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O52" i="1" l="1"/>
  <c r="L52" i="1"/>
  <c r="O50" i="1"/>
  <c r="L50" i="1"/>
  <c r="O46" i="1"/>
  <c r="N46" i="1"/>
  <c r="O45" i="1"/>
  <c r="N45" i="1"/>
  <c r="O43" i="1"/>
  <c r="L38" i="1"/>
  <c r="O38" i="1" s="1"/>
  <c r="N37" i="1"/>
  <c r="O37" i="1" s="1"/>
  <c r="L36" i="1"/>
  <c r="O36" i="1" s="1"/>
  <c r="N35" i="1"/>
  <c r="O35" i="1" s="1"/>
  <c r="N34" i="1"/>
  <c r="O34" i="1" s="1"/>
  <c r="L33" i="1"/>
  <c r="O33" i="1" s="1"/>
  <c r="N32" i="1"/>
  <c r="O32" i="1" s="1"/>
  <c r="L31" i="1"/>
  <c r="O31" i="1" s="1"/>
  <c r="L30" i="1"/>
  <c r="O30" i="1" s="1"/>
  <c r="L29" i="1"/>
  <c r="O29" i="1" s="1"/>
  <c r="L28" i="1"/>
  <c r="O28" i="1" s="1"/>
  <c r="L27" i="1"/>
  <c r="O27" i="1" s="1"/>
  <c r="N26" i="1"/>
  <c r="O26" i="1" s="1"/>
  <c r="N25" i="1"/>
  <c r="O25" i="1" s="1"/>
  <c r="L24" i="1"/>
  <c r="O24" i="1" s="1"/>
  <c r="N23" i="1"/>
  <c r="O23" i="1" s="1"/>
  <c r="L22" i="1"/>
  <c r="O22" i="1" s="1"/>
  <c r="L21" i="1"/>
  <c r="O21" i="1" s="1"/>
  <c r="L20" i="1"/>
  <c r="O20" i="1" s="1"/>
  <c r="N18" i="1"/>
  <c r="O18" i="1" s="1"/>
  <c r="L17" i="1"/>
  <c r="O17" i="1" s="1"/>
  <c r="L16" i="1"/>
  <c r="O16" i="1" s="1"/>
  <c r="L15" i="1"/>
  <c r="O15" i="1" s="1"/>
  <c r="N14" i="1"/>
  <c r="O14" i="1" s="1"/>
  <c r="N13" i="1"/>
  <c r="O13" i="1" s="1"/>
  <c r="L12" i="1"/>
  <c r="O12" i="1" s="1"/>
  <c r="L11" i="1"/>
  <c r="O11" i="1" s="1"/>
  <c r="L10" i="1"/>
  <c r="O10" i="1" s="1"/>
  <c r="L9" i="1"/>
  <c r="O9" i="1" s="1"/>
  <c r="L8" i="1"/>
  <c r="O8" i="1" s="1"/>
  <c r="L7" i="1"/>
  <c r="O7" i="1" s="1"/>
</calcChain>
</file>

<file path=xl/sharedStrings.xml><?xml version="1.0" encoding="utf-8"?>
<sst xmlns="http://schemas.openxmlformats.org/spreadsheetml/2006/main" count="198" uniqueCount="117">
  <si>
    <r>
      <rPr>
        <b/>
        <sz val="11"/>
        <color theme="3" tint="-0.249977111117893"/>
        <rFont val="Calibri"/>
        <family val="2"/>
        <scheme val="minor"/>
      </rPr>
      <t>ISTITUTO COMPRENSIVO -  CORINALDO - Via Dante 45</t>
    </r>
    <r>
      <rPr>
        <sz val="11"/>
        <color theme="1"/>
        <rFont val="Calibri"/>
        <family val="2"/>
        <scheme val="minor"/>
      </rPr>
      <t xml:space="preserve">
             </t>
    </r>
    <r>
      <rPr>
        <i/>
        <u/>
        <sz val="11"/>
        <color theme="1"/>
        <rFont val="Calibri"/>
        <family val="2"/>
        <scheme val="minor"/>
      </rPr>
      <t>www.istitutocomprensivocorinaldo.it</t>
    </r>
    <r>
      <rPr>
        <sz val="11"/>
        <color theme="1"/>
        <rFont val="Calibri"/>
        <family val="2"/>
        <scheme val="minor"/>
      </rPr>
      <t xml:space="preserve">
</t>
    </r>
  </si>
  <si>
    <t>REGISTRO CONTRATTI 2019</t>
  </si>
  <si>
    <t>N</t>
  </si>
  <si>
    <t>contratto data e prot.</t>
  </si>
  <si>
    <t>Beneficiario</t>
  </si>
  <si>
    <t>Attività</t>
  </si>
  <si>
    <t>tipo contratto</t>
  </si>
  <si>
    <t>Bilancio</t>
  </si>
  <si>
    <t>periodo</t>
  </si>
  <si>
    <t>ore</t>
  </si>
  <si>
    <t>lordo/dip</t>
  </si>
  <si>
    <t>IRAP</t>
  </si>
  <si>
    <t>cassa</t>
  </si>
  <si>
    <t>IVA</t>
  </si>
  <si>
    <t>totale</t>
  </si>
  <si>
    <t>SBARAGLI SILVIA</t>
  </si>
  <si>
    <t>FORMATORE-PROGETTO MATEMATICA IN RETE</t>
  </si>
  <si>
    <t>p.o.</t>
  </si>
  <si>
    <t>P09</t>
  </si>
  <si>
    <t>DEMARTINI SILVIA</t>
  </si>
  <si>
    <t>ESPERTO MATEMATIVCA IN RETE</t>
  </si>
  <si>
    <t>GARGAMELLI ROBERTO</t>
  </si>
  <si>
    <t>ORIENTAMENTO CORSO MUSICALE</t>
  </si>
  <si>
    <t>A06</t>
  </si>
  <si>
    <t>ROTATORI CRISTIANO</t>
  </si>
  <si>
    <t>MANIERI MANUEL</t>
  </si>
  <si>
    <t>FATONE SALVATORE</t>
  </si>
  <si>
    <t>MIGALI GIULIA</t>
  </si>
  <si>
    <t>AFFORNTIAMO INSIEME LE DIFFICOLTA'</t>
  </si>
  <si>
    <t>fattura</t>
  </si>
  <si>
    <t>P07</t>
  </si>
  <si>
    <t>VICI CHIARA</t>
  </si>
  <si>
    <t>AFFRONTIAMO INSIEME LE DIFFICOLTA'</t>
  </si>
  <si>
    <t>BANZOLA BARBARA</t>
  </si>
  <si>
    <t>PROGETTO MUSICA</t>
  </si>
  <si>
    <t>P.O.</t>
  </si>
  <si>
    <t>A07-A09</t>
  </si>
  <si>
    <t>MEROUEH NADIME</t>
  </si>
  <si>
    <t>PROGETTO MADRELINGUA FRANCESE</t>
  </si>
  <si>
    <t>A14-A15-A16</t>
  </si>
  <si>
    <t>GABRIELLI GABRIELLA</t>
  </si>
  <si>
    <t>PROGETTO GRAFOMOTRICITA'</t>
  </si>
  <si>
    <t>A07-A08-A09-A10</t>
  </si>
  <si>
    <t>PROGETTO SCREENING</t>
  </si>
  <si>
    <t>P06</t>
  </si>
  <si>
    <t>1383/b</t>
  </si>
  <si>
    <t>DANIELE MARINI</t>
  </si>
  <si>
    <t>LA RELAZIONE GENITORIALE</t>
  </si>
  <si>
    <t>P04</t>
  </si>
  <si>
    <t>COMMISSARIO ESAME IDONEITA MUSICALE</t>
  </si>
  <si>
    <t>A15</t>
  </si>
  <si>
    <t>PIANELLI ALESSANDRO</t>
  </si>
  <si>
    <t>ESPERTO PROGETTO FILOSOFIA COI BAMBINI</t>
  </si>
  <si>
    <t>A07</t>
  </si>
  <si>
    <t>SABBATINI GUENDALINA</t>
  </si>
  <si>
    <t>PROGETTO YOGA - TIRO A SEGNO</t>
  </si>
  <si>
    <t>A08</t>
  </si>
  <si>
    <t>VENTURA CANDIDA</t>
  </si>
  <si>
    <t xml:space="preserve">PROGETTO TEATRO - TIRO A SEGNO </t>
  </si>
  <si>
    <t>LOPEZ GUINDOS ELENA ADELAIDA</t>
  </si>
  <si>
    <t>PROGETTO MADRELINGUA SPAGNOLO</t>
  </si>
  <si>
    <t>CENTRO TEATRALE SENIGALLIESE</t>
  </si>
  <si>
    <t>PROGETTO 2TEATRANDO IN MASCHERA"</t>
  </si>
  <si>
    <t>A12</t>
  </si>
  <si>
    <t>FRULLA SIMONE</t>
  </si>
  <si>
    <t>CORSO FORMAZIONE PREPOSTI</t>
  </si>
  <si>
    <t>A19</t>
  </si>
  <si>
    <t>FEDERICA BOSCHI</t>
  </si>
  <si>
    <t>FORMAZIONE PROGETTO STORIA IN RETE</t>
  </si>
  <si>
    <t>P08</t>
  </si>
  <si>
    <t>CHIANELLI ANDREA</t>
  </si>
  <si>
    <t>PROGETTO TEATRO - PRIMARIA GORETTI</t>
  </si>
  <si>
    <t>A11</t>
  </si>
  <si>
    <t>FORMICA DEBORA</t>
  </si>
  <si>
    <t>PROGETTO BABY DANCE</t>
  </si>
  <si>
    <t>A09</t>
  </si>
  <si>
    <t>PON-COMPETENZE DI BASE</t>
  </si>
  <si>
    <t>A17</t>
  </si>
  <si>
    <t>BURD ANDREW</t>
  </si>
  <si>
    <t>PROGETTO MADRELINGUA INGLESE</t>
  </si>
  <si>
    <t>A14</t>
  </si>
  <si>
    <t>KELLY KAITLIN CHRISTINE</t>
  </si>
  <si>
    <t>MADRELINGUA INGLESE</t>
  </si>
  <si>
    <t>ALESSI DANILO DOMENICO</t>
  </si>
  <si>
    <t>CONTRATTO MEDICO COMPETENTE</t>
  </si>
  <si>
    <t>CEPPI MARCO</t>
  </si>
  <si>
    <t>CORSO FORMAZIONE DOCENTI</t>
  </si>
  <si>
    <t>CORSO MUSICALE SEC. OSTRA VETERE</t>
  </si>
  <si>
    <t>A25</t>
  </si>
  <si>
    <t>ARCHEOMEGA SOC. COOP.</t>
  </si>
  <si>
    <t>FORMAZIONE DOCENTI STORIA IN RETE</t>
  </si>
  <si>
    <t>TIBALDINI MARCO</t>
  </si>
  <si>
    <t>PAOLO ROSSI BERLUTI</t>
  </si>
  <si>
    <t>PIANO EMERGENZA SPETTACOLO TEATRALE</t>
  </si>
  <si>
    <t>CORSO FORMAZIONE "MOVIMENTO SPAZIO FORMA"</t>
  </si>
  <si>
    <t>GARDONI PAOLA</t>
  </si>
  <si>
    <t>??</t>
  </si>
  <si>
    <t>BASCETTA PAOLO</t>
  </si>
  <si>
    <t>FORMAZIONE ITALMATICA 2° ED.</t>
  </si>
  <si>
    <t>FORMAZIONE ASPP</t>
  </si>
  <si>
    <t>NARDI JANNA</t>
  </si>
  <si>
    <t>FORMAZIONE PROGETTO ITALMATICA 2°ED.</t>
  </si>
  <si>
    <t>p04</t>
  </si>
  <si>
    <t>CONTRATTO RSPP - 2019-20</t>
  </si>
  <si>
    <t>FORMAZIONE ASPP-RSPP MODULO B</t>
  </si>
  <si>
    <t>AZZINI CHIARA</t>
  </si>
  <si>
    <t>PROGETTO LETTURA</t>
  </si>
  <si>
    <t>A TITOLO GRATUITO</t>
  </si>
  <si>
    <t>BRUNETTI NICOLA</t>
  </si>
  <si>
    <t>Propedeutica al flauto dolce</t>
  </si>
  <si>
    <t>BARTOLI MONICA</t>
  </si>
  <si>
    <t>PROGETTO" MOVIMPARO"</t>
  </si>
  <si>
    <t xml:space="preserve">MATEMATICA IN  RETE </t>
  </si>
  <si>
    <t>XU XIN</t>
  </si>
  <si>
    <t>MEDIAZIONE LINGUISTICO CINESE</t>
  </si>
  <si>
    <t>ROMAGNOLI VITTORIO</t>
  </si>
  <si>
    <t>FORMAZIONE PER PRATICHE QUIESCENZA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</si>
</sst>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43" fontId="6" fillId="0" borderId="1" xfId="1" applyFont="1" applyBorder="1"/>
    <xf numFmtId="43" fontId="6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43" fontId="0" fillId="0" borderId="0" xfId="0" applyNumberFormat="1"/>
    <xf numFmtId="1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3" fontId="6" fillId="0" borderId="1" xfId="1" applyFont="1" applyFill="1" applyBorder="1"/>
    <xf numFmtId="43" fontId="6" fillId="0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4" fontId="6" fillId="0" borderId="1" xfId="0" applyNumberFormat="1" applyFont="1" applyBorder="1"/>
    <xf numFmtId="0" fontId="6" fillId="0" borderId="0" xfId="0" applyFont="1"/>
    <xf numFmtId="4" fontId="6" fillId="0" borderId="0" xfId="0" applyNumberFormat="1" applyFont="1"/>
    <xf numFmtId="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352425</xdr:colOff>
      <xdr:row>2</xdr:row>
      <xdr:rowOff>57150</xdr:rowOff>
    </xdr:to>
    <xdr:pic>
      <xdr:nvPicPr>
        <xdr:cNvPr id="2" name="Immagine 1" descr="C:\Users\manuela\AppData\Local\Temp\corinaldo skyline-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6196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5"/>
  <sheetViews>
    <sheetView tabSelected="1" workbookViewId="0">
      <selection activeCell="D60" sqref="D60"/>
    </sheetView>
  </sheetViews>
  <sheetFormatPr defaultRowHeight="15" x14ac:dyDescent="0.25"/>
  <cols>
    <col min="1" max="1" width="3.7109375" customWidth="1"/>
    <col min="2" max="2" width="9.140625" customWidth="1"/>
    <col min="3" max="3" width="5.42578125" customWidth="1"/>
    <col min="4" max="4" width="22.140625" customWidth="1"/>
    <col min="5" max="5" width="29.7109375" customWidth="1"/>
    <col min="6" max="6" width="5.7109375" customWidth="1"/>
    <col min="7" max="7" width="6.42578125" customWidth="1"/>
    <col min="8" max="8" width="9.28515625" customWidth="1"/>
    <col min="10" max="10" width="4.85546875" customWidth="1"/>
    <col min="11" max="11" width="8.5703125" customWidth="1"/>
    <col min="12" max="12" width="7.140625" customWidth="1"/>
    <col min="13" max="13" width="5.7109375" customWidth="1"/>
    <col min="14" max="14" width="6.5703125" customWidth="1"/>
    <col min="15" max="15" width="8.140625" customWidth="1"/>
  </cols>
  <sheetData>
    <row r="4" spans="1:15" x14ac:dyDescent="0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1" x14ac:dyDescent="0.3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4.5" x14ac:dyDescent="0.25">
      <c r="A6" s="4" t="s">
        <v>2</v>
      </c>
      <c r="B6" s="5" t="s">
        <v>3</v>
      </c>
      <c r="C6" s="5"/>
      <c r="D6" s="4" t="s">
        <v>4</v>
      </c>
      <c r="E6" s="4" t="s">
        <v>5</v>
      </c>
      <c r="F6" s="6" t="s">
        <v>6</v>
      </c>
      <c r="G6" s="4" t="s">
        <v>7</v>
      </c>
      <c r="H6" s="5" t="s">
        <v>8</v>
      </c>
      <c r="I6" s="5"/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</row>
    <row r="7" spans="1:15" x14ac:dyDescent="0.25">
      <c r="A7" s="7">
        <v>1</v>
      </c>
      <c r="B7" s="8">
        <v>43482</v>
      </c>
      <c r="C7" s="9">
        <v>548</v>
      </c>
      <c r="D7" s="10" t="s">
        <v>15</v>
      </c>
      <c r="E7" s="10" t="s">
        <v>16</v>
      </c>
      <c r="F7" s="7" t="s">
        <v>17</v>
      </c>
      <c r="G7" s="7" t="s">
        <v>18</v>
      </c>
      <c r="H7" s="8">
        <v>43483</v>
      </c>
      <c r="I7" s="8">
        <v>43582</v>
      </c>
      <c r="J7" s="11">
        <v>11</v>
      </c>
      <c r="K7" s="12">
        <v>727.32</v>
      </c>
      <c r="L7" s="12">
        <f t="shared" ref="L7:L12" si="0">K7*8.5%</f>
        <v>61.822200000000009</v>
      </c>
      <c r="M7" s="12"/>
      <c r="N7" s="12"/>
      <c r="O7" s="12">
        <f t="shared" ref="O7:O12" si="1">K7+L7</f>
        <v>789.1422</v>
      </c>
    </row>
    <row r="8" spans="1:15" x14ac:dyDescent="0.25">
      <c r="A8" s="7">
        <v>2</v>
      </c>
      <c r="B8" s="8">
        <v>43482</v>
      </c>
      <c r="C8" s="9">
        <v>556</v>
      </c>
      <c r="D8" s="10" t="s">
        <v>19</v>
      </c>
      <c r="E8" s="10" t="s">
        <v>20</v>
      </c>
      <c r="F8" s="7" t="s">
        <v>17</v>
      </c>
      <c r="G8" s="7" t="s">
        <v>18</v>
      </c>
      <c r="H8" s="8">
        <v>43483</v>
      </c>
      <c r="I8" s="8">
        <v>43542</v>
      </c>
      <c r="J8" s="11">
        <v>7</v>
      </c>
      <c r="K8" s="12">
        <v>289.24</v>
      </c>
      <c r="L8" s="12">
        <f t="shared" si="0"/>
        <v>24.585400000000003</v>
      </c>
      <c r="M8" s="12"/>
      <c r="N8" s="13"/>
      <c r="O8" s="12">
        <f t="shared" si="1"/>
        <v>313.8254</v>
      </c>
    </row>
    <row r="9" spans="1:15" x14ac:dyDescent="0.25">
      <c r="A9" s="7">
        <v>3</v>
      </c>
      <c r="B9" s="8">
        <v>43484</v>
      </c>
      <c r="C9" s="9">
        <v>521</v>
      </c>
      <c r="D9" s="10" t="s">
        <v>21</v>
      </c>
      <c r="E9" s="10" t="s">
        <v>22</v>
      </c>
      <c r="F9" s="7" t="s">
        <v>17</v>
      </c>
      <c r="G9" s="7" t="s">
        <v>23</v>
      </c>
      <c r="H9" s="8">
        <v>43483</v>
      </c>
      <c r="I9" s="8">
        <v>43483</v>
      </c>
      <c r="J9" s="11">
        <v>2</v>
      </c>
      <c r="K9" s="12">
        <v>55.3</v>
      </c>
      <c r="L9" s="12">
        <f t="shared" si="0"/>
        <v>4.7004999999999999</v>
      </c>
      <c r="M9" s="12"/>
      <c r="N9" s="13"/>
      <c r="O9" s="12">
        <f t="shared" si="1"/>
        <v>60.000499999999995</v>
      </c>
    </row>
    <row r="10" spans="1:15" x14ac:dyDescent="0.25">
      <c r="A10" s="7">
        <v>4</v>
      </c>
      <c r="B10" s="8">
        <v>43484</v>
      </c>
      <c r="C10" s="9">
        <v>522</v>
      </c>
      <c r="D10" s="10" t="s">
        <v>24</v>
      </c>
      <c r="E10" s="10" t="s">
        <v>22</v>
      </c>
      <c r="F10" s="7" t="s">
        <v>17</v>
      </c>
      <c r="G10" s="7" t="s">
        <v>23</v>
      </c>
      <c r="H10" s="8">
        <v>43483</v>
      </c>
      <c r="I10" s="8">
        <v>43483</v>
      </c>
      <c r="J10" s="11">
        <v>2</v>
      </c>
      <c r="K10" s="12">
        <v>55.3</v>
      </c>
      <c r="L10" s="12">
        <f t="shared" si="0"/>
        <v>4.7004999999999999</v>
      </c>
      <c r="M10" s="12"/>
      <c r="N10" s="13"/>
      <c r="O10" s="12">
        <f t="shared" si="1"/>
        <v>60.000499999999995</v>
      </c>
    </row>
    <row r="11" spans="1:15" x14ac:dyDescent="0.25">
      <c r="A11" s="7">
        <v>5</v>
      </c>
      <c r="B11" s="8">
        <v>43484</v>
      </c>
      <c r="C11" s="9">
        <v>523</v>
      </c>
      <c r="D11" s="10" t="s">
        <v>25</v>
      </c>
      <c r="E11" s="10" t="s">
        <v>22</v>
      </c>
      <c r="F11" s="7" t="s">
        <v>17</v>
      </c>
      <c r="G11" s="7" t="s">
        <v>23</v>
      </c>
      <c r="H11" s="8">
        <v>43483</v>
      </c>
      <c r="I11" s="8"/>
      <c r="J11" s="11">
        <v>2</v>
      </c>
      <c r="K11" s="12">
        <v>55.3</v>
      </c>
      <c r="L11" s="12">
        <f t="shared" si="0"/>
        <v>4.7004999999999999</v>
      </c>
      <c r="M11" s="12"/>
      <c r="N11" s="13"/>
      <c r="O11" s="12">
        <f t="shared" si="1"/>
        <v>60.000499999999995</v>
      </c>
    </row>
    <row r="12" spans="1:15" x14ac:dyDescent="0.25">
      <c r="A12" s="7">
        <v>6</v>
      </c>
      <c r="B12" s="8">
        <v>43484</v>
      </c>
      <c r="C12" s="9">
        <v>524</v>
      </c>
      <c r="D12" s="10" t="s">
        <v>26</v>
      </c>
      <c r="E12" s="10" t="s">
        <v>22</v>
      </c>
      <c r="F12" s="7" t="s">
        <v>17</v>
      </c>
      <c r="G12" s="7" t="s">
        <v>23</v>
      </c>
      <c r="H12" s="8">
        <v>43483</v>
      </c>
      <c r="I12" s="8"/>
      <c r="J12" s="11">
        <v>2</v>
      </c>
      <c r="K12" s="12">
        <v>55.3</v>
      </c>
      <c r="L12" s="12">
        <f t="shared" si="0"/>
        <v>4.7004999999999999</v>
      </c>
      <c r="M12" s="12"/>
      <c r="N12" s="13"/>
      <c r="O12" s="12">
        <f t="shared" si="1"/>
        <v>60.000499999999995</v>
      </c>
    </row>
    <row r="13" spans="1:15" x14ac:dyDescent="0.25">
      <c r="A13" s="7">
        <v>7</v>
      </c>
      <c r="B13" s="8">
        <v>43489</v>
      </c>
      <c r="C13" s="9">
        <v>811</v>
      </c>
      <c r="D13" s="10" t="s">
        <v>27</v>
      </c>
      <c r="E13" s="10" t="s">
        <v>28</v>
      </c>
      <c r="F13" s="7" t="s">
        <v>29</v>
      </c>
      <c r="G13" s="7" t="s">
        <v>30</v>
      </c>
      <c r="H13" s="8">
        <v>43489</v>
      </c>
      <c r="I13" s="8">
        <v>43646</v>
      </c>
      <c r="J13" s="11">
        <v>40</v>
      </c>
      <c r="K13" s="12">
        <v>983.61</v>
      </c>
      <c r="L13" s="12"/>
      <c r="M13" s="12"/>
      <c r="N13" s="13">
        <f>K13*22%</f>
        <v>216.39420000000001</v>
      </c>
      <c r="O13" s="12">
        <f>K13+N13</f>
        <v>1200.0042000000001</v>
      </c>
    </row>
    <row r="14" spans="1:15" x14ac:dyDescent="0.25">
      <c r="A14" s="7">
        <v>8</v>
      </c>
      <c r="B14" s="8">
        <v>43493</v>
      </c>
      <c r="C14" s="9">
        <v>961</v>
      </c>
      <c r="D14" s="10" t="s">
        <v>31</v>
      </c>
      <c r="E14" s="10" t="s">
        <v>32</v>
      </c>
      <c r="F14" s="7" t="s">
        <v>29</v>
      </c>
      <c r="G14" s="7" t="s">
        <v>30</v>
      </c>
      <c r="H14" s="8">
        <v>43493</v>
      </c>
      <c r="I14" s="8">
        <v>43616</v>
      </c>
      <c r="J14" s="11">
        <v>40</v>
      </c>
      <c r="K14" s="12">
        <v>983.61</v>
      </c>
      <c r="L14" s="12"/>
      <c r="M14" s="12"/>
      <c r="N14" s="13">
        <f>K14*22%</f>
        <v>216.39420000000001</v>
      </c>
      <c r="O14" s="12">
        <f>K14+N14</f>
        <v>1200.0042000000001</v>
      </c>
    </row>
    <row r="15" spans="1:15" x14ac:dyDescent="0.25">
      <c r="A15" s="7">
        <v>9</v>
      </c>
      <c r="B15" s="8">
        <v>43502</v>
      </c>
      <c r="C15" s="9">
        <v>1272</v>
      </c>
      <c r="D15" s="10" t="s">
        <v>33</v>
      </c>
      <c r="E15" s="10" t="s">
        <v>34</v>
      </c>
      <c r="F15" s="7" t="s">
        <v>35</v>
      </c>
      <c r="G15" s="7" t="s">
        <v>36</v>
      </c>
      <c r="H15" s="8">
        <v>43502</v>
      </c>
      <c r="I15" s="8">
        <v>43623</v>
      </c>
      <c r="J15" s="11">
        <v>56</v>
      </c>
      <c r="K15" s="12">
        <v>1548.39</v>
      </c>
      <c r="L15" s="12">
        <f>K15*8.5%</f>
        <v>131.61315000000002</v>
      </c>
      <c r="M15" s="12"/>
      <c r="N15" s="13"/>
      <c r="O15" s="12">
        <f>SUM(K15:N15)</f>
        <v>1680.00315</v>
      </c>
    </row>
    <row r="16" spans="1:15" x14ac:dyDescent="0.25">
      <c r="A16" s="7">
        <v>10</v>
      </c>
      <c r="B16" s="8">
        <v>43505</v>
      </c>
      <c r="C16" s="9">
        <v>1377</v>
      </c>
      <c r="D16" s="10" t="s">
        <v>37</v>
      </c>
      <c r="E16" s="10" t="s">
        <v>38</v>
      </c>
      <c r="F16" s="7" t="s">
        <v>17</v>
      </c>
      <c r="G16" s="7" t="s">
        <v>39</v>
      </c>
      <c r="H16" s="8">
        <v>43505</v>
      </c>
      <c r="I16" s="8">
        <v>43585</v>
      </c>
      <c r="J16" s="11">
        <v>48</v>
      </c>
      <c r="K16" s="12">
        <v>1327.2</v>
      </c>
      <c r="L16" s="12">
        <f>K16*8.5%</f>
        <v>112.81200000000001</v>
      </c>
      <c r="M16" s="12"/>
      <c r="N16" s="13"/>
      <c r="O16" s="12">
        <f>K16+L16</f>
        <v>1440.0120000000002</v>
      </c>
    </row>
    <row r="17" spans="1:17" ht="25.5" customHeight="1" x14ac:dyDescent="0.25">
      <c r="A17" s="7">
        <v>11</v>
      </c>
      <c r="B17" s="8">
        <v>43505</v>
      </c>
      <c r="C17" s="9">
        <v>1382</v>
      </c>
      <c r="D17" s="10" t="s">
        <v>40</v>
      </c>
      <c r="E17" s="10" t="s">
        <v>41</v>
      </c>
      <c r="F17" s="7" t="s">
        <v>17</v>
      </c>
      <c r="G17" s="14" t="s">
        <v>42</v>
      </c>
      <c r="H17" s="8">
        <v>43507</v>
      </c>
      <c r="I17" s="8">
        <v>43616</v>
      </c>
      <c r="J17" s="11">
        <v>48</v>
      </c>
      <c r="K17" s="12">
        <v>1327.2</v>
      </c>
      <c r="L17" s="12">
        <f>K17*8.5%</f>
        <v>112.81200000000001</v>
      </c>
      <c r="M17" s="12"/>
      <c r="N17" s="13"/>
      <c r="O17" s="12">
        <f>K17+L17</f>
        <v>1440.0120000000002</v>
      </c>
    </row>
    <row r="18" spans="1:17" ht="13.5" customHeight="1" x14ac:dyDescent="0.25">
      <c r="A18" s="7">
        <v>12</v>
      </c>
      <c r="B18" s="8">
        <v>43505</v>
      </c>
      <c r="C18" s="9">
        <v>1383</v>
      </c>
      <c r="D18" s="10" t="s">
        <v>27</v>
      </c>
      <c r="E18" s="10" t="s">
        <v>43</v>
      </c>
      <c r="F18" s="7" t="s">
        <v>29</v>
      </c>
      <c r="G18" s="14" t="s">
        <v>44</v>
      </c>
      <c r="H18" s="8">
        <v>43507</v>
      </c>
      <c r="I18" s="8">
        <v>43616</v>
      </c>
      <c r="J18" s="11">
        <v>65</v>
      </c>
      <c r="K18" s="12">
        <v>1598.36</v>
      </c>
      <c r="L18" s="12"/>
      <c r="M18" s="12"/>
      <c r="N18" s="13">
        <f>K18*22%</f>
        <v>351.63919999999996</v>
      </c>
      <c r="O18" s="12">
        <f>K18+N18</f>
        <v>1949.9991999999997</v>
      </c>
    </row>
    <row r="19" spans="1:17" ht="13.5" customHeight="1" x14ac:dyDescent="0.25">
      <c r="A19" s="7">
        <v>13</v>
      </c>
      <c r="B19" s="8">
        <v>43505</v>
      </c>
      <c r="C19" s="9" t="s">
        <v>45</v>
      </c>
      <c r="D19" s="10" t="s">
        <v>46</v>
      </c>
      <c r="E19" s="10" t="s">
        <v>47</v>
      </c>
      <c r="F19" s="7" t="s">
        <v>29</v>
      </c>
      <c r="G19" s="14" t="s">
        <v>48</v>
      </c>
      <c r="H19" s="8">
        <v>43515</v>
      </c>
      <c r="I19" s="8">
        <v>43564</v>
      </c>
      <c r="J19" s="11">
        <v>6</v>
      </c>
      <c r="K19" s="12"/>
      <c r="L19" s="12"/>
      <c r="M19" s="12"/>
      <c r="N19" s="13"/>
      <c r="O19" s="12">
        <v>459</v>
      </c>
    </row>
    <row r="20" spans="1:17" ht="13.5" customHeight="1" x14ac:dyDescent="0.25">
      <c r="A20" s="7">
        <v>14</v>
      </c>
      <c r="B20" s="8">
        <v>43508</v>
      </c>
      <c r="C20" s="9">
        <v>1447</v>
      </c>
      <c r="D20" s="10" t="s">
        <v>25</v>
      </c>
      <c r="E20" s="10" t="s">
        <v>49</v>
      </c>
      <c r="F20" s="7" t="s">
        <v>17</v>
      </c>
      <c r="G20" s="14" t="s">
        <v>50</v>
      </c>
      <c r="H20" s="8">
        <v>43509</v>
      </c>
      <c r="I20" s="8"/>
      <c r="J20" s="11">
        <v>3</v>
      </c>
      <c r="K20" s="12">
        <v>82.95</v>
      </c>
      <c r="L20" s="12">
        <f>K20*8.5%</f>
        <v>7.0507500000000007</v>
      </c>
      <c r="M20" s="12"/>
      <c r="N20" s="13"/>
      <c r="O20" s="12">
        <f>K20+L20</f>
        <v>90.000750000000011</v>
      </c>
    </row>
    <row r="21" spans="1:17" x14ac:dyDescent="0.25">
      <c r="A21" s="7">
        <v>15</v>
      </c>
      <c r="B21" s="8">
        <v>43508</v>
      </c>
      <c r="C21" s="9">
        <v>1458</v>
      </c>
      <c r="D21" s="10" t="s">
        <v>51</v>
      </c>
      <c r="E21" s="10" t="s">
        <v>52</v>
      </c>
      <c r="F21" s="7" t="s">
        <v>17</v>
      </c>
      <c r="G21" s="7" t="s">
        <v>53</v>
      </c>
      <c r="H21" s="8">
        <v>43509</v>
      </c>
      <c r="I21" s="8">
        <v>43558</v>
      </c>
      <c r="J21" s="11">
        <v>10</v>
      </c>
      <c r="K21" s="12">
        <v>276.5</v>
      </c>
      <c r="L21" s="12">
        <f>K21*8.5%</f>
        <v>23.502500000000001</v>
      </c>
      <c r="M21" s="12"/>
      <c r="N21" s="13"/>
      <c r="O21" s="12">
        <f>K21+L21</f>
        <v>300.0025</v>
      </c>
      <c r="Q21" s="15"/>
    </row>
    <row r="22" spans="1:17" x14ac:dyDescent="0.25">
      <c r="A22" s="7">
        <v>16</v>
      </c>
      <c r="B22" s="8">
        <v>43508</v>
      </c>
      <c r="C22" s="9">
        <v>1462</v>
      </c>
      <c r="D22" s="10" t="s">
        <v>54</v>
      </c>
      <c r="E22" s="10" t="s">
        <v>55</v>
      </c>
      <c r="F22" s="7" t="s">
        <v>17</v>
      </c>
      <c r="G22" s="7" t="s">
        <v>56</v>
      </c>
      <c r="H22" s="8">
        <v>43515</v>
      </c>
      <c r="I22" s="8">
        <v>43616</v>
      </c>
      <c r="J22" s="11">
        <v>20</v>
      </c>
      <c r="K22" s="12">
        <v>553</v>
      </c>
      <c r="L22" s="12">
        <f>K22*8.5%</f>
        <v>47.005000000000003</v>
      </c>
      <c r="M22" s="12"/>
      <c r="N22" s="13"/>
      <c r="O22" s="12">
        <f>K22+L22</f>
        <v>600.005</v>
      </c>
      <c r="Q22" s="15"/>
    </row>
    <row r="23" spans="1:17" x14ac:dyDescent="0.25">
      <c r="A23" s="7">
        <v>17</v>
      </c>
      <c r="B23" s="8">
        <v>43508</v>
      </c>
      <c r="C23" s="9">
        <v>1463</v>
      </c>
      <c r="D23" s="10" t="s">
        <v>57</v>
      </c>
      <c r="E23" s="10" t="s">
        <v>58</v>
      </c>
      <c r="F23" s="7" t="s">
        <v>29</v>
      </c>
      <c r="G23" s="7" t="s">
        <v>56</v>
      </c>
      <c r="H23" s="8">
        <v>43508</v>
      </c>
      <c r="I23" s="8">
        <v>43616</v>
      </c>
      <c r="J23" s="11">
        <v>20</v>
      </c>
      <c r="K23" s="12">
        <v>491.8</v>
      </c>
      <c r="L23" s="12"/>
      <c r="M23" s="12"/>
      <c r="N23" s="13">
        <f>K23*22%</f>
        <v>108.196</v>
      </c>
      <c r="O23" s="12">
        <f>K23+N23</f>
        <v>599.99599999999998</v>
      </c>
      <c r="Q23" s="15"/>
    </row>
    <row r="24" spans="1:17" x14ac:dyDescent="0.25">
      <c r="A24" s="7">
        <v>18</v>
      </c>
      <c r="B24" s="8">
        <v>43512</v>
      </c>
      <c r="C24" s="9">
        <v>1588</v>
      </c>
      <c r="D24" s="10" t="s">
        <v>59</v>
      </c>
      <c r="E24" s="10" t="s">
        <v>60</v>
      </c>
      <c r="F24" s="7" t="s">
        <v>17</v>
      </c>
      <c r="G24" s="7" t="s">
        <v>50</v>
      </c>
      <c r="H24" s="8">
        <v>43525</v>
      </c>
      <c r="I24" s="8">
        <v>43585</v>
      </c>
      <c r="J24" s="11">
        <v>18</v>
      </c>
      <c r="K24" s="12">
        <v>497.7</v>
      </c>
      <c r="L24" s="12">
        <f>K24*8.5%</f>
        <v>42.304500000000004</v>
      </c>
      <c r="M24" s="12"/>
      <c r="N24" s="13"/>
      <c r="O24" s="12">
        <f>K24+L24</f>
        <v>540.00450000000001</v>
      </c>
      <c r="Q24" s="15"/>
    </row>
    <row r="25" spans="1:17" x14ac:dyDescent="0.25">
      <c r="A25" s="7">
        <v>19</v>
      </c>
      <c r="B25" s="8">
        <v>43512</v>
      </c>
      <c r="C25" s="9">
        <v>1604</v>
      </c>
      <c r="D25" s="10" t="s">
        <v>61</v>
      </c>
      <c r="E25" s="10" t="s">
        <v>62</v>
      </c>
      <c r="F25" s="7" t="s">
        <v>29</v>
      </c>
      <c r="G25" s="7" t="s">
        <v>63</v>
      </c>
      <c r="H25" s="8">
        <v>43525</v>
      </c>
      <c r="I25" s="8">
        <v>43585</v>
      </c>
      <c r="J25" s="11">
        <v>40</v>
      </c>
      <c r="K25" s="12">
        <v>800</v>
      </c>
      <c r="L25" s="12"/>
      <c r="M25" s="12"/>
      <c r="N25" s="13">
        <f>K25*22%</f>
        <v>176</v>
      </c>
      <c r="O25" s="12">
        <f>K25+N25</f>
        <v>976</v>
      </c>
      <c r="Q25" s="15"/>
    </row>
    <row r="26" spans="1:17" x14ac:dyDescent="0.25">
      <c r="A26" s="7">
        <v>20</v>
      </c>
      <c r="B26" s="8">
        <v>43514</v>
      </c>
      <c r="C26" s="9">
        <v>1625</v>
      </c>
      <c r="D26" s="10" t="s">
        <v>64</v>
      </c>
      <c r="E26" s="10" t="s">
        <v>65</v>
      </c>
      <c r="F26" s="7" t="s">
        <v>29</v>
      </c>
      <c r="G26" s="7" t="s">
        <v>66</v>
      </c>
      <c r="H26" s="8">
        <v>43517</v>
      </c>
      <c r="I26" s="8">
        <v>43518</v>
      </c>
      <c r="J26" s="11">
        <v>8</v>
      </c>
      <c r="K26" s="12">
        <v>240</v>
      </c>
      <c r="L26" s="12"/>
      <c r="M26" s="12"/>
      <c r="N26" s="13">
        <f>K26*22%</f>
        <v>52.8</v>
      </c>
      <c r="O26" s="12">
        <f>K26+N26</f>
        <v>292.8</v>
      </c>
      <c r="Q26" s="15"/>
    </row>
    <row r="27" spans="1:17" x14ac:dyDescent="0.25">
      <c r="A27" s="7">
        <v>21</v>
      </c>
      <c r="B27" s="8">
        <v>43518</v>
      </c>
      <c r="C27" s="9">
        <v>1797</v>
      </c>
      <c r="D27" s="10" t="s">
        <v>67</v>
      </c>
      <c r="E27" s="10" t="s">
        <v>68</v>
      </c>
      <c r="F27" s="7" t="s">
        <v>17</v>
      </c>
      <c r="G27" s="7" t="s">
        <v>69</v>
      </c>
      <c r="H27" s="8">
        <v>43518</v>
      </c>
      <c r="I27" s="8"/>
      <c r="J27" s="11">
        <v>3</v>
      </c>
      <c r="K27" s="12">
        <v>154.94999999999999</v>
      </c>
      <c r="L27" s="12">
        <f t="shared" ref="L27:L29" si="2">K27*8.5%</f>
        <v>13.17075</v>
      </c>
      <c r="M27" s="12"/>
      <c r="N27" s="13"/>
      <c r="O27" s="12">
        <f>K27+L27</f>
        <v>168.12074999999999</v>
      </c>
      <c r="Q27" s="15"/>
    </row>
    <row r="28" spans="1:17" x14ac:dyDescent="0.25">
      <c r="A28" s="7">
        <v>22</v>
      </c>
      <c r="B28" s="8">
        <v>43518</v>
      </c>
      <c r="C28" s="9">
        <v>1834</v>
      </c>
      <c r="D28" s="10" t="s">
        <v>70</v>
      </c>
      <c r="E28" s="10" t="s">
        <v>71</v>
      </c>
      <c r="F28" s="7" t="s">
        <v>17</v>
      </c>
      <c r="G28" s="7" t="s">
        <v>72</v>
      </c>
      <c r="H28" s="8">
        <v>43521</v>
      </c>
      <c r="I28" s="8">
        <v>43554</v>
      </c>
      <c r="J28" s="11">
        <v>70</v>
      </c>
      <c r="K28" s="12">
        <v>1935.5</v>
      </c>
      <c r="L28" s="12">
        <f t="shared" si="2"/>
        <v>164.51750000000001</v>
      </c>
      <c r="M28" s="12"/>
      <c r="N28" s="13"/>
      <c r="O28" s="12">
        <f>K28+L28</f>
        <v>2100.0174999999999</v>
      </c>
      <c r="Q28" s="15"/>
    </row>
    <row r="29" spans="1:17" x14ac:dyDescent="0.25">
      <c r="A29" s="7">
        <v>23</v>
      </c>
      <c r="B29" s="8">
        <v>43544</v>
      </c>
      <c r="C29" s="9">
        <v>2549</v>
      </c>
      <c r="D29" s="10" t="s">
        <v>73</v>
      </c>
      <c r="E29" s="10" t="s">
        <v>74</v>
      </c>
      <c r="F29" s="7" t="s">
        <v>17</v>
      </c>
      <c r="G29" s="7" t="s">
        <v>75</v>
      </c>
      <c r="H29" s="8">
        <v>43586</v>
      </c>
      <c r="I29" s="8">
        <v>43622</v>
      </c>
      <c r="J29" s="11">
        <v>8</v>
      </c>
      <c r="K29" s="12">
        <v>221.2</v>
      </c>
      <c r="L29" s="12">
        <f t="shared" si="2"/>
        <v>18.802</v>
      </c>
      <c r="M29" s="12"/>
      <c r="N29" s="13"/>
      <c r="O29" s="12">
        <f>K29+L29</f>
        <v>240.00199999999998</v>
      </c>
      <c r="Q29" s="15"/>
    </row>
    <row r="30" spans="1:17" x14ac:dyDescent="0.25">
      <c r="A30" s="7">
        <v>24</v>
      </c>
      <c r="B30" s="8">
        <v>43546</v>
      </c>
      <c r="C30" s="9">
        <v>2041</v>
      </c>
      <c r="D30" s="10" t="s">
        <v>40</v>
      </c>
      <c r="E30" s="10" t="s">
        <v>76</v>
      </c>
      <c r="F30" s="7" t="s">
        <v>17</v>
      </c>
      <c r="G30" s="7" t="s">
        <v>77</v>
      </c>
      <c r="H30" s="8"/>
      <c r="I30" s="8"/>
      <c r="J30" s="11">
        <v>30</v>
      </c>
      <c r="K30" s="12">
        <v>1935.48</v>
      </c>
      <c r="L30" s="12">
        <f>K30*8.5%</f>
        <v>164.51580000000001</v>
      </c>
      <c r="M30" s="12"/>
      <c r="N30" s="13"/>
      <c r="O30" s="12">
        <f>K30+L30</f>
        <v>2099.9958000000001</v>
      </c>
      <c r="Q30" s="15"/>
    </row>
    <row r="31" spans="1:17" x14ac:dyDescent="0.25">
      <c r="A31" s="7">
        <v>25</v>
      </c>
      <c r="B31" s="8">
        <v>43546</v>
      </c>
      <c r="C31" s="9">
        <v>2042</v>
      </c>
      <c r="D31" s="10" t="s">
        <v>51</v>
      </c>
      <c r="E31" s="10" t="s">
        <v>76</v>
      </c>
      <c r="F31" s="7"/>
      <c r="G31" s="7" t="s">
        <v>77</v>
      </c>
      <c r="H31" s="8"/>
      <c r="I31" s="8"/>
      <c r="J31" s="11">
        <v>30</v>
      </c>
      <c r="K31" s="12">
        <v>1935.48</v>
      </c>
      <c r="L31" s="12">
        <f>K31*8.5%</f>
        <v>164.51580000000001</v>
      </c>
      <c r="M31" s="12"/>
      <c r="N31" s="13"/>
      <c r="O31" s="12">
        <f>K31+L31</f>
        <v>2099.9958000000001</v>
      </c>
      <c r="Q31" s="15"/>
    </row>
    <row r="32" spans="1:17" x14ac:dyDescent="0.25">
      <c r="A32" s="7">
        <v>26</v>
      </c>
      <c r="B32" s="8">
        <v>43526</v>
      </c>
      <c r="C32" s="9">
        <v>2044</v>
      </c>
      <c r="D32" s="10" t="s">
        <v>78</v>
      </c>
      <c r="E32" s="10" t="s">
        <v>79</v>
      </c>
      <c r="F32" s="7" t="s">
        <v>29</v>
      </c>
      <c r="G32" s="7" t="s">
        <v>80</v>
      </c>
      <c r="H32" s="8">
        <v>43526</v>
      </c>
      <c r="I32" s="8">
        <v>43585</v>
      </c>
      <c r="J32" s="11">
        <v>48</v>
      </c>
      <c r="K32" s="12">
        <v>1180.33</v>
      </c>
      <c r="L32" s="12"/>
      <c r="M32" s="12"/>
      <c r="N32" s="13">
        <f>K32*22%</f>
        <v>259.67259999999999</v>
      </c>
      <c r="O32" s="12">
        <f>K32+N32</f>
        <v>1440.0025999999998</v>
      </c>
      <c r="Q32" s="15"/>
    </row>
    <row r="33" spans="1:17" x14ac:dyDescent="0.25">
      <c r="A33" s="7">
        <v>27</v>
      </c>
      <c r="B33" s="16">
        <v>43526</v>
      </c>
      <c r="C33" s="17">
        <v>2046</v>
      </c>
      <c r="D33" s="18" t="s">
        <v>81</v>
      </c>
      <c r="E33" s="18" t="s">
        <v>82</v>
      </c>
      <c r="F33" s="19" t="s">
        <v>17</v>
      </c>
      <c r="G33" s="19" t="s">
        <v>50</v>
      </c>
      <c r="H33" s="16">
        <v>43528</v>
      </c>
      <c r="I33" s="16">
        <v>43585</v>
      </c>
      <c r="J33" s="20">
        <v>16</v>
      </c>
      <c r="K33" s="21">
        <v>442.4</v>
      </c>
      <c r="L33" s="21">
        <f>K33*8.5%</f>
        <v>37.603999999999999</v>
      </c>
      <c r="M33" s="21"/>
      <c r="N33" s="22"/>
      <c r="O33" s="21">
        <f>K33+L33</f>
        <v>480.00399999999996</v>
      </c>
      <c r="Q33" s="15"/>
    </row>
    <row r="34" spans="1:17" x14ac:dyDescent="0.25">
      <c r="A34" s="7">
        <v>28</v>
      </c>
      <c r="B34" s="8">
        <v>43530</v>
      </c>
      <c r="C34" s="9">
        <v>2132</v>
      </c>
      <c r="D34" s="10" t="s">
        <v>83</v>
      </c>
      <c r="E34" s="10" t="s">
        <v>84</v>
      </c>
      <c r="F34" s="7" t="s">
        <v>29</v>
      </c>
      <c r="G34" s="7" t="s">
        <v>66</v>
      </c>
      <c r="H34" s="8">
        <v>43530</v>
      </c>
      <c r="I34" s="8">
        <v>43895</v>
      </c>
      <c r="J34" s="11"/>
      <c r="K34" s="12">
        <v>400</v>
      </c>
      <c r="L34" s="12"/>
      <c r="M34" s="12"/>
      <c r="N34" s="13">
        <f>K34*22%</f>
        <v>88</v>
      </c>
      <c r="O34" s="12">
        <f>K34+N34</f>
        <v>488</v>
      </c>
    </row>
    <row r="35" spans="1:17" x14ac:dyDescent="0.25">
      <c r="A35" s="7">
        <v>29</v>
      </c>
      <c r="B35" s="8">
        <v>43531</v>
      </c>
      <c r="C35" s="9">
        <v>2161</v>
      </c>
      <c r="D35" s="10" t="s">
        <v>85</v>
      </c>
      <c r="E35" s="10" t="s">
        <v>86</v>
      </c>
      <c r="F35" s="7" t="s">
        <v>29</v>
      </c>
      <c r="G35" s="7" t="s">
        <v>48</v>
      </c>
      <c r="H35" s="8">
        <v>43531</v>
      </c>
      <c r="I35" s="8">
        <v>43645</v>
      </c>
      <c r="J35" s="11">
        <v>14</v>
      </c>
      <c r="K35" s="12">
        <v>980</v>
      </c>
      <c r="L35" s="12"/>
      <c r="M35" s="12"/>
      <c r="N35" s="13">
        <f>K35*22%</f>
        <v>215.6</v>
      </c>
      <c r="O35" s="12">
        <f>K35+N35</f>
        <v>1195.5999999999999</v>
      </c>
    </row>
    <row r="36" spans="1:17" x14ac:dyDescent="0.25">
      <c r="A36" s="7">
        <v>30</v>
      </c>
      <c r="B36" s="8">
        <v>43554</v>
      </c>
      <c r="C36" s="9">
        <v>2552</v>
      </c>
      <c r="D36" s="10" t="s">
        <v>21</v>
      </c>
      <c r="E36" s="10" t="s">
        <v>87</v>
      </c>
      <c r="F36" s="7" t="s">
        <v>17</v>
      </c>
      <c r="G36" s="7" t="s">
        <v>88</v>
      </c>
      <c r="H36" s="8">
        <v>43544</v>
      </c>
      <c r="I36" s="8">
        <v>43624</v>
      </c>
      <c r="J36" s="11">
        <v>41</v>
      </c>
      <c r="K36" s="12">
        <v>1133.6500000000001</v>
      </c>
      <c r="L36" s="12">
        <f>K36*8.5%</f>
        <v>96.360250000000008</v>
      </c>
      <c r="M36" s="12"/>
      <c r="N36" s="13"/>
      <c r="O36" s="12">
        <f>K36+L36</f>
        <v>1230.01025</v>
      </c>
    </row>
    <row r="37" spans="1:17" x14ac:dyDescent="0.25">
      <c r="A37" s="7">
        <v>31</v>
      </c>
      <c r="B37" s="8">
        <v>43545</v>
      </c>
      <c r="C37" s="9">
        <v>2581</v>
      </c>
      <c r="D37" s="10" t="s">
        <v>89</v>
      </c>
      <c r="E37" s="10" t="s">
        <v>90</v>
      </c>
      <c r="F37" s="7" t="s">
        <v>29</v>
      </c>
      <c r="G37" s="7" t="s">
        <v>69</v>
      </c>
      <c r="H37" s="8">
        <v>43545</v>
      </c>
      <c r="I37" s="8">
        <v>43563</v>
      </c>
      <c r="J37" s="11">
        <v>5</v>
      </c>
      <c r="K37" s="12">
        <v>206.6</v>
      </c>
      <c r="L37" s="12"/>
      <c r="M37" s="12"/>
      <c r="N37" s="13">
        <f>K37*22%</f>
        <v>45.451999999999998</v>
      </c>
      <c r="O37" s="12">
        <f>K37+N37</f>
        <v>252.05199999999999</v>
      </c>
    </row>
    <row r="38" spans="1:17" x14ac:dyDescent="0.25">
      <c r="A38" s="7">
        <v>32</v>
      </c>
      <c r="B38" s="8">
        <v>43598</v>
      </c>
      <c r="C38" s="9">
        <v>3776</v>
      </c>
      <c r="D38" s="10" t="s">
        <v>91</v>
      </c>
      <c r="E38" s="10" t="s">
        <v>90</v>
      </c>
      <c r="F38" s="7" t="s">
        <v>29</v>
      </c>
      <c r="G38" s="7" t="s">
        <v>69</v>
      </c>
      <c r="H38" s="8">
        <v>43609</v>
      </c>
      <c r="I38" s="8"/>
      <c r="J38" s="11">
        <v>2</v>
      </c>
      <c r="K38" s="12">
        <v>113.62</v>
      </c>
      <c r="L38" s="12">
        <f>K38*8.5%</f>
        <v>9.6577000000000019</v>
      </c>
      <c r="M38" s="12"/>
      <c r="N38" s="13"/>
      <c r="O38" s="12">
        <f>K38+L38</f>
        <v>123.27770000000001</v>
      </c>
    </row>
    <row r="39" spans="1:17" ht="22.5" customHeight="1" x14ac:dyDescent="0.25">
      <c r="A39" s="7">
        <v>33</v>
      </c>
      <c r="B39" s="8">
        <v>43613</v>
      </c>
      <c r="C39" s="9">
        <v>4072</v>
      </c>
      <c r="D39" s="10" t="s">
        <v>92</v>
      </c>
      <c r="E39" s="23" t="s">
        <v>93</v>
      </c>
      <c r="F39" s="7" t="s">
        <v>29</v>
      </c>
      <c r="G39" s="7"/>
      <c r="H39" s="8">
        <v>43613</v>
      </c>
      <c r="I39" s="8">
        <v>43625</v>
      </c>
      <c r="J39" s="11"/>
      <c r="K39" s="12">
        <v>600</v>
      </c>
      <c r="L39" s="12"/>
      <c r="M39" s="12">
        <v>24</v>
      </c>
      <c r="N39" s="13"/>
      <c r="O39" s="12">
        <v>624</v>
      </c>
    </row>
    <row r="40" spans="1:17" ht="22.5" customHeight="1" x14ac:dyDescent="0.25">
      <c r="A40" s="7">
        <v>34</v>
      </c>
      <c r="B40" s="8">
        <v>43728</v>
      </c>
      <c r="C40" s="9">
        <v>6915</v>
      </c>
      <c r="D40" s="10" t="s">
        <v>40</v>
      </c>
      <c r="E40" s="23" t="s">
        <v>94</v>
      </c>
      <c r="F40" s="7" t="s">
        <v>29</v>
      </c>
      <c r="G40" s="7" t="s">
        <v>48</v>
      </c>
      <c r="H40" s="8">
        <v>43728</v>
      </c>
      <c r="I40" s="8">
        <v>43799</v>
      </c>
      <c r="J40" s="11">
        <v>28</v>
      </c>
      <c r="K40" s="12"/>
      <c r="L40" s="12"/>
      <c r="M40" s="12"/>
      <c r="N40" s="13"/>
      <c r="O40" s="12">
        <v>1480</v>
      </c>
    </row>
    <row r="41" spans="1:17" ht="22.5" customHeight="1" x14ac:dyDescent="0.25">
      <c r="A41" s="7">
        <v>35</v>
      </c>
      <c r="B41" s="8">
        <v>43728</v>
      </c>
      <c r="C41" s="9">
        <v>6916</v>
      </c>
      <c r="D41" s="10" t="s">
        <v>95</v>
      </c>
      <c r="E41" s="23" t="s">
        <v>94</v>
      </c>
      <c r="F41" s="7" t="s">
        <v>96</v>
      </c>
      <c r="G41" s="7" t="s">
        <v>48</v>
      </c>
      <c r="H41" s="8">
        <v>43728</v>
      </c>
      <c r="I41" s="8">
        <v>43799</v>
      </c>
      <c r="J41" s="11">
        <v>28</v>
      </c>
      <c r="K41" s="12"/>
      <c r="L41" s="12"/>
      <c r="M41" s="12"/>
      <c r="N41" s="13"/>
      <c r="O41" s="12">
        <v>1480</v>
      </c>
    </row>
    <row r="42" spans="1:17" ht="19.5" customHeight="1" x14ac:dyDescent="0.25">
      <c r="A42" s="7">
        <v>36</v>
      </c>
      <c r="B42" s="8">
        <v>43731</v>
      </c>
      <c r="C42" s="9">
        <v>7027</v>
      </c>
      <c r="D42" s="10" t="s">
        <v>97</v>
      </c>
      <c r="E42" s="23" t="s">
        <v>98</v>
      </c>
      <c r="F42" s="7" t="s">
        <v>17</v>
      </c>
      <c r="G42" s="7" t="s">
        <v>48</v>
      </c>
      <c r="H42" s="8">
        <v>43731</v>
      </c>
      <c r="I42" s="8">
        <v>43759</v>
      </c>
      <c r="J42" s="11">
        <v>8</v>
      </c>
      <c r="K42" s="12"/>
      <c r="L42" s="12"/>
      <c r="M42" s="12"/>
      <c r="N42" s="13"/>
      <c r="O42" s="12">
        <v>574</v>
      </c>
    </row>
    <row r="43" spans="1:17" x14ac:dyDescent="0.25">
      <c r="A43" s="7">
        <v>37</v>
      </c>
      <c r="B43" s="8">
        <v>43732</v>
      </c>
      <c r="C43" s="9">
        <v>7057</v>
      </c>
      <c r="D43" s="10" t="s">
        <v>64</v>
      </c>
      <c r="E43" s="10" t="s">
        <v>99</v>
      </c>
      <c r="F43" s="7" t="s">
        <v>29</v>
      </c>
      <c r="G43" s="7" t="s">
        <v>66</v>
      </c>
      <c r="H43" s="8">
        <v>43735</v>
      </c>
      <c r="I43" s="8"/>
      <c r="J43" s="11">
        <v>20</v>
      </c>
      <c r="K43" s="12">
        <v>900</v>
      </c>
      <c r="L43" s="12"/>
      <c r="M43" s="12">
        <v>18</v>
      </c>
      <c r="N43" s="13">
        <v>201.96</v>
      </c>
      <c r="O43" s="13">
        <f>SUM(K43:N43)</f>
        <v>1119.96</v>
      </c>
    </row>
    <row r="44" spans="1:17" x14ac:dyDescent="0.25">
      <c r="A44" s="7">
        <v>38</v>
      </c>
      <c r="B44" s="8">
        <v>43736</v>
      </c>
      <c r="C44" s="9">
        <v>7286</v>
      </c>
      <c r="D44" s="10" t="s">
        <v>100</v>
      </c>
      <c r="E44" s="10" t="s">
        <v>101</v>
      </c>
      <c r="F44" s="7" t="s">
        <v>17</v>
      </c>
      <c r="G44" s="7" t="s">
        <v>102</v>
      </c>
      <c r="H44" s="8">
        <v>43738</v>
      </c>
      <c r="I44" s="8">
        <v>43759</v>
      </c>
      <c r="J44" s="11">
        <v>8</v>
      </c>
      <c r="K44" s="12"/>
      <c r="L44" s="12"/>
      <c r="M44" s="12"/>
      <c r="N44" s="13"/>
      <c r="O44" s="13">
        <v>574</v>
      </c>
    </row>
    <row r="45" spans="1:17" x14ac:dyDescent="0.25">
      <c r="A45" s="7">
        <v>39</v>
      </c>
      <c r="B45" s="8">
        <v>43753</v>
      </c>
      <c r="C45" s="9">
        <v>7824</v>
      </c>
      <c r="D45" s="10" t="s">
        <v>64</v>
      </c>
      <c r="E45" s="10" t="s">
        <v>103</v>
      </c>
      <c r="F45" s="7" t="s">
        <v>29</v>
      </c>
      <c r="G45" s="7" t="s">
        <v>66</v>
      </c>
      <c r="H45" s="8">
        <v>43753</v>
      </c>
      <c r="I45" s="8">
        <v>44119</v>
      </c>
      <c r="J45" s="7"/>
      <c r="K45" s="12">
        <v>1000</v>
      </c>
      <c r="L45" s="12"/>
      <c r="M45" s="12"/>
      <c r="N45" s="13">
        <f>K45*22%</f>
        <v>220</v>
      </c>
      <c r="O45" s="13">
        <f>SUM(K45:N45)</f>
        <v>1220</v>
      </c>
    </row>
    <row r="46" spans="1:17" x14ac:dyDescent="0.25">
      <c r="A46" s="7">
        <v>40</v>
      </c>
      <c r="B46" s="8">
        <v>43781</v>
      </c>
      <c r="C46" s="9">
        <v>8729</v>
      </c>
      <c r="D46" s="10" t="s">
        <v>64</v>
      </c>
      <c r="E46" s="10" t="s">
        <v>104</v>
      </c>
      <c r="F46" s="7" t="s">
        <v>29</v>
      </c>
      <c r="G46" s="7" t="s">
        <v>66</v>
      </c>
      <c r="H46" s="8">
        <v>43789</v>
      </c>
      <c r="I46" s="8">
        <v>43854</v>
      </c>
      <c r="J46" s="7">
        <v>48</v>
      </c>
      <c r="K46" s="12">
        <v>2160</v>
      </c>
      <c r="L46" s="12"/>
      <c r="M46" s="12"/>
      <c r="N46" s="13">
        <f>K46*22%</f>
        <v>475.2</v>
      </c>
      <c r="O46" s="13">
        <f>SUM(K46:N46)</f>
        <v>2635.2</v>
      </c>
    </row>
    <row r="47" spans="1:17" x14ac:dyDescent="0.25">
      <c r="A47" s="7">
        <v>41</v>
      </c>
      <c r="B47" s="8">
        <v>43781</v>
      </c>
      <c r="C47" s="9">
        <v>8737</v>
      </c>
      <c r="D47" s="10" t="s">
        <v>105</v>
      </c>
      <c r="E47" s="10" t="s">
        <v>106</v>
      </c>
      <c r="F47" s="7" t="s">
        <v>35</v>
      </c>
      <c r="G47" s="24" t="s">
        <v>107</v>
      </c>
      <c r="H47" s="25"/>
      <c r="I47" s="25"/>
      <c r="J47" s="25"/>
      <c r="K47" s="25"/>
      <c r="L47" s="25"/>
      <c r="M47" s="25"/>
      <c r="N47" s="25"/>
      <c r="O47" s="26"/>
    </row>
    <row r="48" spans="1:17" x14ac:dyDescent="0.25">
      <c r="A48" s="7">
        <v>42</v>
      </c>
      <c r="B48" s="8">
        <v>43784</v>
      </c>
      <c r="C48" s="9">
        <v>8814</v>
      </c>
      <c r="D48" s="10" t="s">
        <v>108</v>
      </c>
      <c r="E48" s="10" t="s">
        <v>109</v>
      </c>
      <c r="F48" s="7" t="s">
        <v>17</v>
      </c>
      <c r="G48" s="24" t="s">
        <v>107</v>
      </c>
      <c r="H48" s="25"/>
      <c r="I48" s="25"/>
      <c r="J48" s="25"/>
      <c r="K48" s="25"/>
      <c r="L48" s="25"/>
      <c r="M48" s="25"/>
      <c r="N48" s="25"/>
      <c r="O48" s="26"/>
    </row>
    <row r="49" spans="1:15" x14ac:dyDescent="0.25">
      <c r="A49" s="7">
        <v>43</v>
      </c>
      <c r="B49" s="8">
        <v>43787</v>
      </c>
      <c r="C49" s="9">
        <v>8886</v>
      </c>
      <c r="D49" s="10" t="s">
        <v>110</v>
      </c>
      <c r="E49" s="10" t="s">
        <v>111</v>
      </c>
      <c r="F49" s="7" t="s">
        <v>35</v>
      </c>
      <c r="G49" s="24" t="s">
        <v>107</v>
      </c>
      <c r="H49" s="25"/>
      <c r="I49" s="25"/>
      <c r="J49" s="25"/>
      <c r="K49" s="25"/>
      <c r="L49" s="25"/>
      <c r="M49" s="25"/>
      <c r="N49" s="25"/>
      <c r="O49" s="26"/>
    </row>
    <row r="50" spans="1:15" x14ac:dyDescent="0.25">
      <c r="A50" s="7">
        <v>44</v>
      </c>
      <c r="B50" s="8">
        <v>43791</v>
      </c>
      <c r="C50" s="9">
        <v>9035</v>
      </c>
      <c r="D50" s="10" t="s">
        <v>15</v>
      </c>
      <c r="E50" s="10" t="s">
        <v>112</v>
      </c>
      <c r="F50" s="7" t="s">
        <v>17</v>
      </c>
      <c r="G50" s="27" t="s">
        <v>18</v>
      </c>
      <c r="H50" s="28">
        <v>43791</v>
      </c>
      <c r="I50" s="28">
        <v>43941</v>
      </c>
      <c r="J50" s="7">
        <v>16</v>
      </c>
      <c r="K50" s="7">
        <v>809.92</v>
      </c>
      <c r="L50" s="29">
        <f>K50*8.5%</f>
        <v>68.843199999999996</v>
      </c>
      <c r="M50" s="29"/>
      <c r="N50" s="29"/>
      <c r="O50" s="29">
        <f>SUM(K50:N50)</f>
        <v>878.76319999999998</v>
      </c>
    </row>
    <row r="51" spans="1:15" x14ac:dyDescent="0.25">
      <c r="A51" s="7">
        <v>45</v>
      </c>
      <c r="B51" s="8">
        <v>43802</v>
      </c>
      <c r="C51" s="9">
        <v>9361</v>
      </c>
      <c r="D51" s="10" t="s">
        <v>113</v>
      </c>
      <c r="E51" s="10" t="s">
        <v>114</v>
      </c>
      <c r="F51" s="7" t="s">
        <v>17</v>
      </c>
      <c r="G51" s="7" t="s">
        <v>30</v>
      </c>
      <c r="H51" s="8">
        <v>43802</v>
      </c>
      <c r="I51" s="8">
        <v>43982</v>
      </c>
      <c r="J51" s="7">
        <v>17</v>
      </c>
      <c r="K51" s="12"/>
      <c r="L51" s="12"/>
      <c r="M51" s="12"/>
      <c r="N51" s="13"/>
      <c r="O51" s="12">
        <v>510</v>
      </c>
    </row>
    <row r="52" spans="1:15" s="32" customFormat="1" ht="11.25" x14ac:dyDescent="0.2">
      <c r="A52" s="7">
        <v>46</v>
      </c>
      <c r="B52" s="8">
        <v>43827</v>
      </c>
      <c r="C52" s="10">
        <v>10006</v>
      </c>
      <c r="D52" s="10" t="s">
        <v>115</v>
      </c>
      <c r="E52" s="10" t="s">
        <v>116</v>
      </c>
      <c r="F52" s="7" t="s">
        <v>17</v>
      </c>
      <c r="G52" s="7" t="s">
        <v>48</v>
      </c>
      <c r="H52" s="30">
        <v>43827</v>
      </c>
      <c r="I52" s="30">
        <v>43921</v>
      </c>
      <c r="J52" s="10">
        <v>14</v>
      </c>
      <c r="K52" s="31">
        <v>578.48</v>
      </c>
      <c r="L52" s="31">
        <f>K52*8.5%</f>
        <v>49.170800000000007</v>
      </c>
      <c r="M52" s="31"/>
      <c r="N52" s="31"/>
      <c r="O52" s="31">
        <f>SUM(K52:N52)</f>
        <v>627.6508</v>
      </c>
    </row>
    <row r="53" spans="1:15" s="32" customFormat="1" ht="11.25" x14ac:dyDescent="0.2">
      <c r="K53" s="33"/>
      <c r="L53" s="33"/>
      <c r="M53" s="33"/>
      <c r="N53" s="33"/>
      <c r="O53" s="33"/>
    </row>
    <row r="54" spans="1:15" s="32" customFormat="1" ht="11.25" x14ac:dyDescent="0.2">
      <c r="K54" s="33"/>
      <c r="L54" s="33"/>
      <c r="M54" s="33"/>
      <c r="N54" s="33"/>
      <c r="O54" s="33"/>
    </row>
    <row r="55" spans="1:15" x14ac:dyDescent="0.25">
      <c r="K55" s="34"/>
      <c r="L55" s="34"/>
      <c r="M55" s="34"/>
      <c r="N55" s="34"/>
      <c r="O55" s="34"/>
    </row>
  </sheetData>
  <mergeCells count="7">
    <mergeCell ref="G49:O49"/>
    <mergeCell ref="A4:O4"/>
    <mergeCell ref="A5:O5"/>
    <mergeCell ref="B6:C6"/>
    <mergeCell ref="H6:I6"/>
    <mergeCell ref="G47:O47"/>
    <mergeCell ref="G48:O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2020-01-31T09:33:50Z</dcterms:created>
  <dcterms:modified xsi:type="dcterms:W3CDTF">2020-01-31T09:34:35Z</dcterms:modified>
</cp:coreProperties>
</file>