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 defaultThemeVersion="124226"/>
  <xr:revisionPtr revIDLastSave="0" documentId="8_{3D7A6D7C-4C18-42AA-9FEF-E46C591A16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G202" i="5"/>
  <c r="H202" i="5" s="1"/>
  <c r="G201" i="5"/>
  <c r="H201" i="5" s="1"/>
  <c r="G200" i="5"/>
  <c r="H200" i="5" s="1"/>
  <c r="G199" i="5"/>
  <c r="H199" i="5" s="1"/>
  <c r="G198" i="5"/>
  <c r="H198" i="5" s="1"/>
  <c r="H197" i="5"/>
  <c r="G197" i="5"/>
  <c r="G196" i="5"/>
  <c r="H196" i="5" s="1"/>
  <c r="G195" i="5"/>
  <c r="H195" i="5" s="1"/>
  <c r="G194" i="5"/>
  <c r="H194" i="5" s="1"/>
  <c r="G193" i="5"/>
  <c r="H193" i="5" s="1"/>
  <c r="G192" i="5"/>
  <c r="H192" i="5" s="1"/>
  <c r="H191" i="5"/>
  <c r="G191" i="5"/>
  <c r="G190" i="5"/>
  <c r="H190" i="5" s="1"/>
  <c r="G189" i="5"/>
  <c r="H189" i="5" s="1"/>
  <c r="G188" i="5"/>
  <c r="H188" i="5" s="1"/>
  <c r="G187" i="5"/>
  <c r="H187" i="5" s="1"/>
  <c r="G186" i="5"/>
  <c r="H186" i="5" s="1"/>
  <c r="H185" i="5"/>
  <c r="G185" i="5"/>
  <c r="G184" i="5"/>
  <c r="H184" i="5" s="1"/>
  <c r="G183" i="5"/>
  <c r="H183" i="5" s="1"/>
  <c r="G182" i="5"/>
  <c r="H182" i="5" s="1"/>
  <c r="G181" i="5"/>
  <c r="H181" i="5" s="1"/>
  <c r="G180" i="5"/>
  <c r="H180" i="5" s="1"/>
  <c r="H179" i="5"/>
  <c r="G179" i="5"/>
  <c r="G178" i="5"/>
  <c r="H178" i="5" s="1"/>
  <c r="G177" i="5"/>
  <c r="H177" i="5" s="1"/>
  <c r="G176" i="5"/>
  <c r="H176" i="5" s="1"/>
  <c r="G175" i="5"/>
  <c r="H175" i="5" s="1"/>
  <c r="G174" i="5"/>
  <c r="H174" i="5" s="1"/>
  <c r="H173" i="5"/>
  <c r="G173" i="5"/>
  <c r="G172" i="5"/>
  <c r="H172" i="5" s="1"/>
  <c r="G171" i="5"/>
  <c r="H171" i="5" s="1"/>
  <c r="G170" i="5"/>
  <c r="H170" i="5" s="1"/>
  <c r="G169" i="5"/>
  <c r="H169" i="5" s="1"/>
  <c r="G168" i="5"/>
  <c r="H168" i="5" s="1"/>
  <c r="H167" i="5"/>
  <c r="G167" i="5"/>
  <c r="G166" i="5"/>
  <c r="H166" i="5" s="1"/>
  <c r="G165" i="5"/>
  <c r="H165" i="5" s="1"/>
  <c r="G164" i="5"/>
  <c r="H164" i="5" s="1"/>
  <c r="G163" i="5"/>
  <c r="H163" i="5" s="1"/>
  <c r="G162" i="5"/>
  <c r="H162" i="5" s="1"/>
  <c r="H161" i="5"/>
  <c r="G161" i="5"/>
  <c r="G160" i="5"/>
  <c r="H160" i="5" s="1"/>
  <c r="G159" i="5"/>
  <c r="H159" i="5"/>
  <c r="G158" i="5"/>
  <c r="H158" i="5" s="1"/>
  <c r="G157" i="5"/>
  <c r="H157" i="5" s="1"/>
  <c r="G156" i="5"/>
  <c r="H156" i="5" s="1"/>
  <c r="H155" i="5"/>
  <c r="G155" i="5"/>
  <c r="G154" i="5"/>
  <c r="H154" i="5" s="1"/>
  <c r="G153" i="5"/>
  <c r="H153" i="5" s="1"/>
  <c r="G152" i="5"/>
  <c r="H152" i="5" s="1"/>
  <c r="G151" i="5"/>
  <c r="H151" i="5"/>
  <c r="G150" i="5"/>
  <c r="H150" i="5" s="1"/>
  <c r="H149" i="5"/>
  <c r="G149" i="5"/>
  <c r="G148" i="5"/>
  <c r="H148" i="5" s="1"/>
  <c r="G147" i="5"/>
  <c r="H147" i="5" s="1"/>
  <c r="G146" i="5"/>
  <c r="H146" i="5" s="1"/>
  <c r="G145" i="5"/>
  <c r="H145" i="5" s="1"/>
  <c r="G144" i="5"/>
  <c r="H144" i="5" s="1"/>
  <c r="G143" i="5"/>
  <c r="H143" i="5" s="1"/>
  <c r="G142" i="5"/>
  <c r="H142" i="5" s="1"/>
  <c r="G141" i="5"/>
  <c r="H141" i="5" s="1"/>
  <c r="G140" i="5"/>
  <c r="H140" i="5" s="1"/>
  <c r="G139" i="5"/>
  <c r="H139" i="5" s="1"/>
  <c r="G138" i="5"/>
  <c r="H138" i="5" s="1"/>
  <c r="H137" i="5"/>
  <c r="G137" i="5"/>
  <c r="G136" i="5"/>
  <c r="H136" i="5" s="1"/>
  <c r="G135" i="5"/>
  <c r="H135" i="5"/>
  <c r="G134" i="5"/>
  <c r="H134" i="5" s="1"/>
  <c r="G133" i="5"/>
  <c r="H133" i="5" s="1"/>
  <c r="G132" i="5"/>
  <c r="H132" i="5" s="1"/>
  <c r="H131" i="5"/>
  <c r="G131" i="5"/>
  <c r="G130" i="5"/>
  <c r="H130" i="5" s="1"/>
  <c r="G129" i="5"/>
  <c r="H129" i="5" s="1"/>
  <c r="G128" i="5"/>
  <c r="H128" i="5" s="1"/>
  <c r="G127" i="5"/>
  <c r="H127" i="5"/>
  <c r="G126" i="5"/>
  <c r="H126" i="5" s="1"/>
  <c r="H125" i="5"/>
  <c r="G125" i="5"/>
  <c r="G124" i="5"/>
  <c r="H124" i="5" s="1"/>
  <c r="G123" i="5"/>
  <c r="H123" i="5" s="1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G115" i="5"/>
  <c r="H115" i="5" s="1"/>
  <c r="G114" i="5"/>
  <c r="H114" i="5" s="1"/>
  <c r="H113" i="5"/>
  <c r="G113" i="5"/>
  <c r="G112" i="5"/>
  <c r="H112" i="5" s="1"/>
  <c r="G111" i="5"/>
  <c r="H111" i="5"/>
  <c r="G110" i="5"/>
  <c r="H110" i="5" s="1"/>
  <c r="G109" i="5"/>
  <c r="H109" i="5" s="1"/>
  <c r="G108" i="5"/>
  <c r="H108" i="5" s="1"/>
  <c r="H107" i="5"/>
  <c r="G107" i="5"/>
  <c r="G106" i="5"/>
  <c r="H106" i="5" s="1"/>
  <c r="G105" i="5"/>
  <c r="H105" i="5" s="1"/>
  <c r="G104" i="5"/>
  <c r="H104" i="5" s="1"/>
  <c r="G103" i="5"/>
  <c r="H103" i="5"/>
  <c r="G102" i="5"/>
  <c r="H102" i="5" s="1"/>
  <c r="H101" i="5"/>
  <c r="G101" i="5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H89" i="5"/>
  <c r="G89" i="5"/>
  <c r="G88" i="5"/>
  <c r="H88" i="5" s="1"/>
  <c r="G87" i="5"/>
  <c r="H87" i="5"/>
  <c r="G86" i="5"/>
  <c r="H86" i="5" s="1"/>
  <c r="G85" i="5"/>
  <c r="H85" i="5" s="1"/>
  <c r="G84" i="5"/>
  <c r="H84" i="5" s="1"/>
  <c r="H83" i="5"/>
  <c r="G83" i="5"/>
  <c r="G82" i="5"/>
  <c r="H82" i="5" s="1"/>
  <c r="G81" i="5"/>
  <c r="H81" i="5" s="1"/>
  <c r="G80" i="5"/>
  <c r="H80" i="5" s="1"/>
  <c r="G79" i="5"/>
  <c r="H79" i="5"/>
  <c r="G78" i="5"/>
  <c r="H78" i="5" s="1"/>
  <c r="H77" i="5"/>
  <c r="G77" i="5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H65" i="5"/>
  <c r="G65" i="5"/>
  <c r="G64" i="5"/>
  <c r="H64" i="5" s="1"/>
  <c r="G63" i="5"/>
  <c r="H63" i="5"/>
  <c r="G62" i="5"/>
  <c r="H62" i="5" s="1"/>
  <c r="G61" i="5"/>
  <c r="H61" i="5" s="1"/>
  <c r="G60" i="5"/>
  <c r="H60" i="5" s="1"/>
  <c r="H59" i="5"/>
  <c r="G59" i="5"/>
  <c r="G58" i="5"/>
  <c r="H58" i="5" s="1"/>
  <c r="G57" i="5"/>
  <c r="H57" i="5" s="1"/>
  <c r="G56" i="5"/>
  <c r="H56" i="5" s="1"/>
  <c r="G55" i="5"/>
  <c r="H55" i="5"/>
  <c r="G54" i="5"/>
  <c r="H54" i="5" s="1"/>
  <c r="H53" i="5"/>
  <c r="G53" i="5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G43" i="5"/>
  <c r="H43" i="5" s="1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G33" i="5"/>
  <c r="H33" i="5" s="1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H12" i="5"/>
  <c r="G12" i="5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C1" i="5"/>
  <c r="B16" i="1" s="1"/>
  <c r="B1" i="5"/>
  <c r="C16" i="1" s="1"/>
  <c r="G203" i="4"/>
  <c r="H203" i="4" s="1"/>
  <c r="G202" i="4"/>
  <c r="H202" i="4" s="1"/>
  <c r="H201" i="4"/>
  <c r="G201" i="4"/>
  <c r="G200" i="4"/>
  <c r="H200" i="4" s="1"/>
  <c r="G199" i="4"/>
  <c r="H199" i="4" s="1"/>
  <c r="G198" i="4"/>
  <c r="H198" i="4" s="1"/>
  <c r="G197" i="4"/>
  <c r="H197" i="4" s="1"/>
  <c r="G196" i="4"/>
  <c r="H196" i="4" s="1"/>
  <c r="H195" i="4"/>
  <c r="G195" i="4"/>
  <c r="G194" i="4"/>
  <c r="H194" i="4" s="1"/>
  <c r="G193" i="4"/>
  <c r="H193" i="4" s="1"/>
  <c r="G192" i="4"/>
  <c r="H192" i="4" s="1"/>
  <c r="G191" i="4"/>
  <c r="H191" i="4" s="1"/>
  <c r="G190" i="4"/>
  <c r="H190" i="4" s="1"/>
  <c r="H189" i="4"/>
  <c r="G189" i="4"/>
  <c r="G188" i="4"/>
  <c r="H188" i="4" s="1"/>
  <c r="G187" i="4"/>
  <c r="H187" i="4" s="1"/>
  <c r="G186" i="4"/>
  <c r="H186" i="4" s="1"/>
  <c r="G185" i="4"/>
  <c r="H185" i="4" s="1"/>
  <c r="G184" i="4"/>
  <c r="H184" i="4" s="1"/>
  <c r="H183" i="4"/>
  <c r="G183" i="4"/>
  <c r="G182" i="4"/>
  <c r="H182" i="4" s="1"/>
  <c r="G181" i="4"/>
  <c r="H181" i="4" s="1"/>
  <c r="G180" i="4"/>
  <c r="H180" i="4" s="1"/>
  <c r="G179" i="4"/>
  <c r="H179" i="4" s="1"/>
  <c r="G178" i="4"/>
  <c r="H178" i="4" s="1"/>
  <c r="H177" i="4"/>
  <c r="G177" i="4"/>
  <c r="G176" i="4"/>
  <c r="H176" i="4" s="1"/>
  <c r="G175" i="4"/>
  <c r="H175" i="4" s="1"/>
  <c r="G174" i="4"/>
  <c r="H174" i="4" s="1"/>
  <c r="G173" i="4"/>
  <c r="H173" i="4" s="1"/>
  <c r="G172" i="4"/>
  <c r="H172" i="4" s="1"/>
  <c r="H171" i="4"/>
  <c r="G171" i="4"/>
  <c r="G170" i="4"/>
  <c r="H170" i="4" s="1"/>
  <c r="G169" i="4"/>
  <c r="H169" i="4" s="1"/>
  <c r="G168" i="4"/>
  <c r="H168" i="4" s="1"/>
  <c r="G167" i="4"/>
  <c r="H167" i="4"/>
  <c r="G166" i="4"/>
  <c r="H166" i="4" s="1"/>
  <c r="H165" i="4"/>
  <c r="G165" i="4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H153" i="4"/>
  <c r="G153" i="4"/>
  <c r="G152" i="4"/>
  <c r="H152" i="4" s="1"/>
  <c r="G151" i="4"/>
  <c r="H151" i="4"/>
  <c r="G150" i="4"/>
  <c r="H150" i="4" s="1"/>
  <c r="G149" i="4"/>
  <c r="H149" i="4" s="1"/>
  <c r="G148" i="4"/>
  <c r="H148" i="4" s="1"/>
  <c r="H147" i="4"/>
  <c r="G147" i="4"/>
  <c r="G146" i="4"/>
  <c r="H146" i="4" s="1"/>
  <c r="G145" i="4"/>
  <c r="H145" i="4" s="1"/>
  <c r="G144" i="4"/>
  <c r="H144" i="4" s="1"/>
  <c r="G143" i="4"/>
  <c r="H143" i="4"/>
  <c r="G142" i="4"/>
  <c r="H142" i="4" s="1"/>
  <c r="H141" i="4"/>
  <c r="G141" i="4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H129" i="4"/>
  <c r="G129" i="4"/>
  <c r="G128" i="4"/>
  <c r="H128" i="4" s="1"/>
  <c r="G127" i="4"/>
  <c r="H127" i="4"/>
  <c r="G126" i="4"/>
  <c r="H126" i="4" s="1"/>
  <c r="G125" i="4"/>
  <c r="H125" i="4" s="1"/>
  <c r="G124" i="4"/>
  <c r="H124" i="4" s="1"/>
  <c r="H123" i="4"/>
  <c r="G123" i="4"/>
  <c r="G122" i="4"/>
  <c r="H122" i="4" s="1"/>
  <c r="G121" i="4"/>
  <c r="H121" i="4" s="1"/>
  <c r="G120" i="4"/>
  <c r="H120" i="4" s="1"/>
  <c r="G119" i="4"/>
  <c r="H119" i="4"/>
  <c r="G118" i="4"/>
  <c r="H118" i="4" s="1"/>
  <c r="H117" i="4"/>
  <c r="G117" i="4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H105" i="4"/>
  <c r="G105" i="4"/>
  <c r="G104" i="4"/>
  <c r="H104" i="4" s="1"/>
  <c r="G103" i="4"/>
  <c r="H103" i="4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/>
  <c r="G94" i="4"/>
  <c r="H94" i="4" s="1"/>
  <c r="H93" i="4"/>
  <c r="G93" i="4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/>
  <c r="G86" i="4"/>
  <c r="H86" i="4" s="1"/>
  <c r="G85" i="4"/>
  <c r="H85" i="4" s="1"/>
  <c r="G84" i="4"/>
  <c r="H84" i="4" s="1"/>
  <c r="G83" i="4"/>
  <c r="H83" i="4" s="1"/>
  <c r="G82" i="4"/>
  <c r="H82" i="4" s="1"/>
  <c r="H81" i="4"/>
  <c r="G81" i="4"/>
  <c r="G80" i="4"/>
  <c r="H80" i="4" s="1"/>
  <c r="G79" i="4"/>
  <c r="H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/>
  <c r="G70" i="4"/>
  <c r="H70" i="4" s="1"/>
  <c r="H69" i="4"/>
  <c r="G69" i="4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/>
  <c r="G62" i="4"/>
  <c r="H62" i="4" s="1"/>
  <c r="G61" i="4"/>
  <c r="H61" i="4" s="1"/>
  <c r="G60" i="4"/>
  <c r="H60" i="4" s="1"/>
  <c r="G59" i="4"/>
  <c r="H59" i="4" s="1"/>
  <c r="G58" i="4"/>
  <c r="H58" i="4" s="1"/>
  <c r="H57" i="4"/>
  <c r="G57" i="4"/>
  <c r="G56" i="4"/>
  <c r="H56" i="4" s="1"/>
  <c r="G55" i="4"/>
  <c r="H55" i="4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/>
  <c r="G46" i="4"/>
  <c r="H46" i="4" s="1"/>
  <c r="H45" i="4"/>
  <c r="G45" i="4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/>
  <c r="G38" i="4"/>
  <c r="H38" i="4" s="1"/>
  <c r="G37" i="4"/>
  <c r="H37" i="4" s="1"/>
  <c r="G36" i="4"/>
  <c r="H36" i="4" s="1"/>
  <c r="G35" i="4"/>
  <c r="H35" i="4" s="1"/>
  <c r="G34" i="4"/>
  <c r="H34" i="4" s="1"/>
  <c r="H33" i="4"/>
  <c r="G33" i="4"/>
  <c r="H32" i="4"/>
  <c r="G32" i="4"/>
  <c r="G31" i="4"/>
  <c r="H31" i="4" s="1"/>
  <c r="H30" i="4"/>
  <c r="G30" i="4"/>
  <c r="G29" i="4"/>
  <c r="H29" i="4" s="1"/>
  <c r="H28" i="4"/>
  <c r="G28" i="4"/>
  <c r="H27" i="4"/>
  <c r="G27" i="4"/>
  <c r="H26" i="4"/>
  <c r="G26" i="4"/>
  <c r="G25" i="4"/>
  <c r="H25" i="4" s="1"/>
  <c r="H24" i="4"/>
  <c r="G24" i="4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H14" i="4"/>
  <c r="G14" i="4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C1" i="4"/>
  <c r="B15" i="1" s="1"/>
  <c r="B1" i="4"/>
  <c r="C15" i="1" s="1"/>
  <c r="G203" i="3"/>
  <c r="H203" i="3"/>
  <c r="G202" i="3"/>
  <c r="H202" i="3" s="1"/>
  <c r="G201" i="3"/>
  <c r="H201" i="3"/>
  <c r="G200" i="3"/>
  <c r="H200" i="3" s="1"/>
  <c r="G199" i="3"/>
  <c r="H199" i="3" s="1"/>
  <c r="G198" i="3"/>
  <c r="H198" i="3" s="1"/>
  <c r="G197" i="3"/>
  <c r="H197" i="3"/>
  <c r="G196" i="3"/>
  <c r="H196" i="3" s="1"/>
  <c r="G195" i="3"/>
  <c r="H195" i="3"/>
  <c r="G194" i="3"/>
  <c r="H194" i="3" s="1"/>
  <c r="G193" i="3"/>
  <c r="H193" i="3" s="1"/>
  <c r="G192" i="3"/>
  <c r="H192" i="3" s="1"/>
  <c r="G191" i="3"/>
  <c r="H191" i="3"/>
  <c r="G190" i="3"/>
  <c r="H190" i="3" s="1"/>
  <c r="G189" i="3"/>
  <c r="H189" i="3"/>
  <c r="G188" i="3"/>
  <c r="H188" i="3" s="1"/>
  <c r="G187" i="3"/>
  <c r="H187" i="3" s="1"/>
  <c r="G186" i="3"/>
  <c r="H186" i="3" s="1"/>
  <c r="G185" i="3"/>
  <c r="H185" i="3" s="1"/>
  <c r="G184" i="3"/>
  <c r="H184" i="3" s="1"/>
  <c r="G183" i="3"/>
  <c r="H183" i="3"/>
  <c r="G182" i="3"/>
  <c r="H182" i="3" s="1"/>
  <c r="H181" i="3"/>
  <c r="G181" i="3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G170" i="3"/>
  <c r="H170" i="3" s="1"/>
  <c r="H169" i="3"/>
  <c r="G169" i="3"/>
  <c r="G168" i="3"/>
  <c r="H168" i="3" s="1"/>
  <c r="G167" i="3"/>
  <c r="H167" i="3"/>
  <c r="G166" i="3"/>
  <c r="H166" i="3" s="1"/>
  <c r="G165" i="3"/>
  <c r="H165" i="3" s="1"/>
  <c r="G164" i="3"/>
  <c r="H164" i="3" s="1"/>
  <c r="H163" i="3"/>
  <c r="G163" i="3"/>
  <c r="G162" i="3"/>
  <c r="H162" i="3" s="1"/>
  <c r="G161" i="3"/>
  <c r="H161" i="3" s="1"/>
  <c r="G160" i="3"/>
  <c r="H160" i="3" s="1"/>
  <c r="G159" i="3"/>
  <c r="H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/>
  <c r="G150" i="3"/>
  <c r="H150" i="3" s="1"/>
  <c r="G149" i="3"/>
  <c r="H149" i="3" s="1"/>
  <c r="G148" i="3"/>
  <c r="H148" i="3" s="1"/>
  <c r="G147" i="3"/>
  <c r="H147" i="3" s="1"/>
  <c r="G146" i="3"/>
  <c r="H146" i="3" s="1"/>
  <c r="H145" i="3"/>
  <c r="G145" i="3"/>
  <c r="G144" i="3"/>
  <c r="H144" i="3" s="1"/>
  <c r="G143" i="3"/>
  <c r="H143" i="3"/>
  <c r="G142" i="3"/>
  <c r="H142" i="3" s="1"/>
  <c r="G141" i="3"/>
  <c r="H141" i="3" s="1"/>
  <c r="G140" i="3"/>
  <c r="H140" i="3" s="1"/>
  <c r="H139" i="3"/>
  <c r="G139" i="3"/>
  <c r="G138" i="3"/>
  <c r="H138" i="3" s="1"/>
  <c r="G137" i="3"/>
  <c r="H137" i="3" s="1"/>
  <c r="G136" i="3"/>
  <c r="H136" i="3" s="1"/>
  <c r="G135" i="3"/>
  <c r="H135" i="3"/>
  <c r="G134" i="3"/>
  <c r="H134" i="3" s="1"/>
  <c r="H133" i="3"/>
  <c r="G133" i="3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G122" i="3"/>
  <c r="H122" i="3" s="1"/>
  <c r="H121" i="3"/>
  <c r="G121" i="3"/>
  <c r="G120" i="3"/>
  <c r="H120" i="3" s="1"/>
  <c r="G119" i="3"/>
  <c r="H119" i="3"/>
  <c r="G118" i="3"/>
  <c r="H118" i="3" s="1"/>
  <c r="G117" i="3"/>
  <c r="H117" i="3" s="1"/>
  <c r="G116" i="3"/>
  <c r="H116" i="3" s="1"/>
  <c r="H115" i="3"/>
  <c r="G115" i="3"/>
  <c r="G114" i="3"/>
  <c r="H114" i="3" s="1"/>
  <c r="G113" i="3"/>
  <c r="H113" i="3" s="1"/>
  <c r="G112" i="3"/>
  <c r="H112" i="3" s="1"/>
  <c r="G111" i="3"/>
  <c r="H111" i="3"/>
  <c r="G110" i="3"/>
  <c r="H110" i="3" s="1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/>
  <c r="G102" i="3"/>
  <c r="H102" i="3" s="1"/>
  <c r="G101" i="3"/>
  <c r="H101" i="3" s="1"/>
  <c r="G100" i="3"/>
  <c r="H100" i="3" s="1"/>
  <c r="G99" i="3"/>
  <c r="H99" i="3" s="1"/>
  <c r="G98" i="3"/>
  <c r="H98" i="3" s="1"/>
  <c r="H97" i="3"/>
  <c r="G97" i="3"/>
  <c r="G96" i="3"/>
  <c r="H96" i="3" s="1"/>
  <c r="G95" i="3"/>
  <c r="H95" i="3"/>
  <c r="G94" i="3"/>
  <c r="H94" i="3" s="1"/>
  <c r="G93" i="3"/>
  <c r="H93" i="3" s="1"/>
  <c r="G92" i="3"/>
  <c r="H92" i="3" s="1"/>
  <c r="H91" i="3"/>
  <c r="G91" i="3"/>
  <c r="G90" i="3"/>
  <c r="H90" i="3" s="1"/>
  <c r="G89" i="3"/>
  <c r="H89" i="3" s="1"/>
  <c r="G88" i="3"/>
  <c r="H88" i="3" s="1"/>
  <c r="G87" i="3"/>
  <c r="H87" i="3"/>
  <c r="G86" i="3"/>
  <c r="H86" i="3" s="1"/>
  <c r="H85" i="3"/>
  <c r="G85" i="3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H73" i="3"/>
  <c r="G73" i="3"/>
  <c r="G72" i="3"/>
  <c r="H72" i="3" s="1"/>
  <c r="G71" i="3"/>
  <c r="H71" i="3"/>
  <c r="G70" i="3"/>
  <c r="H70" i="3" s="1"/>
  <c r="G69" i="3"/>
  <c r="H69" i="3" s="1"/>
  <c r="G68" i="3"/>
  <c r="H68" i="3" s="1"/>
  <c r="H67" i="3"/>
  <c r="G67" i="3"/>
  <c r="G66" i="3"/>
  <c r="H66" i="3" s="1"/>
  <c r="G65" i="3"/>
  <c r="H65" i="3" s="1"/>
  <c r="G64" i="3"/>
  <c r="H64" i="3" s="1"/>
  <c r="G63" i="3"/>
  <c r="H63" i="3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/>
  <c r="G51" i="3"/>
  <c r="H51" i="3" s="1"/>
  <c r="G50" i="3"/>
  <c r="H50" i="3" s="1"/>
  <c r="H49" i="3"/>
  <c r="G49" i="3"/>
  <c r="G48" i="3"/>
  <c r="H48" i="3" s="1"/>
  <c r="G47" i="3"/>
  <c r="H47" i="3"/>
  <c r="G46" i="3"/>
  <c r="H46" i="3"/>
  <c r="G45" i="3"/>
  <c r="H45" i="3" s="1"/>
  <c r="G44" i="3"/>
  <c r="H44" i="3" s="1"/>
  <c r="H43" i="3"/>
  <c r="G43" i="3"/>
  <c r="G42" i="3"/>
  <c r="H42" i="3" s="1"/>
  <c r="H41" i="3"/>
  <c r="G41" i="3"/>
  <c r="G40" i="3"/>
  <c r="H40" i="3" s="1"/>
  <c r="G39" i="3"/>
  <c r="H39" i="3"/>
  <c r="G38" i="3"/>
  <c r="H38" i="3"/>
  <c r="H37" i="3"/>
  <c r="G37" i="3"/>
  <c r="G36" i="3"/>
  <c r="H36" i="3"/>
  <c r="G35" i="3"/>
  <c r="H35" i="3" s="1"/>
  <c r="G34" i="3"/>
  <c r="H34" i="3" s="1"/>
  <c r="H33" i="3"/>
  <c r="G33" i="3"/>
  <c r="G32" i="3"/>
  <c r="H32" i="3" s="1"/>
  <c r="H31" i="3"/>
  <c r="G31" i="3"/>
  <c r="G30" i="3"/>
  <c r="H30" i="3" s="1"/>
  <c r="H29" i="3"/>
  <c r="G29" i="3"/>
  <c r="H28" i="3"/>
  <c r="G28" i="3"/>
  <c r="H27" i="3"/>
  <c r="G27" i="3"/>
  <c r="H26" i="3"/>
  <c r="G26" i="3"/>
  <c r="H25" i="3"/>
  <c r="G25" i="3"/>
  <c r="G24" i="3"/>
  <c r="H24" i="3" s="1"/>
  <c r="G23" i="3"/>
  <c r="H23" i="3" s="1"/>
  <c r="H22" i="3"/>
  <c r="G22" i="3"/>
  <c r="G21" i="3"/>
  <c r="H21" i="3" s="1"/>
  <c r="G20" i="3"/>
  <c r="H20" i="3" s="1"/>
  <c r="G19" i="3"/>
  <c r="H19" i="3" s="1"/>
  <c r="G18" i="3"/>
  <c r="H18" i="3" s="1"/>
  <c r="G17" i="3"/>
  <c r="H17" i="3" s="1"/>
  <c r="H16" i="3"/>
  <c r="G16" i="3"/>
  <c r="G15" i="3"/>
  <c r="H15" i="3" s="1"/>
  <c r="G14" i="3"/>
  <c r="H14" i="3" s="1"/>
  <c r="H13" i="3"/>
  <c r="G13" i="3"/>
  <c r="G12" i="3"/>
  <c r="H12" i="3" s="1"/>
  <c r="G11" i="3"/>
  <c r="H11" i="3" s="1"/>
  <c r="H10" i="3"/>
  <c r="G10" i="3"/>
  <c r="H9" i="3"/>
  <c r="G9" i="3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4" i="1" s="1"/>
  <c r="G203" i="2"/>
  <c r="G202" i="2"/>
  <c r="G201" i="2"/>
  <c r="G200" i="2"/>
  <c r="H200" i="2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G190" i="2"/>
  <c r="G189" i="2"/>
  <c r="G188" i="2"/>
  <c r="H188" i="2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G178" i="2"/>
  <c r="G177" i="2"/>
  <c r="G176" i="2"/>
  <c r="H176" i="2"/>
  <c r="G175" i="2"/>
  <c r="G174" i="2"/>
  <c r="G173" i="2"/>
  <c r="G172" i="2"/>
  <c r="H172" i="2" s="1"/>
  <c r="G171" i="2"/>
  <c r="H171" i="2" s="1"/>
  <c r="G170" i="2"/>
  <c r="G169" i="2"/>
  <c r="G168" i="2"/>
  <c r="H168" i="2" s="1"/>
  <c r="G167" i="2"/>
  <c r="G166" i="2"/>
  <c r="H166" i="2" s="1"/>
  <c r="G165" i="2"/>
  <c r="H165" i="2" s="1"/>
  <c r="G164" i="2"/>
  <c r="H164" i="2"/>
  <c r="G163" i="2"/>
  <c r="G162" i="2"/>
  <c r="G161" i="2"/>
  <c r="G160" i="2"/>
  <c r="H160" i="2" s="1"/>
  <c r="G159" i="2"/>
  <c r="G158" i="2"/>
  <c r="G157" i="2"/>
  <c r="H157" i="2" s="1"/>
  <c r="G156" i="2"/>
  <c r="H156" i="2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G129" i="2"/>
  <c r="G128" i="2"/>
  <c r="H128" i="2"/>
  <c r="G127" i="2"/>
  <c r="H127" i="2" s="1"/>
  <c r="G126" i="2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G114" i="2"/>
  <c r="G113" i="2"/>
  <c r="G112" i="2"/>
  <c r="H112" i="2" s="1"/>
  <c r="G111" i="2"/>
  <c r="G110" i="2"/>
  <c r="G109" i="2"/>
  <c r="H109" i="2" s="1"/>
  <c r="G108" i="2"/>
  <c r="H108" i="2"/>
  <c r="G107" i="2"/>
  <c r="G106" i="2"/>
  <c r="G105" i="2"/>
  <c r="G104" i="2"/>
  <c r="H104" i="2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G94" i="2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G82" i="2"/>
  <c r="G81" i="2"/>
  <c r="G80" i="2"/>
  <c r="H80" i="2"/>
  <c r="G79" i="2"/>
  <c r="H79" i="2" s="1"/>
  <c r="G78" i="2"/>
  <c r="G77" i="2"/>
  <c r="G76" i="2"/>
  <c r="H76" i="2" s="1"/>
  <c r="G75" i="2"/>
  <c r="H75" i="2" s="1"/>
  <c r="G74" i="2"/>
  <c r="G73" i="2"/>
  <c r="G72" i="2"/>
  <c r="H72" i="2" s="1"/>
  <c r="G71" i="2"/>
  <c r="G70" i="2"/>
  <c r="H70" i="2" s="1"/>
  <c r="G69" i="2"/>
  <c r="H69" i="2" s="1"/>
  <c r="G68" i="2"/>
  <c r="H68" i="2"/>
  <c r="G67" i="2"/>
  <c r="G66" i="2"/>
  <c r="G65" i="2"/>
  <c r="G64" i="2"/>
  <c r="H64" i="2" s="1"/>
  <c r="G63" i="2"/>
  <c r="G62" i="2"/>
  <c r="G61" i="2"/>
  <c r="H61" i="2" s="1"/>
  <c r="G60" i="2"/>
  <c r="H60" i="2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H35" i="2" s="1"/>
  <c r="G34" i="2"/>
  <c r="H34" i="2" s="1"/>
  <c r="G33" i="2"/>
  <c r="H33" i="2" s="1"/>
  <c r="G32" i="2"/>
  <c r="H32" i="2"/>
  <c r="G31" i="2"/>
  <c r="H31" i="2" s="1"/>
  <c r="G30" i="2"/>
  <c r="G29" i="2"/>
  <c r="G28" i="2"/>
  <c r="H28" i="2" s="1"/>
  <c r="G27" i="2"/>
  <c r="H27" i="2" s="1"/>
  <c r="G26" i="2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G10" i="2"/>
  <c r="H10" i="2" s="1"/>
  <c r="G9" i="2"/>
  <c r="G8" i="2"/>
  <c r="H8" i="2" s="1"/>
  <c r="G7" i="2"/>
  <c r="G6" i="2"/>
  <c r="H6" i="2" s="1"/>
  <c r="G5" i="2"/>
  <c r="H5" i="2" s="1"/>
  <c r="G4" i="2"/>
  <c r="H4" i="2" s="1"/>
  <c r="H203" i="2"/>
  <c r="H202" i="2"/>
  <c r="H201" i="2"/>
  <c r="H199" i="2"/>
  <c r="H198" i="2"/>
  <c r="H197" i="2"/>
  <c r="H193" i="2"/>
  <c r="H191" i="2"/>
  <c r="H190" i="2"/>
  <c r="H189" i="2"/>
  <c r="H187" i="2"/>
  <c r="H183" i="2"/>
  <c r="H182" i="2"/>
  <c r="H181" i="2"/>
  <c r="H179" i="2"/>
  <c r="H178" i="2"/>
  <c r="H177" i="2"/>
  <c r="H175" i="2"/>
  <c r="H174" i="2"/>
  <c r="H173" i="2"/>
  <c r="H170" i="2"/>
  <c r="H169" i="2"/>
  <c r="H167" i="2"/>
  <c r="H163" i="2"/>
  <c r="H162" i="2"/>
  <c r="H161" i="2"/>
  <c r="H159" i="2"/>
  <c r="H158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30" i="2"/>
  <c r="H129" i="2"/>
  <c r="H126" i="2"/>
  <c r="H125" i="2"/>
  <c r="H122" i="2"/>
  <c r="H121" i="2"/>
  <c r="H119" i="2"/>
  <c r="H115" i="2"/>
  <c r="H114" i="2"/>
  <c r="H113" i="2"/>
  <c r="H111" i="2"/>
  <c r="H110" i="2"/>
  <c r="H107" i="2"/>
  <c r="H106" i="2"/>
  <c r="H105" i="2"/>
  <c r="H103" i="2"/>
  <c r="H102" i="2"/>
  <c r="H101" i="2"/>
  <c r="H97" i="2"/>
  <c r="H95" i="2"/>
  <c r="H94" i="2"/>
  <c r="H93" i="2"/>
  <c r="H91" i="2"/>
  <c r="H87" i="2"/>
  <c r="H86" i="2"/>
  <c r="H85" i="2"/>
  <c r="H83" i="2"/>
  <c r="H82" i="2"/>
  <c r="H81" i="2"/>
  <c r="H78" i="2"/>
  <c r="H77" i="2"/>
  <c r="H74" i="2"/>
  <c r="H73" i="2"/>
  <c r="H71" i="2"/>
  <c r="H67" i="2"/>
  <c r="H66" i="2"/>
  <c r="H65" i="2"/>
  <c r="H63" i="2"/>
  <c r="H62" i="2"/>
  <c r="H59" i="2"/>
  <c r="H57" i="2"/>
  <c r="H55" i="2"/>
  <c r="H54" i="2"/>
  <c r="H49" i="2"/>
  <c r="H47" i="2"/>
  <c r="H46" i="2"/>
  <c r="H45" i="2"/>
  <c r="H43" i="2"/>
  <c r="H39" i="2"/>
  <c r="H38" i="2"/>
  <c r="H37" i="2"/>
  <c r="H30" i="2"/>
  <c r="H29" i="2"/>
  <c r="H26" i="2"/>
  <c r="H18" i="2"/>
  <c r="H11" i="2"/>
  <c r="H9" i="2"/>
  <c r="H7" i="2"/>
  <c r="C1" i="2"/>
  <c r="B13" i="1" s="1"/>
  <c r="B1" i="2"/>
  <c r="C13" i="1" s="1"/>
  <c r="H1" i="5" l="1"/>
  <c r="G1" i="5" s="1"/>
  <c r="D16" i="1" s="1"/>
  <c r="C9" i="1"/>
  <c r="A9" i="1"/>
  <c r="H1" i="2"/>
  <c r="G1" i="2" s="1"/>
  <c r="D13" i="1" s="1"/>
  <c r="H1" i="3"/>
  <c r="G1" i="3" s="1"/>
  <c r="D14" i="1" s="1"/>
  <c r="H1" i="4"/>
  <c r="G1" i="4" s="1"/>
  <c r="D15" i="1" s="1"/>
  <c r="E9" i="1" l="1"/>
</calcChain>
</file>

<file path=xl/sharedStrings.xml><?xml version="1.0" encoding="utf-8"?>
<sst xmlns="http://schemas.openxmlformats.org/spreadsheetml/2006/main" count="166" uniqueCount="141">
  <si>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</si>
  <si>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</si>
  <si>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</si>
  <si>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</si>
  <si>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</si>
  <si>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</si>
  <si>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</si>
  <si>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</si>
  <si>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</si>
  <si>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</si>
  <si>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</si>
  <si>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</si>
  <si>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</si>
  <si>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</si>
  <si>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</si>
  <si>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</si>
  <si>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</si>
  <si>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</si>
  <si>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</si>
  <si>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</si>
  <si>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I.C. D'AZEGLIO - G. DE NITTIS - BARLETTA</t>
  </si>
  <si>
    <t>76121 BARLETTA (BT) VIA LIBERTA' 20 C.F. 90101480722 C.M. BAIC89200V</t>
  </si>
  <si>
    <t>2021000231 del 11/01/2021</t>
  </si>
  <si>
    <t>2021000424 del 11/01/2021</t>
  </si>
  <si>
    <t>483/PA del 31/12/2020</t>
  </si>
  <si>
    <t>470/PA del 21/12/2020</t>
  </si>
  <si>
    <t>475/PA del 21/12/2020</t>
  </si>
  <si>
    <t>48 del 11/01/2021</t>
  </si>
  <si>
    <t>249 del 15/01/2021</t>
  </si>
  <si>
    <t>1029 del 19/11/2020</t>
  </si>
  <si>
    <t>37 del 30/01/2021</t>
  </si>
  <si>
    <t>16/1 del 02/02/2021</t>
  </si>
  <si>
    <t>17/1 del 04/02/2021</t>
  </si>
  <si>
    <t>18/1 del 04/02/2021</t>
  </si>
  <si>
    <t>00061 del 09/02/2021</t>
  </si>
  <si>
    <t>388/00 del 04/02/2021</t>
  </si>
  <si>
    <t>393/00 del 04/02/2021</t>
  </si>
  <si>
    <t>509/00 del 17/02/2021</t>
  </si>
  <si>
    <t>510/00 del 17/02/2021</t>
  </si>
  <si>
    <t>36/PA del 19/02/2021</t>
  </si>
  <si>
    <t>00857/21 del 23/02/2021</t>
  </si>
  <si>
    <t>EFAT/2021/0781 del 24/02/2021</t>
  </si>
  <si>
    <t>1 del 23/02/2021</t>
  </si>
  <si>
    <t>893/P del 27/02/2021</t>
  </si>
  <si>
    <t>000178/21 del 05/03/2021</t>
  </si>
  <si>
    <t>FPA 102/21 del 05/03/2021</t>
  </si>
  <si>
    <t>FP21000027 del 05/03/2021</t>
  </si>
  <si>
    <t>83/PA del 27/02/2021</t>
  </si>
  <si>
    <t>0/732 del 05/03/2021</t>
  </si>
  <si>
    <t>0000000586/PA del 09/03/2021</t>
  </si>
  <si>
    <t>94/PA del 09/03/2021</t>
  </si>
  <si>
    <t>1010674977 del 22/03/2021</t>
  </si>
  <si>
    <t>1010674976 del 22/03/2021</t>
  </si>
  <si>
    <t>45/1 del 23/03/2021</t>
  </si>
  <si>
    <t>104 del 26/03/2021</t>
  </si>
  <si>
    <t>54/PA del 29/03/2021</t>
  </si>
  <si>
    <t>35/PA del 04/04/2021</t>
  </si>
  <si>
    <t>1021074357 del 30/03/2021</t>
  </si>
  <si>
    <t>114/PA del 31/03/2021</t>
  </si>
  <si>
    <t>1733/P del 15/04/2021</t>
  </si>
  <si>
    <t>2213 del 14/04/2021</t>
  </si>
  <si>
    <t>1734/P del 15/04/2021</t>
  </si>
  <si>
    <t>199/PA del 20/04/2021</t>
  </si>
  <si>
    <t>198/PA del 20/04/2021</t>
  </si>
  <si>
    <t>1021094384 del 22/04/2021</t>
  </si>
  <si>
    <t>2021001521 del 22/04/2021</t>
  </si>
  <si>
    <t>2140/P del 30/04/2021</t>
  </si>
  <si>
    <t>2141/P del 30/04/2021</t>
  </si>
  <si>
    <t>2142/P del 30/04/2021</t>
  </si>
  <si>
    <t>188/2021 del 30/04/2021</t>
  </si>
  <si>
    <t>603/F del 12/05/2021</t>
  </si>
  <si>
    <t>3PA del 20/04/2021</t>
  </si>
  <si>
    <t>2629/P del 17/05/2021</t>
  </si>
  <si>
    <t>1021131454 del 31/05/2021</t>
  </si>
  <si>
    <t>223/PA del 18/06/2021</t>
  </si>
  <si>
    <t>1021157855 del 24/06/2021</t>
  </si>
  <si>
    <t>1010695988 del 28/06/2021</t>
  </si>
  <si>
    <t>1010695989 del 28/06/2021</t>
  </si>
  <si>
    <t>1021178466 del 20/07/2021</t>
  </si>
  <si>
    <t>89604128 del 08/07/2021</t>
  </si>
  <si>
    <t>89604127 del 08/07/2021</t>
  </si>
  <si>
    <t>850 del 02/08/2021</t>
  </si>
  <si>
    <t>4 del 01/09/2021</t>
  </si>
  <si>
    <t>4650/P del 15/09/2021</t>
  </si>
  <si>
    <t>4651/P del 15/09/2021</t>
  </si>
  <si>
    <t>1021234118 del 20/09/2021</t>
  </si>
  <si>
    <t>2274 del 10/09/2021</t>
  </si>
  <si>
    <t>292/PA del 31/08/2021</t>
  </si>
  <si>
    <t>1010712753 del 22/09/2021</t>
  </si>
  <si>
    <t>1010712754 del 22/09/2021</t>
  </si>
  <si>
    <t>FE/125 del 23/09/2021</t>
  </si>
  <si>
    <t>8/A del 24/09/2021</t>
  </si>
  <si>
    <t>V3-19871 del 07/09/2021</t>
  </si>
  <si>
    <t>V3-20092 del 08/09/2021</t>
  </si>
  <si>
    <t>1210060RI10000052903 del 28/09/2021</t>
  </si>
  <si>
    <t>12100604700000000419 del 28/09/2021</t>
  </si>
  <si>
    <t>114/PA del 28/09/2021</t>
  </si>
  <si>
    <t>0000002197/PA del 05/10/2021</t>
  </si>
  <si>
    <t>4982/P del 30/09/2021</t>
  </si>
  <si>
    <t>346/2021 del 17/09/2021</t>
  </si>
  <si>
    <t>6939 del 05/10/2021</t>
  </si>
  <si>
    <t>0000003260/PA del 11/10/2021</t>
  </si>
  <si>
    <t>1021257643 del 13/10/2021</t>
  </si>
  <si>
    <t>02917/21 del 18/10/2021</t>
  </si>
  <si>
    <t>888/2021 del 18/10/2021</t>
  </si>
  <si>
    <t>5/457 del 15/10/2021</t>
  </si>
  <si>
    <t>EFAT/2021/2849 del 19/10/2021</t>
  </si>
  <si>
    <t>478/PA del 20/10/2021</t>
  </si>
  <si>
    <t>0/3335 del 23/10/2021</t>
  </si>
  <si>
    <t>FPA 446/21 del 27/10/2021</t>
  </si>
  <si>
    <t>299PA del 27/10/2021</t>
  </si>
  <si>
    <t>1/3201 del 27/10/2021</t>
  </si>
  <si>
    <t>000696/21 del 27/10/2021</t>
  </si>
  <si>
    <t>20214E28738 del 25/10/2021</t>
  </si>
  <si>
    <t>22334 del 29/10/2021</t>
  </si>
  <si>
    <t>22335 del 29/10/2021</t>
  </si>
  <si>
    <t>6197/P del 30/10/2021</t>
  </si>
  <si>
    <t>71 del 19/10/2021</t>
  </si>
  <si>
    <t>4391/PA del 08/11/2021</t>
  </si>
  <si>
    <t>184 del 08/11/2021</t>
  </si>
  <si>
    <t>00709 del 09/11/2021</t>
  </si>
  <si>
    <t>V3-26587 del 09/11/2021</t>
  </si>
  <si>
    <t>46753 del 11/11/2021</t>
  </si>
  <si>
    <t>1021284867 del 10/11/2021</t>
  </si>
  <si>
    <t>VP/0017262 del 09/11/2021</t>
  </si>
  <si>
    <t>477/F del 24/11/2021</t>
  </si>
  <si>
    <t>478/F del 24/11/2021</t>
  </si>
  <si>
    <t>201 del 01/12/2021</t>
  </si>
  <si>
    <t>1021306990 del 06/12/2021</t>
  </si>
  <si>
    <t>14/PA del 02/12/2021</t>
  </si>
  <si>
    <t>FPA 10/21 del 13/12/2021</t>
  </si>
  <si>
    <t>FPA 5/21 del 13/12/2021</t>
  </si>
  <si>
    <t>364 del 13/12/2021</t>
  </si>
  <si>
    <t>31 del 10/12/2021</t>
  </si>
  <si>
    <t>24/A del 13/12/2021</t>
  </si>
  <si>
    <t>25/A del 13/12/2021</t>
  </si>
  <si>
    <t>1010731151 del 13/12/2021</t>
  </si>
  <si>
    <t>1010731150 del 13/12/2021</t>
  </si>
  <si>
    <t>3</t>
  </si>
  <si>
    <t>1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</si>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</sst>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A16" sqref="A16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2021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116</v>
      </c>
      <c r="B9" s="35"/>
      <c r="C9" s="34">
        <f>SUM(C13:C16)</f>
        <v>79952.100000000006</v>
      </c>
      <c r="D9" s="35"/>
      <c r="E9" s="40">
        <f>('Trimestre 1'!H1+'Trimestre 2'!H1+'Trimestre 3'!H1+'Trimestre 4'!H1)/C9</f>
        <v>-26.159491995832507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33</v>
      </c>
      <c r="C13" s="29">
        <f>'Trimestre 1'!B1</f>
        <v>19188.12</v>
      </c>
      <c r="D13" s="29">
        <f>'Trimestre 1'!G1</f>
        <v>-24.317236394185574</v>
      </c>
      <c r="E13" s="29">
        <v>2179.5</v>
      </c>
      <c r="F13" s="33" t="s">
        <v>138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20</v>
      </c>
      <c r="C14" s="29">
        <f>'Trimestre 2'!B1</f>
        <v>5709.5499999999993</v>
      </c>
      <c r="D14" s="29">
        <f>'Trimestre 2'!G1</f>
        <v>-22.109670639542522</v>
      </c>
      <c r="E14" s="29">
        <v>6.61</v>
      </c>
      <c r="F14" s="33" t="s">
        <v>139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19</v>
      </c>
      <c r="C15" s="29">
        <f>'Trimestre 3'!B1</f>
        <v>13566</v>
      </c>
      <c r="D15" s="29">
        <f>'Trimestre 3'!G1</f>
        <v>-26.974384490638361</v>
      </c>
      <c r="E15" s="29">
        <v>3185.76</v>
      </c>
      <c r="F15" s="33" t="s">
        <v>140</v>
      </c>
    </row>
    <row r="16" spans="1:11" ht="21.75" customHeight="1" x14ac:dyDescent="0.25">
      <c r="A16" s="28" t="s">
        <v>16</v>
      </c>
      <c r="B16" s="17">
        <f>'Trimestre 4'!C1</f>
        <v>44</v>
      </c>
      <c r="C16" s="29">
        <f>'Trimestre 4'!B1</f>
        <v>41488.43</v>
      </c>
      <c r="D16" s="29">
        <f>'Trimestre 4'!G1</f>
        <v>-27.30239490865285</v>
      </c>
      <c r="E16" s="29">
        <v>9664.89</v>
      </c>
      <c r="F16" s="33" t="s">
        <v>138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19188.12</v>
      </c>
      <c r="C1">
        <f>COUNTA(A4:A203)</f>
        <v>33</v>
      </c>
      <c r="G1" s="16">
        <f>IF(B1&lt;&gt;0,H1/B1,0)</f>
        <v>-24.317236394185574</v>
      </c>
      <c r="H1" s="15">
        <f>SUM(H4:H195)</f>
        <v>-466602.05000000005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4229.3999999999996</v>
      </c>
      <c r="C4" s="13">
        <v>44237</v>
      </c>
      <c r="D4" s="13">
        <v>44209</v>
      </c>
      <c r="E4" s="13"/>
      <c r="F4" s="13"/>
      <c r="G4" s="1">
        <f>D4-C4-(F4-E4)</f>
        <v>-28</v>
      </c>
      <c r="H4" s="12">
        <f>B4*G4</f>
        <v>-118423.19999999998</v>
      </c>
    </row>
    <row r="5" spans="1:8" x14ac:dyDescent="0.25">
      <c r="A5" s="19" t="s">
        <v>23</v>
      </c>
      <c r="B5" s="12">
        <v>434.6</v>
      </c>
      <c r="C5" s="13">
        <v>44238</v>
      </c>
      <c r="D5" s="13">
        <v>44209</v>
      </c>
      <c r="E5" s="13"/>
      <c r="F5" s="13"/>
      <c r="G5" s="1">
        <f t="shared" ref="G5:G68" si="0">D5-C5-(F5-E5)</f>
        <v>-29</v>
      </c>
      <c r="H5" s="12">
        <f t="shared" ref="H5:H68" si="1">B5*G5</f>
        <v>-12603.400000000001</v>
      </c>
    </row>
    <row r="6" spans="1:8" x14ac:dyDescent="0.25">
      <c r="A6" s="19" t="s">
        <v>24</v>
      </c>
      <c r="B6" s="12">
        <v>805</v>
      </c>
      <c r="C6" s="13">
        <v>44234</v>
      </c>
      <c r="D6" s="13">
        <v>44209</v>
      </c>
      <c r="E6" s="13"/>
      <c r="F6" s="13"/>
      <c r="G6" s="1">
        <f t="shared" si="0"/>
        <v>-25</v>
      </c>
      <c r="H6" s="12">
        <f t="shared" si="1"/>
        <v>-20125</v>
      </c>
    </row>
    <row r="7" spans="1:8" x14ac:dyDescent="0.25">
      <c r="A7" s="19" t="s">
        <v>25</v>
      </c>
      <c r="B7" s="12">
        <v>4557.71</v>
      </c>
      <c r="C7" s="13">
        <v>44230</v>
      </c>
      <c r="D7" s="13">
        <v>44209</v>
      </c>
      <c r="E7" s="13"/>
      <c r="F7" s="13"/>
      <c r="G7" s="1">
        <f t="shared" si="0"/>
        <v>-21</v>
      </c>
      <c r="H7" s="12">
        <f t="shared" si="1"/>
        <v>-95711.91</v>
      </c>
    </row>
    <row r="8" spans="1:8" x14ac:dyDescent="0.25">
      <c r="A8" s="19" t="s">
        <v>26</v>
      </c>
      <c r="B8" s="12">
        <v>300</v>
      </c>
      <c r="C8" s="13">
        <v>44230</v>
      </c>
      <c r="D8" s="13">
        <v>44209</v>
      </c>
      <c r="E8" s="13"/>
      <c r="F8" s="13"/>
      <c r="G8" s="1">
        <f t="shared" si="0"/>
        <v>-21</v>
      </c>
      <c r="H8" s="12">
        <f t="shared" si="1"/>
        <v>-6300</v>
      </c>
    </row>
    <row r="9" spans="1:8" x14ac:dyDescent="0.25">
      <c r="A9" s="19" t="s">
        <v>27</v>
      </c>
      <c r="B9" s="12">
        <v>273</v>
      </c>
      <c r="C9" s="13">
        <v>44238</v>
      </c>
      <c r="D9" s="13">
        <v>44209</v>
      </c>
      <c r="E9" s="13"/>
      <c r="F9" s="13"/>
      <c r="G9" s="1">
        <f t="shared" si="0"/>
        <v>-29</v>
      </c>
      <c r="H9" s="12">
        <f t="shared" si="1"/>
        <v>-7917</v>
      </c>
    </row>
    <row r="10" spans="1:8" x14ac:dyDescent="0.25">
      <c r="A10" s="19" t="s">
        <v>28</v>
      </c>
      <c r="B10" s="12">
        <v>159.6</v>
      </c>
      <c r="C10" s="13">
        <v>44245</v>
      </c>
      <c r="D10" s="13">
        <v>44215</v>
      </c>
      <c r="E10" s="13"/>
      <c r="F10" s="13"/>
      <c r="G10" s="1">
        <f t="shared" si="0"/>
        <v>-30</v>
      </c>
      <c r="H10" s="12">
        <f t="shared" si="1"/>
        <v>-4788</v>
      </c>
    </row>
    <row r="11" spans="1:8" x14ac:dyDescent="0.25">
      <c r="A11" s="19" t="s">
        <v>29</v>
      </c>
      <c r="B11" s="12">
        <v>200</v>
      </c>
      <c r="C11" s="13">
        <v>44239</v>
      </c>
      <c r="D11" s="13">
        <v>44231</v>
      </c>
      <c r="E11" s="13"/>
      <c r="F11" s="13"/>
      <c r="G11" s="1">
        <f t="shared" si="0"/>
        <v>-8</v>
      </c>
      <c r="H11" s="12">
        <f t="shared" si="1"/>
        <v>-1600</v>
      </c>
    </row>
    <row r="12" spans="1:8" x14ac:dyDescent="0.25">
      <c r="A12" s="19" t="s">
        <v>30</v>
      </c>
      <c r="B12" s="12">
        <v>200</v>
      </c>
      <c r="C12" s="13">
        <v>44258</v>
      </c>
      <c r="D12" s="13">
        <v>44231</v>
      </c>
      <c r="E12" s="13"/>
      <c r="F12" s="13"/>
      <c r="G12" s="1">
        <f t="shared" si="0"/>
        <v>-27</v>
      </c>
      <c r="H12" s="12">
        <f t="shared" si="1"/>
        <v>-5400</v>
      </c>
    </row>
    <row r="13" spans="1:8" x14ac:dyDescent="0.25">
      <c r="A13" s="19" t="s">
        <v>31</v>
      </c>
      <c r="B13" s="12">
        <v>615.42999999999995</v>
      </c>
      <c r="C13" s="13">
        <v>44261</v>
      </c>
      <c r="D13" s="13">
        <v>44243</v>
      </c>
      <c r="E13" s="13"/>
      <c r="F13" s="13"/>
      <c r="G13" s="1">
        <f t="shared" si="0"/>
        <v>-18</v>
      </c>
      <c r="H13" s="12">
        <f t="shared" si="1"/>
        <v>-11077.74</v>
      </c>
    </row>
    <row r="14" spans="1:8" x14ac:dyDescent="0.25">
      <c r="A14" s="19" t="s">
        <v>32</v>
      </c>
      <c r="B14" s="12">
        <v>-615.42999999999995</v>
      </c>
      <c r="C14" s="13">
        <v>44262</v>
      </c>
      <c r="D14" s="13">
        <v>44243</v>
      </c>
      <c r="E14" s="13"/>
      <c r="F14" s="13"/>
      <c r="G14" s="1">
        <f t="shared" si="0"/>
        <v>-19</v>
      </c>
      <c r="H14" s="12">
        <f t="shared" si="1"/>
        <v>11693.169999999998</v>
      </c>
    </row>
    <row r="15" spans="1:8" x14ac:dyDescent="0.25">
      <c r="A15" s="19" t="s">
        <v>33</v>
      </c>
      <c r="B15" s="12">
        <v>615.42999999999995</v>
      </c>
      <c r="C15" s="13">
        <v>44262</v>
      </c>
      <c r="D15" s="13">
        <v>44243</v>
      </c>
      <c r="E15" s="13"/>
      <c r="F15" s="13"/>
      <c r="G15" s="1">
        <f t="shared" si="0"/>
        <v>-19</v>
      </c>
      <c r="H15" s="12">
        <f t="shared" si="1"/>
        <v>-11693.169999999998</v>
      </c>
    </row>
    <row r="16" spans="1:8" x14ac:dyDescent="0.25">
      <c r="A16" s="19" t="s">
        <v>34</v>
      </c>
      <c r="B16" s="12">
        <v>729.3</v>
      </c>
      <c r="C16" s="13">
        <v>44267</v>
      </c>
      <c r="D16" s="13">
        <v>44243</v>
      </c>
      <c r="E16" s="13"/>
      <c r="F16" s="13"/>
      <c r="G16" s="1">
        <f t="shared" si="0"/>
        <v>-24</v>
      </c>
      <c r="H16" s="12">
        <f t="shared" si="1"/>
        <v>-17503.199999999997</v>
      </c>
    </row>
    <row r="17" spans="1:8" x14ac:dyDescent="0.25">
      <c r="A17" s="19" t="s">
        <v>35</v>
      </c>
      <c r="B17" s="12">
        <v>452.5</v>
      </c>
      <c r="C17" s="13">
        <v>44269</v>
      </c>
      <c r="D17" s="13">
        <v>44243</v>
      </c>
      <c r="E17" s="13"/>
      <c r="F17" s="13"/>
      <c r="G17" s="1">
        <f t="shared" si="0"/>
        <v>-26</v>
      </c>
      <c r="H17" s="12">
        <f t="shared" si="1"/>
        <v>-11765</v>
      </c>
    </row>
    <row r="18" spans="1:8" x14ac:dyDescent="0.25">
      <c r="A18" s="19" t="s">
        <v>36</v>
      </c>
      <c r="B18" s="12">
        <v>227.5</v>
      </c>
      <c r="C18" s="13">
        <v>44269</v>
      </c>
      <c r="D18" s="13">
        <v>44253</v>
      </c>
      <c r="E18" s="13"/>
      <c r="F18" s="13"/>
      <c r="G18" s="1">
        <f t="shared" si="0"/>
        <v>-16</v>
      </c>
      <c r="H18" s="12">
        <f t="shared" si="1"/>
        <v>-3640</v>
      </c>
    </row>
    <row r="19" spans="1:8" x14ac:dyDescent="0.25">
      <c r="A19" s="19" t="s">
        <v>37</v>
      </c>
      <c r="B19" s="12">
        <v>-227.5</v>
      </c>
      <c r="C19" s="13">
        <v>44274</v>
      </c>
      <c r="D19" s="13">
        <v>44253</v>
      </c>
      <c r="E19" s="13"/>
      <c r="F19" s="13"/>
      <c r="G19" s="1">
        <f t="shared" si="0"/>
        <v>-21</v>
      </c>
      <c r="H19" s="12">
        <f t="shared" si="1"/>
        <v>4777.5</v>
      </c>
    </row>
    <row r="20" spans="1:8" x14ac:dyDescent="0.25">
      <c r="A20" s="19" t="s">
        <v>38</v>
      </c>
      <c r="B20" s="12">
        <v>227.5</v>
      </c>
      <c r="C20" s="13">
        <v>44274</v>
      </c>
      <c r="D20" s="13">
        <v>44253</v>
      </c>
      <c r="E20" s="13"/>
      <c r="F20" s="13"/>
      <c r="G20" s="1">
        <f t="shared" si="0"/>
        <v>-21</v>
      </c>
      <c r="H20" s="12">
        <f t="shared" si="1"/>
        <v>-4777.5</v>
      </c>
    </row>
    <row r="21" spans="1:8" x14ac:dyDescent="0.25">
      <c r="A21" s="19" t="s">
        <v>39</v>
      </c>
      <c r="B21" s="12">
        <v>40</v>
      </c>
      <c r="C21" s="13">
        <v>44279</v>
      </c>
      <c r="D21" s="13">
        <v>44253</v>
      </c>
      <c r="E21" s="13"/>
      <c r="F21" s="13"/>
      <c r="G21" s="1">
        <f t="shared" si="0"/>
        <v>-26</v>
      </c>
      <c r="H21" s="12">
        <f t="shared" si="1"/>
        <v>-1040</v>
      </c>
    </row>
    <row r="22" spans="1:8" x14ac:dyDescent="0.25">
      <c r="A22" s="19" t="s">
        <v>40</v>
      </c>
      <c r="B22" s="12">
        <v>140</v>
      </c>
      <c r="C22" s="13">
        <v>44282</v>
      </c>
      <c r="D22" s="13">
        <v>44253</v>
      </c>
      <c r="E22" s="13"/>
      <c r="F22" s="13"/>
      <c r="G22" s="1">
        <f t="shared" si="0"/>
        <v>-29</v>
      </c>
      <c r="H22" s="12">
        <f t="shared" si="1"/>
        <v>-4060</v>
      </c>
    </row>
    <row r="23" spans="1:8" x14ac:dyDescent="0.25">
      <c r="A23" s="19" t="s">
        <v>41</v>
      </c>
      <c r="B23" s="12">
        <v>150</v>
      </c>
      <c r="C23" s="13">
        <v>44282</v>
      </c>
      <c r="D23" s="13">
        <v>44253</v>
      </c>
      <c r="E23" s="13"/>
      <c r="F23" s="13"/>
      <c r="G23" s="1">
        <f t="shared" si="0"/>
        <v>-29</v>
      </c>
      <c r="H23" s="12">
        <f t="shared" si="1"/>
        <v>-4350</v>
      </c>
    </row>
    <row r="24" spans="1:8" x14ac:dyDescent="0.25">
      <c r="A24" s="19" t="s">
        <v>42</v>
      </c>
      <c r="B24" s="12">
        <v>411.07</v>
      </c>
      <c r="C24" s="13">
        <v>44282</v>
      </c>
      <c r="D24" s="13">
        <v>44253</v>
      </c>
      <c r="E24" s="13"/>
      <c r="F24" s="13"/>
      <c r="G24" s="1">
        <f t="shared" si="0"/>
        <v>-29</v>
      </c>
      <c r="H24" s="12">
        <f t="shared" si="1"/>
        <v>-11921.03</v>
      </c>
    </row>
    <row r="25" spans="1:8" x14ac:dyDescent="0.25">
      <c r="A25" s="19" t="s">
        <v>43</v>
      </c>
      <c r="B25" s="12">
        <v>385.78</v>
      </c>
      <c r="C25" s="13">
        <v>44287</v>
      </c>
      <c r="D25" s="13">
        <v>44258</v>
      </c>
      <c r="E25" s="13"/>
      <c r="F25" s="13"/>
      <c r="G25" s="1">
        <f t="shared" si="0"/>
        <v>-29</v>
      </c>
      <c r="H25" s="12">
        <f t="shared" si="1"/>
        <v>-11187.619999999999</v>
      </c>
    </row>
    <row r="26" spans="1:8" x14ac:dyDescent="0.25">
      <c r="A26" s="19" t="s">
        <v>44</v>
      </c>
      <c r="B26" s="12">
        <v>101</v>
      </c>
      <c r="C26" s="13">
        <v>44291</v>
      </c>
      <c r="D26" s="13">
        <v>44261</v>
      </c>
      <c r="E26" s="13"/>
      <c r="F26" s="13"/>
      <c r="G26" s="1">
        <f t="shared" si="0"/>
        <v>-30</v>
      </c>
      <c r="H26" s="12">
        <f t="shared" si="1"/>
        <v>-3030</v>
      </c>
    </row>
    <row r="27" spans="1:8" x14ac:dyDescent="0.25">
      <c r="A27" s="19" t="s">
        <v>45</v>
      </c>
      <c r="B27" s="12">
        <v>270</v>
      </c>
      <c r="C27" s="13">
        <v>44291</v>
      </c>
      <c r="D27" s="13">
        <v>44261</v>
      </c>
      <c r="E27" s="13"/>
      <c r="F27" s="13"/>
      <c r="G27" s="1">
        <f t="shared" si="0"/>
        <v>-30</v>
      </c>
      <c r="H27" s="12">
        <f t="shared" si="1"/>
        <v>-8100</v>
      </c>
    </row>
    <row r="28" spans="1:8" x14ac:dyDescent="0.25">
      <c r="A28" s="19" t="s">
        <v>46</v>
      </c>
      <c r="B28" s="12">
        <v>28.85</v>
      </c>
      <c r="C28" s="13">
        <v>44291</v>
      </c>
      <c r="D28" s="13">
        <v>44263</v>
      </c>
      <c r="E28" s="13"/>
      <c r="F28" s="13"/>
      <c r="G28" s="1">
        <f t="shared" si="0"/>
        <v>-28</v>
      </c>
      <c r="H28" s="12">
        <f t="shared" si="1"/>
        <v>-807.80000000000007</v>
      </c>
    </row>
    <row r="29" spans="1:8" x14ac:dyDescent="0.25">
      <c r="A29" s="19" t="s">
        <v>47</v>
      </c>
      <c r="B29" s="12">
        <v>800</v>
      </c>
      <c r="C29" s="13">
        <v>44291</v>
      </c>
      <c r="D29" s="13">
        <v>44263</v>
      </c>
      <c r="E29" s="13"/>
      <c r="F29" s="13"/>
      <c r="G29" s="1">
        <f t="shared" si="0"/>
        <v>-28</v>
      </c>
      <c r="H29" s="12">
        <f t="shared" si="1"/>
        <v>-22400</v>
      </c>
    </row>
    <row r="30" spans="1:8" x14ac:dyDescent="0.25">
      <c r="A30" s="19" t="s">
        <v>48</v>
      </c>
      <c r="B30" s="12">
        <v>317.13</v>
      </c>
      <c r="C30" s="13">
        <v>44294</v>
      </c>
      <c r="D30" s="13">
        <v>44264</v>
      </c>
      <c r="E30" s="13"/>
      <c r="F30" s="13"/>
      <c r="G30" s="1">
        <f t="shared" si="0"/>
        <v>-30</v>
      </c>
      <c r="H30" s="12">
        <f t="shared" si="1"/>
        <v>-9513.9</v>
      </c>
    </row>
    <row r="31" spans="1:8" x14ac:dyDescent="0.25">
      <c r="A31" s="19" t="s">
        <v>49</v>
      </c>
      <c r="B31" s="12">
        <v>1200</v>
      </c>
      <c r="C31" s="13">
        <v>44295</v>
      </c>
      <c r="D31" s="13">
        <v>44277</v>
      </c>
      <c r="E31" s="13"/>
      <c r="F31" s="13"/>
      <c r="G31" s="1">
        <f t="shared" si="0"/>
        <v>-18</v>
      </c>
      <c r="H31" s="12">
        <f t="shared" si="1"/>
        <v>-21600</v>
      </c>
    </row>
    <row r="32" spans="1:8" x14ac:dyDescent="0.25">
      <c r="A32" s="19" t="s">
        <v>50</v>
      </c>
      <c r="B32" s="12">
        <v>1800</v>
      </c>
      <c r="C32" s="13">
        <v>44300</v>
      </c>
      <c r="D32" s="13">
        <v>44277</v>
      </c>
      <c r="E32" s="13"/>
      <c r="F32" s="13"/>
      <c r="G32" s="1">
        <f t="shared" si="0"/>
        <v>-23</v>
      </c>
      <c r="H32" s="12">
        <f t="shared" si="1"/>
        <v>-41400</v>
      </c>
    </row>
    <row r="33" spans="1:8" x14ac:dyDescent="0.25">
      <c r="A33" s="19" t="s">
        <v>51</v>
      </c>
      <c r="B33" s="12">
        <v>86.44</v>
      </c>
      <c r="C33" s="13">
        <v>44308</v>
      </c>
      <c r="D33" s="13">
        <v>44279</v>
      </c>
      <c r="E33" s="13"/>
      <c r="F33" s="13"/>
      <c r="G33" s="1">
        <f t="shared" si="0"/>
        <v>-29</v>
      </c>
      <c r="H33" s="12">
        <f t="shared" si="1"/>
        <v>-2506.7599999999998</v>
      </c>
    </row>
    <row r="34" spans="1:8" x14ac:dyDescent="0.25">
      <c r="A34" s="19" t="s">
        <v>52</v>
      </c>
      <c r="B34" s="12">
        <v>63.81</v>
      </c>
      <c r="C34" s="13">
        <v>44308</v>
      </c>
      <c r="D34" s="13">
        <v>44279</v>
      </c>
      <c r="E34" s="13"/>
      <c r="F34" s="13"/>
      <c r="G34" s="1">
        <f t="shared" si="0"/>
        <v>-29</v>
      </c>
      <c r="H34" s="12">
        <f t="shared" si="1"/>
        <v>-1850.49</v>
      </c>
    </row>
    <row r="35" spans="1:8" x14ac:dyDescent="0.25">
      <c r="A35" s="19" t="s">
        <v>53</v>
      </c>
      <c r="B35" s="12">
        <v>50</v>
      </c>
      <c r="C35" s="13">
        <v>44309</v>
      </c>
      <c r="D35" s="13">
        <v>44279</v>
      </c>
      <c r="E35" s="13"/>
      <c r="F35" s="13"/>
      <c r="G35" s="1">
        <f t="shared" si="0"/>
        <v>-30</v>
      </c>
      <c r="H35" s="12">
        <f t="shared" si="1"/>
        <v>-1500</v>
      </c>
    </row>
    <row r="36" spans="1:8" x14ac:dyDescent="0.25">
      <c r="A36" s="19" t="s">
        <v>54</v>
      </c>
      <c r="B36" s="12">
        <v>160</v>
      </c>
      <c r="C36" s="13">
        <v>44312</v>
      </c>
      <c r="D36" s="13">
        <v>44284</v>
      </c>
      <c r="E36" s="13"/>
      <c r="F36" s="13"/>
      <c r="G36" s="1">
        <f t="shared" si="0"/>
        <v>-28</v>
      </c>
      <c r="H36" s="12">
        <f t="shared" si="1"/>
        <v>-4480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5709.5499999999993</v>
      </c>
      <c r="C1">
        <f>COUNTA(A4:A203)</f>
        <v>20</v>
      </c>
      <c r="G1" s="16">
        <f>IF(B1&lt;&gt;0,H1/B1,0)</f>
        <v>-22.109670639542522</v>
      </c>
      <c r="H1" s="15">
        <f>SUM(H4:H195)</f>
        <v>-126236.26999999999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55</v>
      </c>
      <c r="B4" s="12">
        <v>475</v>
      </c>
      <c r="C4" s="13">
        <v>44315</v>
      </c>
      <c r="D4" s="13">
        <v>44294</v>
      </c>
      <c r="E4" s="13"/>
      <c r="F4" s="13"/>
      <c r="G4" s="1">
        <f>D4-C4-(F4-E4)</f>
        <v>-21</v>
      </c>
      <c r="H4" s="12">
        <f>B4*G4</f>
        <v>-9975</v>
      </c>
    </row>
    <row r="5" spans="1:8" x14ac:dyDescent="0.25">
      <c r="A5" s="19" t="s">
        <v>56</v>
      </c>
      <c r="B5" s="12">
        <v>100</v>
      </c>
      <c r="C5" s="13">
        <v>44322</v>
      </c>
      <c r="D5" s="13">
        <v>44294</v>
      </c>
      <c r="E5" s="13"/>
      <c r="F5" s="13"/>
      <c r="G5" s="1">
        <f t="shared" ref="G5:G68" si="0">D5-C5-(F5-E5)</f>
        <v>-28</v>
      </c>
      <c r="H5" s="12">
        <f t="shared" ref="H5:H68" si="1">B5*G5</f>
        <v>-2800</v>
      </c>
    </row>
    <row r="6" spans="1:8" x14ac:dyDescent="0.25">
      <c r="A6" s="19" t="s">
        <v>57</v>
      </c>
      <c r="B6" s="12">
        <v>7.42</v>
      </c>
      <c r="C6" s="13">
        <v>44316</v>
      </c>
      <c r="D6" s="13">
        <v>44294</v>
      </c>
      <c r="E6" s="13"/>
      <c r="F6" s="13"/>
      <c r="G6" s="1">
        <f t="shared" si="0"/>
        <v>-22</v>
      </c>
      <c r="H6" s="12">
        <f t="shared" si="1"/>
        <v>-163.24</v>
      </c>
    </row>
    <row r="7" spans="1:8" x14ac:dyDescent="0.25">
      <c r="A7" s="19" t="s">
        <v>58</v>
      </c>
      <c r="B7" s="12">
        <v>50</v>
      </c>
      <c r="C7" s="13">
        <v>44330</v>
      </c>
      <c r="D7" s="13">
        <v>44306</v>
      </c>
      <c r="E7" s="13"/>
      <c r="F7" s="13"/>
      <c r="G7" s="1">
        <f t="shared" si="0"/>
        <v>-24</v>
      </c>
      <c r="H7" s="12">
        <f t="shared" si="1"/>
        <v>-1200</v>
      </c>
    </row>
    <row r="8" spans="1:8" x14ac:dyDescent="0.25">
      <c r="A8" s="19" t="s">
        <v>59</v>
      </c>
      <c r="B8" s="12">
        <v>166.36</v>
      </c>
      <c r="C8" s="13">
        <v>44333</v>
      </c>
      <c r="D8" s="13">
        <v>44306</v>
      </c>
      <c r="E8" s="13"/>
      <c r="F8" s="13"/>
      <c r="G8" s="1">
        <f t="shared" si="0"/>
        <v>-27</v>
      </c>
      <c r="H8" s="12">
        <f t="shared" si="1"/>
        <v>-4491.72</v>
      </c>
    </row>
    <row r="9" spans="1:8" x14ac:dyDescent="0.25">
      <c r="A9" s="19" t="s">
        <v>60</v>
      </c>
      <c r="B9" s="12">
        <v>307.39999999999998</v>
      </c>
      <c r="C9" s="13">
        <v>44335</v>
      </c>
      <c r="D9" s="13">
        <v>44306</v>
      </c>
      <c r="E9" s="13"/>
      <c r="F9" s="13"/>
      <c r="G9" s="1">
        <f t="shared" si="0"/>
        <v>-29</v>
      </c>
      <c r="H9" s="12">
        <f t="shared" si="1"/>
        <v>-8914.5999999999985</v>
      </c>
    </row>
    <row r="10" spans="1:8" x14ac:dyDescent="0.25">
      <c r="A10" s="19" t="s">
        <v>61</v>
      </c>
      <c r="B10" s="12">
        <v>178.49</v>
      </c>
      <c r="C10" s="13">
        <v>44336</v>
      </c>
      <c r="D10" s="13">
        <v>44306</v>
      </c>
      <c r="E10" s="13"/>
      <c r="F10" s="13"/>
      <c r="G10" s="1">
        <f t="shared" si="0"/>
        <v>-30</v>
      </c>
      <c r="H10" s="12">
        <f t="shared" si="1"/>
        <v>-5354.7000000000007</v>
      </c>
    </row>
    <row r="11" spans="1:8" x14ac:dyDescent="0.25">
      <c r="A11" s="19" t="s">
        <v>62</v>
      </c>
      <c r="B11" s="12">
        <v>934.86</v>
      </c>
      <c r="C11" s="13">
        <v>44337</v>
      </c>
      <c r="D11" s="13">
        <v>44309</v>
      </c>
      <c r="E11" s="13"/>
      <c r="F11" s="13"/>
      <c r="G11" s="1">
        <f t="shared" si="0"/>
        <v>-28</v>
      </c>
      <c r="H11" s="12">
        <f t="shared" si="1"/>
        <v>-26176.080000000002</v>
      </c>
    </row>
    <row r="12" spans="1:8" x14ac:dyDescent="0.25">
      <c r="A12" s="19" t="s">
        <v>63</v>
      </c>
      <c r="B12" s="12">
        <v>360</v>
      </c>
      <c r="C12" s="13">
        <v>44337</v>
      </c>
      <c r="D12" s="13">
        <v>44309</v>
      </c>
      <c r="E12" s="13"/>
      <c r="F12" s="13"/>
      <c r="G12" s="1">
        <f t="shared" si="0"/>
        <v>-28</v>
      </c>
      <c r="H12" s="12">
        <f t="shared" si="1"/>
        <v>-10080</v>
      </c>
    </row>
    <row r="13" spans="1:8" x14ac:dyDescent="0.25">
      <c r="A13" s="19" t="s">
        <v>64</v>
      </c>
      <c r="B13" s="12">
        <v>21.91</v>
      </c>
      <c r="C13" s="13">
        <v>44339</v>
      </c>
      <c r="D13" s="13">
        <v>44309</v>
      </c>
      <c r="E13" s="13"/>
      <c r="F13" s="13"/>
      <c r="G13" s="1">
        <f t="shared" si="0"/>
        <v>-30</v>
      </c>
      <c r="H13" s="12">
        <f t="shared" si="1"/>
        <v>-657.3</v>
      </c>
    </row>
    <row r="14" spans="1:8" x14ac:dyDescent="0.25">
      <c r="A14" s="19" t="s">
        <v>65</v>
      </c>
      <c r="B14" s="12">
        <v>93.75</v>
      </c>
      <c r="C14" s="13">
        <v>44339</v>
      </c>
      <c r="D14" s="13">
        <v>44309</v>
      </c>
      <c r="E14" s="13"/>
      <c r="F14" s="13"/>
      <c r="G14" s="1">
        <f t="shared" si="0"/>
        <v>-30</v>
      </c>
      <c r="H14" s="12">
        <f t="shared" si="1"/>
        <v>-2812.5</v>
      </c>
    </row>
    <row r="15" spans="1:8" x14ac:dyDescent="0.25">
      <c r="A15" s="19" t="s">
        <v>66</v>
      </c>
      <c r="B15" s="12">
        <v>259.38</v>
      </c>
      <c r="C15" s="13">
        <v>44350</v>
      </c>
      <c r="D15" s="13">
        <v>44320</v>
      </c>
      <c r="E15" s="13"/>
      <c r="F15" s="13"/>
      <c r="G15" s="1">
        <f t="shared" si="0"/>
        <v>-30</v>
      </c>
      <c r="H15" s="12">
        <f t="shared" si="1"/>
        <v>-7781.4</v>
      </c>
    </row>
    <row r="16" spans="1:8" x14ac:dyDescent="0.25">
      <c r="A16" s="19" t="s">
        <v>67</v>
      </c>
      <c r="B16" s="12">
        <v>215.64</v>
      </c>
      <c r="C16" s="13">
        <v>44350</v>
      </c>
      <c r="D16" s="13">
        <v>44320</v>
      </c>
      <c r="E16" s="13"/>
      <c r="F16" s="13"/>
      <c r="G16" s="1">
        <f t="shared" si="0"/>
        <v>-30</v>
      </c>
      <c r="H16" s="12">
        <f t="shared" si="1"/>
        <v>-6469.2</v>
      </c>
    </row>
    <row r="17" spans="1:8" x14ac:dyDescent="0.25">
      <c r="A17" s="19" t="s">
        <v>68</v>
      </c>
      <c r="B17" s="12">
        <v>683.91</v>
      </c>
      <c r="C17" s="13">
        <v>44350</v>
      </c>
      <c r="D17" s="13">
        <v>44320</v>
      </c>
      <c r="E17" s="13"/>
      <c r="F17" s="13"/>
      <c r="G17" s="1">
        <f t="shared" si="0"/>
        <v>-30</v>
      </c>
      <c r="H17" s="12">
        <f t="shared" si="1"/>
        <v>-20517.3</v>
      </c>
    </row>
    <row r="18" spans="1:8" x14ac:dyDescent="0.25">
      <c r="A18" s="19" t="s">
        <v>69</v>
      </c>
      <c r="B18" s="12">
        <v>32.799999999999997</v>
      </c>
      <c r="C18" s="13">
        <v>44351</v>
      </c>
      <c r="D18" s="13">
        <v>44321</v>
      </c>
      <c r="E18" s="13"/>
      <c r="F18" s="13"/>
      <c r="G18" s="1">
        <f t="shared" si="0"/>
        <v>-30</v>
      </c>
      <c r="H18" s="12">
        <f t="shared" si="1"/>
        <v>-983.99999999999989</v>
      </c>
    </row>
    <row r="19" spans="1:8" x14ac:dyDescent="0.25">
      <c r="A19" s="19" t="s">
        <v>70</v>
      </c>
      <c r="B19" s="12">
        <v>32.79</v>
      </c>
      <c r="C19" s="13">
        <v>44359</v>
      </c>
      <c r="D19" s="13">
        <v>44329</v>
      </c>
      <c r="E19" s="13"/>
      <c r="F19" s="13"/>
      <c r="G19" s="1">
        <f t="shared" si="0"/>
        <v>-30</v>
      </c>
      <c r="H19" s="12">
        <f t="shared" si="1"/>
        <v>-983.69999999999993</v>
      </c>
    </row>
    <row r="20" spans="1:8" x14ac:dyDescent="0.25">
      <c r="A20" s="19" t="s">
        <v>71</v>
      </c>
      <c r="B20" s="12">
        <v>1600</v>
      </c>
      <c r="C20" s="13">
        <v>44337</v>
      </c>
      <c r="D20" s="13">
        <v>44330</v>
      </c>
      <c r="E20" s="13"/>
      <c r="F20" s="13"/>
      <c r="G20" s="1">
        <f t="shared" si="0"/>
        <v>-7</v>
      </c>
      <c r="H20" s="12">
        <f t="shared" si="1"/>
        <v>-11200</v>
      </c>
    </row>
    <row r="21" spans="1:8" x14ac:dyDescent="0.25">
      <c r="A21" s="19" t="s">
        <v>72</v>
      </c>
      <c r="B21" s="12">
        <v>20.170000000000002</v>
      </c>
      <c r="C21" s="13">
        <v>44368</v>
      </c>
      <c r="D21" s="13">
        <v>44338</v>
      </c>
      <c r="E21" s="13"/>
      <c r="F21" s="13"/>
      <c r="G21" s="1">
        <f t="shared" si="0"/>
        <v>-30</v>
      </c>
      <c r="H21" s="12">
        <f t="shared" si="1"/>
        <v>-605.1</v>
      </c>
    </row>
    <row r="22" spans="1:8" x14ac:dyDescent="0.25">
      <c r="A22" s="19" t="s">
        <v>73</v>
      </c>
      <c r="B22" s="12">
        <v>19.670000000000002</v>
      </c>
      <c r="C22" s="13">
        <v>44384</v>
      </c>
      <c r="D22" s="13">
        <v>44355</v>
      </c>
      <c r="E22" s="13"/>
      <c r="F22" s="13"/>
      <c r="G22" s="1">
        <f t="shared" si="0"/>
        <v>-29</v>
      </c>
      <c r="H22" s="12">
        <f t="shared" si="1"/>
        <v>-570.43000000000006</v>
      </c>
    </row>
    <row r="23" spans="1:8" x14ac:dyDescent="0.25">
      <c r="A23" s="19" t="s">
        <v>74</v>
      </c>
      <c r="B23" s="12">
        <v>150</v>
      </c>
      <c r="C23" s="13">
        <v>44398</v>
      </c>
      <c r="D23" s="13">
        <v>44368</v>
      </c>
      <c r="E23" s="13"/>
      <c r="F23" s="13"/>
      <c r="G23" s="1">
        <f t="shared" si="0"/>
        <v>-30</v>
      </c>
      <c r="H23" s="12">
        <f t="shared" si="1"/>
        <v>-4500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13566</v>
      </c>
      <c r="C1">
        <f>COUNTA(A4:A203)</f>
        <v>19</v>
      </c>
      <c r="G1" s="16">
        <f>IF(B1&lt;&gt;0,H1/B1,0)</f>
        <v>-26.974384490638361</v>
      </c>
      <c r="H1" s="15">
        <f>SUM(H4:H195)</f>
        <v>-365934.5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75</v>
      </c>
      <c r="B4" s="12">
        <v>6.61</v>
      </c>
      <c r="C4" s="13">
        <v>44402</v>
      </c>
      <c r="D4" s="13">
        <v>44379</v>
      </c>
      <c r="E4" s="13"/>
      <c r="F4" s="13"/>
      <c r="G4" s="1">
        <f>D4-C4-(F4-E4)</f>
        <v>-23</v>
      </c>
      <c r="H4" s="12">
        <f>B4*G4</f>
        <v>-152.03</v>
      </c>
    </row>
    <row r="5" spans="1:8" x14ac:dyDescent="0.25">
      <c r="A5" s="19" t="s">
        <v>76</v>
      </c>
      <c r="B5" s="12">
        <v>63.81</v>
      </c>
      <c r="C5" s="13">
        <v>44406</v>
      </c>
      <c r="D5" s="13">
        <v>44379</v>
      </c>
      <c r="E5" s="13"/>
      <c r="F5" s="13"/>
      <c r="G5" s="1">
        <f t="shared" ref="G5:G68" si="0">D5-C5-(F5-E5)</f>
        <v>-27</v>
      </c>
      <c r="H5" s="12">
        <f t="shared" ref="H5:H68" si="1">B5*G5</f>
        <v>-1722.8700000000001</v>
      </c>
    </row>
    <row r="6" spans="1:8" x14ac:dyDescent="0.25">
      <c r="A6" s="19" t="s">
        <v>77</v>
      </c>
      <c r="B6" s="12">
        <v>86.44</v>
      </c>
      <c r="C6" s="13">
        <v>44406</v>
      </c>
      <c r="D6" s="13">
        <v>44379</v>
      </c>
      <c r="E6" s="13"/>
      <c r="F6" s="13"/>
      <c r="G6" s="1">
        <f t="shared" si="0"/>
        <v>-27</v>
      </c>
      <c r="H6" s="12">
        <f t="shared" si="1"/>
        <v>-2333.88</v>
      </c>
    </row>
    <row r="7" spans="1:8" x14ac:dyDescent="0.25">
      <c r="A7" s="19" t="s">
        <v>78</v>
      </c>
      <c r="B7" s="12">
        <v>7.42</v>
      </c>
      <c r="C7" s="13">
        <v>44428</v>
      </c>
      <c r="D7" s="13">
        <v>44399</v>
      </c>
      <c r="E7" s="13"/>
      <c r="F7" s="13"/>
      <c r="G7" s="1">
        <f t="shared" si="0"/>
        <v>-29</v>
      </c>
      <c r="H7" s="12">
        <f t="shared" si="1"/>
        <v>-215.18</v>
      </c>
    </row>
    <row r="8" spans="1:8" x14ac:dyDescent="0.25">
      <c r="A8" s="19" t="s">
        <v>79</v>
      </c>
      <c r="B8" s="12">
        <v>275</v>
      </c>
      <c r="C8" s="13">
        <v>44422</v>
      </c>
      <c r="D8" s="13">
        <v>44405</v>
      </c>
      <c r="E8" s="13"/>
      <c r="F8" s="13"/>
      <c r="G8" s="1">
        <f t="shared" si="0"/>
        <v>-17</v>
      </c>
      <c r="H8" s="12">
        <f t="shared" si="1"/>
        <v>-4675</v>
      </c>
    </row>
    <row r="9" spans="1:8" x14ac:dyDescent="0.25">
      <c r="A9" s="19" t="s">
        <v>80</v>
      </c>
      <c r="B9" s="12">
        <v>819.67</v>
      </c>
      <c r="C9" s="13">
        <v>44434</v>
      </c>
      <c r="D9" s="13">
        <v>44405</v>
      </c>
      <c r="E9" s="13"/>
      <c r="F9" s="13"/>
      <c r="G9" s="1">
        <f t="shared" si="0"/>
        <v>-29</v>
      </c>
      <c r="H9" s="12">
        <f t="shared" si="1"/>
        <v>-23770.43</v>
      </c>
    </row>
    <row r="10" spans="1:8" x14ac:dyDescent="0.25">
      <c r="A10" s="19" t="s">
        <v>81</v>
      </c>
      <c r="B10" s="12">
        <v>60</v>
      </c>
      <c r="C10" s="13">
        <v>44447</v>
      </c>
      <c r="D10" s="13">
        <v>44419</v>
      </c>
      <c r="E10" s="13"/>
      <c r="F10" s="13"/>
      <c r="G10" s="1">
        <f t="shared" si="0"/>
        <v>-28</v>
      </c>
      <c r="H10" s="12">
        <f t="shared" si="1"/>
        <v>-1680</v>
      </c>
    </row>
    <row r="11" spans="1:8" x14ac:dyDescent="0.25">
      <c r="A11" s="19" t="s">
        <v>82</v>
      </c>
      <c r="B11" s="12">
        <v>3527.04</v>
      </c>
      <c r="C11" s="13">
        <v>44471</v>
      </c>
      <c r="D11" s="13">
        <v>44442</v>
      </c>
      <c r="E11" s="13"/>
      <c r="F11" s="13"/>
      <c r="G11" s="1">
        <f t="shared" si="0"/>
        <v>-29</v>
      </c>
      <c r="H11" s="12">
        <f t="shared" si="1"/>
        <v>-102284.16</v>
      </c>
    </row>
    <row r="12" spans="1:8" x14ac:dyDescent="0.25">
      <c r="A12" s="19" t="s">
        <v>83</v>
      </c>
      <c r="B12" s="12">
        <v>573.11</v>
      </c>
      <c r="C12" s="13">
        <v>44485</v>
      </c>
      <c r="D12" s="13">
        <v>44460</v>
      </c>
      <c r="E12" s="13"/>
      <c r="F12" s="13"/>
      <c r="G12" s="1">
        <f t="shared" si="0"/>
        <v>-25</v>
      </c>
      <c r="H12" s="12">
        <f t="shared" si="1"/>
        <v>-14327.75</v>
      </c>
    </row>
    <row r="13" spans="1:8" x14ac:dyDescent="0.25">
      <c r="A13" s="19" t="s">
        <v>84</v>
      </c>
      <c r="B13" s="12">
        <v>1106.6600000000001</v>
      </c>
      <c r="C13" s="13">
        <v>44485</v>
      </c>
      <c r="D13" s="13">
        <v>44460</v>
      </c>
      <c r="E13" s="13"/>
      <c r="F13" s="13"/>
      <c r="G13" s="1">
        <f t="shared" si="0"/>
        <v>-25</v>
      </c>
      <c r="H13" s="12">
        <f t="shared" si="1"/>
        <v>-27666.500000000004</v>
      </c>
    </row>
    <row r="14" spans="1:8" x14ac:dyDescent="0.25">
      <c r="A14" s="19" t="s">
        <v>85</v>
      </c>
      <c r="B14" s="12">
        <v>16.329999999999998</v>
      </c>
      <c r="C14" s="13">
        <v>44490</v>
      </c>
      <c r="D14" s="13">
        <v>44460</v>
      </c>
      <c r="E14" s="13"/>
      <c r="F14" s="13"/>
      <c r="G14" s="1">
        <f t="shared" si="0"/>
        <v>-30</v>
      </c>
      <c r="H14" s="12">
        <f t="shared" si="1"/>
        <v>-489.9</v>
      </c>
    </row>
    <row r="15" spans="1:8" x14ac:dyDescent="0.25">
      <c r="A15" s="19" t="s">
        <v>86</v>
      </c>
      <c r="B15" s="12">
        <v>700</v>
      </c>
      <c r="C15" s="13">
        <v>44480</v>
      </c>
      <c r="D15" s="13">
        <v>44460</v>
      </c>
      <c r="E15" s="13"/>
      <c r="F15" s="13"/>
      <c r="G15" s="1">
        <f t="shared" si="0"/>
        <v>-20</v>
      </c>
      <c r="H15" s="12">
        <f t="shared" si="1"/>
        <v>-14000</v>
      </c>
    </row>
    <row r="16" spans="1:8" x14ac:dyDescent="0.25">
      <c r="A16" s="19" t="s">
        <v>87</v>
      </c>
      <c r="B16" s="12">
        <v>800</v>
      </c>
      <c r="C16" s="13">
        <v>44473</v>
      </c>
      <c r="D16" s="13">
        <v>44464</v>
      </c>
      <c r="E16" s="13"/>
      <c r="F16" s="13"/>
      <c r="G16" s="1">
        <f t="shared" si="0"/>
        <v>-9</v>
      </c>
      <c r="H16" s="12">
        <f t="shared" si="1"/>
        <v>-7200</v>
      </c>
    </row>
    <row r="17" spans="1:8" x14ac:dyDescent="0.25">
      <c r="A17" s="19" t="s">
        <v>88</v>
      </c>
      <c r="B17" s="12">
        <v>63.81</v>
      </c>
      <c r="C17" s="13">
        <v>44492</v>
      </c>
      <c r="D17" s="13">
        <v>44464</v>
      </c>
      <c r="E17" s="13"/>
      <c r="F17" s="13"/>
      <c r="G17" s="1">
        <f t="shared" si="0"/>
        <v>-28</v>
      </c>
      <c r="H17" s="12">
        <f t="shared" si="1"/>
        <v>-1786.68</v>
      </c>
    </row>
    <row r="18" spans="1:8" x14ac:dyDescent="0.25">
      <c r="A18" s="19" t="s">
        <v>89</v>
      </c>
      <c r="B18" s="12">
        <v>86.44</v>
      </c>
      <c r="C18" s="13">
        <v>44492</v>
      </c>
      <c r="D18" s="13">
        <v>44464</v>
      </c>
      <c r="E18" s="13"/>
      <c r="F18" s="13"/>
      <c r="G18" s="1">
        <f t="shared" si="0"/>
        <v>-28</v>
      </c>
      <c r="H18" s="12">
        <f t="shared" si="1"/>
        <v>-2420.3199999999997</v>
      </c>
    </row>
    <row r="19" spans="1:8" x14ac:dyDescent="0.25">
      <c r="A19" s="19" t="s">
        <v>90</v>
      </c>
      <c r="B19" s="12">
        <v>418</v>
      </c>
      <c r="C19" s="13">
        <v>44494</v>
      </c>
      <c r="D19" s="13">
        <v>44464</v>
      </c>
      <c r="E19" s="13"/>
      <c r="F19" s="13"/>
      <c r="G19" s="1">
        <f t="shared" si="0"/>
        <v>-30</v>
      </c>
      <c r="H19" s="12">
        <f t="shared" si="1"/>
        <v>-12540</v>
      </c>
    </row>
    <row r="20" spans="1:8" x14ac:dyDescent="0.25">
      <c r="A20" s="19" t="s">
        <v>91</v>
      </c>
      <c r="B20" s="12">
        <v>994.79</v>
      </c>
      <c r="C20" s="13">
        <v>44494</v>
      </c>
      <c r="D20" s="13">
        <v>44464</v>
      </c>
      <c r="E20" s="13"/>
      <c r="F20" s="13"/>
      <c r="G20" s="1">
        <f t="shared" si="0"/>
        <v>-30</v>
      </c>
      <c r="H20" s="12">
        <f t="shared" si="1"/>
        <v>-29843.699999999997</v>
      </c>
    </row>
    <row r="21" spans="1:8" x14ac:dyDescent="0.25">
      <c r="A21" s="19" t="s">
        <v>92</v>
      </c>
      <c r="B21" s="12">
        <v>2081.39</v>
      </c>
      <c r="C21" s="13">
        <v>44494</v>
      </c>
      <c r="D21" s="13">
        <v>44464</v>
      </c>
      <c r="E21" s="13"/>
      <c r="F21" s="13"/>
      <c r="G21" s="1">
        <f t="shared" si="0"/>
        <v>-30</v>
      </c>
      <c r="H21" s="12">
        <f t="shared" si="1"/>
        <v>-62441.7</v>
      </c>
    </row>
    <row r="22" spans="1:8" x14ac:dyDescent="0.25">
      <c r="A22" s="19" t="s">
        <v>93</v>
      </c>
      <c r="B22" s="12">
        <v>1879.48</v>
      </c>
      <c r="C22" s="13">
        <v>44494</v>
      </c>
      <c r="D22" s="13">
        <v>44464</v>
      </c>
      <c r="E22" s="13"/>
      <c r="F22" s="13"/>
      <c r="G22" s="1">
        <f t="shared" si="0"/>
        <v>-30</v>
      </c>
      <c r="H22" s="12">
        <f t="shared" si="1"/>
        <v>-56384.4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topLeftCell="A13"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41488.43</v>
      </c>
      <c r="C1">
        <f>COUNTA(A4:A203)</f>
        <v>44</v>
      </c>
      <c r="G1" s="16">
        <f>IF(B1&lt;&gt;0,H1/B1,0)</f>
        <v>-27.30239490865285</v>
      </c>
      <c r="H1" s="15">
        <f>SUM(H4:H195)</f>
        <v>-1132733.5000000002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94</v>
      </c>
      <c r="B4" s="12">
        <v>1489.62</v>
      </c>
      <c r="C4" s="13">
        <v>44498</v>
      </c>
      <c r="D4" s="13">
        <v>44475</v>
      </c>
      <c r="E4" s="13"/>
      <c r="F4" s="13"/>
      <c r="G4" s="1">
        <f>D4-C4-(F4-E4)</f>
        <v>-23</v>
      </c>
      <c r="H4" s="12">
        <f>B4*G4</f>
        <v>-34261.259999999995</v>
      </c>
    </row>
    <row r="5" spans="1:8" x14ac:dyDescent="0.25">
      <c r="A5" s="19" t="s">
        <v>95</v>
      </c>
      <c r="B5" s="12">
        <v>32.75</v>
      </c>
      <c r="C5" s="13">
        <v>44498</v>
      </c>
      <c r="D5" s="13">
        <v>44475</v>
      </c>
      <c r="E5" s="13"/>
      <c r="F5" s="13"/>
      <c r="G5" s="1">
        <f t="shared" ref="G5:G68" si="0">D5-C5-(F5-E5)</f>
        <v>-23</v>
      </c>
      <c r="H5" s="12">
        <f t="shared" ref="H5:H68" si="1">B5*G5</f>
        <v>-753.25</v>
      </c>
    </row>
    <row r="6" spans="1:8" x14ac:dyDescent="0.25">
      <c r="A6" s="19" t="s">
        <v>96</v>
      </c>
      <c r="B6" s="12">
        <v>475</v>
      </c>
      <c r="C6" s="13">
        <v>44499</v>
      </c>
      <c r="D6" s="13">
        <v>44475</v>
      </c>
      <c r="E6" s="13"/>
      <c r="F6" s="13"/>
      <c r="G6" s="1">
        <f t="shared" si="0"/>
        <v>-24</v>
      </c>
      <c r="H6" s="12">
        <f t="shared" si="1"/>
        <v>-11400</v>
      </c>
    </row>
    <row r="7" spans="1:8" x14ac:dyDescent="0.25">
      <c r="A7" s="19" t="s">
        <v>97</v>
      </c>
      <c r="B7" s="12">
        <v>490</v>
      </c>
      <c r="C7" s="13">
        <v>44505</v>
      </c>
      <c r="D7" s="13">
        <v>44475</v>
      </c>
      <c r="E7" s="13"/>
      <c r="F7" s="13"/>
      <c r="G7" s="1">
        <f t="shared" si="0"/>
        <v>-30</v>
      </c>
      <c r="H7" s="12">
        <f t="shared" si="1"/>
        <v>-14700</v>
      </c>
    </row>
    <row r="8" spans="1:8" x14ac:dyDescent="0.25">
      <c r="A8" s="19" t="s">
        <v>98</v>
      </c>
      <c r="B8" s="12">
        <v>931.44</v>
      </c>
      <c r="C8" s="13">
        <v>44504</v>
      </c>
      <c r="D8" s="13">
        <v>44478</v>
      </c>
      <c r="E8" s="13"/>
      <c r="F8" s="13"/>
      <c r="G8" s="1">
        <f t="shared" si="0"/>
        <v>-26</v>
      </c>
      <c r="H8" s="12">
        <f t="shared" si="1"/>
        <v>-24217.440000000002</v>
      </c>
    </row>
    <row r="9" spans="1:8" x14ac:dyDescent="0.25">
      <c r="A9" s="19" t="s">
        <v>99</v>
      </c>
      <c r="B9" s="12">
        <v>613.9</v>
      </c>
      <c r="C9" s="13">
        <v>44489</v>
      </c>
      <c r="D9" s="13">
        <v>44480</v>
      </c>
      <c r="E9" s="13"/>
      <c r="F9" s="13"/>
      <c r="G9" s="1">
        <f t="shared" si="0"/>
        <v>-9</v>
      </c>
      <c r="H9" s="12">
        <f t="shared" si="1"/>
        <v>-5525.0999999999995</v>
      </c>
    </row>
    <row r="10" spans="1:8" x14ac:dyDescent="0.25">
      <c r="A10" s="19" t="s">
        <v>100</v>
      </c>
      <c r="B10" s="12">
        <v>2089.1999999999998</v>
      </c>
      <c r="C10" s="13">
        <v>44510</v>
      </c>
      <c r="D10" s="13">
        <v>44480</v>
      </c>
      <c r="E10" s="13"/>
      <c r="F10" s="13"/>
      <c r="G10" s="1">
        <f t="shared" si="0"/>
        <v>-30</v>
      </c>
      <c r="H10" s="12">
        <f t="shared" si="1"/>
        <v>-62675.999999999993</v>
      </c>
    </row>
    <row r="11" spans="1:8" x14ac:dyDescent="0.25">
      <c r="A11" s="19" t="s">
        <v>101</v>
      </c>
      <c r="B11" s="12">
        <v>1400</v>
      </c>
      <c r="C11" s="13">
        <v>44511</v>
      </c>
      <c r="D11" s="13">
        <v>44484</v>
      </c>
      <c r="E11" s="13"/>
      <c r="F11" s="13"/>
      <c r="G11" s="1">
        <f t="shared" si="0"/>
        <v>-27</v>
      </c>
      <c r="H11" s="12">
        <f t="shared" si="1"/>
        <v>-37800</v>
      </c>
    </row>
    <row r="12" spans="1:8" x14ac:dyDescent="0.25">
      <c r="A12" s="19" t="s">
        <v>102</v>
      </c>
      <c r="B12" s="12">
        <v>7.42</v>
      </c>
      <c r="C12" s="13">
        <v>44514</v>
      </c>
      <c r="D12" s="13">
        <v>44484</v>
      </c>
      <c r="E12" s="13"/>
      <c r="F12" s="13"/>
      <c r="G12" s="1">
        <f t="shared" si="0"/>
        <v>-30</v>
      </c>
      <c r="H12" s="12">
        <f t="shared" si="1"/>
        <v>-222.6</v>
      </c>
    </row>
    <row r="13" spans="1:8" x14ac:dyDescent="0.25">
      <c r="A13" s="19" t="s">
        <v>103</v>
      </c>
      <c r="B13" s="12">
        <v>140</v>
      </c>
      <c r="C13" s="13">
        <v>44518</v>
      </c>
      <c r="D13" s="13">
        <v>44495</v>
      </c>
      <c r="E13" s="13"/>
      <c r="F13" s="13"/>
      <c r="G13" s="1">
        <f t="shared" si="0"/>
        <v>-23</v>
      </c>
      <c r="H13" s="12">
        <f t="shared" si="1"/>
        <v>-3220</v>
      </c>
    </row>
    <row r="14" spans="1:8" x14ac:dyDescent="0.25">
      <c r="A14" s="19" t="s">
        <v>104</v>
      </c>
      <c r="B14" s="12">
        <v>288.45999999999998</v>
      </c>
      <c r="C14" s="13">
        <v>44518</v>
      </c>
      <c r="D14" s="13">
        <v>44495</v>
      </c>
      <c r="E14" s="13"/>
      <c r="F14" s="13"/>
      <c r="G14" s="1">
        <f t="shared" si="0"/>
        <v>-23</v>
      </c>
      <c r="H14" s="12">
        <f t="shared" si="1"/>
        <v>-6634.58</v>
      </c>
    </row>
    <row r="15" spans="1:8" x14ac:dyDescent="0.25">
      <c r="A15" s="19" t="s">
        <v>105</v>
      </c>
      <c r="B15" s="12">
        <v>700</v>
      </c>
      <c r="C15" s="13">
        <v>44518</v>
      </c>
      <c r="D15" s="13">
        <v>44495</v>
      </c>
      <c r="E15" s="13"/>
      <c r="F15" s="13"/>
      <c r="G15" s="1">
        <f t="shared" si="0"/>
        <v>-23</v>
      </c>
      <c r="H15" s="12">
        <f t="shared" si="1"/>
        <v>-16100</v>
      </c>
    </row>
    <row r="16" spans="1:8" x14ac:dyDescent="0.25">
      <c r="A16" s="19" t="s">
        <v>106</v>
      </c>
      <c r="B16" s="12">
        <v>110</v>
      </c>
      <c r="C16" s="13">
        <v>44519</v>
      </c>
      <c r="D16" s="13">
        <v>44495</v>
      </c>
      <c r="E16" s="13"/>
      <c r="F16" s="13"/>
      <c r="G16" s="1">
        <f t="shared" si="0"/>
        <v>-24</v>
      </c>
      <c r="H16" s="12">
        <f t="shared" si="1"/>
        <v>-2640</v>
      </c>
    </row>
    <row r="17" spans="1:8" x14ac:dyDescent="0.25">
      <c r="A17" s="19" t="s">
        <v>107</v>
      </c>
      <c r="B17" s="12">
        <v>1895.3</v>
      </c>
      <c r="C17" s="13">
        <v>44520</v>
      </c>
      <c r="D17" s="13">
        <v>44495</v>
      </c>
      <c r="E17" s="13"/>
      <c r="F17" s="13"/>
      <c r="G17" s="1">
        <f t="shared" si="0"/>
        <v>-25</v>
      </c>
      <c r="H17" s="12">
        <f t="shared" si="1"/>
        <v>-47382.5</v>
      </c>
    </row>
    <row r="18" spans="1:8" x14ac:dyDescent="0.25">
      <c r="A18" s="19" t="s">
        <v>108</v>
      </c>
      <c r="B18" s="12">
        <v>93</v>
      </c>
      <c r="C18" s="13">
        <v>44525</v>
      </c>
      <c r="D18" s="13">
        <v>44495</v>
      </c>
      <c r="E18" s="13"/>
      <c r="F18" s="13"/>
      <c r="G18" s="1">
        <f t="shared" si="0"/>
        <v>-30</v>
      </c>
      <c r="H18" s="12">
        <f t="shared" si="1"/>
        <v>-2790</v>
      </c>
    </row>
    <row r="19" spans="1:8" x14ac:dyDescent="0.25">
      <c r="A19" s="19" t="s">
        <v>109</v>
      </c>
      <c r="B19" s="12">
        <v>270</v>
      </c>
      <c r="C19" s="13">
        <v>44527</v>
      </c>
      <c r="D19" s="13">
        <v>44497</v>
      </c>
      <c r="E19" s="13"/>
      <c r="F19" s="13"/>
      <c r="G19" s="1">
        <f t="shared" si="0"/>
        <v>-30</v>
      </c>
      <c r="H19" s="12">
        <f t="shared" si="1"/>
        <v>-8100</v>
      </c>
    </row>
    <row r="20" spans="1:8" x14ac:dyDescent="0.25">
      <c r="A20" s="19" t="s">
        <v>110</v>
      </c>
      <c r="B20" s="12">
        <v>35</v>
      </c>
      <c r="C20" s="13">
        <v>44527</v>
      </c>
      <c r="D20" s="13">
        <v>44497</v>
      </c>
      <c r="E20" s="13"/>
      <c r="F20" s="13"/>
      <c r="G20" s="1">
        <f t="shared" si="0"/>
        <v>-30</v>
      </c>
      <c r="H20" s="12">
        <f t="shared" si="1"/>
        <v>-1050</v>
      </c>
    </row>
    <row r="21" spans="1:8" x14ac:dyDescent="0.25">
      <c r="A21" s="19" t="s">
        <v>111</v>
      </c>
      <c r="B21" s="12">
        <v>35</v>
      </c>
      <c r="C21" s="13">
        <v>44527</v>
      </c>
      <c r="D21" s="13">
        <v>44497</v>
      </c>
      <c r="E21" s="13"/>
      <c r="F21" s="13"/>
      <c r="G21" s="1">
        <f t="shared" si="0"/>
        <v>-30</v>
      </c>
      <c r="H21" s="12">
        <f t="shared" si="1"/>
        <v>-1050</v>
      </c>
    </row>
    <row r="22" spans="1:8" x14ac:dyDescent="0.25">
      <c r="A22" s="19" t="s">
        <v>112</v>
      </c>
      <c r="B22" s="12">
        <v>194</v>
      </c>
      <c r="C22" s="13">
        <v>44533</v>
      </c>
      <c r="D22" s="13">
        <v>44503</v>
      </c>
      <c r="E22" s="13"/>
      <c r="F22" s="13"/>
      <c r="G22" s="1">
        <f t="shared" si="0"/>
        <v>-30</v>
      </c>
      <c r="H22" s="12">
        <f t="shared" si="1"/>
        <v>-5820</v>
      </c>
    </row>
    <row r="23" spans="1:8" x14ac:dyDescent="0.25">
      <c r="A23" s="19" t="s">
        <v>113</v>
      </c>
      <c r="B23" s="12">
        <v>200</v>
      </c>
      <c r="C23" s="13">
        <v>44533</v>
      </c>
      <c r="D23" s="13">
        <v>44503</v>
      </c>
      <c r="E23" s="13"/>
      <c r="F23" s="13"/>
      <c r="G23" s="1">
        <f t="shared" si="0"/>
        <v>-30</v>
      </c>
      <c r="H23" s="12">
        <f t="shared" si="1"/>
        <v>-6000</v>
      </c>
    </row>
    <row r="24" spans="1:8" x14ac:dyDescent="0.25">
      <c r="A24" s="19" t="s">
        <v>114</v>
      </c>
      <c r="B24" s="12">
        <v>33.799999999999997</v>
      </c>
      <c r="C24" s="13">
        <v>44533</v>
      </c>
      <c r="D24" s="13">
        <v>44503</v>
      </c>
      <c r="E24" s="13"/>
      <c r="F24" s="13"/>
      <c r="G24" s="1">
        <f t="shared" si="0"/>
        <v>-30</v>
      </c>
      <c r="H24" s="12">
        <f t="shared" si="1"/>
        <v>-1013.9999999999999</v>
      </c>
    </row>
    <row r="25" spans="1:8" x14ac:dyDescent="0.25">
      <c r="A25" s="19" t="s">
        <v>115</v>
      </c>
      <c r="B25" s="12">
        <v>49.5</v>
      </c>
      <c r="C25" s="13">
        <v>44533</v>
      </c>
      <c r="D25" s="13">
        <v>44503</v>
      </c>
      <c r="E25" s="13"/>
      <c r="F25" s="13"/>
      <c r="G25" s="1">
        <f t="shared" si="0"/>
        <v>-30</v>
      </c>
      <c r="H25" s="12">
        <f t="shared" si="1"/>
        <v>-1485</v>
      </c>
    </row>
    <row r="26" spans="1:8" x14ac:dyDescent="0.25">
      <c r="A26" s="19" t="s">
        <v>116</v>
      </c>
      <c r="B26" s="12">
        <v>2283.5100000000002</v>
      </c>
      <c r="C26" s="13">
        <v>44533</v>
      </c>
      <c r="D26" s="13">
        <v>44505</v>
      </c>
      <c r="E26" s="13"/>
      <c r="F26" s="13"/>
      <c r="G26" s="1">
        <f t="shared" si="0"/>
        <v>-28</v>
      </c>
      <c r="H26" s="12">
        <f t="shared" si="1"/>
        <v>-63938.280000000006</v>
      </c>
    </row>
    <row r="27" spans="1:8" x14ac:dyDescent="0.25">
      <c r="A27" s="19" t="s">
        <v>117</v>
      </c>
      <c r="B27" s="12">
        <v>1600</v>
      </c>
      <c r="C27" s="13">
        <v>44518</v>
      </c>
      <c r="D27" s="13">
        <v>44510</v>
      </c>
      <c r="E27" s="13"/>
      <c r="F27" s="13"/>
      <c r="G27" s="1">
        <f t="shared" si="0"/>
        <v>-8</v>
      </c>
      <c r="H27" s="12">
        <f t="shared" si="1"/>
        <v>-12800</v>
      </c>
    </row>
    <row r="28" spans="1:8" x14ac:dyDescent="0.25">
      <c r="A28" s="19" t="s">
        <v>118</v>
      </c>
      <c r="B28" s="12">
        <v>1188.52</v>
      </c>
      <c r="C28" s="13">
        <v>44539</v>
      </c>
      <c r="D28" s="13">
        <v>44510</v>
      </c>
      <c r="E28" s="13"/>
      <c r="F28" s="13"/>
      <c r="G28" s="1">
        <f t="shared" si="0"/>
        <v>-29</v>
      </c>
      <c r="H28" s="12">
        <f t="shared" si="1"/>
        <v>-34467.08</v>
      </c>
    </row>
    <row r="29" spans="1:8" x14ac:dyDescent="0.25">
      <c r="A29" s="19" t="s">
        <v>119</v>
      </c>
      <c r="B29" s="12">
        <v>3609.45</v>
      </c>
      <c r="C29" s="13">
        <v>44540</v>
      </c>
      <c r="D29" s="13">
        <v>44510</v>
      </c>
      <c r="E29" s="13"/>
      <c r="F29" s="13"/>
      <c r="G29" s="1">
        <f t="shared" si="0"/>
        <v>-30</v>
      </c>
      <c r="H29" s="12">
        <f t="shared" si="1"/>
        <v>-108283.5</v>
      </c>
    </row>
    <row r="30" spans="1:8" x14ac:dyDescent="0.25">
      <c r="A30" s="19" t="s">
        <v>120</v>
      </c>
      <c r="B30" s="12">
        <v>795</v>
      </c>
      <c r="C30" s="13">
        <v>44540</v>
      </c>
      <c r="D30" s="13">
        <v>44512</v>
      </c>
      <c r="E30" s="13"/>
      <c r="F30" s="13"/>
      <c r="G30" s="1">
        <f t="shared" si="0"/>
        <v>-28</v>
      </c>
      <c r="H30" s="12">
        <f t="shared" si="1"/>
        <v>-22260</v>
      </c>
    </row>
    <row r="31" spans="1:8" x14ac:dyDescent="0.25">
      <c r="A31" s="19" t="s">
        <v>121</v>
      </c>
      <c r="B31" s="12">
        <v>750.89</v>
      </c>
      <c r="C31" s="13">
        <v>44541</v>
      </c>
      <c r="D31" s="13">
        <v>44512</v>
      </c>
      <c r="E31" s="13"/>
      <c r="F31" s="13"/>
      <c r="G31" s="1">
        <f t="shared" si="0"/>
        <v>-29</v>
      </c>
      <c r="H31" s="12">
        <f t="shared" si="1"/>
        <v>-21775.81</v>
      </c>
    </row>
    <row r="32" spans="1:8" x14ac:dyDescent="0.25">
      <c r="A32" s="19" t="s">
        <v>122</v>
      </c>
      <c r="B32" s="12">
        <v>2113</v>
      </c>
      <c r="C32" s="13">
        <v>44542</v>
      </c>
      <c r="D32" s="13">
        <v>44515</v>
      </c>
      <c r="E32" s="13"/>
      <c r="F32" s="13"/>
      <c r="G32" s="1">
        <f t="shared" si="0"/>
        <v>-27</v>
      </c>
      <c r="H32" s="12">
        <f t="shared" si="1"/>
        <v>-57051</v>
      </c>
    </row>
    <row r="33" spans="1:8" x14ac:dyDescent="0.25">
      <c r="A33" s="19" t="s">
        <v>123</v>
      </c>
      <c r="B33" s="12">
        <v>8.91</v>
      </c>
      <c r="C33" s="13">
        <v>44545</v>
      </c>
      <c r="D33" s="13">
        <v>44515</v>
      </c>
      <c r="E33" s="13"/>
      <c r="F33" s="13"/>
      <c r="G33" s="1">
        <f t="shared" si="0"/>
        <v>-30</v>
      </c>
      <c r="H33" s="12">
        <f t="shared" si="1"/>
        <v>-267.3</v>
      </c>
    </row>
    <row r="34" spans="1:8" x14ac:dyDescent="0.25">
      <c r="A34" s="19" t="s">
        <v>124</v>
      </c>
      <c r="B34" s="12">
        <v>1125</v>
      </c>
      <c r="C34" s="13">
        <v>44542</v>
      </c>
      <c r="D34" s="13">
        <v>44520</v>
      </c>
      <c r="E34" s="13"/>
      <c r="F34" s="13"/>
      <c r="G34" s="1">
        <f t="shared" si="0"/>
        <v>-22</v>
      </c>
      <c r="H34" s="12">
        <f t="shared" si="1"/>
        <v>-24750</v>
      </c>
    </row>
    <row r="35" spans="1:8" x14ac:dyDescent="0.25">
      <c r="A35" s="19" t="s">
        <v>125</v>
      </c>
      <c r="B35" s="12">
        <v>4125</v>
      </c>
      <c r="C35" s="13">
        <v>44555</v>
      </c>
      <c r="D35" s="13">
        <v>44525</v>
      </c>
      <c r="E35" s="13"/>
      <c r="F35" s="13"/>
      <c r="G35" s="1">
        <f t="shared" si="0"/>
        <v>-30</v>
      </c>
      <c r="H35" s="12">
        <f t="shared" si="1"/>
        <v>-123750</v>
      </c>
    </row>
    <row r="36" spans="1:8" x14ac:dyDescent="0.25">
      <c r="A36" s="19" t="s">
        <v>126</v>
      </c>
      <c r="B36" s="12">
        <v>462</v>
      </c>
      <c r="C36" s="13">
        <v>44555</v>
      </c>
      <c r="D36" s="13">
        <v>44527</v>
      </c>
      <c r="E36" s="13"/>
      <c r="F36" s="13"/>
      <c r="G36" s="1">
        <f t="shared" si="0"/>
        <v>-28</v>
      </c>
      <c r="H36" s="12">
        <f t="shared" si="1"/>
        <v>-12936</v>
      </c>
    </row>
    <row r="37" spans="1:8" x14ac:dyDescent="0.25">
      <c r="A37" s="19" t="s">
        <v>127</v>
      </c>
      <c r="B37" s="12">
        <v>120</v>
      </c>
      <c r="C37" s="13">
        <v>44563</v>
      </c>
      <c r="D37" s="13">
        <v>44533</v>
      </c>
      <c r="E37" s="13"/>
      <c r="F37" s="13"/>
      <c r="G37" s="1">
        <f t="shared" si="0"/>
        <v>-30</v>
      </c>
      <c r="H37" s="12">
        <f t="shared" si="1"/>
        <v>-3600</v>
      </c>
    </row>
    <row r="38" spans="1:8" x14ac:dyDescent="0.25">
      <c r="A38" s="19" t="s">
        <v>128</v>
      </c>
      <c r="B38" s="12">
        <v>8.91</v>
      </c>
      <c r="C38" s="13">
        <v>44567</v>
      </c>
      <c r="D38" s="13">
        <v>44537</v>
      </c>
      <c r="E38" s="13"/>
      <c r="F38" s="13"/>
      <c r="G38" s="1">
        <f t="shared" si="0"/>
        <v>-30</v>
      </c>
      <c r="H38" s="12">
        <f t="shared" si="1"/>
        <v>-267.3</v>
      </c>
    </row>
    <row r="39" spans="1:8" x14ac:dyDescent="0.25">
      <c r="A39" s="19" t="s">
        <v>129</v>
      </c>
      <c r="B39" s="12">
        <v>2217.4299999999998</v>
      </c>
      <c r="C39" s="13">
        <v>44569</v>
      </c>
      <c r="D39" s="13">
        <v>44539</v>
      </c>
      <c r="E39" s="13"/>
      <c r="F39" s="13"/>
      <c r="G39" s="1">
        <f t="shared" si="0"/>
        <v>-30</v>
      </c>
      <c r="H39" s="12">
        <f t="shared" si="1"/>
        <v>-66522.899999999994</v>
      </c>
    </row>
    <row r="40" spans="1:8" x14ac:dyDescent="0.25">
      <c r="A40" s="19" t="s">
        <v>130</v>
      </c>
      <c r="B40" s="12">
        <v>2820.16</v>
      </c>
      <c r="C40" s="13">
        <v>44573</v>
      </c>
      <c r="D40" s="13">
        <v>44543</v>
      </c>
      <c r="E40" s="13"/>
      <c r="F40" s="13"/>
      <c r="G40" s="1">
        <f t="shared" si="0"/>
        <v>-30</v>
      </c>
      <c r="H40" s="12">
        <f t="shared" si="1"/>
        <v>-84604.799999999988</v>
      </c>
    </row>
    <row r="41" spans="1:8" x14ac:dyDescent="0.25">
      <c r="A41" s="19" t="s">
        <v>131</v>
      </c>
      <c r="B41" s="12">
        <v>1639.35</v>
      </c>
      <c r="C41" s="13">
        <v>44574</v>
      </c>
      <c r="D41" s="13">
        <v>44544</v>
      </c>
      <c r="E41" s="13"/>
      <c r="F41" s="13"/>
      <c r="G41" s="1">
        <f t="shared" si="0"/>
        <v>-30</v>
      </c>
      <c r="H41" s="12">
        <f t="shared" si="1"/>
        <v>-49180.5</v>
      </c>
    </row>
    <row r="42" spans="1:8" x14ac:dyDescent="0.25">
      <c r="A42" s="19" t="s">
        <v>132</v>
      </c>
      <c r="B42" s="12">
        <v>162</v>
      </c>
      <c r="C42" s="13">
        <v>44574</v>
      </c>
      <c r="D42" s="13">
        <v>44544</v>
      </c>
      <c r="E42" s="13"/>
      <c r="F42" s="13"/>
      <c r="G42" s="1">
        <f t="shared" si="0"/>
        <v>-30</v>
      </c>
      <c r="H42" s="12">
        <f t="shared" si="1"/>
        <v>-4860</v>
      </c>
    </row>
    <row r="43" spans="1:8" x14ac:dyDescent="0.25">
      <c r="A43" s="19" t="s">
        <v>133</v>
      </c>
      <c r="B43" s="12">
        <v>735.66</v>
      </c>
      <c r="C43" s="13">
        <v>44574</v>
      </c>
      <c r="D43" s="13">
        <v>44544</v>
      </c>
      <c r="E43" s="13"/>
      <c r="F43" s="13"/>
      <c r="G43" s="1">
        <f t="shared" si="0"/>
        <v>-30</v>
      </c>
      <c r="H43" s="12">
        <f t="shared" si="1"/>
        <v>-22069.8</v>
      </c>
    </row>
    <row r="44" spans="1:8" x14ac:dyDescent="0.25">
      <c r="A44" s="19" t="s">
        <v>134</v>
      </c>
      <c r="B44" s="12">
        <v>2800</v>
      </c>
      <c r="C44" s="13">
        <v>44575</v>
      </c>
      <c r="D44" s="13">
        <v>44545</v>
      </c>
      <c r="E44" s="13"/>
      <c r="F44" s="13"/>
      <c r="G44" s="1">
        <f t="shared" si="0"/>
        <v>-30</v>
      </c>
      <c r="H44" s="12">
        <f t="shared" si="1"/>
        <v>-84000</v>
      </c>
    </row>
    <row r="45" spans="1:8" x14ac:dyDescent="0.25">
      <c r="A45" s="19" t="s">
        <v>135</v>
      </c>
      <c r="B45" s="12">
        <v>1200</v>
      </c>
      <c r="C45" s="13">
        <v>44575</v>
      </c>
      <c r="D45" s="13">
        <v>44545</v>
      </c>
      <c r="E45" s="13"/>
      <c r="F45" s="13"/>
      <c r="G45" s="1">
        <f t="shared" si="0"/>
        <v>-30</v>
      </c>
      <c r="H45" s="12">
        <f t="shared" si="1"/>
        <v>-36000</v>
      </c>
    </row>
    <row r="46" spans="1:8" x14ac:dyDescent="0.25">
      <c r="A46" s="19" t="s">
        <v>136</v>
      </c>
      <c r="B46" s="12">
        <v>86.44</v>
      </c>
      <c r="C46" s="13">
        <v>44576</v>
      </c>
      <c r="D46" s="13">
        <v>44546</v>
      </c>
      <c r="E46" s="13"/>
      <c r="F46" s="13"/>
      <c r="G46" s="1">
        <f t="shared" si="0"/>
        <v>-30</v>
      </c>
      <c r="H46" s="12">
        <f t="shared" si="1"/>
        <v>-2593.1999999999998</v>
      </c>
    </row>
    <row r="47" spans="1:8" x14ac:dyDescent="0.25">
      <c r="A47" s="19" t="s">
        <v>137</v>
      </c>
      <c r="B47" s="12">
        <v>63.81</v>
      </c>
      <c r="C47" s="13">
        <v>44576</v>
      </c>
      <c r="D47" s="13">
        <v>44546</v>
      </c>
      <c r="E47" s="13"/>
      <c r="F47" s="13"/>
      <c r="G47" s="1">
        <f t="shared" si="0"/>
        <v>-30</v>
      </c>
      <c r="H47" s="12">
        <f t="shared" si="1"/>
        <v>-1914.3000000000002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2022-01-10T07:10:29Z</dcterms:modified>
</cp:coreProperties>
</file>