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tente\Desktop\ITP_2025\file elaborati itp\"/>
    </mc:Choice>
  </mc:AlternateContent>
  <xr:revisionPtr revIDLastSave="0" documentId="13_ncr:1_{CA741988-3991-4D57-B007-FBAE731D433B}" xr6:coauthVersionLast="47" xr6:coauthVersionMax="47" xr10:uidLastSave="{00000000-0000-0000-0000-000000000000}"/>
  <bookViews>
    <workbookView xWindow="225" yWindow="0" windowWidth="28575" windowHeight="15480" activeTab="1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H1" i="5"/>
  <c r="G1" i="5"/>
  <c r="C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1" i="4"/>
  <c r="G1" i="4"/>
  <c r="C1" i="4"/>
  <c r="B1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1" i="3"/>
  <c r="G1" i="3"/>
  <c r="C1" i="3"/>
  <c r="B1" i="3"/>
  <c r="G198" i="2"/>
  <c r="H198" i="2" s="1"/>
  <c r="G197" i="2"/>
  <c r="H197" i="2" s="1"/>
  <c r="G196" i="2"/>
  <c r="H196" i="2" s="1"/>
  <c r="G195" i="2"/>
  <c r="H195" i="2" s="1"/>
  <c r="G194" i="2"/>
  <c r="H194" i="2" s="1"/>
  <c r="G193" i="2"/>
  <c r="H193" i="2" s="1"/>
  <c r="G192" i="2"/>
  <c r="H192" i="2" s="1"/>
  <c r="G191" i="2"/>
  <c r="H191" i="2" s="1"/>
  <c r="G190" i="2"/>
  <c r="H190" i="2" s="1"/>
  <c r="G189" i="2"/>
  <c r="H189" i="2" s="1"/>
  <c r="G188" i="2"/>
  <c r="H188" i="2" s="1"/>
  <c r="G187" i="2"/>
  <c r="H187" i="2" s="1"/>
  <c r="G186" i="2"/>
  <c r="H186" i="2" s="1"/>
  <c r="G185" i="2"/>
  <c r="H185" i="2" s="1"/>
  <c r="G184" i="2"/>
  <c r="H184" i="2" s="1"/>
  <c r="G183" i="2"/>
  <c r="H183" i="2" s="1"/>
  <c r="G182" i="2"/>
  <c r="H182" i="2" s="1"/>
  <c r="G181" i="2"/>
  <c r="H181" i="2" s="1"/>
  <c r="G180" i="2"/>
  <c r="H180" i="2" s="1"/>
  <c r="G179" i="2"/>
  <c r="H179" i="2" s="1"/>
  <c r="G178" i="2"/>
  <c r="H178" i="2" s="1"/>
  <c r="G177" i="2"/>
  <c r="H177" i="2" s="1"/>
  <c r="G176" i="2"/>
  <c r="H176" i="2" s="1"/>
  <c r="G175" i="2"/>
  <c r="H175" i="2" s="1"/>
  <c r="G174" i="2"/>
  <c r="H174" i="2" s="1"/>
  <c r="G173" i="2"/>
  <c r="H173" i="2" s="1"/>
  <c r="G172" i="2"/>
  <c r="H172" i="2" s="1"/>
  <c r="G171" i="2"/>
  <c r="H171" i="2" s="1"/>
  <c r="G170" i="2"/>
  <c r="H170" i="2" s="1"/>
  <c r="G169" i="2"/>
  <c r="H169" i="2" s="1"/>
  <c r="G168" i="2"/>
  <c r="H168" i="2" s="1"/>
  <c r="G167" i="2"/>
  <c r="H167" i="2" s="1"/>
  <c r="G166" i="2"/>
  <c r="H166" i="2" s="1"/>
  <c r="G165" i="2"/>
  <c r="H165" i="2" s="1"/>
  <c r="G164" i="2"/>
  <c r="H164" i="2" s="1"/>
  <c r="G163" i="2"/>
  <c r="H163" i="2" s="1"/>
  <c r="H162" i="2"/>
  <c r="G162" i="2"/>
  <c r="G161" i="2"/>
  <c r="H161" i="2" s="1"/>
  <c r="G160" i="2"/>
  <c r="H160" i="2" s="1"/>
  <c r="G159" i="2"/>
  <c r="H159" i="2" s="1"/>
  <c r="G158" i="2"/>
  <c r="H158" i="2" s="1"/>
  <c r="G157" i="2"/>
  <c r="H157" i="2" s="1"/>
  <c r="G156" i="2"/>
  <c r="H156" i="2" s="1"/>
  <c r="G155" i="2"/>
  <c r="H155" i="2" s="1"/>
  <c r="G154" i="2"/>
  <c r="H154" i="2" s="1"/>
  <c r="G153" i="2"/>
  <c r="H153" i="2" s="1"/>
  <c r="G152" i="2"/>
  <c r="H152" i="2" s="1"/>
  <c r="G151" i="2"/>
  <c r="H151" i="2" s="1"/>
  <c r="G150" i="2"/>
  <c r="H150" i="2" s="1"/>
  <c r="G149" i="2"/>
  <c r="H149" i="2" s="1"/>
  <c r="G148" i="2"/>
  <c r="H148" i="2" s="1"/>
  <c r="G147" i="2"/>
  <c r="H147" i="2" s="1"/>
  <c r="G146" i="2"/>
  <c r="H146" i="2" s="1"/>
  <c r="G145" i="2"/>
  <c r="H145" i="2" s="1"/>
  <c r="G144" i="2"/>
  <c r="H144" i="2" s="1"/>
  <c r="G143" i="2"/>
  <c r="H143" i="2" s="1"/>
  <c r="G142" i="2"/>
  <c r="H142" i="2" s="1"/>
  <c r="G141" i="2"/>
  <c r="H141" i="2" s="1"/>
  <c r="G140" i="2"/>
  <c r="H140" i="2" s="1"/>
  <c r="G139" i="2"/>
  <c r="H139" i="2" s="1"/>
  <c r="G138" i="2"/>
  <c r="H138" i="2" s="1"/>
  <c r="G137" i="2"/>
  <c r="H137" i="2" s="1"/>
  <c r="G136" i="2"/>
  <c r="H136" i="2" s="1"/>
  <c r="G135" i="2"/>
  <c r="H135" i="2" s="1"/>
  <c r="G134" i="2"/>
  <c r="H134" i="2" s="1"/>
  <c r="G133" i="2"/>
  <c r="H133" i="2" s="1"/>
  <c r="G132" i="2"/>
  <c r="H132" i="2" s="1"/>
  <c r="G131" i="2"/>
  <c r="H131" i="2" s="1"/>
  <c r="G130" i="2"/>
  <c r="H130" i="2" s="1"/>
  <c r="G129" i="2"/>
  <c r="H129" i="2" s="1"/>
  <c r="G128" i="2"/>
  <c r="H128" i="2" s="1"/>
  <c r="G127" i="2"/>
  <c r="H127" i="2" s="1"/>
  <c r="G126" i="2"/>
  <c r="H126" i="2" s="1"/>
  <c r="G125" i="2"/>
  <c r="H125" i="2" s="1"/>
  <c r="G124" i="2"/>
  <c r="H124" i="2" s="1"/>
  <c r="G123" i="2"/>
  <c r="H123" i="2" s="1"/>
  <c r="G122" i="2"/>
  <c r="H122" i="2" s="1"/>
  <c r="G121" i="2"/>
  <c r="H121" i="2" s="1"/>
  <c r="G120" i="2"/>
  <c r="H120" i="2" s="1"/>
  <c r="G119" i="2"/>
  <c r="H119" i="2" s="1"/>
  <c r="G118" i="2"/>
  <c r="H118" i="2" s="1"/>
  <c r="G117" i="2"/>
  <c r="H117" i="2" s="1"/>
  <c r="G116" i="2"/>
  <c r="H116" i="2" s="1"/>
  <c r="G115" i="2"/>
  <c r="H115" i="2" s="1"/>
  <c r="G114" i="2"/>
  <c r="H114" i="2" s="1"/>
  <c r="G113" i="2"/>
  <c r="H113" i="2" s="1"/>
  <c r="G112" i="2"/>
  <c r="H112" i="2" s="1"/>
  <c r="G111" i="2"/>
  <c r="H111" i="2" s="1"/>
  <c r="G110" i="2"/>
  <c r="H110" i="2" s="1"/>
  <c r="G109" i="2"/>
  <c r="H109" i="2" s="1"/>
  <c r="G108" i="2"/>
  <c r="H108" i="2" s="1"/>
  <c r="G107" i="2"/>
  <c r="H107" i="2" s="1"/>
  <c r="G106" i="2"/>
  <c r="H106" i="2" s="1"/>
  <c r="G105" i="2"/>
  <c r="H105" i="2" s="1"/>
  <c r="G104" i="2"/>
  <c r="H104" i="2" s="1"/>
  <c r="G103" i="2"/>
  <c r="H103" i="2" s="1"/>
  <c r="G102" i="2"/>
  <c r="H102" i="2" s="1"/>
  <c r="G101" i="2"/>
  <c r="H101" i="2" s="1"/>
  <c r="G100" i="2"/>
  <c r="H100" i="2" s="1"/>
  <c r="G99" i="2"/>
  <c r="H99" i="2" s="1"/>
  <c r="G98" i="2"/>
  <c r="H98" i="2" s="1"/>
  <c r="G97" i="2"/>
  <c r="H97" i="2" s="1"/>
  <c r="G96" i="2"/>
  <c r="H96" i="2" s="1"/>
  <c r="G95" i="2"/>
  <c r="H95" i="2" s="1"/>
  <c r="H94" i="2"/>
  <c r="G94" i="2"/>
  <c r="G93" i="2"/>
  <c r="H93" i="2" s="1"/>
  <c r="G92" i="2"/>
  <c r="H92" i="2" s="1"/>
  <c r="G91" i="2"/>
  <c r="H91" i="2" s="1"/>
  <c r="G90" i="2"/>
  <c r="H90" i="2" s="1"/>
  <c r="G89" i="2"/>
  <c r="H89" i="2" s="1"/>
  <c r="G88" i="2"/>
  <c r="H88" i="2" s="1"/>
  <c r="G87" i="2"/>
  <c r="H87" i="2" s="1"/>
  <c r="G86" i="2"/>
  <c r="H86" i="2" s="1"/>
  <c r="G85" i="2"/>
  <c r="H85" i="2" s="1"/>
  <c r="G84" i="2"/>
  <c r="H84" i="2" s="1"/>
  <c r="G83" i="2"/>
  <c r="H83" i="2" s="1"/>
  <c r="G82" i="2"/>
  <c r="H82" i="2" s="1"/>
  <c r="G81" i="2"/>
  <c r="H81" i="2" s="1"/>
  <c r="G80" i="2"/>
  <c r="H80" i="2" s="1"/>
  <c r="G79" i="2"/>
  <c r="H79" i="2" s="1"/>
  <c r="G78" i="2"/>
  <c r="H78" i="2" s="1"/>
  <c r="G77" i="2"/>
  <c r="H77" i="2" s="1"/>
  <c r="G76" i="2"/>
  <c r="H76" i="2" s="1"/>
  <c r="G75" i="2"/>
  <c r="H75" i="2" s="1"/>
  <c r="G74" i="2"/>
  <c r="H74" i="2" s="1"/>
  <c r="G73" i="2"/>
  <c r="H73" i="2" s="1"/>
  <c r="G72" i="2"/>
  <c r="H72" i="2" s="1"/>
  <c r="G71" i="2"/>
  <c r="H71" i="2" s="1"/>
  <c r="H70" i="2"/>
  <c r="G70" i="2"/>
  <c r="G69" i="2"/>
  <c r="H69" i="2" s="1"/>
  <c r="G68" i="2"/>
  <c r="H68" i="2" s="1"/>
  <c r="G67" i="2"/>
  <c r="H67" i="2" s="1"/>
  <c r="G66" i="2"/>
  <c r="H66" i="2" s="1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9" i="2"/>
  <c r="H59" i="2" s="1"/>
  <c r="G58" i="2"/>
  <c r="H58" i="2" s="1"/>
  <c r="G57" i="2"/>
  <c r="H57" i="2" s="1"/>
  <c r="G56" i="2"/>
  <c r="H56" i="2" s="1"/>
  <c r="G55" i="2"/>
  <c r="H55" i="2" s="1"/>
  <c r="G54" i="2"/>
  <c r="H54" i="2" s="1"/>
  <c r="G53" i="2"/>
  <c r="H53" i="2" s="1"/>
  <c r="G52" i="2"/>
  <c r="H52" i="2" s="1"/>
  <c r="G51" i="2"/>
  <c r="H51" i="2" s="1"/>
  <c r="G50" i="2"/>
  <c r="H50" i="2" s="1"/>
  <c r="G49" i="2"/>
  <c r="H49" i="2" s="1"/>
  <c r="G48" i="2"/>
  <c r="H48" i="2" s="1"/>
  <c r="G47" i="2"/>
  <c r="H47" i="2" s="1"/>
  <c r="G46" i="2"/>
  <c r="H46" i="2" s="1"/>
  <c r="G45" i="2"/>
  <c r="H45" i="2" s="1"/>
  <c r="G44" i="2"/>
  <c r="H44" i="2" s="1"/>
  <c r="G43" i="2"/>
  <c r="H43" i="2" s="1"/>
  <c r="G42" i="2"/>
  <c r="H42" i="2" s="1"/>
  <c r="G41" i="2"/>
  <c r="H41" i="2" s="1"/>
  <c r="G40" i="2"/>
  <c r="H40" i="2" s="1"/>
  <c r="G39" i="2"/>
  <c r="H39" i="2" s="1"/>
  <c r="G38" i="2"/>
  <c r="H38" i="2" s="1"/>
  <c r="G37" i="2"/>
  <c r="H37" i="2" s="1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H30" i="2"/>
  <c r="G29" i="2"/>
  <c r="H29" i="2" s="1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G10" i="2"/>
  <c r="H10" i="2" s="1"/>
  <c r="H9" i="2"/>
  <c r="H8" i="2"/>
  <c r="H7" i="2"/>
  <c r="H6" i="2"/>
  <c r="H5" i="2"/>
  <c r="H4" i="2"/>
  <c r="C1" i="2"/>
  <c r="B13" i="1" s="1"/>
  <c r="A9" i="1" s="1"/>
  <c r="B1" i="2"/>
  <c r="C13" i="1" s="1"/>
  <c r="C9" i="1" s="1"/>
  <c r="D16" i="1"/>
  <c r="C16" i="1"/>
  <c r="B16" i="1"/>
  <c r="D15" i="1"/>
  <c r="C15" i="1"/>
  <c r="B15" i="1"/>
  <c r="D14" i="1"/>
  <c r="C14" i="1"/>
  <c r="B14" i="1"/>
  <c r="H1" i="2" l="1"/>
  <c r="G1" i="2" s="1"/>
  <c r="D13" i="1" s="1"/>
  <c r="E9" i="1" l="1"/>
</calcChain>
</file>

<file path=xl/sharedStrings.xml><?xml version="1.0" encoding="utf-8"?>
<sst xmlns="http://schemas.openxmlformats.org/spreadsheetml/2006/main" count="74" uniqueCount="50">
  <si>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</si>
  <si>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</si>
  <si>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</si>
  <si>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</si>
  <si>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</si>
  <si>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</si>
  <si>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</si>
  <si>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</si>
  <si>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</si>
  <si>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</si>
  <si>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</si>
  <si>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</si>
  <si>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</si>
  <si>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</si>
  <si>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</si>
  <si>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</si>
  <si>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</si>
  <si>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</si>
  <si>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</si>
  <si>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</si>
  <si>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M. D'AZEGLIO - G. NITTIS</t>
  </si>
  <si>
    <t>76121 BARLETTA (BT) - VIA LIBERTA - C.F. 90101480722 C.M. BTIC89200G</t>
  </si>
  <si>
    <t>2025</t>
  </si>
  <si>
    <t>U1230000020333 del 14/01/2025</t>
  </si>
  <si>
    <t>U1230000020335 del 14/01/2025</t>
  </si>
  <si>
    <t>U1230000020334 del 14/01/2025</t>
  </si>
  <si>
    <t>3 del 03/01/2025</t>
  </si>
  <si>
    <t>3 / B del 14/01/2025</t>
  </si>
  <si>
    <t>49PA del 24/01/2025</t>
  </si>
  <si>
    <t>000040/25 del 27/01/2025</t>
  </si>
  <si>
    <t>0/108 del 23/01/2025</t>
  </si>
  <si>
    <t>FPA 32/25 del 29/01/2025</t>
  </si>
  <si>
    <t>FATT/2025/00359 del 31/01/2025</t>
  </si>
  <si>
    <t>20 del 03/01/2025</t>
  </si>
  <si>
    <t>1010937592 del 22/01/2025</t>
  </si>
  <si>
    <t>00095/25 del 22/01/2025</t>
  </si>
  <si>
    <t>777/FVISE del 23/01/2025</t>
  </si>
  <si>
    <t>AB-FT-250000668 del 31/01/2025</t>
  </si>
  <si>
    <t>1025032554 del 06/02/2025</t>
  </si>
  <si>
    <t>38/PA del 31/01/2025</t>
  </si>
  <si>
    <t>28/PA del 31/01/2025</t>
  </si>
  <si>
    <t>11/PA del 30/01/2025</t>
  </si>
  <si>
    <t>9/E del 09/02/2025</t>
  </si>
  <si>
    <t>1025058318 del 05/03/2025</t>
  </si>
  <si>
    <t>V3-5676 del 27/02/2025</t>
  </si>
  <si>
    <t>V3-6880 del 11/03/2025</t>
  </si>
  <si>
    <t>20PA del 10/03/2025</t>
  </si>
  <si>
    <t>1010947360 del 18/03/2025</t>
  </si>
  <si>
    <t>0000002100/PA del 21/03/2025</t>
  </si>
  <si>
    <t>1010948255 del 24/03/2025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</si>
</sst>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2" fontId="0" fillId="0" borderId="0" xfId="0" applyNumberFormat="1"/>
    <xf numFmtId="14" fontId="0" fillId="0" borderId="0" xfId="0" applyNumberFormat="1"/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7" fillId="0" borderId="0" xfId="0" applyFont="1"/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" fontId="0" fillId="5" borderId="1" xfId="0" applyNumberFormat="1" applyFill="1" applyBorder="1"/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/>
    <xf numFmtId="49" fontId="0" fillId="5" borderId="1" xfId="0" applyNumberFormat="1" applyFill="1" applyBorder="1"/>
    <xf numFmtId="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>
      <selection activeCell="I12" sqref="I12"/>
    </sheetView>
  </sheetViews>
  <sheetFormatPr defaultColWidth="9.140625" defaultRowHeight="15" x14ac:dyDescent="0.25"/>
  <cols>
    <col min="1" max="1" width="17.5703125" customWidth="1"/>
    <col min="2" max="4" width="16.5703125" customWidth="1"/>
    <col min="5" max="5" width="14.85546875" customWidth="1"/>
    <col min="6" max="6" width="16.5703125" customWidth="1"/>
    <col min="7" max="7" width="36.5703125" customWidth="1"/>
    <col min="8" max="8" width="9.140625" customWidth="1"/>
  </cols>
  <sheetData>
    <row r="1" spans="1:9" x14ac:dyDescent="0.25">
      <c r="A1" s="2"/>
    </row>
    <row r="2" spans="1:9" ht="15.95" customHeight="1" x14ac:dyDescent="0.3">
      <c r="B2" s="3" t="s">
        <v>20</v>
      </c>
    </row>
    <row r="3" spans="1:9" ht="12.75" customHeight="1" x14ac:dyDescent="0.25">
      <c r="B3" t="s">
        <v>21</v>
      </c>
    </row>
    <row r="4" spans="1:9" ht="15.75" thickBot="1" x14ac:dyDescent="0.3"/>
    <row r="5" spans="1:9" ht="18" customHeight="1" thickBot="1" x14ac:dyDescent="0.4">
      <c r="B5" s="6" t="s">
        <v>17</v>
      </c>
      <c r="F5" s="15" t="s">
        <v>22</v>
      </c>
    </row>
    <row r="7" spans="1:9" s="17" customFormat="1" ht="24.95" customHeight="1" x14ac:dyDescent="0.35">
      <c r="A7" s="38" t="s">
        <v>1</v>
      </c>
      <c r="B7" s="39"/>
      <c r="C7" s="39"/>
      <c r="D7" s="39"/>
      <c r="E7" s="39"/>
      <c r="F7" s="40"/>
    </row>
    <row r="8" spans="1:9" ht="30.75" customHeight="1" x14ac:dyDescent="0.25">
      <c r="A8" s="47" t="s">
        <v>0</v>
      </c>
      <c r="B8" s="48"/>
      <c r="C8" s="49" t="s">
        <v>5</v>
      </c>
      <c r="D8" s="48"/>
      <c r="E8" s="50" t="s">
        <v>11</v>
      </c>
      <c r="F8" s="51"/>
    </row>
    <row r="9" spans="1:9" ht="29.25" customHeight="1" thickBot="1" x14ac:dyDescent="0.3">
      <c r="A9" s="41">
        <f>SUM(B13:B16)</f>
        <v>27</v>
      </c>
      <c r="B9" s="37"/>
      <c r="C9" s="36">
        <f>SUM(C13:C16)</f>
        <v>13403.589999999998</v>
      </c>
      <c r="D9" s="37"/>
      <c r="E9" s="42">
        <f>('Trimestre 1'!H1+'Trimestre 2'!H1+'Trimestre 3'!H1+'Trimestre 4'!H1)/C9</f>
        <v>-24.582075399202754</v>
      </c>
      <c r="F9" s="43"/>
    </row>
    <row r="10" spans="1:9" ht="20.100000000000001" customHeight="1" thickBot="1" x14ac:dyDescent="0.3">
      <c r="A10" s="18"/>
      <c r="B10" s="18"/>
      <c r="C10" s="19"/>
      <c r="D10" s="18"/>
      <c r="E10" s="20"/>
      <c r="F10" s="27"/>
    </row>
    <row r="11" spans="1:9" s="17" customFormat="1" ht="24.95" customHeight="1" x14ac:dyDescent="0.35">
      <c r="A11" s="44" t="s">
        <v>2</v>
      </c>
      <c r="B11" s="45"/>
      <c r="C11" s="45"/>
      <c r="D11" s="45"/>
      <c r="E11" s="45"/>
      <c r="F11" s="46"/>
    </row>
    <row r="12" spans="1:9" ht="46.5" customHeight="1" x14ac:dyDescent="0.25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</row>
    <row r="13" spans="1:9" ht="22.5" customHeight="1" x14ac:dyDescent="0.25">
      <c r="A13" s="25" t="s">
        <v>13</v>
      </c>
      <c r="B13" s="14">
        <f>'Trimestre 1'!C1</f>
        <v>27</v>
      </c>
      <c r="C13" s="26">
        <f>'Trimestre 1'!B1</f>
        <v>13403.589999999998</v>
      </c>
      <c r="D13" s="26">
        <f>'Trimestre 1'!G1</f>
        <v>-24.582075399202754</v>
      </c>
      <c r="E13" s="26">
        <v>4045.61</v>
      </c>
      <c r="F13" s="30">
        <v>2</v>
      </c>
      <c r="G13" s="4"/>
      <c r="H13" s="5"/>
      <c r="I13" s="5"/>
    </row>
    <row r="14" spans="1:9" ht="22.5" customHeight="1" x14ac:dyDescent="0.25">
      <c r="A14" s="25" t="s">
        <v>14</v>
      </c>
      <c r="B14" s="14">
        <f>'Trimestre 2'!C1</f>
        <v>0</v>
      </c>
      <c r="C14" s="26">
        <f>'Trimestre 2'!B1</f>
        <v>0</v>
      </c>
      <c r="D14" s="26">
        <f>'Trimestre 2'!G1</f>
        <v>0</v>
      </c>
      <c r="E14" s="26"/>
      <c r="F14" s="30"/>
    </row>
    <row r="15" spans="1:9" ht="22.5" customHeight="1" x14ac:dyDescent="0.25">
      <c r="A15" s="25" t="s">
        <v>15</v>
      </c>
      <c r="B15" s="14">
        <f>'Trimestre 3'!C1</f>
        <v>0</v>
      </c>
      <c r="C15" s="26">
        <f>'Trimestre 3'!B1</f>
        <v>0</v>
      </c>
      <c r="D15" s="26">
        <f>'Trimestre 3'!G1</f>
        <v>0</v>
      </c>
      <c r="E15" s="26"/>
      <c r="F15" s="30"/>
    </row>
    <row r="16" spans="1:9" ht="21.75" customHeight="1" x14ac:dyDescent="0.25">
      <c r="A16" s="25" t="s">
        <v>16</v>
      </c>
      <c r="B16" s="14">
        <f>'Trimestre 4'!C1</f>
        <v>0</v>
      </c>
      <c r="C16" s="26">
        <f>'Trimestre 4'!B1</f>
        <v>0</v>
      </c>
      <c r="D16" s="26">
        <f>'Trimestre 4'!G1</f>
        <v>0</v>
      </c>
      <c r="E16" s="26"/>
      <c r="F16" s="30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8"/>
  <sheetViews>
    <sheetView tabSelected="1" workbookViewId="0">
      <selection activeCell="O12" sqref="O12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SUM(B4:B190)</f>
        <v>13403.589999999998</v>
      </c>
      <c r="C1">
        <f>COUNTA(A4:A198)</f>
        <v>27</v>
      </c>
      <c r="G1" s="13">
        <f>IF(B1&lt;&gt;0,H1/B1,0)</f>
        <v>-24.582075399202754</v>
      </c>
      <c r="H1" s="12">
        <f>SUM(H4:H190)</f>
        <v>-329488.06</v>
      </c>
    </row>
    <row r="3" spans="1:8" s="8" customFormat="1" ht="45" x14ac:dyDescent="0.25">
      <c r="A3" s="7" t="s">
        <v>4</v>
      </c>
      <c r="B3" s="31" t="s">
        <v>5</v>
      </c>
      <c r="C3" s="31" t="s">
        <v>6</v>
      </c>
      <c r="D3" s="31" t="s">
        <v>7</v>
      </c>
      <c r="E3" s="52" t="s">
        <v>10</v>
      </c>
      <c r="F3" s="53"/>
      <c r="G3" s="31" t="s">
        <v>8</v>
      </c>
      <c r="H3" s="31" t="s">
        <v>9</v>
      </c>
    </row>
    <row r="4" spans="1:8" x14ac:dyDescent="0.25">
      <c r="A4" s="16" t="s">
        <v>23</v>
      </c>
      <c r="B4" s="32">
        <v>12</v>
      </c>
      <c r="C4" s="33">
        <v>45703</v>
      </c>
      <c r="D4" s="33">
        <v>45673</v>
      </c>
      <c r="E4" s="33"/>
      <c r="F4" s="33"/>
      <c r="G4" s="34">
        <v>-29</v>
      </c>
      <c r="H4" s="32">
        <f>B4*G4</f>
        <v>-348</v>
      </c>
    </row>
    <row r="5" spans="1:8" x14ac:dyDescent="0.25">
      <c r="A5" s="16" t="s">
        <v>24</v>
      </c>
      <c r="B5" s="32">
        <v>643.5</v>
      </c>
      <c r="C5" s="33">
        <v>45703</v>
      </c>
      <c r="D5" s="33">
        <v>45673</v>
      </c>
      <c r="E5" s="33"/>
      <c r="F5" s="33"/>
      <c r="G5" s="34">
        <v>-29</v>
      </c>
      <c r="H5" s="32">
        <f t="shared" ref="H5:H63" si="0">B5*G5</f>
        <v>-18661.5</v>
      </c>
    </row>
    <row r="6" spans="1:8" x14ac:dyDescent="0.25">
      <c r="A6" s="16" t="s">
        <v>25</v>
      </c>
      <c r="B6" s="32">
        <v>4538</v>
      </c>
      <c r="C6" s="33">
        <v>45703</v>
      </c>
      <c r="D6" s="33">
        <v>45673</v>
      </c>
      <c r="E6" s="33"/>
      <c r="F6" s="33"/>
      <c r="G6" s="34">
        <v>-29</v>
      </c>
      <c r="H6" s="32">
        <f t="shared" si="0"/>
        <v>-131602</v>
      </c>
    </row>
    <row r="7" spans="1:8" x14ac:dyDescent="0.25">
      <c r="A7" s="16" t="s">
        <v>26</v>
      </c>
      <c r="B7" s="32">
        <v>1600</v>
      </c>
      <c r="C7" s="33">
        <v>45694</v>
      </c>
      <c r="D7" s="33">
        <v>45673</v>
      </c>
      <c r="E7" s="33"/>
      <c r="F7" s="33"/>
      <c r="G7" s="34">
        <v>-17</v>
      </c>
      <c r="H7" s="32">
        <f t="shared" si="0"/>
        <v>-27200</v>
      </c>
    </row>
    <row r="8" spans="1:8" x14ac:dyDescent="0.25">
      <c r="A8" s="16" t="s">
        <v>27</v>
      </c>
      <c r="B8" s="32">
        <v>480</v>
      </c>
      <c r="C8" s="33">
        <v>45707</v>
      </c>
      <c r="D8" s="33">
        <v>45677</v>
      </c>
      <c r="E8" s="33"/>
      <c r="F8" s="33"/>
      <c r="G8" s="34">
        <v>-23</v>
      </c>
      <c r="H8" s="32">
        <f t="shared" si="0"/>
        <v>-11040</v>
      </c>
    </row>
    <row r="9" spans="1:8" x14ac:dyDescent="0.25">
      <c r="A9" s="16" t="s">
        <v>28</v>
      </c>
      <c r="B9" s="32">
        <v>48</v>
      </c>
      <c r="C9" s="33">
        <v>45715</v>
      </c>
      <c r="D9" s="33">
        <v>45686</v>
      </c>
      <c r="E9" s="33"/>
      <c r="F9" s="33"/>
      <c r="G9" s="34">
        <v>-26</v>
      </c>
      <c r="H9" s="32">
        <f t="shared" si="0"/>
        <v>-1248</v>
      </c>
    </row>
    <row r="10" spans="1:8" x14ac:dyDescent="0.25">
      <c r="A10" s="16" t="s">
        <v>29</v>
      </c>
      <c r="B10" s="32">
        <v>149</v>
      </c>
      <c r="C10" s="33">
        <v>45715</v>
      </c>
      <c r="D10" s="33">
        <v>45686</v>
      </c>
      <c r="E10" s="33"/>
      <c r="F10" s="33"/>
      <c r="G10" s="34">
        <f t="shared" ref="G10:G63" si="1">D10-C10-(F10-E10)</f>
        <v>-29</v>
      </c>
      <c r="H10" s="32">
        <f t="shared" si="0"/>
        <v>-4321</v>
      </c>
    </row>
    <row r="11" spans="1:8" x14ac:dyDescent="0.25">
      <c r="A11" s="16" t="s">
        <v>30</v>
      </c>
      <c r="B11" s="32">
        <v>102.5</v>
      </c>
      <c r="C11" s="33">
        <v>45715</v>
      </c>
      <c r="D11" s="33">
        <v>45686</v>
      </c>
      <c r="E11" s="33"/>
      <c r="F11" s="33"/>
      <c r="G11" s="34">
        <v>-25</v>
      </c>
      <c r="H11" s="32">
        <f t="shared" si="0"/>
        <v>-2562.5</v>
      </c>
    </row>
    <row r="12" spans="1:8" x14ac:dyDescent="0.25">
      <c r="A12" s="16" t="s">
        <v>31</v>
      </c>
      <c r="B12" s="32">
        <v>150</v>
      </c>
      <c r="C12" s="33">
        <v>45717</v>
      </c>
      <c r="D12" s="33">
        <v>45687</v>
      </c>
      <c r="E12" s="33"/>
      <c r="F12" s="33"/>
      <c r="G12" s="34">
        <v>-17</v>
      </c>
      <c r="H12" s="32">
        <f t="shared" si="0"/>
        <v>-2550</v>
      </c>
    </row>
    <row r="13" spans="1:8" x14ac:dyDescent="0.25">
      <c r="A13" s="16" t="s">
        <v>32</v>
      </c>
      <c r="B13" s="32">
        <v>110</v>
      </c>
      <c r="C13" s="33">
        <v>45719</v>
      </c>
      <c r="D13" s="33">
        <v>45689</v>
      </c>
      <c r="E13" s="33"/>
      <c r="F13" s="33"/>
      <c r="G13" s="34">
        <v>-29</v>
      </c>
      <c r="H13" s="32">
        <f t="shared" si="0"/>
        <v>-3190</v>
      </c>
    </row>
    <row r="14" spans="1:8" x14ac:dyDescent="0.25">
      <c r="A14" s="16" t="s">
        <v>33</v>
      </c>
      <c r="B14" s="32">
        <v>84</v>
      </c>
      <c r="C14" s="33">
        <v>45694</v>
      </c>
      <c r="D14" s="33">
        <v>45692</v>
      </c>
      <c r="E14" s="33"/>
      <c r="F14" s="33"/>
      <c r="G14" s="34">
        <v>-24</v>
      </c>
      <c r="H14" s="32">
        <f t="shared" si="0"/>
        <v>-2016</v>
      </c>
    </row>
    <row r="15" spans="1:8" x14ac:dyDescent="0.25">
      <c r="A15" s="16" t="s">
        <v>34</v>
      </c>
      <c r="B15" s="32">
        <v>322.13</v>
      </c>
      <c r="C15" s="33">
        <v>45711</v>
      </c>
      <c r="D15" s="33">
        <v>45692</v>
      </c>
      <c r="E15" s="33"/>
      <c r="F15" s="33"/>
      <c r="G15" s="34">
        <v>-24</v>
      </c>
      <c r="H15" s="32">
        <f t="shared" si="0"/>
        <v>-7731.12</v>
      </c>
    </row>
    <row r="16" spans="1:8" x14ac:dyDescent="0.25">
      <c r="A16" s="16" t="s">
        <v>35</v>
      </c>
      <c r="B16" s="32">
        <v>150</v>
      </c>
      <c r="C16" s="33">
        <v>45711</v>
      </c>
      <c r="D16" s="33">
        <v>45692</v>
      </c>
      <c r="E16" s="33"/>
      <c r="F16" s="33"/>
      <c r="G16" s="34">
        <v>1</v>
      </c>
      <c r="H16" s="32">
        <f t="shared" si="0"/>
        <v>150</v>
      </c>
    </row>
    <row r="17" spans="1:8" x14ac:dyDescent="0.25">
      <c r="A17" s="16" t="s">
        <v>36</v>
      </c>
      <c r="B17" s="32">
        <v>425.5</v>
      </c>
      <c r="C17" s="33">
        <v>45715</v>
      </c>
      <c r="D17" s="33">
        <v>45692</v>
      </c>
      <c r="E17" s="33"/>
      <c r="F17" s="33"/>
      <c r="G17" s="34">
        <v>-19</v>
      </c>
      <c r="H17" s="32">
        <f t="shared" si="0"/>
        <v>-8084.5</v>
      </c>
    </row>
    <row r="18" spans="1:8" x14ac:dyDescent="0.25">
      <c r="A18" s="16" t="s">
        <v>37</v>
      </c>
      <c r="B18" s="32">
        <v>251.39</v>
      </c>
      <c r="C18" s="33">
        <v>45723</v>
      </c>
      <c r="D18" s="33">
        <v>45693</v>
      </c>
      <c r="E18" s="33"/>
      <c r="F18" s="33"/>
      <c r="G18" s="34">
        <v>-54</v>
      </c>
      <c r="H18" s="32">
        <f t="shared" si="0"/>
        <v>-13575.06</v>
      </c>
    </row>
    <row r="19" spans="1:8" x14ac:dyDescent="0.25">
      <c r="A19" s="16" t="s">
        <v>38</v>
      </c>
      <c r="B19" s="32">
        <v>16.61</v>
      </c>
      <c r="C19" s="33">
        <v>45725</v>
      </c>
      <c r="D19" s="33">
        <v>45699</v>
      </c>
      <c r="E19" s="33"/>
      <c r="F19" s="33"/>
      <c r="G19" s="34">
        <v>-25</v>
      </c>
      <c r="H19" s="32">
        <f t="shared" si="0"/>
        <v>-415.25</v>
      </c>
    </row>
    <row r="20" spans="1:8" x14ac:dyDescent="0.25">
      <c r="A20" s="16" t="s">
        <v>39</v>
      </c>
      <c r="B20" s="32">
        <v>150</v>
      </c>
      <c r="C20" s="33">
        <v>45725</v>
      </c>
      <c r="D20" s="33">
        <v>45699</v>
      </c>
      <c r="E20" s="33"/>
      <c r="F20" s="33"/>
      <c r="G20" s="34">
        <v>-17</v>
      </c>
      <c r="H20" s="32">
        <f t="shared" si="0"/>
        <v>-2550</v>
      </c>
    </row>
    <row r="21" spans="1:8" x14ac:dyDescent="0.25">
      <c r="A21" s="16" t="s">
        <v>40</v>
      </c>
      <c r="B21" s="32">
        <v>990</v>
      </c>
      <c r="C21" s="33">
        <v>45725</v>
      </c>
      <c r="D21" s="33">
        <v>45699</v>
      </c>
      <c r="E21" s="33"/>
      <c r="F21" s="33"/>
      <c r="G21" s="34">
        <v>-17</v>
      </c>
      <c r="H21" s="32">
        <f t="shared" si="0"/>
        <v>-16830</v>
      </c>
    </row>
    <row r="22" spans="1:8" x14ac:dyDescent="0.25">
      <c r="A22" s="16" t="s">
        <v>41</v>
      </c>
      <c r="B22" s="32">
        <v>850</v>
      </c>
      <c r="C22" s="33">
        <v>45725</v>
      </c>
      <c r="D22" s="33">
        <v>45699</v>
      </c>
      <c r="E22" s="33"/>
      <c r="F22" s="33"/>
      <c r="G22" s="34">
        <v>-17</v>
      </c>
      <c r="H22" s="32">
        <f t="shared" si="0"/>
        <v>-14450</v>
      </c>
    </row>
    <row r="23" spans="1:8" x14ac:dyDescent="0.25">
      <c r="A23" s="16" t="s">
        <v>42</v>
      </c>
      <c r="B23" s="32">
        <v>750</v>
      </c>
      <c r="C23" s="33">
        <v>45728</v>
      </c>
      <c r="D23" s="33">
        <v>45699</v>
      </c>
      <c r="E23" s="33"/>
      <c r="F23" s="33"/>
      <c r="G23" s="34">
        <v>-28</v>
      </c>
      <c r="H23" s="32">
        <f t="shared" si="0"/>
        <v>-21000</v>
      </c>
    </row>
    <row r="24" spans="1:8" x14ac:dyDescent="0.25">
      <c r="A24" s="16" t="s">
        <v>43</v>
      </c>
      <c r="B24" s="32">
        <v>49.91</v>
      </c>
      <c r="C24" s="33">
        <v>45752</v>
      </c>
      <c r="D24" s="33">
        <v>45728</v>
      </c>
      <c r="E24" s="33"/>
      <c r="F24" s="33"/>
      <c r="G24" s="34">
        <v>-23</v>
      </c>
      <c r="H24" s="32">
        <f t="shared" si="0"/>
        <v>-1147.9299999999998</v>
      </c>
    </row>
    <row r="25" spans="1:8" x14ac:dyDescent="0.25">
      <c r="A25" s="16" t="s">
        <v>44</v>
      </c>
      <c r="B25" s="32">
        <v>422.6</v>
      </c>
      <c r="C25" s="33">
        <v>45752</v>
      </c>
      <c r="D25" s="33">
        <v>45728</v>
      </c>
      <c r="E25" s="33"/>
      <c r="F25" s="33"/>
      <c r="G25" s="34">
        <v>-23</v>
      </c>
      <c r="H25" s="32">
        <f t="shared" si="0"/>
        <v>-9719.8000000000011</v>
      </c>
    </row>
    <row r="26" spans="1:8" x14ac:dyDescent="0.25">
      <c r="A26" s="35" t="s">
        <v>45</v>
      </c>
      <c r="B26" s="32">
        <v>121.99</v>
      </c>
      <c r="C26" s="33">
        <v>45758</v>
      </c>
      <c r="D26" s="33">
        <v>45733</v>
      </c>
      <c r="E26" s="33"/>
      <c r="F26" s="33"/>
      <c r="G26" s="34">
        <v>-24</v>
      </c>
      <c r="H26" s="32">
        <f t="shared" si="0"/>
        <v>-2927.7599999999998</v>
      </c>
    </row>
    <row r="27" spans="1:8" x14ac:dyDescent="0.25">
      <c r="A27" s="35" t="s">
        <v>46</v>
      </c>
      <c r="B27" s="32">
        <v>630</v>
      </c>
      <c r="C27" s="33">
        <v>45758</v>
      </c>
      <c r="D27" s="33">
        <v>45733</v>
      </c>
      <c r="E27" s="33"/>
      <c r="F27" s="33"/>
      <c r="G27" s="34">
        <v>-23</v>
      </c>
      <c r="H27" s="32">
        <f t="shared" si="0"/>
        <v>-14490</v>
      </c>
    </row>
    <row r="28" spans="1:8" x14ac:dyDescent="0.25">
      <c r="A28" s="35" t="s">
        <v>47</v>
      </c>
      <c r="B28" s="32">
        <v>44</v>
      </c>
      <c r="C28" s="33">
        <v>45765</v>
      </c>
      <c r="D28" s="33">
        <v>45736</v>
      </c>
      <c r="E28" s="33"/>
      <c r="F28" s="33"/>
      <c r="G28" s="34">
        <v>-41</v>
      </c>
      <c r="H28" s="32">
        <f t="shared" si="0"/>
        <v>-1804</v>
      </c>
    </row>
    <row r="29" spans="1:8" x14ac:dyDescent="0.25">
      <c r="A29" s="35" t="s">
        <v>48</v>
      </c>
      <c r="B29" s="32">
        <v>50</v>
      </c>
      <c r="C29" s="33">
        <v>45768</v>
      </c>
      <c r="D29" s="33">
        <v>45743</v>
      </c>
      <c r="E29" s="33"/>
      <c r="F29" s="33"/>
      <c r="G29" s="34">
        <f t="shared" si="1"/>
        <v>-25</v>
      </c>
      <c r="H29" s="32">
        <f t="shared" si="0"/>
        <v>-1250</v>
      </c>
    </row>
    <row r="30" spans="1:8" x14ac:dyDescent="0.25">
      <c r="A30" s="35" t="s">
        <v>49</v>
      </c>
      <c r="B30" s="32">
        <v>262.45999999999998</v>
      </c>
      <c r="C30" s="33">
        <v>45772</v>
      </c>
      <c r="D30" s="33">
        <v>45743</v>
      </c>
      <c r="E30" s="33"/>
      <c r="F30" s="33"/>
      <c r="G30" s="34">
        <v>-34</v>
      </c>
      <c r="H30" s="32">
        <f t="shared" si="0"/>
        <v>-8923.64</v>
      </c>
    </row>
    <row r="31" spans="1:8" x14ac:dyDescent="0.25">
      <c r="A31" s="35"/>
      <c r="B31" s="32"/>
      <c r="C31" s="33"/>
      <c r="D31" s="33"/>
      <c r="E31" s="33"/>
      <c r="F31" s="33"/>
      <c r="G31" s="34">
        <f t="shared" si="1"/>
        <v>0</v>
      </c>
      <c r="H31" s="32">
        <f t="shared" si="0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1"/>
        <v>0</v>
      </c>
      <c r="H32" s="9">
        <f t="shared" si="0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1"/>
        <v>0</v>
      </c>
      <c r="H33" s="9">
        <f t="shared" si="0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1"/>
        <v>0</v>
      </c>
      <c r="H34" s="9">
        <f t="shared" si="0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1"/>
        <v>0</v>
      </c>
      <c r="H35" s="9">
        <f t="shared" si="0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1"/>
        <v>0</v>
      </c>
      <c r="H36" s="9">
        <f t="shared" si="0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1"/>
        <v>0</v>
      </c>
      <c r="H37" s="9">
        <f t="shared" si="0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1"/>
        <v>0</v>
      </c>
      <c r="H38" s="9">
        <f t="shared" si="0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1"/>
        <v>0</v>
      </c>
      <c r="H39" s="9">
        <f t="shared" si="0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1"/>
        <v>0</v>
      </c>
      <c r="H40" s="9">
        <f t="shared" si="0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1"/>
        <v>0</v>
      </c>
      <c r="H41" s="9">
        <f t="shared" si="0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1"/>
        <v>0</v>
      </c>
      <c r="H42" s="9">
        <f t="shared" si="0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1"/>
        <v>0</v>
      </c>
      <c r="H43" s="9">
        <f t="shared" si="0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1"/>
        <v>0</v>
      </c>
      <c r="H44" s="9">
        <f t="shared" si="0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1"/>
        <v>0</v>
      </c>
      <c r="H45" s="9">
        <f t="shared" si="0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1"/>
        <v>0</v>
      </c>
      <c r="H46" s="9">
        <f t="shared" si="0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1"/>
        <v>0</v>
      </c>
      <c r="H47" s="9">
        <f t="shared" si="0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1"/>
        <v>0</v>
      </c>
      <c r="H48" s="9">
        <f t="shared" si="0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1"/>
        <v>0</v>
      </c>
      <c r="H49" s="9">
        <f t="shared" si="0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1"/>
        <v>0</v>
      </c>
      <c r="H50" s="9">
        <f t="shared" si="0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1"/>
        <v>0</v>
      </c>
      <c r="H51" s="9">
        <f t="shared" si="0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1"/>
        <v>0</v>
      </c>
      <c r="H52" s="9">
        <f t="shared" si="0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1"/>
        <v>0</v>
      </c>
      <c r="H53" s="9">
        <f t="shared" si="0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1"/>
        <v>0</v>
      </c>
      <c r="H54" s="9">
        <f t="shared" si="0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1"/>
        <v>0</v>
      </c>
      <c r="H55" s="9">
        <f t="shared" si="0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1"/>
        <v>0</v>
      </c>
      <c r="H56" s="9">
        <f t="shared" si="0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1"/>
        <v>0</v>
      </c>
      <c r="H57" s="9">
        <f t="shared" si="0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1"/>
        <v>0</v>
      </c>
      <c r="H58" s="9">
        <f t="shared" si="0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1"/>
        <v>0</v>
      </c>
      <c r="H59" s="9">
        <f t="shared" si="0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1"/>
        <v>0</v>
      </c>
      <c r="H60" s="9">
        <f t="shared" si="0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1"/>
        <v>0</v>
      </c>
      <c r="H61" s="9">
        <f t="shared" si="0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1"/>
        <v>0</v>
      </c>
      <c r="H62" s="9">
        <f t="shared" si="0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1"/>
        <v>0</v>
      </c>
      <c r="H63" s="9">
        <f t="shared" si="0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ref="G64:G127" si="2">D64-C64-(F64-E64)</f>
        <v>0</v>
      </c>
      <c r="H64" s="9">
        <f t="shared" ref="H64:H127" si="3">B64*G64</f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2"/>
        <v>0</v>
      </c>
      <c r="H65" s="9">
        <f t="shared" si="3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2"/>
        <v>0</v>
      </c>
      <c r="H66" s="9">
        <f t="shared" si="3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2"/>
        <v>0</v>
      </c>
      <c r="H67" s="9">
        <f t="shared" si="3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2"/>
        <v>0</v>
      </c>
      <c r="H68" s="9">
        <f t="shared" si="3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si="2"/>
        <v>0</v>
      </c>
      <c r="H69" s="9">
        <f t="shared" si="3"/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ref="G128:G191" si="4">D128-C128-(F128-E128)</f>
        <v>0</v>
      </c>
      <c r="H128" s="9">
        <f t="shared" ref="H128:H191" si="5">B128*G128</f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4"/>
        <v>0</v>
      </c>
      <c r="H129" s="9">
        <f t="shared" si="5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4"/>
        <v>0</v>
      </c>
      <c r="H130" s="9">
        <f t="shared" si="5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4"/>
        <v>0</v>
      </c>
      <c r="H131" s="9">
        <f t="shared" si="5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4"/>
        <v>0</v>
      </c>
      <c r="H132" s="9">
        <f t="shared" si="5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si="4"/>
        <v>0</v>
      </c>
      <c r="H133" s="9">
        <f t="shared" si="5"/>
        <v>0</v>
      </c>
    </row>
    <row r="134" spans="1:8" ht="14.25" customHeight="1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1"/>
      <c r="D190" s="11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ref="G192:G198" si="6">D192-C192-(F192-E192)</f>
        <v>0</v>
      </c>
      <c r="H192" s="9">
        <f t="shared" ref="H192:H198" si="7">B192*G192</f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6"/>
        <v>0</v>
      </c>
      <c r="H193" s="9">
        <f t="shared" si="7"/>
        <v>0</v>
      </c>
    </row>
    <row r="194" spans="1:8" x14ac:dyDescent="0.25">
      <c r="A194" s="16"/>
      <c r="B194" s="9"/>
      <c r="C194" s="11"/>
      <c r="D194" s="11"/>
      <c r="E194" s="10"/>
      <c r="F194" s="10"/>
      <c r="G194" s="1">
        <f t="shared" si="6"/>
        <v>0</v>
      </c>
      <c r="H194" s="9">
        <f t="shared" si="7"/>
        <v>0</v>
      </c>
    </row>
    <row r="195" spans="1:8" x14ac:dyDescent="0.25">
      <c r="A195" s="16"/>
      <c r="B195" s="9"/>
      <c r="C195" s="10"/>
      <c r="D195" s="10"/>
      <c r="E195" s="10"/>
      <c r="F195" s="10"/>
      <c r="G195" s="1">
        <f t="shared" si="6"/>
        <v>0</v>
      </c>
      <c r="H195" s="9">
        <f t="shared" si="7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6"/>
        <v>0</v>
      </c>
      <c r="H196" s="9">
        <f t="shared" si="7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si="6"/>
        <v>0</v>
      </c>
      <c r="H197" s="9">
        <f t="shared" si="7"/>
        <v>0</v>
      </c>
    </row>
    <row r="198" spans="1:8" x14ac:dyDescent="0.25">
      <c r="A198" s="16"/>
      <c r="B198" s="9"/>
      <c r="C198" s="11"/>
      <c r="D198" s="11"/>
      <c r="E198" s="10"/>
      <c r="F198" s="10"/>
      <c r="G198" s="1">
        <f t="shared" si="6"/>
        <v>0</v>
      </c>
      <c r="H198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0</v>
      </c>
      <c r="C1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54" t="s">
        <v>10</v>
      </c>
      <c r="F3" s="55"/>
      <c r="G3" s="7" t="s">
        <v>8</v>
      </c>
      <c r="H3" s="7" t="s">
        <v>9</v>
      </c>
    </row>
    <row r="4" spans="1:8" x14ac:dyDescent="0.25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25">
      <c r="A5" s="16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25">
      <c r="A6" s="16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25">
      <c r="A7" s="16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25">
      <c r="A8" s="16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25">
      <c r="A9" s="16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25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0</v>
      </c>
      <c r="C1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54" t="s">
        <v>10</v>
      </c>
      <c r="F3" s="55"/>
      <c r="G3" s="7" t="s">
        <v>8</v>
      </c>
      <c r="H3" s="7" t="s">
        <v>9</v>
      </c>
    </row>
    <row r="4" spans="1:8" x14ac:dyDescent="0.25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25">
      <c r="A5" s="16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25">
      <c r="A6" s="16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25">
      <c r="A7" s="16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25">
      <c r="A8" s="16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25">
      <c r="A9" s="16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25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0</v>
      </c>
      <c r="C1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54" t="s">
        <v>10</v>
      </c>
      <c r="F3" s="55"/>
      <c r="G3" s="7" t="s">
        <v>8</v>
      </c>
      <c r="H3" s="7" t="s">
        <v>9</v>
      </c>
    </row>
    <row r="4" spans="1:8" x14ac:dyDescent="0.25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25">
      <c r="A5" s="16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25">
      <c r="A6" s="16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25">
      <c r="A7" s="16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25">
      <c r="A8" s="16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25">
      <c r="A9" s="16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25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Utente</cp:lastModifiedBy>
  <cp:lastPrinted>2025-12-18T10:25:38Z</cp:lastPrinted>
  <dcterms:created xsi:type="dcterms:W3CDTF">2006-09-16T00:00:00Z</dcterms:created>
  <dcterms:modified xsi:type="dcterms:W3CDTF">2026-01-13T12:27:56Z</dcterms:modified>
</cp:coreProperties>
</file>