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24226"/>
  <xr:revisionPtr revIDLastSave="0" documentId="8_{96BFD036-9A45-49CE-BB9A-DDAD0F8AF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7" i="5"/>
  <c r="G7" i="5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H7" i="4"/>
  <c r="G7" i="4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H23" i="3"/>
  <c r="G23" i="3"/>
  <c r="G22" i="3"/>
  <c r="H22" i="3" s="1"/>
  <c r="G21" i="3"/>
  <c r="H21" i="3" s="1"/>
  <c r="H20" i="3"/>
  <c r="G20" i="3"/>
  <c r="G19" i="3"/>
  <c r="H19" i="3" s="1"/>
  <c r="G18" i="3"/>
  <c r="H18" i="3" s="1"/>
  <c r="G17" i="3"/>
  <c r="H17" i="3" s="1"/>
  <c r="G16" i="3"/>
  <c r="H16" i="3" s="1"/>
  <c r="G15" i="3"/>
  <c r="H15" i="3" s="1"/>
  <c r="H14" i="3"/>
  <c r="G14" i="3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 s="1"/>
  <c r="G19" i="2"/>
  <c r="G18" i="2"/>
  <c r="H18" i="2" s="1"/>
  <c r="G17" i="2"/>
  <c r="H17" i="2" s="1"/>
  <c r="G16" i="2"/>
  <c r="H16" i="2" s="1"/>
  <c r="G15" i="2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25" i="2"/>
  <c r="H23" i="2"/>
  <c r="H19" i="2"/>
  <c r="H15" i="2"/>
  <c r="H7" i="2"/>
  <c r="C13" i="1" l="1"/>
  <c r="H1" i="2"/>
  <c r="G1" i="4"/>
  <c r="D15" i="1" s="1"/>
  <c r="C15" i="1"/>
  <c r="C14" i="1"/>
  <c r="H1" i="4"/>
  <c r="G1" i="5"/>
  <c r="D16" i="1" s="1"/>
  <c r="C16" i="1"/>
  <c r="H1" i="5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<sst xmlns="http://schemas.openxmlformats.org/spreadsheetml/2006/main" count="88" uniqueCount="64">
  <si>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</si>
  <si>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</si>
  <si>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</si>
  <si>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</si>
  <si>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</si>
  <si>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</si>
  <si>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</si>
  <si>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</si>
  <si>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</si>
  <si>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</si>
  <si>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</si>
  <si>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</si>
  <si>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</si>
  <si>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</si>
  <si>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</si>
  <si>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</si>
  <si>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</si>
  <si>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</si>
  <si>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</si>
  <si>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</si>
  <si>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I.C. D'AZEGLIO - G. DE NITTIS - BARLETTA</t>
  </si>
  <si>
    <t>76121 BARLETTA (BT) VIA LIBERTA' 20 C.F. 90101480722 C.M. BAIC89200V</t>
  </si>
  <si>
    <t>7059/P del 21/12/2021</t>
  </si>
  <si>
    <t>99/P del 17/01/2022</t>
  </si>
  <si>
    <t>1022004321 del 19/01/2022</t>
  </si>
  <si>
    <t>10/PA del 24/01/2022</t>
  </si>
  <si>
    <t>9/PA del 21/01/2022</t>
  </si>
  <si>
    <t>0000000398/PA del 31/01/2022</t>
  </si>
  <si>
    <t>52 del 31/01/2022</t>
  </si>
  <si>
    <t>23/04 del 09/02/2022</t>
  </si>
  <si>
    <t>220/P del 31/01/2022</t>
  </si>
  <si>
    <t>V3-4468 del 07/02/2022</t>
  </si>
  <si>
    <t>1022043639 del 18/02/2022</t>
  </si>
  <si>
    <t>1144 del 24/02/2022</t>
  </si>
  <si>
    <t>1022058145 del 02/03/2022</t>
  </si>
  <si>
    <t>59/PA del 23/02/2022</t>
  </si>
  <si>
    <t>0/603 del 21/02/2022</t>
  </si>
  <si>
    <t>73/PA del 28/02/2022</t>
  </si>
  <si>
    <t>1010750946 del 16/03/2022</t>
  </si>
  <si>
    <t>1010750947 del 16/03/2022</t>
  </si>
  <si>
    <t>V3-10214 del 28/03/2022</t>
  </si>
  <si>
    <t>209/PA del 30/03/2022</t>
  </si>
  <si>
    <t>2293/P del 31/03/2022</t>
  </si>
  <si>
    <t>2292/P del 31/03/2022</t>
  </si>
  <si>
    <t>6/PA del 31/03/2022</t>
  </si>
  <si>
    <t>FPA 4/22 del 04/04/2022</t>
  </si>
  <si>
    <t>115/PA del 23/03/2022</t>
  </si>
  <si>
    <t>8/PA del 06/04/2022</t>
  </si>
  <si>
    <t>5/PA del 29/03/2022</t>
  </si>
  <si>
    <t>250 del 25/03/2022</t>
  </si>
  <si>
    <t>352 del 14/04/2022</t>
  </si>
  <si>
    <t>1022095750 del 12/04/2022</t>
  </si>
  <si>
    <t>35/PA del 14/04/2022</t>
  </si>
  <si>
    <t>241/2022 del 23/04/2022</t>
  </si>
  <si>
    <t>178 del 27/04/2022</t>
  </si>
  <si>
    <t>1022122221 del 02/05/2022</t>
  </si>
  <si>
    <t>3366/P del 16/05/2022</t>
  </si>
  <si>
    <t>1022154030 del 30/05/2022</t>
  </si>
  <si>
    <t>3537 del 01/06/2022</t>
  </si>
  <si>
    <t>2022025238 del 16/06/2022</t>
  </si>
  <si>
    <t>1010770709 del 21/06/2022</t>
  </si>
  <si>
    <t>1010770708 del 21/06/2022</t>
  </si>
  <si>
    <t>6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</si>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</sst>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2022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40</v>
      </c>
      <c r="B9" s="35"/>
      <c r="C9" s="34">
        <f>SUM(C13:C16)</f>
        <v>20230.97</v>
      </c>
      <c r="D9" s="35"/>
      <c r="E9" s="40">
        <f>('Trimestre 1'!H1+'Trimestre 2'!H1+'Trimestre 3'!H1+'Trimestre 4'!H1)/C9</f>
        <v>-24.150891430316982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18</v>
      </c>
      <c r="C13" s="29">
        <f>'Trimestre 1'!B1</f>
        <v>8420.65</v>
      </c>
      <c r="D13" s="29">
        <f>'Trimestre 1'!G1</f>
        <v>-19.68777350917091</v>
      </c>
      <c r="E13" s="29">
        <v>82254.559999999998</v>
      </c>
      <c r="F13" s="33" t="s">
        <v>62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22</v>
      </c>
      <c r="C14" s="29">
        <f>'Trimestre 2'!B1</f>
        <v>11810.32</v>
      </c>
      <c r="D14" s="29">
        <f>'Trimestre 2'!G1</f>
        <v>-27.333053634448515</v>
      </c>
      <c r="E14" s="29">
        <v>99156.21</v>
      </c>
      <c r="F14" s="33" t="s">
        <v>63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25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8420.65</v>
      </c>
      <c r="C1">
        <f>COUNTA(A4:A353)</f>
        <v>18</v>
      </c>
      <c r="G1" s="16">
        <f>IF(B1&lt;&gt;0,H1/B1,0)</f>
        <v>-19.68777350917091</v>
      </c>
      <c r="H1" s="15">
        <f>SUM(H4:H353)</f>
        <v>-165783.85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1594.3</v>
      </c>
      <c r="C4" s="13">
        <v>44582</v>
      </c>
      <c r="D4" s="13">
        <v>44578</v>
      </c>
      <c r="E4" s="13"/>
      <c r="F4" s="13"/>
      <c r="G4" s="1">
        <f>D4-C4-(F4-E4)</f>
        <v>-4</v>
      </c>
      <c r="H4" s="12">
        <f>B4*G4</f>
        <v>-6377.2</v>
      </c>
    </row>
    <row r="5" spans="1:8" x14ac:dyDescent="0.25">
      <c r="A5" s="19" t="s">
        <v>23</v>
      </c>
      <c r="B5" s="12">
        <v>613.92999999999995</v>
      </c>
      <c r="C5" s="13">
        <v>44609</v>
      </c>
      <c r="D5" s="13">
        <v>44579</v>
      </c>
      <c r="E5" s="13"/>
      <c r="F5" s="13"/>
      <c r="G5" s="1">
        <f t="shared" ref="G5:G68" si="0">D5-C5-(F5-E5)</f>
        <v>-30</v>
      </c>
      <c r="H5" s="12">
        <f t="shared" ref="H5:H68" si="1">B5*G5</f>
        <v>-18417.899999999998</v>
      </c>
    </row>
    <row r="6" spans="1:8" x14ac:dyDescent="0.25">
      <c r="A6" s="19" t="s">
        <v>24</v>
      </c>
      <c r="B6" s="12">
        <v>14.84</v>
      </c>
      <c r="C6" s="13">
        <v>44611</v>
      </c>
      <c r="D6" s="13">
        <v>44581</v>
      </c>
      <c r="E6" s="13"/>
      <c r="F6" s="13"/>
      <c r="G6" s="1">
        <f t="shared" si="0"/>
        <v>-30</v>
      </c>
      <c r="H6" s="12">
        <f t="shared" si="1"/>
        <v>-445.2</v>
      </c>
    </row>
    <row r="7" spans="1:8" x14ac:dyDescent="0.25">
      <c r="A7" s="19" t="s">
        <v>25</v>
      </c>
      <c r="B7" s="12">
        <v>300</v>
      </c>
      <c r="C7" s="13">
        <v>44616</v>
      </c>
      <c r="D7" s="13">
        <v>44603</v>
      </c>
      <c r="E7" s="13"/>
      <c r="F7" s="13"/>
      <c r="G7" s="1">
        <f t="shared" si="0"/>
        <v>-13</v>
      </c>
      <c r="H7" s="12">
        <f t="shared" si="1"/>
        <v>-3900</v>
      </c>
    </row>
    <row r="8" spans="1:8" x14ac:dyDescent="0.25">
      <c r="A8" s="19" t="s">
        <v>26</v>
      </c>
      <c r="B8" s="12">
        <v>805</v>
      </c>
      <c r="C8" s="13">
        <v>44616</v>
      </c>
      <c r="D8" s="13">
        <v>44603</v>
      </c>
      <c r="E8" s="13"/>
      <c r="F8" s="13"/>
      <c r="G8" s="1">
        <f t="shared" si="0"/>
        <v>-13</v>
      </c>
      <c r="H8" s="12">
        <f t="shared" si="1"/>
        <v>-10465</v>
      </c>
    </row>
    <row r="9" spans="1:8" x14ac:dyDescent="0.25">
      <c r="A9" s="19" t="s">
        <v>27</v>
      </c>
      <c r="B9" s="12">
        <v>1200</v>
      </c>
      <c r="C9" s="13">
        <v>44623</v>
      </c>
      <c r="D9" s="13">
        <v>44603</v>
      </c>
      <c r="E9" s="13"/>
      <c r="F9" s="13"/>
      <c r="G9" s="1">
        <f t="shared" si="0"/>
        <v>-20</v>
      </c>
      <c r="H9" s="12">
        <f t="shared" si="1"/>
        <v>-24000</v>
      </c>
    </row>
    <row r="10" spans="1:8" x14ac:dyDescent="0.25">
      <c r="A10" s="19" t="s">
        <v>28</v>
      </c>
      <c r="B10" s="12">
        <v>38</v>
      </c>
      <c r="C10" s="13">
        <v>44629</v>
      </c>
      <c r="D10" s="13">
        <v>44603</v>
      </c>
      <c r="E10" s="13"/>
      <c r="F10" s="13"/>
      <c r="G10" s="1">
        <f t="shared" si="0"/>
        <v>-26</v>
      </c>
      <c r="H10" s="12">
        <f t="shared" si="1"/>
        <v>-988</v>
      </c>
    </row>
    <row r="11" spans="1:8" x14ac:dyDescent="0.25">
      <c r="A11" s="19" t="s">
        <v>29</v>
      </c>
      <c r="B11" s="12">
        <v>130</v>
      </c>
      <c r="C11" s="13">
        <v>44633</v>
      </c>
      <c r="D11" s="13">
        <v>44603</v>
      </c>
      <c r="E11" s="13"/>
      <c r="F11" s="13"/>
      <c r="G11" s="1">
        <f t="shared" si="0"/>
        <v>-30</v>
      </c>
      <c r="H11" s="12">
        <f t="shared" si="1"/>
        <v>-3900</v>
      </c>
    </row>
    <row r="12" spans="1:8" x14ac:dyDescent="0.25">
      <c r="A12" s="19" t="s">
        <v>30</v>
      </c>
      <c r="B12" s="12">
        <v>1243.44</v>
      </c>
      <c r="C12" s="13">
        <v>44625</v>
      </c>
      <c r="D12" s="13">
        <v>44603</v>
      </c>
      <c r="E12" s="13"/>
      <c r="F12" s="13"/>
      <c r="G12" s="1">
        <f t="shared" si="0"/>
        <v>-22</v>
      </c>
      <c r="H12" s="12">
        <f t="shared" si="1"/>
        <v>-27355.68</v>
      </c>
    </row>
    <row r="13" spans="1:8" x14ac:dyDescent="0.25">
      <c r="A13" s="19" t="s">
        <v>31</v>
      </c>
      <c r="B13" s="12">
        <v>534.64</v>
      </c>
      <c r="C13" s="13">
        <v>44631</v>
      </c>
      <c r="D13" s="13">
        <v>44603</v>
      </c>
      <c r="E13" s="13"/>
      <c r="F13" s="13"/>
      <c r="G13" s="1">
        <f t="shared" si="0"/>
        <v>-28</v>
      </c>
      <c r="H13" s="12">
        <f t="shared" si="1"/>
        <v>-14969.92</v>
      </c>
    </row>
    <row r="14" spans="1:8" x14ac:dyDescent="0.25">
      <c r="A14" s="19" t="s">
        <v>32</v>
      </c>
      <c r="B14" s="12">
        <v>50.49</v>
      </c>
      <c r="C14" s="13">
        <v>44641</v>
      </c>
      <c r="D14" s="13">
        <v>44616</v>
      </c>
      <c r="E14" s="13"/>
      <c r="F14" s="13"/>
      <c r="G14" s="1">
        <f t="shared" si="0"/>
        <v>-25</v>
      </c>
      <c r="H14" s="12">
        <f t="shared" si="1"/>
        <v>-1262.25</v>
      </c>
    </row>
    <row r="15" spans="1:8" x14ac:dyDescent="0.25">
      <c r="A15" s="19" t="s">
        <v>33</v>
      </c>
      <c r="B15" s="12">
        <v>776.9</v>
      </c>
      <c r="C15" s="13">
        <v>44650</v>
      </c>
      <c r="D15" s="13">
        <v>44623</v>
      </c>
      <c r="E15" s="13"/>
      <c r="F15" s="13"/>
      <c r="G15" s="1">
        <f t="shared" si="0"/>
        <v>-27</v>
      </c>
      <c r="H15" s="12">
        <f t="shared" si="1"/>
        <v>-20976.3</v>
      </c>
    </row>
    <row r="16" spans="1:8" x14ac:dyDescent="0.25">
      <c r="A16" s="19" t="s">
        <v>34</v>
      </c>
      <c r="B16" s="12">
        <v>34.159999999999997</v>
      </c>
      <c r="C16" s="13">
        <v>44653</v>
      </c>
      <c r="D16" s="13">
        <v>44623</v>
      </c>
      <c r="E16" s="13"/>
      <c r="F16" s="13"/>
      <c r="G16" s="1">
        <f t="shared" si="0"/>
        <v>-30</v>
      </c>
      <c r="H16" s="12">
        <f t="shared" si="1"/>
        <v>-1024.8</v>
      </c>
    </row>
    <row r="17" spans="1:8" x14ac:dyDescent="0.25">
      <c r="A17" s="19" t="s">
        <v>35</v>
      </c>
      <c r="B17" s="12">
        <v>115.57</v>
      </c>
      <c r="C17" s="13">
        <v>44653</v>
      </c>
      <c r="D17" s="13">
        <v>44623</v>
      </c>
      <c r="E17" s="13"/>
      <c r="F17" s="13"/>
      <c r="G17" s="1">
        <f t="shared" si="0"/>
        <v>-30</v>
      </c>
      <c r="H17" s="12">
        <f t="shared" si="1"/>
        <v>-3467.1</v>
      </c>
    </row>
    <row r="18" spans="1:8" x14ac:dyDescent="0.25">
      <c r="A18" s="19" t="s">
        <v>36</v>
      </c>
      <c r="B18" s="12">
        <v>19.13</v>
      </c>
      <c r="C18" s="13">
        <v>44652</v>
      </c>
      <c r="D18" s="13">
        <v>44627</v>
      </c>
      <c r="E18" s="13"/>
      <c r="F18" s="13"/>
      <c r="G18" s="1">
        <f t="shared" si="0"/>
        <v>-25</v>
      </c>
      <c r="H18" s="12">
        <f t="shared" si="1"/>
        <v>-478.25</v>
      </c>
    </row>
    <row r="19" spans="1:8" x14ac:dyDescent="0.25">
      <c r="A19" s="19" t="s">
        <v>37</v>
      </c>
      <c r="B19" s="12">
        <v>800</v>
      </c>
      <c r="C19" s="13">
        <v>44664</v>
      </c>
      <c r="D19" s="13">
        <v>44634</v>
      </c>
      <c r="E19" s="13"/>
      <c r="F19" s="13"/>
      <c r="G19" s="1">
        <f t="shared" si="0"/>
        <v>-30</v>
      </c>
      <c r="H19" s="12">
        <f t="shared" si="1"/>
        <v>-24000</v>
      </c>
    </row>
    <row r="20" spans="1:8" x14ac:dyDescent="0.25">
      <c r="A20" s="19" t="s">
        <v>38</v>
      </c>
      <c r="B20" s="12">
        <v>63.81</v>
      </c>
      <c r="C20" s="13">
        <v>44667</v>
      </c>
      <c r="D20" s="13">
        <v>44642</v>
      </c>
      <c r="E20" s="13"/>
      <c r="F20" s="13"/>
      <c r="G20" s="1">
        <f t="shared" si="0"/>
        <v>-25</v>
      </c>
      <c r="H20" s="12">
        <f t="shared" si="1"/>
        <v>-1595.25</v>
      </c>
    </row>
    <row r="21" spans="1:8" x14ac:dyDescent="0.25">
      <c r="A21" s="19" t="s">
        <v>39</v>
      </c>
      <c r="B21" s="12">
        <v>86.44</v>
      </c>
      <c r="C21" s="13">
        <v>44667</v>
      </c>
      <c r="D21" s="13">
        <v>44642</v>
      </c>
      <c r="E21" s="13"/>
      <c r="F21" s="13"/>
      <c r="G21" s="1">
        <f t="shared" si="0"/>
        <v>-25</v>
      </c>
      <c r="H21" s="12">
        <f t="shared" si="1"/>
        <v>-2161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11810.32</v>
      </c>
      <c r="C1">
        <f>COUNTA(A4:A353)</f>
        <v>22</v>
      </c>
      <c r="G1" s="16">
        <f>IF(B1&lt;&gt;0,H1/B1,0)</f>
        <v>-27.333053634448515</v>
      </c>
      <c r="H1" s="15">
        <f>SUM(H4:H353)</f>
        <v>-322812.11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40</v>
      </c>
      <c r="B4" s="12">
        <v>186.03</v>
      </c>
      <c r="C4" s="13">
        <v>44681</v>
      </c>
      <c r="D4" s="13">
        <v>44655</v>
      </c>
      <c r="E4" s="13"/>
      <c r="F4" s="13"/>
      <c r="G4" s="1">
        <f>D4-C4-(F4-E4)</f>
        <v>-26</v>
      </c>
      <c r="H4" s="12">
        <f>B4*G4</f>
        <v>-4836.78</v>
      </c>
    </row>
    <row r="5" spans="1:8" x14ac:dyDescent="0.25">
      <c r="A5" s="19" t="s">
        <v>41</v>
      </c>
      <c r="B5" s="12">
        <v>1306.6199999999999</v>
      </c>
      <c r="C5" s="13">
        <v>44681</v>
      </c>
      <c r="D5" s="13">
        <v>44655</v>
      </c>
      <c r="E5" s="13"/>
      <c r="F5" s="13"/>
      <c r="G5" s="1">
        <f t="shared" ref="G5:G68" si="0">D5-C5-(F5-E5)</f>
        <v>-26</v>
      </c>
      <c r="H5" s="12">
        <f t="shared" ref="H5:H68" si="1">B5*G5</f>
        <v>-33972.119999999995</v>
      </c>
    </row>
    <row r="6" spans="1:8" x14ac:dyDescent="0.25">
      <c r="A6" s="19" t="s">
        <v>42</v>
      </c>
      <c r="B6" s="12">
        <v>858.36</v>
      </c>
      <c r="C6" s="13">
        <v>44686</v>
      </c>
      <c r="D6" s="13">
        <v>44658</v>
      </c>
      <c r="E6" s="13"/>
      <c r="F6" s="13"/>
      <c r="G6" s="1">
        <f t="shared" si="0"/>
        <v>-28</v>
      </c>
      <c r="H6" s="12">
        <f t="shared" si="1"/>
        <v>-24034.080000000002</v>
      </c>
    </row>
    <row r="7" spans="1:8" x14ac:dyDescent="0.25">
      <c r="A7" s="19" t="s">
        <v>43</v>
      </c>
      <c r="B7" s="12">
        <v>868.99</v>
      </c>
      <c r="C7" s="13">
        <v>44686</v>
      </c>
      <c r="D7" s="13">
        <v>44658</v>
      </c>
      <c r="E7" s="13"/>
      <c r="F7" s="13"/>
      <c r="G7" s="1">
        <f t="shared" si="0"/>
        <v>-28</v>
      </c>
      <c r="H7" s="12">
        <f t="shared" si="1"/>
        <v>-24331.72</v>
      </c>
    </row>
    <row r="8" spans="1:8" x14ac:dyDescent="0.25">
      <c r="A8" s="19" t="s">
        <v>44</v>
      </c>
      <c r="B8" s="12">
        <v>124.5</v>
      </c>
      <c r="C8" s="13">
        <v>44687</v>
      </c>
      <c r="D8" s="13">
        <v>44658</v>
      </c>
      <c r="E8" s="13"/>
      <c r="F8" s="13"/>
      <c r="G8" s="1">
        <f t="shared" si="0"/>
        <v>-29</v>
      </c>
      <c r="H8" s="12">
        <f t="shared" si="1"/>
        <v>-3610.5</v>
      </c>
    </row>
    <row r="9" spans="1:8" x14ac:dyDescent="0.25">
      <c r="A9" s="19" t="s">
        <v>45</v>
      </c>
      <c r="B9" s="12">
        <v>174.8</v>
      </c>
      <c r="C9" s="13">
        <v>44687</v>
      </c>
      <c r="D9" s="13">
        <v>44658</v>
      </c>
      <c r="E9" s="13"/>
      <c r="F9" s="13"/>
      <c r="G9" s="1">
        <f t="shared" si="0"/>
        <v>-29</v>
      </c>
      <c r="H9" s="12">
        <f t="shared" si="1"/>
        <v>-5069.2000000000007</v>
      </c>
    </row>
    <row r="10" spans="1:8" x14ac:dyDescent="0.25">
      <c r="A10" s="19" t="s">
        <v>46</v>
      </c>
      <c r="B10" s="12">
        <v>450</v>
      </c>
      <c r="C10" s="13">
        <v>44687</v>
      </c>
      <c r="D10" s="13">
        <v>44658</v>
      </c>
      <c r="E10" s="13"/>
      <c r="F10" s="13"/>
      <c r="G10" s="1">
        <f t="shared" si="0"/>
        <v>-29</v>
      </c>
      <c r="H10" s="12">
        <f t="shared" si="1"/>
        <v>-13050</v>
      </c>
    </row>
    <row r="11" spans="1:8" x14ac:dyDescent="0.25">
      <c r="A11" s="19" t="s">
        <v>47</v>
      </c>
      <c r="B11" s="12">
        <v>731.97</v>
      </c>
      <c r="C11" s="13">
        <v>44690</v>
      </c>
      <c r="D11" s="13">
        <v>44663</v>
      </c>
      <c r="E11" s="13"/>
      <c r="F11" s="13"/>
      <c r="G11" s="1">
        <f t="shared" si="0"/>
        <v>-27</v>
      </c>
      <c r="H11" s="12">
        <f t="shared" si="1"/>
        <v>-19763.190000000002</v>
      </c>
    </row>
    <row r="12" spans="1:8" x14ac:dyDescent="0.25">
      <c r="A12" s="19" t="s">
        <v>48</v>
      </c>
      <c r="B12" s="12">
        <v>819.7</v>
      </c>
      <c r="C12" s="13">
        <v>44693</v>
      </c>
      <c r="D12" s="13">
        <v>44663</v>
      </c>
      <c r="E12" s="13"/>
      <c r="F12" s="13"/>
      <c r="G12" s="1">
        <f t="shared" si="0"/>
        <v>-30</v>
      </c>
      <c r="H12" s="12">
        <f t="shared" si="1"/>
        <v>-24591</v>
      </c>
    </row>
    <row r="13" spans="1:8" x14ac:dyDescent="0.25">
      <c r="A13" s="19" t="s">
        <v>49</v>
      </c>
      <c r="B13" s="12">
        <v>116.45</v>
      </c>
      <c r="C13" s="13">
        <v>44695</v>
      </c>
      <c r="D13" s="13">
        <v>44672</v>
      </c>
      <c r="E13" s="13"/>
      <c r="F13" s="13"/>
      <c r="G13" s="1">
        <f t="shared" si="0"/>
        <v>-23</v>
      </c>
      <c r="H13" s="12">
        <f t="shared" si="1"/>
        <v>-2678.35</v>
      </c>
    </row>
    <row r="14" spans="1:8" x14ac:dyDescent="0.25">
      <c r="A14" s="19" t="s">
        <v>50</v>
      </c>
      <c r="B14" s="12">
        <v>250.65</v>
      </c>
      <c r="C14" s="13">
        <v>44701</v>
      </c>
      <c r="D14" s="13">
        <v>44672</v>
      </c>
      <c r="E14" s="13"/>
      <c r="F14" s="13"/>
      <c r="G14" s="1">
        <f t="shared" si="0"/>
        <v>-29</v>
      </c>
      <c r="H14" s="12">
        <f t="shared" si="1"/>
        <v>-7268.85</v>
      </c>
    </row>
    <row r="15" spans="1:8" x14ac:dyDescent="0.25">
      <c r="A15" s="19" t="s">
        <v>51</v>
      </c>
      <c r="B15" s="12">
        <v>8.91</v>
      </c>
      <c r="C15" s="13">
        <v>44701</v>
      </c>
      <c r="D15" s="13">
        <v>44672</v>
      </c>
      <c r="E15" s="13"/>
      <c r="F15" s="13"/>
      <c r="G15" s="1">
        <f t="shared" si="0"/>
        <v>-29</v>
      </c>
      <c r="H15" s="12">
        <f t="shared" si="1"/>
        <v>-258.39</v>
      </c>
    </row>
    <row r="16" spans="1:8" x14ac:dyDescent="0.25">
      <c r="A16" s="19" t="s">
        <v>52</v>
      </c>
      <c r="B16" s="12">
        <v>475</v>
      </c>
      <c r="C16" s="13">
        <v>44701</v>
      </c>
      <c r="D16" s="13">
        <v>44672</v>
      </c>
      <c r="E16" s="13"/>
      <c r="F16" s="13"/>
      <c r="G16" s="1">
        <f t="shared" si="0"/>
        <v>-29</v>
      </c>
      <c r="H16" s="12">
        <f t="shared" si="1"/>
        <v>-13775</v>
      </c>
    </row>
    <row r="17" spans="1:8" x14ac:dyDescent="0.25">
      <c r="A17" s="19" t="s">
        <v>53</v>
      </c>
      <c r="B17" s="12">
        <v>4057.07</v>
      </c>
      <c r="C17" s="13">
        <v>44713</v>
      </c>
      <c r="D17" s="13">
        <v>44687</v>
      </c>
      <c r="E17" s="13"/>
      <c r="F17" s="13"/>
      <c r="G17" s="1">
        <f t="shared" si="0"/>
        <v>-26</v>
      </c>
      <c r="H17" s="12">
        <f t="shared" si="1"/>
        <v>-105483.82</v>
      </c>
    </row>
    <row r="18" spans="1:8" x14ac:dyDescent="0.25">
      <c r="A18" s="19" t="s">
        <v>54</v>
      </c>
      <c r="B18" s="12">
        <v>200</v>
      </c>
      <c r="C18" s="13">
        <v>44713</v>
      </c>
      <c r="D18" s="13">
        <v>44687</v>
      </c>
      <c r="E18" s="13"/>
      <c r="F18" s="13"/>
      <c r="G18" s="1">
        <f t="shared" si="0"/>
        <v>-26</v>
      </c>
      <c r="H18" s="12">
        <f t="shared" si="1"/>
        <v>-5200</v>
      </c>
    </row>
    <row r="19" spans="1:8" x14ac:dyDescent="0.25">
      <c r="A19" s="19" t="s">
        <v>55</v>
      </c>
      <c r="B19" s="12">
        <v>16.329999999999998</v>
      </c>
      <c r="C19" s="13">
        <v>44714</v>
      </c>
      <c r="D19" s="13">
        <v>44687</v>
      </c>
      <c r="E19" s="13"/>
      <c r="F19" s="13"/>
      <c r="G19" s="1">
        <f t="shared" si="0"/>
        <v>-27</v>
      </c>
      <c r="H19" s="12">
        <f t="shared" si="1"/>
        <v>-440.90999999999997</v>
      </c>
    </row>
    <row r="20" spans="1:8" x14ac:dyDescent="0.25">
      <c r="A20" s="19" t="s">
        <v>56</v>
      </c>
      <c r="B20" s="12">
        <v>24.9</v>
      </c>
      <c r="C20" s="13">
        <v>44728</v>
      </c>
      <c r="D20" s="13">
        <v>44698</v>
      </c>
      <c r="E20" s="13"/>
      <c r="F20" s="13"/>
      <c r="G20" s="1">
        <f t="shared" si="0"/>
        <v>-30</v>
      </c>
      <c r="H20" s="12">
        <f t="shared" si="1"/>
        <v>-747</v>
      </c>
    </row>
    <row r="21" spans="1:8" x14ac:dyDescent="0.25">
      <c r="A21" s="19" t="s">
        <v>57</v>
      </c>
      <c r="B21" s="12">
        <v>15.53</v>
      </c>
      <c r="C21" s="13">
        <v>44742</v>
      </c>
      <c r="D21" s="13">
        <v>44712</v>
      </c>
      <c r="E21" s="13"/>
      <c r="F21" s="13"/>
      <c r="G21" s="1">
        <f t="shared" si="0"/>
        <v>-30</v>
      </c>
      <c r="H21" s="12">
        <f t="shared" si="1"/>
        <v>-465.9</v>
      </c>
    </row>
    <row r="22" spans="1:8" x14ac:dyDescent="0.25">
      <c r="A22" s="19" t="s">
        <v>58</v>
      </c>
      <c r="B22" s="12">
        <v>849.26</v>
      </c>
      <c r="C22" s="13">
        <v>44748</v>
      </c>
      <c r="D22" s="13">
        <v>44718</v>
      </c>
      <c r="E22" s="13"/>
      <c r="F22" s="13"/>
      <c r="G22" s="1">
        <f t="shared" si="0"/>
        <v>-30</v>
      </c>
      <c r="H22" s="12">
        <f t="shared" si="1"/>
        <v>-25477.8</v>
      </c>
    </row>
    <row r="23" spans="1:8" x14ac:dyDescent="0.25">
      <c r="A23" s="19" t="s">
        <v>59</v>
      </c>
      <c r="B23" s="12">
        <v>125</v>
      </c>
      <c r="C23" s="13">
        <v>44760</v>
      </c>
      <c r="D23" s="13">
        <v>44734</v>
      </c>
      <c r="E23" s="13"/>
      <c r="F23" s="13"/>
      <c r="G23" s="1">
        <f t="shared" si="0"/>
        <v>-26</v>
      </c>
      <c r="H23" s="12">
        <f t="shared" si="1"/>
        <v>-3250</v>
      </c>
    </row>
    <row r="24" spans="1:8" x14ac:dyDescent="0.25">
      <c r="A24" s="19" t="s">
        <v>60</v>
      </c>
      <c r="B24" s="12">
        <v>86.44</v>
      </c>
      <c r="C24" s="13">
        <v>44765</v>
      </c>
      <c r="D24" s="13">
        <v>44735</v>
      </c>
      <c r="E24" s="13"/>
      <c r="F24" s="13"/>
      <c r="G24" s="1">
        <f t="shared" si="0"/>
        <v>-30</v>
      </c>
      <c r="H24" s="12">
        <f t="shared" si="1"/>
        <v>-2593.1999999999998</v>
      </c>
    </row>
    <row r="25" spans="1:8" x14ac:dyDescent="0.25">
      <c r="A25" s="19" t="s">
        <v>61</v>
      </c>
      <c r="B25" s="12">
        <v>63.81</v>
      </c>
      <c r="C25" s="13">
        <v>44765</v>
      </c>
      <c r="D25" s="13">
        <v>44735</v>
      </c>
      <c r="E25" s="13"/>
      <c r="F25" s="13"/>
      <c r="G25" s="1">
        <f t="shared" si="0"/>
        <v>-30</v>
      </c>
      <c r="H25" s="12">
        <f t="shared" si="1"/>
        <v>-1914.3000000000002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2022-07-01T06:51:41Z</dcterms:modified>
</cp:coreProperties>
</file>