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TRIZIA\PATRIZIA A.S.20-21\CONTRATTAZIONE INTEGRATIVA MOF A.S.2020-21\Invio ai Revisori\"/>
    </mc:Choice>
  </mc:AlternateContent>
  <bookViews>
    <workbookView xWindow="120" yWindow="48" windowWidth="15132" windowHeight="8136"/>
  </bookViews>
  <sheets>
    <sheet name="Coll. DS E Coord. Plessi" sheetId="1" r:id="rId1"/>
    <sheet name="Tab. calcolo" sheetId="2" r:id="rId2"/>
    <sheet name="Foglio3" sheetId="3" r:id="rId3"/>
  </sheets>
  <definedNames>
    <definedName name="_xlnm.Print_Area" localSheetId="0">'Coll. DS E Coord. Plessi'!$A$2:$I$22</definedName>
  </definedNames>
  <calcPr calcId="162913"/>
</workbook>
</file>

<file path=xl/calcChain.xml><?xml version="1.0" encoding="utf-8"?>
<calcChain xmlns="http://schemas.openxmlformats.org/spreadsheetml/2006/main">
  <c r="H22" i="1" l="1"/>
  <c r="C26" i="2"/>
  <c r="E25" i="2"/>
  <c r="E24" i="2"/>
  <c r="E23" i="2"/>
  <c r="C16" i="2"/>
  <c r="J24" i="2" s="1"/>
  <c r="F14" i="2"/>
  <c r="H14" i="2" s="1"/>
  <c r="F12" i="2"/>
  <c r="H12" i="2" s="1"/>
  <c r="F10" i="2"/>
  <c r="H10" i="2" s="1"/>
  <c r="F8" i="2"/>
  <c r="H8" i="2" s="1"/>
  <c r="F6" i="2"/>
  <c r="H6" i="2" s="1"/>
  <c r="F4" i="2"/>
  <c r="H4" i="2" s="1"/>
  <c r="H16" i="2" l="1"/>
  <c r="I4" i="2" s="1"/>
  <c r="E10" i="1"/>
  <c r="I6" i="2" l="1"/>
  <c r="J6" i="2" s="1"/>
  <c r="I12" i="2"/>
  <c r="J12" i="2" s="1"/>
  <c r="I10" i="2"/>
  <c r="J10" i="2" s="1"/>
  <c r="I8" i="2"/>
  <c r="J8" i="2" s="1"/>
  <c r="I14" i="2"/>
  <c r="J14" i="2" s="1"/>
  <c r="J4" i="2"/>
  <c r="I16" i="2" l="1"/>
  <c r="J16" i="2"/>
  <c r="D6" i="1"/>
  <c r="E4" i="1"/>
  <c r="E6" i="1" l="1"/>
</calcChain>
</file>

<file path=xl/sharedStrings.xml><?xml version="1.0" encoding="utf-8"?>
<sst xmlns="http://schemas.openxmlformats.org/spreadsheetml/2006/main" count="66" uniqueCount="53">
  <si>
    <t>LORDO DIPENDENTE</t>
  </si>
  <si>
    <t>LORDO STATO</t>
  </si>
  <si>
    <t>COLLAB. DS</t>
  </si>
  <si>
    <t>Totale compensi FIS ai COLLAB. DIRIG.</t>
  </si>
  <si>
    <t>1° COLL.</t>
  </si>
  <si>
    <t>a</t>
  </si>
  <si>
    <t xml:space="preserve"> in €</t>
  </si>
  <si>
    <t>b</t>
  </si>
  <si>
    <t>c</t>
  </si>
  <si>
    <t>d (b X c)</t>
  </si>
  <si>
    <t>f</t>
  </si>
  <si>
    <t>e (d X f)</t>
  </si>
  <si>
    <t>%</t>
  </si>
  <si>
    <t>TOT in €. (arrotondati i decimali)</t>
  </si>
  <si>
    <t>DIANA SABBI</t>
  </si>
  <si>
    <t>PIANORO VECCHIO</t>
  </si>
  <si>
    <t>NONNA ORSA</t>
  </si>
  <si>
    <t>COLIBRI’</t>
  </si>
  <si>
    <t>VINCENZO NERI</t>
  </si>
  <si>
    <t>TOTALE</t>
  </si>
  <si>
    <t>NOTE</t>
  </si>
  <si>
    <t>a = base in € per turni</t>
  </si>
  <si>
    <t>b = numero classi/sezioni</t>
  </si>
  <si>
    <t>c = orario scolastico</t>
  </si>
  <si>
    <t>f = coefficiente media orario insegnamento docenti</t>
  </si>
  <si>
    <t>COORDINATORI/ PREPOSTI DI PLESSO</t>
  </si>
  <si>
    <t>ore insegnamento</t>
  </si>
  <si>
    <t>infanzia</t>
  </si>
  <si>
    <t>primaria</t>
  </si>
  <si>
    <t>secondaria</t>
  </si>
  <si>
    <t>65:3 = 21,666</t>
  </si>
  <si>
    <t>Quoziente di riferim.</t>
  </si>
  <si>
    <t>PERSONALE</t>
  </si>
  <si>
    <t>TD/TI</t>
  </si>
  <si>
    <t>Qualifica</t>
  </si>
  <si>
    <t>ORE</t>
  </si>
  <si>
    <t>AGG</t>
  </si>
  <si>
    <t>LORDO</t>
  </si>
  <si>
    <t>TI</t>
  </si>
  <si>
    <t>DOC</t>
  </si>
  <si>
    <t>COORDINATORI E PROPOSTI DI PLESSO</t>
  </si>
  <si>
    <t>REFERENTE PLESSO COLIBRI'</t>
  </si>
  <si>
    <t>COMPENSO FORFETTARIO</t>
  </si>
  <si>
    <t>Calcolo coeff. F</t>
  </si>
  <si>
    <t>REFERENTI PLESSO DIANA SABBI</t>
  </si>
  <si>
    <t>REFERENTI PLESSO P. VECCHIO</t>
  </si>
  <si>
    <t>media ore insegnam.</t>
  </si>
  <si>
    <t>COORDINAM. GEN. SICUREZZA</t>
  </si>
  <si>
    <t>NONNA SABBI</t>
  </si>
  <si>
    <t>REFERENTE PLESSO NONNA ORSA</t>
  </si>
  <si>
    <t>REFERENTE PLESSO NONNA SABBI</t>
  </si>
  <si>
    <t>(% X 2.200) + a</t>
  </si>
  <si>
    <t>REFERENTI PLESSO V.NERI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</si>
</sst>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€&quot;\ #,##0.00;[Red]\-&quot;€&quot;\ #,##0.00"/>
    <numFmt numFmtId="165" formatCode="_-* #,##0_-;\-* #,##0_-;_-* &quot;-&quot;_-;_-@_-"/>
    <numFmt numFmtId="166" formatCode="_-&quot;€&quot;\ * #,##0.00_-;\-&quot;€&quot;\ * #,##0.00_-;_-&quot;€&quot;\ * &quot;-&quot;??_-;_-@_-"/>
    <numFmt numFmtId="167" formatCode="_-* #,##0.00_-;\-* #,##0.0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17"/>
      <name val="Arial"/>
      <family val="2"/>
    </font>
    <font>
      <b/>
      <sz val="11"/>
      <color indexed="17"/>
      <name val="Arial"/>
      <family val="2"/>
    </font>
    <font>
      <b/>
      <sz val="10"/>
      <color indexed="17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4">
    <xf numFmtId="0" fontId="0" fillId="0" borderId="0" xfId="0"/>
    <xf numFmtId="0" fontId="8" fillId="0" borderId="0" xfId="0" applyFont="1" applyProtection="1"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8" fillId="2" borderId="6" xfId="0" applyFont="1" applyFill="1" applyBorder="1" applyAlignment="1" applyProtection="1">
      <alignment horizontal="center"/>
      <protection hidden="1"/>
    </xf>
    <xf numFmtId="0" fontId="8" fillId="2" borderId="7" xfId="0" applyFont="1" applyFill="1" applyBorder="1" applyAlignment="1" applyProtection="1">
      <alignment horizontal="center"/>
      <protection hidden="1"/>
    </xf>
    <xf numFmtId="2" fontId="9" fillId="2" borderId="5" xfId="0" applyNumberFormat="1" applyFont="1" applyFill="1" applyBorder="1" applyAlignment="1" applyProtection="1">
      <alignment horizontal="center"/>
      <protection hidden="1"/>
    </xf>
    <xf numFmtId="0" fontId="8" fillId="2" borderId="3" xfId="0" applyFont="1" applyFill="1" applyBorder="1" applyAlignment="1" applyProtection="1">
      <alignment horizontal="center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left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0" fontId="8" fillId="2" borderId="8" xfId="0" applyFont="1" applyFill="1" applyBorder="1" applyAlignment="1" applyProtection="1">
      <alignment horizontal="left"/>
      <protection hidden="1"/>
    </xf>
    <xf numFmtId="0" fontId="8" fillId="2" borderId="9" xfId="0" applyFont="1" applyFill="1" applyBorder="1" applyAlignment="1" applyProtection="1">
      <alignment horizontal="center"/>
      <protection hidden="1"/>
    </xf>
    <xf numFmtId="2" fontId="9" fillId="2" borderId="10" xfId="0" applyNumberFormat="1" applyFont="1" applyFill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10" fillId="3" borderId="3" xfId="0" applyFont="1" applyFill="1" applyBorder="1" applyAlignment="1" applyProtection="1">
      <alignment horizontal="left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2" fontId="12" fillId="3" borderId="4" xfId="1" applyNumberFormat="1" applyFont="1" applyFill="1" applyBorder="1" applyAlignment="1" applyProtection="1">
      <alignment horizontal="right"/>
      <protection hidden="1"/>
    </xf>
    <xf numFmtId="167" fontId="8" fillId="0" borderId="3" xfId="1" applyNumberFormat="1" applyFont="1" applyBorder="1" applyAlignment="1" applyProtection="1">
      <alignment horizontal="right"/>
      <protection hidden="1"/>
    </xf>
    <xf numFmtId="0" fontId="8" fillId="2" borderId="3" xfId="0" applyFont="1" applyFill="1" applyBorder="1" applyAlignment="1" applyProtection="1">
      <alignment horizontal="center" wrapText="1"/>
      <protection hidden="1"/>
    </xf>
    <xf numFmtId="0" fontId="3" fillId="0" borderId="3" xfId="0" applyFont="1" applyBorder="1"/>
    <xf numFmtId="0" fontId="0" fillId="0" borderId="3" xfId="0" applyBorder="1"/>
    <xf numFmtId="0" fontId="6" fillId="0" borderId="3" xfId="0" applyFont="1" applyBorder="1"/>
    <xf numFmtId="0" fontId="2" fillId="0" borderId="3" xfId="0" applyFont="1" applyBorder="1"/>
    <xf numFmtId="0" fontId="5" fillId="0" borderId="3" xfId="0" applyFont="1" applyBorder="1" applyAlignment="1">
      <alignment wrapText="1"/>
    </xf>
    <xf numFmtId="2" fontId="0" fillId="0" borderId="3" xfId="0" applyNumberFormat="1" applyBorder="1"/>
    <xf numFmtId="166" fontId="0" fillId="0" borderId="3" xfId="0" applyNumberFormat="1" applyBorder="1"/>
    <xf numFmtId="0" fontId="2" fillId="0" borderId="3" xfId="0" applyFont="1" applyBorder="1" applyAlignment="1">
      <alignment wrapText="1"/>
    </xf>
    <xf numFmtId="166" fontId="4" fillId="0" borderId="3" xfId="0" applyNumberFormat="1" applyFont="1" applyBorder="1"/>
    <xf numFmtId="0" fontId="0" fillId="0" borderId="3" xfId="0" applyFont="1" applyBorder="1" applyAlignment="1">
      <alignment vertical="top" wrapText="1"/>
    </xf>
    <xf numFmtId="0" fontId="0" fillId="0" borderId="3" xfId="0" applyFont="1" applyBorder="1"/>
    <xf numFmtId="4" fontId="4" fillId="0" borderId="3" xfId="0" applyNumberFormat="1" applyFont="1" applyBorder="1" applyAlignment="1">
      <alignment vertical="top" wrapText="1"/>
    </xf>
    <xf numFmtId="0" fontId="7" fillId="0" borderId="3" xfId="0" applyFont="1" applyBorder="1"/>
    <xf numFmtId="2" fontId="0" fillId="0" borderId="3" xfId="0" applyNumberFormat="1" applyFont="1" applyBorder="1"/>
    <xf numFmtId="4" fontId="0" fillId="0" borderId="3" xfId="0" applyNumberFormat="1" applyFont="1" applyBorder="1"/>
    <xf numFmtId="0" fontId="7" fillId="0" borderId="3" xfId="0" applyFont="1" applyBorder="1" applyAlignment="1">
      <alignment wrapText="1"/>
    </xf>
    <xf numFmtId="0" fontId="0" fillId="0" borderId="3" xfId="0" applyBorder="1" applyAlignment="1">
      <alignment horizontal="center"/>
    </xf>
    <xf numFmtId="49" fontId="0" fillId="0" borderId="3" xfId="0" applyNumberFormat="1" applyBorder="1"/>
    <xf numFmtId="164" fontId="8" fillId="0" borderId="0" xfId="0" applyNumberFormat="1" applyFont="1" applyProtection="1">
      <protection hidden="1"/>
    </xf>
    <xf numFmtId="2" fontId="0" fillId="0" borderId="3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167" fontId="4" fillId="0" borderId="12" xfId="0" applyNumberFormat="1" applyFont="1" applyBorder="1"/>
    <xf numFmtId="0" fontId="0" fillId="0" borderId="3" xfId="0" applyBorder="1" applyAlignment="1">
      <alignment wrapText="1"/>
    </xf>
    <xf numFmtId="166" fontId="0" fillId="0" borderId="3" xfId="2" applyFont="1" applyFill="1" applyBorder="1"/>
    <xf numFmtId="0" fontId="13" fillId="0" borderId="0" xfId="0" applyFont="1" applyAlignment="1" applyProtection="1">
      <alignment wrapText="1"/>
      <protection hidden="1"/>
    </xf>
    <xf numFmtId="2" fontId="0" fillId="0" borderId="3" xfId="0" applyNumberFormat="1" applyFont="1" applyBorder="1" applyAlignment="1">
      <alignment vertical="top" wrapText="1"/>
    </xf>
    <xf numFmtId="0" fontId="8" fillId="0" borderId="11" xfId="0" applyFont="1" applyFill="1" applyBorder="1" applyAlignment="1" applyProtection="1">
      <alignment horizontal="center"/>
      <protection hidden="1"/>
    </xf>
    <xf numFmtId="0" fontId="8" fillId="0" borderId="12" xfId="0" applyFont="1" applyFill="1" applyBorder="1" applyAlignment="1" applyProtection="1">
      <alignment horizontal="center"/>
      <protection hidden="1"/>
    </xf>
    <xf numFmtId="0" fontId="8" fillId="2" borderId="11" xfId="0" applyFont="1" applyFill="1" applyBorder="1" applyAlignment="1" applyProtection="1">
      <alignment horizontal="center" wrapText="1"/>
      <protection hidden="1"/>
    </xf>
    <xf numFmtId="0" fontId="8" fillId="2" borderId="12" xfId="0" applyFont="1" applyFill="1" applyBorder="1" applyAlignment="1" applyProtection="1">
      <alignment horizontal="center" wrapText="1"/>
      <protection hidden="1"/>
    </xf>
    <xf numFmtId="0" fontId="0" fillId="0" borderId="3" xfId="0" applyFont="1" applyBorder="1" applyAlignment="1">
      <alignment vertical="top" wrapText="1"/>
    </xf>
    <xf numFmtId="2" fontId="0" fillId="0" borderId="3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2" fontId="3" fillId="0" borderId="3" xfId="0" applyNumberFormat="1" applyFont="1" applyBorder="1" applyAlignment="1">
      <alignment vertical="top" wrapText="1"/>
    </xf>
    <xf numFmtId="2" fontId="3" fillId="0" borderId="13" xfId="0" applyNumberFormat="1" applyFont="1" applyBorder="1" applyAlignment="1">
      <alignment vertical="top" wrapText="1"/>
    </xf>
    <xf numFmtId="2" fontId="3" fillId="0" borderId="14" xfId="0" applyNumberFormat="1" applyFont="1" applyBorder="1" applyAlignment="1">
      <alignment vertical="top" wrapText="1"/>
    </xf>
    <xf numFmtId="2" fontId="0" fillId="0" borderId="3" xfId="0" applyNumberFormat="1" applyBorder="1" applyAlignment="1">
      <alignment horizontal="right" vertical="top" wrapText="1"/>
    </xf>
    <xf numFmtId="2" fontId="0" fillId="0" borderId="3" xfId="0" applyNumberFormat="1" applyFont="1" applyBorder="1" applyAlignment="1">
      <alignment horizontal="right" vertical="top" wrapText="1"/>
    </xf>
    <xf numFmtId="2" fontId="0" fillId="0" borderId="13" xfId="0" applyNumberFormat="1" applyFont="1" applyBorder="1" applyAlignment="1">
      <alignment horizontal="right" vertical="top" wrapText="1"/>
    </xf>
    <xf numFmtId="2" fontId="0" fillId="0" borderId="14" xfId="0" applyNumberFormat="1" applyFont="1" applyBorder="1" applyAlignment="1">
      <alignment horizontal="right" vertical="top" wrapText="1"/>
    </xf>
    <xf numFmtId="2" fontId="0" fillId="0" borderId="13" xfId="0" applyNumberFormat="1" applyFont="1" applyBorder="1" applyAlignment="1">
      <alignment vertical="top" wrapText="1"/>
    </xf>
    <xf numFmtId="2" fontId="0" fillId="0" borderId="14" xfId="0" applyNumberFormat="1" applyFont="1" applyBorder="1" applyAlignment="1">
      <alignment vertical="top" wrapText="1"/>
    </xf>
    <xf numFmtId="0" fontId="0" fillId="0" borderId="13" xfId="0" applyFont="1" applyBorder="1" applyAlignment="1">
      <alignment horizontal="right" vertical="top" wrapText="1"/>
    </xf>
    <xf numFmtId="0" fontId="0" fillId="0" borderId="14" xfId="0" applyFont="1" applyBorder="1" applyAlignment="1">
      <alignment horizontal="right" vertical="top" wrapText="1"/>
    </xf>
  </cellXfs>
  <cellStyles count="3">
    <cellStyle name="Migliaia [0]" xfId="1" builtinId="6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2"/>
  <sheetViews>
    <sheetView tabSelected="1" topLeftCell="A10" workbookViewId="0">
      <selection activeCell="B10" sqref="B10"/>
    </sheetView>
  </sheetViews>
  <sheetFormatPr defaultRowHeight="14.4" x14ac:dyDescent="0.3"/>
  <cols>
    <col min="1" max="1" width="8.6640625" customWidth="1"/>
    <col min="2" max="2" width="21.88671875" customWidth="1"/>
    <col min="3" max="3" width="19.44140625" customWidth="1"/>
    <col min="4" max="4" width="16.88671875" customWidth="1"/>
    <col min="5" max="5" width="13.5546875" customWidth="1"/>
    <col min="6" max="6" width="8.88671875" customWidth="1"/>
    <col min="7" max="7" width="7.88671875" customWidth="1"/>
    <col min="8" max="8" width="20.109375" customWidth="1"/>
    <col min="9" max="9" width="10.44140625" customWidth="1"/>
    <col min="10" max="10" width="16.44140625" customWidth="1"/>
    <col min="11" max="11" width="7.6640625" customWidth="1"/>
    <col min="12" max="12" width="7.109375" customWidth="1"/>
  </cols>
  <sheetData>
    <row r="3" spans="1:8" ht="27" x14ac:dyDescent="0.3">
      <c r="A3" s="21"/>
      <c r="B3" s="22" t="s">
        <v>2</v>
      </c>
      <c r="C3" s="23"/>
      <c r="D3" s="24" t="s">
        <v>0</v>
      </c>
      <c r="E3" s="24" t="s">
        <v>1</v>
      </c>
    </row>
    <row r="4" spans="1:8" x14ac:dyDescent="0.3">
      <c r="A4" s="21" t="s">
        <v>4</v>
      </c>
      <c r="B4" s="21"/>
      <c r="C4" s="25"/>
      <c r="D4" s="43">
        <v>4400</v>
      </c>
      <c r="E4" s="26">
        <f>D4*132.7/100</f>
        <v>5838.8</v>
      </c>
    </row>
    <row r="5" spans="1:8" x14ac:dyDescent="0.3">
      <c r="A5" s="21"/>
      <c r="B5" s="21"/>
      <c r="C5" s="21"/>
      <c r="D5" s="21"/>
      <c r="E5" s="21"/>
    </row>
    <row r="6" spans="1:8" ht="28.8" x14ac:dyDescent="0.3">
      <c r="A6" s="21"/>
      <c r="B6" s="27" t="s">
        <v>3</v>
      </c>
      <c r="C6" s="21"/>
      <c r="D6" s="28">
        <f>SUM(D4:D5)</f>
        <v>4400</v>
      </c>
      <c r="E6" s="28">
        <f>SUM(E4:E5)</f>
        <v>5838.8</v>
      </c>
    </row>
    <row r="9" spans="1:8" ht="27" x14ac:dyDescent="0.3">
      <c r="A9" s="21"/>
      <c r="B9" s="22" t="s">
        <v>47</v>
      </c>
      <c r="C9" s="23"/>
      <c r="D9" s="24" t="s">
        <v>0</v>
      </c>
      <c r="E9" s="24" t="s">
        <v>1</v>
      </c>
    </row>
    <row r="10" spans="1:8" x14ac:dyDescent="0.3">
      <c r="A10" s="21"/>
      <c r="B10" s="21"/>
      <c r="C10" s="25"/>
      <c r="D10" s="43">
        <v>1800</v>
      </c>
      <c r="E10" s="26">
        <f>D10*132.7/100</f>
        <v>2388.6</v>
      </c>
    </row>
    <row r="13" spans="1:8" ht="15" thickBot="1" x14ac:dyDescent="0.35"/>
    <row r="14" spans="1:8" s="1" customFormat="1" ht="33" customHeight="1" thickBot="1" x14ac:dyDescent="0.3">
      <c r="A14" s="2"/>
      <c r="B14" s="48" t="s">
        <v>40</v>
      </c>
      <c r="C14" s="49"/>
      <c r="D14" s="3" t="s">
        <v>32</v>
      </c>
      <c r="E14" s="4" t="s">
        <v>33</v>
      </c>
      <c r="F14" s="5" t="s">
        <v>34</v>
      </c>
      <c r="G14" s="6" t="s">
        <v>35</v>
      </c>
      <c r="H14" s="19" t="s">
        <v>42</v>
      </c>
    </row>
    <row r="15" spans="1:8" s="1" customFormat="1" ht="13.8" thickBot="1" x14ac:dyDescent="0.3">
      <c r="A15" s="2"/>
      <c r="B15" s="8"/>
      <c r="C15" s="9"/>
      <c r="D15" s="10"/>
      <c r="E15" s="11"/>
      <c r="F15" s="12"/>
      <c r="G15" s="13" t="s">
        <v>36</v>
      </c>
      <c r="H15" s="7" t="s">
        <v>37</v>
      </c>
    </row>
    <row r="16" spans="1:8" s="1" customFormat="1" ht="14.4" customHeight="1" x14ac:dyDescent="0.25">
      <c r="A16" s="14">
        <v>1</v>
      </c>
      <c r="B16" s="46" t="s">
        <v>49</v>
      </c>
      <c r="C16" s="47"/>
      <c r="D16" s="15"/>
      <c r="E16" s="16" t="s">
        <v>38</v>
      </c>
      <c r="F16" s="16" t="s">
        <v>39</v>
      </c>
      <c r="G16" s="17"/>
      <c r="H16" s="18">
        <v>421.11</v>
      </c>
    </row>
    <row r="17" spans="1:9" s="1" customFormat="1" ht="14.4" customHeight="1" x14ac:dyDescent="0.25">
      <c r="A17" s="14"/>
      <c r="B17" s="46" t="s">
        <v>50</v>
      </c>
      <c r="C17" s="47"/>
      <c r="D17" s="15"/>
      <c r="E17" s="16" t="s">
        <v>38</v>
      </c>
      <c r="F17" s="16" t="s">
        <v>39</v>
      </c>
      <c r="G17" s="17"/>
      <c r="H17" s="18">
        <v>347.4</v>
      </c>
    </row>
    <row r="18" spans="1:9" s="1" customFormat="1" ht="14.4" customHeight="1" x14ac:dyDescent="0.25">
      <c r="A18" s="14">
        <v>2</v>
      </c>
      <c r="B18" s="46" t="s">
        <v>41</v>
      </c>
      <c r="C18" s="47"/>
      <c r="D18" s="15"/>
      <c r="E18" s="16" t="s">
        <v>38</v>
      </c>
      <c r="F18" s="16" t="s">
        <v>39</v>
      </c>
      <c r="G18" s="17"/>
      <c r="H18" s="18">
        <v>421.11</v>
      </c>
    </row>
    <row r="19" spans="1:9" s="1" customFormat="1" ht="14.4" customHeight="1" x14ac:dyDescent="0.25">
      <c r="A19" s="14">
        <v>3</v>
      </c>
      <c r="B19" s="46" t="s">
        <v>44</v>
      </c>
      <c r="C19" s="47"/>
      <c r="D19" s="15"/>
      <c r="E19" s="16" t="s">
        <v>38</v>
      </c>
      <c r="F19" s="16" t="s">
        <v>39</v>
      </c>
      <c r="G19" s="17"/>
      <c r="H19" s="18">
        <v>1345.95</v>
      </c>
    </row>
    <row r="20" spans="1:9" s="1" customFormat="1" ht="17.399999999999999" customHeight="1" x14ac:dyDescent="0.25">
      <c r="A20" s="14">
        <v>4</v>
      </c>
      <c r="B20" s="46" t="s">
        <v>45</v>
      </c>
      <c r="C20" s="47"/>
      <c r="D20" s="15"/>
      <c r="E20" s="16" t="s">
        <v>38</v>
      </c>
      <c r="F20" s="16" t="s">
        <v>39</v>
      </c>
      <c r="G20" s="17"/>
      <c r="H20" s="18">
        <v>374.33</v>
      </c>
      <c r="I20" s="44"/>
    </row>
    <row r="21" spans="1:9" s="1" customFormat="1" ht="14.4" customHeight="1" x14ac:dyDescent="0.25">
      <c r="A21" s="14">
        <v>5</v>
      </c>
      <c r="B21" s="46" t="s">
        <v>52</v>
      </c>
      <c r="C21" s="47"/>
      <c r="D21" s="15"/>
      <c r="E21" s="16" t="s">
        <v>38</v>
      </c>
      <c r="F21" s="16" t="s">
        <v>39</v>
      </c>
      <c r="G21" s="17"/>
      <c r="H21" s="18">
        <v>1090.0999999999999</v>
      </c>
      <c r="I21" s="38"/>
    </row>
    <row r="22" spans="1:9" ht="15.6" x14ac:dyDescent="0.3">
      <c r="G22" s="20" t="s">
        <v>19</v>
      </c>
      <c r="H22" s="41">
        <f>SUM(H16:H21)</f>
        <v>3999.9999999999995</v>
      </c>
    </row>
  </sheetData>
  <mergeCells count="7">
    <mergeCell ref="B21:C21"/>
    <mergeCell ref="B14:C14"/>
    <mergeCell ref="B16:C16"/>
    <mergeCell ref="B17:C17"/>
    <mergeCell ref="B18:C18"/>
    <mergeCell ref="B19:C19"/>
    <mergeCell ref="B20:C20"/>
  </mergeCells>
  <pageMargins left="0.70866141732283472" right="0.70866141732283472" top="0.94488188976377963" bottom="0.74803149606299213" header="0.70866141732283472" footer="0.31496062992125984"/>
  <pageSetup paperSize="9" orientation="landscape" r:id="rId1"/>
  <headerFooter>
    <oddHeader xml:space="preserve">&amp;C&amp;"-,Grassetto"&amp;12FIS COLLABORATORI DEL DIRIGENTE E COORDINAT. E PREPOSTI DI PLESSO
a.s.2020/21&amp;R&amp;"-,Grassetto"ALLEGATO 3&amp;"-,Normale" </oddHeader>
    <oddFooter>Pagina &amp;P</oddFooter>
  </headerFooter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E37" sqref="E37"/>
    </sheetView>
  </sheetViews>
  <sheetFormatPr defaultRowHeight="14.4" x14ac:dyDescent="0.3"/>
  <cols>
    <col min="1" max="1" width="7.44140625" customWidth="1"/>
    <col min="2" max="2" width="18.88671875" customWidth="1"/>
    <col min="3" max="3" width="14.44140625" customWidth="1"/>
    <col min="4" max="4" width="11.5546875" customWidth="1"/>
    <col min="7" max="7" width="8.6640625" customWidth="1"/>
    <col min="8" max="8" width="16.6640625" customWidth="1"/>
    <col min="9" max="9" width="13.33203125" customWidth="1"/>
    <col min="10" max="10" width="15.33203125" customWidth="1"/>
    <col min="11" max="11" width="5.88671875" customWidth="1"/>
  </cols>
  <sheetData>
    <row r="2" spans="1:11" ht="45" customHeight="1" x14ac:dyDescent="0.3">
      <c r="A2" s="21"/>
      <c r="B2" s="52" t="s">
        <v>25</v>
      </c>
      <c r="C2" s="29" t="s">
        <v>5</v>
      </c>
      <c r="D2" s="50" t="s">
        <v>7</v>
      </c>
      <c r="E2" s="50" t="s">
        <v>8</v>
      </c>
      <c r="F2" s="50" t="s">
        <v>9</v>
      </c>
      <c r="G2" s="50" t="s">
        <v>10</v>
      </c>
      <c r="H2" s="50" t="s">
        <v>11</v>
      </c>
      <c r="I2" s="50" t="s">
        <v>12</v>
      </c>
      <c r="J2" s="29" t="s">
        <v>13</v>
      </c>
      <c r="K2" s="30" t="s">
        <v>20</v>
      </c>
    </row>
    <row r="3" spans="1:11" ht="22.5" customHeight="1" x14ac:dyDescent="0.3">
      <c r="A3" s="21"/>
      <c r="B3" s="52"/>
      <c r="C3" s="29" t="s">
        <v>6</v>
      </c>
      <c r="D3" s="50"/>
      <c r="E3" s="50"/>
      <c r="F3" s="50"/>
      <c r="G3" s="50"/>
      <c r="H3" s="50"/>
      <c r="I3" s="50"/>
      <c r="J3" s="40" t="s">
        <v>51</v>
      </c>
      <c r="K3" s="30"/>
    </row>
    <row r="4" spans="1:11" x14ac:dyDescent="0.3">
      <c r="A4" s="21"/>
      <c r="B4" s="50" t="s">
        <v>14</v>
      </c>
      <c r="C4" s="50">
        <v>300</v>
      </c>
      <c r="D4" s="50">
        <v>18</v>
      </c>
      <c r="E4" s="50">
        <v>40</v>
      </c>
      <c r="F4" s="50">
        <f>D4*E4</f>
        <v>720</v>
      </c>
      <c r="G4" s="51">
        <v>1.02</v>
      </c>
      <c r="H4" s="51">
        <f>F4*G4</f>
        <v>734.4</v>
      </c>
      <c r="I4" s="51">
        <f>H4*100/H16</f>
        <v>47.543212274228011</v>
      </c>
      <c r="J4" s="53">
        <f>J24*I4/100+C4</f>
        <v>1345.9506700330162</v>
      </c>
      <c r="K4" s="30"/>
    </row>
    <row r="5" spans="1:11" ht="12" customHeight="1" x14ac:dyDescent="0.3">
      <c r="A5" s="21"/>
      <c r="B5" s="50"/>
      <c r="C5" s="50"/>
      <c r="D5" s="50"/>
      <c r="E5" s="50"/>
      <c r="F5" s="50"/>
      <c r="G5" s="51"/>
      <c r="H5" s="51"/>
      <c r="I5" s="51"/>
      <c r="J5" s="53"/>
      <c r="K5" s="30"/>
    </row>
    <row r="6" spans="1:11" ht="15" customHeight="1" x14ac:dyDescent="0.3">
      <c r="A6" s="21"/>
      <c r="B6" s="50" t="s">
        <v>15</v>
      </c>
      <c r="C6" s="50">
        <v>200</v>
      </c>
      <c r="D6" s="50">
        <v>3</v>
      </c>
      <c r="E6" s="50">
        <v>40</v>
      </c>
      <c r="F6" s="50">
        <f>D6*E6</f>
        <v>120</v>
      </c>
      <c r="G6" s="51">
        <v>1.02</v>
      </c>
      <c r="H6" s="51">
        <f>F6*G6</f>
        <v>122.4</v>
      </c>
      <c r="I6" s="51">
        <f>H6*100/H16</f>
        <v>7.9238687123713349</v>
      </c>
      <c r="J6" s="54">
        <f>J24*I6/100+C6</f>
        <v>374.32511167216933</v>
      </c>
      <c r="K6" s="30"/>
    </row>
    <row r="7" spans="1:11" ht="12" customHeight="1" x14ac:dyDescent="0.3">
      <c r="A7" s="21"/>
      <c r="B7" s="50"/>
      <c r="C7" s="50"/>
      <c r="D7" s="50"/>
      <c r="E7" s="50"/>
      <c r="F7" s="50"/>
      <c r="G7" s="51"/>
      <c r="H7" s="51"/>
      <c r="I7" s="51"/>
      <c r="J7" s="55"/>
      <c r="K7" s="30"/>
    </row>
    <row r="8" spans="1:11" ht="15" customHeight="1" x14ac:dyDescent="0.3">
      <c r="A8" s="21"/>
      <c r="B8" s="50" t="s">
        <v>16</v>
      </c>
      <c r="C8" s="50">
        <v>200</v>
      </c>
      <c r="D8" s="50">
        <v>3</v>
      </c>
      <c r="E8" s="50">
        <v>45</v>
      </c>
      <c r="F8" s="50">
        <f>D8*E8</f>
        <v>135</v>
      </c>
      <c r="G8" s="51">
        <v>1.1499999999999999</v>
      </c>
      <c r="H8" s="51">
        <f>F8*G8</f>
        <v>155.25</v>
      </c>
      <c r="I8" s="51">
        <f>H8*100/H16</f>
        <v>10.050495241794524</v>
      </c>
      <c r="J8" s="54">
        <f>J24*I8/100+C8</f>
        <v>421.11089531947954</v>
      </c>
      <c r="K8" s="30"/>
    </row>
    <row r="9" spans="1:11" ht="11.25" customHeight="1" x14ac:dyDescent="0.3">
      <c r="A9" s="21"/>
      <c r="B9" s="50"/>
      <c r="C9" s="50"/>
      <c r="D9" s="50"/>
      <c r="E9" s="50"/>
      <c r="F9" s="50"/>
      <c r="G9" s="51"/>
      <c r="H9" s="51"/>
      <c r="I9" s="51"/>
      <c r="J9" s="55"/>
      <c r="K9" s="30"/>
    </row>
    <row r="10" spans="1:11" ht="15" customHeight="1" x14ac:dyDescent="0.3">
      <c r="A10" s="21"/>
      <c r="B10" s="50" t="s">
        <v>17</v>
      </c>
      <c r="C10" s="50">
        <v>200</v>
      </c>
      <c r="D10" s="50">
        <v>3</v>
      </c>
      <c r="E10" s="50">
        <v>45</v>
      </c>
      <c r="F10" s="50">
        <f>D10*E10</f>
        <v>135</v>
      </c>
      <c r="G10" s="51">
        <v>1.1499999999999999</v>
      </c>
      <c r="H10" s="51">
        <f>F10*G10</f>
        <v>155.25</v>
      </c>
      <c r="I10" s="51">
        <f>H10*100/H16</f>
        <v>10.050495241794524</v>
      </c>
      <c r="J10" s="54">
        <f>J24*I10/100+C10</f>
        <v>421.11089531947954</v>
      </c>
      <c r="K10" s="30"/>
    </row>
    <row r="11" spans="1:11" ht="9.75" customHeight="1" x14ac:dyDescent="0.3">
      <c r="A11" s="21"/>
      <c r="B11" s="50"/>
      <c r="C11" s="50"/>
      <c r="D11" s="50"/>
      <c r="E11" s="50"/>
      <c r="F11" s="50"/>
      <c r="G11" s="51"/>
      <c r="H11" s="51"/>
      <c r="I11" s="51"/>
      <c r="J11" s="55"/>
      <c r="K11" s="30"/>
    </row>
    <row r="12" spans="1:11" ht="15.75" customHeight="1" x14ac:dyDescent="0.3">
      <c r="A12" s="21"/>
      <c r="B12" s="50" t="s">
        <v>18</v>
      </c>
      <c r="C12" s="50">
        <v>700</v>
      </c>
      <c r="D12" s="50">
        <v>11</v>
      </c>
      <c r="E12" s="50">
        <v>30</v>
      </c>
      <c r="F12" s="50">
        <f>D12*E12</f>
        <v>330</v>
      </c>
      <c r="G12" s="56">
        <v>0.83</v>
      </c>
      <c r="H12" s="51">
        <f>F12*G12</f>
        <v>273.89999999999998</v>
      </c>
      <c r="I12" s="51">
        <f>H12*100/H16</f>
        <v>17.731598368615266</v>
      </c>
      <c r="J12" s="54">
        <f>J24*I12/100+C12</f>
        <v>1090.0951641095357</v>
      </c>
      <c r="K12" s="30"/>
    </row>
    <row r="13" spans="1:11" ht="12.75" customHeight="1" x14ac:dyDescent="0.3">
      <c r="A13" s="21"/>
      <c r="B13" s="50"/>
      <c r="C13" s="50"/>
      <c r="D13" s="50"/>
      <c r="E13" s="50"/>
      <c r="F13" s="50"/>
      <c r="G13" s="57"/>
      <c r="H13" s="51"/>
      <c r="I13" s="51"/>
      <c r="J13" s="55"/>
      <c r="K13" s="30"/>
    </row>
    <row r="14" spans="1:11" ht="12.75" customHeight="1" x14ac:dyDescent="0.3">
      <c r="A14" s="21"/>
      <c r="B14" s="50" t="s">
        <v>48</v>
      </c>
      <c r="C14" s="62">
        <v>200</v>
      </c>
      <c r="D14" s="62">
        <v>2</v>
      </c>
      <c r="E14" s="62">
        <v>45</v>
      </c>
      <c r="F14" s="62">
        <f>D14*E14</f>
        <v>90</v>
      </c>
      <c r="G14" s="58">
        <v>1.1499999999999999</v>
      </c>
      <c r="H14" s="58">
        <f>F14*G14</f>
        <v>103.49999999999999</v>
      </c>
      <c r="I14" s="60">
        <f>H14*100/H16</f>
        <v>6.7003301611963488</v>
      </c>
      <c r="J14" s="54">
        <f>J24*I14/100+C14</f>
        <v>347.40726354631965</v>
      </c>
      <c r="K14" s="30"/>
    </row>
    <row r="15" spans="1:11" ht="12.75" customHeight="1" x14ac:dyDescent="0.3">
      <c r="A15" s="21"/>
      <c r="B15" s="50"/>
      <c r="C15" s="63"/>
      <c r="D15" s="63"/>
      <c r="E15" s="63"/>
      <c r="F15" s="63"/>
      <c r="G15" s="59"/>
      <c r="H15" s="59"/>
      <c r="I15" s="61"/>
      <c r="J15" s="55"/>
      <c r="K15" s="30"/>
    </row>
    <row r="16" spans="1:11" ht="15.6" x14ac:dyDescent="0.3">
      <c r="A16" s="21"/>
      <c r="B16" s="29"/>
      <c r="C16" s="29">
        <f>SUM(C4:C15)</f>
        <v>1800</v>
      </c>
      <c r="D16" s="29"/>
      <c r="E16" s="29"/>
      <c r="F16" s="29"/>
      <c r="G16" s="29"/>
      <c r="H16" s="39">
        <f>SUM(H4:H15)</f>
        <v>1544.6999999999998</v>
      </c>
      <c r="I16" s="45">
        <f>SUM(I4:I15)</f>
        <v>100.00000000000001</v>
      </c>
      <c r="J16" s="31">
        <f>SUM(J4:J15)</f>
        <v>4000</v>
      </c>
      <c r="K16" s="30"/>
    </row>
    <row r="17" spans="1:11" x14ac:dyDescent="0.3">
      <c r="A17" s="21"/>
      <c r="B17" s="32" t="s">
        <v>21</v>
      </c>
      <c r="C17" s="30"/>
      <c r="D17" s="30"/>
      <c r="E17" s="30"/>
      <c r="F17" s="30"/>
      <c r="G17" s="30"/>
      <c r="H17" s="30"/>
      <c r="I17" s="33"/>
      <c r="J17" s="33"/>
      <c r="K17" s="30"/>
    </row>
    <row r="18" spans="1:11" x14ac:dyDescent="0.3">
      <c r="A18" s="21"/>
      <c r="B18" s="32" t="s">
        <v>22</v>
      </c>
      <c r="C18" s="30"/>
      <c r="D18" s="30"/>
      <c r="E18" s="30"/>
      <c r="F18" s="30"/>
      <c r="G18" s="30"/>
      <c r="H18" s="30"/>
      <c r="I18" s="30"/>
      <c r="J18" s="33"/>
      <c r="K18" s="30"/>
    </row>
    <row r="19" spans="1:11" x14ac:dyDescent="0.3">
      <c r="A19" s="21"/>
      <c r="B19" s="32" t="s">
        <v>23</v>
      </c>
      <c r="C19" s="30"/>
      <c r="D19" s="30"/>
      <c r="E19" s="30"/>
      <c r="F19" s="30"/>
      <c r="G19" s="30"/>
      <c r="H19" s="30"/>
      <c r="I19" s="30"/>
      <c r="J19" s="34"/>
      <c r="K19" s="30"/>
    </row>
    <row r="20" spans="1:11" x14ac:dyDescent="0.3">
      <c r="A20" s="21"/>
      <c r="B20" s="32" t="s">
        <v>24</v>
      </c>
      <c r="C20" s="30"/>
      <c r="D20" s="30"/>
      <c r="E20" s="30"/>
      <c r="F20" s="30"/>
      <c r="G20" s="30"/>
      <c r="H20" s="30"/>
      <c r="I20" s="30"/>
      <c r="J20" s="30"/>
      <c r="K20" s="30"/>
    </row>
    <row r="21" spans="1:11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ht="30" customHeight="1" x14ac:dyDescent="0.3">
      <c r="A22" s="21"/>
      <c r="B22" s="32" t="s">
        <v>43</v>
      </c>
      <c r="C22" s="35" t="s">
        <v>26</v>
      </c>
      <c r="D22" s="42" t="s">
        <v>46</v>
      </c>
      <c r="E22" s="36" t="s">
        <v>10</v>
      </c>
      <c r="F22" s="21"/>
      <c r="G22" s="21"/>
      <c r="H22" s="21"/>
      <c r="I22" s="21"/>
      <c r="J22" s="21"/>
      <c r="K22" s="21"/>
    </row>
    <row r="23" spans="1:11" x14ac:dyDescent="0.3">
      <c r="A23" s="21"/>
      <c r="B23" s="32" t="s">
        <v>27</v>
      </c>
      <c r="C23" s="21">
        <v>25</v>
      </c>
      <c r="D23" s="21">
        <v>21.66</v>
      </c>
      <c r="E23" s="25">
        <f>C23/D23</f>
        <v>1.1542012927054479</v>
      </c>
      <c r="F23" s="21"/>
      <c r="G23" s="21"/>
      <c r="H23" s="21"/>
      <c r="I23" s="21"/>
      <c r="J23" s="21"/>
      <c r="K23" s="21"/>
    </row>
    <row r="24" spans="1:11" x14ac:dyDescent="0.3">
      <c r="A24" s="21"/>
      <c r="B24" s="32" t="s">
        <v>28</v>
      </c>
      <c r="C24" s="21">
        <v>22</v>
      </c>
      <c r="D24" s="21">
        <v>21.66</v>
      </c>
      <c r="E24" s="25">
        <f>C24/D24</f>
        <v>1.0156971375807942</v>
      </c>
      <c r="F24" s="21"/>
      <c r="G24" s="21"/>
      <c r="H24" s="21"/>
      <c r="I24" s="21"/>
      <c r="J24" s="25">
        <f>4000-C16</f>
        <v>2200</v>
      </c>
      <c r="K24" s="21"/>
    </row>
    <row r="25" spans="1:11" x14ac:dyDescent="0.3">
      <c r="A25" s="21"/>
      <c r="B25" s="32" t="s">
        <v>29</v>
      </c>
      <c r="C25" s="21">
        <v>18</v>
      </c>
      <c r="D25" s="21">
        <v>21.66</v>
      </c>
      <c r="E25" s="25">
        <f>C25/D25</f>
        <v>0.83102493074792239</v>
      </c>
      <c r="F25" s="21"/>
      <c r="G25" s="21"/>
      <c r="H25" s="21"/>
      <c r="I25" s="21"/>
      <c r="J25" s="21"/>
      <c r="K25" s="21"/>
    </row>
    <row r="26" spans="1:11" x14ac:dyDescent="0.3">
      <c r="A26" s="21"/>
      <c r="B26" s="21"/>
      <c r="C26" s="21">
        <f>SUM(C23:C25)</f>
        <v>65</v>
      </c>
      <c r="D26" s="21"/>
      <c r="E26" s="21"/>
      <c r="F26" s="21"/>
      <c r="G26" s="21"/>
      <c r="H26" s="21"/>
      <c r="I26" s="21"/>
      <c r="J26" s="21"/>
      <c r="K26" s="21"/>
    </row>
    <row r="27" spans="1:11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x14ac:dyDescent="0.3">
      <c r="A28" s="21"/>
      <c r="B28" s="32" t="s">
        <v>31</v>
      </c>
      <c r="C28" s="37" t="s">
        <v>30</v>
      </c>
      <c r="D28" s="21"/>
      <c r="E28" s="21"/>
      <c r="F28" s="21"/>
      <c r="G28" s="21"/>
      <c r="H28" s="21"/>
      <c r="I28" s="21"/>
      <c r="J28" s="21"/>
      <c r="K28" s="21"/>
    </row>
    <row r="29" spans="1:11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</sheetData>
  <mergeCells count="61">
    <mergeCell ref="G14:G15"/>
    <mergeCell ref="H14:H15"/>
    <mergeCell ref="I14:I15"/>
    <mergeCell ref="J14:J15"/>
    <mergeCell ref="B14:B15"/>
    <mergeCell ref="C14:C15"/>
    <mergeCell ref="D14:D15"/>
    <mergeCell ref="E14:E15"/>
    <mergeCell ref="F14:F15"/>
    <mergeCell ref="J12:J13"/>
    <mergeCell ref="I10:I11"/>
    <mergeCell ref="J10:J11"/>
    <mergeCell ref="B12:B13"/>
    <mergeCell ref="C12:C13"/>
    <mergeCell ref="D12:D13"/>
    <mergeCell ref="E12:E13"/>
    <mergeCell ref="F12:F13"/>
    <mergeCell ref="G12:G13"/>
    <mergeCell ref="H12:H13"/>
    <mergeCell ref="I12:I13"/>
    <mergeCell ref="H8:H9"/>
    <mergeCell ref="I8:I9"/>
    <mergeCell ref="J8:J9"/>
    <mergeCell ref="B10:B11"/>
    <mergeCell ref="C10:C11"/>
    <mergeCell ref="D10:D11"/>
    <mergeCell ref="E10:E11"/>
    <mergeCell ref="F10:F11"/>
    <mergeCell ref="G10:G11"/>
    <mergeCell ref="H10:H11"/>
    <mergeCell ref="B8:B9"/>
    <mergeCell ref="C8:C9"/>
    <mergeCell ref="D8:D9"/>
    <mergeCell ref="E8:E9"/>
    <mergeCell ref="F8:F9"/>
    <mergeCell ref="G8:G9"/>
    <mergeCell ref="J4:J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I2:I3"/>
    <mergeCell ref="B4:B5"/>
    <mergeCell ref="C4:C5"/>
    <mergeCell ref="D4:D5"/>
    <mergeCell ref="E4:E5"/>
    <mergeCell ref="F4:F5"/>
    <mergeCell ref="G4:G5"/>
    <mergeCell ref="H4:H5"/>
    <mergeCell ref="I4:I5"/>
    <mergeCell ref="B2:B3"/>
    <mergeCell ref="D2:D3"/>
    <mergeCell ref="E2:E3"/>
    <mergeCell ref="F2:F3"/>
    <mergeCell ref="G2:G3"/>
    <mergeCell ref="H2:H3"/>
  </mergeCells>
  <pageMargins left="0.70866141732283472" right="0.70866141732283472" top="0.94488188976377963" bottom="0.74803149606299213" header="0.51181102362204722" footer="0.31496062992125984"/>
  <pageSetup paperSize="9" orientation="landscape" r:id="rId1"/>
  <headerFooter>
    <oddHeader>&amp;C&amp;"-,Grassetto"&amp;12Tabella nominativa referenti di plesso a.s.2020-21&amp;R&amp;"-,Grassetto"&amp;12Allegato 3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Coll. DS E Coord. Plessi</vt:lpstr>
      <vt:lpstr>Tab. calcolo</vt:lpstr>
      <vt:lpstr>Foglio3</vt:lpstr>
      <vt:lpstr>'Coll. DS E Coord. Plessi'!Area_stampa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direttore</dc:creator>
  <cp:lastModifiedBy>direttore</cp:lastModifiedBy>
  <cp:lastPrinted>2021-02-25T12:55:49Z</cp:lastPrinted>
  <dcterms:created xsi:type="dcterms:W3CDTF">2014-03-17T08:42:09Z</dcterms:created>
  <dcterms:modified xsi:type="dcterms:W3CDTF">2021-06-28T07:45:25Z</dcterms:modified>
</cp:coreProperties>
</file>