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0052" windowHeight="921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<sst xmlns="http://schemas.openxmlformats.org/spreadsheetml/2006/main" count="60" uniqueCount="54">
  <si>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Totale al lordo oneri riflessi</t>
  </si>
  <si>
    <t>Totale al lordo dipendente</t>
  </si>
  <si>
    <t>Dati organico di diritto</t>
  </si>
  <si>
    <t>doc. primaria</t>
  </si>
  <si>
    <t>doc. infanzia</t>
  </si>
  <si>
    <t>doc. media</t>
  </si>
  <si>
    <t>ata</t>
  </si>
  <si>
    <t>Totale ore eccedenti</t>
  </si>
  <si>
    <t>tot. Organico</t>
  </si>
  <si>
    <t>ECONOMIE ORE ECCEDENTI</t>
  </si>
  <si>
    <t>INFANZIA</t>
  </si>
  <si>
    <t>PRIMARIA</t>
  </si>
  <si>
    <t>SECONDARIA</t>
  </si>
  <si>
    <t>num. doc.</t>
  </si>
  <si>
    <t>parametri</t>
  </si>
  <si>
    <t>Nota MIUR prot.23072 del 30/09/2020</t>
  </si>
  <si>
    <t>ORE ECCEDENTI 2020/21</t>
  </si>
  <si>
    <t>64 docenti infanzia e primaria</t>
  </si>
  <si>
    <t>23 docenti secondaria</t>
  </si>
  <si>
    <t>(39 comune + 3 com.potenz. + 4 sost.+ 1 sost. potenz.)</t>
  </si>
  <si>
    <t>(16 com.+1 sost.)</t>
  </si>
  <si>
    <t>tot. Doc inf e prim</t>
  </si>
  <si>
    <t>(20 com.+ 1 com.potenz.+ 2 sost.)</t>
  </si>
  <si>
    <t>(13cs+2exLSU+5aa+1dsga)</t>
  </si>
  <si>
    <t>Ore eccedenti a.s.2018/19</t>
  </si>
  <si>
    <t>cap. 2554 p.g.6</t>
  </si>
  <si>
    <t>Ore eccedenti ante 2018/19</t>
  </si>
  <si>
    <t>cap. 2555 p.g.6</t>
  </si>
  <si>
    <t>Ore eccedenti a.s.2019/20</t>
  </si>
  <si>
    <t>cap. 2556 p.g.6</t>
  </si>
  <si>
    <t>Ipotesi di sostituzione docenti scuola secondaria I grado dal 28/09/2020 con economie ore eccedenti a.s.2019/20</t>
  </si>
  <si>
    <t>Cognome</t>
  </si>
  <si>
    <t>Nome</t>
  </si>
  <si>
    <t>ore</t>
  </si>
  <si>
    <t>tariffa oraria</t>
  </si>
  <si>
    <t>totale lordo dipend.</t>
  </si>
  <si>
    <t>COMPENSO LIQUIDATO</t>
  </si>
  <si>
    <t>Totale LORDO STATO</t>
  </si>
  <si>
    <t>Note</t>
  </si>
  <si>
    <t>CRITERIO PAGAMENTO</t>
  </si>
  <si>
    <t>I</t>
  </si>
  <si>
    <t>AA - 1/90 retrib. Iniziale mensile</t>
  </si>
  <si>
    <t>P</t>
  </si>
  <si>
    <t>EE - 1/87 retrib. Iniziale mensile</t>
  </si>
  <si>
    <t>M</t>
  </si>
  <si>
    <t>MM - 1/65 retrib. Iniziale mensile</t>
  </si>
  <si>
    <t>TOTALE COSTO ORE ECCEDENTI</t>
  </si>
  <si>
    <t xml:space="preserve">TOTALE RISORSE ASSEGNATE LORDO DIPENDENTE </t>
  </si>
  <si>
    <t>ECONOMIE ANNO PRECEDENTE a.s.2019/20</t>
  </si>
  <si>
    <t>ECONOMIE PRATICA SPORT. a.s.2019/20</t>
  </si>
  <si>
    <t>PERSA DESTINAZIONE</t>
  </si>
  <si>
    <t>ECONOMIE</t>
  </si>
  <si>
    <t>ECONOMIE ORE ECCEDENTI A.P.</t>
  </si>
  <si>
    <t>TOTALE ORE ECCEDENTI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</si>
</sst>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_-* #,##0.00_-;\-* #,##0.00_-;_-* \-??_-;_-@_-"/>
    <numFmt numFmtId="174" formatCode="_-&quot;€ &quot;* #,##0.00_-;&quot;-€ &quot;* #,##0.00_-;_-&quot;€ &quot;* \-??_-;_-@_-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b/>
      <sz val="10"/>
      <color indexed="53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173" fontId="34" fillId="0" borderId="0" xfId="43" applyNumberFormat="1" applyFont="1" applyFill="1" applyBorder="1" applyAlignment="1" applyProtection="1">
      <alignment/>
      <protection/>
    </xf>
    <xf numFmtId="171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173" fontId="7" fillId="0" borderId="0" xfId="43" applyNumberFormat="1" applyFont="1" applyFill="1" applyBorder="1" applyAlignment="1" applyProtection="1">
      <alignment/>
      <protection/>
    </xf>
    <xf numFmtId="0" fontId="3" fillId="0" borderId="0" xfId="0" applyNumberFormat="1" applyFont="1" applyAlignment="1">
      <alignment/>
    </xf>
    <xf numFmtId="171" fontId="49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73" fontId="4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0" fontId="49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49" fillId="0" borderId="0" xfId="0" applyFont="1" applyAlignment="1">
      <alignment horizontal="center" wrapText="1"/>
    </xf>
    <xf numFmtId="3" fontId="7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71" fontId="6" fillId="0" borderId="0" xfId="43" applyFont="1" applyAlignment="1">
      <alignment/>
    </xf>
    <xf numFmtId="171" fontId="6" fillId="0" borderId="0" xfId="43" applyFont="1" applyAlignment="1">
      <alignment horizontal="right"/>
    </xf>
    <xf numFmtId="171" fontId="52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3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0" fontId="12" fillId="0" borderId="12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14" fillId="0" borderId="11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Alignment="1">
      <alignment/>
    </xf>
    <xf numFmtId="4" fontId="14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171" fontId="52" fillId="0" borderId="16" xfId="43" applyFont="1" applyFill="1" applyBorder="1" applyAlignment="1">
      <alignment horizontal="center"/>
    </xf>
    <xf numFmtId="0" fontId="14" fillId="0" borderId="17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22.00390625" style="0" customWidth="1"/>
    <col min="4" max="4" width="16.7109375" style="0" customWidth="1"/>
    <col min="5" max="5" width="13.421875" style="0" customWidth="1"/>
    <col min="6" max="6" width="9.28125" style="0" customWidth="1"/>
    <col min="7" max="7" width="11.7109375" style="0" customWidth="1"/>
    <col min="8" max="8" width="7.57421875" style="0" customWidth="1"/>
    <col min="9" max="9" width="21.28125" style="0" customWidth="1"/>
    <col min="10" max="10" width="10.00390625" style="0" customWidth="1"/>
    <col min="11" max="11" width="12.57421875" style="0" customWidth="1"/>
  </cols>
  <sheetData>
    <row r="1" spans="4:6" ht="18" customHeight="1">
      <c r="D1" s="97" t="s">
        <v>16</v>
      </c>
      <c r="E1" s="97"/>
      <c r="F1" s="29"/>
    </row>
    <row r="2" spans="1:10" s="5" customFormat="1" ht="41.25" customHeight="1">
      <c r="A2" s="31" t="s">
        <v>14</v>
      </c>
      <c r="B2" s="31" t="s">
        <v>13</v>
      </c>
      <c r="C2" s="32" t="s">
        <v>15</v>
      </c>
      <c r="D2" s="2" t="s">
        <v>0</v>
      </c>
      <c r="E2" s="2" t="s">
        <v>1</v>
      </c>
      <c r="F2" s="3"/>
      <c r="G2" s="28" t="s">
        <v>2</v>
      </c>
      <c r="H2" s="29"/>
      <c r="I2" s="29"/>
      <c r="J2"/>
    </row>
    <row r="3" spans="3:12" ht="28.5" customHeight="1">
      <c r="C3" s="7"/>
      <c r="G3" s="29" t="s">
        <v>3</v>
      </c>
      <c r="H3" s="29">
        <v>47</v>
      </c>
      <c r="I3" s="33" t="s">
        <v>19</v>
      </c>
      <c r="J3" s="29">
        <f>H3+H4</f>
        <v>64</v>
      </c>
      <c r="K3" s="8"/>
      <c r="L3" s="8"/>
    </row>
    <row r="4" spans="1:10" ht="30" customHeight="1">
      <c r="A4" s="25">
        <v>27.09</v>
      </c>
      <c r="B4" s="26">
        <v>64</v>
      </c>
      <c r="C4" s="27" t="s">
        <v>17</v>
      </c>
      <c r="D4" s="9">
        <f>A4*B4</f>
        <v>1733.76</v>
      </c>
      <c r="E4" s="9">
        <f>D4/132.7*100</f>
        <v>1306.525998492841</v>
      </c>
      <c r="G4" s="29" t="s">
        <v>4</v>
      </c>
      <c r="H4" s="29">
        <v>17</v>
      </c>
      <c r="I4" s="34" t="s">
        <v>20</v>
      </c>
      <c r="J4" s="33" t="s">
        <v>21</v>
      </c>
    </row>
    <row r="5" spans="1:12" ht="27" customHeight="1">
      <c r="A5" s="25">
        <v>48.09</v>
      </c>
      <c r="B5" s="26">
        <v>23</v>
      </c>
      <c r="C5" s="27" t="s">
        <v>18</v>
      </c>
      <c r="D5" s="9">
        <f>A5*B5</f>
        <v>1106.0700000000002</v>
      </c>
      <c r="E5" s="9">
        <f>D5/132.7*100</f>
        <v>833.5116804822911</v>
      </c>
      <c r="F5" s="10"/>
      <c r="G5" s="29" t="s">
        <v>5</v>
      </c>
      <c r="H5" s="29">
        <v>23</v>
      </c>
      <c r="I5" s="33" t="s">
        <v>22</v>
      </c>
      <c r="J5" s="29">
        <f>H3+H4+H5</f>
        <v>87</v>
      </c>
      <c r="K5" s="11"/>
      <c r="L5" s="11"/>
    </row>
    <row r="6" spans="1:12" ht="14.25">
      <c r="A6" s="6"/>
      <c r="B6" s="6"/>
      <c r="D6" s="12"/>
      <c r="E6" s="9">
        <f>D6/132.7*100</f>
        <v>0</v>
      </c>
      <c r="F6" s="10"/>
      <c r="G6" s="29" t="s">
        <v>6</v>
      </c>
      <c r="H6" s="29">
        <v>21</v>
      </c>
      <c r="I6" s="33" t="s">
        <v>23</v>
      </c>
      <c r="J6" s="29"/>
      <c r="K6" s="11"/>
      <c r="L6" s="11"/>
    </row>
    <row r="7" spans="1:12" ht="15">
      <c r="A7" s="6"/>
      <c r="B7" s="6"/>
      <c r="C7" s="13" t="s">
        <v>7</v>
      </c>
      <c r="D7" s="14">
        <f>SUM(D4:D6)</f>
        <v>2839.83</v>
      </c>
      <c r="E7" s="15">
        <f>D7/132.7*100</f>
        <v>2140.037678975132</v>
      </c>
      <c r="G7" s="29" t="s">
        <v>8</v>
      </c>
      <c r="H7" s="30">
        <f>SUM(H3:H6)</f>
        <v>108</v>
      </c>
      <c r="I7" s="29"/>
      <c r="J7" s="29"/>
      <c r="K7" s="11"/>
      <c r="L7" s="11"/>
    </row>
    <row r="8" spans="1:12" ht="15">
      <c r="A8" s="6"/>
      <c r="B8" s="6"/>
      <c r="C8" s="13"/>
      <c r="D8" s="14"/>
      <c r="E8" s="15"/>
      <c r="G8" s="29"/>
      <c r="H8" s="29"/>
      <c r="I8" s="29"/>
      <c r="J8" s="29"/>
      <c r="K8" s="11"/>
      <c r="L8" s="11"/>
    </row>
    <row r="9" spans="1:12" ht="15">
      <c r="A9" s="6"/>
      <c r="B9" s="6"/>
      <c r="E9" s="15"/>
      <c r="H9" s="16"/>
      <c r="K9" s="11"/>
      <c r="L9" s="11"/>
    </row>
    <row r="10" spans="1:12" ht="15">
      <c r="A10" s="6"/>
      <c r="B10" s="6"/>
      <c r="D10" s="13" t="s">
        <v>52</v>
      </c>
      <c r="F10" s="17"/>
      <c r="H10" s="11"/>
      <c r="I10" s="18"/>
      <c r="K10" s="19"/>
      <c r="L10" s="19"/>
    </row>
    <row r="11" spans="3:8" ht="14.25">
      <c r="C11" s="7" t="s">
        <v>24</v>
      </c>
      <c r="E11" t="s">
        <v>25</v>
      </c>
      <c r="G11" s="35">
        <v>1.94</v>
      </c>
      <c r="H11" s="1"/>
    </row>
    <row r="12" spans="3:7" ht="14.25">
      <c r="C12" s="7" t="s">
        <v>26</v>
      </c>
      <c r="D12" s="5"/>
      <c r="E12" t="s">
        <v>27</v>
      </c>
      <c r="G12" s="35">
        <v>0.62</v>
      </c>
    </row>
    <row r="13" spans="3:8" ht="14.25">
      <c r="C13" s="7" t="s">
        <v>28</v>
      </c>
      <c r="E13" t="s">
        <v>29</v>
      </c>
      <c r="G13" s="36">
        <v>2271.62</v>
      </c>
      <c r="H13" s="1"/>
    </row>
    <row r="14" spans="1:12" ht="15">
      <c r="A14" s="6"/>
      <c r="B14" s="6"/>
      <c r="C14" s="21" t="s">
        <v>9</v>
      </c>
      <c r="E14" s="22"/>
      <c r="F14" s="23"/>
      <c r="G14" s="37">
        <f>SUM(G11:G13)</f>
        <v>2274.18</v>
      </c>
      <c r="H14" s="11"/>
      <c r="I14" s="20"/>
      <c r="J14" s="11"/>
      <c r="K14" s="11"/>
      <c r="L14" s="11"/>
    </row>
    <row r="15" spans="1:12" ht="15">
      <c r="A15" s="6"/>
      <c r="B15" s="6"/>
      <c r="C15" s="21"/>
      <c r="E15" s="22"/>
      <c r="F15" s="23"/>
      <c r="G15" s="37"/>
      <c r="H15" s="11"/>
      <c r="I15" s="20"/>
      <c r="J15" s="11"/>
      <c r="K15" s="11"/>
      <c r="L15" s="11"/>
    </row>
    <row r="16" spans="1:12" ht="15">
      <c r="A16" s="6"/>
      <c r="B16" s="6"/>
      <c r="C16" s="94" t="s">
        <v>49</v>
      </c>
      <c r="E16" s="22"/>
      <c r="F16" s="23"/>
      <c r="G16" s="37">
        <v>1400.99</v>
      </c>
      <c r="H16" s="20"/>
      <c r="I16" s="82" t="s">
        <v>50</v>
      </c>
      <c r="J16" s="11"/>
      <c r="K16" s="11"/>
      <c r="L16" s="11"/>
    </row>
    <row r="17" spans="1:12" ht="15.75" thickBot="1">
      <c r="A17" s="6"/>
      <c r="B17" s="6"/>
      <c r="C17" s="21"/>
      <c r="E17" s="22"/>
      <c r="F17" s="23"/>
      <c r="H17" s="11"/>
      <c r="I17" s="20"/>
      <c r="J17" s="11"/>
      <c r="K17" s="11"/>
      <c r="L17" s="11"/>
    </row>
    <row r="18" spans="3:9" ht="15.75" thickBot="1">
      <c r="C18" s="38" t="s">
        <v>53</v>
      </c>
      <c r="D18" s="28"/>
      <c r="E18" s="29"/>
      <c r="F18" s="29"/>
      <c r="G18" s="95">
        <f>E7+G14+G16</f>
        <v>5815.207678975132</v>
      </c>
      <c r="H18" s="29"/>
      <c r="I18" s="29"/>
    </row>
    <row r="19" spans="3:9" ht="14.25">
      <c r="C19" s="39"/>
      <c r="F19" s="28"/>
      <c r="G19" s="29"/>
      <c r="H19" s="29"/>
      <c r="I19" s="29"/>
    </row>
    <row r="20" spans="1:9" ht="14.25">
      <c r="A20" s="40"/>
      <c r="B20" s="24" t="s">
        <v>30</v>
      </c>
      <c r="D20" s="29"/>
      <c r="E20" s="29"/>
      <c r="F20" s="28"/>
      <c r="G20" s="41"/>
      <c r="I20" s="29"/>
    </row>
    <row r="21" spans="1:9" ht="14.25">
      <c r="A21" s="40"/>
      <c r="D21" s="29"/>
      <c r="E21" s="29"/>
      <c r="F21" s="28"/>
      <c r="G21" s="41"/>
      <c r="I21" s="29"/>
    </row>
    <row r="22" spans="1:12" s="48" customFormat="1" ht="41.25">
      <c r="A22" s="42"/>
      <c r="B22" s="43" t="s">
        <v>31</v>
      </c>
      <c r="C22" s="43" t="s">
        <v>32</v>
      </c>
      <c r="D22" s="42" t="s">
        <v>33</v>
      </c>
      <c r="E22" s="42" t="s">
        <v>34</v>
      </c>
      <c r="F22" s="44" t="s">
        <v>35</v>
      </c>
      <c r="G22" s="98" t="s">
        <v>36</v>
      </c>
      <c r="H22" s="98"/>
      <c r="I22" s="46" t="s">
        <v>37</v>
      </c>
      <c r="J22" s="47" t="s">
        <v>38</v>
      </c>
      <c r="K22" s="42" t="s">
        <v>38</v>
      </c>
      <c r="L22" s="42" t="s">
        <v>39</v>
      </c>
    </row>
    <row r="23" spans="1:12" s="48" customFormat="1" ht="13.5">
      <c r="A23" s="49" t="s">
        <v>40</v>
      </c>
      <c r="B23" s="50" t="s">
        <v>10</v>
      </c>
      <c r="C23" s="50"/>
      <c r="D23" s="51">
        <v>100</v>
      </c>
      <c r="E23" s="52">
        <v>18.65</v>
      </c>
      <c r="F23" s="53">
        <f aca="true" t="shared" si="0" ref="F23:F28">D23*E23</f>
        <v>1864.9999999999998</v>
      </c>
      <c r="G23" s="45"/>
      <c r="H23" s="45"/>
      <c r="I23" s="54">
        <f aca="true" t="shared" si="1" ref="I23:I28">F23*132.7/100</f>
        <v>2474.8549999999996</v>
      </c>
      <c r="J23" s="55" t="s">
        <v>41</v>
      </c>
      <c r="K23" s="42"/>
      <c r="L23" s="42"/>
    </row>
    <row r="24" spans="1:12" s="62" customFormat="1" ht="13.5">
      <c r="A24" s="56" t="s">
        <v>40</v>
      </c>
      <c r="B24" s="57"/>
      <c r="C24" s="57"/>
      <c r="D24" s="58"/>
      <c r="E24" s="52"/>
      <c r="F24" s="59">
        <f t="shared" si="0"/>
        <v>0</v>
      </c>
      <c r="G24" s="60"/>
      <c r="H24" s="60"/>
      <c r="I24" s="61">
        <f t="shared" si="1"/>
        <v>0</v>
      </c>
      <c r="J24" s="55"/>
      <c r="K24" s="57"/>
      <c r="L24" s="57"/>
    </row>
    <row r="25" spans="1:12" ht="14.25">
      <c r="A25" s="63" t="s">
        <v>40</v>
      </c>
      <c r="B25" s="57"/>
      <c r="C25" s="57"/>
      <c r="D25" s="64"/>
      <c r="E25" s="52"/>
      <c r="F25" s="59">
        <f t="shared" si="0"/>
        <v>0</v>
      </c>
      <c r="G25" s="60"/>
      <c r="H25" s="60"/>
      <c r="I25" s="61">
        <f t="shared" si="1"/>
        <v>0</v>
      </c>
      <c r="J25" s="55"/>
      <c r="K25" s="65"/>
      <c r="L25" s="66"/>
    </row>
    <row r="26" spans="1:12" s="62" customFormat="1" ht="13.5">
      <c r="A26" s="63" t="s">
        <v>42</v>
      </c>
      <c r="B26" s="67" t="s">
        <v>11</v>
      </c>
      <c r="C26" s="67"/>
      <c r="D26" s="58">
        <v>59</v>
      </c>
      <c r="E26" s="60">
        <v>19.29</v>
      </c>
      <c r="F26" s="59">
        <f t="shared" si="0"/>
        <v>1138.11</v>
      </c>
      <c r="G26" s="60"/>
      <c r="H26" s="60"/>
      <c r="I26" s="61">
        <f t="shared" si="1"/>
        <v>1510.2719699999998</v>
      </c>
      <c r="J26" s="55" t="s">
        <v>43</v>
      </c>
      <c r="K26" s="57"/>
      <c r="L26" s="57"/>
    </row>
    <row r="27" spans="1:15" s="62" customFormat="1" ht="13.5">
      <c r="A27" s="56" t="s">
        <v>42</v>
      </c>
      <c r="B27" s="57"/>
      <c r="C27" s="57"/>
      <c r="D27" s="58"/>
      <c r="E27" s="60"/>
      <c r="F27" s="59"/>
      <c r="G27" s="68"/>
      <c r="H27" s="68"/>
      <c r="I27" s="61">
        <f t="shared" si="1"/>
        <v>0</v>
      </c>
      <c r="J27" s="69"/>
      <c r="K27" s="57"/>
      <c r="L27" s="57"/>
      <c r="M27" s="48"/>
      <c r="N27" s="48"/>
      <c r="O27" s="48"/>
    </row>
    <row r="28" spans="1:15" s="74" customFormat="1" ht="13.5">
      <c r="A28" s="70" t="s">
        <v>44</v>
      </c>
      <c r="B28" s="57" t="s">
        <v>12</v>
      </c>
      <c r="C28" s="57"/>
      <c r="D28" s="71">
        <v>100</v>
      </c>
      <c r="E28" s="72">
        <v>28.01</v>
      </c>
      <c r="F28" s="73">
        <f t="shared" si="0"/>
        <v>2801</v>
      </c>
      <c r="G28" s="72"/>
      <c r="H28" s="72"/>
      <c r="I28" s="61">
        <f t="shared" si="1"/>
        <v>3716.9269999999997</v>
      </c>
      <c r="J28" s="55" t="s">
        <v>45</v>
      </c>
      <c r="K28" s="57"/>
      <c r="L28" s="57"/>
      <c r="M28" s="62"/>
      <c r="N28" s="62"/>
      <c r="O28" s="62"/>
    </row>
    <row r="29" spans="1:15" s="74" customFormat="1" ht="14.25">
      <c r="A29" s="70"/>
      <c r="B29" s="57"/>
      <c r="C29" s="57"/>
      <c r="D29" s="75"/>
      <c r="E29" s="72"/>
      <c r="F29" s="73"/>
      <c r="G29" s="72"/>
      <c r="H29" s="72"/>
      <c r="I29" s="61"/>
      <c r="J29" s="55"/>
      <c r="K29" s="57"/>
      <c r="L29" s="57"/>
      <c r="M29"/>
      <c r="N29"/>
      <c r="O29"/>
    </row>
    <row r="30" spans="1:15" s="74" customFormat="1" ht="13.5">
      <c r="A30" s="70" t="s">
        <v>44</v>
      </c>
      <c r="B30" s="57"/>
      <c r="C30" s="57"/>
      <c r="D30" s="75"/>
      <c r="E30" s="72"/>
      <c r="F30" s="59"/>
      <c r="G30" s="72"/>
      <c r="H30" s="72"/>
      <c r="I30" s="61">
        <f>F30*132.7/100</f>
        <v>0</v>
      </c>
      <c r="J30" s="76"/>
      <c r="K30" s="75"/>
      <c r="L30" s="75"/>
      <c r="M30" s="62"/>
      <c r="N30" s="62"/>
      <c r="O30" s="62"/>
    </row>
    <row r="31" spans="1:15" s="41" customFormat="1" ht="14.25">
      <c r="A31" s="77"/>
      <c r="B31" s="78" t="s">
        <v>46</v>
      </c>
      <c r="C31" s="77"/>
      <c r="D31" s="77">
        <f>SUM(D23:D30)</f>
        <v>259</v>
      </c>
      <c r="E31" s="79"/>
      <c r="F31" s="80">
        <f>SUM(F23:F30)</f>
        <v>5804.11</v>
      </c>
      <c r="G31" s="72"/>
      <c r="H31" s="72"/>
      <c r="I31" s="59">
        <f>SUM(I24:I30)</f>
        <v>5227.1989699999995</v>
      </c>
      <c r="J31" s="81"/>
      <c r="K31" s="77"/>
      <c r="L31" s="77"/>
      <c r="M31"/>
      <c r="N31"/>
      <c r="O31"/>
    </row>
    <row r="32" spans="1:12" s="88" customFormat="1" ht="13.5">
      <c r="A32" s="82"/>
      <c r="B32" s="83" t="s">
        <v>47</v>
      </c>
      <c r="C32" s="82"/>
      <c r="D32" s="82"/>
      <c r="E32" s="84"/>
      <c r="F32" s="85">
        <v>2140.04</v>
      </c>
      <c r="G32" s="84"/>
      <c r="H32" s="84"/>
      <c r="I32" s="86"/>
      <c r="J32" s="87"/>
      <c r="K32" s="82"/>
      <c r="L32" s="82"/>
    </row>
    <row r="33" spans="1:12" s="88" customFormat="1" ht="13.5">
      <c r="A33" s="82"/>
      <c r="B33" s="83" t="s">
        <v>48</v>
      </c>
      <c r="C33" s="82"/>
      <c r="D33" s="82"/>
      <c r="E33" s="84"/>
      <c r="F33" s="85">
        <v>2271.62</v>
      </c>
      <c r="G33" s="84"/>
      <c r="H33" s="84"/>
      <c r="I33" s="89"/>
      <c r="J33" s="82"/>
      <c r="K33" s="82"/>
      <c r="L33" s="82"/>
    </row>
    <row r="34" spans="1:12" s="88" customFormat="1" ht="13.5">
      <c r="A34" s="82"/>
      <c r="B34" s="83" t="s">
        <v>49</v>
      </c>
      <c r="C34" s="82"/>
      <c r="D34" s="82"/>
      <c r="E34" s="84"/>
      <c r="F34" s="85">
        <v>1400.99</v>
      </c>
      <c r="G34" s="84"/>
      <c r="H34" s="84"/>
      <c r="I34" s="89"/>
      <c r="J34" s="82"/>
      <c r="K34" s="82"/>
      <c r="L34" s="96"/>
    </row>
    <row r="35" spans="1:12" s="88" customFormat="1" ht="13.5">
      <c r="A35" s="82"/>
      <c r="B35" s="83"/>
      <c r="C35" s="82"/>
      <c r="D35" s="82"/>
      <c r="E35" s="84"/>
      <c r="F35" s="85"/>
      <c r="G35" s="84"/>
      <c r="H35" s="84"/>
      <c r="I35" s="89"/>
      <c r="J35" s="82"/>
      <c r="K35" s="82"/>
      <c r="L35" s="82"/>
    </row>
    <row r="36" spans="1:12" s="88" customFormat="1" ht="13.5">
      <c r="A36" s="82"/>
      <c r="B36" s="83"/>
      <c r="C36" s="90" t="s">
        <v>51</v>
      </c>
      <c r="D36" s="82"/>
      <c r="E36" s="84"/>
      <c r="F36" s="91">
        <f>F32+F33+F34-F31</f>
        <v>8.539999999999964</v>
      </c>
      <c r="G36" s="84"/>
      <c r="H36" s="84"/>
      <c r="I36" s="92"/>
      <c r="J36" s="82"/>
      <c r="K36" s="82"/>
      <c r="L36" s="82"/>
    </row>
    <row r="37" spans="5:9" ht="15">
      <c r="E37" s="93"/>
      <c r="F37" s="4"/>
      <c r="I37" s="29"/>
    </row>
  </sheetData>
  <sheetProtection/>
  <mergeCells count="2">
    <mergeCell ref="D1:E1"/>
    <mergeCell ref="G22:H22"/>
  </mergeCells>
  <printOptions gridLines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0" r:id="rId1"/>
  <headerFooter>
    <oddHeader>&amp;R&amp;"-,Grassetto"&amp;12Allegato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direttore</dc:creator>
  <cp:keywords/>
  <dc:description/>
  <cp:lastModifiedBy>direttore</cp:lastModifiedBy>
  <cp:lastPrinted>2021-05-03T08:12:34Z</cp:lastPrinted>
  <dcterms:created xsi:type="dcterms:W3CDTF">2015-01-07T11:46:44Z</dcterms:created>
  <dcterms:modified xsi:type="dcterms:W3CDTF">2021-05-03T08:13:20Z</dcterms:modified>
  <cp:category/>
  <cp:version/>
  <cp:contentType/>
  <cp:contentStatus/>
</cp:coreProperties>
</file>