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ATRIZIA\PATRIZIA A.S.23-24\CONTRATTAZ. INTEGRAT. ISTITUTO A.S.2023-24\RSU - assemblea\"/>
    </mc:Choice>
  </mc:AlternateContent>
  <bookViews>
    <workbookView xWindow="-120" yWindow="-120" windowWidth="29040" windowHeight="15840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4" i="1"/>
  <c r="E13" i="1"/>
  <c r="E5" i="1" l="1"/>
  <c r="E4" i="1"/>
  <c r="E6" i="1" l="1"/>
  <c r="D6" i="1" s="1"/>
  <c r="D7" i="1" s="1"/>
  <c r="E7" i="1" l="1"/>
  <c r="H6" i="1"/>
  <c r="H7" i="1" s="1"/>
  <c r="D19" i="1"/>
  <c r="E17" i="1"/>
  <c r="E16" i="1"/>
  <c r="E12" i="1"/>
  <c r="E19" i="1" l="1"/>
</calcChain>
</file>

<file path=xl/sharedStrings.xml><?xml version="1.0" encoding="utf-8"?>
<sst xmlns="http://schemas.openxmlformats.org/spreadsheetml/2006/main" count="17" uniqueCount="17">
  <si>
    <t>Totale al lordo DIPENDENTE</t>
  </si>
  <si>
    <t>Totale al lordo STATO</t>
  </si>
  <si>
    <t>Quota base</t>
  </si>
  <si>
    <t>Complessità 1</t>
  </si>
  <si>
    <t>TOTALE FUNZ. STRUM.</t>
  </si>
  <si>
    <t>Area</t>
  </si>
  <si>
    <t>lordo dip.</t>
  </si>
  <si>
    <t>lordo stato</t>
  </si>
  <si>
    <t>TOTALE</t>
  </si>
  <si>
    <t>1 - PTOF</t>
  </si>
  <si>
    <t>Parametri</t>
  </si>
  <si>
    <t>3 - INCLUSIONE E DISABILITA'</t>
  </si>
  <si>
    <t>2 - AUTOFORMAZIONE - FORMAZIONE</t>
  </si>
  <si>
    <t>4 - SITO WEB e CONSUL. INFORMATICA GENERALE</t>
  </si>
  <si>
    <t>5 - ORIENTAMENTO E CONTINUITA'</t>
  </si>
  <si>
    <t>FUNZIONI STRUMENTALI a.s.2023-24</t>
  </si>
  <si>
    <t xml:space="preserve">n.88 posti personale docente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</si>
</sst>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.00_-;\-* #,##0.00_-;_-* \-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2"/>
      <color indexed="8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wrapText="1"/>
    </xf>
    <xf numFmtId="165" fontId="4" fillId="0" borderId="0" xfId="1" applyNumberFormat="1" applyFont="1" applyFill="1" applyBorder="1" applyAlignment="1" applyProtection="1"/>
    <xf numFmtId="4" fontId="5" fillId="0" borderId="0" xfId="0" applyNumberFormat="1" applyFont="1"/>
    <xf numFmtId="0" fontId="2" fillId="0" borderId="0" xfId="0" applyFont="1" applyBorder="1" applyAlignment="1">
      <alignment wrapText="1"/>
    </xf>
    <xf numFmtId="165" fontId="6" fillId="0" borderId="0" xfId="0" applyNumberFormat="1" applyFont="1" applyBorder="1"/>
    <xf numFmtId="4" fontId="7" fillId="0" borderId="0" xfId="0" applyNumberFormat="1" applyFont="1"/>
    <xf numFmtId="4" fontId="0" fillId="0" borderId="0" xfId="0" applyNumberFormat="1"/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/>
    <xf numFmtId="2" fontId="5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1" applyFont="1" applyFill="1" applyBorder="1" applyAlignment="1" applyProtection="1"/>
    <xf numFmtId="0" fontId="5" fillId="0" borderId="0" xfId="0" applyFont="1" applyAlignment="1">
      <alignment horizontal="center"/>
    </xf>
    <xf numFmtId="9" fontId="8" fillId="0" borderId="0" xfId="0" applyNumberFormat="1" applyFont="1"/>
    <xf numFmtId="2" fontId="5" fillId="0" borderId="0" xfId="0" applyNumberFormat="1" applyFont="1"/>
    <xf numFmtId="0" fontId="5" fillId="0" borderId="0" xfId="0" applyNumberFormat="1" applyFont="1"/>
    <xf numFmtId="0" fontId="9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0" fillId="0" borderId="0" xfId="0" applyAlignment="1"/>
    <xf numFmtId="43" fontId="0" fillId="0" borderId="0" xfId="0" applyNumberFormat="1"/>
    <xf numFmtId="9" fontId="10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>
      <selection activeCell="B12" sqref="B12:B17"/>
    </sheetView>
  </sheetViews>
  <sheetFormatPr defaultRowHeight="15" x14ac:dyDescent="0.25"/>
  <cols>
    <col min="1" max="1" width="5.140625" customWidth="1"/>
    <col min="2" max="2" width="27.42578125" customWidth="1"/>
    <col min="3" max="3" width="29.5703125" customWidth="1"/>
    <col min="4" max="4" width="13" customWidth="1"/>
    <col min="5" max="5" width="12" customWidth="1"/>
    <col min="6" max="6" width="16" customWidth="1"/>
    <col min="8" max="8" width="9.42578125" bestFit="1" customWidth="1"/>
  </cols>
  <sheetData>
    <row r="2" spans="1:8" ht="28.9" customHeight="1" x14ac:dyDescent="0.25">
      <c r="A2" s="1"/>
      <c r="B2" s="25" t="s">
        <v>15</v>
      </c>
      <c r="C2" s="2" t="s">
        <v>10</v>
      </c>
      <c r="D2" s="3" t="s">
        <v>0</v>
      </c>
      <c r="E2" s="3" t="s">
        <v>1</v>
      </c>
      <c r="F2" s="4"/>
    </row>
    <row r="3" spans="1:8" x14ac:dyDescent="0.25">
      <c r="A3" s="1"/>
    </row>
    <row r="4" spans="1:8" ht="16.899999999999999" customHeight="1" x14ac:dyDescent="0.25">
      <c r="A4" s="5"/>
      <c r="B4" s="6" t="s">
        <v>2</v>
      </c>
      <c r="C4" s="6"/>
      <c r="D4" s="7">
        <v>1083.68</v>
      </c>
      <c r="E4" s="8">
        <f>D4*132.7/100</f>
        <v>1438.0433600000001</v>
      </c>
    </row>
    <row r="5" spans="1:8" ht="18" customHeight="1" x14ac:dyDescent="0.25">
      <c r="A5" s="5"/>
      <c r="B5" s="6" t="s">
        <v>3</v>
      </c>
      <c r="C5" s="6"/>
      <c r="D5" s="7">
        <v>455.11</v>
      </c>
      <c r="E5" s="8">
        <f>D5*132.7/100</f>
        <v>603.93096999999989</v>
      </c>
    </row>
    <row r="6" spans="1:8" ht="38.450000000000003" customHeight="1" x14ac:dyDescent="0.25">
      <c r="A6" s="5">
        <v>88</v>
      </c>
      <c r="B6" s="6" t="s">
        <v>16</v>
      </c>
      <c r="C6" s="6">
        <v>35.47</v>
      </c>
      <c r="D6" s="7">
        <f t="shared" ref="D6" si="0">E6/132.7*100</f>
        <v>2352.1929163526752</v>
      </c>
      <c r="E6" s="8">
        <f>A6*C6</f>
        <v>3121.3599999999997</v>
      </c>
      <c r="H6" s="29">
        <f>D7/6</f>
        <v>648.49715272544586</v>
      </c>
    </row>
    <row r="7" spans="1:8" ht="30" customHeight="1" x14ac:dyDescent="0.25">
      <c r="A7" s="5"/>
      <c r="B7" s="9" t="s">
        <v>4</v>
      </c>
      <c r="C7" s="9"/>
      <c r="D7" s="10">
        <f>SUM(D4:D6)</f>
        <v>3890.9829163526751</v>
      </c>
      <c r="E7" s="11">
        <f>D7*132.7/100</f>
        <v>5163.3343299999997</v>
      </c>
      <c r="H7" s="29">
        <f>H6/2</f>
        <v>324.24857636272293</v>
      </c>
    </row>
    <row r="8" spans="1:8" x14ac:dyDescent="0.25">
      <c r="A8" s="5"/>
      <c r="D8" s="12"/>
      <c r="E8" s="12"/>
    </row>
    <row r="10" spans="1:8" x14ac:dyDescent="0.25">
      <c r="A10" s="5"/>
    </row>
    <row r="11" spans="1:8" ht="15.75" x14ac:dyDescent="0.25">
      <c r="A11" s="13"/>
      <c r="B11" s="14"/>
      <c r="C11" s="15" t="s">
        <v>5</v>
      </c>
      <c r="D11" s="15" t="s">
        <v>6</v>
      </c>
      <c r="E11" s="15" t="s">
        <v>7</v>
      </c>
      <c r="F11" s="16"/>
    </row>
    <row r="12" spans="1:8" ht="28.15" customHeight="1" x14ac:dyDescent="0.25">
      <c r="A12" s="17"/>
      <c r="B12" s="31"/>
      <c r="C12" s="26" t="s">
        <v>9</v>
      </c>
      <c r="D12" s="19">
        <v>778.19</v>
      </c>
      <c r="E12" s="19">
        <f t="shared" ref="E12:E17" si="1">D12*132.7/100</f>
        <v>1032.65813</v>
      </c>
      <c r="F12" s="24"/>
    </row>
    <row r="13" spans="1:8" ht="30" customHeight="1" x14ac:dyDescent="0.25">
      <c r="A13" s="20"/>
      <c r="B13" s="32"/>
      <c r="C13" s="27" t="s">
        <v>12</v>
      </c>
      <c r="D13" s="19">
        <v>778.19</v>
      </c>
      <c r="E13" s="19">
        <f t="shared" ref="E13:E15" si="2">D13*132.7/100</f>
        <v>1032.65813</v>
      </c>
    </row>
    <row r="14" spans="1:8" ht="15.75" x14ac:dyDescent="0.25">
      <c r="A14" s="20"/>
      <c r="B14" s="32"/>
      <c r="C14" s="28" t="s">
        <v>11</v>
      </c>
      <c r="D14" s="19">
        <v>778.19</v>
      </c>
      <c r="E14" s="19">
        <f t="shared" si="2"/>
        <v>1032.65813</v>
      </c>
      <c r="F14" s="30"/>
    </row>
    <row r="15" spans="1:8" ht="27.6" customHeight="1" x14ac:dyDescent="0.25">
      <c r="A15" s="20"/>
      <c r="B15" s="32"/>
      <c r="C15" s="4" t="s">
        <v>13</v>
      </c>
      <c r="D15" s="19">
        <v>778.19</v>
      </c>
      <c r="E15" s="19">
        <f t="shared" si="2"/>
        <v>1032.65813</v>
      </c>
      <c r="F15" s="18"/>
    </row>
    <row r="16" spans="1:8" ht="27" customHeight="1" x14ac:dyDescent="0.25">
      <c r="A16" s="20"/>
      <c r="B16" s="32"/>
      <c r="C16" s="33" t="s">
        <v>14</v>
      </c>
      <c r="D16" s="19">
        <v>389.1</v>
      </c>
      <c r="E16" s="19">
        <f t="shared" si="1"/>
        <v>516.33569999999997</v>
      </c>
      <c r="F16" s="21">
        <v>0.5</v>
      </c>
    </row>
    <row r="17" spans="1:6" ht="15.75" x14ac:dyDescent="0.25">
      <c r="A17" s="20"/>
      <c r="B17" s="32"/>
      <c r="C17" s="33"/>
      <c r="D17" s="19">
        <v>389.1</v>
      </c>
      <c r="E17" s="19">
        <f t="shared" si="1"/>
        <v>516.33569999999997</v>
      </c>
      <c r="F17" s="21">
        <v>0.5</v>
      </c>
    </row>
    <row r="18" spans="1:6" ht="15.75" x14ac:dyDescent="0.25">
      <c r="A18" s="20"/>
      <c r="B18" s="18"/>
      <c r="C18" s="18"/>
      <c r="D18" s="22"/>
      <c r="E18" s="23"/>
      <c r="F18" s="18"/>
    </row>
    <row r="19" spans="1:6" ht="15.75" x14ac:dyDescent="0.25">
      <c r="A19" s="20"/>
      <c r="B19" s="16" t="s">
        <v>8</v>
      </c>
      <c r="C19" s="16"/>
      <c r="D19" s="11">
        <f>SUM(D12:D18)</f>
        <v>3890.96</v>
      </c>
      <c r="E19" s="11">
        <f>SUM(E12:E18)</f>
        <v>5163.3039199999994</v>
      </c>
      <c r="F19" s="18"/>
    </row>
  </sheetData>
  <mergeCells count="1">
    <mergeCell ref="C16:C17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&amp;C&amp;"-,Grassetto"&amp;12FUNZIONI STRUMENTALI A.S.2023/24
&amp;R&amp;"-,Grassetto"Allegato 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cp:lastPrinted>2024-02-15T07:40:36Z</cp:lastPrinted>
  <dcterms:created xsi:type="dcterms:W3CDTF">2017-11-08T13:59:44Z</dcterms:created>
  <dcterms:modified xsi:type="dcterms:W3CDTF">2024-03-10T10:12:22Z</dcterms:modified>
</cp:coreProperties>
</file>