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F93" i="1"/>
  <c r="K92"/>
  <c r="K91"/>
  <c r="K88"/>
  <c r="K87"/>
  <c r="K86"/>
  <c r="K85"/>
  <c r="K83"/>
  <c r="K82"/>
  <c r="K81"/>
  <c r="K80"/>
  <c r="K79"/>
  <c r="K78"/>
  <c r="K77"/>
  <c r="K71"/>
  <c r="K69"/>
  <c r="K66"/>
  <c r="K93" s="1"/>
  <c r="H62"/>
  <c r="F54"/>
  <c r="N53"/>
  <c r="M53"/>
  <c r="M55" s="1"/>
  <c r="K42"/>
  <c r="K9"/>
  <c r="H5"/>
</calcChain>
</file>

<file path=xl/sharedStrings.xml><?xml version="1.0" encoding="utf-8"?>
<sst xmlns="http://schemas.openxmlformats.org/spreadsheetml/2006/main" count="160" uniqueCount="114">
  <si>
    <t>AVANZO VINCOLATO</t>
  </si>
  <si>
    <t>€uro</t>
  </si>
  <si>
    <t>AVANZO NON VINCOLATO</t>
  </si>
  <si>
    <t>TOTALE AVANZO AMMINISTRAZIONE</t>
  </si>
  <si>
    <t xml:space="preserve">                                                            AVANZO DI AMMINISTRAZIONE 2024 VINCOLATO</t>
  </si>
  <si>
    <t>Aggr.</t>
  </si>
  <si>
    <t>Voce</t>
  </si>
  <si>
    <t>S.Voce</t>
  </si>
  <si>
    <t>Progetto di provenienza</t>
  </si>
  <si>
    <t>Tipologia fondi</t>
  </si>
  <si>
    <t>Destinazione PA 2025</t>
  </si>
  <si>
    <t>Tot x progetto di provenienza</t>
  </si>
  <si>
    <t>non vincolato</t>
  </si>
  <si>
    <t>TOTALE SCHEDA VINC+NON VINC</t>
  </si>
  <si>
    <t>A1-1</t>
  </si>
  <si>
    <t>avanzo da Enti locali o da altre Istituzioni pubbliche - IC. SALVO D'ACQUISTO PER PROGETTO CINEMA</t>
  </si>
  <si>
    <t>A1-6</t>
  </si>
  <si>
    <t>Economia RISORSE DM.48, ART.3, COMMA 1, LETTERA A da restituire</t>
  </si>
  <si>
    <t>A2-1</t>
  </si>
  <si>
    <t>A2-2</t>
  </si>
  <si>
    <t>Economia finanziamenti comune funzioni miste ATTIVITA' A SUPPORTO DELLA MENSA SCOLASTICA</t>
  </si>
  <si>
    <t>A3-1</t>
  </si>
  <si>
    <t>Finanziamenti Regione Progetto Concittadini € 504,46 A.P. ED € 1.500,00 ANNO 2024</t>
  </si>
  <si>
    <t xml:space="preserve"> Contributi privati assicurazione alunni € 151,50  anni pegressi ed  € 3.808,00 anno 2024</t>
  </si>
  <si>
    <t>Contributi privati - finanziamenti Emilbanca</t>
  </si>
  <si>
    <t>Scuole Polo Citta' Metropolitana di BO</t>
  </si>
  <si>
    <t>Contributi da Istituzioni sociali private - Cooperativa ortofrutta- finanziamento per distribuzione frutta nella scuola a.s. 2022/2023</t>
  </si>
  <si>
    <t>A3-6</t>
  </si>
  <si>
    <t>ECONOMIE PROGETTO PON FSE "SUPPORTO PER LIBRI DI TESTO E KIT DIDATTICI- AVVISO 19146</t>
  </si>
  <si>
    <t>A3-8</t>
  </si>
  <si>
    <t>PON PER LA SCUOLA (FESR REACT EU) CODICE PROG. FESRPON-EM-2021-111</t>
  </si>
  <si>
    <t>A3-9</t>
  </si>
  <si>
    <t>PON PER LA SCUOLA FESR-REACT EU EDUGREEN-LABORATORI DI SOSTENIBILITA' AVVISO 50636/2021</t>
  </si>
  <si>
    <t>A3-10</t>
  </si>
  <si>
    <t>AMBIENTI DIDATTICI INNOVATIVI PER LA SCUOLA INFANZIA - AVVISO 38007/2021 -13.1.5A-FESRPON-EM-2022-75</t>
  </si>
  <si>
    <t>A3-11</t>
  </si>
  <si>
    <t>PIANO SCUOLA 4.0 - AZIONE 1 - NEXT GENERATION CLASS - AMBIENTI DI APPRENDIMENTO INNOVATIVI</t>
  </si>
  <si>
    <t>A3-12</t>
  </si>
  <si>
    <t>PNRR AZIONI DI PREVENZIONE E CONTRASTO ALLA DISPERSIONE SCOLASTICA (D.M. 170/2022) -M4C1I1.4-2022-98</t>
  </si>
  <si>
    <t>G</t>
  </si>
  <si>
    <t>A3-13</t>
  </si>
  <si>
    <t>A3-14</t>
  </si>
  <si>
    <t xml:space="preserve"> NEX GENERATION EU - PNRR - AZIONI DI COINVOLGIMENTO DEGLI ANIMATORI DIGITALI </t>
  </si>
  <si>
    <t>A3-15</t>
  </si>
  <si>
    <t xml:space="preserve"> PNRR - POTENZIAMENTO COMPETENZE STEM - INVESTIMENTO M4C1I3.1-2023-1143 </t>
  </si>
  <si>
    <t>A3-16</t>
  </si>
  <si>
    <t xml:space="preserve"> PNRR - NEXT GENERETION EU MISSIONE 4.1  formazione del Personale Scolastico per la transazione digitale (DM66/2023)</t>
  </si>
  <si>
    <t>A3-17</t>
  </si>
  <si>
    <t>PNRR DIVARI DM 19</t>
  </si>
  <si>
    <t>A5-1</t>
  </si>
  <si>
    <t>contributi per visite viaggi</t>
  </si>
  <si>
    <t>A6-1</t>
  </si>
  <si>
    <t>ORIENTAMENTO SCOLASTICO € 391,01 E CULTURA TECNICA CITTA' METROP. BOLOGNA € 1225,28</t>
  </si>
  <si>
    <t>P1-3</t>
  </si>
  <si>
    <t>PON POC "CITTADINANZA DIGITALE" AVVISO 2669</t>
  </si>
  <si>
    <t>P1-7</t>
  </si>
  <si>
    <t>PON DIGITAL BOARD: TRASFORMAZIONE DIGITALE NELLA DIDATTICA E NELL'ORGANIZZAZIONE</t>
  </si>
  <si>
    <t>P2-1</t>
  </si>
  <si>
    <t>PROGETTO PON "INCLUSIONE E LOTTA AL DISAGIO" AVVISO 10862</t>
  </si>
  <si>
    <t>P2-3</t>
  </si>
  <si>
    <t>AVANZO DI AMMINISTRAZIONE PROGETTO 3-5 anni pregressi ed anno 24/25 € 7.034,00</t>
  </si>
  <si>
    <t>PROGETTO CARISBO</t>
  </si>
  <si>
    <t>P2-4</t>
  </si>
  <si>
    <t>PON "POTENZIAMENTO DELL'EDUCAZIONE AL PATRIMONIO CULTURALE, ARTISTICO, PAESAGGISTICO" AVVISO 4427</t>
  </si>
  <si>
    <t>P2-6</t>
  </si>
  <si>
    <t>PON FSE "SIAMO SUL TRENO"</t>
  </si>
  <si>
    <t>P2-7</t>
  </si>
  <si>
    <t>PON FSE "RE-STATE RAGAZZI"</t>
  </si>
  <si>
    <t>P2-9</t>
  </si>
  <si>
    <t>PROGETTO PRATICA MOTORIA AMBITO B -DM 48</t>
  </si>
  <si>
    <t>P2-10</t>
  </si>
  <si>
    <t>PROGETTO PON CARE 101.1.1A FSEPON - EM-2023-9</t>
  </si>
  <si>
    <t>P2-11</t>
  </si>
  <si>
    <t>CONTRIBUTI DA PRIVATI ADOTTA UNA SCUOLA</t>
  </si>
  <si>
    <t>CONTRIBUTI ALTRI ENTI ADOTTA UNA SCUOLA</t>
  </si>
  <si>
    <t>P2-12</t>
  </si>
  <si>
    <t>FONDO PER I RISTORI EDUCATIVI 2023 - PROGETTO STARE INSIEME A SCUOLA</t>
  </si>
  <si>
    <t>P2-13</t>
  </si>
  <si>
    <t>ESO4.6A4.A-FSEPN-CA-2024-136</t>
  </si>
  <si>
    <t>P2-14</t>
  </si>
  <si>
    <t>PN2127 AGENDA NORD-AZIONE ESO4.6.A1 SOTTO-AZ. ESO4.6.A1.B - AZIONE ESO4.6.A2 SOTTO-AZ. ESO4.6.6.A2B</t>
  </si>
  <si>
    <t>P3-01</t>
  </si>
  <si>
    <t>CERTIFICAZIONI LINGUISTICHE</t>
  </si>
  <si>
    <t>P4-1</t>
  </si>
  <si>
    <t>FORMAZIONE PERSONALE DOCENTE ED ATA DELL'ISTITUTO COMPRENSIVO</t>
  </si>
  <si>
    <t>P4-5</t>
  </si>
  <si>
    <t>SCUOLA POLO AMBITO ER 003- FORMAZIONE DOCENTI NEOASSUNTI</t>
  </si>
  <si>
    <t>P4-8</t>
  </si>
  <si>
    <t>SCUOLA POLO DI FORMAZIONE DOCENTI AMBITO ER 003-A.S. 2021/2022</t>
  </si>
  <si>
    <t>P4-9</t>
  </si>
  <si>
    <t>FORMAZIONE DOCENTI IN SERVIZIO -SCUOLA POLO AMBITO ER 003- 2022/2023</t>
  </si>
  <si>
    <t>P4-10</t>
  </si>
  <si>
    <t>SPECIALIZZAZIONE PER LE ATTIVITA' DI SOSTEGNO DIDATTICO AGLI ALUNNI CON DISABILITA'</t>
  </si>
  <si>
    <t>Z</t>
  </si>
  <si>
    <t>Totale Avanzo di Amministrazione vincolato</t>
  </si>
  <si>
    <t xml:space="preserve">COMPOSIZIONE AVANZO DI AMMINISTRAZIONE E.F. 2024           </t>
  </si>
  <si>
    <t>AVANZO DI AMMINISTRAZIONE 2024 NON VINCOLATO</t>
  </si>
  <si>
    <t>Finanziamenti da Enti locali o da altre Istituzioni pubbliche</t>
  </si>
  <si>
    <t>NON Vincolato A.PRECEDENTE</t>
  </si>
  <si>
    <t>Dotazione ordinaria 2024</t>
  </si>
  <si>
    <t>Avanzo d'Amministrazione libero proveniente da anni pregressi</t>
  </si>
  <si>
    <t>Contributi privati - per funzionamento didattico</t>
  </si>
  <si>
    <t>contributi Progetti scolastici Comune di Monzuno</t>
  </si>
  <si>
    <t>Contributi per visitee viaggi di istruzione</t>
  </si>
  <si>
    <t>P3-1</t>
  </si>
  <si>
    <t>"Z"</t>
  </si>
  <si>
    <t>Disponibilità finanziaria da programmare (fondo riserva esercizio finanziario 2024)</t>
  </si>
  <si>
    <t>Totale Avanzo di Amministrazione non vincolato</t>
  </si>
  <si>
    <t xml:space="preserve">Il Direttore SS.GG.AA. </t>
  </si>
  <si>
    <t>Marina Morlino</t>
  </si>
  <si>
    <t>Vado 09/01/2024</t>
  </si>
  <si>
    <t>IMPUTATO AL  P4.1 FORMAZIONE PERSONALE</t>
  </si>
  <si>
    <t xml:space="preserve">                                        COMPOSIZIONE AVANZO DI AMMINISTRAZIONE E.F. 2024 Vado            </t>
  </si>
  <si>
    <t>Fondazione Alma Mater contributo tirocinanti aspitati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</si>
</sst>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rgb="FFF5F5F5"/>
      </patternFill>
    </fill>
  </fills>
  <borders count="3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8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4" fontId="0" fillId="0" borderId="0" xfId="0" applyNumberFormat="1" applyFont="1" applyAlignment="1"/>
    <xf numFmtId="0" fontId="10" fillId="5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0" borderId="0" xfId="0" applyAlignment="1"/>
    <xf numFmtId="0" fontId="14" fillId="2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right"/>
    </xf>
    <xf numFmtId="0" fontId="11" fillId="6" borderId="5" xfId="0" applyFont="1" applyFill="1" applyBorder="1" applyAlignment="1">
      <alignment wrapText="1"/>
    </xf>
    <xf numFmtId="0" fontId="0" fillId="0" borderId="0" xfId="0" applyFont="1" applyAlignment="1">
      <alignment horizontal="right"/>
    </xf>
    <xf numFmtId="0" fontId="3" fillId="4" borderId="2" xfId="0" applyFont="1" applyFill="1" applyBorder="1" applyAlignment="1">
      <alignment horizontal="center" vertical="center"/>
    </xf>
    <xf numFmtId="4" fontId="8" fillId="0" borderId="0" xfId="0" applyNumberFormat="1" applyFont="1" applyAlignment="1"/>
    <xf numFmtId="4" fontId="17" fillId="0" borderId="2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8" borderId="0" xfId="0" applyFont="1" applyFill="1" applyAlignment="1">
      <alignment horizontal="left" wrapText="1"/>
    </xf>
    <xf numFmtId="4" fontId="3" fillId="4" borderId="11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" fontId="3" fillId="4" borderId="16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wrapText="1"/>
    </xf>
    <xf numFmtId="4" fontId="3" fillId="4" borderId="19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0" fillId="0" borderId="20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4" fontId="4" fillId="3" borderId="14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0" fillId="0" borderId="24" xfId="0" applyFont="1" applyBorder="1" applyAlignment="1">
      <alignment vertical="center" wrapText="1"/>
    </xf>
    <xf numFmtId="4" fontId="3" fillId="4" borderId="23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3" fillId="0" borderId="25" xfId="0" applyFont="1" applyBorder="1"/>
    <xf numFmtId="0" fontId="4" fillId="3" borderId="16" xfId="0" applyFont="1" applyFill="1" applyBorder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0" fontId="3" fillId="0" borderId="16" xfId="0" applyFont="1" applyBorder="1"/>
    <xf numFmtId="0" fontId="3" fillId="0" borderId="17" xfId="0" applyFont="1" applyBorder="1"/>
    <xf numFmtId="4" fontId="4" fillId="3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4" fontId="3" fillId="4" borderId="7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26" xfId="0" applyFont="1" applyBorder="1"/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28" xfId="0" applyFont="1" applyBorder="1"/>
    <xf numFmtId="4" fontId="4" fillId="3" borderId="29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0" fillId="0" borderId="31" xfId="0" applyFont="1" applyBorder="1" applyAlignment="1">
      <alignment vertical="center" wrapText="1"/>
    </xf>
    <xf numFmtId="4" fontId="3" fillId="4" borderId="31" xfId="0" applyNumberFormat="1" applyFont="1" applyFill="1" applyBorder="1" applyAlignment="1">
      <alignment horizontal="center" vertical="center"/>
    </xf>
    <xf numFmtId="0" fontId="3" fillId="0" borderId="31" xfId="0" applyFont="1" applyBorder="1"/>
    <xf numFmtId="0" fontId="3" fillId="0" borderId="32" xfId="0" applyFont="1" applyBorder="1"/>
    <xf numFmtId="4" fontId="4" fillId="3" borderId="30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33" xfId="0" applyFont="1" applyBorder="1"/>
    <xf numFmtId="4" fontId="4" fillId="3" borderId="18" xfId="0" applyNumberFormat="1" applyFont="1" applyFill="1" applyBorder="1" applyAlignment="1">
      <alignment horizontal="center" vertical="center"/>
    </xf>
    <xf numFmtId="0" fontId="3" fillId="0" borderId="34" xfId="0" applyFont="1" applyBorder="1"/>
    <xf numFmtId="4" fontId="4" fillId="3" borderId="3" xfId="0" applyNumberFormat="1" applyFont="1" applyFill="1" applyBorder="1" applyAlignment="1">
      <alignment horizontal="center" vertical="center"/>
    </xf>
    <xf numFmtId="0" fontId="3" fillId="0" borderId="35" xfId="0" applyFont="1" applyBorder="1"/>
    <xf numFmtId="0" fontId="3" fillId="0" borderId="36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8" fillId="0" borderId="0" xfId="0" applyFont="1"/>
    <xf numFmtId="0" fontId="4" fillId="0" borderId="0" xfId="0" applyFont="1" applyAlignment="1">
      <alignment horizontal="right"/>
    </xf>
    <xf numFmtId="0" fontId="0" fillId="0" borderId="0" xfId="0" applyFont="1" applyAlignment="1"/>
    <xf numFmtId="4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4" fontId="4" fillId="3" borderId="14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/>
    <xf numFmtId="0" fontId="4" fillId="3" borderId="1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0" borderId="4" xfId="0" applyFont="1" applyBorder="1"/>
    <xf numFmtId="0" fontId="17" fillId="0" borderId="0" xfId="0" applyFont="1" applyAlignment="1">
      <alignment horizontal="center"/>
    </xf>
    <xf numFmtId="0" fontId="5" fillId="0" borderId="16" xfId="0" applyFon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3"/>
  <sheetViews>
    <sheetView tabSelected="1" topLeftCell="D71" workbookViewId="0">
      <selection activeCell="E90" sqref="E90"/>
    </sheetView>
  </sheetViews>
  <sheetFormatPr defaultRowHeight="15"/>
  <cols>
    <col min="1" max="3" width="9.140625" hidden="1" customWidth="1"/>
    <col min="5" max="5" width="17.42578125" customWidth="1"/>
    <col min="6" max="6" width="12.140625" customWidth="1"/>
    <col min="10" max="10" width="36" customWidth="1"/>
    <col min="11" max="11" width="12.85546875" customWidth="1"/>
    <col min="13" max="13" width="22.5703125" customWidth="1"/>
    <col min="14" max="14" width="13.42578125" customWidth="1"/>
  </cols>
  <sheetData>
    <row r="1" spans="1:14" ht="18">
      <c r="A1" s="113" t="s">
        <v>112</v>
      </c>
      <c r="B1" s="111"/>
      <c r="C1" s="111"/>
      <c r="D1" s="111"/>
      <c r="E1" s="111"/>
      <c r="F1" s="111"/>
      <c r="G1" s="111"/>
      <c r="H1" s="111"/>
      <c r="I1" s="111"/>
      <c r="J1" s="111"/>
      <c r="K1" s="1"/>
      <c r="L1" s="1"/>
      <c r="M1" s="1"/>
      <c r="N1" s="1"/>
    </row>
    <row r="2" spans="1:14" ht="15.75">
      <c r="A2" s="2"/>
      <c r="B2" s="1"/>
      <c r="C2" s="1"/>
      <c r="D2" s="1"/>
      <c r="E2" s="3"/>
      <c r="F2" s="1"/>
      <c r="G2" s="2"/>
      <c r="H2" s="4"/>
      <c r="I2" s="2"/>
      <c r="J2" s="2"/>
      <c r="K2" s="1"/>
      <c r="L2" s="1"/>
      <c r="M2" s="1"/>
      <c r="N2" s="1"/>
    </row>
    <row r="3" spans="1:14" ht="15.75">
      <c r="A3" s="2"/>
      <c r="B3" s="2"/>
      <c r="C3" s="2"/>
      <c r="D3" s="2"/>
      <c r="E3" s="110" t="s">
        <v>0</v>
      </c>
      <c r="F3" s="111"/>
      <c r="G3" s="2" t="s">
        <v>1</v>
      </c>
      <c r="H3" s="112">
        <v>392786.37</v>
      </c>
      <c r="I3" s="111"/>
      <c r="J3" s="111"/>
      <c r="K3" s="1"/>
      <c r="L3" s="1"/>
      <c r="M3" s="1"/>
      <c r="N3" s="1"/>
    </row>
    <row r="4" spans="1:14" ht="16.5" thickBot="1">
      <c r="A4" s="2"/>
      <c r="B4" s="2"/>
      <c r="C4" s="2"/>
      <c r="D4" s="2"/>
      <c r="E4" s="110" t="s">
        <v>2</v>
      </c>
      <c r="F4" s="111"/>
      <c r="G4" s="2" t="s">
        <v>1</v>
      </c>
      <c r="H4" s="114">
        <v>27662.78</v>
      </c>
      <c r="I4" s="115"/>
      <c r="J4" s="115"/>
      <c r="K4" s="1"/>
      <c r="L4" s="1"/>
      <c r="M4" s="1"/>
      <c r="N4" s="1"/>
    </row>
    <row r="5" spans="1:14" ht="15.75">
      <c r="A5" s="2"/>
      <c r="B5" s="2"/>
      <c r="C5" s="2"/>
      <c r="D5" s="2"/>
      <c r="E5" s="110" t="s">
        <v>3</v>
      </c>
      <c r="F5" s="111"/>
      <c r="G5" s="2" t="s">
        <v>1</v>
      </c>
      <c r="H5" s="112">
        <f>H3+H4</f>
        <v>420449.15</v>
      </c>
      <c r="I5" s="111"/>
      <c r="J5" s="111"/>
      <c r="K5" s="1"/>
      <c r="L5" s="1"/>
      <c r="M5" s="1"/>
      <c r="N5" s="1"/>
    </row>
    <row r="6" spans="1:14">
      <c r="A6" s="1"/>
      <c r="B6" s="1"/>
      <c r="C6" s="1"/>
      <c r="D6" s="1"/>
      <c r="E6" s="5"/>
      <c r="F6" s="5"/>
      <c r="G6" s="1"/>
      <c r="H6" s="1"/>
      <c r="I6" s="1"/>
      <c r="J6" s="1"/>
      <c r="K6" s="1"/>
      <c r="L6" s="1"/>
      <c r="M6" s="1"/>
      <c r="N6" s="1"/>
    </row>
    <row r="7" spans="1:14" ht="15.75" thickBot="1">
      <c r="A7" s="6" t="s">
        <v>4</v>
      </c>
      <c r="B7" s="1"/>
      <c r="C7" s="1"/>
      <c r="D7" s="1"/>
      <c r="E7" s="3"/>
      <c r="F7" s="1"/>
      <c r="G7" s="1"/>
      <c r="H7" s="1"/>
      <c r="I7" s="1"/>
      <c r="J7" s="1"/>
      <c r="K7" s="1"/>
      <c r="L7" s="1"/>
      <c r="M7" s="1"/>
      <c r="N7" s="1"/>
    </row>
    <row r="8" spans="1:14" ht="34.5" thickBot="1">
      <c r="A8" s="7" t="s">
        <v>5</v>
      </c>
      <c r="B8" s="7" t="s">
        <v>6</v>
      </c>
      <c r="C8" s="7" t="s">
        <v>7</v>
      </c>
      <c r="D8" s="8" t="s">
        <v>8</v>
      </c>
      <c r="E8" s="9" t="s">
        <v>9</v>
      </c>
      <c r="F8" s="9" t="s">
        <v>1</v>
      </c>
      <c r="G8" s="8" t="s">
        <v>10</v>
      </c>
      <c r="H8" s="7" t="s">
        <v>5</v>
      </c>
      <c r="I8" s="7" t="s">
        <v>6</v>
      </c>
      <c r="J8" s="7" t="s">
        <v>7</v>
      </c>
      <c r="K8" s="8" t="s">
        <v>11</v>
      </c>
      <c r="L8" s="1"/>
      <c r="M8" s="10" t="s">
        <v>12</v>
      </c>
      <c r="N8" s="11" t="s">
        <v>13</v>
      </c>
    </row>
    <row r="9" spans="1:14" ht="15.75" thickBot="1">
      <c r="A9" s="12"/>
      <c r="B9" s="12"/>
      <c r="C9" s="13"/>
      <c r="D9" s="116" t="s">
        <v>14</v>
      </c>
      <c r="E9" s="14"/>
      <c r="F9" s="15"/>
      <c r="G9" s="8"/>
      <c r="H9" s="7"/>
      <c r="I9" s="7"/>
      <c r="J9" s="7"/>
      <c r="K9" s="118">
        <f>F9+F10</f>
        <v>866.67</v>
      </c>
      <c r="L9" s="1"/>
      <c r="M9" s="16"/>
      <c r="N9" s="17"/>
    </row>
    <row r="10" spans="1:14" ht="120.75" thickBot="1">
      <c r="A10" s="12">
        <v>1</v>
      </c>
      <c r="B10" s="12">
        <v>2</v>
      </c>
      <c r="C10" s="12">
        <v>1</v>
      </c>
      <c r="D10" s="117"/>
      <c r="E10" s="18" t="s">
        <v>15</v>
      </c>
      <c r="F10" s="15">
        <v>866.67</v>
      </c>
      <c r="G10" s="8"/>
      <c r="H10" s="7"/>
      <c r="I10" s="7"/>
      <c r="J10" s="7"/>
      <c r="K10" s="117"/>
      <c r="L10" s="1"/>
      <c r="M10" s="1">
        <v>9755.41</v>
      </c>
      <c r="N10" s="17">
        <v>10622.08</v>
      </c>
    </row>
    <row r="11" spans="1:14" ht="129" thickBot="1">
      <c r="A11" s="12">
        <v>1</v>
      </c>
      <c r="B11" s="12">
        <v>2</v>
      </c>
      <c r="C11" s="12">
        <v>2</v>
      </c>
      <c r="D11" s="19" t="s">
        <v>16</v>
      </c>
      <c r="E11" s="20" t="s">
        <v>17</v>
      </c>
      <c r="F11" s="15">
        <v>380</v>
      </c>
      <c r="G11" s="8"/>
      <c r="H11" s="7"/>
      <c r="I11" s="7"/>
      <c r="J11" s="7"/>
      <c r="K11" s="21">
        <v>380</v>
      </c>
      <c r="L11" s="1"/>
      <c r="M11" s="1"/>
      <c r="N11" s="1">
        <v>380</v>
      </c>
    </row>
    <row r="12" spans="1:14" ht="15.75" thickBot="1">
      <c r="A12" s="12"/>
      <c r="B12" s="12"/>
      <c r="C12" s="12"/>
      <c r="D12" s="19" t="s">
        <v>18</v>
      </c>
      <c r="E12" s="14"/>
      <c r="F12" s="15">
        <v>0</v>
      </c>
      <c r="G12" s="8"/>
      <c r="H12" s="7"/>
      <c r="I12" s="7"/>
      <c r="J12" s="7"/>
      <c r="K12" s="21">
        <v>0</v>
      </c>
      <c r="L12" s="1"/>
      <c r="M12" s="17">
        <v>2138.92</v>
      </c>
      <c r="N12" s="17">
        <v>2138.92</v>
      </c>
    </row>
    <row r="13" spans="1:14" ht="192" thickBot="1">
      <c r="A13" s="12">
        <v>1</v>
      </c>
      <c r="B13" s="12">
        <v>2</v>
      </c>
      <c r="C13" s="12">
        <v>3</v>
      </c>
      <c r="D13" s="19" t="s">
        <v>19</v>
      </c>
      <c r="E13" s="14" t="s">
        <v>20</v>
      </c>
      <c r="F13" s="15">
        <v>88.6</v>
      </c>
      <c r="G13" s="22"/>
      <c r="H13" s="22"/>
      <c r="I13" s="22"/>
      <c r="J13" s="22"/>
      <c r="K13" s="23">
        <v>88.6</v>
      </c>
      <c r="L13" s="1"/>
      <c r="M13" s="1"/>
      <c r="N13" s="1">
        <v>88.6</v>
      </c>
    </row>
    <row r="14" spans="1:14" ht="153.75" thickBot="1">
      <c r="A14" s="12">
        <v>1</v>
      </c>
      <c r="B14" s="12">
        <v>2</v>
      </c>
      <c r="C14" s="12">
        <v>4</v>
      </c>
      <c r="D14" s="119" t="s">
        <v>21</v>
      </c>
      <c r="E14" s="24" t="s">
        <v>22</v>
      </c>
      <c r="F14" s="15">
        <v>2004.46</v>
      </c>
      <c r="G14" s="9"/>
      <c r="H14" s="9"/>
      <c r="I14" s="9"/>
      <c r="J14" s="9"/>
      <c r="K14" s="120">
        <v>7215.11</v>
      </c>
      <c r="L14" s="1"/>
      <c r="M14" s="1"/>
      <c r="N14" s="1"/>
    </row>
    <row r="15" spans="1:14" ht="167.25" thickBot="1">
      <c r="A15" s="12">
        <v>1</v>
      </c>
      <c r="B15" s="12">
        <v>2</v>
      </c>
      <c r="C15" s="12">
        <v>5</v>
      </c>
      <c r="D15" s="117"/>
      <c r="E15" s="20" t="s">
        <v>23</v>
      </c>
      <c r="F15" s="15">
        <v>3959.5</v>
      </c>
      <c r="G15" s="9"/>
      <c r="H15" s="9"/>
      <c r="I15" s="9"/>
      <c r="J15" s="9"/>
      <c r="K15" s="117"/>
      <c r="L15" s="25"/>
      <c r="M15" s="17">
        <v>14109.35</v>
      </c>
      <c r="N15" s="17">
        <v>21324.46</v>
      </c>
    </row>
    <row r="16" spans="1:14" ht="78" thickBot="1">
      <c r="A16" s="12">
        <v>1</v>
      </c>
      <c r="B16" s="12">
        <v>2</v>
      </c>
      <c r="C16" s="12">
        <v>6</v>
      </c>
      <c r="D16" s="117"/>
      <c r="E16" s="20" t="s">
        <v>24</v>
      </c>
      <c r="F16" s="15">
        <v>325</v>
      </c>
      <c r="G16" s="9"/>
      <c r="H16" s="9"/>
      <c r="I16" s="9"/>
      <c r="J16" s="9"/>
      <c r="K16" s="117"/>
      <c r="L16" s="1"/>
      <c r="M16" s="1"/>
      <c r="N16" s="1"/>
    </row>
    <row r="17" spans="1:14" ht="78" thickBot="1">
      <c r="A17" s="12"/>
      <c r="B17" s="12"/>
      <c r="C17" s="12"/>
      <c r="D17" s="117"/>
      <c r="E17" s="20" t="s">
        <v>25</v>
      </c>
      <c r="F17" s="15">
        <v>882.55</v>
      </c>
      <c r="G17" s="9"/>
      <c r="H17" s="9"/>
      <c r="I17" s="9"/>
      <c r="J17" s="9"/>
      <c r="K17" s="117"/>
      <c r="L17" s="1"/>
      <c r="M17" s="1"/>
      <c r="N17" s="1"/>
    </row>
    <row r="18" spans="1:14" ht="217.5" thickBot="1">
      <c r="A18" s="12">
        <v>1</v>
      </c>
      <c r="B18" s="12">
        <v>2</v>
      </c>
      <c r="C18" s="12">
        <v>7</v>
      </c>
      <c r="D18" s="117"/>
      <c r="E18" s="24" t="s">
        <v>26</v>
      </c>
      <c r="F18" s="15">
        <v>43.6</v>
      </c>
      <c r="G18" s="9"/>
      <c r="H18" s="9"/>
      <c r="I18" s="9"/>
      <c r="J18" s="9"/>
      <c r="K18" s="117"/>
      <c r="L18" s="1"/>
      <c r="M18" s="1"/>
      <c r="N18" s="1"/>
    </row>
    <row r="19" spans="1:14" ht="179.25" thickBot="1">
      <c r="A19" s="9">
        <v>1</v>
      </c>
      <c r="B19" s="9">
        <v>2</v>
      </c>
      <c r="C19" s="12">
        <v>8</v>
      </c>
      <c r="D19" s="26" t="s">
        <v>27</v>
      </c>
      <c r="E19" s="24" t="s">
        <v>28</v>
      </c>
      <c r="F19" s="15">
        <v>1433.67</v>
      </c>
      <c r="G19" s="9"/>
      <c r="H19" s="9"/>
      <c r="I19" s="9"/>
      <c r="J19" s="9"/>
      <c r="K19" s="23">
        <v>1433.67</v>
      </c>
      <c r="L19" s="1"/>
      <c r="M19" s="1"/>
      <c r="N19" s="17">
        <v>1433.67</v>
      </c>
    </row>
    <row r="20" spans="1:14" ht="201" thickBot="1">
      <c r="A20" s="12">
        <v>1</v>
      </c>
      <c r="B20" s="12">
        <v>2</v>
      </c>
      <c r="C20" s="9">
        <v>9</v>
      </c>
      <c r="D20" s="26" t="s">
        <v>29</v>
      </c>
      <c r="E20" s="27" t="s">
        <v>30</v>
      </c>
      <c r="F20" s="15">
        <v>1229.67</v>
      </c>
      <c r="G20" s="9"/>
      <c r="H20" s="9"/>
      <c r="I20" s="9"/>
      <c r="J20" s="9"/>
      <c r="K20" s="23">
        <v>1229.67</v>
      </c>
      <c r="L20" s="1"/>
      <c r="M20" s="1"/>
      <c r="N20" s="17">
        <v>1229.67</v>
      </c>
    </row>
    <row r="21" spans="1:14" ht="243.75" thickBot="1">
      <c r="A21" s="28">
        <v>1</v>
      </c>
      <c r="B21" s="28">
        <v>2</v>
      </c>
      <c r="C21" s="28">
        <v>10</v>
      </c>
      <c r="D21" s="26" t="s">
        <v>31</v>
      </c>
      <c r="E21" s="27" t="s">
        <v>32</v>
      </c>
      <c r="F21" s="15">
        <v>1335.59</v>
      </c>
      <c r="G21" s="9"/>
      <c r="H21" s="9"/>
      <c r="I21" s="9"/>
      <c r="J21" s="9"/>
      <c r="K21" s="23">
        <v>1335.59</v>
      </c>
      <c r="L21" s="1"/>
      <c r="M21" s="1"/>
      <c r="N21" s="17">
        <v>1335.59</v>
      </c>
    </row>
    <row r="22" spans="1:14" ht="258" thickBot="1">
      <c r="A22" s="9">
        <v>1</v>
      </c>
      <c r="B22" s="9">
        <v>2</v>
      </c>
      <c r="C22" s="9">
        <v>11</v>
      </c>
      <c r="D22" s="26" t="s">
        <v>33</v>
      </c>
      <c r="E22" s="27" t="s">
        <v>34</v>
      </c>
      <c r="F22" s="15">
        <v>21.26</v>
      </c>
      <c r="G22" s="9"/>
      <c r="H22" s="9"/>
      <c r="I22" s="9"/>
      <c r="J22" s="9"/>
      <c r="K22" s="23">
        <v>21.26</v>
      </c>
      <c r="L22" s="1"/>
      <c r="M22" s="1"/>
      <c r="N22" s="1">
        <v>21.26</v>
      </c>
    </row>
    <row r="23" spans="1:14" ht="192" thickBot="1">
      <c r="A23" s="9">
        <v>1</v>
      </c>
      <c r="B23" s="9">
        <v>2</v>
      </c>
      <c r="C23" s="9">
        <v>12</v>
      </c>
      <c r="D23" s="26" t="s">
        <v>35</v>
      </c>
      <c r="E23" s="24" t="s">
        <v>36</v>
      </c>
      <c r="F23" s="15">
        <v>22.93</v>
      </c>
      <c r="G23" s="12"/>
      <c r="H23" s="9"/>
      <c r="I23" s="9"/>
      <c r="J23" s="9"/>
      <c r="K23" s="23">
        <v>22.93</v>
      </c>
      <c r="L23" s="1"/>
      <c r="M23" s="1"/>
      <c r="N23" s="1">
        <v>22.93</v>
      </c>
    </row>
    <row r="24" spans="1:14" ht="272.25" thickBot="1">
      <c r="A24" s="29">
        <v>1</v>
      </c>
      <c r="B24" s="29">
        <v>2</v>
      </c>
      <c r="C24" s="29">
        <v>13</v>
      </c>
      <c r="D24" s="26" t="s">
        <v>37</v>
      </c>
      <c r="E24" s="27" t="s">
        <v>38</v>
      </c>
      <c r="F24" s="15">
        <v>42158.01</v>
      </c>
      <c r="G24" s="9"/>
      <c r="H24" s="9"/>
      <c r="I24" s="9"/>
      <c r="J24" s="9"/>
      <c r="K24" s="23">
        <v>42158.01</v>
      </c>
      <c r="L24" s="1"/>
      <c r="M24" s="1"/>
      <c r="N24" s="17">
        <v>42158.01</v>
      </c>
    </row>
    <row r="25" spans="1:14" ht="15.75" thickBot="1">
      <c r="A25" s="30">
        <v>1</v>
      </c>
      <c r="B25" s="9">
        <v>2</v>
      </c>
      <c r="C25" s="31" t="s">
        <v>39</v>
      </c>
      <c r="D25" s="26" t="s">
        <v>40</v>
      </c>
      <c r="E25" s="24"/>
      <c r="F25" s="15">
        <v>0</v>
      </c>
      <c r="G25" s="9"/>
      <c r="H25" s="9"/>
      <c r="I25" s="9"/>
      <c r="J25" s="9"/>
      <c r="K25" s="23">
        <v>0</v>
      </c>
      <c r="L25" s="1"/>
      <c r="M25" s="1"/>
      <c r="N25" s="1"/>
    </row>
    <row r="26" spans="1:14" ht="201" thickBot="1">
      <c r="A26" s="29">
        <v>1</v>
      </c>
      <c r="B26" s="29">
        <v>2</v>
      </c>
      <c r="C26" s="29">
        <v>37</v>
      </c>
      <c r="D26" s="26" t="s">
        <v>41</v>
      </c>
      <c r="E26" s="27" t="s">
        <v>42</v>
      </c>
      <c r="F26" s="15">
        <v>2000</v>
      </c>
      <c r="G26" s="9"/>
      <c r="H26" s="9"/>
      <c r="I26" s="9"/>
      <c r="J26" s="9"/>
      <c r="K26" s="23">
        <v>2000</v>
      </c>
      <c r="L26" s="1"/>
      <c r="M26" s="1"/>
      <c r="N26" s="17">
        <v>2000</v>
      </c>
    </row>
    <row r="27" spans="1:14" ht="172.5" thickBot="1">
      <c r="A27" s="29">
        <v>1</v>
      </c>
      <c r="B27" s="29">
        <v>2</v>
      </c>
      <c r="C27" s="29">
        <v>34</v>
      </c>
      <c r="D27" s="26" t="s">
        <v>43</v>
      </c>
      <c r="E27" s="27" t="s">
        <v>44</v>
      </c>
      <c r="F27" s="15">
        <v>44418.13</v>
      </c>
      <c r="G27" s="9"/>
      <c r="H27" s="9"/>
      <c r="I27" s="9"/>
      <c r="J27" s="9"/>
      <c r="K27" s="23">
        <v>44418.13</v>
      </c>
      <c r="L27" s="1"/>
      <c r="M27" s="1"/>
      <c r="N27" s="17">
        <v>44418.13</v>
      </c>
    </row>
    <row r="28" spans="1:14" ht="258" thickBot="1">
      <c r="A28" s="29">
        <v>1</v>
      </c>
      <c r="B28" s="29">
        <v>2</v>
      </c>
      <c r="C28" s="29">
        <v>35</v>
      </c>
      <c r="D28" s="26" t="s">
        <v>45</v>
      </c>
      <c r="E28" s="27" t="s">
        <v>46</v>
      </c>
      <c r="F28" s="15">
        <v>30279.51</v>
      </c>
      <c r="G28" s="9"/>
      <c r="H28" s="9"/>
      <c r="I28" s="9"/>
      <c r="J28" s="9"/>
      <c r="K28" s="23">
        <v>30279.51</v>
      </c>
      <c r="L28" s="1"/>
      <c r="M28" s="1"/>
      <c r="N28" s="17">
        <v>30279.51</v>
      </c>
    </row>
    <row r="29" spans="1:14" ht="15.75" thickBot="1">
      <c r="A29" s="29"/>
      <c r="B29" s="29"/>
      <c r="C29" s="29"/>
      <c r="D29" s="26" t="s">
        <v>47</v>
      </c>
      <c r="E29" s="32" t="s">
        <v>48</v>
      </c>
      <c r="F29" s="15">
        <v>91699.01</v>
      </c>
      <c r="G29" s="9"/>
      <c r="H29" s="9"/>
      <c r="I29" s="9"/>
      <c r="J29" s="9"/>
      <c r="K29" s="23">
        <v>91699.01</v>
      </c>
      <c r="L29" s="1"/>
      <c r="M29" s="1"/>
      <c r="N29" s="17">
        <v>91699.01</v>
      </c>
    </row>
    <row r="30" spans="1:14" ht="39" thickBot="1">
      <c r="A30" s="9">
        <v>1</v>
      </c>
      <c r="B30" s="9">
        <v>2</v>
      </c>
      <c r="C30" s="33" t="s">
        <v>39</v>
      </c>
      <c r="D30" s="26" t="s">
        <v>49</v>
      </c>
      <c r="E30" s="24" t="s">
        <v>50</v>
      </c>
      <c r="F30" s="15">
        <v>637.79999999999995</v>
      </c>
      <c r="G30" s="9"/>
      <c r="H30" s="9"/>
      <c r="I30" s="9"/>
      <c r="J30" s="9"/>
      <c r="K30" s="23">
        <v>637.79999999999995</v>
      </c>
      <c r="L30" s="1"/>
      <c r="M30" s="1">
        <v>871.1</v>
      </c>
      <c r="N30" s="17">
        <v>1508.9</v>
      </c>
    </row>
    <row r="31" spans="1:14" ht="179.25" thickBot="1">
      <c r="A31" s="12">
        <v>1</v>
      </c>
      <c r="B31" s="12">
        <v>2</v>
      </c>
      <c r="C31" s="12">
        <v>15</v>
      </c>
      <c r="D31" s="34" t="s">
        <v>51</v>
      </c>
      <c r="E31" s="24" t="s">
        <v>52</v>
      </c>
      <c r="F31" s="15">
        <v>1616.29</v>
      </c>
      <c r="G31" s="9"/>
      <c r="H31" s="9"/>
      <c r="I31" s="9"/>
      <c r="J31" s="9"/>
      <c r="K31" s="23">
        <v>1616.29</v>
      </c>
      <c r="L31" s="1"/>
      <c r="M31" s="1"/>
      <c r="N31" s="17">
        <v>1616.29</v>
      </c>
    </row>
    <row r="32" spans="1:14" ht="115.5" thickBot="1">
      <c r="A32" s="9">
        <v>1</v>
      </c>
      <c r="B32" s="9">
        <v>2</v>
      </c>
      <c r="C32" s="12">
        <v>19</v>
      </c>
      <c r="D32" s="26" t="s">
        <v>53</v>
      </c>
      <c r="E32" s="27" t="s">
        <v>54</v>
      </c>
      <c r="F32" s="15">
        <v>5964.07</v>
      </c>
      <c r="G32" s="9"/>
      <c r="H32" s="9"/>
      <c r="I32" s="9"/>
      <c r="J32" s="9"/>
      <c r="K32" s="23">
        <v>5964.07</v>
      </c>
      <c r="L32" s="1"/>
      <c r="M32" s="1"/>
      <c r="N32" s="17">
        <v>5964.07</v>
      </c>
    </row>
    <row r="33" spans="1:14" ht="215.25" thickBot="1">
      <c r="A33" s="12">
        <v>1</v>
      </c>
      <c r="B33" s="12">
        <v>2</v>
      </c>
      <c r="C33" s="12">
        <v>20</v>
      </c>
      <c r="D33" s="26" t="s">
        <v>55</v>
      </c>
      <c r="E33" s="27" t="s">
        <v>56</v>
      </c>
      <c r="F33" s="15">
        <v>463.83</v>
      </c>
      <c r="G33" s="9"/>
      <c r="H33" s="9"/>
      <c r="I33" s="9"/>
      <c r="J33" s="9"/>
      <c r="K33" s="23">
        <v>463.83</v>
      </c>
      <c r="L33" s="1"/>
      <c r="M33" s="1"/>
      <c r="N33" s="17">
        <v>463.83</v>
      </c>
    </row>
    <row r="34" spans="1:14" ht="158.25" thickBot="1">
      <c r="A34" s="12">
        <v>1</v>
      </c>
      <c r="B34" s="12">
        <v>2</v>
      </c>
      <c r="C34" s="12">
        <v>21</v>
      </c>
      <c r="D34" s="26" t="s">
        <v>57</v>
      </c>
      <c r="E34" s="27" t="s">
        <v>58</v>
      </c>
      <c r="F34" s="15">
        <v>6519.59</v>
      </c>
      <c r="G34" s="9"/>
      <c r="H34" s="9"/>
      <c r="I34" s="9"/>
      <c r="J34" s="9"/>
      <c r="K34" s="23">
        <v>6519.59</v>
      </c>
      <c r="L34" s="1"/>
      <c r="M34" s="1"/>
      <c r="N34" s="17">
        <v>6519.59</v>
      </c>
    </row>
    <row r="35" spans="1:14" ht="153.75" thickBot="1">
      <c r="A35" s="12">
        <v>1</v>
      </c>
      <c r="B35" s="12">
        <v>2</v>
      </c>
      <c r="C35" s="12">
        <v>21</v>
      </c>
      <c r="D35" s="119" t="s">
        <v>59</v>
      </c>
      <c r="E35" s="24" t="s">
        <v>60</v>
      </c>
      <c r="F35" s="15">
        <v>14044.57</v>
      </c>
      <c r="G35" s="9"/>
      <c r="H35" s="9"/>
      <c r="I35" s="9"/>
      <c r="J35" s="9"/>
      <c r="K35" s="120">
        <v>14044.57</v>
      </c>
      <c r="L35" s="1"/>
      <c r="M35" s="1"/>
      <c r="N35" s="17">
        <v>14044.57</v>
      </c>
    </row>
    <row r="36" spans="1:14" ht="51.75" thickBot="1">
      <c r="A36" s="12"/>
      <c r="B36" s="12"/>
      <c r="C36" s="12"/>
      <c r="D36" s="117"/>
      <c r="E36" s="24" t="s">
        <v>61</v>
      </c>
      <c r="F36" s="15">
        <v>0</v>
      </c>
      <c r="G36" s="9"/>
      <c r="H36" s="9"/>
      <c r="I36" s="9"/>
      <c r="J36" s="9"/>
      <c r="K36" s="117"/>
      <c r="L36" s="1"/>
      <c r="M36" s="1"/>
      <c r="N36" s="1"/>
    </row>
    <row r="37" spans="1:14" ht="258" thickBot="1">
      <c r="A37" s="12">
        <v>1</v>
      </c>
      <c r="B37" s="12">
        <v>2</v>
      </c>
      <c r="C37" s="12">
        <v>21</v>
      </c>
      <c r="D37" s="26" t="s">
        <v>62</v>
      </c>
      <c r="E37" s="27" t="s">
        <v>63</v>
      </c>
      <c r="F37" s="15">
        <v>1584.57</v>
      </c>
      <c r="G37" s="9"/>
      <c r="H37" s="9"/>
      <c r="I37" s="9"/>
      <c r="J37" s="9"/>
      <c r="K37" s="23">
        <v>1584.57</v>
      </c>
      <c r="L37" s="1"/>
      <c r="M37" s="1"/>
      <c r="N37" s="17">
        <v>1584.57</v>
      </c>
    </row>
    <row r="38" spans="1:14" ht="72.75" thickBot="1">
      <c r="A38" s="12">
        <v>1</v>
      </c>
      <c r="B38" s="12">
        <v>2</v>
      </c>
      <c r="C38" s="12">
        <v>22</v>
      </c>
      <c r="D38" s="26" t="s">
        <v>64</v>
      </c>
      <c r="E38" s="27" t="s">
        <v>65</v>
      </c>
      <c r="F38" s="15">
        <v>6047.76</v>
      </c>
      <c r="G38" s="9"/>
      <c r="H38" s="9"/>
      <c r="I38" s="9"/>
      <c r="J38" s="9"/>
      <c r="K38" s="23">
        <v>6047.76</v>
      </c>
      <c r="L38" s="1"/>
      <c r="M38" s="1"/>
      <c r="N38" s="17">
        <v>6047.76</v>
      </c>
    </row>
    <row r="39" spans="1:14" ht="87" thickBot="1">
      <c r="A39" s="9">
        <v>1</v>
      </c>
      <c r="B39" s="9">
        <v>2</v>
      </c>
      <c r="C39" s="9">
        <v>23</v>
      </c>
      <c r="D39" s="26" t="s">
        <v>66</v>
      </c>
      <c r="E39" s="27" t="s">
        <v>67</v>
      </c>
      <c r="F39" s="15">
        <v>8519.4500000000007</v>
      </c>
      <c r="G39" s="9"/>
      <c r="H39" s="9"/>
      <c r="I39" s="9"/>
      <c r="J39" s="9"/>
      <c r="K39" s="23">
        <v>8519.4500000000007</v>
      </c>
      <c r="L39" s="1"/>
      <c r="M39" s="1"/>
      <c r="N39" s="17">
        <v>8519.4500000000007</v>
      </c>
    </row>
    <row r="40" spans="1:14" ht="129.75" thickBot="1">
      <c r="A40" s="9">
        <v>1</v>
      </c>
      <c r="B40" s="9">
        <v>2</v>
      </c>
      <c r="C40" s="9">
        <v>24</v>
      </c>
      <c r="D40" s="26" t="s">
        <v>68</v>
      </c>
      <c r="E40" s="27" t="s">
        <v>69</v>
      </c>
      <c r="F40" s="15">
        <v>543.71</v>
      </c>
      <c r="G40" s="9"/>
      <c r="H40" s="9"/>
      <c r="I40" s="9"/>
      <c r="J40" s="9"/>
      <c r="K40" s="23">
        <v>543.71</v>
      </c>
      <c r="L40" s="1"/>
      <c r="M40" s="1"/>
      <c r="N40" s="17">
        <v>543.71</v>
      </c>
    </row>
    <row r="41" spans="1:14" ht="115.5" thickBot="1">
      <c r="A41" s="12">
        <v>1</v>
      </c>
      <c r="B41" s="12">
        <v>2</v>
      </c>
      <c r="C41" s="12">
        <v>25</v>
      </c>
      <c r="D41" s="26" t="s">
        <v>70</v>
      </c>
      <c r="E41" s="27" t="s">
        <v>71</v>
      </c>
      <c r="F41" s="15">
        <v>0</v>
      </c>
      <c r="G41" s="9"/>
      <c r="H41" s="9"/>
      <c r="I41" s="9"/>
      <c r="J41" s="9"/>
      <c r="K41" s="23">
        <v>0</v>
      </c>
      <c r="L41" s="1"/>
      <c r="M41" s="1"/>
      <c r="N41" s="1"/>
    </row>
    <row r="42" spans="1:14" ht="101.25" thickBot="1">
      <c r="A42" s="9">
        <v>1</v>
      </c>
      <c r="B42" s="9">
        <v>2</v>
      </c>
      <c r="C42" s="9">
        <v>26</v>
      </c>
      <c r="D42" s="119" t="s">
        <v>72</v>
      </c>
      <c r="E42" s="27" t="s">
        <v>73</v>
      </c>
      <c r="F42" s="15">
        <v>3000</v>
      </c>
      <c r="G42" s="9"/>
      <c r="H42" s="9"/>
      <c r="I42" s="9"/>
      <c r="J42" s="9"/>
      <c r="K42" s="120">
        <f>F42+F43</f>
        <v>4450</v>
      </c>
      <c r="L42" s="1"/>
      <c r="M42" s="1"/>
      <c r="N42" s="35">
        <v>4450</v>
      </c>
    </row>
    <row r="43" spans="1:14" ht="115.5" thickBot="1">
      <c r="A43" s="9">
        <v>1</v>
      </c>
      <c r="B43" s="9">
        <v>2</v>
      </c>
      <c r="C43" s="9">
        <v>27</v>
      </c>
      <c r="D43" s="117"/>
      <c r="E43" s="27" t="s">
        <v>74</v>
      </c>
      <c r="F43" s="15">
        <v>1450</v>
      </c>
      <c r="G43" s="9"/>
      <c r="H43" s="9"/>
      <c r="I43" s="9"/>
      <c r="J43" s="9"/>
      <c r="K43" s="117"/>
      <c r="L43" s="1"/>
      <c r="M43" s="1"/>
      <c r="N43" s="1"/>
    </row>
    <row r="44" spans="1:14" ht="201" thickBot="1">
      <c r="A44" s="9">
        <v>1</v>
      </c>
      <c r="B44" s="9">
        <v>2</v>
      </c>
      <c r="C44" s="9">
        <v>28</v>
      </c>
      <c r="D44" s="26" t="s">
        <v>75</v>
      </c>
      <c r="E44" s="27" t="s">
        <v>76</v>
      </c>
      <c r="F44" s="15">
        <v>950</v>
      </c>
      <c r="G44" s="9"/>
      <c r="H44" s="9"/>
      <c r="I44" s="9"/>
      <c r="J44" s="9"/>
      <c r="K44" s="23">
        <v>950</v>
      </c>
      <c r="L44" s="1"/>
      <c r="M44" s="1"/>
      <c r="N44" s="1">
        <v>950</v>
      </c>
    </row>
    <row r="45" spans="1:14" ht="72.75" thickBot="1">
      <c r="A45" s="9">
        <v>1</v>
      </c>
      <c r="B45" s="9">
        <v>2</v>
      </c>
      <c r="C45" s="9">
        <v>29</v>
      </c>
      <c r="D45" s="26" t="s">
        <v>77</v>
      </c>
      <c r="E45" s="27" t="s">
        <v>78</v>
      </c>
      <c r="F45" s="15">
        <v>51232.62</v>
      </c>
      <c r="G45" s="9"/>
      <c r="H45" s="9"/>
      <c r="I45" s="9"/>
      <c r="J45" s="9"/>
      <c r="K45" s="23">
        <v>51232.62</v>
      </c>
      <c r="L45" s="1"/>
      <c r="M45" s="1"/>
      <c r="N45" s="17">
        <v>51232.62</v>
      </c>
    </row>
    <row r="46" spans="1:14" ht="243.75" thickBot="1">
      <c r="A46" s="9"/>
      <c r="B46" s="9"/>
      <c r="C46" s="9"/>
      <c r="D46" s="26" t="s">
        <v>79</v>
      </c>
      <c r="E46" s="36" t="s">
        <v>80</v>
      </c>
      <c r="F46" s="15">
        <v>64365</v>
      </c>
      <c r="G46" s="9"/>
      <c r="H46" s="9"/>
      <c r="I46" s="9"/>
      <c r="J46" s="9"/>
      <c r="K46" s="23">
        <v>64365</v>
      </c>
      <c r="L46" s="1"/>
      <c r="M46" s="1"/>
      <c r="N46" s="17">
        <v>64365</v>
      </c>
    </row>
    <row r="47" spans="1:14" ht="58.5" thickBot="1">
      <c r="A47" s="9">
        <v>1</v>
      </c>
      <c r="B47" s="9">
        <v>2</v>
      </c>
      <c r="C47" s="9">
        <v>30</v>
      </c>
      <c r="D47" s="26" t="s">
        <v>81</v>
      </c>
      <c r="E47" s="27" t="s">
        <v>82</v>
      </c>
      <c r="F47" s="15">
        <v>0</v>
      </c>
      <c r="G47" s="9"/>
      <c r="H47" s="9"/>
      <c r="I47" s="9"/>
      <c r="J47" s="9"/>
      <c r="K47" s="23">
        <v>0</v>
      </c>
      <c r="L47" s="1"/>
      <c r="M47" s="1">
        <v>6</v>
      </c>
      <c r="N47" s="1">
        <v>6</v>
      </c>
    </row>
    <row r="48" spans="1:14" ht="158.25" thickBot="1">
      <c r="A48" s="9">
        <v>1</v>
      </c>
      <c r="B48" s="9">
        <v>2</v>
      </c>
      <c r="C48" s="9">
        <v>31</v>
      </c>
      <c r="D48" s="26" t="s">
        <v>83</v>
      </c>
      <c r="E48" s="27" t="s">
        <v>84</v>
      </c>
      <c r="F48" s="15">
        <v>1237.69</v>
      </c>
      <c r="G48" s="9"/>
      <c r="H48" s="9"/>
      <c r="I48" s="9"/>
      <c r="J48" s="9"/>
      <c r="K48" s="23">
        <v>1237.69</v>
      </c>
      <c r="L48" s="1"/>
      <c r="M48" s="1"/>
      <c r="N48" s="17">
        <v>1737.69</v>
      </c>
    </row>
    <row r="49" spans="1:14" ht="144" thickBot="1">
      <c r="A49" s="9">
        <v>1</v>
      </c>
      <c r="B49" s="9">
        <v>2</v>
      </c>
      <c r="C49" s="9">
        <v>32</v>
      </c>
      <c r="D49" s="26" t="s">
        <v>85</v>
      </c>
      <c r="E49" s="27" t="s">
        <v>86</v>
      </c>
      <c r="F49" s="15">
        <v>112.5</v>
      </c>
      <c r="G49" s="9"/>
      <c r="H49" s="9"/>
      <c r="I49" s="9"/>
      <c r="J49" s="9"/>
      <c r="K49" s="23">
        <v>112.5</v>
      </c>
      <c r="L49" s="1"/>
      <c r="M49" s="1"/>
      <c r="N49" s="37">
        <v>112.5</v>
      </c>
    </row>
    <row r="50" spans="1:14" ht="128.25" thickBot="1">
      <c r="A50" s="9">
        <v>1</v>
      </c>
      <c r="B50" s="9">
        <v>2</v>
      </c>
      <c r="C50" s="9">
        <v>33</v>
      </c>
      <c r="D50" s="26" t="s">
        <v>87</v>
      </c>
      <c r="E50" s="24" t="s">
        <v>88</v>
      </c>
      <c r="F50" s="15">
        <v>606.76</v>
      </c>
      <c r="G50" s="9"/>
      <c r="H50" s="9"/>
      <c r="I50" s="9"/>
      <c r="J50" s="9"/>
      <c r="K50" s="23">
        <v>606.76</v>
      </c>
      <c r="L50" s="1"/>
      <c r="M50" s="1"/>
      <c r="N50" s="1">
        <v>606.76</v>
      </c>
    </row>
    <row r="51" spans="1:14" ht="172.5" thickBot="1">
      <c r="A51" s="9">
        <v>1</v>
      </c>
      <c r="B51" s="9">
        <v>2</v>
      </c>
      <c r="C51" s="9">
        <v>34</v>
      </c>
      <c r="D51" s="26" t="s">
        <v>89</v>
      </c>
      <c r="E51" s="27" t="s">
        <v>90</v>
      </c>
      <c r="F51" s="38">
        <v>742</v>
      </c>
      <c r="G51" s="9"/>
      <c r="H51" s="9"/>
      <c r="I51" s="9"/>
      <c r="J51" s="9"/>
      <c r="K51" s="23">
        <v>742</v>
      </c>
      <c r="L51" s="1"/>
      <c r="M51" s="1"/>
      <c r="N51" s="1">
        <v>742</v>
      </c>
    </row>
    <row r="52" spans="1:14" ht="215.25" thickBot="1">
      <c r="A52" s="9">
        <v>1</v>
      </c>
      <c r="B52" s="9">
        <v>2</v>
      </c>
      <c r="C52" s="9">
        <v>32</v>
      </c>
      <c r="D52" s="26" t="s">
        <v>91</v>
      </c>
      <c r="E52" s="27" t="s">
        <v>92</v>
      </c>
      <c r="F52" s="38">
        <v>0</v>
      </c>
      <c r="G52" s="9"/>
      <c r="H52" s="9"/>
      <c r="I52" s="9"/>
      <c r="J52" s="9"/>
      <c r="K52" s="23">
        <v>0</v>
      </c>
      <c r="L52" s="1"/>
      <c r="M52" s="1">
        <v>282</v>
      </c>
      <c r="N52" s="1">
        <v>282</v>
      </c>
    </row>
    <row r="53" spans="1:14" ht="15.75" thickBot="1">
      <c r="A53" s="9">
        <v>5</v>
      </c>
      <c r="B53" s="9">
        <v>4</v>
      </c>
      <c r="C53" s="9">
        <v>1</v>
      </c>
      <c r="D53" s="26" t="s">
        <v>93</v>
      </c>
      <c r="E53" s="24"/>
      <c r="F53" s="15"/>
      <c r="G53" s="9"/>
      <c r="H53" s="9"/>
      <c r="I53" s="9"/>
      <c r="J53" s="9"/>
      <c r="K53" s="23"/>
      <c r="L53" s="1"/>
      <c r="M53" s="1">
        <f>SUM(M10:M52)</f>
        <v>27162.78</v>
      </c>
      <c r="N53" s="39">
        <f>SUM(N10:N52)</f>
        <v>420449.15000000008</v>
      </c>
    </row>
    <row r="54" spans="1:14" ht="15.75" thickBot="1">
      <c r="A54" s="124" t="s">
        <v>94</v>
      </c>
      <c r="B54" s="125"/>
      <c r="C54" s="125"/>
      <c r="D54" s="125"/>
      <c r="E54" s="125"/>
      <c r="F54" s="40">
        <f>SUM(F9:F53)</f>
        <v>392786.37</v>
      </c>
      <c r="G54" s="9"/>
      <c r="H54" s="9"/>
      <c r="I54" s="9"/>
      <c r="J54" s="9"/>
      <c r="K54" s="40">
        <v>392786.37</v>
      </c>
      <c r="L54" s="1"/>
      <c r="M54" s="1">
        <v>500</v>
      </c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1">
        <f>SUM(M53:M54)</f>
        <v>27662.78</v>
      </c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8">
      <c r="A58" s="113" t="s">
        <v>95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"/>
      <c r="L58" s="1"/>
      <c r="M58" s="1"/>
      <c r="N58" s="1"/>
    </row>
    <row r="59" spans="1:14" ht="15.75">
      <c r="A59" s="2"/>
      <c r="B59" s="1"/>
      <c r="C59" s="1"/>
      <c r="D59" s="1"/>
      <c r="E59" s="3"/>
      <c r="F59" s="1"/>
      <c r="G59" s="2"/>
      <c r="H59" s="4"/>
      <c r="I59" s="2"/>
      <c r="J59" s="2"/>
      <c r="K59" s="1"/>
      <c r="L59" s="1"/>
      <c r="M59" s="1"/>
      <c r="N59" s="1"/>
    </row>
    <row r="60" spans="1:14" ht="15.75">
      <c r="A60" s="2"/>
      <c r="B60" s="2"/>
      <c r="C60" s="2"/>
      <c r="D60" s="2"/>
      <c r="E60" s="110" t="s">
        <v>0</v>
      </c>
      <c r="F60" s="111"/>
      <c r="G60" s="2" t="s">
        <v>1</v>
      </c>
      <c r="H60" s="112">
        <v>392786.37</v>
      </c>
      <c r="I60" s="111"/>
      <c r="J60" s="111"/>
      <c r="K60" s="1"/>
      <c r="L60" s="1"/>
      <c r="M60" s="1"/>
      <c r="N60" s="1"/>
    </row>
    <row r="61" spans="1:14" ht="16.5" thickBot="1">
      <c r="A61" s="2"/>
      <c r="B61" s="2"/>
      <c r="C61" s="2"/>
      <c r="D61" s="2"/>
      <c r="E61" s="110" t="s">
        <v>2</v>
      </c>
      <c r="F61" s="111"/>
      <c r="G61" s="2" t="s">
        <v>1</v>
      </c>
      <c r="H61" s="114">
        <v>27662.78</v>
      </c>
      <c r="I61" s="115"/>
      <c r="J61" s="115"/>
      <c r="K61" s="1"/>
      <c r="L61" s="1"/>
      <c r="M61" s="1"/>
      <c r="N61" s="1"/>
    </row>
    <row r="62" spans="1:14" ht="15.75">
      <c r="A62" s="2"/>
      <c r="B62" s="2"/>
      <c r="C62" s="2"/>
      <c r="D62" s="2"/>
      <c r="E62" s="110" t="s">
        <v>3</v>
      </c>
      <c r="F62" s="111"/>
      <c r="G62" s="2" t="s">
        <v>1</v>
      </c>
      <c r="H62" s="112">
        <f>H60+H61</f>
        <v>420449.15</v>
      </c>
      <c r="I62" s="111"/>
      <c r="J62" s="111"/>
      <c r="K62" s="1"/>
      <c r="L62" s="1"/>
      <c r="M62" s="1"/>
      <c r="N62" s="1"/>
    </row>
    <row r="63" spans="1:14">
      <c r="A63" s="1"/>
      <c r="B63" s="1"/>
      <c r="C63" s="1"/>
      <c r="D63" s="1"/>
      <c r="E63" s="5"/>
      <c r="F63" s="5"/>
      <c r="G63" s="1"/>
      <c r="H63" s="1"/>
      <c r="I63" s="1"/>
      <c r="J63" s="1"/>
      <c r="K63" s="1"/>
      <c r="L63" s="1"/>
      <c r="M63" s="1"/>
      <c r="N63" s="1"/>
    </row>
    <row r="64" spans="1:14" ht="15.75" thickBot="1">
      <c r="A64" s="6" t="s">
        <v>96</v>
      </c>
      <c r="B64" s="1"/>
      <c r="C64" s="1"/>
      <c r="D64" s="1"/>
      <c r="E64" s="3"/>
      <c r="F64" s="1"/>
      <c r="G64" s="1"/>
      <c r="H64" s="1"/>
      <c r="I64" s="1"/>
      <c r="J64" s="1"/>
      <c r="K64" s="1"/>
      <c r="L64" s="1"/>
      <c r="M64" s="1"/>
      <c r="N64" s="1"/>
    </row>
    <row r="65" spans="1:14" ht="34.5" thickBot="1">
      <c r="A65" s="41" t="s">
        <v>5</v>
      </c>
      <c r="B65" s="42" t="s">
        <v>6</v>
      </c>
      <c r="C65" s="43" t="s">
        <v>7</v>
      </c>
      <c r="D65" s="44" t="s">
        <v>8</v>
      </c>
      <c r="E65" s="45" t="s">
        <v>9</v>
      </c>
      <c r="F65" s="45" t="s">
        <v>1</v>
      </c>
      <c r="G65" s="46" t="s">
        <v>10</v>
      </c>
      <c r="H65" s="42" t="s">
        <v>5</v>
      </c>
      <c r="I65" s="42" t="s">
        <v>6</v>
      </c>
      <c r="J65" s="47" t="s">
        <v>7</v>
      </c>
      <c r="K65" s="8" t="s">
        <v>11</v>
      </c>
      <c r="L65" s="1"/>
      <c r="M65" s="1"/>
      <c r="N65" s="1"/>
    </row>
    <row r="66" spans="1:14" ht="72.75">
      <c r="A66" s="48">
        <v>1</v>
      </c>
      <c r="B66" s="49">
        <v>1</v>
      </c>
      <c r="C66" s="49">
        <v>1</v>
      </c>
      <c r="D66" s="126" t="s">
        <v>14</v>
      </c>
      <c r="E66" s="50" t="s">
        <v>97</v>
      </c>
      <c r="F66" s="51">
        <v>4500</v>
      </c>
      <c r="G66" s="49"/>
      <c r="H66" s="49"/>
      <c r="I66" s="49"/>
      <c r="J66" s="52"/>
      <c r="K66" s="121">
        <f>F66+F67+F68</f>
        <v>9755.41</v>
      </c>
      <c r="L66" s="1"/>
      <c r="M66" s="1"/>
      <c r="N66" s="1"/>
    </row>
    <row r="67" spans="1:14" ht="48.75">
      <c r="A67" s="53">
        <v>1</v>
      </c>
      <c r="B67" s="54">
        <v>1</v>
      </c>
      <c r="C67" s="54">
        <v>1</v>
      </c>
      <c r="D67" s="127"/>
      <c r="E67" s="50" t="s">
        <v>98</v>
      </c>
      <c r="F67" s="55">
        <v>1432.4</v>
      </c>
      <c r="G67" s="54"/>
      <c r="H67" s="54"/>
      <c r="I67" s="54"/>
      <c r="J67" s="56"/>
      <c r="K67" s="122"/>
      <c r="L67" s="1"/>
      <c r="M67" s="1"/>
      <c r="N67" s="1"/>
    </row>
    <row r="68" spans="1:14" ht="36.75" thickBot="1">
      <c r="A68" s="57">
        <v>1</v>
      </c>
      <c r="B68" s="58">
        <v>1</v>
      </c>
      <c r="C68" s="58">
        <v>1</v>
      </c>
      <c r="D68" s="130"/>
      <c r="E68" s="59" t="s">
        <v>99</v>
      </c>
      <c r="F68" s="60">
        <v>3823.01</v>
      </c>
      <c r="G68" s="54"/>
      <c r="H68" s="54"/>
      <c r="I68" s="54"/>
      <c r="J68" s="56"/>
      <c r="K68" s="123"/>
      <c r="L68" s="1"/>
      <c r="M68" s="1"/>
      <c r="N68" s="1"/>
    </row>
    <row r="69" spans="1:14" ht="15.75" thickBot="1">
      <c r="A69" s="48">
        <v>1</v>
      </c>
      <c r="B69" s="49">
        <v>1</v>
      </c>
      <c r="C69" s="52">
        <v>1</v>
      </c>
      <c r="D69" s="61" t="s">
        <v>16</v>
      </c>
      <c r="E69" s="62"/>
      <c r="F69" s="51">
        <v>0</v>
      </c>
      <c r="G69" s="49"/>
      <c r="H69" s="49"/>
      <c r="I69" s="49"/>
      <c r="J69" s="63"/>
      <c r="K69" s="64">
        <f>SUM(F69)</f>
        <v>0</v>
      </c>
      <c r="L69" s="1"/>
      <c r="M69" s="1"/>
      <c r="N69" s="1"/>
    </row>
    <row r="70" spans="1:14" ht="36.75" thickBot="1">
      <c r="A70" s="65">
        <v>1</v>
      </c>
      <c r="B70" s="66">
        <v>1</v>
      </c>
      <c r="C70" s="66">
        <v>1</v>
      </c>
      <c r="D70" s="67" t="s">
        <v>18</v>
      </c>
      <c r="E70" s="68" t="s">
        <v>99</v>
      </c>
      <c r="F70" s="69">
        <v>2138.92</v>
      </c>
      <c r="G70" s="70"/>
      <c r="H70" s="70"/>
      <c r="I70" s="70"/>
      <c r="J70" s="71"/>
      <c r="K70" s="23">
        <v>2138.92</v>
      </c>
      <c r="L70" s="1"/>
      <c r="M70" s="1"/>
      <c r="N70" s="1"/>
    </row>
    <row r="71" spans="1:14" ht="15.75" thickBot="1">
      <c r="A71" s="53">
        <v>1</v>
      </c>
      <c r="B71" s="54">
        <v>1</v>
      </c>
      <c r="C71" s="54">
        <v>1</v>
      </c>
      <c r="D71" s="72" t="s">
        <v>19</v>
      </c>
      <c r="E71" s="73"/>
      <c r="F71" s="55">
        <v>0</v>
      </c>
      <c r="G71" s="74"/>
      <c r="H71" s="74"/>
      <c r="I71" s="74"/>
      <c r="J71" s="75"/>
      <c r="K71" s="76">
        <f>F71</f>
        <v>0</v>
      </c>
      <c r="L71" s="1"/>
      <c r="M71" s="1"/>
      <c r="N71" s="1"/>
    </row>
    <row r="72" spans="1:14" ht="84.75" thickBot="1">
      <c r="A72" s="77">
        <v>1</v>
      </c>
      <c r="B72" s="45">
        <v>1</v>
      </c>
      <c r="C72" s="45">
        <v>1</v>
      </c>
      <c r="D72" s="126" t="s">
        <v>21</v>
      </c>
      <c r="E72" s="78" t="s">
        <v>100</v>
      </c>
      <c r="F72" s="79">
        <v>667.2</v>
      </c>
      <c r="G72" s="80"/>
      <c r="H72" s="80"/>
      <c r="I72" s="80"/>
      <c r="J72" s="81"/>
      <c r="K72" s="23">
        <v>667.2</v>
      </c>
      <c r="L72" s="1"/>
      <c r="M72" s="1"/>
      <c r="N72" s="1"/>
    </row>
    <row r="73" spans="1:14" ht="36.75" thickBot="1">
      <c r="A73" s="82">
        <v>1</v>
      </c>
      <c r="B73" s="83">
        <v>1</v>
      </c>
      <c r="C73" s="83">
        <v>1</v>
      </c>
      <c r="D73" s="127"/>
      <c r="E73" s="25" t="s">
        <v>99</v>
      </c>
      <c r="F73" s="84">
        <v>2800</v>
      </c>
      <c r="G73" s="85"/>
      <c r="H73" s="85"/>
      <c r="I73" s="85"/>
      <c r="J73" s="86"/>
      <c r="K73" s="87">
        <v>2800</v>
      </c>
      <c r="L73" s="1"/>
      <c r="M73" s="16"/>
      <c r="N73" s="1"/>
    </row>
    <row r="74" spans="1:14" ht="78" thickBot="1">
      <c r="A74" s="82">
        <v>1</v>
      </c>
      <c r="B74" s="83">
        <v>1</v>
      </c>
      <c r="C74" s="83">
        <v>1</v>
      </c>
      <c r="D74" s="127"/>
      <c r="E74" s="20" t="s">
        <v>101</v>
      </c>
      <c r="F74" s="15">
        <v>5098</v>
      </c>
      <c r="G74" s="85"/>
      <c r="H74" s="85"/>
      <c r="I74" s="85"/>
      <c r="J74" s="86"/>
      <c r="K74" s="87">
        <v>5098</v>
      </c>
      <c r="L74" s="17">
        <v>14109.35</v>
      </c>
      <c r="M74" s="1"/>
      <c r="N74" s="1"/>
    </row>
    <row r="75" spans="1:14" ht="72.75" thickBot="1">
      <c r="A75" s="82">
        <v>1</v>
      </c>
      <c r="B75" s="83">
        <v>1</v>
      </c>
      <c r="C75" s="83">
        <v>1</v>
      </c>
      <c r="D75" s="128"/>
      <c r="E75" s="25" t="s">
        <v>102</v>
      </c>
      <c r="F75" s="84">
        <v>5544.15</v>
      </c>
      <c r="G75" s="85"/>
      <c r="H75" s="85"/>
      <c r="I75" s="85"/>
      <c r="J75" s="86"/>
      <c r="K75" s="87">
        <v>5544.15</v>
      </c>
      <c r="L75" s="1"/>
      <c r="M75" s="16"/>
      <c r="N75" s="1"/>
    </row>
    <row r="76" spans="1:14" ht="15.75" thickBot="1">
      <c r="A76" s="82">
        <v>1</v>
      </c>
      <c r="B76" s="83">
        <v>1</v>
      </c>
      <c r="C76" s="83">
        <v>1</v>
      </c>
      <c r="D76" s="88" t="s">
        <v>27</v>
      </c>
      <c r="E76" s="25"/>
      <c r="F76" s="84">
        <v>0</v>
      </c>
      <c r="G76" s="85"/>
      <c r="H76" s="85"/>
      <c r="I76" s="85"/>
      <c r="J76" s="86"/>
      <c r="K76" s="87">
        <v>0</v>
      </c>
      <c r="L76" s="1"/>
      <c r="M76" s="16"/>
      <c r="N76" s="1"/>
    </row>
    <row r="77" spans="1:14" ht="15.75" thickBot="1">
      <c r="A77" s="77">
        <v>1</v>
      </c>
      <c r="B77" s="45">
        <v>1</v>
      </c>
      <c r="C77" s="45">
        <v>1</v>
      </c>
      <c r="D77" s="67" t="s">
        <v>29</v>
      </c>
      <c r="E77" s="78"/>
      <c r="F77" s="79">
        <v>0</v>
      </c>
      <c r="G77" s="80"/>
      <c r="H77" s="80"/>
      <c r="I77" s="80"/>
      <c r="J77" s="81"/>
      <c r="K77" s="87">
        <f t="shared" ref="K77:K83" si="0">F77</f>
        <v>0</v>
      </c>
      <c r="L77" s="1"/>
      <c r="M77" s="1"/>
      <c r="N77" s="1"/>
    </row>
    <row r="78" spans="1:14" ht="15.75" thickBot="1">
      <c r="A78" s="53">
        <v>1</v>
      </c>
      <c r="B78" s="54">
        <v>1</v>
      </c>
      <c r="C78" s="54">
        <v>1</v>
      </c>
      <c r="D78" s="89" t="s">
        <v>31</v>
      </c>
      <c r="E78" s="90"/>
      <c r="F78" s="55">
        <v>0</v>
      </c>
      <c r="G78" s="74"/>
      <c r="H78" s="74"/>
      <c r="I78" s="74"/>
      <c r="J78" s="75"/>
      <c r="K78" s="64">
        <f t="shared" si="0"/>
        <v>0</v>
      </c>
      <c r="L78" s="1"/>
      <c r="M78" s="1"/>
      <c r="N78" s="1"/>
    </row>
    <row r="79" spans="1:14" ht="15.75" thickBot="1">
      <c r="A79" s="77">
        <v>1</v>
      </c>
      <c r="B79" s="45">
        <v>1</v>
      </c>
      <c r="C79" s="45">
        <v>1</v>
      </c>
      <c r="D79" s="67" t="s">
        <v>33</v>
      </c>
      <c r="E79" s="78"/>
      <c r="F79" s="79">
        <v>0</v>
      </c>
      <c r="G79" s="80"/>
      <c r="H79" s="80"/>
      <c r="I79" s="80"/>
      <c r="J79" s="81"/>
      <c r="K79" s="23">
        <f t="shared" si="0"/>
        <v>0</v>
      </c>
      <c r="L79" s="1"/>
      <c r="M79" s="1"/>
      <c r="N79" s="1"/>
    </row>
    <row r="80" spans="1:14">
      <c r="A80" s="91">
        <v>1</v>
      </c>
      <c r="B80" s="92">
        <v>1</v>
      </c>
      <c r="C80" s="92">
        <v>1</v>
      </c>
      <c r="D80" s="93" t="s">
        <v>35</v>
      </c>
      <c r="E80" s="94"/>
      <c r="F80" s="95">
        <v>0</v>
      </c>
      <c r="G80" s="96"/>
      <c r="H80" s="96"/>
      <c r="I80" s="96"/>
      <c r="J80" s="97"/>
      <c r="K80" s="98">
        <f t="shared" si="0"/>
        <v>0</v>
      </c>
      <c r="L80" s="1"/>
      <c r="M80" s="1"/>
      <c r="N80" s="1"/>
    </row>
    <row r="81" spans="1:14">
      <c r="A81" s="57">
        <v>1</v>
      </c>
      <c r="B81" s="58">
        <v>1</v>
      </c>
      <c r="C81" s="58">
        <v>1</v>
      </c>
      <c r="D81" s="99" t="s">
        <v>37</v>
      </c>
      <c r="E81" s="59"/>
      <c r="F81" s="60">
        <v>0</v>
      </c>
      <c r="G81" s="100"/>
      <c r="H81" s="100"/>
      <c r="I81" s="100"/>
      <c r="J81" s="101"/>
      <c r="K81" s="102">
        <f t="shared" si="0"/>
        <v>0</v>
      </c>
      <c r="L81" s="1"/>
      <c r="M81" s="1"/>
      <c r="N81" s="1"/>
    </row>
    <row r="82" spans="1:14">
      <c r="A82" s="57">
        <v>1</v>
      </c>
      <c r="B82" s="58">
        <v>1</v>
      </c>
      <c r="C82" s="58">
        <v>1</v>
      </c>
      <c r="D82" s="99" t="s">
        <v>40</v>
      </c>
      <c r="E82" s="59"/>
      <c r="F82" s="60">
        <v>0</v>
      </c>
      <c r="G82" s="100"/>
      <c r="H82" s="100"/>
      <c r="I82" s="100"/>
      <c r="J82" s="101"/>
      <c r="K82" s="102">
        <f t="shared" si="0"/>
        <v>0</v>
      </c>
      <c r="L82" s="1"/>
      <c r="M82" s="1"/>
      <c r="N82" s="1"/>
    </row>
    <row r="83" spans="1:14" ht="48.75" thickBot="1">
      <c r="A83" s="53">
        <v>1</v>
      </c>
      <c r="B83" s="54">
        <v>1</v>
      </c>
      <c r="C83" s="54">
        <v>1</v>
      </c>
      <c r="D83" s="72" t="s">
        <v>49</v>
      </c>
      <c r="E83" s="73" t="s">
        <v>103</v>
      </c>
      <c r="F83" s="55">
        <v>871.1</v>
      </c>
      <c r="G83" s="74"/>
      <c r="H83" s="74"/>
      <c r="I83" s="74"/>
      <c r="J83" s="103"/>
      <c r="K83" s="102">
        <f t="shared" si="0"/>
        <v>871.1</v>
      </c>
      <c r="L83" s="1"/>
      <c r="M83" s="1"/>
      <c r="N83" s="1"/>
    </row>
    <row r="84" spans="1:14" ht="15.75" thickBot="1">
      <c r="A84" s="53">
        <v>1</v>
      </c>
      <c r="B84" s="54">
        <v>1</v>
      </c>
      <c r="C84" s="54">
        <v>1</v>
      </c>
      <c r="D84" s="72" t="s">
        <v>51</v>
      </c>
      <c r="E84" s="78"/>
      <c r="F84" s="55">
        <v>0</v>
      </c>
      <c r="G84" s="74"/>
      <c r="H84" s="74"/>
      <c r="I84" s="74"/>
      <c r="J84" s="103"/>
      <c r="K84" s="104">
        <v>0</v>
      </c>
      <c r="L84" s="1"/>
      <c r="M84" s="1"/>
      <c r="N84" s="1"/>
    </row>
    <row r="85" spans="1:14" ht="15.75" thickBot="1">
      <c r="A85" s="77">
        <v>1</v>
      </c>
      <c r="B85" s="45">
        <v>1</v>
      </c>
      <c r="C85" s="45">
        <v>1</v>
      </c>
      <c r="D85" s="67" t="s">
        <v>53</v>
      </c>
      <c r="E85" s="78"/>
      <c r="F85" s="79">
        <v>0</v>
      </c>
      <c r="G85" s="80"/>
      <c r="H85" s="80"/>
      <c r="I85" s="80"/>
      <c r="J85" s="105"/>
      <c r="K85" s="23">
        <f>F85</f>
        <v>0</v>
      </c>
      <c r="L85" s="1"/>
      <c r="M85" s="1"/>
      <c r="N85" s="1"/>
    </row>
    <row r="86" spans="1:14" ht="15.75" thickBot="1">
      <c r="A86" s="82">
        <v>1</v>
      </c>
      <c r="B86" s="83">
        <v>1</v>
      </c>
      <c r="C86" s="83">
        <v>1</v>
      </c>
      <c r="D86" s="88" t="s">
        <v>55</v>
      </c>
      <c r="E86" s="25"/>
      <c r="F86" s="95">
        <v>0</v>
      </c>
      <c r="G86" s="96"/>
      <c r="H86" s="96"/>
      <c r="I86" s="96"/>
      <c r="J86" s="106"/>
      <c r="K86" s="87">
        <f>SUM(F86)</f>
        <v>0</v>
      </c>
      <c r="L86" s="1"/>
      <c r="M86" s="1"/>
      <c r="N86" s="1"/>
    </row>
    <row r="87" spans="1:14" ht="15.75" thickBot="1">
      <c r="A87" s="77">
        <v>1</v>
      </c>
      <c r="B87" s="45">
        <v>1</v>
      </c>
      <c r="C87" s="45">
        <v>1</v>
      </c>
      <c r="D87" s="67" t="s">
        <v>57</v>
      </c>
      <c r="E87" s="78"/>
      <c r="F87" s="79">
        <v>0</v>
      </c>
      <c r="G87" s="80"/>
      <c r="H87" s="80"/>
      <c r="I87" s="80"/>
      <c r="J87" s="81"/>
      <c r="K87" s="23">
        <f t="shared" ref="K87:K91" si="1">F87</f>
        <v>0</v>
      </c>
      <c r="L87" s="1"/>
      <c r="M87" s="1"/>
      <c r="N87" s="1"/>
    </row>
    <row r="88" spans="1:14" ht="15.75" thickBot="1">
      <c r="A88" s="77">
        <v>1</v>
      </c>
      <c r="B88" s="45">
        <v>1</v>
      </c>
      <c r="C88" s="45">
        <v>1</v>
      </c>
      <c r="D88" s="67" t="s">
        <v>59</v>
      </c>
      <c r="E88" s="78"/>
      <c r="F88" s="79">
        <v>0</v>
      </c>
      <c r="G88" s="80"/>
      <c r="H88" s="80"/>
      <c r="I88" s="80"/>
      <c r="J88" s="105"/>
      <c r="K88" s="23">
        <f t="shared" si="1"/>
        <v>0</v>
      </c>
      <c r="L88" s="1"/>
      <c r="M88" s="1"/>
      <c r="N88" s="1"/>
    </row>
    <row r="89" spans="1:14" ht="15.75" thickBot="1">
      <c r="A89" s="77">
        <v>1</v>
      </c>
      <c r="B89" s="45">
        <v>1</v>
      </c>
      <c r="C89" s="45">
        <v>1</v>
      </c>
      <c r="D89" s="67" t="s">
        <v>104</v>
      </c>
      <c r="E89" s="78"/>
      <c r="F89" s="79">
        <v>6</v>
      </c>
      <c r="G89" s="80"/>
      <c r="H89" s="80"/>
      <c r="I89" s="80"/>
      <c r="J89" s="105"/>
      <c r="K89" s="23">
        <v>6</v>
      </c>
      <c r="L89" s="1"/>
      <c r="M89" s="1"/>
      <c r="N89" s="1"/>
    </row>
    <row r="90" spans="1:14" ht="36.75" thickBot="1">
      <c r="A90" s="77">
        <v>1</v>
      </c>
      <c r="B90" s="45">
        <v>1</v>
      </c>
      <c r="C90" s="45">
        <v>1</v>
      </c>
      <c r="D90" s="67" t="s">
        <v>91</v>
      </c>
      <c r="E90" s="78" t="s">
        <v>113</v>
      </c>
      <c r="F90" s="79">
        <v>282</v>
      </c>
      <c r="G90" s="80"/>
      <c r="H90" s="80"/>
      <c r="I90" s="80"/>
      <c r="J90" s="105"/>
      <c r="K90" s="23">
        <v>282</v>
      </c>
      <c r="L90" s="1"/>
      <c r="M90" s="1"/>
      <c r="N90" s="1"/>
    </row>
    <row r="91" spans="1:14" ht="15.75" thickBot="1">
      <c r="A91" s="77">
        <v>1</v>
      </c>
      <c r="B91" s="45">
        <v>1</v>
      </c>
      <c r="C91" s="45">
        <v>1</v>
      </c>
      <c r="D91" s="67" t="s">
        <v>62</v>
      </c>
      <c r="E91" s="78"/>
      <c r="F91" s="79">
        <v>0</v>
      </c>
      <c r="G91" s="80"/>
      <c r="H91" s="80"/>
      <c r="I91" s="80"/>
      <c r="J91" s="105"/>
      <c r="K91" s="23">
        <f t="shared" si="1"/>
        <v>0</v>
      </c>
      <c r="L91" s="1"/>
      <c r="M91" s="1"/>
      <c r="N91" s="1"/>
    </row>
    <row r="92" spans="1:14" ht="141" thickBot="1">
      <c r="A92" s="82">
        <v>3</v>
      </c>
      <c r="B92" s="83">
        <v>1</v>
      </c>
      <c r="C92" s="83">
        <v>1</v>
      </c>
      <c r="D92" s="88" t="s">
        <v>105</v>
      </c>
      <c r="E92" s="107" t="s">
        <v>106</v>
      </c>
      <c r="F92" s="84">
        <v>500</v>
      </c>
      <c r="G92" s="85"/>
      <c r="H92" s="85"/>
      <c r="I92" s="85"/>
      <c r="J92" s="86"/>
      <c r="K92" s="87">
        <f>SUM(F92)</f>
        <v>500</v>
      </c>
      <c r="L92" s="32" t="s">
        <v>111</v>
      </c>
      <c r="M92" s="1"/>
      <c r="N92" s="1"/>
    </row>
    <row r="93" spans="1:14" ht="15.75" thickBot="1">
      <c r="A93" s="129" t="s">
        <v>107</v>
      </c>
      <c r="B93" s="111"/>
      <c r="C93" s="111"/>
      <c r="D93" s="111"/>
      <c r="E93" s="111"/>
      <c r="F93" s="40">
        <f>SUM(F66:F92)</f>
        <v>27662.78</v>
      </c>
      <c r="G93" s="108"/>
      <c r="H93" s="108"/>
      <c r="I93" s="108"/>
      <c r="J93" s="108"/>
      <c r="K93" s="40">
        <f>SUM(K66:K92)</f>
        <v>27662.78</v>
      </c>
      <c r="L93" s="1"/>
      <c r="M93" s="1"/>
      <c r="N93" s="1"/>
    </row>
    <row r="94" spans="1:14">
      <c r="A94" s="1"/>
      <c r="B94" s="1"/>
      <c r="C94" s="1"/>
      <c r="D94" s="1"/>
      <c r="E94" s="3"/>
      <c r="F94" s="1"/>
      <c r="G94" s="1"/>
      <c r="H94" s="1"/>
      <c r="I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3"/>
      <c r="F95" s="1"/>
      <c r="G95" s="1"/>
      <c r="H95" s="1"/>
      <c r="I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3"/>
      <c r="F96" s="1"/>
      <c r="G96" s="1"/>
      <c r="H96" s="1"/>
      <c r="I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3"/>
      <c r="F97" s="1"/>
      <c r="G97" s="1"/>
      <c r="H97" s="1"/>
      <c r="I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3"/>
      <c r="F98" s="1"/>
      <c r="G98" s="1"/>
      <c r="H98" s="1"/>
      <c r="I98" s="1"/>
      <c r="J98" s="1"/>
      <c r="K98" s="1"/>
      <c r="L98" s="1"/>
      <c r="M98" s="1"/>
      <c r="N98" s="1"/>
    </row>
    <row r="99" spans="1:14">
      <c r="A99" s="1"/>
      <c r="B99" s="109" t="s">
        <v>110</v>
      </c>
      <c r="C99" s="1"/>
      <c r="D99" s="1"/>
      <c r="E99" s="3"/>
      <c r="F99" s="1"/>
      <c r="G99" s="109" t="s">
        <v>108</v>
      </c>
      <c r="H99" s="1"/>
      <c r="I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3"/>
      <c r="F100" s="1"/>
      <c r="G100" s="109" t="s">
        <v>109</v>
      </c>
      <c r="H100" s="1"/>
      <c r="I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</sheetData>
  <mergeCells count="27">
    <mergeCell ref="D72:D75"/>
    <mergeCell ref="A93:E93"/>
    <mergeCell ref="E61:F61"/>
    <mergeCell ref="H61:J61"/>
    <mergeCell ref="E62:F62"/>
    <mergeCell ref="H62:J62"/>
    <mergeCell ref="D66:D68"/>
    <mergeCell ref="K66:K68"/>
    <mergeCell ref="D42:D43"/>
    <mergeCell ref="K42:K43"/>
    <mergeCell ref="A54:E54"/>
    <mergeCell ref="A58:J58"/>
    <mergeCell ref="E60:F60"/>
    <mergeCell ref="H60:J60"/>
    <mergeCell ref="D9:D10"/>
    <mergeCell ref="K9:K10"/>
    <mergeCell ref="D14:D18"/>
    <mergeCell ref="K14:K18"/>
    <mergeCell ref="D35:D36"/>
    <mergeCell ref="K35:K36"/>
    <mergeCell ref="E5:F5"/>
    <mergeCell ref="H5:J5"/>
    <mergeCell ref="A1:J1"/>
    <mergeCell ref="E3:F3"/>
    <mergeCell ref="H3:J3"/>
    <mergeCell ref="E4:F4"/>
    <mergeCell ref="H4:J4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2025-01-15T15:59:32Z</dcterms:modified>
</cp:coreProperties>
</file>