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obiettivi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<sst xmlns="http://schemas.openxmlformats.org/spreadsheetml/2006/main" count="40" uniqueCount="40">
  <si>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</si>
  <si>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</si>
  <si>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</si>
  <si>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</si>
  <si>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</si>
  <si>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</si>
  <si>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</si>
  <si>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</si>
  <si>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</si>
  <si>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</si>
  <si>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Regione</t>
  </si>
  <si>
    <t>Alunni 15/16</t>
  </si>
  <si>
    <t>Alunni 16/17</t>
  </si>
  <si>
    <t>diff alunni</t>
  </si>
  <si>
    <t>diff% </t>
  </si>
  <si>
    <t>OD 16/17 COMPRESO SOSTEGNO E POTENZ.</t>
  </si>
  <si>
    <t>ALUNNI 16 17 / OD</t>
  </si>
  <si>
    <t>16/17 OD + OF COMPRESO SOSTEGNO E POTENZ.</t>
  </si>
  <si>
    <t>ALUNNI 16 17 / OD+OF</t>
  </si>
  <si>
    <t>PER PAREGGIARE INS SU 10,1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</si>
  <si>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</si>
  <si>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</si>
  <si>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</si>
  <si>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</si>
  <si>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</si>
  <si>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</si>
  <si>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</si>
  <si>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</si>
  <si>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</si>
  <si>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</si>
  <si>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</si>
  <si>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</si>
  <si>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</si>
  <si>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</si>
  <si>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</si>
  <si>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</si>
  <si>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</si>
  <si>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</si>
  <si>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Tot. nazionale</t>
  </si>
  <si>
    <t>Elaborazione sindacale su Fonte MIUR</t>
  </si>
</sst>
</file>

<file path=xl/styles.xml><?xml version="1.0" encoding="utf-8"?>
<styleSheet xmlns="http://schemas.openxmlformats.org/spreadsheetml/2006/main">
  <numFmts count="9">
    <numFmt formatCode="GENERAL" numFmtId="164"/>
    <numFmt formatCode="_-* #,##0.00_-;\-* #,##0.00_-;_-* \-??_-;_-@_-" numFmtId="165"/>
    <numFmt formatCode="_-* #,##0_-;\-* #,##0_-;_-* \-??_-;_-@_-" numFmtId="166"/>
    <numFmt formatCode="#,##0" numFmtId="167"/>
    <numFmt formatCode="0%" numFmtId="168"/>
    <numFmt formatCode="0.0%" numFmtId="169"/>
    <numFmt formatCode="0.0" numFmtId="170"/>
    <numFmt formatCode="_-* #,##0.0_-;\-* #,##0.0_-;_-* \-??_-;_-@_-" numFmtId="171"/>
    <numFmt formatCode="_-* #,##0.0_-;\-* #,##0.0_-;_-* \-?_-;_-@_-" numFmtId="172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EEE"/>
      </patternFill>
    </fill>
  </fills>
  <borders count="25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thin"/>
      <diagonal/>
    </border>
    <border diagonalDown="false" diagonalUp="false">
      <left/>
      <right style="medium"/>
      <top/>
      <bottom style="thin"/>
      <diagonal/>
    </border>
    <border diagonalDown="false" diagonalUp="false">
      <left style="medium"/>
      <right/>
      <top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/>
      <right style="medium"/>
      <top style="thin"/>
      <bottom style="thin"/>
      <diagonal/>
    </border>
    <border diagonalDown="false" diagonalUp="false">
      <left style="medium"/>
      <right/>
      <top style="thin"/>
      <bottom style="thin"/>
      <diagonal/>
    </border>
    <border diagonalDown="false" diagonalUp="false">
      <left style="medium"/>
      <right style="medium"/>
      <top style="thin"/>
      <bottom/>
      <diagonal/>
    </border>
    <border diagonalDown="false" diagonalUp="false">
      <left/>
      <right style="medium"/>
      <top style="thin"/>
      <bottom/>
      <diagonal/>
    </border>
    <border diagonalDown="false" diagonalUp="false">
      <left style="medium"/>
      <right/>
      <top style="thin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/>
      <right style="medium"/>
      <top style="thin"/>
      <bottom style="medium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 style="thin"/>
      <top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thin"/>
      <right/>
      <top/>
      <bottom style="medium"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8">
      <alignment horizontal="general" indent="0" shrinkToFit="false" textRotation="0" vertical="bottom" wrapText="false"/>
      <protection hidden="false" locked="true"/>
    </xf>
  </cellStyleXfs>
  <cellXfs count="7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 xfId="15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3" fontId="4" numFmtId="166" xfId="1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5" fillId="0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4" numFmtId="169" xfId="19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7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4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0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8" fillId="0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7" fillId="0" fontId="0" numFmtId="167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7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0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0" numFmtId="172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4" fontId="0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1" fillId="0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7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10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0" fontId="0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5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5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2" fillId="5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4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4" fontId="4" numFmtId="169" xfId="19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5" fontId="0" numFmtId="167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1" fillId="5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5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5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5" fontId="5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4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8" fillId="4" fontId="0" numFmtId="169" xfId="19">
      <alignment horizontal="right" indent="0" shrinkToFit="false" textRotation="0" vertical="center" wrapText="true"/>
      <protection hidden="false" locked="true"/>
    </xf>
    <xf applyAlignment="false" applyBorder="true" applyFont="true" applyProtection="false" borderId="13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5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0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5" fillId="0" fontId="0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4" fillId="0" fontId="0" numFmtId="167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14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4" fillId="0" fontId="0" numFmtId="166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0" fontId="5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7" fillId="6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4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9" fillId="6" fontId="4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0" fillId="6" fontId="4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" fillId="6" fontId="6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6" numFmtId="169" xfId="19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4" numFmtId="169" xfId="19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1" fillId="6" fontId="4" numFmtId="167" xfId="0">
      <alignment horizontal="right" indent="0" shrinkToFit="false" textRotation="0" vertical="center" wrapText="true"/>
      <protection hidden="false" locked="true"/>
    </xf>
    <xf applyAlignment="false" applyBorder="true" applyFont="true" applyProtection="false" borderId="22" fillId="6" fontId="4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2" fillId="6" fontId="4" numFmtId="167" xfId="0">
      <alignment horizontal="right" indent="0" shrinkToFit="false" textRotation="0" vertical="center" wrapText="true"/>
      <protection hidden="false" locked="true"/>
    </xf>
    <xf applyAlignment="false" applyBorder="true" applyFont="true" applyProtection="false" borderId="23" fillId="6" fontId="4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4" fillId="6" fontId="4" numFmtId="172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10</xdr:col>
      <xdr:colOff>918720</xdr:colOff>
      <xdr:row>5</xdr:row>
      <xdr:rowOff>158760</xdr:rowOff>
    </xdr:from>
    <xdr:to>
      <xdr:col>11</xdr:col>
      <xdr:colOff>167040</xdr:colOff>
      <xdr:row>7</xdr:row>
      <xdr:rowOff>38880</xdr:rowOff>
    </xdr:to>
    <xdr:sp>
      <xdr:nvSpPr>
        <xdr:cNvPr id="0" name="CustomShape 1"/>
        <xdr:cNvSpPr/>
      </xdr:nvSpPr>
      <xdr:spPr>
        <a:xfrm>
          <a:off x="8145360" y="162540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  <xdr:twoCellAnchor editAs="oneCell">
    <xdr:from>
      <xdr:col>10</xdr:col>
      <xdr:colOff>926280</xdr:colOff>
      <xdr:row>9</xdr:row>
      <xdr:rowOff>143280</xdr:rowOff>
    </xdr:from>
    <xdr:to>
      <xdr:col>11</xdr:col>
      <xdr:colOff>174600</xdr:colOff>
      <xdr:row>11</xdr:row>
      <xdr:rowOff>21240</xdr:rowOff>
    </xdr:to>
    <xdr:sp>
      <xdr:nvSpPr>
        <xdr:cNvPr id="1" name="CustomShape 1"/>
        <xdr:cNvSpPr/>
      </xdr:nvSpPr>
      <xdr:spPr>
        <a:xfrm>
          <a:off x="8152920" y="235656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  <xdr:twoCellAnchor editAs="oneCell">
    <xdr:from>
      <xdr:col>10</xdr:col>
      <xdr:colOff>933840</xdr:colOff>
      <xdr:row>10</xdr:row>
      <xdr:rowOff>158760</xdr:rowOff>
    </xdr:from>
    <xdr:to>
      <xdr:col>11</xdr:col>
      <xdr:colOff>182160</xdr:colOff>
      <xdr:row>12</xdr:row>
      <xdr:rowOff>36720</xdr:rowOff>
    </xdr:to>
    <xdr:sp>
      <xdr:nvSpPr>
        <xdr:cNvPr id="2" name="CustomShape 1"/>
        <xdr:cNvSpPr/>
      </xdr:nvSpPr>
      <xdr:spPr>
        <a:xfrm>
          <a:off x="8160480" y="255492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  <xdr:twoCellAnchor editAs="oneCell">
    <xdr:from>
      <xdr:col>10</xdr:col>
      <xdr:colOff>910800</xdr:colOff>
      <xdr:row>13</xdr:row>
      <xdr:rowOff>158760</xdr:rowOff>
    </xdr:from>
    <xdr:to>
      <xdr:col>11</xdr:col>
      <xdr:colOff>159120</xdr:colOff>
      <xdr:row>15</xdr:row>
      <xdr:rowOff>54000</xdr:rowOff>
    </xdr:to>
    <xdr:sp>
      <xdr:nvSpPr>
        <xdr:cNvPr id="3" name="CustomShape 1"/>
        <xdr:cNvSpPr/>
      </xdr:nvSpPr>
      <xdr:spPr>
        <a:xfrm>
          <a:off x="8137440" y="312084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  <xdr:twoCellAnchor editAs="oneCell">
    <xdr:from>
      <xdr:col>10</xdr:col>
      <xdr:colOff>918720</xdr:colOff>
      <xdr:row>16</xdr:row>
      <xdr:rowOff>143280</xdr:rowOff>
    </xdr:from>
    <xdr:to>
      <xdr:col>11</xdr:col>
      <xdr:colOff>167040</xdr:colOff>
      <xdr:row>18</xdr:row>
      <xdr:rowOff>38520</xdr:rowOff>
    </xdr:to>
    <xdr:sp>
      <xdr:nvSpPr>
        <xdr:cNvPr id="4" name="CustomShape 1"/>
        <xdr:cNvSpPr/>
      </xdr:nvSpPr>
      <xdr:spPr>
        <a:xfrm>
          <a:off x="8145360" y="367128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  <xdr:twoCellAnchor editAs="oneCell">
    <xdr:from>
      <xdr:col>10</xdr:col>
      <xdr:colOff>918720</xdr:colOff>
      <xdr:row>18</xdr:row>
      <xdr:rowOff>135720</xdr:rowOff>
    </xdr:from>
    <xdr:to>
      <xdr:col>11</xdr:col>
      <xdr:colOff>167040</xdr:colOff>
      <xdr:row>20</xdr:row>
      <xdr:rowOff>23400</xdr:rowOff>
    </xdr:to>
    <xdr:sp>
      <xdr:nvSpPr>
        <xdr:cNvPr id="5" name="CustomShape 1"/>
        <xdr:cNvSpPr/>
      </xdr:nvSpPr>
      <xdr:spPr>
        <a:xfrm>
          <a:off x="8145360" y="4029480"/>
          <a:ext cx="228240" cy="261000"/>
        </a:xfrm>
        <a:prstGeom prst="rect">
          <a:avLst/>
        </a:prstGeom>
        <a:noFill/>
        <a:ln>
          <a:noFill/>
        </a:ln>
      </xdr:spPr>
      <xdr:txBody>
        <a:bodyPr bIns="45000" lIns="90000" rIns="90000" tIns="45000"/>
        <a:p>
          <a:pPr>
            <a:lnSpc>
              <a:spcPct val="100000"/>
            </a:lnSpc>
          </a:pPr>
          <a:r>
            <a:rPr b="1" lang="it-IT" sz="1100">
              <a:solidFill>
                <a:srgbClr val="000000"/>
              </a:solidFill>
              <a:latin typeface="Calibri"/>
            </a:rPr>
            <a:t>+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22" activeCellId="0" pane="topLeft" sqref="A22"/>
    </sheetView>
  </sheetViews>
  <sheetFormatPr defaultRowHeight="14.4"/>
  <cols>
    <col collapsed="false" hidden="false" max="1" min="1" style="1" width="19.5561224489796"/>
    <col collapsed="false" hidden="false" max="2" min="2" style="1" width="9.66326530612245"/>
    <col collapsed="false" hidden="false" max="5" min="3" style="1" width="9.10714285714286"/>
    <col collapsed="false" hidden="false" max="6" min="6" style="2" width="2.99489795918367"/>
    <col collapsed="false" hidden="false" max="7" min="7" style="2" width="2.66326530612245"/>
    <col collapsed="false" hidden="false" max="8" min="8" style="1" width="11.4489795918367"/>
    <col collapsed="false" hidden="false" max="9" min="9" style="1" width="10.6632653061225"/>
    <col collapsed="false" hidden="false" max="10" min="10" style="3" width="18.1071428571429"/>
    <col collapsed="false" hidden="false" max="11" min="11" style="1" width="13.8877551020408"/>
    <col collapsed="false" hidden="false" max="12" min="12" style="1" width="14.1122448979592"/>
    <col collapsed="false" hidden="false" max="13" min="13" style="1" width="13.3265306122449"/>
    <col collapsed="false" hidden="false" max="1025" min="14" style="1" width="9.10714285714286"/>
  </cols>
  <sheetData>
    <row collapsed="false" customFormat="true" customHeight="false" hidden="false" ht="15" outlineLevel="0" r="1" s="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/>
      <c r="G1" s="5"/>
      <c r="H1" s="4" t="s">
        <v>5</v>
      </c>
      <c r="I1" s="4" t="s">
        <v>6</v>
      </c>
      <c r="J1" s="6" t="s">
        <v>7</v>
      </c>
      <c r="K1" s="4" t="s">
        <v>8</v>
      </c>
      <c r="L1" s="4" t="s">
        <v>9</v>
      </c>
    </row>
    <row collapsed="false" customFormat="true" customHeight="false" hidden="false" ht="58.2" outlineLevel="0" r="2" s="13">
      <c r="A2" s="7" t="s">
        <v>10</v>
      </c>
      <c r="B2" s="7" t="s">
        <v>11</v>
      </c>
      <c r="C2" s="7" t="s">
        <v>12</v>
      </c>
      <c r="D2" s="7" t="s">
        <v>13</v>
      </c>
      <c r="E2" s="8" t="s">
        <v>14</v>
      </c>
      <c r="F2" s="9"/>
      <c r="G2" s="9"/>
      <c r="H2" s="10" t="s">
        <v>15</v>
      </c>
      <c r="I2" s="10" t="s">
        <v>16</v>
      </c>
      <c r="J2" s="11" t="s">
        <v>17</v>
      </c>
      <c r="K2" s="12" t="s">
        <v>18</v>
      </c>
      <c r="L2" s="10" t="s">
        <v>19</v>
      </c>
    </row>
    <row collapsed="false" customFormat="false" customHeight="false" hidden="false" ht="14.4" outlineLevel="0" r="3">
      <c r="A3" s="14" t="s">
        <v>20</v>
      </c>
      <c r="B3" s="15" t="n">
        <v>177934</v>
      </c>
      <c r="C3" s="15" t="n">
        <v>175741</v>
      </c>
      <c r="D3" s="15" t="n">
        <f aca="false">C3-B3</f>
        <v>-2193</v>
      </c>
      <c r="E3" s="16" t="n">
        <f aca="false">D3/B3</f>
        <v>-0.0123247945867569</v>
      </c>
      <c r="F3" s="17"/>
      <c r="G3" s="18"/>
      <c r="H3" s="19" t="n">
        <v>17597</v>
      </c>
      <c r="I3" s="20" t="n">
        <f aca="false">C3/H3</f>
        <v>9.98698641813946</v>
      </c>
      <c r="J3" s="21" t="n">
        <v>18290</v>
      </c>
      <c r="K3" s="22" t="n">
        <f aca="false">C3/J3</f>
        <v>9.60858392564243</v>
      </c>
      <c r="L3" s="23" t="n">
        <f aca="false">-J3+(C3/$K$21)</f>
        <v>-803.552876270926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collapsed="false" customFormat="false" customHeight="false" hidden="false" ht="14.4" outlineLevel="0" r="4">
      <c r="A4" s="24" t="s">
        <v>21</v>
      </c>
      <c r="B4" s="25" t="n">
        <v>82321</v>
      </c>
      <c r="C4" s="25" t="n">
        <v>81190</v>
      </c>
      <c r="D4" s="25" t="n">
        <f aca="false">C4-B4</f>
        <v>-1131</v>
      </c>
      <c r="E4" s="26" t="n">
        <f aca="false">D4/B4</f>
        <v>-0.0137389001591332</v>
      </c>
      <c r="F4" s="17"/>
      <c r="G4" s="18"/>
      <c r="H4" s="27" t="n">
        <v>8702</v>
      </c>
      <c r="I4" s="28" t="n">
        <f aca="false">C4/H4</f>
        <v>9.33003907147782</v>
      </c>
      <c r="J4" s="29" t="n">
        <v>9401</v>
      </c>
      <c r="K4" s="30" t="n">
        <f aca="false">C4/J4</f>
        <v>8.63631528560791</v>
      </c>
      <c r="L4" s="31" t="n">
        <f aca="false">-J4+(C4/$K$21)</f>
        <v>-1322.49446073731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true" hidden="false" ht="13.5" outlineLevel="0" r="5">
      <c r="A5" s="24" t="s">
        <v>22</v>
      </c>
      <c r="B5" s="25" t="n">
        <v>290096</v>
      </c>
      <c r="C5" s="25" t="n">
        <v>285435</v>
      </c>
      <c r="D5" s="25" t="n">
        <f aca="false">C5-B5</f>
        <v>-4661</v>
      </c>
      <c r="E5" s="26" t="n">
        <f aca="false">D5/B5</f>
        <v>-0.0160670950306106</v>
      </c>
      <c r="F5" s="17"/>
      <c r="G5" s="18"/>
      <c r="H5" s="27" t="n">
        <v>30300</v>
      </c>
      <c r="I5" s="28" t="n">
        <f aca="false">C5/H5</f>
        <v>9.42029702970297</v>
      </c>
      <c r="J5" s="29" t="n">
        <v>31692</v>
      </c>
      <c r="K5" s="30" t="n">
        <f aca="false">C5/J5</f>
        <v>9.00653161681181</v>
      </c>
      <c r="L5" s="32" t="n">
        <f aca="false">-J5+(C5/$K$21)</f>
        <v>-3290.86403991323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collapsed="false" customFormat="false" customHeight="false" hidden="false" ht="15" outlineLevel="0" r="6">
      <c r="A6" s="33" t="s">
        <v>23</v>
      </c>
      <c r="B6" s="34" t="n">
        <v>919567</v>
      </c>
      <c r="C6" s="34" t="n">
        <v>908043</v>
      </c>
      <c r="D6" s="34" t="n">
        <f aca="false">C6-B6</f>
        <v>-11524</v>
      </c>
      <c r="E6" s="35" t="n">
        <f aca="false">D6/B6</f>
        <v>-0.012531985162582</v>
      </c>
      <c r="F6" s="17"/>
      <c r="G6" s="18"/>
      <c r="H6" s="36" t="n">
        <v>88681</v>
      </c>
      <c r="I6" s="37" t="n">
        <f aca="false">C6/H6</f>
        <v>10.2394312197652</v>
      </c>
      <c r="J6" s="38" t="n">
        <v>91318</v>
      </c>
      <c r="K6" s="39" t="n">
        <f aca="false">C6/J6</f>
        <v>9.94374603035546</v>
      </c>
      <c r="L6" s="31" t="n">
        <f aca="false">-J6+(C6/$K$21)</f>
        <v>-966.597051500095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collapsed="false" customFormat="false" customHeight="false" hidden="false" ht="15" outlineLevel="0" r="7">
      <c r="A7" s="40" t="s">
        <v>24</v>
      </c>
      <c r="B7" s="41" t="n">
        <v>543334</v>
      </c>
      <c r="C7" s="41" t="n">
        <v>546375</v>
      </c>
      <c r="D7" s="41" t="n">
        <f aca="false">C7-B7</f>
        <v>3041</v>
      </c>
      <c r="E7" s="42" t="n">
        <f aca="false">D7/B7</f>
        <v>0.00559692564794399</v>
      </c>
      <c r="F7" s="43"/>
      <c r="G7" s="44"/>
      <c r="H7" s="45" t="n">
        <v>49098</v>
      </c>
      <c r="I7" s="46" t="n">
        <f aca="false">C7/H7</f>
        <v>11.1282536966883</v>
      </c>
      <c r="J7" s="47" t="n">
        <v>52002</v>
      </c>
      <c r="K7" s="48" t="n">
        <f aca="false">C7/J7</f>
        <v>10.5068074304834</v>
      </c>
      <c r="L7" s="49" t="n">
        <v>2363</v>
      </c>
      <c r="M7" s="3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collapsed="false" customFormat="false" customHeight="false" hidden="false" ht="14.4" outlineLevel="0" r="8">
      <c r="A8" s="14" t="s">
        <v>25</v>
      </c>
      <c r="B8" s="15" t="n">
        <v>145955</v>
      </c>
      <c r="C8" s="15" t="n">
        <v>145698</v>
      </c>
      <c r="D8" s="15" t="n">
        <f aca="false">C8-B8</f>
        <v>-257</v>
      </c>
      <c r="E8" s="16" t="n">
        <f aca="false">D8/B8</f>
        <v>-0.00176081669007571</v>
      </c>
      <c r="F8" s="17"/>
      <c r="G8" s="18"/>
      <c r="H8" s="19" t="n">
        <v>14396</v>
      </c>
      <c r="I8" s="20" t="n">
        <f aca="false">C8/H8</f>
        <v>10.1207279799944</v>
      </c>
      <c r="J8" s="21" t="n">
        <v>15284</v>
      </c>
      <c r="K8" s="22" t="n">
        <f aca="false">C8/J8</f>
        <v>9.53271394922795</v>
      </c>
      <c r="L8" s="31" t="n">
        <f aca="false">-J8+(C8/$K$21)</f>
        <v>-786.868579141585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collapsed="false" customFormat="false" customHeight="false" hidden="false" ht="14.4" outlineLevel="0" r="9">
      <c r="A9" s="24" t="s">
        <v>26</v>
      </c>
      <c r="B9" s="25" t="n">
        <v>740173</v>
      </c>
      <c r="C9" s="25" t="n">
        <v>737021</v>
      </c>
      <c r="D9" s="25" t="n">
        <f aca="false">C9-B9</f>
        <v>-3152</v>
      </c>
      <c r="E9" s="26" t="n">
        <f aca="false">D9/B9</f>
        <v>-0.00425846389965589</v>
      </c>
      <c r="F9" s="17"/>
      <c r="G9" s="18"/>
      <c r="H9" s="27" t="n">
        <v>71629</v>
      </c>
      <c r="I9" s="28" t="n">
        <f aca="false">C9/H9</f>
        <v>10.2894218821986</v>
      </c>
      <c r="J9" s="29" t="n">
        <v>73469</v>
      </c>
      <c r="K9" s="30" t="n">
        <f aca="false">C9/J9</f>
        <v>10.0317276674516</v>
      </c>
      <c r="L9" s="31" t="n">
        <f aca="false">-J9+(C9/$K$21)</f>
        <v>-134.4978315935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collapsed="false" customFormat="false" customHeight="false" hidden="false" ht="14.4" outlineLevel="0" r="10">
      <c r="A10" s="24" t="s">
        <v>27</v>
      </c>
      <c r="B10" s="25" t="n">
        <v>174483</v>
      </c>
      <c r="C10" s="25" t="n">
        <v>173597</v>
      </c>
      <c r="D10" s="25" t="n">
        <f aca="false">C10-B10</f>
        <v>-886</v>
      </c>
      <c r="E10" s="26" t="n">
        <f aca="false">D10/B10</f>
        <v>-0.00507785858794267</v>
      </c>
      <c r="F10" s="17"/>
      <c r="G10" s="18"/>
      <c r="H10" s="27" t="n">
        <v>16887</v>
      </c>
      <c r="I10" s="28" t="n">
        <f aca="false">C10/H10</f>
        <v>10.279919464677</v>
      </c>
      <c r="J10" s="29" t="n">
        <v>17557</v>
      </c>
      <c r="K10" s="30" t="n">
        <f aca="false">C10/J10</f>
        <v>9.88762317024549</v>
      </c>
      <c r="L10" s="31" t="n">
        <f aca="false">-J10+(C10/$K$21)</f>
        <v>-283.883531230636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collapsed="false" customFormat="false" customHeight="true" hidden="false" ht="15.75" outlineLevel="0" r="11">
      <c r="A11" s="24" t="s">
        <v>28</v>
      </c>
      <c r="B11" s="25" t="n">
        <v>1185528</v>
      </c>
      <c r="C11" s="25" t="n">
        <v>1190757</v>
      </c>
      <c r="D11" s="50" t="n">
        <f aca="false">C11-B11</f>
        <v>5229</v>
      </c>
      <c r="E11" s="51" t="n">
        <f aca="false">D11/B11</f>
        <v>0.00441069295706217</v>
      </c>
      <c r="F11" s="17"/>
      <c r="G11" s="18"/>
      <c r="H11" s="27" t="n">
        <v>109557</v>
      </c>
      <c r="I11" s="28" t="n">
        <f aca="false">C11/H11</f>
        <v>10.8688354007503</v>
      </c>
      <c r="J11" s="29" t="n">
        <v>114869</v>
      </c>
      <c r="K11" s="30" t="n">
        <f aca="false">C11/J11</f>
        <v>10.3662171691231</v>
      </c>
      <c r="L11" s="52" t="n">
        <v>3612.8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collapsed="false" customFormat="false" customHeight="false" hidden="false" ht="14.4" outlineLevel="0" r="12">
      <c r="A12" s="24" t="s">
        <v>29</v>
      </c>
      <c r="B12" s="25" t="n">
        <v>215899</v>
      </c>
      <c r="C12" s="25" t="n">
        <v>214637</v>
      </c>
      <c r="D12" s="25" t="n">
        <f aca="false">C12-B12</f>
        <v>-1262</v>
      </c>
      <c r="E12" s="26" t="n">
        <f aca="false">D12/B12</f>
        <v>-0.00584532582364902</v>
      </c>
      <c r="F12" s="17"/>
      <c r="G12" s="18"/>
      <c r="H12" s="27" t="n">
        <v>19852</v>
      </c>
      <c r="I12" s="28" t="n">
        <f aca="false">C12/H12</f>
        <v>10.8118577473302</v>
      </c>
      <c r="J12" s="29" t="n">
        <v>20844</v>
      </c>
      <c r="K12" s="30" t="n">
        <f aca="false">C12/J12</f>
        <v>10.2973037804644</v>
      </c>
      <c r="L12" s="53" t="n">
        <v>512.6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collapsed="false" customFormat="false" customHeight="false" hidden="false" ht="14.4" outlineLevel="0" r="13">
      <c r="A13" s="24" t="s">
        <v>30</v>
      </c>
      <c r="B13" s="25" t="n">
        <v>40820</v>
      </c>
      <c r="C13" s="25" t="n">
        <v>39841</v>
      </c>
      <c r="D13" s="25" t="n">
        <f aca="false">C13-B13</f>
        <v>-979</v>
      </c>
      <c r="E13" s="26" t="n">
        <f aca="false">D13/B13</f>
        <v>-0.0239833414992651</v>
      </c>
      <c r="F13" s="17"/>
      <c r="G13" s="18"/>
      <c r="H13" s="27" t="n">
        <v>4548</v>
      </c>
      <c r="I13" s="28" t="n">
        <f aca="false">C13/H13</f>
        <v>8.76011433597186</v>
      </c>
      <c r="J13" s="29" t="n">
        <v>4752</v>
      </c>
      <c r="K13" s="30" t="n">
        <f aca="false">C13/J13</f>
        <v>8.38404882154882</v>
      </c>
      <c r="L13" s="31" t="n">
        <f aca="false">-J13+(C13/$K$21)</f>
        <v>-787.771164062512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collapsed="false" customFormat="false" customHeight="false" hidden="false" ht="14.4" outlineLevel="0" r="14">
      <c r="A14" s="24" t="s">
        <v>31</v>
      </c>
      <c r="B14" s="25" t="n">
        <v>538472</v>
      </c>
      <c r="C14" s="25" t="n">
        <v>538570</v>
      </c>
      <c r="D14" s="50" t="n">
        <f aca="false">C14-B14</f>
        <v>98</v>
      </c>
      <c r="E14" s="51" t="n">
        <f aca="false">D14/B14</f>
        <v>0.000181996464068698</v>
      </c>
      <c r="F14" s="17"/>
      <c r="G14" s="18"/>
      <c r="H14" s="27" t="n">
        <v>51527</v>
      </c>
      <c r="I14" s="28" t="n">
        <f aca="false">C14/H14</f>
        <v>10.4521901139209</v>
      </c>
      <c r="J14" s="29" t="n">
        <v>53771</v>
      </c>
      <c r="K14" s="30" t="n">
        <f aca="false">C14/J14</f>
        <v>10.0159937512786</v>
      </c>
      <c r="L14" s="31" t="n">
        <f aca="false">-J14+(C14/$K$21)</f>
        <v>-182.618077587082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collapsed="false" customFormat="false" customHeight="false" hidden="false" ht="14.4" outlineLevel="0" r="15">
      <c r="A15" s="24" t="s">
        <v>32</v>
      </c>
      <c r="B15" s="25" t="n">
        <v>616348</v>
      </c>
      <c r="C15" s="25" t="n">
        <v>605617</v>
      </c>
      <c r="D15" s="25" t="n">
        <f aca="false">C15-B15</f>
        <v>-10731</v>
      </c>
      <c r="E15" s="26" t="n">
        <f aca="false">D15/B15</f>
        <v>-0.017410618676462</v>
      </c>
      <c r="F15" s="17"/>
      <c r="G15" s="18"/>
      <c r="H15" s="27" t="n">
        <v>57013</v>
      </c>
      <c r="I15" s="28" t="n">
        <f aca="false">C15/H15</f>
        <v>10.6224369880554</v>
      </c>
      <c r="J15" s="29" t="n">
        <v>58099</v>
      </c>
      <c r="K15" s="30" t="n">
        <f aca="false">C15/J15</f>
        <v>10.4238799290866</v>
      </c>
      <c r="L15" s="54" t="n">
        <f aca="false">-J15+(C15/$K$21)</f>
        <v>2160.64144810506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collapsed="false" customFormat="false" customHeight="true" hidden="false" ht="15.75" outlineLevel="0" r="16">
      <c r="A16" s="24" t="s">
        <v>33</v>
      </c>
      <c r="B16" s="25" t="n">
        <v>209363</v>
      </c>
      <c r="C16" s="25" t="n">
        <v>207300</v>
      </c>
      <c r="D16" s="25" t="n">
        <f aca="false">C16-B16</f>
        <v>-2063</v>
      </c>
      <c r="E16" s="26" t="n">
        <f aca="false">D16/B16</f>
        <v>-0.00985369907767848</v>
      </c>
      <c r="F16" s="17"/>
      <c r="G16" s="18"/>
      <c r="H16" s="27" t="n">
        <v>22185</v>
      </c>
      <c r="I16" s="28" t="n">
        <f aca="false">C16/H16</f>
        <v>9.34415145368492</v>
      </c>
      <c r="J16" s="29" t="n">
        <v>23220</v>
      </c>
      <c r="K16" s="30" t="n">
        <f aca="false">C16/J16</f>
        <v>8.92764857881137</v>
      </c>
      <c r="L16" s="32" t="n">
        <f aca="false">-J16+(C16/$K$21)</f>
        <v>-2593.39329610599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collapsed="false" customFormat="false" customHeight="false" hidden="false" ht="14.4" outlineLevel="0" r="17">
      <c r="A17" s="24" t="s">
        <v>34</v>
      </c>
      <c r="B17" s="25" t="n">
        <v>760881</v>
      </c>
      <c r="C17" s="25" t="n">
        <v>750646</v>
      </c>
      <c r="D17" s="25" t="n">
        <f aca="false">C17-B17</f>
        <v>-10235</v>
      </c>
      <c r="E17" s="26" t="n">
        <f aca="false">D17/B17</f>
        <v>-0.0134515121287034</v>
      </c>
      <c r="F17" s="17"/>
      <c r="G17" s="18"/>
      <c r="H17" s="27" t="n">
        <v>72995</v>
      </c>
      <c r="I17" s="28" t="n">
        <f aca="false">C17/H17</f>
        <v>10.2835262689225</v>
      </c>
      <c r="J17" s="29" t="n">
        <v>75142</v>
      </c>
      <c r="K17" s="30" t="n">
        <f aca="false">C17/J17</f>
        <v>9.98969950227569</v>
      </c>
      <c r="L17" s="31" t="n">
        <f aca="false">-J17+(C17/$K$21)</f>
        <v>-451.793459473105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collapsed="false" customFormat="false" customHeight="false" hidden="false" ht="14.4" outlineLevel="0" r="18">
      <c r="A18" s="24" t="s">
        <v>35</v>
      </c>
      <c r="B18" s="25" t="n">
        <v>481769</v>
      </c>
      <c r="C18" s="25" t="n">
        <v>483023</v>
      </c>
      <c r="D18" s="50" t="n">
        <f aca="false">C18-B18</f>
        <v>1254</v>
      </c>
      <c r="E18" s="51" t="n">
        <f aca="false">D18/B18</f>
        <v>0.00260290720241443</v>
      </c>
      <c r="F18" s="17"/>
      <c r="G18" s="18"/>
      <c r="H18" s="27" t="n">
        <v>44492</v>
      </c>
      <c r="I18" s="28" t="n">
        <f aca="false">C18/H18</f>
        <v>10.8564011507687</v>
      </c>
      <c r="J18" s="29" t="n">
        <v>46789</v>
      </c>
      <c r="K18" s="30" t="n">
        <f aca="false">C18/J18</f>
        <v>10.3234307208959</v>
      </c>
      <c r="L18" s="54" t="n">
        <f aca="false">-J18+(C18/$K$21)</f>
        <v>1272.38663740954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collapsed="false" customFormat="false" customHeight="false" hidden="false" ht="14.4" outlineLevel="0" r="19">
      <c r="A19" s="24" t="s">
        <v>36</v>
      </c>
      <c r="B19" s="25" t="n">
        <v>119436</v>
      </c>
      <c r="C19" s="25" t="n">
        <v>118677</v>
      </c>
      <c r="D19" s="25" t="n">
        <f aca="false">C19-B19</f>
        <v>-759</v>
      </c>
      <c r="E19" s="26" t="n">
        <f aca="false">D19/B19</f>
        <v>-0.00635486787903145</v>
      </c>
      <c r="F19" s="17"/>
      <c r="G19" s="18"/>
      <c r="H19" s="27" t="n">
        <v>11355</v>
      </c>
      <c r="I19" s="28" t="n">
        <f aca="false">C19/H19</f>
        <v>10.4515191545575</v>
      </c>
      <c r="J19" s="29" t="n">
        <v>12037</v>
      </c>
      <c r="K19" s="30" t="n">
        <f aca="false">C19/J19</f>
        <v>9.85935033646257</v>
      </c>
      <c r="L19" s="31" t="n">
        <f aca="false">-J19+(C19/$K$21)</f>
        <v>-228.491539806901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collapsed="false" customFormat="false" customHeight="false" hidden="false" ht="15" outlineLevel="0" r="20">
      <c r="A20" s="55" t="s">
        <v>37</v>
      </c>
      <c r="B20" s="56" t="n">
        <v>606447</v>
      </c>
      <c r="C20" s="56" t="n">
        <v>603564</v>
      </c>
      <c r="D20" s="56" t="n">
        <f aca="false">C20-B20</f>
        <v>-2883</v>
      </c>
      <c r="E20" s="57" t="n">
        <f aca="false">D20/B20</f>
        <v>-0.00475391913885302</v>
      </c>
      <c r="F20" s="17"/>
      <c r="G20" s="18"/>
      <c r="H20" s="58" t="n">
        <v>55604</v>
      </c>
      <c r="I20" s="59" t="n">
        <f aca="false">C20/H20</f>
        <v>10.8546867131861</v>
      </c>
      <c r="J20" s="60" t="n">
        <v>58144</v>
      </c>
      <c r="K20" s="61" t="n">
        <f aca="false">C20/J20</f>
        <v>10.3805035773253</v>
      </c>
      <c r="L20" s="62" t="n">
        <f aca="false">-J20+(C20/$K$21)</f>
        <v>1911.36540583254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collapsed="false" customFormat="true" customHeight="false" hidden="false" ht="15" outlineLevel="0" r="21" s="75">
      <c r="A21" s="63" t="s">
        <v>38</v>
      </c>
      <c r="B21" s="64" t="n">
        <f aca="false">SUM(B3:B20)</f>
        <v>7848826</v>
      </c>
      <c r="C21" s="65" t="n">
        <f aca="false">SUM(C3:C20)</f>
        <v>7805732</v>
      </c>
      <c r="D21" s="66" t="n">
        <f aca="false">SUM(D3:D20)</f>
        <v>-43094</v>
      </c>
      <c r="E21" s="67" t="n">
        <f aca="false">D21/B21</f>
        <v>-0.00549050265606602</v>
      </c>
      <c r="F21" s="68"/>
      <c r="G21" s="69"/>
      <c r="H21" s="70" t="n">
        <f aca="false">SUM(H3:H20)</f>
        <v>746418</v>
      </c>
      <c r="I21" s="71" t="n">
        <f aca="false">C21/H21</f>
        <v>10.4575881074679</v>
      </c>
      <c r="J21" s="72" t="n">
        <f aca="false">SUM(J3:J20)</f>
        <v>776680</v>
      </c>
      <c r="K21" s="73" t="n">
        <f aca="false">C21/J21</f>
        <v>10.0501261780914</v>
      </c>
      <c r="L21" s="74" t="n">
        <f aca="false">SUM(L3:L20)</f>
        <v>-0.0324160757354548</v>
      </c>
    </row>
    <row collapsed="false" customFormat="false" customHeight="true" hidden="false" ht="69.75" outlineLevel="0" r="22">
      <c r="A22" s="76" t="s">
        <v>39</v>
      </c>
      <c r="D22" s="0"/>
      <c r="E22" s="0"/>
      <c r="F22" s="0"/>
      <c r="K22" s="13"/>
    </row>
    <row collapsed="false" customFormat="false" customHeight="true" hidden="false" ht="15.75" outlineLevel="0" r="23"/>
    <row collapsed="false" customFormat="false" customHeight="true" hidden="false" ht="15" outlineLevel="0" r="24"/>
    <row collapsed="false" customFormat="false" customHeight="true" hidden="false" ht="28.5" outlineLevel="0" r="25"/>
    <row collapsed="false" customFormat="false" customHeight="true" hidden="false" ht="15.75" outlineLevel="0" r="26"/>
    <row collapsed="false" customFormat="false" customHeight="true" hidden="false" ht="15" outlineLevel="0" r="27"/>
    <row collapsed="false" customFormat="false" customHeight="true" hidden="false" ht="31.5" outlineLevel="0" r="28"/>
    <row collapsed="false" customFormat="false" customHeight="true" hidden="false" ht="15.75" outlineLevel="0" r="29"/>
    <row collapsed="false" customFormat="false" customHeight="true" hidden="false" ht="15" outlineLevel="0" r="30"/>
    <row collapsed="false" customFormat="false" customHeight="true" hidden="false" ht="131.25" outlineLevel="0" r="31"/>
    <row collapsed="false" customFormat="false" customHeight="true" hidden="false" ht="15.75" outlineLevel="0" r="32"/>
    <row collapsed="false" customFormat="false" customHeight="true" hidden="false" ht="15.75" outlineLevel="0" r="33"/>
    <row collapsed="false" customFormat="false" customHeight="true" hidden="false" ht="50.25" outlineLevel="0" r="34"/>
    <row collapsed="false" customFormat="false" customHeight="true" hidden="false" ht="106.5" outlineLevel="0" r="36"/>
    <row collapsed="false" customFormat="false" customHeight="true" hidden="false" ht="95.25" outlineLevel="0" r="38"/>
    <row collapsed="false" customFormat="false" customHeight="true" hidden="false" ht="15.75" outlineLevel="0" r="39"/>
    <row collapsed="false" customFormat="false" customHeight="true" hidden="false" ht="72.75" outlineLevel="0" r="40"/>
    <row collapsed="false" customFormat="false" customHeight="true" hidden="false" ht="66.75" outlineLevel="0" r="41"/>
    <row collapsed="false" customFormat="false" customHeight="true" hidden="false" ht="15.75" outlineLevel="0" r="42"/>
    <row collapsed="false" customFormat="false" customHeight="true" hidden="false" ht="15.75" outlineLevel="0" r="43"/>
    <row collapsed="false" customFormat="false" customHeight="true" hidden="false" ht="90" outlineLevel="0" r="44"/>
    <row collapsed="false" customFormat="false" customHeight="true" hidden="false" ht="15.75" outlineLevel="0" r="45"/>
    <row collapsed="false" customFormat="false" customHeight="true" hidden="false" ht="52.5" outlineLevel="0" r="46"/>
    <row collapsed="false" customFormat="false" customHeight="true" hidden="false" ht="44.25" outlineLevel="0" r="47"/>
    <row collapsed="false" customFormat="false" customHeight="true" hidden="false" ht="98.25" outlineLevel="0" r="48"/>
    <row collapsed="false" customFormat="false" customHeight="true" hidden="false" ht="15" outlineLevel="0" r="53"/>
  </sheetData>
  <printOptions headings="false" gridLines="false" gridLinesSet="true" horizontalCentered="true" verticalCentered="true"/>
  <pageMargins left="0.708333333333333" right="0.708333333333333" top="0.747916666666667" bottom="0.747916666666667" header="0.315277777777778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>&amp;C&amp;14ELABORAZIONE FLC CGIL 
EMILIA ROMAGNA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LibreOffice/4.1.5.3$Windows_x86 LibreOffice_project/1c1366bba2ba2b554cd2ca4d87c06da81c05d24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2015-04-16T08:58:41Z</dcterms:created>
  <dc:creator>MIUR</dc:creator>
  <cp:lastModifiedBy>mmattiol</cp:lastModifiedBy>
  <cp:lastPrinted>2016-07-25T14:34:00Z</cp:lastPrinted>
  <dcterms:modified xsi:type="dcterms:W3CDTF">2016-07-25T14:34:11Z</dcterms:modified>
  <cp:revision>0</cp:revision>
</cp:coreProperties>
</file>