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(INSERIRE TUTTI QUI)_2022_2023\CONTABILITA' E AMMINISTRAZIONE\CONTRATTAZIONE 2022-23\da inviare\Definitivo\"/>
    </mc:Choice>
  </mc:AlternateContent>
  <bookViews>
    <workbookView xWindow="0" yWindow="0" windowWidth="38400" windowHeight="17700" tabRatio="500"/>
  </bookViews>
  <sheets>
    <sheet name="Foglio1" sheetId="1" r:id="rId1"/>
    <sheet name="Foglio2" sheetId="2" r:id="rId2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24" i="2" l="1"/>
  <c r="I23" i="2"/>
  <c r="U32" i="1"/>
  <c r="D18" i="1"/>
  <c r="F18" i="1" s="1"/>
  <c r="C18" i="1"/>
  <c r="F16" i="1"/>
  <c r="P16" i="1" s="1"/>
  <c r="S16" i="1" s="1"/>
  <c r="S15" i="1"/>
  <c r="F15" i="1"/>
  <c r="S14" i="1"/>
  <c r="F14" i="1"/>
  <c r="I13" i="1"/>
  <c r="S13" i="1" s="1"/>
  <c r="F13" i="1"/>
  <c r="S12" i="1"/>
  <c r="F12" i="1"/>
  <c r="F11" i="1"/>
  <c r="P11" i="1" s="1"/>
  <c r="S11" i="1" s="1"/>
  <c r="P10" i="1"/>
  <c r="S10" i="1" s="1"/>
  <c r="F10" i="1"/>
</calcChain>
</file>

<file path=xl/sharedStrings.xml><?xml version="1.0" encoding="utf-8"?>
<sst xmlns="http://schemas.openxmlformats.org/spreadsheetml/2006/main" count="37" uniqueCount="35">
  <si>
    <t>ECON. DOC</t>
  </si>
  <si>
    <t>ECON. Ata</t>
  </si>
  <si>
    <t>2022/2023</t>
  </si>
  <si>
    <t>2021/22</t>
  </si>
  <si>
    <t>TOT</t>
  </si>
  <si>
    <t>DOC</t>
  </si>
  <si>
    <t>ATA</t>
  </si>
  <si>
    <t>DSGA</t>
  </si>
  <si>
    <t>COLL.DIR.</t>
  </si>
  <si>
    <t>ASPP</t>
  </si>
  <si>
    <t>DIFFEREN.(economie residue)</t>
  </si>
  <si>
    <t>econ.doc</t>
  </si>
  <si>
    <t>econ.ata</t>
  </si>
  <si>
    <t>Totale</t>
  </si>
  <si>
    <t>FIS</t>
  </si>
  <si>
    <t>FUNZ.STRUM.</t>
  </si>
  <si>
    <t>INC. SPEC.</t>
  </si>
  <si>
    <t>ORE ECC.</t>
  </si>
  <si>
    <t>AREE A RISCHIO</t>
  </si>
  <si>
    <t>ATT. ED. FISICA</t>
  </si>
  <si>
    <t>VALORIZZ.</t>
  </si>
  <si>
    <t>TOTALE</t>
  </si>
  <si>
    <t>Destinazioni non disponibili alla contrattazione integrativa o comunque non regolate specificatamente dal contratto integrativo sottoposto a certificazione</t>
  </si>
  <si>
    <t xml:space="preserve">Attività aggiuntive all'insegnamento per organizzazione </t>
  </si>
  <si>
    <t xml:space="preserve">Attività aggiuntive funzionali all’insegnamento - </t>
  </si>
  <si>
    <t>Compensi attribuiti per collaborazione al dirigente scolastico e ASPP</t>
  </si>
  <si>
    <t xml:space="preserve">Funzioni strumentali  al P.O.F. </t>
  </si>
  <si>
    <t>sott a cert</t>
  </si>
  <si>
    <t>non sottop a cert</t>
  </si>
  <si>
    <t>tot</t>
  </si>
  <si>
    <t>Compensi per attività complementari di educazione fisica</t>
  </si>
  <si>
    <t xml:space="preserve">Compensi per progetti relativi alle aree a rischio, a forte processo immigratorio e contro l'emarginazione scolastica </t>
  </si>
  <si>
    <t>Valorizzazione personale scolastico (Docenti)</t>
  </si>
  <si>
    <t xml:space="preserve">
20576,03</t>
  </si>
  <si>
    <t>dsga ore ecc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</si>
</sst>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 &quot;#,##0.00"/>
  </numFmts>
  <fonts count="4" x14ac:knownFonts="1">
    <font>
      <sz val="11"/>
      <color rgb="FF000000"/>
      <name val="Calibri"/>
      <family val="2"/>
      <charset val="1"/>
    </font>
    <font>
      <sz val="11"/>
      <color rgb="FFC9211E"/>
      <name val="Calibri"/>
      <family val="2"/>
      <charset val="1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5B9BD5"/>
        <bgColor rgb="FF808080"/>
      </patternFill>
    </fill>
    <fill>
      <patternFill patternType="solid">
        <fgColor rgb="FF70AD47"/>
        <bgColor rgb="FF339966"/>
      </patternFill>
    </fill>
    <fill>
      <patternFill patternType="solid">
        <fgColor rgb="FFFFFF00"/>
        <bgColor rgb="FFFFFF00"/>
      </patternFill>
    </fill>
    <fill>
      <patternFill patternType="solid">
        <fgColor rgb="FFF8CBAD"/>
        <bgColor rgb="FFD6DCE5"/>
      </patternFill>
    </fill>
    <fill>
      <patternFill patternType="solid">
        <fgColor rgb="FFE7E6E6"/>
        <bgColor rgb="FFD6DCE5"/>
      </patternFill>
    </fill>
    <fill>
      <patternFill patternType="solid">
        <fgColor rgb="FFFFFFFF"/>
        <bgColor rgb="FFE7E6E6"/>
      </patternFill>
    </fill>
    <fill>
      <patternFill patternType="solid">
        <fgColor rgb="FFD6DCE5"/>
        <bgColor rgb="FFE7E6E6"/>
      </patternFill>
    </fill>
    <fill>
      <patternFill patternType="solid">
        <fgColor rgb="FFBF9000"/>
        <bgColor rgb="FF808000"/>
      </patternFill>
    </fill>
    <fill>
      <patternFill patternType="solid">
        <fgColor rgb="FFFF0000"/>
        <bgColor rgb="FFC9211E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164" fontId="0" fillId="0" borderId="1" xfId="0" applyNumberFormat="1" applyFont="1" applyBorder="1"/>
    <xf numFmtId="164" fontId="0" fillId="0" borderId="0" xfId="0" applyNumberFormat="1"/>
    <xf numFmtId="164" fontId="1" fillId="2" borderId="0" xfId="0" applyNumberFormat="1" applyFont="1" applyFill="1"/>
    <xf numFmtId="164" fontId="1" fillId="3" borderId="0" xfId="0" applyNumberFormat="1" applyFont="1" applyFill="1"/>
    <xf numFmtId="164" fontId="1" fillId="0" borderId="0" xfId="0" applyNumberFormat="1" applyFont="1"/>
    <xf numFmtId="164" fontId="1" fillId="4" borderId="0" xfId="0" applyNumberFormat="1" applyFont="1" applyFill="1"/>
    <xf numFmtId="164" fontId="1" fillId="5" borderId="0" xfId="0" applyNumberFormat="1" applyFont="1" applyFill="1"/>
    <xf numFmtId="164" fontId="1" fillId="6" borderId="0" xfId="0" applyNumberFormat="1" applyFont="1" applyFill="1"/>
    <xf numFmtId="164" fontId="0" fillId="7" borderId="1" xfId="0" applyNumberFormat="1" applyFont="1" applyFill="1" applyBorder="1"/>
    <xf numFmtId="164" fontId="0" fillId="4" borderId="1" xfId="0" applyNumberFormat="1" applyFont="1" applyFill="1" applyBorder="1"/>
    <xf numFmtId="164" fontId="0" fillId="4" borderId="0" xfId="0" applyNumberFormat="1" applyFill="1"/>
    <xf numFmtId="0" fontId="0" fillId="4" borderId="0" xfId="0" applyFill="1"/>
    <xf numFmtId="164" fontId="1" fillId="8" borderId="0" xfId="0" applyNumberFormat="1" applyFont="1" applyFill="1"/>
    <xf numFmtId="164" fontId="1" fillId="9" borderId="0" xfId="0" applyNumberFormat="1" applyFont="1" applyFill="1"/>
    <xf numFmtId="164" fontId="1" fillId="10" borderId="0" xfId="0" applyNumberFormat="1" applyFont="1" applyFill="1"/>
    <xf numFmtId="164" fontId="0" fillId="9" borderId="0" xfId="0" applyNumberFormat="1" applyFont="1" applyFill="1"/>
    <xf numFmtId="164" fontId="0" fillId="10" borderId="0" xfId="0" applyNumberFormat="1" applyFont="1" applyFill="1"/>
    <xf numFmtId="0" fontId="0" fillId="0" borderId="0" xfId="0" applyFont="1" applyAlignment="1">
      <alignment horizontal="right"/>
    </xf>
    <xf numFmtId="10" fontId="0" fillId="0" borderId="0" xfId="0" applyNumberFormat="1"/>
    <xf numFmtId="0" fontId="0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3" xfId="0" applyFont="1" applyBorder="1" applyAlignment="1">
      <alignment horizontal="right" wrapText="1"/>
    </xf>
    <xf numFmtId="0" fontId="0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0" fillId="0" borderId="3" xfId="0" applyFont="1" applyBorder="1" applyAlignment="1">
      <alignment horizontal="right"/>
    </xf>
    <xf numFmtId="0" fontId="0" fillId="0" borderId="5" xfId="0" applyFont="1" applyBorder="1" applyAlignment="1">
      <alignment horizontal="right"/>
    </xf>
    <xf numFmtId="164" fontId="0" fillId="8" borderId="0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164" fontId="0" fillId="5" borderId="0" xfId="0" applyNumberFormat="1" applyFont="1" applyFill="1" applyBorder="1" applyAlignment="1">
      <alignment horizontal="center"/>
    </xf>
    <xf numFmtId="164" fontId="0" fillId="6" borderId="0" xfId="0" applyNumberFormat="1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5B9BD5"/>
      <rgbColor rgb="FF993366"/>
      <rgbColor rgb="FFE7E6E6"/>
      <rgbColor rgb="FFCCFFFF"/>
      <rgbColor rgb="FF660066"/>
      <rgbColor rgb="FFFF8080"/>
      <rgbColor rgb="FF0066CC"/>
      <rgbColor rgb="FFD6DC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8CBAD"/>
      <rgbColor rgb="FF3366FF"/>
      <rgbColor rgb="FF33CCCC"/>
      <rgbColor rgb="FF99CC00"/>
      <rgbColor rgb="FFFFCC00"/>
      <rgbColor rgb="FFBF9000"/>
      <rgbColor rgb="FFFF6600"/>
      <rgbColor rgb="FF666699"/>
      <rgbColor rgb="FF70AD47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H55"/>
  <sheetViews>
    <sheetView tabSelected="1" zoomScale="85" zoomScaleNormal="85" workbookViewId="0">
      <selection activeCell="S47" sqref="S47"/>
    </sheetView>
  </sheetViews>
  <sheetFormatPr defaultColWidth="8.5703125" defaultRowHeight="15" x14ac:dyDescent="0.25"/>
  <cols>
    <col min="1" max="1" width="4.7109375" customWidth="1"/>
    <col min="2" max="2" width="20.28515625" customWidth="1"/>
    <col min="3" max="3" width="11" customWidth="1"/>
    <col min="4" max="4" width="10.5703125" customWidth="1"/>
    <col min="6" max="6" width="16.5703125" customWidth="1"/>
    <col min="7" max="7" width="5" customWidth="1"/>
    <col min="8" max="8" width="4.85546875" customWidth="1"/>
    <col min="9" max="11" width="10.5703125" customWidth="1"/>
    <col min="12" max="12" width="14.28515625" customWidth="1"/>
    <col min="13" max="14" width="9.5703125" customWidth="1"/>
    <col min="15" max="15" width="11.140625" customWidth="1"/>
    <col min="16" max="16" width="27" customWidth="1"/>
    <col min="17" max="17" width="11.7109375" customWidth="1"/>
    <col min="18" max="18" width="10.85546875" customWidth="1"/>
    <col min="19" max="19" width="10.7109375" customWidth="1"/>
    <col min="21" max="21" width="12.85546875" customWidth="1"/>
    <col min="22" max="22" width="9.5703125" customWidth="1"/>
    <col min="23" max="23" width="10.5703125" customWidth="1"/>
    <col min="24" max="24" width="11.5703125" customWidth="1"/>
  </cols>
  <sheetData>
    <row r="3" spans="2:34" x14ac:dyDescent="0.25">
      <c r="S3" t="s">
        <v>0</v>
      </c>
      <c r="T3" t="s">
        <v>1</v>
      </c>
    </row>
    <row r="4" spans="2:34" x14ac:dyDescent="0.25">
      <c r="S4">
        <v>18.809999999999999</v>
      </c>
      <c r="T4">
        <v>12.56</v>
      </c>
    </row>
    <row r="8" spans="2:34" x14ac:dyDescent="0.25">
      <c r="B8" s="1"/>
      <c r="C8" s="1" t="s">
        <v>2</v>
      </c>
      <c r="D8" s="1" t="s">
        <v>3</v>
      </c>
      <c r="E8" s="1"/>
      <c r="F8" s="1" t="s">
        <v>4</v>
      </c>
      <c r="I8" t="s">
        <v>5</v>
      </c>
      <c r="J8" t="s">
        <v>5</v>
      </c>
      <c r="K8" t="s">
        <v>5</v>
      </c>
      <c r="L8" t="s">
        <v>6</v>
      </c>
      <c r="M8" t="s">
        <v>7</v>
      </c>
      <c r="N8" t="s">
        <v>8</v>
      </c>
      <c r="O8" t="s">
        <v>9</v>
      </c>
      <c r="P8" t="s">
        <v>10</v>
      </c>
      <c r="Q8" t="s">
        <v>11</v>
      </c>
      <c r="R8" t="s">
        <v>12</v>
      </c>
      <c r="S8" t="s">
        <v>13</v>
      </c>
    </row>
    <row r="9" spans="2:34" x14ac:dyDescent="0.25">
      <c r="B9" s="1"/>
      <c r="C9" s="1"/>
      <c r="D9" s="1"/>
      <c r="E9" s="1"/>
      <c r="F9" s="1"/>
    </row>
    <row r="10" spans="2:34" x14ac:dyDescent="0.25">
      <c r="B10" s="2" t="s">
        <v>14</v>
      </c>
      <c r="C10" s="2">
        <v>54760.15</v>
      </c>
      <c r="D10" s="2">
        <v>16486.72</v>
      </c>
      <c r="E10" s="2"/>
      <c r="F10" s="2">
        <f t="shared" ref="F10:F16" si="0">SUM(C10:E10)</f>
        <v>71246.87</v>
      </c>
      <c r="G10" s="3"/>
      <c r="H10" s="3"/>
      <c r="I10" s="4">
        <v>10010</v>
      </c>
      <c r="J10" s="4">
        <v>14245</v>
      </c>
      <c r="K10" s="5">
        <v>15050</v>
      </c>
      <c r="L10" s="6">
        <v>16840.5</v>
      </c>
      <c r="M10" s="7">
        <v>5670</v>
      </c>
      <c r="N10" s="8">
        <v>8400</v>
      </c>
      <c r="O10" s="8">
        <v>1000</v>
      </c>
      <c r="P10" s="3">
        <f>F10-I10-J10-K10-L10-M10-N10-O10</f>
        <v>31.369999999995343</v>
      </c>
      <c r="Q10" s="6">
        <v>18.809999999999999</v>
      </c>
      <c r="R10" s="6">
        <v>12.56</v>
      </c>
      <c r="S10" s="3">
        <f>I10+J10+K10+L10+M10+N10+O10+P10</f>
        <v>71246.87</v>
      </c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2:34" x14ac:dyDescent="0.25">
      <c r="B11" s="2" t="s">
        <v>15</v>
      </c>
      <c r="C11" s="2">
        <v>5182.68</v>
      </c>
      <c r="D11" s="2"/>
      <c r="E11" s="2"/>
      <c r="F11" s="2">
        <f t="shared" si="0"/>
        <v>5182.68</v>
      </c>
      <c r="G11" s="3"/>
      <c r="H11" s="3"/>
      <c r="I11" s="9">
        <v>5182.6400000000003</v>
      </c>
      <c r="J11" s="3"/>
      <c r="K11" s="3"/>
      <c r="L11" s="3"/>
      <c r="M11" s="3"/>
      <c r="N11" s="3"/>
      <c r="O11" s="3"/>
      <c r="P11" s="3">
        <f>F11-I11</f>
        <v>3.999999999996362E-2</v>
      </c>
      <c r="Q11" s="6">
        <v>0.04</v>
      </c>
      <c r="R11" s="3"/>
      <c r="S11" s="3">
        <f>I11+P11</f>
        <v>5182.68</v>
      </c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spans="2:34" x14ac:dyDescent="0.25">
      <c r="B12" s="10" t="s">
        <v>16</v>
      </c>
      <c r="C12" s="10">
        <v>3179.8</v>
      </c>
      <c r="D12" s="10"/>
      <c r="E12" s="10"/>
      <c r="F12" s="10">
        <f t="shared" si="0"/>
        <v>3179.8</v>
      </c>
      <c r="G12" s="3"/>
      <c r="H12" s="3"/>
      <c r="I12" s="3"/>
      <c r="J12" s="3"/>
      <c r="K12" s="3"/>
      <c r="L12" s="6">
        <v>3179.8</v>
      </c>
      <c r="M12" s="3"/>
      <c r="N12" s="3"/>
      <c r="O12" s="3"/>
      <c r="P12" s="3">
        <v>0</v>
      </c>
      <c r="Q12" s="3"/>
      <c r="R12" s="3"/>
      <c r="S12" s="3">
        <f>L12</f>
        <v>3179.8</v>
      </c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2:34" x14ac:dyDescent="0.25">
      <c r="B13" s="11" t="s">
        <v>17</v>
      </c>
      <c r="C13" s="11">
        <v>3306.03</v>
      </c>
      <c r="D13" s="11">
        <v>11600</v>
      </c>
      <c r="E13" s="11"/>
      <c r="F13" s="11">
        <f t="shared" si="0"/>
        <v>14906.03</v>
      </c>
      <c r="G13" s="12"/>
      <c r="H13" s="13"/>
      <c r="I13" s="7">
        <f>F13</f>
        <v>14906.03</v>
      </c>
      <c r="J13" s="12"/>
      <c r="K13" s="12"/>
      <c r="L13" s="12"/>
      <c r="M13" s="12"/>
      <c r="N13" s="12"/>
      <c r="O13" s="12"/>
      <c r="P13" s="12">
        <v>0</v>
      </c>
      <c r="Q13" s="12"/>
      <c r="R13" s="12"/>
      <c r="S13" s="12">
        <f>I13</f>
        <v>14906.03</v>
      </c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2:34" x14ac:dyDescent="0.25">
      <c r="B14" s="2" t="s">
        <v>18</v>
      </c>
      <c r="C14" s="2">
        <v>2396.65</v>
      </c>
      <c r="D14" s="2"/>
      <c r="E14" s="2"/>
      <c r="F14" s="2">
        <f t="shared" si="0"/>
        <v>2396.65</v>
      </c>
      <c r="G14" s="3"/>
      <c r="H14" s="3"/>
      <c r="I14" s="14">
        <v>2396.65</v>
      </c>
      <c r="J14" s="3"/>
      <c r="K14" s="3"/>
      <c r="L14" s="3"/>
      <c r="M14" s="3"/>
      <c r="N14" s="3"/>
      <c r="O14" s="3"/>
      <c r="P14" s="3">
        <v>0</v>
      </c>
      <c r="Q14" s="3"/>
      <c r="R14" s="3"/>
      <c r="S14" s="3">
        <f>I14</f>
        <v>2396.65</v>
      </c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2:34" x14ac:dyDescent="0.25">
      <c r="B15" s="2" t="s">
        <v>19</v>
      </c>
      <c r="C15" s="2">
        <v>1152.1600000000001</v>
      </c>
      <c r="D15" s="2"/>
      <c r="E15" s="2"/>
      <c r="F15" s="2">
        <f t="shared" si="0"/>
        <v>1152.1600000000001</v>
      </c>
      <c r="G15" s="3"/>
      <c r="H15" s="3"/>
      <c r="I15" s="15">
        <v>1152.1600000000001</v>
      </c>
      <c r="J15" s="3"/>
      <c r="K15" s="3"/>
      <c r="L15" s="3"/>
      <c r="M15" s="3"/>
      <c r="N15" s="3"/>
      <c r="O15" s="3"/>
      <c r="P15" s="3">
        <v>0</v>
      </c>
      <c r="Q15" s="3"/>
      <c r="R15" s="3"/>
      <c r="S15" s="3">
        <f>I15</f>
        <v>1152.1600000000001</v>
      </c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2:34" x14ac:dyDescent="0.25">
      <c r="B16" s="2" t="s">
        <v>20</v>
      </c>
      <c r="C16" s="2">
        <v>17894.89</v>
      </c>
      <c r="D16" s="2"/>
      <c r="E16" s="2"/>
      <c r="F16" s="2">
        <f t="shared" si="0"/>
        <v>17894.89</v>
      </c>
      <c r="G16" s="3"/>
      <c r="H16" s="3"/>
      <c r="I16" s="16">
        <v>12512.5</v>
      </c>
      <c r="J16" s="3"/>
      <c r="K16" s="3"/>
      <c r="L16" s="6">
        <v>5358.5</v>
      </c>
      <c r="M16" s="3"/>
      <c r="N16" s="3"/>
      <c r="O16" s="3"/>
      <c r="P16" s="3">
        <f>F16-I16-L16</f>
        <v>23.889999999999418</v>
      </c>
      <c r="Q16" s="16">
        <v>13.92</v>
      </c>
      <c r="R16" s="6">
        <v>9.9700000000000006</v>
      </c>
      <c r="S16" s="3">
        <f>I16+L16+P16</f>
        <v>17894.89</v>
      </c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2:34" x14ac:dyDescent="0.25">
      <c r="B17" s="2"/>
      <c r="C17" s="2"/>
      <c r="D17" s="2"/>
      <c r="E17" s="2"/>
      <c r="F17" s="2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2:34" x14ac:dyDescent="0.25">
      <c r="B18" s="2" t="s">
        <v>21</v>
      </c>
      <c r="C18" s="2">
        <f>SUM(C10:C17)</f>
        <v>87872.36</v>
      </c>
      <c r="D18" s="2">
        <f>SUM(D10:D17)</f>
        <v>28086.720000000001</v>
      </c>
      <c r="E18" s="2"/>
      <c r="F18" s="2">
        <f>SUM(C18:E18)</f>
        <v>115959.08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2:34" x14ac:dyDescent="0.25">
      <c r="B19" s="2"/>
      <c r="C19" s="2"/>
      <c r="D19" s="2"/>
      <c r="E19" s="2"/>
      <c r="F19" s="2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2:34" x14ac:dyDescent="0.25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</row>
    <row r="21" spans="2:34" x14ac:dyDescent="0.25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</row>
    <row r="22" spans="2:34" x14ac:dyDescent="0.25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</row>
    <row r="23" spans="2:34" x14ac:dyDescent="0.25">
      <c r="B23" s="29" t="s">
        <v>22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</row>
    <row r="24" spans="2:34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spans="2:34" x14ac:dyDescent="0.25">
      <c r="B25" s="30" t="s">
        <v>23</v>
      </c>
      <c r="C25" s="30"/>
      <c r="D25" s="30"/>
      <c r="E25" s="30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</row>
    <row r="26" spans="2:34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27" spans="2:34" x14ac:dyDescent="0.25">
      <c r="B27" s="31" t="s">
        <v>24</v>
      </c>
      <c r="C27" s="31"/>
      <c r="D27" s="31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</row>
    <row r="28" spans="2:34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  <row r="29" spans="2:34" x14ac:dyDescent="0.25">
      <c r="B29" s="32" t="s">
        <v>25</v>
      </c>
      <c r="C29" s="32"/>
      <c r="D29" s="32"/>
      <c r="E29" s="32"/>
      <c r="F29" s="32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</row>
    <row r="30" spans="2:34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</row>
    <row r="31" spans="2:34" x14ac:dyDescent="0.25">
      <c r="B31" s="33" t="s">
        <v>26</v>
      </c>
      <c r="C31" s="3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 t="s">
        <v>27</v>
      </c>
      <c r="S31" s="3" t="s">
        <v>28</v>
      </c>
      <c r="T31" s="3"/>
      <c r="U31" s="3" t="s">
        <v>29</v>
      </c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spans="2:34" x14ac:dyDescent="0.2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>
        <v>95383.05</v>
      </c>
      <c r="S32" s="3">
        <v>20576.03</v>
      </c>
      <c r="T32" s="3"/>
      <c r="U32" s="3">
        <f>SUM(R32:T32)</f>
        <v>115959.08</v>
      </c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2:34" x14ac:dyDescent="0.25">
      <c r="B33" s="17" t="s">
        <v>30</v>
      </c>
      <c r="C33" s="17"/>
      <c r="D33" s="17"/>
      <c r="E33" s="17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2:34" x14ac:dyDescent="0.25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spans="2:34" x14ac:dyDescent="0.25">
      <c r="B35" s="28" t="s">
        <v>31</v>
      </c>
      <c r="C35" s="28"/>
      <c r="D35" s="28"/>
      <c r="E35" s="28"/>
      <c r="F35" s="28"/>
      <c r="G35" s="28"/>
      <c r="H35" s="28"/>
      <c r="I35" s="28"/>
      <c r="J35" s="28"/>
      <c r="K35" s="28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spans="2:34" x14ac:dyDescent="0.25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spans="2:34" x14ac:dyDescent="0.25">
      <c r="B37" s="18" t="s">
        <v>32</v>
      </c>
      <c r="C37" s="18"/>
      <c r="D37" s="18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</row>
    <row r="38" spans="2:34" x14ac:dyDescent="0.2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</row>
    <row r="39" spans="2:34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</row>
    <row r="40" spans="2:34" x14ac:dyDescent="0.25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</row>
    <row r="41" spans="2:34" x14ac:dyDescent="0.2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</row>
    <row r="42" spans="2:34" x14ac:dyDescent="0.2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2:34" x14ac:dyDescent="0.25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</row>
    <row r="44" spans="2:34" x14ac:dyDescent="0.25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</row>
    <row r="45" spans="2:34" x14ac:dyDescent="0.2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</row>
    <row r="46" spans="2:34" x14ac:dyDescent="0.2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</row>
    <row r="47" spans="2:34" x14ac:dyDescent="0.2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</row>
    <row r="48" spans="2:34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2:34" x14ac:dyDescent="0.2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</row>
    <row r="50" spans="2:34" x14ac:dyDescent="0.2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</row>
    <row r="51" spans="2:34" x14ac:dyDescent="0.2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2" spans="2:34" x14ac:dyDescent="0.2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spans="2:34" x14ac:dyDescent="0.2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</row>
    <row r="54" spans="2:34" x14ac:dyDescent="0.2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</row>
    <row r="55" spans="2:34" x14ac:dyDescent="0.2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</row>
  </sheetData>
  <mergeCells count="6">
    <mergeCell ref="B35:K35"/>
    <mergeCell ref="B23:N23"/>
    <mergeCell ref="B25:E25"/>
    <mergeCell ref="B27:D27"/>
    <mergeCell ref="B29:F29"/>
    <mergeCell ref="B31:C31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L24"/>
  <sheetViews>
    <sheetView zoomScaleNormal="100" workbookViewId="0">
      <selection activeCell="M15" sqref="M15"/>
    </sheetView>
  </sheetViews>
  <sheetFormatPr defaultColWidth="11.5703125" defaultRowHeight="15" x14ac:dyDescent="0.25"/>
  <sheetData>
    <row r="5" spans="4:12" x14ac:dyDescent="0.25">
      <c r="I5" s="19">
        <v>39305</v>
      </c>
      <c r="J5" s="20"/>
      <c r="L5" s="21">
        <v>52157.73</v>
      </c>
    </row>
    <row r="6" spans="4:12" x14ac:dyDescent="0.25">
      <c r="D6" s="22">
        <v>39305</v>
      </c>
      <c r="I6" s="19">
        <v>16840.5</v>
      </c>
      <c r="L6" s="21">
        <v>22347.34</v>
      </c>
    </row>
    <row r="7" spans="4:12" x14ac:dyDescent="0.25">
      <c r="D7" s="22">
        <v>16840.5</v>
      </c>
      <c r="I7" s="19">
        <v>20576.03</v>
      </c>
      <c r="L7" s="21">
        <v>27304.39</v>
      </c>
    </row>
    <row r="8" spans="4:12" ht="30" x14ac:dyDescent="0.25">
      <c r="D8" s="23" t="s">
        <v>33</v>
      </c>
      <c r="E8" t="s">
        <v>34</v>
      </c>
      <c r="I8" s="19">
        <v>9400</v>
      </c>
      <c r="L8" s="21">
        <v>12473.8</v>
      </c>
    </row>
    <row r="9" spans="4:12" x14ac:dyDescent="0.25">
      <c r="D9" s="22">
        <v>9400</v>
      </c>
      <c r="I9" s="19">
        <v>1152.1600000000001</v>
      </c>
      <c r="L9" s="24">
        <v>1528.92</v>
      </c>
    </row>
    <row r="10" spans="4:12" x14ac:dyDescent="0.25">
      <c r="D10" s="25">
        <v>1152.1600000000001</v>
      </c>
      <c r="I10" s="19">
        <v>5182.6400000000003</v>
      </c>
      <c r="L10" s="21"/>
    </row>
    <row r="11" spans="4:12" x14ac:dyDescent="0.25">
      <c r="D11" s="26"/>
      <c r="I11" s="19">
        <v>2396.65</v>
      </c>
      <c r="L11" s="21">
        <v>6877.36</v>
      </c>
    </row>
    <row r="12" spans="4:12" x14ac:dyDescent="0.25">
      <c r="D12" s="26">
        <v>5182.6400000000003</v>
      </c>
      <c r="I12" s="19">
        <v>3179.8</v>
      </c>
      <c r="L12" s="24">
        <v>3180.35</v>
      </c>
    </row>
    <row r="13" spans="4:12" x14ac:dyDescent="0.25">
      <c r="D13" s="27">
        <v>2396.65</v>
      </c>
      <c r="I13" s="19">
        <v>12512.5</v>
      </c>
      <c r="L13" s="24">
        <v>4219.59</v>
      </c>
    </row>
    <row r="14" spans="4:12" x14ac:dyDescent="0.25">
      <c r="D14" s="27">
        <v>3179.8</v>
      </c>
      <c r="I14" s="19">
        <v>5358.5</v>
      </c>
      <c r="L14" s="24">
        <v>16604.09</v>
      </c>
    </row>
    <row r="15" spans="4:12" x14ac:dyDescent="0.25">
      <c r="D15" s="27">
        <v>12512.5</v>
      </c>
      <c r="I15" s="19">
        <v>18.809999999999999</v>
      </c>
      <c r="L15" s="24">
        <v>7110.73</v>
      </c>
    </row>
    <row r="16" spans="4:12" x14ac:dyDescent="0.25">
      <c r="D16" s="27">
        <v>5358.5</v>
      </c>
      <c r="I16" s="19">
        <v>12.56</v>
      </c>
      <c r="L16" s="24">
        <v>24.96</v>
      </c>
    </row>
    <row r="17" spans="4:12" x14ac:dyDescent="0.25">
      <c r="D17" s="27">
        <v>18.809999999999999</v>
      </c>
      <c r="I17" s="19">
        <v>13.92</v>
      </c>
      <c r="L17" s="24">
        <v>16.670000000000002</v>
      </c>
    </row>
    <row r="18" spans="4:12" x14ac:dyDescent="0.25">
      <c r="D18" s="27">
        <v>12.56</v>
      </c>
      <c r="I18" s="19">
        <v>9.9700000000000006</v>
      </c>
      <c r="L18" s="24"/>
    </row>
    <row r="19" spans="4:12" x14ac:dyDescent="0.25">
      <c r="D19" s="27">
        <v>0</v>
      </c>
      <c r="I19" s="19">
        <v>0.04</v>
      </c>
      <c r="L19" s="24"/>
    </row>
    <row r="20" spans="4:12" x14ac:dyDescent="0.25">
      <c r="D20" s="27">
        <v>0</v>
      </c>
      <c r="L20" s="24">
        <v>18.47</v>
      </c>
    </row>
    <row r="21" spans="4:12" x14ac:dyDescent="0.25">
      <c r="D21" s="27">
        <v>13.92</v>
      </c>
      <c r="L21" s="24">
        <v>13.23</v>
      </c>
    </row>
    <row r="22" spans="4:12" x14ac:dyDescent="0.25">
      <c r="D22" s="27">
        <v>9.9700000000000006</v>
      </c>
      <c r="L22" s="24">
        <v>0.05</v>
      </c>
    </row>
    <row r="23" spans="4:12" x14ac:dyDescent="0.25">
      <c r="D23" s="27">
        <v>0.04</v>
      </c>
      <c r="I23">
        <f>SUM(I5:I22)</f>
        <v>115959.07999999999</v>
      </c>
    </row>
    <row r="24" spans="4:12" x14ac:dyDescent="0.25">
      <c r="D24" s="27"/>
      <c r="L24">
        <f>SUM(L5:L23)</f>
        <v>153877.68000000002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Roman,Normale"&amp;12&amp;Kffffff&amp;A</oddHeader>
    <oddFooter>&amp;C&amp;"Times New Roman,Normale"&amp;12&amp;KffffffPagina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DSGA</dc:creator>
  <dc:description/>
  <cp:lastModifiedBy>DSGA</cp:lastModifiedBy>
  <cp:revision>2</cp:revision>
  <dcterms:created xsi:type="dcterms:W3CDTF">2023-01-16T12:19:07Z</dcterms:created>
  <dcterms:modified xsi:type="dcterms:W3CDTF">2023-01-23T12:30:05Z</dcterms:modified>
  <dc:language>it-IT</dc:language>
</cp:coreProperties>
</file>