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4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3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2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D16" i="1"/>
  <c r="C16"/>
  <c r="B16"/>
  <c r="D15"/>
  <c r="C15"/>
  <c r="B15"/>
  <c r="D14"/>
  <c r="C14"/>
  <c r="B14"/>
  <c r="A9" s="1"/>
  <c r="D13"/>
  <c r="C13"/>
  <c r="B13"/>
  <c r="E9"/>
  <c r="C9"/>
</calcChain>
</file>

<file path=xl/sharedStrings.xml><?xml version="1.0" encoding="utf-8"?>
<sst xmlns="http://schemas.openxmlformats.org/spreadsheetml/2006/main" count="189" uniqueCount="164">
  <si>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</si>
  <si>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</si>
  <si>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</si>
  <si>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</si>
  <si>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</si>
  <si>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</si>
  <si>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</si>
  <si>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</si>
  <si>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</si>
  <si>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</si>
  <si>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</si>
  <si>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</si>
  <si>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</si>
  <si>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</si>
  <si>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</si>
  <si>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</si>
  <si>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</si>
  <si>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</si>
  <si>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</si>
  <si>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</si>
  <si>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ISTRUZIONE SUPERIORE I.S. CASTELLI</t>
  </si>
  <si>
    <t>25128 BRESCIA (BS) - VIA A. CANTORE, 9 - C.F. 80048510178 C.M. BSIS037004</t>
  </si>
  <si>
    <t>2024</t>
  </si>
  <si>
    <t>418/001 del 19/12/2023</t>
  </si>
  <si>
    <t>1541/PA del 18/12/2023</t>
  </si>
  <si>
    <t>1260/00 del 06/12/2023</t>
  </si>
  <si>
    <t>0050011800 del 18/12/2023</t>
  </si>
  <si>
    <t>280/PA del 04/12/2023</t>
  </si>
  <si>
    <t>8B01157116 del 12/12/2023</t>
  </si>
  <si>
    <t>8B01161788 del 12/12/2023</t>
  </si>
  <si>
    <t>8B01159598 del 12/12/2023</t>
  </si>
  <si>
    <t>8B01159828 del 12/12/2023</t>
  </si>
  <si>
    <t>8B01159343 del 12/12/2023</t>
  </si>
  <si>
    <t>8B01161600 del 12/12/2023</t>
  </si>
  <si>
    <t>8B01158193 del 12/12/2023</t>
  </si>
  <si>
    <t>8B01157260 del 12/12/2023</t>
  </si>
  <si>
    <t>8B01157067 del 12/12/2023</t>
  </si>
  <si>
    <t>802056 del 27/12/2023</t>
  </si>
  <si>
    <t>1542/PA del 18/12/2023</t>
  </si>
  <si>
    <t>31496 del 20/12/2023</t>
  </si>
  <si>
    <t>002-085894 del 18/12/2023</t>
  </si>
  <si>
    <t>2147 del 13/12/2023</t>
  </si>
  <si>
    <t>1300384288 del 20/12/2023</t>
  </si>
  <si>
    <t>S00002 del 18/12/2023</t>
  </si>
  <si>
    <t>236/3 del 19/12/2023</t>
  </si>
  <si>
    <t>005561 del 20/12/2023</t>
  </si>
  <si>
    <t>005560 del 20/12/2023</t>
  </si>
  <si>
    <t>PAE0051900 del 31/12/2023</t>
  </si>
  <si>
    <t>1/2024 del 04/01/2024</t>
  </si>
  <si>
    <t>FATTPA 4_24 del 05/01/2024</t>
  </si>
  <si>
    <t>7X03552828 del 10/08/2023</t>
  </si>
  <si>
    <t>7X05614511 del 12/12/2023</t>
  </si>
  <si>
    <t>7X00432985 del 10/02/2024</t>
  </si>
  <si>
    <t>7X04586445 del 11/10/2023</t>
  </si>
  <si>
    <t>436A del 16/12/2023</t>
  </si>
  <si>
    <t>208 del 20/12/2023</t>
  </si>
  <si>
    <t>41 del 09/01/2024</t>
  </si>
  <si>
    <t>2 del 10/01/2024</t>
  </si>
  <si>
    <t>PA0000010 del 31/12/2023</t>
  </si>
  <si>
    <t>2-2024-FE del 11/01/2024</t>
  </si>
  <si>
    <t>1967 del 27/12/2023</t>
  </si>
  <si>
    <t>1024005461 del 12/01/2024</t>
  </si>
  <si>
    <t>40 del 29/12/2023</t>
  </si>
  <si>
    <t>T22/24 del 15/01/2024</t>
  </si>
  <si>
    <t>12/00 del 09/01/2024</t>
  </si>
  <si>
    <t>1/PA del 31/12/2023</t>
  </si>
  <si>
    <t>T52/24 del 18/01/2024</t>
  </si>
  <si>
    <t>T53/24 del 18/01/2024</t>
  </si>
  <si>
    <t>2024/V2/4001902 del 16/01/2024</t>
  </si>
  <si>
    <t>64 del 25/01/2024</t>
  </si>
  <si>
    <t>40308 del 25/01/2024</t>
  </si>
  <si>
    <t>300006 del 09/01/2024</t>
  </si>
  <si>
    <t>T51/24 del 18/01/2024</t>
  </si>
  <si>
    <t>10970/2024 del 17/01/2024</t>
  </si>
  <si>
    <t>25 del 17/01/2024</t>
  </si>
  <si>
    <t>27/00 del 18/01/2024</t>
  </si>
  <si>
    <t>12/10 del 23/01/2024</t>
  </si>
  <si>
    <t>140 del 30/01/2024</t>
  </si>
  <si>
    <t>2024505018732 del 09/01/2024</t>
  </si>
  <si>
    <t>06/2024 del 30/01/2024</t>
  </si>
  <si>
    <t>7724000554 del 26/01/2024</t>
  </si>
  <si>
    <t>1010877571 del 29/01/2024</t>
  </si>
  <si>
    <t>2100000027 del 26/01/2024</t>
  </si>
  <si>
    <t>FATTPA 1_24 del 05/02/2024</t>
  </si>
  <si>
    <t>29/00 del 22/01/2024</t>
  </si>
  <si>
    <t>172/00 del 31/01/2024</t>
  </si>
  <si>
    <t>2400001/S del 24/01/2024</t>
  </si>
  <si>
    <t>4/7 del 22/01/2024</t>
  </si>
  <si>
    <t>00125/12/2024 del 05/02/2024</t>
  </si>
  <si>
    <t>T148/24 del 05/02/2024</t>
  </si>
  <si>
    <t>T149/24 del 05/02/2024</t>
  </si>
  <si>
    <t>T150/24 del 05/02/2024</t>
  </si>
  <si>
    <t>T151/24 del 05/02/2024</t>
  </si>
  <si>
    <t>237/FE del 12/02/2024</t>
  </si>
  <si>
    <t>800128 del 14/02/2024</t>
  </si>
  <si>
    <t>0000000494/PA del 15/02/2024</t>
  </si>
  <si>
    <t>FATTPA 20_24 del 12/02/2024</t>
  </si>
  <si>
    <t>300051 del 05/02/2024</t>
  </si>
  <si>
    <t>1024031914 del 05/02/2024</t>
  </si>
  <si>
    <t>4 del 07/02/2024</t>
  </si>
  <si>
    <t>2024505041988 del 06/02/2024</t>
  </si>
  <si>
    <t>252/PA del 06/02/2024</t>
  </si>
  <si>
    <t>254/PA del 06/02/2024</t>
  </si>
  <si>
    <t>251/PA del 06/02/2024</t>
  </si>
  <si>
    <t>253/PA del 06/02/2024</t>
  </si>
  <si>
    <t>8B00096242 del 10/02/2024</t>
  </si>
  <si>
    <t>8B00093298 del 10/02/2024</t>
  </si>
  <si>
    <t>8B00092993 del 10/02/2024</t>
  </si>
  <si>
    <t>8B00096450 del 10/02/2024</t>
  </si>
  <si>
    <t>8B00095460 del 10/02/2024</t>
  </si>
  <si>
    <t>8B00096698 del 10/02/2024</t>
  </si>
  <si>
    <t>8B00097003 del 10/02/2024</t>
  </si>
  <si>
    <t>8B00097087 del 10/02/2024</t>
  </si>
  <si>
    <t>8B00095983 del 10/02/2024</t>
  </si>
  <si>
    <t>00000013/17/2024 del 06/02/2024</t>
  </si>
  <si>
    <t>T198/24 del 20/02/2024</t>
  </si>
  <si>
    <t>17 /P del 31/01/2024</t>
  </si>
  <si>
    <t>0050010365 del 29/02/2024</t>
  </si>
  <si>
    <t>340/66 del 19/02/2024</t>
  </si>
  <si>
    <t>800235 del 29/02/2024</t>
  </si>
  <si>
    <t>A0000000001 del 29/02/2024</t>
  </si>
  <si>
    <t>X00047 del 16/02/2024</t>
  </si>
  <si>
    <t>V2/512269 del 27/02/2024</t>
  </si>
  <si>
    <t>000949 del 29/02/2024</t>
  </si>
  <si>
    <t>21 del 27/02/2024</t>
  </si>
  <si>
    <t>10 del 01/03/2024</t>
  </si>
  <si>
    <t>1024060875 del 06/03/2024</t>
  </si>
  <si>
    <t>145 del 06/03/2024</t>
  </si>
  <si>
    <t>48P del 27/02/2024</t>
  </si>
  <si>
    <t>432/24 del 29/02/2024</t>
  </si>
  <si>
    <t>41 del 28/02/2024</t>
  </si>
  <si>
    <t>17 del 06/03/2024</t>
  </si>
  <si>
    <t>8101002180 del 08/03/2024</t>
  </si>
  <si>
    <t>S03202400005 del 28/02/2024</t>
  </si>
  <si>
    <t>S03202400004 del 28/02/2024</t>
  </si>
  <si>
    <t>PAE0004854 del 29/02/2024</t>
  </si>
  <si>
    <t>2024505067671 del 06/03/2024</t>
  </si>
  <si>
    <t>47/PA/2024 del 29/02/2024</t>
  </si>
  <si>
    <t>2400377/FE del 28/02/2024</t>
  </si>
  <si>
    <t>800261 del 14/03/2024</t>
  </si>
  <si>
    <t>209/00 del 11/03/2024</t>
  </si>
  <si>
    <t>2400333/FE del 26/02/2024</t>
  </si>
  <si>
    <t>000103 del 18/03/2024</t>
  </si>
  <si>
    <t>62015980/001 del 19/03/2024</t>
  </si>
  <si>
    <t>20/PA del 15/03/2024</t>
  </si>
  <si>
    <t>295/PI del 19/03/2024</t>
  </si>
  <si>
    <t>50/4 del 08/03/2024</t>
  </si>
  <si>
    <t>489/2024 del 23/03/2024</t>
  </si>
  <si>
    <t>50 del 22/03/2024</t>
  </si>
  <si>
    <t>0110010002775 del 12/03/2024</t>
  </si>
  <si>
    <t>514 del 26/03/2024</t>
  </si>
  <si>
    <t>118 del 27/03/2024</t>
  </si>
  <si>
    <t>1565/FVIFO del 21/03/2024</t>
  </si>
  <si>
    <t>160 del 25/03/2024</t>
  </si>
  <si>
    <t>6352/FVISE del 27/03/2024</t>
  </si>
  <si>
    <t>5200000097 del 31/03/2024</t>
  </si>
  <si>
    <t>49920/2024 del 20/03/2024</t>
  </si>
  <si>
    <t>PA24/0003  del 02/04/2024</t>
  </si>
  <si>
    <t>RIMS_2024_0001081 del 30/03/2024</t>
  </si>
  <si>
    <t>65/PA/2024 del 30/03/2024</t>
  </si>
  <si>
    <t>58/PA/2024 del 30/03/2024</t>
  </si>
  <si>
    <t>1024091098 del 04/04/2024</t>
  </si>
  <si>
    <t>000551/V3 del 30/03/2024</t>
  </si>
  <si>
    <t>2024505095670 del 05/04/2024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</si>
</sst>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0" name="Immagine 1">
          <a:extLst>
            <a:ext uri="{FF2B5EF4-FFF2-40B4-BE49-F238E27FC236}">
              <a16:creationId xmlns:a16="http://schemas.microsoft.com/office/drawing/2014/main" xmlns="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d5p1="http://schemas.openxmlformats.org/officeDocument/2006/relationships" xmlns="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C9" sqref="C9:D9"/>
    </sheetView>
  </sheetViews>
  <sheetFormatPr defaultColWidth="9.140625" defaultRowHeight="1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>
      <c r="A1" s="2"/>
    </row>
    <row r="2" spans="1:9" ht="15.95" customHeight="1">
      <c r="B2" s="3" t="s">
        <v>20</v>
      </c>
    </row>
    <row r="3" spans="1:9" ht="12.75" customHeight="1">
      <c r="B3" t="s">
        <v>21</v>
      </c>
    </row>
    <row r="4" spans="1:9" ht="15.75" thickBot="1"/>
    <row r="5" spans="1:9" ht="18" customHeight="1" thickBot="1">
      <c r="B5" s="6" t="s">
        <v>17</v>
      </c>
      <c r="F5" s="15" t="s">
        <v>22</v>
      </c>
    </row>
    <row r="7" spans="1:9" s="17" customFormat="1" ht="24.95" customHeight="1">
      <c r="A7" s="34" t="s">
        <v>1</v>
      </c>
      <c r="B7" s="35"/>
      <c r="C7" s="35"/>
      <c r="D7" s="35"/>
      <c r="E7" s="35"/>
      <c r="F7" s="36"/>
    </row>
    <row r="8" spans="1:9" ht="30.75" customHeight="1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>
      <c r="A9" s="37">
        <f>SUM(B13:B16)</f>
        <v>142</v>
      </c>
      <c r="B9" s="33"/>
      <c r="C9" s="32">
        <f>SUM(C13:C16)</f>
        <v>573767.48999999987</v>
      </c>
      <c r="D9" s="33"/>
      <c r="E9" s="38">
        <f>('Trimestre 1'!H1+'Trimestre 2'!H1+'Trimestre 3'!H1+'Trimestre 4'!H1)/C9</f>
        <v>-32.214199344058358</v>
      </c>
      <c r="F9" s="39"/>
    </row>
    <row r="10" spans="1:9" ht="20.100000000000001" customHeight="1" thickBot="1">
      <c r="A10" s="18"/>
      <c r="B10" s="18"/>
      <c r="C10" s="19"/>
      <c r="D10" s="18"/>
      <c r="E10" s="20"/>
      <c r="F10" s="27"/>
    </row>
    <row r="11" spans="1:9" s="17" customFormat="1" ht="24.95" customHeight="1">
      <c r="A11" s="40" t="s">
        <v>2</v>
      </c>
      <c r="B11" s="41"/>
      <c r="C11" s="41"/>
      <c r="D11" s="41"/>
      <c r="E11" s="41"/>
      <c r="F11" s="42"/>
    </row>
    <row r="12" spans="1:9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>
      <c r="A13" s="25" t="s">
        <v>13</v>
      </c>
      <c r="B13" s="14">
        <f>'Trimestre 1'!C1</f>
        <v>129</v>
      </c>
      <c r="C13" s="26">
        <f>'Trimestre 1'!B1</f>
        <v>564336.84999999986</v>
      </c>
      <c r="D13" s="26">
        <f>'Trimestre 1'!G1</f>
        <v>-32.303695744837505</v>
      </c>
      <c r="E13" s="26">
        <v>54832.86</v>
      </c>
      <c r="F13" s="30">
        <v>7</v>
      </c>
      <c r="G13" s="4"/>
      <c r="H13" s="5"/>
      <c r="I13" s="5"/>
    </row>
    <row r="14" spans="1:9" ht="22.5" customHeight="1">
      <c r="A14" s="25" t="s">
        <v>14</v>
      </c>
      <c r="B14" s="14">
        <f>'Trimestre 2'!C1</f>
        <v>13</v>
      </c>
      <c r="C14" s="26">
        <f>'Trimestre 2'!B1</f>
        <v>9430.64</v>
      </c>
      <c r="D14" s="26">
        <f>'Trimestre 2'!G1</f>
        <v>-26.858664947447895</v>
      </c>
      <c r="E14" s="26"/>
      <c r="F14" s="30"/>
    </row>
    <row r="15" spans="1:9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564336.84999999986</v>
      </c>
      <c r="C1" s="31">
        <f>COUNTA(A4:A203)</f>
        <v>129</v>
      </c>
      <c r="G1" s="13">
        <f>IF(B1&lt;&gt;0,H1/B1,0)</f>
        <v>-32.303695744837505</v>
      </c>
      <c r="H1" s="12">
        <f>SUM(H4:H195)</f>
        <v>-18230165.900000006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23</v>
      </c>
      <c r="B4" s="9">
        <v>220</v>
      </c>
      <c r="C4" s="10">
        <v>45330</v>
      </c>
      <c r="D4" s="10">
        <v>45309</v>
      </c>
      <c r="E4" s="10"/>
      <c r="F4" s="10"/>
      <c r="G4" s="1">
        <f>D4-C4-(F4-E4)</f>
        <v>-21</v>
      </c>
      <c r="H4" s="9">
        <f>B4*G4</f>
        <v>-4620</v>
      </c>
    </row>
    <row r="5" spans="1:8">
      <c r="A5" s="16" t="s">
        <v>24</v>
      </c>
      <c r="B5" s="9">
        <v>23600</v>
      </c>
      <c r="C5" s="10">
        <v>45330</v>
      </c>
      <c r="D5" s="10">
        <v>45309</v>
      </c>
      <c r="E5" s="10"/>
      <c r="F5" s="10"/>
      <c r="G5" s="1">
        <f t="shared" ref="G5:G68" si="0">D5-C5-(F5-E5)</f>
        <v>-21</v>
      </c>
      <c r="H5" s="9">
        <f t="shared" ref="H5:H68" si="1">B5*G5</f>
        <v>-495600</v>
      </c>
    </row>
    <row r="6" spans="1:8">
      <c r="A6" s="16" t="s">
        <v>25</v>
      </c>
      <c r="B6" s="9">
        <v>164</v>
      </c>
      <c r="C6" s="10">
        <v>45330</v>
      </c>
      <c r="D6" s="10">
        <v>45309</v>
      </c>
      <c r="E6" s="10"/>
      <c r="F6" s="10"/>
      <c r="G6" s="1">
        <f t="shared" si="0"/>
        <v>-21</v>
      </c>
      <c r="H6" s="9">
        <f t="shared" si="1"/>
        <v>-3444</v>
      </c>
    </row>
    <row r="7" spans="1:8">
      <c r="A7" s="16" t="s">
        <v>26</v>
      </c>
      <c r="B7" s="9">
        <v>1368.18</v>
      </c>
      <c r="C7" s="10">
        <v>45331</v>
      </c>
      <c r="D7" s="10">
        <v>45309</v>
      </c>
      <c r="E7" s="10"/>
      <c r="F7" s="10"/>
      <c r="G7" s="1">
        <f t="shared" si="0"/>
        <v>-22</v>
      </c>
      <c r="H7" s="9">
        <f t="shared" si="1"/>
        <v>-30099.96</v>
      </c>
    </row>
    <row r="8" spans="1:8">
      <c r="A8" s="16" t="s">
        <v>27</v>
      </c>
      <c r="B8" s="9">
        <v>960</v>
      </c>
      <c r="C8" s="10">
        <v>45317</v>
      </c>
      <c r="D8" s="10">
        <v>45309</v>
      </c>
      <c r="E8" s="10"/>
      <c r="F8" s="10"/>
      <c r="G8" s="1">
        <f t="shared" si="0"/>
        <v>-8</v>
      </c>
      <c r="H8" s="9">
        <f t="shared" si="1"/>
        <v>-7680</v>
      </c>
    </row>
    <row r="9" spans="1:8">
      <c r="A9" s="16" t="s">
        <v>28</v>
      </c>
      <c r="B9" s="9">
        <v>61.9</v>
      </c>
      <c r="C9" s="10">
        <v>45317</v>
      </c>
      <c r="D9" s="10">
        <v>45309</v>
      </c>
      <c r="E9" s="10"/>
      <c r="F9" s="10"/>
      <c r="G9" s="1">
        <f t="shared" si="0"/>
        <v>-8</v>
      </c>
      <c r="H9" s="9">
        <f t="shared" si="1"/>
        <v>-495.2</v>
      </c>
    </row>
    <row r="10" spans="1:8">
      <c r="A10" s="16" t="s">
        <v>29</v>
      </c>
      <c r="B10" s="9">
        <v>130</v>
      </c>
      <c r="C10" s="10">
        <v>45317</v>
      </c>
      <c r="D10" s="10">
        <v>45309</v>
      </c>
      <c r="E10" s="10"/>
      <c r="F10" s="10"/>
      <c r="G10" s="1">
        <f t="shared" si="0"/>
        <v>-8</v>
      </c>
      <c r="H10" s="9">
        <f t="shared" si="1"/>
        <v>-1040</v>
      </c>
    </row>
    <row r="11" spans="1:8">
      <c r="A11" s="16" t="s">
        <v>30</v>
      </c>
      <c r="B11" s="9">
        <v>38.46</v>
      </c>
      <c r="C11" s="10">
        <v>45317</v>
      </c>
      <c r="D11" s="10">
        <v>45309</v>
      </c>
      <c r="E11" s="10"/>
      <c r="F11" s="10"/>
      <c r="G11" s="1">
        <f t="shared" si="0"/>
        <v>-8</v>
      </c>
      <c r="H11" s="9">
        <f t="shared" si="1"/>
        <v>-307.68</v>
      </c>
    </row>
    <row r="12" spans="1:8">
      <c r="A12" s="16" t="s">
        <v>31</v>
      </c>
      <c r="B12" s="9">
        <v>37.840000000000003</v>
      </c>
      <c r="C12" s="10">
        <v>45313</v>
      </c>
      <c r="D12" s="10">
        <v>45309</v>
      </c>
      <c r="E12" s="10"/>
      <c r="F12" s="10"/>
      <c r="G12" s="1">
        <f t="shared" si="0"/>
        <v>-4</v>
      </c>
      <c r="H12" s="9">
        <f t="shared" si="1"/>
        <v>-151.36000000000001</v>
      </c>
    </row>
    <row r="13" spans="1:8">
      <c r="A13" s="16" t="s">
        <v>32</v>
      </c>
      <c r="B13" s="9">
        <v>71.510000000000005</v>
      </c>
      <c r="C13" s="10">
        <v>45317</v>
      </c>
      <c r="D13" s="10">
        <v>45309</v>
      </c>
      <c r="E13" s="10"/>
      <c r="F13" s="10"/>
      <c r="G13" s="1">
        <f t="shared" si="0"/>
        <v>-8</v>
      </c>
      <c r="H13" s="9">
        <f t="shared" si="1"/>
        <v>-572.08000000000004</v>
      </c>
    </row>
    <row r="14" spans="1:8">
      <c r="A14" s="16" t="s">
        <v>33</v>
      </c>
      <c r="B14" s="9">
        <v>164.16</v>
      </c>
      <c r="C14" s="10">
        <v>45317</v>
      </c>
      <c r="D14" s="10">
        <v>45309</v>
      </c>
      <c r="E14" s="10"/>
      <c r="F14" s="10"/>
      <c r="G14" s="1">
        <f t="shared" si="0"/>
        <v>-8</v>
      </c>
      <c r="H14" s="9">
        <f t="shared" si="1"/>
        <v>-1313.28</v>
      </c>
    </row>
    <row r="15" spans="1:8">
      <c r="A15" s="16" t="s">
        <v>34</v>
      </c>
      <c r="B15" s="9">
        <v>130</v>
      </c>
      <c r="C15" s="10">
        <v>45317</v>
      </c>
      <c r="D15" s="10">
        <v>45309</v>
      </c>
      <c r="E15" s="10"/>
      <c r="F15" s="10"/>
      <c r="G15" s="1">
        <f t="shared" si="0"/>
        <v>-8</v>
      </c>
      <c r="H15" s="9">
        <f t="shared" si="1"/>
        <v>-1040</v>
      </c>
    </row>
    <row r="16" spans="1:8">
      <c r="A16" s="16" t="s">
        <v>35</v>
      </c>
      <c r="B16" s="9">
        <v>32.520000000000003</v>
      </c>
      <c r="C16" s="10">
        <v>45317</v>
      </c>
      <c r="D16" s="10">
        <v>45309</v>
      </c>
      <c r="E16" s="10"/>
      <c r="F16" s="10"/>
      <c r="G16" s="1">
        <f t="shared" si="0"/>
        <v>-8</v>
      </c>
      <c r="H16" s="9">
        <f t="shared" si="1"/>
        <v>-260.16000000000003</v>
      </c>
    </row>
    <row r="17" spans="1:8">
      <c r="A17" s="16" t="s">
        <v>36</v>
      </c>
      <c r="B17" s="9">
        <v>31.68</v>
      </c>
      <c r="C17" s="10">
        <v>45317</v>
      </c>
      <c r="D17" s="10">
        <v>45309</v>
      </c>
      <c r="E17" s="10"/>
      <c r="F17" s="10"/>
      <c r="G17" s="1">
        <f t="shared" si="0"/>
        <v>-8</v>
      </c>
      <c r="H17" s="9">
        <f t="shared" si="1"/>
        <v>-253.44</v>
      </c>
    </row>
    <row r="18" spans="1:8">
      <c r="A18" s="16" t="s">
        <v>37</v>
      </c>
      <c r="B18" s="9">
        <v>472.98</v>
      </c>
      <c r="C18" s="10">
        <v>45332</v>
      </c>
      <c r="D18" s="10">
        <v>45309</v>
      </c>
      <c r="E18" s="10"/>
      <c r="F18" s="10"/>
      <c r="G18" s="1">
        <f t="shared" si="0"/>
        <v>-23</v>
      </c>
      <c r="H18" s="9">
        <f t="shared" si="1"/>
        <v>-10878.54</v>
      </c>
    </row>
    <row r="19" spans="1:8">
      <c r="A19" s="16" t="s">
        <v>38</v>
      </c>
      <c r="B19" s="9">
        <v>27000</v>
      </c>
      <c r="C19" s="10">
        <v>45330</v>
      </c>
      <c r="D19" s="10">
        <v>45309</v>
      </c>
      <c r="E19" s="10"/>
      <c r="F19" s="10"/>
      <c r="G19" s="1">
        <f t="shared" si="0"/>
        <v>-21</v>
      </c>
      <c r="H19" s="9">
        <f t="shared" si="1"/>
        <v>-567000</v>
      </c>
    </row>
    <row r="20" spans="1:8">
      <c r="A20" s="16" t="s">
        <v>39</v>
      </c>
      <c r="B20" s="9">
        <v>80.900000000000006</v>
      </c>
      <c r="C20" s="10">
        <v>45330</v>
      </c>
      <c r="D20" s="10">
        <v>45309</v>
      </c>
      <c r="E20" s="10"/>
      <c r="F20" s="10"/>
      <c r="G20" s="1">
        <f t="shared" si="0"/>
        <v>-21</v>
      </c>
      <c r="H20" s="9">
        <f t="shared" si="1"/>
        <v>-1698.9</v>
      </c>
    </row>
    <row r="21" spans="1:8">
      <c r="A21" s="16" t="s">
        <v>40</v>
      </c>
      <c r="B21" s="9">
        <v>112.43</v>
      </c>
      <c r="C21" s="10">
        <v>45330</v>
      </c>
      <c r="D21" s="10">
        <v>45309</v>
      </c>
      <c r="E21" s="10"/>
      <c r="F21" s="10"/>
      <c r="G21" s="1">
        <f t="shared" si="0"/>
        <v>-21</v>
      </c>
      <c r="H21" s="9">
        <f t="shared" si="1"/>
        <v>-2361.0300000000002</v>
      </c>
    </row>
    <row r="22" spans="1:8">
      <c r="A22" s="16" t="s">
        <v>41</v>
      </c>
      <c r="B22" s="9">
        <v>1040</v>
      </c>
      <c r="C22" s="10">
        <v>45317</v>
      </c>
      <c r="D22" s="10">
        <v>45309</v>
      </c>
      <c r="E22" s="10"/>
      <c r="F22" s="10"/>
      <c r="G22" s="1">
        <f t="shared" si="0"/>
        <v>-8</v>
      </c>
      <c r="H22" s="9">
        <f t="shared" si="1"/>
        <v>-8320</v>
      </c>
    </row>
    <row r="23" spans="1:8">
      <c r="A23" s="16" t="s">
        <v>42</v>
      </c>
      <c r="B23" s="9">
        <v>144.9</v>
      </c>
      <c r="C23" s="10">
        <v>45331</v>
      </c>
      <c r="D23" s="10">
        <v>45309</v>
      </c>
      <c r="E23" s="10"/>
      <c r="F23" s="10"/>
      <c r="G23" s="1">
        <f t="shared" si="0"/>
        <v>-22</v>
      </c>
      <c r="H23" s="9">
        <f t="shared" si="1"/>
        <v>-3187.8</v>
      </c>
    </row>
    <row r="24" spans="1:8">
      <c r="A24" s="16" t="s">
        <v>43</v>
      </c>
      <c r="B24" s="9">
        <v>1511.34</v>
      </c>
      <c r="C24" s="10">
        <v>45330</v>
      </c>
      <c r="D24" s="10">
        <v>45309</v>
      </c>
      <c r="E24" s="10"/>
      <c r="F24" s="10"/>
      <c r="G24" s="1">
        <f t="shared" si="0"/>
        <v>-21</v>
      </c>
      <c r="H24" s="9">
        <f t="shared" si="1"/>
        <v>-31738.14</v>
      </c>
    </row>
    <row r="25" spans="1:8">
      <c r="A25" s="16" t="s">
        <v>44</v>
      </c>
      <c r="B25" s="9">
        <v>3570</v>
      </c>
      <c r="C25" s="10">
        <v>45331</v>
      </c>
      <c r="D25" s="10">
        <v>45309</v>
      </c>
      <c r="E25" s="10"/>
      <c r="F25" s="10"/>
      <c r="G25" s="1">
        <f t="shared" si="0"/>
        <v>-22</v>
      </c>
      <c r="H25" s="9">
        <f t="shared" si="1"/>
        <v>-78540</v>
      </c>
    </row>
    <row r="26" spans="1:8">
      <c r="A26" s="16" t="s">
        <v>45</v>
      </c>
      <c r="B26" s="9">
        <v>51.19</v>
      </c>
      <c r="C26" s="10">
        <v>45330</v>
      </c>
      <c r="D26" s="10">
        <v>45309</v>
      </c>
      <c r="E26" s="10"/>
      <c r="F26" s="10"/>
      <c r="G26" s="1">
        <f t="shared" si="0"/>
        <v>-21</v>
      </c>
      <c r="H26" s="9">
        <f t="shared" si="1"/>
        <v>-1074.99</v>
      </c>
    </row>
    <row r="27" spans="1:8">
      <c r="A27" s="16" t="s">
        <v>46</v>
      </c>
      <c r="B27" s="9">
        <v>42.49</v>
      </c>
      <c r="C27" s="10">
        <v>45330</v>
      </c>
      <c r="D27" s="10">
        <v>45309</v>
      </c>
      <c r="E27" s="10"/>
      <c r="F27" s="10"/>
      <c r="G27" s="1">
        <f t="shared" si="0"/>
        <v>-21</v>
      </c>
      <c r="H27" s="9">
        <f t="shared" si="1"/>
        <v>-892.29</v>
      </c>
    </row>
    <row r="28" spans="1:8">
      <c r="A28" s="16" t="s">
        <v>47</v>
      </c>
      <c r="B28" s="9">
        <v>126</v>
      </c>
      <c r="C28" s="10">
        <v>45332</v>
      </c>
      <c r="D28" s="10">
        <v>45309</v>
      </c>
      <c r="E28" s="10"/>
      <c r="F28" s="10"/>
      <c r="G28" s="1">
        <f t="shared" si="0"/>
        <v>-23</v>
      </c>
      <c r="H28" s="9">
        <f t="shared" si="1"/>
        <v>-2898</v>
      </c>
    </row>
    <row r="29" spans="1:8">
      <c r="A29" s="16" t="s">
        <v>48</v>
      </c>
      <c r="B29" s="9">
        <v>600</v>
      </c>
      <c r="C29" s="10">
        <v>45333</v>
      </c>
      <c r="D29" s="10">
        <v>45309</v>
      </c>
      <c r="E29" s="10"/>
      <c r="F29" s="10"/>
      <c r="G29" s="1">
        <f t="shared" si="0"/>
        <v>-24</v>
      </c>
      <c r="H29" s="9">
        <f t="shared" si="1"/>
        <v>-14400</v>
      </c>
    </row>
    <row r="30" spans="1:8">
      <c r="A30" s="16" t="s">
        <v>49</v>
      </c>
      <c r="B30" s="9">
        <v>9806.4</v>
      </c>
      <c r="C30" s="10">
        <v>45333</v>
      </c>
      <c r="D30" s="10">
        <v>45309</v>
      </c>
      <c r="E30" s="10"/>
      <c r="F30" s="10"/>
      <c r="G30" s="1">
        <f t="shared" si="0"/>
        <v>-24</v>
      </c>
      <c r="H30" s="9">
        <f t="shared" si="1"/>
        <v>-235353.60000000001</v>
      </c>
    </row>
    <row r="31" spans="1:8">
      <c r="A31" s="16" t="s">
        <v>50</v>
      </c>
      <c r="B31" s="9">
        <v>0</v>
      </c>
      <c r="C31" s="10">
        <v>45185</v>
      </c>
      <c r="D31" s="10">
        <v>45309</v>
      </c>
      <c r="E31" s="10"/>
      <c r="F31" s="10"/>
      <c r="G31" s="1">
        <f t="shared" si="0"/>
        <v>124</v>
      </c>
      <c r="H31" s="9">
        <f t="shared" si="1"/>
        <v>0</v>
      </c>
    </row>
    <row r="32" spans="1:8">
      <c r="A32" s="16" t="s">
        <v>51</v>
      </c>
      <c r="B32" s="9">
        <v>0</v>
      </c>
      <c r="C32" s="10">
        <v>45317</v>
      </c>
      <c r="D32" s="10">
        <v>45309</v>
      </c>
      <c r="E32" s="10"/>
      <c r="F32" s="10"/>
      <c r="G32" s="1">
        <f t="shared" si="0"/>
        <v>-8</v>
      </c>
      <c r="H32" s="9">
        <f t="shared" si="1"/>
        <v>0</v>
      </c>
    </row>
    <row r="33" spans="1:8">
      <c r="A33" s="16" t="s">
        <v>52</v>
      </c>
      <c r="B33" s="9">
        <v>0</v>
      </c>
      <c r="C33" s="10">
        <v>45368</v>
      </c>
      <c r="D33" s="10">
        <v>45309</v>
      </c>
      <c r="E33" s="10"/>
      <c r="F33" s="10"/>
      <c r="G33" s="1">
        <f t="shared" si="0"/>
        <v>-59</v>
      </c>
      <c r="H33" s="9">
        <f t="shared" si="1"/>
        <v>0</v>
      </c>
    </row>
    <row r="34" spans="1:8">
      <c r="A34" s="16" t="s">
        <v>53</v>
      </c>
      <c r="B34" s="9">
        <v>0</v>
      </c>
      <c r="C34" s="10">
        <v>45249</v>
      </c>
      <c r="D34" s="10">
        <v>45309</v>
      </c>
      <c r="E34" s="10"/>
      <c r="F34" s="10"/>
      <c r="G34" s="1">
        <f t="shared" si="0"/>
        <v>60</v>
      </c>
      <c r="H34" s="9">
        <f t="shared" si="1"/>
        <v>0</v>
      </c>
    </row>
    <row r="35" spans="1:8">
      <c r="A35" s="16" t="s">
        <v>54</v>
      </c>
      <c r="B35" s="9">
        <v>6948</v>
      </c>
      <c r="C35" s="10">
        <v>45338</v>
      </c>
      <c r="D35" s="10">
        <v>45317</v>
      </c>
      <c r="E35" s="10"/>
      <c r="F35" s="10"/>
      <c r="G35" s="1">
        <f t="shared" si="0"/>
        <v>-21</v>
      </c>
      <c r="H35" s="9">
        <f t="shared" si="1"/>
        <v>-145908</v>
      </c>
    </row>
    <row r="36" spans="1:8">
      <c r="A36" s="16" t="s">
        <v>55</v>
      </c>
      <c r="B36" s="9">
        <v>24005</v>
      </c>
      <c r="C36" s="10">
        <v>45338</v>
      </c>
      <c r="D36" s="10">
        <v>45317</v>
      </c>
      <c r="E36" s="10"/>
      <c r="F36" s="10"/>
      <c r="G36" s="1">
        <f t="shared" si="0"/>
        <v>-21</v>
      </c>
      <c r="H36" s="9">
        <f t="shared" si="1"/>
        <v>-504105</v>
      </c>
    </row>
    <row r="37" spans="1:8">
      <c r="A37" s="16" t="s">
        <v>56</v>
      </c>
      <c r="B37" s="9">
        <v>428.44</v>
      </c>
      <c r="C37" s="10">
        <v>45337</v>
      </c>
      <c r="D37" s="10">
        <v>45317</v>
      </c>
      <c r="E37" s="10"/>
      <c r="F37" s="10"/>
      <c r="G37" s="1">
        <f t="shared" si="0"/>
        <v>-20</v>
      </c>
      <c r="H37" s="9">
        <f t="shared" si="1"/>
        <v>-8568.7999999999993</v>
      </c>
    </row>
    <row r="38" spans="1:8">
      <c r="A38" s="16" t="s">
        <v>57</v>
      </c>
      <c r="B38" s="9">
        <v>27328</v>
      </c>
      <c r="C38" s="10">
        <v>45337</v>
      </c>
      <c r="D38" s="10">
        <v>45317</v>
      </c>
      <c r="E38" s="10"/>
      <c r="F38" s="10"/>
      <c r="G38" s="1">
        <f t="shared" si="0"/>
        <v>-20</v>
      </c>
      <c r="H38" s="9">
        <f t="shared" si="1"/>
        <v>-546560</v>
      </c>
    </row>
    <row r="39" spans="1:8">
      <c r="A39" s="16" t="s">
        <v>58</v>
      </c>
      <c r="B39" s="9">
        <v>1222.3900000000001</v>
      </c>
      <c r="C39" s="10">
        <v>45337</v>
      </c>
      <c r="D39" s="10">
        <v>45317</v>
      </c>
      <c r="E39" s="10"/>
      <c r="F39" s="10"/>
      <c r="G39" s="1">
        <f t="shared" si="0"/>
        <v>-20</v>
      </c>
      <c r="H39" s="9">
        <f t="shared" si="1"/>
        <v>-24447.8</v>
      </c>
    </row>
    <row r="40" spans="1:8">
      <c r="A40" s="16" t="s">
        <v>59</v>
      </c>
      <c r="B40" s="9">
        <v>2200</v>
      </c>
      <c r="C40" s="10">
        <v>45338</v>
      </c>
      <c r="D40" s="10">
        <v>45317</v>
      </c>
      <c r="E40" s="10"/>
      <c r="F40" s="10"/>
      <c r="G40" s="1">
        <f t="shared" si="0"/>
        <v>-21</v>
      </c>
      <c r="H40" s="9">
        <f t="shared" si="1"/>
        <v>-46200</v>
      </c>
    </row>
    <row r="41" spans="1:8">
      <c r="A41" s="16" t="s">
        <v>60</v>
      </c>
      <c r="B41" s="9">
        <v>166.38</v>
      </c>
      <c r="C41" s="10">
        <v>45338</v>
      </c>
      <c r="D41" s="10">
        <v>45317</v>
      </c>
      <c r="E41" s="10"/>
      <c r="F41" s="10"/>
      <c r="G41" s="1">
        <f t="shared" si="0"/>
        <v>-21</v>
      </c>
      <c r="H41" s="9">
        <f t="shared" si="1"/>
        <v>-3493.98</v>
      </c>
    </row>
    <row r="42" spans="1:8">
      <c r="A42" s="16" t="s">
        <v>61</v>
      </c>
      <c r="B42" s="9">
        <v>34.94</v>
      </c>
      <c r="C42" s="10">
        <v>45338</v>
      </c>
      <c r="D42" s="10">
        <v>45317</v>
      </c>
      <c r="E42" s="10"/>
      <c r="F42" s="10"/>
      <c r="G42" s="1">
        <f t="shared" si="0"/>
        <v>-21</v>
      </c>
      <c r="H42" s="9">
        <f t="shared" si="1"/>
        <v>-733.74</v>
      </c>
    </row>
    <row r="43" spans="1:8">
      <c r="A43" s="16" t="s">
        <v>62</v>
      </c>
      <c r="B43" s="9">
        <v>950</v>
      </c>
      <c r="C43" s="10">
        <v>45339</v>
      </c>
      <c r="D43" s="10">
        <v>45317</v>
      </c>
      <c r="E43" s="10"/>
      <c r="F43" s="10"/>
      <c r="G43" s="1">
        <f t="shared" si="0"/>
        <v>-22</v>
      </c>
      <c r="H43" s="9">
        <f t="shared" si="1"/>
        <v>-20900</v>
      </c>
    </row>
    <row r="44" spans="1:8">
      <c r="A44" s="16" t="s">
        <v>63</v>
      </c>
      <c r="B44" s="9">
        <v>3190</v>
      </c>
      <c r="C44" s="10">
        <v>45339</v>
      </c>
      <c r="D44" s="10">
        <v>45317</v>
      </c>
      <c r="E44" s="10"/>
      <c r="F44" s="10"/>
      <c r="G44" s="1">
        <f t="shared" si="0"/>
        <v>-22</v>
      </c>
      <c r="H44" s="9">
        <f t="shared" si="1"/>
        <v>-70180</v>
      </c>
    </row>
    <row r="45" spans="1:8">
      <c r="A45" s="16" t="s">
        <v>64</v>
      </c>
      <c r="B45" s="9">
        <v>2096.58</v>
      </c>
      <c r="C45" s="10">
        <v>45339</v>
      </c>
      <c r="D45" s="10">
        <v>45317</v>
      </c>
      <c r="E45" s="10"/>
      <c r="F45" s="10"/>
      <c r="G45" s="1">
        <f t="shared" si="0"/>
        <v>-22</v>
      </c>
      <c r="H45" s="9">
        <f t="shared" si="1"/>
        <v>-46124.76</v>
      </c>
    </row>
    <row r="46" spans="1:8">
      <c r="A46" s="16" t="s">
        <v>65</v>
      </c>
      <c r="B46" s="9">
        <v>2131</v>
      </c>
      <c r="C46" s="10">
        <v>45340</v>
      </c>
      <c r="D46" s="10">
        <v>45317</v>
      </c>
      <c r="E46" s="10"/>
      <c r="F46" s="10"/>
      <c r="G46" s="1">
        <f t="shared" si="0"/>
        <v>-23</v>
      </c>
      <c r="H46" s="9">
        <f t="shared" si="1"/>
        <v>-49013</v>
      </c>
    </row>
    <row r="47" spans="1:8">
      <c r="A47" s="16" t="s">
        <v>66</v>
      </c>
      <c r="B47" s="9">
        <v>1962</v>
      </c>
      <c r="C47" s="10">
        <v>45340</v>
      </c>
      <c r="D47" s="10">
        <v>45317</v>
      </c>
      <c r="E47" s="10"/>
      <c r="F47" s="10"/>
      <c r="G47" s="1">
        <f t="shared" si="0"/>
        <v>-23</v>
      </c>
      <c r="H47" s="9">
        <f t="shared" si="1"/>
        <v>-45126</v>
      </c>
    </row>
    <row r="48" spans="1:8">
      <c r="A48" s="16" t="s">
        <v>67</v>
      </c>
      <c r="B48" s="9">
        <v>2295</v>
      </c>
      <c r="C48" s="10">
        <v>45340</v>
      </c>
      <c r="D48" s="10">
        <v>45317</v>
      </c>
      <c r="E48" s="10"/>
      <c r="F48" s="10"/>
      <c r="G48" s="1">
        <f t="shared" si="0"/>
        <v>-23</v>
      </c>
      <c r="H48" s="9">
        <f t="shared" si="1"/>
        <v>-52785</v>
      </c>
    </row>
    <row r="49" spans="1:8">
      <c r="A49" s="16" t="s">
        <v>68</v>
      </c>
      <c r="B49" s="9">
        <v>105</v>
      </c>
      <c r="C49" s="10">
        <v>45340</v>
      </c>
      <c r="D49" s="10">
        <v>45317</v>
      </c>
      <c r="E49" s="10"/>
      <c r="F49" s="10"/>
      <c r="G49" s="1">
        <f t="shared" si="0"/>
        <v>-23</v>
      </c>
      <c r="H49" s="9">
        <f t="shared" si="1"/>
        <v>-2415</v>
      </c>
    </row>
    <row r="50" spans="1:8">
      <c r="A50" s="16" t="s">
        <v>69</v>
      </c>
      <c r="B50" s="9">
        <v>872.73</v>
      </c>
      <c r="C50" s="10">
        <v>45347</v>
      </c>
      <c r="D50" s="10">
        <v>45324</v>
      </c>
      <c r="E50" s="10"/>
      <c r="F50" s="10"/>
      <c r="G50" s="1">
        <f t="shared" si="0"/>
        <v>-23</v>
      </c>
      <c r="H50" s="9">
        <f t="shared" si="1"/>
        <v>-20072.79</v>
      </c>
    </row>
    <row r="51" spans="1:8">
      <c r="A51" s="16" t="s">
        <v>70</v>
      </c>
      <c r="B51" s="9">
        <v>1260</v>
      </c>
      <c r="C51" s="10">
        <v>45347</v>
      </c>
      <c r="D51" s="10">
        <v>45324</v>
      </c>
      <c r="E51" s="10"/>
      <c r="F51" s="10"/>
      <c r="G51" s="1">
        <f t="shared" si="0"/>
        <v>-23</v>
      </c>
      <c r="H51" s="9">
        <f t="shared" si="1"/>
        <v>-28980</v>
      </c>
    </row>
    <row r="52" spans="1:8">
      <c r="A52" s="16" t="s">
        <v>71</v>
      </c>
      <c r="B52" s="9">
        <v>1868</v>
      </c>
      <c r="C52" s="10">
        <v>45347</v>
      </c>
      <c r="D52" s="10">
        <v>45324</v>
      </c>
      <c r="E52" s="10"/>
      <c r="F52" s="10"/>
      <c r="G52" s="1">
        <f t="shared" si="0"/>
        <v>-23</v>
      </c>
      <c r="H52" s="9">
        <f t="shared" si="1"/>
        <v>-42964</v>
      </c>
    </row>
    <row r="53" spans="1:8">
      <c r="A53" s="16" t="s">
        <v>72</v>
      </c>
      <c r="B53" s="9">
        <v>5170</v>
      </c>
      <c r="C53" s="10">
        <v>45344</v>
      </c>
      <c r="D53" s="10">
        <v>45324</v>
      </c>
      <c r="E53" s="10"/>
      <c r="F53" s="10"/>
      <c r="G53" s="1">
        <f t="shared" si="0"/>
        <v>-20</v>
      </c>
      <c r="H53" s="9">
        <f t="shared" si="1"/>
        <v>-103400</v>
      </c>
    </row>
    <row r="54" spans="1:8">
      <c r="A54" s="16" t="s">
        <v>73</v>
      </c>
      <c r="B54" s="9">
        <v>500</v>
      </c>
      <c r="C54" s="10">
        <v>45346</v>
      </c>
      <c r="D54" s="10">
        <v>45324</v>
      </c>
      <c r="E54" s="10"/>
      <c r="F54" s="10"/>
      <c r="G54" s="1">
        <f t="shared" si="0"/>
        <v>-22</v>
      </c>
      <c r="H54" s="9">
        <f t="shared" si="1"/>
        <v>-11000</v>
      </c>
    </row>
    <row r="55" spans="1:8">
      <c r="A55" s="16" t="s">
        <v>74</v>
      </c>
      <c r="B55" s="9">
        <v>15502.22</v>
      </c>
      <c r="C55" s="10">
        <v>45358</v>
      </c>
      <c r="D55" s="10">
        <v>45331</v>
      </c>
      <c r="E55" s="10"/>
      <c r="F55" s="10"/>
      <c r="G55" s="1">
        <f t="shared" si="0"/>
        <v>-27</v>
      </c>
      <c r="H55" s="9">
        <f t="shared" si="1"/>
        <v>-418559.94</v>
      </c>
    </row>
    <row r="56" spans="1:8">
      <c r="A56" s="16" t="s">
        <v>75</v>
      </c>
      <c r="B56" s="9">
        <v>76</v>
      </c>
      <c r="C56" s="10">
        <v>45358</v>
      </c>
      <c r="D56" s="10">
        <v>45331</v>
      </c>
      <c r="E56" s="10"/>
      <c r="F56" s="10"/>
      <c r="G56" s="1">
        <f t="shared" si="0"/>
        <v>-27</v>
      </c>
      <c r="H56" s="9">
        <f t="shared" si="1"/>
        <v>-2052</v>
      </c>
    </row>
    <row r="57" spans="1:8">
      <c r="A57" s="16" t="s">
        <v>76</v>
      </c>
      <c r="B57" s="9">
        <v>750</v>
      </c>
      <c r="C57" s="10">
        <v>45359</v>
      </c>
      <c r="D57" s="10">
        <v>45331</v>
      </c>
      <c r="E57" s="10"/>
      <c r="F57" s="10"/>
      <c r="G57" s="1">
        <f t="shared" si="0"/>
        <v>-28</v>
      </c>
      <c r="H57" s="9">
        <f t="shared" si="1"/>
        <v>-21000</v>
      </c>
    </row>
    <row r="58" spans="1:8">
      <c r="A58" s="16" t="s">
        <v>77</v>
      </c>
      <c r="B58" s="9">
        <v>874.8</v>
      </c>
      <c r="C58" s="10">
        <v>45359</v>
      </c>
      <c r="D58" s="10">
        <v>45331</v>
      </c>
      <c r="E58" s="10"/>
      <c r="F58" s="10"/>
      <c r="G58" s="1">
        <f t="shared" si="0"/>
        <v>-28</v>
      </c>
      <c r="H58" s="9">
        <f t="shared" si="1"/>
        <v>-24494.400000000001</v>
      </c>
    </row>
    <row r="59" spans="1:8">
      <c r="A59" s="16" t="s">
        <v>78</v>
      </c>
      <c r="B59" s="9">
        <v>1.36</v>
      </c>
      <c r="C59" s="10">
        <v>45359</v>
      </c>
      <c r="D59" s="10">
        <v>45331</v>
      </c>
      <c r="E59" s="10"/>
      <c r="F59" s="10"/>
      <c r="G59" s="1">
        <f t="shared" si="0"/>
        <v>-28</v>
      </c>
      <c r="H59" s="9">
        <f t="shared" si="1"/>
        <v>-38.08</v>
      </c>
    </row>
    <row r="60" spans="1:8">
      <c r="A60" s="16" t="s">
        <v>79</v>
      </c>
      <c r="B60" s="9">
        <v>308.5</v>
      </c>
      <c r="C60" s="10">
        <v>45359</v>
      </c>
      <c r="D60" s="10">
        <v>45331</v>
      </c>
      <c r="E60" s="10"/>
      <c r="F60" s="10"/>
      <c r="G60" s="1">
        <f t="shared" si="0"/>
        <v>-28</v>
      </c>
      <c r="H60" s="9">
        <f t="shared" si="1"/>
        <v>-8638</v>
      </c>
    </row>
    <row r="61" spans="1:8">
      <c r="A61" s="16" t="s">
        <v>80</v>
      </c>
      <c r="B61" s="9">
        <v>380.43</v>
      </c>
      <c r="C61" s="10">
        <v>45359</v>
      </c>
      <c r="D61" s="10">
        <v>45331</v>
      </c>
      <c r="E61" s="10"/>
      <c r="F61" s="10"/>
      <c r="G61" s="1">
        <f t="shared" si="0"/>
        <v>-28</v>
      </c>
      <c r="H61" s="9">
        <f t="shared" si="1"/>
        <v>-10652.04</v>
      </c>
    </row>
    <row r="62" spans="1:8">
      <c r="A62" s="16" t="s">
        <v>81</v>
      </c>
      <c r="B62" s="9">
        <v>445</v>
      </c>
      <c r="C62" s="10">
        <v>45359</v>
      </c>
      <c r="D62" s="10">
        <v>45331</v>
      </c>
      <c r="E62" s="10"/>
      <c r="F62" s="10"/>
      <c r="G62" s="1">
        <f t="shared" si="0"/>
        <v>-28</v>
      </c>
      <c r="H62" s="9">
        <f t="shared" si="1"/>
        <v>-12460</v>
      </c>
    </row>
    <row r="63" spans="1:8">
      <c r="A63" s="16" t="s">
        <v>82</v>
      </c>
      <c r="B63" s="9">
        <v>767</v>
      </c>
      <c r="C63" s="10">
        <v>45359</v>
      </c>
      <c r="D63" s="10">
        <v>45331</v>
      </c>
      <c r="E63" s="10"/>
      <c r="F63" s="10"/>
      <c r="G63" s="1">
        <f t="shared" si="0"/>
        <v>-28</v>
      </c>
      <c r="H63" s="9">
        <f t="shared" si="1"/>
        <v>-21476</v>
      </c>
    </row>
    <row r="64" spans="1:8">
      <c r="A64" s="16" t="s">
        <v>83</v>
      </c>
      <c r="B64" s="9">
        <v>2005.79</v>
      </c>
      <c r="C64" s="10">
        <v>45359</v>
      </c>
      <c r="D64" s="10">
        <v>45331</v>
      </c>
      <c r="E64" s="10"/>
      <c r="F64" s="10"/>
      <c r="G64" s="1">
        <f t="shared" si="0"/>
        <v>-28</v>
      </c>
      <c r="H64" s="9">
        <f t="shared" si="1"/>
        <v>-56162.12</v>
      </c>
    </row>
    <row r="65" spans="1:8">
      <c r="A65" s="16" t="s">
        <v>84</v>
      </c>
      <c r="B65" s="9">
        <v>166.5</v>
      </c>
      <c r="C65" s="10">
        <v>45359</v>
      </c>
      <c r="D65" s="10">
        <v>45331</v>
      </c>
      <c r="E65" s="10"/>
      <c r="F65" s="10"/>
      <c r="G65" s="1">
        <f t="shared" si="0"/>
        <v>-28</v>
      </c>
      <c r="H65" s="9">
        <f t="shared" si="1"/>
        <v>-4662</v>
      </c>
    </row>
    <row r="66" spans="1:8">
      <c r="A66" s="16" t="s">
        <v>85</v>
      </c>
      <c r="B66" s="9">
        <v>2500</v>
      </c>
      <c r="C66" s="10">
        <v>45359</v>
      </c>
      <c r="D66" s="10">
        <v>45331</v>
      </c>
      <c r="E66" s="10"/>
      <c r="F66" s="10"/>
      <c r="G66" s="1">
        <f t="shared" si="0"/>
        <v>-28</v>
      </c>
      <c r="H66" s="9">
        <f t="shared" si="1"/>
        <v>-70000</v>
      </c>
    </row>
    <row r="67" spans="1:8">
      <c r="A67" s="16" t="s">
        <v>86</v>
      </c>
      <c r="B67" s="9">
        <v>1080</v>
      </c>
      <c r="C67" s="10">
        <v>45351</v>
      </c>
      <c r="D67" s="10">
        <v>45331</v>
      </c>
      <c r="E67" s="10"/>
      <c r="F67" s="10"/>
      <c r="G67" s="1">
        <f t="shared" si="0"/>
        <v>-20</v>
      </c>
      <c r="H67" s="9">
        <f t="shared" si="1"/>
        <v>-21600</v>
      </c>
    </row>
    <row r="68" spans="1:8">
      <c r="A68" s="16" t="s">
        <v>87</v>
      </c>
      <c r="B68" s="9">
        <v>197553.75</v>
      </c>
      <c r="C68" s="10">
        <v>45378</v>
      </c>
      <c r="D68" s="10">
        <v>45331</v>
      </c>
      <c r="E68" s="10"/>
      <c r="F68" s="10"/>
      <c r="G68" s="1">
        <f t="shared" si="0"/>
        <v>-47</v>
      </c>
      <c r="H68" s="9">
        <f t="shared" si="1"/>
        <v>-9285026.25</v>
      </c>
    </row>
    <row r="69" spans="1:8">
      <c r="A69" s="16" t="s">
        <v>88</v>
      </c>
      <c r="B69" s="9">
        <v>4970</v>
      </c>
      <c r="C69" s="10">
        <v>45362</v>
      </c>
      <c r="D69" s="10">
        <v>45336</v>
      </c>
      <c r="E69" s="10"/>
      <c r="F69" s="10"/>
      <c r="G69" s="1">
        <f t="shared" ref="G69:G132" si="2">D69-C69-(F69-E69)</f>
        <v>-26</v>
      </c>
      <c r="H69" s="9">
        <f t="shared" ref="H69:H132" si="3">B69*G69</f>
        <v>-129220</v>
      </c>
    </row>
    <row r="70" spans="1:8">
      <c r="A70" s="16" t="s">
        <v>89</v>
      </c>
      <c r="B70" s="9">
        <v>6885</v>
      </c>
      <c r="C70" s="10">
        <v>45362</v>
      </c>
      <c r="D70" s="10">
        <v>45336</v>
      </c>
      <c r="E70" s="10"/>
      <c r="F70" s="10"/>
      <c r="G70" s="1">
        <f t="shared" si="2"/>
        <v>-26</v>
      </c>
      <c r="H70" s="9">
        <f t="shared" si="3"/>
        <v>-179010</v>
      </c>
    </row>
    <row r="71" spans="1:8">
      <c r="A71" s="16" t="s">
        <v>90</v>
      </c>
      <c r="B71" s="9">
        <v>15640</v>
      </c>
      <c r="C71" s="10">
        <v>45362</v>
      </c>
      <c r="D71" s="10">
        <v>45336</v>
      </c>
      <c r="E71" s="10"/>
      <c r="F71" s="10"/>
      <c r="G71" s="1">
        <f t="shared" si="2"/>
        <v>-26</v>
      </c>
      <c r="H71" s="9">
        <f t="shared" si="3"/>
        <v>-406640</v>
      </c>
    </row>
    <row r="72" spans="1:8">
      <c r="A72" s="16" t="s">
        <v>91</v>
      </c>
      <c r="B72" s="9">
        <v>9570</v>
      </c>
      <c r="C72" s="10">
        <v>45362</v>
      </c>
      <c r="D72" s="10">
        <v>45336</v>
      </c>
      <c r="E72" s="10"/>
      <c r="F72" s="10"/>
      <c r="G72" s="1">
        <f t="shared" si="2"/>
        <v>-26</v>
      </c>
      <c r="H72" s="9">
        <f t="shared" si="3"/>
        <v>-248820</v>
      </c>
    </row>
    <row r="73" spans="1:8">
      <c r="A73" s="16" t="s">
        <v>92</v>
      </c>
      <c r="B73" s="9">
        <v>5885</v>
      </c>
      <c r="C73" s="10">
        <v>45362</v>
      </c>
      <c r="D73" s="10">
        <v>45336</v>
      </c>
      <c r="E73" s="10"/>
      <c r="F73" s="10"/>
      <c r="G73" s="1">
        <f t="shared" si="2"/>
        <v>-26</v>
      </c>
      <c r="H73" s="9">
        <f t="shared" si="3"/>
        <v>-153010</v>
      </c>
    </row>
    <row r="74" spans="1:8">
      <c r="A74" s="16" t="s">
        <v>93</v>
      </c>
      <c r="B74" s="9">
        <v>2595.9699999999998</v>
      </c>
      <c r="C74" s="10">
        <v>45368</v>
      </c>
      <c r="D74" s="10">
        <v>45343</v>
      </c>
      <c r="E74" s="10"/>
      <c r="F74" s="10"/>
      <c r="G74" s="1">
        <f t="shared" si="2"/>
        <v>-25</v>
      </c>
      <c r="H74" s="9">
        <f t="shared" si="3"/>
        <v>-64899.25</v>
      </c>
    </row>
    <row r="75" spans="1:8">
      <c r="A75" s="16" t="s">
        <v>94</v>
      </c>
      <c r="B75" s="9">
        <v>1020</v>
      </c>
      <c r="C75" s="10">
        <v>45368</v>
      </c>
      <c r="D75" s="10">
        <v>45343</v>
      </c>
      <c r="E75" s="10"/>
      <c r="F75" s="10"/>
      <c r="G75" s="1">
        <f t="shared" si="2"/>
        <v>-25</v>
      </c>
      <c r="H75" s="9">
        <f t="shared" si="3"/>
        <v>-25500</v>
      </c>
    </row>
    <row r="76" spans="1:8">
      <c r="A76" s="16" t="s">
        <v>95</v>
      </c>
      <c r="B76" s="9">
        <v>1275</v>
      </c>
      <c r="C76" s="10">
        <v>45368</v>
      </c>
      <c r="D76" s="10">
        <v>45343</v>
      </c>
      <c r="E76" s="10"/>
      <c r="F76" s="10"/>
      <c r="G76" s="1">
        <f t="shared" si="2"/>
        <v>-25</v>
      </c>
      <c r="H76" s="9">
        <f t="shared" si="3"/>
        <v>-31875</v>
      </c>
    </row>
    <row r="77" spans="1:8">
      <c r="A77" s="16" t="s">
        <v>96</v>
      </c>
      <c r="B77" s="9">
        <v>4063.2</v>
      </c>
      <c r="C77" s="10">
        <v>45368</v>
      </c>
      <c r="D77" s="10">
        <v>45343</v>
      </c>
      <c r="E77" s="10"/>
      <c r="F77" s="10"/>
      <c r="G77" s="1">
        <f t="shared" si="2"/>
        <v>-25</v>
      </c>
      <c r="H77" s="9">
        <f t="shared" si="3"/>
        <v>-101580</v>
      </c>
    </row>
    <row r="78" spans="1:8">
      <c r="A78" s="16" t="s">
        <v>97</v>
      </c>
      <c r="B78" s="9">
        <v>3100</v>
      </c>
      <c r="C78" s="10">
        <v>45368</v>
      </c>
      <c r="D78" s="10">
        <v>45343</v>
      </c>
      <c r="E78" s="10"/>
      <c r="F78" s="10"/>
      <c r="G78" s="1">
        <f t="shared" si="2"/>
        <v>-25</v>
      </c>
      <c r="H78" s="9">
        <f t="shared" si="3"/>
        <v>-77500</v>
      </c>
    </row>
    <row r="79" spans="1:8">
      <c r="A79" s="16" t="s">
        <v>98</v>
      </c>
      <c r="B79" s="9">
        <v>23.63</v>
      </c>
      <c r="C79" s="10">
        <v>45368</v>
      </c>
      <c r="D79" s="10">
        <v>45343</v>
      </c>
      <c r="E79" s="10"/>
      <c r="F79" s="10"/>
      <c r="G79" s="1">
        <f t="shared" si="2"/>
        <v>-25</v>
      </c>
      <c r="H79" s="9">
        <f t="shared" si="3"/>
        <v>-590.75</v>
      </c>
    </row>
    <row r="80" spans="1:8">
      <c r="A80" s="16" t="s">
        <v>99</v>
      </c>
      <c r="B80" s="9">
        <v>6832</v>
      </c>
      <c r="C80" s="10">
        <v>45368</v>
      </c>
      <c r="D80" s="10">
        <v>45343</v>
      </c>
      <c r="E80" s="10"/>
      <c r="F80" s="10"/>
      <c r="G80" s="1">
        <f t="shared" si="2"/>
        <v>-25</v>
      </c>
      <c r="H80" s="9">
        <f t="shared" si="3"/>
        <v>-170800</v>
      </c>
    </row>
    <row r="81" spans="1:8">
      <c r="A81" s="16" t="s">
        <v>100</v>
      </c>
      <c r="B81" s="9">
        <v>1.2</v>
      </c>
      <c r="C81" s="10">
        <v>45368</v>
      </c>
      <c r="D81" s="10">
        <v>45343</v>
      </c>
      <c r="E81" s="10"/>
      <c r="F81" s="10"/>
      <c r="G81" s="1">
        <f t="shared" si="2"/>
        <v>-25</v>
      </c>
      <c r="H81" s="9">
        <f t="shared" si="3"/>
        <v>-30</v>
      </c>
    </row>
    <row r="82" spans="1:8">
      <c r="A82" s="16" t="s">
        <v>101</v>
      </c>
      <c r="B82" s="9">
        <v>16844</v>
      </c>
      <c r="C82" s="10">
        <v>45371</v>
      </c>
      <c r="D82" s="10">
        <v>45343</v>
      </c>
      <c r="E82" s="10"/>
      <c r="F82" s="10"/>
      <c r="G82" s="1">
        <f t="shared" si="2"/>
        <v>-28</v>
      </c>
      <c r="H82" s="9">
        <f t="shared" si="3"/>
        <v>-471632</v>
      </c>
    </row>
    <row r="83" spans="1:8">
      <c r="A83" s="16" t="s">
        <v>102</v>
      </c>
      <c r="B83" s="9">
        <v>17822</v>
      </c>
      <c r="C83" s="10">
        <v>45371</v>
      </c>
      <c r="D83" s="10">
        <v>45343</v>
      </c>
      <c r="E83" s="10"/>
      <c r="F83" s="10"/>
      <c r="G83" s="1">
        <f t="shared" si="2"/>
        <v>-28</v>
      </c>
      <c r="H83" s="9">
        <f t="shared" si="3"/>
        <v>-499016</v>
      </c>
    </row>
    <row r="84" spans="1:8">
      <c r="A84" s="16" t="s">
        <v>103</v>
      </c>
      <c r="B84" s="9">
        <v>8262</v>
      </c>
      <c r="C84" s="10">
        <v>45371</v>
      </c>
      <c r="D84" s="10">
        <v>45343</v>
      </c>
      <c r="E84" s="10"/>
      <c r="F84" s="10"/>
      <c r="G84" s="1">
        <f t="shared" si="2"/>
        <v>-28</v>
      </c>
      <c r="H84" s="9">
        <f t="shared" si="3"/>
        <v>-231336</v>
      </c>
    </row>
    <row r="85" spans="1:8">
      <c r="A85" s="16" t="s">
        <v>104</v>
      </c>
      <c r="B85" s="9">
        <v>9416</v>
      </c>
      <c r="C85" s="10">
        <v>45371</v>
      </c>
      <c r="D85" s="10">
        <v>45343</v>
      </c>
      <c r="E85" s="10"/>
      <c r="F85" s="10"/>
      <c r="G85" s="1">
        <f t="shared" si="2"/>
        <v>-28</v>
      </c>
      <c r="H85" s="9">
        <f t="shared" si="3"/>
        <v>-263648</v>
      </c>
    </row>
    <row r="86" spans="1:8">
      <c r="A86" s="16" t="s">
        <v>52</v>
      </c>
      <c r="B86" s="9">
        <v>0</v>
      </c>
      <c r="C86" s="10">
        <v>45368</v>
      </c>
      <c r="D86" s="10">
        <v>45343</v>
      </c>
      <c r="E86" s="10"/>
      <c r="F86" s="10"/>
      <c r="G86" s="1">
        <f t="shared" si="2"/>
        <v>-25</v>
      </c>
      <c r="H86" s="9">
        <f t="shared" si="3"/>
        <v>0</v>
      </c>
    </row>
    <row r="87" spans="1:8">
      <c r="A87" s="16" t="s">
        <v>105</v>
      </c>
      <c r="B87" s="9">
        <v>150.34</v>
      </c>
      <c r="C87" s="10">
        <v>45372</v>
      </c>
      <c r="D87" s="10">
        <v>45343</v>
      </c>
      <c r="E87" s="10"/>
      <c r="F87" s="10"/>
      <c r="G87" s="1">
        <f t="shared" si="2"/>
        <v>-29</v>
      </c>
      <c r="H87" s="9">
        <f t="shared" si="3"/>
        <v>-4359.8599999999997</v>
      </c>
    </row>
    <row r="88" spans="1:8">
      <c r="A88" s="16" t="s">
        <v>106</v>
      </c>
      <c r="B88" s="9">
        <v>76.48</v>
      </c>
      <c r="C88" s="10">
        <v>45372</v>
      </c>
      <c r="D88" s="10">
        <v>45343</v>
      </c>
      <c r="E88" s="10"/>
      <c r="F88" s="10"/>
      <c r="G88" s="1">
        <f t="shared" si="2"/>
        <v>-29</v>
      </c>
      <c r="H88" s="9">
        <f t="shared" si="3"/>
        <v>-2217.92</v>
      </c>
    </row>
    <row r="89" spans="1:8">
      <c r="A89" s="16" t="s">
        <v>107</v>
      </c>
      <c r="B89" s="9">
        <v>39.409999999999997</v>
      </c>
      <c r="C89" s="10">
        <v>45372</v>
      </c>
      <c r="D89" s="10">
        <v>45343</v>
      </c>
      <c r="E89" s="10"/>
      <c r="F89" s="10"/>
      <c r="G89" s="1">
        <f t="shared" si="2"/>
        <v>-29</v>
      </c>
      <c r="H89" s="9">
        <f t="shared" si="3"/>
        <v>-1142.8900000000001</v>
      </c>
    </row>
    <row r="90" spans="1:8">
      <c r="A90" s="16" t="s">
        <v>108</v>
      </c>
      <c r="B90" s="9">
        <v>43.3</v>
      </c>
      <c r="C90" s="10">
        <v>45372</v>
      </c>
      <c r="D90" s="10">
        <v>45343</v>
      </c>
      <c r="E90" s="10"/>
      <c r="F90" s="10"/>
      <c r="G90" s="1">
        <f t="shared" si="2"/>
        <v>-29</v>
      </c>
      <c r="H90" s="9">
        <f t="shared" si="3"/>
        <v>-1255.7</v>
      </c>
    </row>
    <row r="91" spans="1:8">
      <c r="A91" s="16" t="s">
        <v>109</v>
      </c>
      <c r="B91" s="9">
        <v>41.41</v>
      </c>
      <c r="C91" s="10">
        <v>45372</v>
      </c>
      <c r="D91" s="10">
        <v>45343</v>
      </c>
      <c r="E91" s="10"/>
      <c r="F91" s="10"/>
      <c r="G91" s="1">
        <f t="shared" si="2"/>
        <v>-29</v>
      </c>
      <c r="H91" s="9">
        <f t="shared" si="3"/>
        <v>-1200.8900000000001</v>
      </c>
    </row>
    <row r="92" spans="1:8">
      <c r="A92" s="16" t="s">
        <v>110</v>
      </c>
      <c r="B92" s="9">
        <v>37.520000000000003</v>
      </c>
      <c r="C92" s="10">
        <v>45372</v>
      </c>
      <c r="D92" s="10">
        <v>45343</v>
      </c>
      <c r="E92" s="10"/>
      <c r="F92" s="10"/>
      <c r="G92" s="1">
        <f t="shared" si="2"/>
        <v>-29</v>
      </c>
      <c r="H92" s="9">
        <f t="shared" si="3"/>
        <v>-1088.08</v>
      </c>
    </row>
    <row r="93" spans="1:8">
      <c r="A93" s="16" t="s">
        <v>111</v>
      </c>
      <c r="B93" s="9">
        <v>49.89</v>
      </c>
      <c r="C93" s="10">
        <v>45372</v>
      </c>
      <c r="D93" s="10">
        <v>45343</v>
      </c>
      <c r="E93" s="10"/>
      <c r="F93" s="10"/>
      <c r="G93" s="1">
        <f t="shared" si="2"/>
        <v>-29</v>
      </c>
      <c r="H93" s="9">
        <f t="shared" si="3"/>
        <v>-1446.81</v>
      </c>
    </row>
    <row r="94" spans="1:8">
      <c r="A94" s="16" t="s">
        <v>112</v>
      </c>
      <c r="B94" s="9">
        <v>135</v>
      </c>
      <c r="C94" s="10">
        <v>45372</v>
      </c>
      <c r="D94" s="10">
        <v>45343</v>
      </c>
      <c r="E94" s="10"/>
      <c r="F94" s="10"/>
      <c r="G94" s="1">
        <f t="shared" si="2"/>
        <v>-29</v>
      </c>
      <c r="H94" s="9">
        <f t="shared" si="3"/>
        <v>-3915</v>
      </c>
    </row>
    <row r="95" spans="1:8">
      <c r="A95" s="16" t="s">
        <v>113</v>
      </c>
      <c r="B95" s="9">
        <v>135</v>
      </c>
      <c r="C95" s="10">
        <v>45372</v>
      </c>
      <c r="D95" s="10">
        <v>45343</v>
      </c>
      <c r="E95" s="10"/>
      <c r="F95" s="10"/>
      <c r="G95" s="1">
        <f t="shared" si="2"/>
        <v>-29</v>
      </c>
      <c r="H95" s="9">
        <f t="shared" si="3"/>
        <v>-3915</v>
      </c>
    </row>
    <row r="96" spans="1:8">
      <c r="A96" s="16" t="s">
        <v>114</v>
      </c>
      <c r="B96" s="9">
        <v>697</v>
      </c>
      <c r="C96" s="10">
        <v>45373</v>
      </c>
      <c r="D96" s="10">
        <v>45348</v>
      </c>
      <c r="E96" s="10"/>
      <c r="F96" s="10"/>
      <c r="G96" s="1">
        <f t="shared" si="2"/>
        <v>-25</v>
      </c>
      <c r="H96" s="9">
        <f t="shared" si="3"/>
        <v>-17425</v>
      </c>
    </row>
    <row r="97" spans="1:8">
      <c r="A97" s="16" t="s">
        <v>115</v>
      </c>
      <c r="B97" s="9">
        <v>33</v>
      </c>
      <c r="C97" s="10">
        <v>45373</v>
      </c>
      <c r="D97" s="10">
        <v>45348</v>
      </c>
      <c r="E97" s="10"/>
      <c r="F97" s="10"/>
      <c r="G97" s="1">
        <f t="shared" si="2"/>
        <v>-25</v>
      </c>
      <c r="H97" s="9">
        <f t="shared" si="3"/>
        <v>-825</v>
      </c>
    </row>
    <row r="98" spans="1:8">
      <c r="A98" s="16" t="s">
        <v>116</v>
      </c>
      <c r="B98" s="9">
        <v>296</v>
      </c>
      <c r="C98" s="10">
        <v>45375</v>
      </c>
      <c r="D98" s="10">
        <v>45348</v>
      </c>
      <c r="E98" s="10"/>
      <c r="F98" s="10"/>
      <c r="G98" s="1">
        <f t="shared" si="2"/>
        <v>-27</v>
      </c>
      <c r="H98" s="9">
        <f t="shared" si="3"/>
        <v>-7992</v>
      </c>
    </row>
    <row r="99" spans="1:8">
      <c r="A99" s="16" t="s">
        <v>117</v>
      </c>
      <c r="B99" s="9">
        <v>286.36</v>
      </c>
      <c r="C99" s="10">
        <v>45386</v>
      </c>
      <c r="D99" s="10">
        <v>45359</v>
      </c>
      <c r="E99" s="10"/>
      <c r="F99" s="10"/>
      <c r="G99" s="1">
        <f t="shared" si="2"/>
        <v>-27</v>
      </c>
      <c r="H99" s="9">
        <f t="shared" si="3"/>
        <v>-7731.72</v>
      </c>
    </row>
    <row r="100" spans="1:8">
      <c r="A100" s="16" t="s">
        <v>118</v>
      </c>
      <c r="B100" s="9">
        <v>1300</v>
      </c>
      <c r="C100" s="10">
        <v>45386</v>
      </c>
      <c r="D100" s="10">
        <v>45359</v>
      </c>
      <c r="E100" s="10"/>
      <c r="F100" s="10"/>
      <c r="G100" s="1">
        <f t="shared" si="2"/>
        <v>-27</v>
      </c>
      <c r="H100" s="9">
        <f t="shared" si="3"/>
        <v>-35100</v>
      </c>
    </row>
    <row r="101" spans="1:8">
      <c r="A101" s="16" t="s">
        <v>119</v>
      </c>
      <c r="B101" s="9">
        <v>915.39</v>
      </c>
      <c r="C101" s="10">
        <v>45386</v>
      </c>
      <c r="D101" s="10">
        <v>45359</v>
      </c>
      <c r="E101" s="10"/>
      <c r="F101" s="10"/>
      <c r="G101" s="1">
        <f t="shared" si="2"/>
        <v>-27</v>
      </c>
      <c r="H101" s="9">
        <f t="shared" si="3"/>
        <v>-24715.53</v>
      </c>
    </row>
    <row r="102" spans="1:8">
      <c r="A102" s="16" t="s">
        <v>120</v>
      </c>
      <c r="B102" s="9">
        <v>515</v>
      </c>
      <c r="C102" s="10">
        <v>45386</v>
      </c>
      <c r="D102" s="10">
        <v>45359</v>
      </c>
      <c r="E102" s="10"/>
      <c r="F102" s="10"/>
      <c r="G102" s="1">
        <f t="shared" si="2"/>
        <v>-27</v>
      </c>
      <c r="H102" s="9">
        <f t="shared" si="3"/>
        <v>-13905</v>
      </c>
    </row>
    <row r="103" spans="1:8">
      <c r="A103" s="16" t="s">
        <v>121</v>
      </c>
      <c r="B103" s="9">
        <v>80</v>
      </c>
      <c r="C103" s="10">
        <v>45388</v>
      </c>
      <c r="D103" s="10">
        <v>45359</v>
      </c>
      <c r="E103" s="10"/>
      <c r="F103" s="10"/>
      <c r="G103" s="1">
        <f t="shared" si="2"/>
        <v>-29</v>
      </c>
      <c r="H103" s="9">
        <f t="shared" si="3"/>
        <v>-2320</v>
      </c>
    </row>
    <row r="104" spans="1:8">
      <c r="A104" s="16" t="s">
        <v>122</v>
      </c>
      <c r="B104" s="9">
        <v>850.5</v>
      </c>
      <c r="C104" s="10">
        <v>45388</v>
      </c>
      <c r="D104" s="10">
        <v>45359</v>
      </c>
      <c r="E104" s="10"/>
      <c r="F104" s="10"/>
      <c r="G104" s="1">
        <f t="shared" si="2"/>
        <v>-29</v>
      </c>
      <c r="H104" s="9">
        <f t="shared" si="3"/>
        <v>-24664.5</v>
      </c>
    </row>
    <row r="105" spans="1:8">
      <c r="A105" s="16" t="s">
        <v>123</v>
      </c>
      <c r="B105" s="9">
        <v>653.07000000000005</v>
      </c>
      <c r="C105" s="10">
        <v>45388</v>
      </c>
      <c r="D105" s="10">
        <v>45359</v>
      </c>
      <c r="E105" s="10"/>
      <c r="F105" s="10"/>
      <c r="G105" s="1">
        <f t="shared" si="2"/>
        <v>-29</v>
      </c>
      <c r="H105" s="9">
        <f t="shared" si="3"/>
        <v>-18939.03</v>
      </c>
    </row>
    <row r="106" spans="1:8">
      <c r="A106" s="16" t="s">
        <v>124</v>
      </c>
      <c r="B106" s="9">
        <v>1200</v>
      </c>
      <c r="C106" s="10">
        <v>45388</v>
      </c>
      <c r="D106" s="10">
        <v>45359</v>
      </c>
      <c r="E106" s="10"/>
      <c r="F106" s="10"/>
      <c r="G106" s="1">
        <f t="shared" si="2"/>
        <v>-29</v>
      </c>
      <c r="H106" s="9">
        <f t="shared" si="3"/>
        <v>-34800</v>
      </c>
    </row>
    <row r="107" spans="1:8">
      <c r="A107" s="16" t="s">
        <v>125</v>
      </c>
      <c r="B107" s="9">
        <v>134</v>
      </c>
      <c r="C107" s="10">
        <v>45388</v>
      </c>
      <c r="D107" s="10">
        <v>45359</v>
      </c>
      <c r="E107" s="10"/>
      <c r="F107" s="10"/>
      <c r="G107" s="1">
        <f t="shared" si="2"/>
        <v>-29</v>
      </c>
      <c r="H107" s="9">
        <f t="shared" si="3"/>
        <v>-3886</v>
      </c>
    </row>
    <row r="108" spans="1:8">
      <c r="A108" s="16" t="s">
        <v>126</v>
      </c>
      <c r="B108" s="9">
        <v>26.43</v>
      </c>
      <c r="C108" s="10">
        <v>45388</v>
      </c>
      <c r="D108" s="10">
        <v>45359</v>
      </c>
      <c r="E108" s="10"/>
      <c r="F108" s="10"/>
      <c r="G108" s="1">
        <f t="shared" si="2"/>
        <v>-29</v>
      </c>
      <c r="H108" s="9">
        <f t="shared" si="3"/>
        <v>-766.47</v>
      </c>
    </row>
    <row r="109" spans="1:8">
      <c r="A109" s="16" t="s">
        <v>127</v>
      </c>
      <c r="B109" s="9">
        <v>6704</v>
      </c>
      <c r="C109" s="10">
        <v>45389</v>
      </c>
      <c r="D109" s="10">
        <v>45359</v>
      </c>
      <c r="E109" s="10"/>
      <c r="F109" s="10"/>
      <c r="G109" s="1">
        <f t="shared" si="2"/>
        <v>-30</v>
      </c>
      <c r="H109" s="9">
        <f t="shared" si="3"/>
        <v>-201120</v>
      </c>
    </row>
    <row r="110" spans="1:8">
      <c r="A110" s="16" t="s">
        <v>128</v>
      </c>
      <c r="B110" s="9">
        <v>679.5</v>
      </c>
      <c r="C110" s="10">
        <v>45392</v>
      </c>
      <c r="D110" s="10">
        <v>45371</v>
      </c>
      <c r="E110" s="10"/>
      <c r="F110" s="10"/>
      <c r="G110" s="1">
        <f t="shared" si="2"/>
        <v>-21</v>
      </c>
      <c r="H110" s="9">
        <f t="shared" si="3"/>
        <v>-14269.5</v>
      </c>
    </row>
    <row r="111" spans="1:8">
      <c r="A111" s="16" t="s">
        <v>129</v>
      </c>
      <c r="B111" s="9">
        <v>490</v>
      </c>
      <c r="C111" s="10">
        <v>45392</v>
      </c>
      <c r="D111" s="10">
        <v>45371</v>
      </c>
      <c r="E111" s="10"/>
      <c r="F111" s="10"/>
      <c r="G111" s="1">
        <f t="shared" si="2"/>
        <v>-21</v>
      </c>
      <c r="H111" s="9">
        <f t="shared" si="3"/>
        <v>-10290</v>
      </c>
    </row>
    <row r="112" spans="1:8">
      <c r="A112" s="16" t="s">
        <v>130</v>
      </c>
      <c r="B112" s="9">
        <v>181.82</v>
      </c>
      <c r="C112" s="10">
        <v>45392</v>
      </c>
      <c r="D112" s="10">
        <v>45371</v>
      </c>
      <c r="E112" s="10"/>
      <c r="F112" s="10"/>
      <c r="G112" s="1">
        <f t="shared" si="2"/>
        <v>-21</v>
      </c>
      <c r="H112" s="9">
        <f t="shared" si="3"/>
        <v>-3818.22</v>
      </c>
    </row>
    <row r="113" spans="1:8">
      <c r="A113" s="16" t="s">
        <v>131</v>
      </c>
      <c r="B113" s="9">
        <v>3400</v>
      </c>
      <c r="C113" s="10">
        <v>45392</v>
      </c>
      <c r="D113" s="10">
        <v>45371</v>
      </c>
      <c r="E113" s="10"/>
      <c r="F113" s="10"/>
      <c r="G113" s="1">
        <f t="shared" si="2"/>
        <v>-21</v>
      </c>
      <c r="H113" s="9">
        <f t="shared" si="3"/>
        <v>-71400</v>
      </c>
    </row>
    <row r="114" spans="1:8">
      <c r="A114" s="16" t="s">
        <v>132</v>
      </c>
      <c r="B114" s="9">
        <v>320.45</v>
      </c>
      <c r="C114" s="10">
        <v>45392</v>
      </c>
      <c r="D114" s="10">
        <v>45371</v>
      </c>
      <c r="E114" s="10"/>
      <c r="F114" s="10"/>
      <c r="G114" s="1">
        <f t="shared" si="2"/>
        <v>-21</v>
      </c>
      <c r="H114" s="9">
        <f t="shared" si="3"/>
        <v>-6729.45</v>
      </c>
    </row>
    <row r="115" spans="1:8">
      <c r="A115" s="16" t="s">
        <v>133</v>
      </c>
      <c r="B115" s="9">
        <v>1957.6</v>
      </c>
      <c r="C115" s="10">
        <v>45393</v>
      </c>
      <c r="D115" s="10">
        <v>45371</v>
      </c>
      <c r="E115" s="10"/>
      <c r="F115" s="10"/>
      <c r="G115" s="1">
        <f t="shared" si="2"/>
        <v>-22</v>
      </c>
      <c r="H115" s="9">
        <f t="shared" si="3"/>
        <v>-43067.199999999997</v>
      </c>
    </row>
    <row r="116" spans="1:8">
      <c r="A116" s="16" t="s">
        <v>134</v>
      </c>
      <c r="B116" s="9">
        <v>5161.1000000000004</v>
      </c>
      <c r="C116" s="10">
        <v>45393</v>
      </c>
      <c r="D116" s="10">
        <v>45371</v>
      </c>
      <c r="E116" s="10"/>
      <c r="F116" s="10"/>
      <c r="G116" s="1">
        <f t="shared" si="2"/>
        <v>-22</v>
      </c>
      <c r="H116" s="9">
        <f t="shared" si="3"/>
        <v>-113544.2</v>
      </c>
    </row>
    <row r="117" spans="1:8">
      <c r="A117" s="16" t="s">
        <v>135</v>
      </c>
      <c r="B117" s="9">
        <v>126</v>
      </c>
      <c r="C117" s="10">
        <v>45393</v>
      </c>
      <c r="D117" s="10">
        <v>45371</v>
      </c>
      <c r="E117" s="10"/>
      <c r="F117" s="10"/>
      <c r="G117" s="1">
        <f t="shared" si="2"/>
        <v>-22</v>
      </c>
      <c r="H117" s="9">
        <f t="shared" si="3"/>
        <v>-2772</v>
      </c>
    </row>
    <row r="118" spans="1:8">
      <c r="A118" s="16" t="s">
        <v>136</v>
      </c>
      <c r="B118" s="9">
        <v>0.95</v>
      </c>
      <c r="C118" s="10">
        <v>45393</v>
      </c>
      <c r="D118" s="10">
        <v>45371</v>
      </c>
      <c r="E118" s="10"/>
      <c r="F118" s="10"/>
      <c r="G118" s="1">
        <f t="shared" si="2"/>
        <v>-22</v>
      </c>
      <c r="H118" s="9">
        <f t="shared" si="3"/>
        <v>-20.9</v>
      </c>
    </row>
    <row r="119" spans="1:8">
      <c r="A119" s="16" t="s">
        <v>137</v>
      </c>
      <c r="B119" s="9">
        <v>3739.5</v>
      </c>
      <c r="C119" s="10">
        <v>45393</v>
      </c>
      <c r="D119" s="10">
        <v>45371</v>
      </c>
      <c r="E119" s="10"/>
      <c r="F119" s="10"/>
      <c r="G119" s="1">
        <f t="shared" si="2"/>
        <v>-22</v>
      </c>
      <c r="H119" s="9">
        <f t="shared" si="3"/>
        <v>-82269</v>
      </c>
    </row>
    <row r="120" spans="1:8">
      <c r="A120" s="16" t="s">
        <v>138</v>
      </c>
      <c r="B120" s="9">
        <v>600</v>
      </c>
      <c r="C120" s="10">
        <v>45395</v>
      </c>
      <c r="D120" s="10">
        <v>45371</v>
      </c>
      <c r="E120" s="10"/>
      <c r="F120" s="10"/>
      <c r="G120" s="1">
        <f t="shared" si="2"/>
        <v>-24</v>
      </c>
      <c r="H120" s="9">
        <f t="shared" si="3"/>
        <v>-14400</v>
      </c>
    </row>
    <row r="121" spans="1:8">
      <c r="A121" s="16" t="s">
        <v>139</v>
      </c>
      <c r="B121" s="9">
        <v>75.11</v>
      </c>
      <c r="C121" s="10">
        <v>45396</v>
      </c>
      <c r="D121" s="10">
        <v>45371</v>
      </c>
      <c r="E121" s="10"/>
      <c r="F121" s="10"/>
      <c r="G121" s="1">
        <f t="shared" si="2"/>
        <v>-25</v>
      </c>
      <c r="H121" s="9">
        <f t="shared" si="3"/>
        <v>-1877.75</v>
      </c>
    </row>
    <row r="122" spans="1:8">
      <c r="A122" s="16" t="s">
        <v>140</v>
      </c>
      <c r="B122" s="9">
        <v>54</v>
      </c>
      <c r="C122" s="10">
        <v>45396</v>
      </c>
      <c r="D122" s="10">
        <v>45371</v>
      </c>
      <c r="E122" s="10"/>
      <c r="F122" s="10"/>
      <c r="G122" s="1">
        <f t="shared" si="2"/>
        <v>-25</v>
      </c>
      <c r="H122" s="9">
        <f t="shared" si="3"/>
        <v>-1350</v>
      </c>
    </row>
    <row r="123" spans="1:8">
      <c r="A123" s="16" t="s">
        <v>141</v>
      </c>
      <c r="B123" s="9">
        <v>64.599999999999994</v>
      </c>
      <c r="C123" s="10">
        <v>45399</v>
      </c>
      <c r="D123" s="10">
        <v>45371</v>
      </c>
      <c r="E123" s="10"/>
      <c r="F123" s="10"/>
      <c r="G123" s="1">
        <f t="shared" si="2"/>
        <v>-28</v>
      </c>
      <c r="H123" s="9">
        <f t="shared" si="3"/>
        <v>-1808.8</v>
      </c>
    </row>
    <row r="124" spans="1:8">
      <c r="A124" s="16" t="s">
        <v>142</v>
      </c>
      <c r="B124" s="9">
        <v>440.82</v>
      </c>
      <c r="C124" s="10">
        <v>45401</v>
      </c>
      <c r="D124" s="10">
        <v>45371</v>
      </c>
      <c r="E124" s="10"/>
      <c r="F124" s="10"/>
      <c r="G124" s="1">
        <f t="shared" si="2"/>
        <v>-30</v>
      </c>
      <c r="H124" s="9">
        <f t="shared" si="3"/>
        <v>-13224.6</v>
      </c>
    </row>
    <row r="125" spans="1:8">
      <c r="A125" s="16" t="s">
        <v>143</v>
      </c>
      <c r="B125" s="9">
        <v>1322.6</v>
      </c>
      <c r="C125" s="10">
        <v>45406</v>
      </c>
      <c r="D125" s="10">
        <v>45380</v>
      </c>
      <c r="E125" s="10"/>
      <c r="F125" s="10"/>
      <c r="G125" s="1">
        <f t="shared" si="2"/>
        <v>-26</v>
      </c>
      <c r="H125" s="9">
        <f t="shared" si="3"/>
        <v>-34387.599999999999</v>
      </c>
    </row>
    <row r="126" spans="1:8">
      <c r="A126" s="16" t="s">
        <v>144</v>
      </c>
      <c r="B126" s="9">
        <v>360</v>
      </c>
      <c r="C126" s="10">
        <v>45406</v>
      </c>
      <c r="D126" s="10">
        <v>45380</v>
      </c>
      <c r="E126" s="10"/>
      <c r="F126" s="10"/>
      <c r="G126" s="1">
        <f t="shared" si="2"/>
        <v>-26</v>
      </c>
      <c r="H126" s="9">
        <f t="shared" si="3"/>
        <v>-9360</v>
      </c>
    </row>
    <row r="127" spans="1:8">
      <c r="A127" s="16" t="s">
        <v>145</v>
      </c>
      <c r="B127" s="9">
        <v>72</v>
      </c>
      <c r="C127" s="10">
        <v>45406</v>
      </c>
      <c r="D127" s="10">
        <v>45380</v>
      </c>
      <c r="E127" s="10"/>
      <c r="F127" s="10"/>
      <c r="G127" s="1">
        <f t="shared" si="2"/>
        <v>-26</v>
      </c>
      <c r="H127" s="9">
        <f t="shared" si="3"/>
        <v>-1872</v>
      </c>
    </row>
    <row r="128" spans="1:8">
      <c r="A128" s="16" t="s">
        <v>146</v>
      </c>
      <c r="B128" s="9">
        <v>58.64</v>
      </c>
      <c r="C128" s="10">
        <v>45406</v>
      </c>
      <c r="D128" s="10">
        <v>45380</v>
      </c>
      <c r="E128" s="10"/>
      <c r="F128" s="10"/>
      <c r="G128" s="1">
        <f t="shared" si="2"/>
        <v>-26</v>
      </c>
      <c r="H128" s="9">
        <f t="shared" si="3"/>
        <v>-1524.64</v>
      </c>
    </row>
    <row r="129" spans="1:8">
      <c r="A129" s="16" t="s">
        <v>147</v>
      </c>
      <c r="B129" s="9">
        <v>1068.93</v>
      </c>
      <c r="C129" s="10">
        <v>45407</v>
      </c>
      <c r="D129" s="10">
        <v>45380</v>
      </c>
      <c r="E129" s="10"/>
      <c r="F129" s="10"/>
      <c r="G129" s="1">
        <f t="shared" si="2"/>
        <v>-27</v>
      </c>
      <c r="H129" s="9">
        <f t="shared" si="3"/>
        <v>-28861.11</v>
      </c>
    </row>
    <row r="130" spans="1:8">
      <c r="A130" s="16" t="s">
        <v>148</v>
      </c>
      <c r="B130" s="9">
        <v>57.38</v>
      </c>
      <c r="C130" s="10">
        <v>45408</v>
      </c>
      <c r="D130" s="10">
        <v>45380</v>
      </c>
      <c r="E130" s="10"/>
      <c r="F130" s="10"/>
      <c r="G130" s="1">
        <f t="shared" si="2"/>
        <v>-28</v>
      </c>
      <c r="H130" s="9">
        <f t="shared" si="3"/>
        <v>-1606.64</v>
      </c>
    </row>
    <row r="131" spans="1:8">
      <c r="A131" s="16" t="s">
        <v>149</v>
      </c>
      <c r="B131" s="9">
        <v>191.61</v>
      </c>
      <c r="C131" s="10">
        <v>45409</v>
      </c>
      <c r="D131" s="10">
        <v>45380</v>
      </c>
      <c r="E131" s="10"/>
      <c r="F131" s="10"/>
      <c r="G131" s="1">
        <f t="shared" si="2"/>
        <v>-29</v>
      </c>
      <c r="H131" s="9">
        <f t="shared" si="3"/>
        <v>-5556.69</v>
      </c>
    </row>
    <row r="132" spans="1:8">
      <c r="A132" s="16" t="s">
        <v>150</v>
      </c>
      <c r="B132" s="9">
        <v>36596.449999999997</v>
      </c>
      <c r="C132" s="10">
        <v>45409</v>
      </c>
      <c r="D132" s="10">
        <v>45380</v>
      </c>
      <c r="E132" s="10"/>
      <c r="F132" s="10"/>
      <c r="G132" s="1">
        <f t="shared" si="2"/>
        <v>-29</v>
      </c>
      <c r="H132" s="9">
        <f t="shared" si="3"/>
        <v>-1061297.05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9430.64</v>
      </c>
      <c r="C1" s="31">
        <f>COUNTA(A4:A203)</f>
        <v>13</v>
      </c>
      <c r="G1" s="13">
        <f>IF(B1&lt;&gt;0,H1/B1,0)</f>
        <v>-26.858664947447895</v>
      </c>
      <c r="H1" s="12">
        <f>SUM(H4:H195)</f>
        <v>-253294.40000000002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151</v>
      </c>
      <c r="B4" s="9">
        <v>650</v>
      </c>
      <c r="C4" s="10">
        <v>45414</v>
      </c>
      <c r="D4" s="10">
        <v>45385</v>
      </c>
      <c r="E4" s="10"/>
      <c r="F4" s="10"/>
      <c r="G4" s="1">
        <f>D4-C4-(F4-E4)</f>
        <v>-29</v>
      </c>
      <c r="H4" s="9">
        <f>B4*G4</f>
        <v>-18850</v>
      </c>
    </row>
    <row r="5" spans="1:8">
      <c r="A5" s="16" t="s">
        <v>152</v>
      </c>
      <c r="B5" s="9">
        <v>293</v>
      </c>
      <c r="C5" s="10">
        <v>45414</v>
      </c>
      <c r="D5" s="10">
        <v>45385</v>
      </c>
      <c r="E5" s="10"/>
      <c r="F5" s="10"/>
      <c r="G5" s="1">
        <f t="shared" ref="G5:G68" si="0">D5-C5-(F5-E5)</f>
        <v>-29</v>
      </c>
      <c r="H5" s="9">
        <f t="shared" ref="H5:H68" si="1">B5*G5</f>
        <v>-8497</v>
      </c>
    </row>
    <row r="6" spans="1:8">
      <c r="A6" s="16" t="s">
        <v>153</v>
      </c>
      <c r="B6" s="9">
        <v>180</v>
      </c>
      <c r="C6" s="10">
        <v>45414</v>
      </c>
      <c r="D6" s="10">
        <v>45385</v>
      </c>
      <c r="E6" s="10"/>
      <c r="F6" s="10"/>
      <c r="G6" s="1">
        <f t="shared" si="0"/>
        <v>-29</v>
      </c>
      <c r="H6" s="9">
        <f t="shared" si="1"/>
        <v>-5220</v>
      </c>
    </row>
    <row r="7" spans="1:8">
      <c r="A7" s="16" t="s">
        <v>154</v>
      </c>
      <c r="B7" s="9">
        <v>2834.65</v>
      </c>
      <c r="C7" s="10">
        <v>45416</v>
      </c>
      <c r="D7" s="10">
        <v>45392</v>
      </c>
      <c r="E7" s="10"/>
      <c r="F7" s="10"/>
      <c r="G7" s="1">
        <f t="shared" si="0"/>
        <v>-24</v>
      </c>
      <c r="H7" s="9">
        <f t="shared" si="1"/>
        <v>-68031.600000000006</v>
      </c>
    </row>
    <row r="8" spans="1:8">
      <c r="A8" s="16" t="s">
        <v>155</v>
      </c>
      <c r="B8" s="9">
        <v>1350</v>
      </c>
      <c r="C8" s="10">
        <v>45416</v>
      </c>
      <c r="D8" s="10">
        <v>45392</v>
      </c>
      <c r="E8" s="10"/>
      <c r="F8" s="10"/>
      <c r="G8" s="1">
        <f t="shared" si="0"/>
        <v>-24</v>
      </c>
      <c r="H8" s="9">
        <f t="shared" si="1"/>
        <v>-32400</v>
      </c>
    </row>
    <row r="9" spans="1:8">
      <c r="A9" s="16" t="s">
        <v>156</v>
      </c>
      <c r="B9" s="9">
        <v>500</v>
      </c>
      <c r="C9" s="10">
        <v>45421</v>
      </c>
      <c r="D9" s="10">
        <v>45392</v>
      </c>
      <c r="E9" s="10"/>
      <c r="F9" s="10"/>
      <c r="G9" s="1">
        <f t="shared" si="0"/>
        <v>-29</v>
      </c>
      <c r="H9" s="9">
        <f t="shared" si="1"/>
        <v>-14500</v>
      </c>
    </row>
    <row r="10" spans="1:8">
      <c r="A10" s="16" t="s">
        <v>157</v>
      </c>
      <c r="B10" s="9">
        <v>348.36</v>
      </c>
      <c r="C10" s="10">
        <v>45421</v>
      </c>
      <c r="D10" s="10">
        <v>45392</v>
      </c>
      <c r="E10" s="10"/>
      <c r="F10" s="10"/>
      <c r="G10" s="1">
        <f t="shared" si="0"/>
        <v>-29</v>
      </c>
      <c r="H10" s="9">
        <f t="shared" si="1"/>
        <v>-10102.44</v>
      </c>
    </row>
    <row r="11" spans="1:8">
      <c r="A11" s="16" t="s">
        <v>158</v>
      </c>
      <c r="B11" s="9">
        <v>163.93</v>
      </c>
      <c r="C11" s="10">
        <v>45421</v>
      </c>
      <c r="D11" s="10">
        <v>45392</v>
      </c>
      <c r="E11" s="10"/>
      <c r="F11" s="10"/>
      <c r="G11" s="1">
        <f t="shared" si="0"/>
        <v>-29</v>
      </c>
      <c r="H11" s="9">
        <f t="shared" si="1"/>
        <v>-4753.97</v>
      </c>
    </row>
    <row r="12" spans="1:8">
      <c r="A12" s="16" t="s">
        <v>159</v>
      </c>
      <c r="B12" s="9">
        <v>2125.34</v>
      </c>
      <c r="C12" s="10">
        <v>45421</v>
      </c>
      <c r="D12" s="10">
        <v>45392</v>
      </c>
      <c r="E12" s="10"/>
      <c r="F12" s="10"/>
      <c r="G12" s="1">
        <f t="shared" si="0"/>
        <v>-29</v>
      </c>
      <c r="H12" s="9">
        <f t="shared" si="1"/>
        <v>-61634.86</v>
      </c>
    </row>
    <row r="13" spans="1:8">
      <c r="A13" s="16" t="s">
        <v>160</v>
      </c>
      <c r="B13" s="9">
        <v>250</v>
      </c>
      <c r="C13" s="10">
        <v>45421</v>
      </c>
      <c r="D13" s="10">
        <v>45392</v>
      </c>
      <c r="E13" s="10"/>
      <c r="F13" s="10"/>
      <c r="G13" s="1">
        <f t="shared" si="0"/>
        <v>-29</v>
      </c>
      <c r="H13" s="9">
        <f t="shared" si="1"/>
        <v>-7250</v>
      </c>
    </row>
    <row r="14" spans="1:8">
      <c r="A14" s="16" t="s">
        <v>161</v>
      </c>
      <c r="B14" s="9">
        <v>5.54</v>
      </c>
      <c r="C14" s="10">
        <v>45421</v>
      </c>
      <c r="D14" s="10">
        <v>45392</v>
      </c>
      <c r="E14" s="10"/>
      <c r="F14" s="10"/>
      <c r="G14" s="1">
        <f t="shared" si="0"/>
        <v>-29</v>
      </c>
      <c r="H14" s="9">
        <f t="shared" si="1"/>
        <v>-160.66</v>
      </c>
    </row>
    <row r="15" spans="1:8">
      <c r="A15" s="16" t="s">
        <v>162</v>
      </c>
      <c r="B15" s="9">
        <v>729.09</v>
      </c>
      <c r="C15" s="10">
        <v>45422</v>
      </c>
      <c r="D15" s="10">
        <v>45392</v>
      </c>
      <c r="E15" s="10"/>
      <c r="F15" s="10"/>
      <c r="G15" s="1">
        <f t="shared" si="0"/>
        <v>-30</v>
      </c>
      <c r="H15" s="9">
        <f t="shared" si="1"/>
        <v>-21872.7</v>
      </c>
    </row>
    <row r="16" spans="1:8">
      <c r="A16" s="16" t="s">
        <v>163</v>
      </c>
      <c r="B16" s="9">
        <v>0.73</v>
      </c>
      <c r="C16" s="10">
        <v>45421</v>
      </c>
      <c r="D16" s="10">
        <v>45392</v>
      </c>
      <c r="E16" s="10"/>
      <c r="F16" s="10"/>
      <c r="G16" s="1">
        <f t="shared" si="0"/>
        <v>-29</v>
      </c>
      <c r="H16" s="9">
        <f t="shared" si="1"/>
        <v>-21.17</v>
      </c>
    </row>
    <row r="17" spans="1:8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 Franco</dc:creator>
  <cp:lastModifiedBy>User_19</cp:lastModifiedBy>
  <dcterms:created xsi:type="dcterms:W3CDTF">2006-09-16T00:00:00Z</dcterms:created>
  <dcterms:modified xsi:type="dcterms:W3CDTF">2024-04-12T11:34:55Z</dcterms:modified>
</cp:coreProperties>
</file>