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9040" windowHeight="15840" activeTab="1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4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H203" i="2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1"/>
  <c r="G1"/>
  <c r="C1"/>
  <c r="B1"/>
  <c r="D16" i="1"/>
  <c r="C16"/>
  <c r="B16"/>
  <c r="D15"/>
  <c r="C15"/>
  <c r="B15"/>
  <c r="D14"/>
  <c r="C14"/>
  <c r="B14"/>
  <c r="A9" s="1"/>
  <c r="D13"/>
  <c r="C13"/>
  <c r="B13"/>
  <c r="C9"/>
  <c r="E9" s="1"/>
</calcChain>
</file>

<file path=xl/sharedStrings.xml><?xml version="1.0" encoding="utf-8"?>
<sst xmlns="http://schemas.openxmlformats.org/spreadsheetml/2006/main" count="202" uniqueCount="176">
  <si>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</si>
  <si>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</si>
  <si>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</si>
  <si>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</si>
  <si>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</si>
  <si>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</si>
  <si>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</si>
  <si>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</si>
  <si>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</si>
  <si>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</si>
  <si>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</si>
  <si>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</si>
  <si>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</si>
  <si>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</si>
  <si>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</si>
  <si>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</si>
  <si>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</si>
  <si>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</si>
  <si>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</si>
  <si>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</si>
  <si>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ISTRUZIONE SUPERIORE I.S. CASTELLI</t>
  </si>
  <si>
    <t>25128 BRESCIA (BS) - VIA A. CANTORE, 9 - C.F. 80048510178 C.M. BSIS037004</t>
  </si>
  <si>
    <t>2023</t>
  </si>
  <si>
    <t>0050010889 del 21/12/2022</t>
  </si>
  <si>
    <t>PA/162 del 22/12/2022</t>
  </si>
  <si>
    <t>96 del 14/12/2022</t>
  </si>
  <si>
    <t>2022/V1/2268529 del 17/12/2022</t>
  </si>
  <si>
    <t>758 del 14/12/2022</t>
  </si>
  <si>
    <t>MI0170000620 del 20/12/2022</t>
  </si>
  <si>
    <t>22-31-18 del 19/12/2022</t>
  </si>
  <si>
    <t>7X02525453 del 11/08/2021</t>
  </si>
  <si>
    <t>7X05195833 del 12/12/2022</t>
  </si>
  <si>
    <t>8B01111707 del 12/12/2022</t>
  </si>
  <si>
    <t>8B01109119 del 12/12/2022</t>
  </si>
  <si>
    <t>8B01111463 del 12/12/2022</t>
  </si>
  <si>
    <t>8B01111838 del 12/12/2022</t>
  </si>
  <si>
    <t>8B01109150 del 12/12/2022</t>
  </si>
  <si>
    <t>8B01111530 del 12/12/2022</t>
  </si>
  <si>
    <t>8B01111852 del 12/12/2022</t>
  </si>
  <si>
    <t>8B01106406 del 12/12/2022</t>
  </si>
  <si>
    <t>8B01112388 del 12/12/2022</t>
  </si>
  <si>
    <t>2575/F del 02/12/2022</t>
  </si>
  <si>
    <t>43/P del 19/12/2022</t>
  </si>
  <si>
    <t>802093 del 28/12/2022</t>
  </si>
  <si>
    <t>802094 del 28/12/2022</t>
  </si>
  <si>
    <t>382 del 22/12/2022</t>
  </si>
  <si>
    <t>1350 del 22/12/2022</t>
  </si>
  <si>
    <t>006175 del 31/12/2022</t>
  </si>
  <si>
    <t>005572 del 19/12/2022</t>
  </si>
  <si>
    <t>005570 del 19/12/2022</t>
  </si>
  <si>
    <t>005974 del 27/12/2022</t>
  </si>
  <si>
    <t>1300354783 del 21/12/2022</t>
  </si>
  <si>
    <t>7022539867 del 22/12/2022</t>
  </si>
  <si>
    <t>2023505018068 del 05/01/2023</t>
  </si>
  <si>
    <t>2022/FS/6007 del 30/12/2022</t>
  </si>
  <si>
    <t>7X01853464 del 10/06/2021</t>
  </si>
  <si>
    <t>7X05194891 del 12/12/2022</t>
  </si>
  <si>
    <t>2266/2022 del 21/12/2022</t>
  </si>
  <si>
    <t>2023/FE41938/10 del 02/01/2023</t>
  </si>
  <si>
    <t>3 del 16/01/2023</t>
  </si>
  <si>
    <t>303/PA/2022 del 26/12/2022</t>
  </si>
  <si>
    <t>1/PA del 28/12/2022</t>
  </si>
  <si>
    <t>184 del 16/12/2022</t>
  </si>
  <si>
    <t>15/PA del 23/12/2022</t>
  </si>
  <si>
    <t>1-01959 del 30/12/2022</t>
  </si>
  <si>
    <t>11543 del 22/12/2022</t>
  </si>
  <si>
    <t>277/PA/2022 del 30/11/2022</t>
  </si>
  <si>
    <t>615 del 31/12/2022</t>
  </si>
  <si>
    <t>PAE0051904 del 31/12/2022</t>
  </si>
  <si>
    <t>0000000192/PA del 10/01/2023</t>
  </si>
  <si>
    <t>0000000239/PA del 10/01/2023</t>
  </si>
  <si>
    <t>VEL168 del 31/12/2022</t>
  </si>
  <si>
    <t>22/000239/AMM del 30/12/2022</t>
  </si>
  <si>
    <t>9/10 del 19/01/2023</t>
  </si>
  <si>
    <t>11249/2023 del 18/01/2023</t>
  </si>
  <si>
    <t>1023011430 del 23/01/2023</t>
  </si>
  <si>
    <t>000053/C2022 del 30/04/2022</t>
  </si>
  <si>
    <t>000070/C2022 del 31/05/2022</t>
  </si>
  <si>
    <t>23/000007/AMM del 31/01/2023</t>
  </si>
  <si>
    <t>7723000783 del 27/01/2023</t>
  </si>
  <si>
    <t>300012 del 30/01/2023</t>
  </si>
  <si>
    <t>23/FVISE del 30/01/2023</t>
  </si>
  <si>
    <t>230172/E del 26/01/2023</t>
  </si>
  <si>
    <t>FATTPA 11_23 del 27/01/2023</t>
  </si>
  <si>
    <t>9/23E del 27/01/2023</t>
  </si>
  <si>
    <t>1010811974 del 25/01/2023</t>
  </si>
  <si>
    <t>800056 del 27/01/2023</t>
  </si>
  <si>
    <t>800124 del 31/01/2023</t>
  </si>
  <si>
    <t>800106 del 31/01/2023</t>
  </si>
  <si>
    <t>1-00034 del 31/01/2023</t>
  </si>
  <si>
    <t>000478 del 31/01/2023</t>
  </si>
  <si>
    <t>000476 del 31/01/2023</t>
  </si>
  <si>
    <t>2023/FE41938/108 del 31/01/2023</t>
  </si>
  <si>
    <t>800105 del 31/01/2023</t>
  </si>
  <si>
    <t>1023025144 del 01/02/2023</t>
  </si>
  <si>
    <t>137/2023 del 31/01/2023</t>
  </si>
  <si>
    <t>300013 del 02/02/2023</t>
  </si>
  <si>
    <t>18 del 02/02/2023</t>
  </si>
  <si>
    <t>2/5 del 31/01/2023</t>
  </si>
  <si>
    <t>38 del 31/01/2023</t>
  </si>
  <si>
    <t>110 del 26/01/2023</t>
  </si>
  <si>
    <t>2022  1073 del 28/10/2022</t>
  </si>
  <si>
    <t>98 del 31/01/2023</t>
  </si>
  <si>
    <t>230331/E del 06/02/2023</t>
  </si>
  <si>
    <t>000155/V3 del 31/01/2023</t>
  </si>
  <si>
    <t>2023/V1/2304182 del 31/01/2023</t>
  </si>
  <si>
    <t>2023/V1/2304183 del 31/01/2023</t>
  </si>
  <si>
    <t>FPA 1/23 del 07/02/2023</t>
  </si>
  <si>
    <t>2300190/FE del 08/02/2023</t>
  </si>
  <si>
    <t>1371/FVISE del 26/01/2023</t>
  </si>
  <si>
    <t>2023505041620 del 06/02/2023</t>
  </si>
  <si>
    <t>44/23E del 13/02/2023</t>
  </si>
  <si>
    <t>8B00122437 del 09/02/2023</t>
  </si>
  <si>
    <t>8B00123330 del 09/02/2023</t>
  </si>
  <si>
    <t>8B00123250 del 09/02/2023</t>
  </si>
  <si>
    <t>8B00127967 del 09/02/2023</t>
  </si>
  <si>
    <t>8B00127448 del 09/02/2023</t>
  </si>
  <si>
    <t>8B00128226 del 09/02/2023</t>
  </si>
  <si>
    <t>8B00127764 del 09/02/2023</t>
  </si>
  <si>
    <t>8B00128050 del 09/02/2023</t>
  </si>
  <si>
    <t>8B00127449 del 09/02/2023</t>
  </si>
  <si>
    <t>253/PA del 06/02/2023</t>
  </si>
  <si>
    <t>PA/16 del 10/02/2023</t>
  </si>
  <si>
    <t>2023/0000008/03 del 03/02/2023</t>
  </si>
  <si>
    <t>2023/0000009/03 del 03/02/2023</t>
  </si>
  <si>
    <t>300041 del 13/02/2023</t>
  </si>
  <si>
    <t>300042 del 13/02/2023</t>
  </si>
  <si>
    <t>4 / PA del 22/02/2023</t>
  </si>
  <si>
    <t>00449/23 del 23/02/2023</t>
  </si>
  <si>
    <t>1445/FVIFO del 16/02/2023</t>
  </si>
  <si>
    <t>FT/PAM/V2A/0000160 del 28/02/2023</t>
  </si>
  <si>
    <t>1023059255 del 03/03/2023</t>
  </si>
  <si>
    <t>589/PA/1 del 08/03/2023</t>
  </si>
  <si>
    <t>PAE0006889 del 28/02/2023</t>
  </si>
  <si>
    <t>1-00224 del 28/02/2023</t>
  </si>
  <si>
    <t>32 del 01/03/2023</t>
  </si>
  <si>
    <t>5200000054 del 28/02/2023</t>
  </si>
  <si>
    <t>227/1 del 14/02/2023</t>
  </si>
  <si>
    <t>30218 del 28/02/2023</t>
  </si>
  <si>
    <t>2023/FE41938/183 del 28/02/2023</t>
  </si>
  <si>
    <t>101 del 23/02/2023</t>
  </si>
  <si>
    <t>3/2 del 27/02/2023</t>
  </si>
  <si>
    <t>0050010213 del 24/02/2023</t>
  </si>
  <si>
    <t>2023/0000020/03 del 22/02/2023</t>
  </si>
  <si>
    <t>23/000021/AMM del 28/02/2023</t>
  </si>
  <si>
    <t>0050010236 del 28/02/2023</t>
  </si>
  <si>
    <t>304/23 del 20/02/2023</t>
  </si>
  <si>
    <t>1300061531 del 28/02/2023</t>
  </si>
  <si>
    <t>000573 del 28/02/2023</t>
  </si>
  <si>
    <t>000571 del 28/02/2023</t>
  </si>
  <si>
    <t>001008 del 28/02/2023</t>
  </si>
  <si>
    <t>000560 del 27/02/2023</t>
  </si>
  <si>
    <t>000558 del 27/02/2023</t>
  </si>
  <si>
    <t>188 del 28/02/2023</t>
  </si>
  <si>
    <t>4904/PA del 20/03/2023</t>
  </si>
  <si>
    <t>490/23 del 17/03/2023</t>
  </si>
  <si>
    <t>55443/2023 del 15/03/2023</t>
  </si>
  <si>
    <t>002-017518 del 16/03/2023</t>
  </si>
  <si>
    <t>002-013213 del 27/02/2023</t>
  </si>
  <si>
    <t>002-015149 del 07/03/2023</t>
  </si>
  <si>
    <t>FATTPA 44_23 del 17/03/2023</t>
  </si>
  <si>
    <t>1780/FVIAC del 09/03/2023</t>
  </si>
  <si>
    <t>2023/V1/2310297 del 28/02/2023</t>
  </si>
  <si>
    <t>29/PA/2023 del 20/02/2023</t>
  </si>
  <si>
    <t>41/PA/2023 del 28/02/2023</t>
  </si>
  <si>
    <t>2023128091 del 22/02/2023</t>
  </si>
  <si>
    <t>2023505077776 del 09/03/2023</t>
  </si>
  <si>
    <t>FTV-2023/00033 del 08/03/2023</t>
  </si>
  <si>
    <t>23-31-1 del 06/03/2023</t>
  </si>
  <si>
    <t>2023/0000036/03 del 08/03/2023</t>
  </si>
  <si>
    <t>520/PA del 06/03/2023</t>
  </si>
  <si>
    <t>209B/2023 del 13/03/2023</t>
  </si>
  <si>
    <t>2023/0000034/03 del 07/03/2023</t>
  </si>
  <si>
    <t>2023/V1/2310298 del 28/02/2023</t>
  </si>
  <si>
    <t>2305600063 del 21/03/2023</t>
  </si>
  <si>
    <t>129 del 23/03/2023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</si>
</sst>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0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d5p1="http://schemas.openxmlformats.org/officeDocument/2006/relationships" xmlns="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9" sqref="C9:D9"/>
    </sheetView>
  </sheetViews>
  <sheetFormatPr defaultColWidth="9.140625" defaultRowHeight="1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>
      <c r="A1" s="2"/>
    </row>
    <row r="2" spans="1:9" ht="15.95" customHeight="1">
      <c r="B2" s="3" t="s">
        <v>20</v>
      </c>
    </row>
    <row r="3" spans="1:9" ht="12.75" customHeight="1">
      <c r="B3" t="s">
        <v>21</v>
      </c>
    </row>
    <row r="4" spans="1:9" ht="15.75" thickBot="1"/>
    <row r="5" spans="1:9" ht="18" customHeight="1" thickBot="1">
      <c r="B5" s="6" t="s">
        <v>17</v>
      </c>
      <c r="F5" s="15" t="s">
        <v>22</v>
      </c>
    </row>
    <row r="7" spans="1:9" s="17" customFormat="1" ht="24.95" customHeight="1">
      <c r="A7" s="34" t="s">
        <v>1</v>
      </c>
      <c r="B7" s="35"/>
      <c r="C7" s="35"/>
      <c r="D7" s="35"/>
      <c r="E7" s="35"/>
      <c r="F7" s="36"/>
    </row>
    <row r="8" spans="1:9" ht="30.75" customHeight="1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>
      <c r="A9" s="37">
        <f>SUM(B13:B16)</f>
        <v>155</v>
      </c>
      <c r="B9" s="33"/>
      <c r="C9" s="32">
        <f>SUM(C13:C16)</f>
        <v>352368.10999999993</v>
      </c>
      <c r="D9" s="33"/>
      <c r="E9" s="38">
        <f>('Trimestre 1'!H1+'Trimestre 2'!H1+'Trimestre 3'!H1+'Trimestre 4'!H1)/C9</f>
        <v>-17.922770962446066</v>
      </c>
      <c r="F9" s="39"/>
    </row>
    <row r="10" spans="1:9" ht="20.100000000000001" customHeight="1" thickBot="1">
      <c r="A10" s="18"/>
      <c r="B10" s="18"/>
      <c r="C10" s="19"/>
      <c r="D10" s="18"/>
      <c r="E10" s="20"/>
      <c r="F10" s="27"/>
    </row>
    <row r="11" spans="1:9" s="17" customFormat="1" ht="24.95" customHeight="1">
      <c r="A11" s="40" t="s">
        <v>2</v>
      </c>
      <c r="B11" s="41"/>
      <c r="C11" s="41"/>
      <c r="D11" s="41"/>
      <c r="E11" s="41"/>
      <c r="F11" s="42"/>
    </row>
    <row r="12" spans="1:9" ht="46.5" customHeight="1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>
      <c r="A13" s="25" t="s">
        <v>13</v>
      </c>
      <c r="B13" s="14">
        <f>'Trimestre 1'!C1</f>
        <v>155</v>
      </c>
      <c r="C13" s="26">
        <f>'Trimestre 1'!B1</f>
        <v>352368.10999999993</v>
      </c>
      <c r="D13" s="26">
        <f>'Trimestre 1'!G1</f>
        <v>-17.922770962446062</v>
      </c>
      <c r="E13" s="26">
        <v>102439.63</v>
      </c>
      <c r="F13" s="30">
        <v>17</v>
      </c>
      <c r="G13" s="4"/>
      <c r="H13" s="5"/>
      <c r="I13" s="5"/>
    </row>
    <row r="14" spans="1:9" ht="22.5" customHeight="1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/>
      <c r="F14" s="30"/>
    </row>
    <row r="15" spans="1:9" ht="22.5" customHeight="1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tabSelected="1" topLeftCell="A46"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352368.10999999993</v>
      </c>
      <c r="C1" s="31">
        <f>COUNTA(A4:A203)</f>
        <v>155</v>
      </c>
      <c r="G1" s="13">
        <f>IF(B1&lt;&gt;0,H1/B1,0)</f>
        <v>-17.922770962446062</v>
      </c>
      <c r="H1" s="12">
        <f>SUM(H4:H195)</f>
        <v>-6315412.9299999997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 t="s">
        <v>23</v>
      </c>
      <c r="B4" s="9">
        <v>540</v>
      </c>
      <c r="C4" s="10">
        <v>44966</v>
      </c>
      <c r="D4" s="10">
        <v>44945</v>
      </c>
      <c r="E4" s="10"/>
      <c r="F4" s="10"/>
      <c r="G4" s="1">
        <f>D4-C4-(F4-E4)</f>
        <v>-21</v>
      </c>
      <c r="H4" s="9">
        <f>B4*G4</f>
        <v>-11340</v>
      </c>
    </row>
    <row r="5" spans="1:8">
      <c r="A5" s="16" t="s">
        <v>24</v>
      </c>
      <c r="B5" s="9">
        <v>772.73</v>
      </c>
      <c r="C5" s="10">
        <v>44967</v>
      </c>
      <c r="D5" s="10">
        <v>44945</v>
      </c>
      <c r="E5" s="10"/>
      <c r="F5" s="10"/>
      <c r="G5" s="1">
        <f t="shared" ref="G5:G68" si="0">D5-C5-(F5-E5)</f>
        <v>-22</v>
      </c>
      <c r="H5" s="9">
        <f t="shared" ref="H5:H68" si="1">B5*G5</f>
        <v>-17000.060000000001</v>
      </c>
    </row>
    <row r="6" spans="1:8">
      <c r="A6" s="16" t="s">
        <v>25</v>
      </c>
      <c r="B6" s="9">
        <v>6150</v>
      </c>
      <c r="C6" s="10">
        <v>44967</v>
      </c>
      <c r="D6" s="10">
        <v>44945</v>
      </c>
      <c r="E6" s="10"/>
      <c r="F6" s="10"/>
      <c r="G6" s="1">
        <f t="shared" si="0"/>
        <v>-22</v>
      </c>
      <c r="H6" s="9">
        <f t="shared" si="1"/>
        <v>-135300</v>
      </c>
    </row>
    <row r="7" spans="1:8">
      <c r="A7" s="16" t="s">
        <v>26</v>
      </c>
      <c r="B7" s="9">
        <v>272.41000000000003</v>
      </c>
      <c r="C7" s="10">
        <v>44947</v>
      </c>
      <c r="D7" s="10">
        <v>44945</v>
      </c>
      <c r="E7" s="10"/>
      <c r="F7" s="10"/>
      <c r="G7" s="1">
        <f t="shared" si="0"/>
        <v>-2</v>
      </c>
      <c r="H7" s="9">
        <f t="shared" si="1"/>
        <v>-544.82000000000005</v>
      </c>
    </row>
    <row r="8" spans="1:8">
      <c r="A8" s="16" t="s">
        <v>27</v>
      </c>
      <c r="B8" s="9">
        <v>1350</v>
      </c>
      <c r="C8" s="10">
        <v>44947</v>
      </c>
      <c r="D8" s="10">
        <v>44945</v>
      </c>
      <c r="E8" s="10"/>
      <c r="F8" s="10"/>
      <c r="G8" s="1">
        <f t="shared" si="0"/>
        <v>-2</v>
      </c>
      <c r="H8" s="9">
        <f t="shared" si="1"/>
        <v>-2700</v>
      </c>
    </row>
    <row r="9" spans="1:8">
      <c r="A9" s="16" t="s">
        <v>28</v>
      </c>
      <c r="B9" s="9">
        <v>589.09</v>
      </c>
      <c r="C9" s="10">
        <v>44947</v>
      </c>
      <c r="D9" s="10">
        <v>44945</v>
      </c>
      <c r="E9" s="10"/>
      <c r="F9" s="10"/>
      <c r="G9" s="1">
        <f t="shared" si="0"/>
        <v>-2</v>
      </c>
      <c r="H9" s="9">
        <f t="shared" si="1"/>
        <v>-1178.18</v>
      </c>
    </row>
    <row r="10" spans="1:8">
      <c r="A10" s="16" t="s">
        <v>29</v>
      </c>
      <c r="B10" s="9">
        <v>18560</v>
      </c>
      <c r="C10" s="10">
        <v>44947</v>
      </c>
      <c r="D10" s="10">
        <v>44945</v>
      </c>
      <c r="E10" s="10"/>
      <c r="F10" s="10"/>
      <c r="G10" s="1">
        <f t="shared" si="0"/>
        <v>-2</v>
      </c>
      <c r="H10" s="9">
        <f t="shared" si="1"/>
        <v>-37120</v>
      </c>
    </row>
    <row r="11" spans="1:8">
      <c r="A11" s="16" t="s">
        <v>30</v>
      </c>
      <c r="B11" s="9">
        <v>14.76</v>
      </c>
      <c r="C11" s="10">
        <v>44455</v>
      </c>
      <c r="D11" s="10">
        <v>44945</v>
      </c>
      <c r="E11" s="10"/>
      <c r="F11" s="10"/>
      <c r="G11" s="1">
        <f t="shared" si="0"/>
        <v>490</v>
      </c>
      <c r="H11" s="9">
        <f t="shared" si="1"/>
        <v>7232.4</v>
      </c>
    </row>
    <row r="12" spans="1:8">
      <c r="A12" s="16" t="s">
        <v>31</v>
      </c>
      <c r="B12" s="9">
        <v>0</v>
      </c>
      <c r="C12" s="10">
        <v>44946</v>
      </c>
      <c r="D12" s="10">
        <v>44945</v>
      </c>
      <c r="E12" s="10"/>
      <c r="F12" s="10"/>
      <c r="G12" s="1">
        <f t="shared" si="0"/>
        <v>-1</v>
      </c>
      <c r="H12" s="9">
        <f t="shared" si="1"/>
        <v>0</v>
      </c>
    </row>
    <row r="13" spans="1:8">
      <c r="A13" s="16" t="s">
        <v>32</v>
      </c>
      <c r="B13" s="9">
        <v>60.76</v>
      </c>
      <c r="C13" s="10">
        <v>44946</v>
      </c>
      <c r="D13" s="10">
        <v>44945</v>
      </c>
      <c r="E13" s="10"/>
      <c r="F13" s="10"/>
      <c r="G13" s="1">
        <f t="shared" si="0"/>
        <v>-1</v>
      </c>
      <c r="H13" s="9">
        <f t="shared" si="1"/>
        <v>-60.76</v>
      </c>
    </row>
    <row r="14" spans="1:8">
      <c r="A14" s="16" t="s">
        <v>33</v>
      </c>
      <c r="B14" s="9">
        <v>130</v>
      </c>
      <c r="C14" s="10">
        <v>44946</v>
      </c>
      <c r="D14" s="10">
        <v>44945</v>
      </c>
      <c r="E14" s="10"/>
      <c r="F14" s="10"/>
      <c r="G14" s="1">
        <f t="shared" si="0"/>
        <v>-1</v>
      </c>
      <c r="H14" s="9">
        <f t="shared" si="1"/>
        <v>-130</v>
      </c>
    </row>
    <row r="15" spans="1:8">
      <c r="A15" s="16" t="s">
        <v>34</v>
      </c>
      <c r="B15" s="9">
        <v>39.29</v>
      </c>
      <c r="C15" s="10">
        <v>44946</v>
      </c>
      <c r="D15" s="10">
        <v>44945</v>
      </c>
      <c r="E15" s="10"/>
      <c r="F15" s="10"/>
      <c r="G15" s="1">
        <f t="shared" si="0"/>
        <v>-1</v>
      </c>
      <c r="H15" s="9">
        <f t="shared" si="1"/>
        <v>-39.29</v>
      </c>
    </row>
    <row r="16" spans="1:8">
      <c r="A16" s="16" t="s">
        <v>35</v>
      </c>
      <c r="B16" s="9">
        <v>72.430000000000007</v>
      </c>
      <c r="C16" s="10">
        <v>44946</v>
      </c>
      <c r="D16" s="10">
        <v>44945</v>
      </c>
      <c r="E16" s="10"/>
      <c r="F16" s="10"/>
      <c r="G16" s="1">
        <f t="shared" si="0"/>
        <v>-1</v>
      </c>
      <c r="H16" s="9">
        <f t="shared" si="1"/>
        <v>-72.430000000000007</v>
      </c>
    </row>
    <row r="17" spans="1:8">
      <c r="A17" s="16" t="s">
        <v>36</v>
      </c>
      <c r="B17" s="9">
        <v>130</v>
      </c>
      <c r="C17" s="10">
        <v>44946</v>
      </c>
      <c r="D17" s="10">
        <v>44945</v>
      </c>
      <c r="E17" s="10"/>
      <c r="F17" s="10"/>
      <c r="G17" s="1">
        <f t="shared" si="0"/>
        <v>-1</v>
      </c>
      <c r="H17" s="9">
        <f t="shared" si="1"/>
        <v>-130</v>
      </c>
    </row>
    <row r="18" spans="1:8">
      <c r="A18" s="16" t="s">
        <v>37</v>
      </c>
      <c r="B18" s="9">
        <v>188.58</v>
      </c>
      <c r="C18" s="10">
        <v>44946</v>
      </c>
      <c r="D18" s="10">
        <v>44945</v>
      </c>
      <c r="E18" s="10"/>
      <c r="F18" s="10"/>
      <c r="G18" s="1">
        <f t="shared" si="0"/>
        <v>-1</v>
      </c>
      <c r="H18" s="9">
        <f t="shared" si="1"/>
        <v>-188.58</v>
      </c>
    </row>
    <row r="19" spans="1:8">
      <c r="A19" s="16" t="s">
        <v>38</v>
      </c>
      <c r="B19" s="9">
        <v>37.36</v>
      </c>
      <c r="C19" s="10">
        <v>44946</v>
      </c>
      <c r="D19" s="10">
        <v>44945</v>
      </c>
      <c r="E19" s="10"/>
      <c r="F19" s="10"/>
      <c r="G19" s="1">
        <f t="shared" si="0"/>
        <v>-1</v>
      </c>
      <c r="H19" s="9">
        <f t="shared" si="1"/>
        <v>-37.36</v>
      </c>
    </row>
    <row r="20" spans="1:8">
      <c r="A20" s="16" t="s">
        <v>39</v>
      </c>
      <c r="B20" s="9">
        <v>32.090000000000003</v>
      </c>
      <c r="C20" s="10">
        <v>44946</v>
      </c>
      <c r="D20" s="10">
        <v>44945</v>
      </c>
      <c r="E20" s="10"/>
      <c r="F20" s="10"/>
      <c r="G20" s="1">
        <f t="shared" si="0"/>
        <v>-1</v>
      </c>
      <c r="H20" s="9">
        <f t="shared" si="1"/>
        <v>-32.090000000000003</v>
      </c>
    </row>
    <row r="21" spans="1:8">
      <c r="A21" s="16" t="s">
        <v>40</v>
      </c>
      <c r="B21" s="9">
        <v>32.54</v>
      </c>
      <c r="C21" s="10">
        <v>44946</v>
      </c>
      <c r="D21" s="10">
        <v>44945</v>
      </c>
      <c r="E21" s="10"/>
      <c r="F21" s="10"/>
      <c r="G21" s="1">
        <f t="shared" si="0"/>
        <v>-1</v>
      </c>
      <c r="H21" s="9">
        <f t="shared" si="1"/>
        <v>-32.54</v>
      </c>
    </row>
    <row r="22" spans="1:8">
      <c r="A22" s="16" t="s">
        <v>41</v>
      </c>
      <c r="B22" s="9">
        <v>548.20000000000005</v>
      </c>
      <c r="C22" s="10">
        <v>44947</v>
      </c>
      <c r="D22" s="10">
        <v>44945</v>
      </c>
      <c r="E22" s="10"/>
      <c r="F22" s="10"/>
      <c r="G22" s="1">
        <f t="shared" si="0"/>
        <v>-2</v>
      </c>
      <c r="H22" s="9">
        <f t="shared" si="1"/>
        <v>-1096.4000000000001</v>
      </c>
    </row>
    <row r="23" spans="1:8">
      <c r="A23" s="16" t="s">
        <v>42</v>
      </c>
      <c r="B23" s="9">
        <v>300.5</v>
      </c>
      <c r="C23" s="10">
        <v>44946</v>
      </c>
      <c r="D23" s="10">
        <v>44945</v>
      </c>
      <c r="E23" s="10"/>
      <c r="F23" s="10"/>
      <c r="G23" s="1">
        <f t="shared" si="0"/>
        <v>-1</v>
      </c>
      <c r="H23" s="9">
        <f t="shared" si="1"/>
        <v>-300.5</v>
      </c>
    </row>
    <row r="24" spans="1:8">
      <c r="A24" s="16" t="s">
        <v>43</v>
      </c>
      <c r="B24" s="9">
        <v>40.5</v>
      </c>
      <c r="C24" s="10">
        <v>44968</v>
      </c>
      <c r="D24" s="10">
        <v>44945</v>
      </c>
      <c r="E24" s="10"/>
      <c r="F24" s="10"/>
      <c r="G24" s="1">
        <f t="shared" si="0"/>
        <v>-23</v>
      </c>
      <c r="H24" s="9">
        <f t="shared" si="1"/>
        <v>-931.5</v>
      </c>
    </row>
    <row r="25" spans="1:8">
      <c r="A25" s="16" t="s">
        <v>44</v>
      </c>
      <c r="B25" s="9">
        <v>206.23</v>
      </c>
      <c r="C25" s="10">
        <v>44968</v>
      </c>
      <c r="D25" s="10">
        <v>44945</v>
      </c>
      <c r="E25" s="10"/>
      <c r="F25" s="10"/>
      <c r="G25" s="1">
        <f t="shared" si="0"/>
        <v>-23</v>
      </c>
      <c r="H25" s="9">
        <f t="shared" si="1"/>
        <v>-4743.29</v>
      </c>
    </row>
    <row r="26" spans="1:8">
      <c r="A26" s="16" t="s">
        <v>45</v>
      </c>
      <c r="B26" s="9">
        <v>966.5</v>
      </c>
      <c r="C26" s="10">
        <v>44968</v>
      </c>
      <c r="D26" s="10">
        <v>44945</v>
      </c>
      <c r="E26" s="10"/>
      <c r="F26" s="10"/>
      <c r="G26" s="1">
        <f t="shared" si="0"/>
        <v>-23</v>
      </c>
      <c r="H26" s="9">
        <f t="shared" si="1"/>
        <v>-22229.5</v>
      </c>
    </row>
    <row r="27" spans="1:8">
      <c r="A27" s="16" t="s">
        <v>46</v>
      </c>
      <c r="B27" s="9">
        <v>311.89999999999998</v>
      </c>
      <c r="C27" s="10">
        <v>44968</v>
      </c>
      <c r="D27" s="10">
        <v>44945</v>
      </c>
      <c r="E27" s="10"/>
      <c r="F27" s="10"/>
      <c r="G27" s="1">
        <f t="shared" si="0"/>
        <v>-23</v>
      </c>
      <c r="H27" s="9">
        <f t="shared" si="1"/>
        <v>-7173.7</v>
      </c>
    </row>
    <row r="28" spans="1:8">
      <c r="A28" s="16" t="s">
        <v>47</v>
      </c>
      <c r="B28" s="9">
        <v>18.899999999999999</v>
      </c>
      <c r="C28" s="10">
        <v>44969</v>
      </c>
      <c r="D28" s="10">
        <v>44945</v>
      </c>
      <c r="E28" s="10"/>
      <c r="F28" s="10"/>
      <c r="G28" s="1">
        <f t="shared" si="0"/>
        <v>-24</v>
      </c>
      <c r="H28" s="9">
        <f t="shared" si="1"/>
        <v>-453.6</v>
      </c>
    </row>
    <row r="29" spans="1:8">
      <c r="A29" s="16" t="s">
        <v>48</v>
      </c>
      <c r="B29" s="9">
        <v>19.37</v>
      </c>
      <c r="C29" s="10">
        <v>44969</v>
      </c>
      <c r="D29" s="10">
        <v>44945</v>
      </c>
      <c r="E29" s="10"/>
      <c r="F29" s="10"/>
      <c r="G29" s="1">
        <f t="shared" si="0"/>
        <v>-24</v>
      </c>
      <c r="H29" s="9">
        <f t="shared" si="1"/>
        <v>-464.88</v>
      </c>
    </row>
    <row r="30" spans="1:8">
      <c r="A30" s="16" t="s">
        <v>49</v>
      </c>
      <c r="B30" s="9">
        <v>30.33</v>
      </c>
      <c r="C30" s="10">
        <v>44969</v>
      </c>
      <c r="D30" s="10">
        <v>44945</v>
      </c>
      <c r="E30" s="10"/>
      <c r="F30" s="10"/>
      <c r="G30" s="1">
        <f t="shared" si="0"/>
        <v>-24</v>
      </c>
      <c r="H30" s="9">
        <f t="shared" si="1"/>
        <v>-727.92</v>
      </c>
    </row>
    <row r="31" spans="1:8">
      <c r="A31" s="16" t="s">
        <v>50</v>
      </c>
      <c r="B31" s="9">
        <v>13.61</v>
      </c>
      <c r="C31" s="10">
        <v>44969</v>
      </c>
      <c r="D31" s="10">
        <v>44945</v>
      </c>
      <c r="E31" s="10"/>
      <c r="F31" s="10"/>
      <c r="G31" s="1">
        <f t="shared" si="0"/>
        <v>-24</v>
      </c>
      <c r="H31" s="9">
        <f t="shared" si="1"/>
        <v>-326.64</v>
      </c>
    </row>
    <row r="32" spans="1:8">
      <c r="A32" s="16" t="s">
        <v>51</v>
      </c>
      <c r="B32" s="9">
        <v>700.04</v>
      </c>
      <c r="C32" s="10">
        <v>44969</v>
      </c>
      <c r="D32" s="10">
        <v>44945</v>
      </c>
      <c r="E32" s="10"/>
      <c r="F32" s="10"/>
      <c r="G32" s="1">
        <f t="shared" si="0"/>
        <v>-24</v>
      </c>
      <c r="H32" s="9">
        <f t="shared" si="1"/>
        <v>-16800.96</v>
      </c>
    </row>
    <row r="33" spans="1:8">
      <c r="A33" s="16" t="s">
        <v>52</v>
      </c>
      <c r="B33" s="9">
        <v>105.94</v>
      </c>
      <c r="C33" s="10">
        <v>44970</v>
      </c>
      <c r="D33" s="10">
        <v>44945</v>
      </c>
      <c r="E33" s="10"/>
      <c r="F33" s="10"/>
      <c r="G33" s="1">
        <f t="shared" si="0"/>
        <v>-25</v>
      </c>
      <c r="H33" s="9">
        <f t="shared" si="1"/>
        <v>-2648.5</v>
      </c>
    </row>
    <row r="34" spans="1:8">
      <c r="A34" s="16" t="s">
        <v>53</v>
      </c>
      <c r="B34" s="9">
        <v>1.82</v>
      </c>
      <c r="C34" s="10">
        <v>44969</v>
      </c>
      <c r="D34" s="10">
        <v>44945</v>
      </c>
      <c r="E34" s="10"/>
      <c r="F34" s="10"/>
      <c r="G34" s="1">
        <f t="shared" si="0"/>
        <v>-24</v>
      </c>
      <c r="H34" s="9">
        <f t="shared" si="1"/>
        <v>-43.68</v>
      </c>
    </row>
    <row r="35" spans="1:8">
      <c r="A35" s="16" t="s">
        <v>54</v>
      </c>
      <c r="B35" s="9">
        <v>365.58</v>
      </c>
      <c r="C35" s="10">
        <v>44969</v>
      </c>
      <c r="D35" s="10">
        <v>44945</v>
      </c>
      <c r="E35" s="10"/>
      <c r="F35" s="10"/>
      <c r="G35" s="1">
        <f t="shared" si="0"/>
        <v>-24</v>
      </c>
      <c r="H35" s="9">
        <f t="shared" si="1"/>
        <v>-8773.92</v>
      </c>
    </row>
    <row r="36" spans="1:8">
      <c r="A36" s="16" t="s">
        <v>55</v>
      </c>
      <c r="B36" s="9">
        <v>0</v>
      </c>
      <c r="C36" s="10">
        <v>44392</v>
      </c>
      <c r="D36" s="10">
        <v>44945</v>
      </c>
      <c r="E36" s="10"/>
      <c r="F36" s="10"/>
      <c r="G36" s="1">
        <f t="shared" si="0"/>
        <v>553</v>
      </c>
      <c r="H36" s="9">
        <f t="shared" si="1"/>
        <v>0</v>
      </c>
    </row>
    <row r="37" spans="1:8">
      <c r="A37" s="16" t="s">
        <v>56</v>
      </c>
      <c r="B37" s="9">
        <v>0</v>
      </c>
      <c r="C37" s="10">
        <v>44969</v>
      </c>
      <c r="D37" s="10">
        <v>44945</v>
      </c>
      <c r="E37" s="10"/>
      <c r="F37" s="10"/>
      <c r="G37" s="1">
        <f t="shared" si="0"/>
        <v>-24</v>
      </c>
      <c r="H37" s="9">
        <f t="shared" si="1"/>
        <v>0</v>
      </c>
    </row>
    <row r="38" spans="1:8">
      <c r="A38" s="16" t="s">
        <v>57</v>
      </c>
      <c r="B38" s="9">
        <v>428.6</v>
      </c>
      <c r="C38" s="10">
        <v>44969</v>
      </c>
      <c r="D38" s="10">
        <v>44945</v>
      </c>
      <c r="E38" s="10"/>
      <c r="F38" s="10"/>
      <c r="G38" s="1">
        <f t="shared" si="0"/>
        <v>-24</v>
      </c>
      <c r="H38" s="9">
        <f t="shared" si="1"/>
        <v>-10286.4</v>
      </c>
    </row>
    <row r="39" spans="1:8">
      <c r="A39" s="16" t="s">
        <v>58</v>
      </c>
      <c r="B39" s="9">
        <v>28.03</v>
      </c>
      <c r="C39" s="10">
        <v>44975</v>
      </c>
      <c r="D39" s="10">
        <v>44952</v>
      </c>
      <c r="E39" s="10"/>
      <c r="F39" s="10"/>
      <c r="G39" s="1">
        <f t="shared" si="0"/>
        <v>-23</v>
      </c>
      <c r="H39" s="9">
        <f t="shared" si="1"/>
        <v>-644.69000000000005</v>
      </c>
    </row>
    <row r="40" spans="1:8">
      <c r="A40" s="16" t="s">
        <v>59</v>
      </c>
      <c r="B40" s="9">
        <v>175</v>
      </c>
      <c r="C40" s="10">
        <v>44975</v>
      </c>
      <c r="D40" s="10">
        <v>44952</v>
      </c>
      <c r="E40" s="10"/>
      <c r="F40" s="10"/>
      <c r="G40" s="1">
        <f t="shared" si="0"/>
        <v>-23</v>
      </c>
      <c r="H40" s="9">
        <f t="shared" si="1"/>
        <v>-4025</v>
      </c>
    </row>
    <row r="41" spans="1:8">
      <c r="A41" s="16" t="s">
        <v>60</v>
      </c>
      <c r="B41" s="9">
        <v>2140</v>
      </c>
      <c r="C41" s="10">
        <v>44974</v>
      </c>
      <c r="D41" s="10">
        <v>44952</v>
      </c>
      <c r="E41" s="10"/>
      <c r="F41" s="10"/>
      <c r="G41" s="1">
        <f t="shared" si="0"/>
        <v>-22</v>
      </c>
      <c r="H41" s="9">
        <f t="shared" si="1"/>
        <v>-47080</v>
      </c>
    </row>
    <row r="42" spans="1:8">
      <c r="A42" s="16" t="s">
        <v>61</v>
      </c>
      <c r="B42" s="9">
        <v>1404</v>
      </c>
      <c r="C42" s="10">
        <v>44974</v>
      </c>
      <c r="D42" s="10">
        <v>44952</v>
      </c>
      <c r="E42" s="10"/>
      <c r="F42" s="10"/>
      <c r="G42" s="1">
        <f t="shared" si="0"/>
        <v>-22</v>
      </c>
      <c r="H42" s="9">
        <f t="shared" si="1"/>
        <v>-30888</v>
      </c>
    </row>
    <row r="43" spans="1:8">
      <c r="A43" s="16" t="s">
        <v>62</v>
      </c>
      <c r="B43" s="9">
        <v>2173</v>
      </c>
      <c r="C43" s="10">
        <v>44974</v>
      </c>
      <c r="D43" s="10">
        <v>44952</v>
      </c>
      <c r="E43" s="10"/>
      <c r="F43" s="10"/>
      <c r="G43" s="1">
        <f t="shared" si="0"/>
        <v>-22</v>
      </c>
      <c r="H43" s="9">
        <f t="shared" si="1"/>
        <v>-47806</v>
      </c>
    </row>
    <row r="44" spans="1:8">
      <c r="A44" s="16" t="s">
        <v>63</v>
      </c>
      <c r="B44" s="9">
        <v>195.98</v>
      </c>
      <c r="C44" s="10">
        <v>44974</v>
      </c>
      <c r="D44" s="10">
        <v>44952</v>
      </c>
      <c r="E44" s="10"/>
      <c r="F44" s="10"/>
      <c r="G44" s="1">
        <f t="shared" si="0"/>
        <v>-22</v>
      </c>
      <c r="H44" s="9">
        <f t="shared" si="1"/>
        <v>-4311.5600000000004</v>
      </c>
    </row>
    <row r="45" spans="1:8">
      <c r="A45" s="16" t="s">
        <v>64</v>
      </c>
      <c r="B45" s="9">
        <v>728.74</v>
      </c>
      <c r="C45" s="10">
        <v>44974</v>
      </c>
      <c r="D45" s="10">
        <v>44952</v>
      </c>
      <c r="E45" s="10"/>
      <c r="F45" s="10"/>
      <c r="G45" s="1">
        <f t="shared" si="0"/>
        <v>-22</v>
      </c>
      <c r="H45" s="9">
        <f t="shared" si="1"/>
        <v>-16032.28</v>
      </c>
    </row>
    <row r="46" spans="1:8">
      <c r="A46" s="16" t="s">
        <v>65</v>
      </c>
      <c r="B46" s="9">
        <v>425.01</v>
      </c>
      <c r="C46" s="10">
        <v>44974</v>
      </c>
      <c r="D46" s="10">
        <v>44952</v>
      </c>
      <c r="E46" s="10"/>
      <c r="F46" s="10"/>
      <c r="G46" s="1">
        <f t="shared" si="0"/>
        <v>-22</v>
      </c>
      <c r="H46" s="9">
        <f t="shared" si="1"/>
        <v>-9350.2199999999993</v>
      </c>
    </row>
    <row r="47" spans="1:8">
      <c r="A47" s="16" t="s">
        <v>66</v>
      </c>
      <c r="B47" s="9">
        <v>1156.1500000000001</v>
      </c>
      <c r="C47" s="10">
        <v>44947</v>
      </c>
      <c r="D47" s="10">
        <v>44952</v>
      </c>
      <c r="E47" s="10"/>
      <c r="F47" s="10"/>
      <c r="G47" s="1">
        <f t="shared" si="0"/>
        <v>5</v>
      </c>
      <c r="H47" s="9">
        <f t="shared" si="1"/>
        <v>5780.75</v>
      </c>
    </row>
    <row r="48" spans="1:8">
      <c r="A48" s="16" t="s">
        <v>67</v>
      </c>
      <c r="B48" s="9">
        <v>460</v>
      </c>
      <c r="C48" s="10">
        <v>44975</v>
      </c>
      <c r="D48" s="10">
        <v>44952</v>
      </c>
      <c r="E48" s="10"/>
      <c r="F48" s="10"/>
      <c r="G48" s="1">
        <f t="shared" si="0"/>
        <v>-23</v>
      </c>
      <c r="H48" s="9">
        <f t="shared" si="1"/>
        <v>-10580</v>
      </c>
    </row>
    <row r="49" spans="1:8">
      <c r="A49" s="16" t="s">
        <v>68</v>
      </c>
      <c r="B49" s="9">
        <v>126</v>
      </c>
      <c r="C49" s="10">
        <v>44975</v>
      </c>
      <c r="D49" s="10">
        <v>44952</v>
      </c>
      <c r="E49" s="10"/>
      <c r="F49" s="10"/>
      <c r="G49" s="1">
        <f t="shared" si="0"/>
        <v>-23</v>
      </c>
      <c r="H49" s="9">
        <f t="shared" si="1"/>
        <v>-2898</v>
      </c>
    </row>
    <row r="50" spans="1:8">
      <c r="A50" s="16" t="s">
        <v>69</v>
      </c>
      <c r="B50" s="9">
        <v>1275</v>
      </c>
      <c r="C50" s="10">
        <v>44975</v>
      </c>
      <c r="D50" s="10">
        <v>44952</v>
      </c>
      <c r="E50" s="10"/>
      <c r="F50" s="10"/>
      <c r="G50" s="1">
        <f t="shared" si="0"/>
        <v>-23</v>
      </c>
      <c r="H50" s="9">
        <f t="shared" si="1"/>
        <v>-29325</v>
      </c>
    </row>
    <row r="51" spans="1:8">
      <c r="A51" s="16" t="s">
        <v>70</v>
      </c>
      <c r="B51" s="9">
        <v>100</v>
      </c>
      <c r="C51" s="10">
        <v>44975</v>
      </c>
      <c r="D51" s="10">
        <v>44952</v>
      </c>
      <c r="E51" s="10"/>
      <c r="F51" s="10"/>
      <c r="G51" s="1">
        <f t="shared" si="0"/>
        <v>-23</v>
      </c>
      <c r="H51" s="9">
        <f t="shared" si="1"/>
        <v>-2300</v>
      </c>
    </row>
    <row r="52" spans="1:8">
      <c r="A52" s="16" t="s">
        <v>71</v>
      </c>
      <c r="B52" s="9">
        <v>73</v>
      </c>
      <c r="C52" s="10">
        <v>44975</v>
      </c>
      <c r="D52" s="10">
        <v>44952</v>
      </c>
      <c r="E52" s="10"/>
      <c r="F52" s="10"/>
      <c r="G52" s="1">
        <f t="shared" si="0"/>
        <v>-23</v>
      </c>
      <c r="H52" s="9">
        <f t="shared" si="1"/>
        <v>-1679</v>
      </c>
    </row>
    <row r="53" spans="1:8">
      <c r="A53" s="16" t="s">
        <v>72</v>
      </c>
      <c r="B53" s="9">
        <v>1941</v>
      </c>
      <c r="C53" s="10">
        <v>44976</v>
      </c>
      <c r="D53" s="10">
        <v>44952</v>
      </c>
      <c r="E53" s="10"/>
      <c r="F53" s="10"/>
      <c r="G53" s="1">
        <f t="shared" si="0"/>
        <v>-24</v>
      </c>
      <c r="H53" s="9">
        <f t="shared" si="1"/>
        <v>-46584</v>
      </c>
    </row>
    <row r="54" spans="1:8">
      <c r="A54" s="16" t="s">
        <v>73</v>
      </c>
      <c r="B54" s="9">
        <v>730</v>
      </c>
      <c r="C54" s="10">
        <v>44976</v>
      </c>
      <c r="D54" s="10">
        <v>44952</v>
      </c>
      <c r="E54" s="10"/>
      <c r="F54" s="10"/>
      <c r="G54" s="1">
        <f t="shared" si="0"/>
        <v>-24</v>
      </c>
      <c r="H54" s="9">
        <f t="shared" si="1"/>
        <v>-17520</v>
      </c>
    </row>
    <row r="55" spans="1:8">
      <c r="A55" s="16" t="s">
        <v>74</v>
      </c>
      <c r="B55" s="9">
        <v>500</v>
      </c>
      <c r="C55" s="10">
        <v>44980</v>
      </c>
      <c r="D55" s="10">
        <v>44952</v>
      </c>
      <c r="E55" s="10"/>
      <c r="F55" s="10"/>
      <c r="G55" s="1">
        <f t="shared" si="0"/>
        <v>-28</v>
      </c>
      <c r="H55" s="9">
        <f t="shared" si="1"/>
        <v>-14000</v>
      </c>
    </row>
    <row r="56" spans="1:8">
      <c r="A56" s="16" t="s">
        <v>75</v>
      </c>
      <c r="B56" s="9">
        <v>33.24</v>
      </c>
      <c r="C56" s="10">
        <v>44980</v>
      </c>
      <c r="D56" s="10">
        <v>44952</v>
      </c>
      <c r="E56" s="10"/>
      <c r="F56" s="10"/>
      <c r="G56" s="1">
        <f t="shared" si="0"/>
        <v>-28</v>
      </c>
      <c r="H56" s="9">
        <f t="shared" si="1"/>
        <v>-930.72</v>
      </c>
    </row>
    <row r="57" spans="1:8">
      <c r="A57" s="16" t="s">
        <v>76</v>
      </c>
      <c r="B57" s="9">
        <v>122.73</v>
      </c>
      <c r="C57" s="10">
        <v>44979</v>
      </c>
      <c r="D57" s="10">
        <v>44952</v>
      </c>
      <c r="E57" s="10"/>
      <c r="F57" s="10"/>
      <c r="G57" s="1">
        <f t="shared" si="0"/>
        <v>-27</v>
      </c>
      <c r="H57" s="9">
        <f t="shared" si="1"/>
        <v>-3313.71</v>
      </c>
    </row>
    <row r="58" spans="1:8">
      <c r="A58" s="16" t="s">
        <v>77</v>
      </c>
      <c r="B58" s="9">
        <v>253.09</v>
      </c>
      <c r="C58" s="10">
        <v>44979</v>
      </c>
      <c r="D58" s="10">
        <v>44952</v>
      </c>
      <c r="E58" s="10"/>
      <c r="F58" s="10"/>
      <c r="G58" s="1">
        <f t="shared" si="0"/>
        <v>-27</v>
      </c>
      <c r="H58" s="9">
        <f t="shared" si="1"/>
        <v>-6833.43</v>
      </c>
    </row>
    <row r="59" spans="1:8">
      <c r="A59" s="16" t="s">
        <v>78</v>
      </c>
      <c r="B59" s="9">
        <v>2598.09</v>
      </c>
      <c r="C59" s="10">
        <v>44988</v>
      </c>
      <c r="D59" s="10">
        <v>44966</v>
      </c>
      <c r="E59" s="10"/>
      <c r="F59" s="10"/>
      <c r="G59" s="1">
        <f t="shared" si="0"/>
        <v>-22</v>
      </c>
      <c r="H59" s="9">
        <f t="shared" si="1"/>
        <v>-57157.98</v>
      </c>
    </row>
    <row r="60" spans="1:8">
      <c r="A60" s="16" t="s">
        <v>79</v>
      </c>
      <c r="B60" s="9">
        <v>469.74</v>
      </c>
      <c r="C60" s="10">
        <v>44987</v>
      </c>
      <c r="D60" s="10">
        <v>44966</v>
      </c>
      <c r="E60" s="10"/>
      <c r="F60" s="10"/>
      <c r="G60" s="1">
        <f t="shared" si="0"/>
        <v>-21</v>
      </c>
      <c r="H60" s="9">
        <f t="shared" si="1"/>
        <v>-9864.5400000000009</v>
      </c>
    </row>
    <row r="61" spans="1:8">
      <c r="A61" s="16" t="s">
        <v>80</v>
      </c>
      <c r="B61" s="9">
        <v>6437</v>
      </c>
      <c r="C61" s="10">
        <v>44987</v>
      </c>
      <c r="D61" s="10">
        <v>44966</v>
      </c>
      <c r="E61" s="10"/>
      <c r="F61" s="10"/>
      <c r="G61" s="1">
        <f t="shared" si="0"/>
        <v>-21</v>
      </c>
      <c r="H61" s="9">
        <f t="shared" si="1"/>
        <v>-135177</v>
      </c>
    </row>
    <row r="62" spans="1:8">
      <c r="A62" s="16" t="s">
        <v>81</v>
      </c>
      <c r="B62" s="9">
        <v>1127.7</v>
      </c>
      <c r="C62" s="10">
        <v>44988</v>
      </c>
      <c r="D62" s="10">
        <v>44966</v>
      </c>
      <c r="E62" s="10"/>
      <c r="F62" s="10"/>
      <c r="G62" s="1">
        <f t="shared" si="0"/>
        <v>-22</v>
      </c>
      <c r="H62" s="9">
        <f t="shared" si="1"/>
        <v>-24809.4</v>
      </c>
    </row>
    <row r="63" spans="1:8">
      <c r="A63" s="16" t="s">
        <v>82</v>
      </c>
      <c r="B63" s="9">
        <v>435</v>
      </c>
      <c r="C63" s="10">
        <v>44983</v>
      </c>
      <c r="D63" s="10">
        <v>44966</v>
      </c>
      <c r="E63" s="10"/>
      <c r="F63" s="10"/>
      <c r="G63" s="1">
        <f t="shared" si="0"/>
        <v>-17</v>
      </c>
      <c r="H63" s="9">
        <f t="shared" si="1"/>
        <v>-7395</v>
      </c>
    </row>
    <row r="64" spans="1:8">
      <c r="A64" s="16" t="s">
        <v>83</v>
      </c>
      <c r="B64" s="9">
        <v>11600</v>
      </c>
      <c r="C64" s="10">
        <v>44987</v>
      </c>
      <c r="D64" s="10">
        <v>44966</v>
      </c>
      <c r="E64" s="10"/>
      <c r="F64" s="10"/>
      <c r="G64" s="1">
        <f t="shared" si="0"/>
        <v>-21</v>
      </c>
      <c r="H64" s="9">
        <f t="shared" si="1"/>
        <v>-243600</v>
      </c>
    </row>
    <row r="65" spans="1:8">
      <c r="A65" s="16" t="s">
        <v>84</v>
      </c>
      <c r="B65" s="9">
        <v>154.55000000000001</v>
      </c>
      <c r="C65" s="10">
        <v>44987</v>
      </c>
      <c r="D65" s="10">
        <v>44966</v>
      </c>
      <c r="E65" s="10"/>
      <c r="F65" s="10"/>
      <c r="G65" s="1">
        <f t="shared" si="0"/>
        <v>-21</v>
      </c>
      <c r="H65" s="9">
        <f t="shared" si="1"/>
        <v>-3245.55</v>
      </c>
    </row>
    <row r="66" spans="1:8">
      <c r="A66" s="16" t="s">
        <v>85</v>
      </c>
      <c r="B66" s="9">
        <v>445</v>
      </c>
      <c r="C66" s="10">
        <v>44983</v>
      </c>
      <c r="D66" s="10">
        <v>44966</v>
      </c>
      <c r="E66" s="10"/>
      <c r="F66" s="10"/>
      <c r="G66" s="1">
        <f t="shared" si="0"/>
        <v>-17</v>
      </c>
      <c r="H66" s="9">
        <f t="shared" si="1"/>
        <v>-7565</v>
      </c>
    </row>
    <row r="67" spans="1:8">
      <c r="A67" s="16" t="s">
        <v>86</v>
      </c>
      <c r="B67" s="9">
        <v>948</v>
      </c>
      <c r="C67" s="10">
        <v>44987</v>
      </c>
      <c r="D67" s="10">
        <v>44966</v>
      </c>
      <c r="E67" s="10"/>
      <c r="F67" s="10"/>
      <c r="G67" s="1">
        <f t="shared" si="0"/>
        <v>-21</v>
      </c>
      <c r="H67" s="9">
        <f t="shared" si="1"/>
        <v>-19908</v>
      </c>
    </row>
    <row r="68" spans="1:8">
      <c r="A68" s="16" t="s">
        <v>87</v>
      </c>
      <c r="B68" s="9">
        <v>20</v>
      </c>
      <c r="C68" s="10">
        <v>44990</v>
      </c>
      <c r="D68" s="10">
        <v>44966</v>
      </c>
      <c r="E68" s="10"/>
      <c r="F68" s="10"/>
      <c r="G68" s="1">
        <f t="shared" si="0"/>
        <v>-24</v>
      </c>
      <c r="H68" s="9">
        <f t="shared" si="1"/>
        <v>-480</v>
      </c>
    </row>
    <row r="69" spans="1:8">
      <c r="A69" s="16" t="s">
        <v>88</v>
      </c>
      <c r="B69" s="9">
        <v>11.8</v>
      </c>
      <c r="C69" s="10">
        <v>44990</v>
      </c>
      <c r="D69" s="10">
        <v>44966</v>
      </c>
      <c r="E69" s="10"/>
      <c r="F69" s="10"/>
      <c r="G69" s="1">
        <f t="shared" ref="G69:G132" si="2">D69-C69-(F69-E69)</f>
        <v>-24</v>
      </c>
      <c r="H69" s="9">
        <f t="shared" ref="H69:H132" si="3">B69*G69</f>
        <v>-283.2</v>
      </c>
    </row>
    <row r="70" spans="1:8">
      <c r="A70" s="16" t="s">
        <v>89</v>
      </c>
      <c r="B70" s="9">
        <v>267.45999999999998</v>
      </c>
      <c r="C70" s="10">
        <v>44990</v>
      </c>
      <c r="D70" s="10">
        <v>44966</v>
      </c>
      <c r="E70" s="10"/>
      <c r="F70" s="10"/>
      <c r="G70" s="1">
        <f t="shared" si="2"/>
        <v>-24</v>
      </c>
      <c r="H70" s="9">
        <f t="shared" si="3"/>
        <v>-6419.04</v>
      </c>
    </row>
    <row r="71" spans="1:8">
      <c r="A71" s="16" t="s">
        <v>90</v>
      </c>
      <c r="B71" s="9">
        <v>24.3</v>
      </c>
      <c r="C71" s="10">
        <v>44994</v>
      </c>
      <c r="D71" s="10">
        <v>44966</v>
      </c>
      <c r="E71" s="10"/>
      <c r="F71" s="10"/>
      <c r="G71" s="1">
        <f t="shared" si="2"/>
        <v>-28</v>
      </c>
      <c r="H71" s="9">
        <f t="shared" si="3"/>
        <v>-680.4</v>
      </c>
    </row>
    <row r="72" spans="1:8">
      <c r="A72" s="16" t="s">
        <v>91</v>
      </c>
      <c r="B72" s="9">
        <v>24.3</v>
      </c>
      <c r="C72" s="10">
        <v>44990</v>
      </c>
      <c r="D72" s="10">
        <v>44966</v>
      </c>
      <c r="E72" s="10"/>
      <c r="F72" s="10"/>
      <c r="G72" s="1">
        <f t="shared" si="2"/>
        <v>-24</v>
      </c>
      <c r="H72" s="9">
        <f t="shared" si="3"/>
        <v>-583.20000000000005</v>
      </c>
    </row>
    <row r="73" spans="1:8">
      <c r="A73" s="16" t="s">
        <v>90</v>
      </c>
      <c r="B73" s="9">
        <v>18.190000000000001</v>
      </c>
      <c r="C73" s="10">
        <v>44994</v>
      </c>
      <c r="D73" s="10">
        <v>44966</v>
      </c>
      <c r="E73" s="10"/>
      <c r="F73" s="10"/>
      <c r="G73" s="1">
        <f t="shared" si="2"/>
        <v>-28</v>
      </c>
      <c r="H73" s="9">
        <f t="shared" si="3"/>
        <v>-509.32</v>
      </c>
    </row>
    <row r="74" spans="1:8">
      <c r="A74" s="16" t="s">
        <v>92</v>
      </c>
      <c r="B74" s="9">
        <v>93.32</v>
      </c>
      <c r="C74" s="10">
        <v>44988</v>
      </c>
      <c r="D74" s="10">
        <v>44966</v>
      </c>
      <c r="E74" s="10"/>
      <c r="F74" s="10"/>
      <c r="G74" s="1">
        <f t="shared" si="2"/>
        <v>-22</v>
      </c>
      <c r="H74" s="9">
        <f t="shared" si="3"/>
        <v>-2053.04</v>
      </c>
    </row>
    <row r="75" spans="1:8">
      <c r="A75" s="16" t="s">
        <v>93</v>
      </c>
      <c r="B75" s="9">
        <v>538.4</v>
      </c>
      <c r="C75" s="10">
        <v>44988</v>
      </c>
      <c r="D75" s="10">
        <v>44966</v>
      </c>
      <c r="E75" s="10"/>
      <c r="F75" s="10"/>
      <c r="G75" s="1">
        <f t="shared" si="2"/>
        <v>-22</v>
      </c>
      <c r="H75" s="9">
        <f t="shared" si="3"/>
        <v>-11844.8</v>
      </c>
    </row>
    <row r="76" spans="1:8">
      <c r="A76" s="16" t="s">
        <v>93</v>
      </c>
      <c r="B76" s="9">
        <v>88</v>
      </c>
      <c r="C76" s="10">
        <v>44988</v>
      </c>
      <c r="D76" s="10">
        <v>44966</v>
      </c>
      <c r="E76" s="10"/>
      <c r="F76" s="10"/>
      <c r="G76" s="1">
        <f t="shared" si="2"/>
        <v>-22</v>
      </c>
      <c r="H76" s="9">
        <f t="shared" si="3"/>
        <v>-1936</v>
      </c>
    </row>
    <row r="77" spans="1:8">
      <c r="A77" s="16" t="s">
        <v>94</v>
      </c>
      <c r="B77" s="9">
        <v>83.72</v>
      </c>
      <c r="C77" s="10">
        <v>44989</v>
      </c>
      <c r="D77" s="10">
        <v>44966</v>
      </c>
      <c r="E77" s="10"/>
      <c r="F77" s="10"/>
      <c r="G77" s="1">
        <f t="shared" si="2"/>
        <v>-23</v>
      </c>
      <c r="H77" s="9">
        <f t="shared" si="3"/>
        <v>-1925.56</v>
      </c>
    </row>
    <row r="78" spans="1:8">
      <c r="A78" s="16" t="s">
        <v>95</v>
      </c>
      <c r="B78" s="9">
        <v>412.47</v>
      </c>
      <c r="C78" s="10">
        <v>44989</v>
      </c>
      <c r="D78" s="10">
        <v>44966</v>
      </c>
      <c r="E78" s="10"/>
      <c r="F78" s="10"/>
      <c r="G78" s="1">
        <f t="shared" si="2"/>
        <v>-23</v>
      </c>
      <c r="H78" s="9">
        <f t="shared" si="3"/>
        <v>-9486.81</v>
      </c>
    </row>
    <row r="79" spans="1:8">
      <c r="A79" s="16" t="s">
        <v>96</v>
      </c>
      <c r="B79" s="9">
        <v>9000</v>
      </c>
      <c r="C79" s="10">
        <v>44994</v>
      </c>
      <c r="D79" s="10">
        <v>44966</v>
      </c>
      <c r="E79" s="10"/>
      <c r="F79" s="10"/>
      <c r="G79" s="1">
        <f t="shared" si="2"/>
        <v>-28</v>
      </c>
      <c r="H79" s="9">
        <f t="shared" si="3"/>
        <v>-252000</v>
      </c>
    </row>
    <row r="80" spans="1:8">
      <c r="A80" s="16" t="s">
        <v>97</v>
      </c>
      <c r="B80" s="9">
        <v>1349.5</v>
      </c>
      <c r="C80" s="10">
        <v>44994</v>
      </c>
      <c r="D80" s="10">
        <v>44966</v>
      </c>
      <c r="E80" s="10"/>
      <c r="F80" s="10"/>
      <c r="G80" s="1">
        <f t="shared" si="2"/>
        <v>-28</v>
      </c>
      <c r="H80" s="9">
        <f t="shared" si="3"/>
        <v>-37786</v>
      </c>
    </row>
    <row r="81" spans="1:8">
      <c r="A81" s="16" t="s">
        <v>98</v>
      </c>
      <c r="B81" s="9">
        <v>76.39</v>
      </c>
      <c r="C81" s="10">
        <v>44994</v>
      </c>
      <c r="D81" s="10">
        <v>44966</v>
      </c>
      <c r="E81" s="10"/>
      <c r="F81" s="10"/>
      <c r="G81" s="1">
        <f t="shared" si="2"/>
        <v>-28</v>
      </c>
      <c r="H81" s="9">
        <f t="shared" si="3"/>
        <v>-2138.92</v>
      </c>
    </row>
    <row r="82" spans="1:8">
      <c r="A82" s="16" t="s">
        <v>99</v>
      </c>
      <c r="B82" s="9">
        <v>1560.4</v>
      </c>
      <c r="C82" s="10">
        <v>44994</v>
      </c>
      <c r="D82" s="10">
        <v>44966</v>
      </c>
      <c r="E82" s="10"/>
      <c r="F82" s="10"/>
      <c r="G82" s="1">
        <f t="shared" si="2"/>
        <v>-28</v>
      </c>
      <c r="H82" s="9">
        <f t="shared" si="3"/>
        <v>-43691.199999999997</v>
      </c>
    </row>
    <row r="83" spans="1:8">
      <c r="A83" s="16" t="s">
        <v>100</v>
      </c>
      <c r="B83" s="9">
        <v>57.38</v>
      </c>
      <c r="C83" s="10">
        <v>44983</v>
      </c>
      <c r="D83" s="10">
        <v>44966</v>
      </c>
      <c r="E83" s="10"/>
      <c r="F83" s="10"/>
      <c r="G83" s="1">
        <f t="shared" si="2"/>
        <v>-17</v>
      </c>
      <c r="H83" s="9">
        <f t="shared" si="3"/>
        <v>-975.46</v>
      </c>
    </row>
    <row r="84" spans="1:8">
      <c r="A84" s="16" t="s">
        <v>101</v>
      </c>
      <c r="B84" s="9">
        <v>110000</v>
      </c>
      <c r="C84" s="10">
        <v>44980</v>
      </c>
      <c r="D84" s="10">
        <v>44966</v>
      </c>
      <c r="E84" s="10"/>
      <c r="F84" s="10"/>
      <c r="G84" s="1">
        <f t="shared" si="2"/>
        <v>-14</v>
      </c>
      <c r="H84" s="9">
        <f t="shared" si="3"/>
        <v>-1540000</v>
      </c>
    </row>
    <row r="85" spans="1:8">
      <c r="A85" s="16" t="s">
        <v>102</v>
      </c>
      <c r="B85" s="9">
        <v>106.15</v>
      </c>
      <c r="C85" s="10">
        <v>44994</v>
      </c>
      <c r="D85" s="10">
        <v>44966</v>
      </c>
      <c r="E85" s="10"/>
      <c r="F85" s="10"/>
      <c r="G85" s="1">
        <f t="shared" si="2"/>
        <v>-28</v>
      </c>
      <c r="H85" s="9">
        <f t="shared" si="3"/>
        <v>-2972.2</v>
      </c>
    </row>
    <row r="86" spans="1:8">
      <c r="A86" s="16" t="s">
        <v>103</v>
      </c>
      <c r="B86" s="9">
        <v>2700</v>
      </c>
      <c r="C86" s="10">
        <v>44994</v>
      </c>
      <c r="D86" s="10">
        <v>44966</v>
      </c>
      <c r="E86" s="10"/>
      <c r="F86" s="10"/>
      <c r="G86" s="1">
        <f t="shared" si="2"/>
        <v>-28</v>
      </c>
      <c r="H86" s="9">
        <f t="shared" si="3"/>
        <v>-75600</v>
      </c>
    </row>
    <row r="87" spans="1:8">
      <c r="A87" s="16" t="s">
        <v>104</v>
      </c>
      <c r="B87" s="9">
        <v>412.42</v>
      </c>
      <c r="C87" s="10">
        <v>44994</v>
      </c>
      <c r="D87" s="10">
        <v>44966</v>
      </c>
      <c r="E87" s="10"/>
      <c r="F87" s="10"/>
      <c r="G87" s="1">
        <f t="shared" si="2"/>
        <v>-28</v>
      </c>
      <c r="H87" s="9">
        <f t="shared" si="3"/>
        <v>-11547.76</v>
      </c>
    </row>
    <row r="88" spans="1:8">
      <c r="A88" s="16" t="s">
        <v>105</v>
      </c>
      <c r="B88" s="9">
        <v>8090.09</v>
      </c>
      <c r="C88" s="10">
        <v>44994</v>
      </c>
      <c r="D88" s="10">
        <v>44966</v>
      </c>
      <c r="E88" s="10"/>
      <c r="F88" s="10"/>
      <c r="G88" s="1">
        <f t="shared" si="2"/>
        <v>-28</v>
      </c>
      <c r="H88" s="9">
        <f t="shared" si="3"/>
        <v>-226522.52</v>
      </c>
    </row>
    <row r="89" spans="1:8">
      <c r="A89" s="16" t="s">
        <v>106</v>
      </c>
      <c r="B89" s="9">
        <v>1427.01</v>
      </c>
      <c r="C89" s="10">
        <v>44995</v>
      </c>
      <c r="D89" s="10">
        <v>44966</v>
      </c>
      <c r="E89" s="10"/>
      <c r="F89" s="10"/>
      <c r="G89" s="1">
        <f t="shared" si="2"/>
        <v>-29</v>
      </c>
      <c r="H89" s="9">
        <f t="shared" si="3"/>
        <v>-41383.29</v>
      </c>
    </row>
    <row r="90" spans="1:8">
      <c r="A90" s="16" t="s">
        <v>107</v>
      </c>
      <c r="B90" s="9">
        <v>1092</v>
      </c>
      <c r="C90" s="10">
        <v>44996</v>
      </c>
      <c r="D90" s="10">
        <v>44966</v>
      </c>
      <c r="E90" s="10"/>
      <c r="F90" s="10"/>
      <c r="G90" s="1">
        <f t="shared" si="2"/>
        <v>-30</v>
      </c>
      <c r="H90" s="9">
        <f t="shared" si="3"/>
        <v>-32760</v>
      </c>
    </row>
    <row r="91" spans="1:8">
      <c r="A91" s="16" t="s">
        <v>108</v>
      </c>
      <c r="B91" s="9">
        <v>600</v>
      </c>
      <c r="C91" s="10">
        <v>44996</v>
      </c>
      <c r="D91" s="10">
        <v>44977</v>
      </c>
      <c r="E91" s="10"/>
      <c r="F91" s="10"/>
      <c r="G91" s="1">
        <f t="shared" si="2"/>
        <v>-19</v>
      </c>
      <c r="H91" s="9">
        <f t="shared" si="3"/>
        <v>-11400</v>
      </c>
    </row>
    <row r="92" spans="1:8">
      <c r="A92" s="16" t="s">
        <v>109</v>
      </c>
      <c r="B92" s="9">
        <v>1701.22</v>
      </c>
      <c r="C92" s="10">
        <v>44996</v>
      </c>
      <c r="D92" s="10">
        <v>44977</v>
      </c>
      <c r="E92" s="10"/>
      <c r="F92" s="10"/>
      <c r="G92" s="1">
        <f t="shared" si="2"/>
        <v>-19</v>
      </c>
      <c r="H92" s="9">
        <f t="shared" si="3"/>
        <v>-32323.18</v>
      </c>
    </row>
    <row r="93" spans="1:8">
      <c r="A93" s="16" t="s">
        <v>110</v>
      </c>
      <c r="B93" s="9">
        <v>2.2000000000000002</v>
      </c>
      <c r="C93" s="10">
        <v>44997</v>
      </c>
      <c r="D93" s="10">
        <v>44977</v>
      </c>
      <c r="E93" s="10"/>
      <c r="F93" s="10"/>
      <c r="G93" s="1">
        <f t="shared" si="2"/>
        <v>-20</v>
      </c>
      <c r="H93" s="9">
        <f t="shared" si="3"/>
        <v>-44</v>
      </c>
    </row>
    <row r="94" spans="1:8">
      <c r="A94" s="16" t="s">
        <v>111</v>
      </c>
      <c r="B94" s="9">
        <v>222.71</v>
      </c>
      <c r="C94" s="10">
        <v>45003</v>
      </c>
      <c r="D94" s="10">
        <v>44977</v>
      </c>
      <c r="E94" s="10"/>
      <c r="F94" s="10"/>
      <c r="G94" s="1">
        <f t="shared" si="2"/>
        <v>-26</v>
      </c>
      <c r="H94" s="9">
        <f t="shared" si="3"/>
        <v>-5790.46</v>
      </c>
    </row>
    <row r="95" spans="1:8">
      <c r="A95" s="16" t="s">
        <v>112</v>
      </c>
      <c r="B95" s="9">
        <v>135</v>
      </c>
      <c r="C95" s="10">
        <v>45003</v>
      </c>
      <c r="D95" s="10">
        <v>44977</v>
      </c>
      <c r="E95" s="10"/>
      <c r="F95" s="10"/>
      <c r="G95" s="1">
        <f t="shared" si="2"/>
        <v>-26</v>
      </c>
      <c r="H95" s="9">
        <f t="shared" si="3"/>
        <v>-3510</v>
      </c>
    </row>
    <row r="96" spans="1:8">
      <c r="A96" s="16" t="s">
        <v>113</v>
      </c>
      <c r="B96" s="9">
        <v>135</v>
      </c>
      <c r="C96" s="10">
        <v>45003</v>
      </c>
      <c r="D96" s="10">
        <v>44977</v>
      </c>
      <c r="E96" s="10"/>
      <c r="F96" s="10"/>
      <c r="G96" s="1">
        <f t="shared" si="2"/>
        <v>-26</v>
      </c>
      <c r="H96" s="9">
        <f t="shared" si="3"/>
        <v>-3510</v>
      </c>
    </row>
    <row r="97" spans="1:8">
      <c r="A97" s="16" t="s">
        <v>114</v>
      </c>
      <c r="B97" s="9">
        <v>39.49</v>
      </c>
      <c r="C97" s="10">
        <v>45003</v>
      </c>
      <c r="D97" s="10">
        <v>44977</v>
      </c>
      <c r="E97" s="10"/>
      <c r="F97" s="10"/>
      <c r="G97" s="1">
        <f t="shared" si="2"/>
        <v>-26</v>
      </c>
      <c r="H97" s="9">
        <f t="shared" si="3"/>
        <v>-1026.74</v>
      </c>
    </row>
    <row r="98" spans="1:8">
      <c r="A98" s="16" t="s">
        <v>115</v>
      </c>
      <c r="B98" s="9">
        <v>76.48</v>
      </c>
      <c r="C98" s="10">
        <v>45003</v>
      </c>
      <c r="D98" s="10">
        <v>44977</v>
      </c>
      <c r="E98" s="10"/>
      <c r="F98" s="10"/>
      <c r="G98" s="1">
        <f t="shared" si="2"/>
        <v>-26</v>
      </c>
      <c r="H98" s="9">
        <f t="shared" si="3"/>
        <v>-1988.48</v>
      </c>
    </row>
    <row r="99" spans="1:8">
      <c r="A99" s="16" t="s">
        <v>116</v>
      </c>
      <c r="B99" s="9">
        <v>61.1</v>
      </c>
      <c r="C99" s="10">
        <v>45003</v>
      </c>
      <c r="D99" s="10">
        <v>44977</v>
      </c>
      <c r="E99" s="10"/>
      <c r="F99" s="10"/>
      <c r="G99" s="1">
        <f t="shared" si="2"/>
        <v>-26</v>
      </c>
      <c r="H99" s="9">
        <f t="shared" si="3"/>
        <v>-1588.6</v>
      </c>
    </row>
    <row r="100" spans="1:8">
      <c r="A100" s="16" t="s">
        <v>117</v>
      </c>
      <c r="B100" s="9">
        <v>38.6</v>
      </c>
      <c r="C100" s="10">
        <v>45003</v>
      </c>
      <c r="D100" s="10">
        <v>44977</v>
      </c>
      <c r="E100" s="10"/>
      <c r="F100" s="10"/>
      <c r="G100" s="1">
        <f t="shared" si="2"/>
        <v>-26</v>
      </c>
      <c r="H100" s="9">
        <f t="shared" si="3"/>
        <v>-1003.6</v>
      </c>
    </row>
    <row r="101" spans="1:8">
      <c r="A101" s="16" t="s">
        <v>118</v>
      </c>
      <c r="B101" s="9">
        <v>37.520000000000003</v>
      </c>
      <c r="C101" s="10">
        <v>45003</v>
      </c>
      <c r="D101" s="10">
        <v>44977</v>
      </c>
      <c r="E101" s="10"/>
      <c r="F101" s="10"/>
      <c r="G101" s="1">
        <f t="shared" si="2"/>
        <v>-26</v>
      </c>
      <c r="H101" s="9">
        <f t="shared" si="3"/>
        <v>-975.52</v>
      </c>
    </row>
    <row r="102" spans="1:8">
      <c r="A102" s="16" t="s">
        <v>119</v>
      </c>
      <c r="B102" s="9">
        <v>42.62</v>
      </c>
      <c r="C102" s="10">
        <v>45003</v>
      </c>
      <c r="D102" s="10">
        <v>44977</v>
      </c>
      <c r="E102" s="10"/>
      <c r="F102" s="10"/>
      <c r="G102" s="1">
        <f t="shared" si="2"/>
        <v>-26</v>
      </c>
      <c r="H102" s="9">
        <f t="shared" si="3"/>
        <v>-1108.1199999999999</v>
      </c>
    </row>
    <row r="103" spans="1:8">
      <c r="A103" s="16" t="s">
        <v>120</v>
      </c>
      <c r="B103" s="9">
        <v>159.94</v>
      </c>
      <c r="C103" s="10">
        <v>45003</v>
      </c>
      <c r="D103" s="10">
        <v>44977</v>
      </c>
      <c r="E103" s="10"/>
      <c r="F103" s="10"/>
      <c r="G103" s="1">
        <f t="shared" si="2"/>
        <v>-26</v>
      </c>
      <c r="H103" s="9">
        <f t="shared" si="3"/>
        <v>-4158.4399999999996</v>
      </c>
    </row>
    <row r="104" spans="1:8">
      <c r="A104" s="16" t="s">
        <v>121</v>
      </c>
      <c r="B104" s="9">
        <v>32558.400000000001</v>
      </c>
      <c r="C104" s="10">
        <v>45001</v>
      </c>
      <c r="D104" s="10">
        <v>44977</v>
      </c>
      <c r="E104" s="10"/>
      <c r="F104" s="10"/>
      <c r="G104" s="1">
        <f t="shared" si="2"/>
        <v>-24</v>
      </c>
      <c r="H104" s="9">
        <f t="shared" si="3"/>
        <v>-781401.59999999998</v>
      </c>
    </row>
    <row r="105" spans="1:8">
      <c r="A105" s="16" t="s">
        <v>122</v>
      </c>
      <c r="B105" s="9">
        <v>500</v>
      </c>
      <c r="C105" s="10">
        <v>45001</v>
      </c>
      <c r="D105" s="10">
        <v>44977</v>
      </c>
      <c r="E105" s="10"/>
      <c r="F105" s="10"/>
      <c r="G105" s="1">
        <f t="shared" si="2"/>
        <v>-24</v>
      </c>
      <c r="H105" s="9">
        <f t="shared" si="3"/>
        <v>-12000</v>
      </c>
    </row>
    <row r="106" spans="1:8">
      <c r="A106" s="16" t="s">
        <v>123</v>
      </c>
      <c r="B106" s="9">
        <v>2700</v>
      </c>
      <c r="C106" s="10">
        <v>45001</v>
      </c>
      <c r="D106" s="10">
        <v>44977</v>
      </c>
      <c r="E106" s="10"/>
      <c r="F106" s="10"/>
      <c r="G106" s="1">
        <f t="shared" si="2"/>
        <v>-24</v>
      </c>
      <c r="H106" s="9">
        <f t="shared" si="3"/>
        <v>-64800</v>
      </c>
    </row>
    <row r="107" spans="1:8">
      <c r="A107" s="16" t="s">
        <v>124</v>
      </c>
      <c r="B107" s="9">
        <v>3560</v>
      </c>
      <c r="C107" s="10">
        <v>45001</v>
      </c>
      <c r="D107" s="10">
        <v>44977</v>
      </c>
      <c r="E107" s="10"/>
      <c r="F107" s="10"/>
      <c r="G107" s="1">
        <f t="shared" si="2"/>
        <v>-24</v>
      </c>
      <c r="H107" s="9">
        <f t="shared" si="3"/>
        <v>-85440</v>
      </c>
    </row>
    <row r="108" spans="1:8">
      <c r="A108" s="16" t="s">
        <v>125</v>
      </c>
      <c r="B108" s="9">
        <v>385</v>
      </c>
      <c r="C108" s="10">
        <v>45009</v>
      </c>
      <c r="D108" s="10">
        <v>44991</v>
      </c>
      <c r="E108" s="10"/>
      <c r="F108" s="10"/>
      <c r="G108" s="1">
        <f t="shared" si="2"/>
        <v>-18</v>
      </c>
      <c r="H108" s="9">
        <f t="shared" si="3"/>
        <v>-6930</v>
      </c>
    </row>
    <row r="109" spans="1:8">
      <c r="A109" s="16" t="s">
        <v>126</v>
      </c>
      <c r="B109" s="9">
        <v>9997</v>
      </c>
      <c r="C109" s="10">
        <v>45011</v>
      </c>
      <c r="D109" s="10">
        <v>44991</v>
      </c>
      <c r="E109" s="10"/>
      <c r="F109" s="10"/>
      <c r="G109" s="1">
        <f t="shared" si="2"/>
        <v>-20</v>
      </c>
      <c r="H109" s="9">
        <f t="shared" si="3"/>
        <v>-199940</v>
      </c>
    </row>
    <row r="110" spans="1:8">
      <c r="A110" s="16" t="s">
        <v>127</v>
      </c>
      <c r="B110" s="9">
        <v>162.12</v>
      </c>
      <c r="C110" s="10">
        <v>45011</v>
      </c>
      <c r="D110" s="10">
        <v>44991</v>
      </c>
      <c r="E110" s="10"/>
      <c r="F110" s="10"/>
      <c r="G110" s="1">
        <f t="shared" si="2"/>
        <v>-20</v>
      </c>
      <c r="H110" s="9">
        <f t="shared" si="3"/>
        <v>-3242.4</v>
      </c>
    </row>
    <row r="111" spans="1:8">
      <c r="A111" s="16" t="s">
        <v>128</v>
      </c>
      <c r="B111" s="9">
        <v>80</v>
      </c>
      <c r="C111" s="10">
        <v>45011</v>
      </c>
      <c r="D111" s="10">
        <v>44991</v>
      </c>
      <c r="E111" s="10"/>
      <c r="F111" s="10"/>
      <c r="G111" s="1">
        <f t="shared" si="2"/>
        <v>-20</v>
      </c>
      <c r="H111" s="9">
        <f t="shared" si="3"/>
        <v>-1600</v>
      </c>
    </row>
    <row r="112" spans="1:8">
      <c r="A112" s="16" t="s">
        <v>129</v>
      </c>
      <c r="B112" s="9">
        <v>88</v>
      </c>
      <c r="C112" s="10">
        <v>45009</v>
      </c>
      <c r="D112" s="10">
        <v>44991</v>
      </c>
      <c r="E112" s="10"/>
      <c r="F112" s="10"/>
      <c r="G112" s="1">
        <f t="shared" si="2"/>
        <v>-18</v>
      </c>
      <c r="H112" s="9">
        <f t="shared" si="3"/>
        <v>-1584</v>
      </c>
    </row>
    <row r="113" spans="1:8">
      <c r="A113" s="16" t="s">
        <v>130</v>
      </c>
      <c r="B113" s="9">
        <v>226.85</v>
      </c>
      <c r="C113" s="10">
        <v>45022</v>
      </c>
      <c r="D113" s="10">
        <v>45001</v>
      </c>
      <c r="E113" s="10"/>
      <c r="F113" s="10"/>
      <c r="G113" s="1">
        <f t="shared" si="2"/>
        <v>-21</v>
      </c>
      <c r="H113" s="9">
        <f t="shared" si="3"/>
        <v>-4763.8500000000004</v>
      </c>
    </row>
    <row r="114" spans="1:8">
      <c r="A114" s="16" t="s">
        <v>131</v>
      </c>
      <c r="B114" s="9">
        <v>49.12</v>
      </c>
      <c r="C114" s="10">
        <v>45022</v>
      </c>
      <c r="D114" s="10">
        <v>45001</v>
      </c>
      <c r="E114" s="10"/>
      <c r="F114" s="10"/>
      <c r="G114" s="1">
        <f t="shared" si="2"/>
        <v>-21</v>
      </c>
      <c r="H114" s="9">
        <f t="shared" si="3"/>
        <v>-1031.52</v>
      </c>
    </row>
    <row r="115" spans="1:8">
      <c r="A115" s="16" t="s">
        <v>132</v>
      </c>
      <c r="B115" s="9">
        <v>888</v>
      </c>
      <c r="C115" s="10">
        <v>45024</v>
      </c>
      <c r="D115" s="10">
        <v>45001</v>
      </c>
      <c r="E115" s="10"/>
      <c r="F115" s="10"/>
      <c r="G115" s="1">
        <f t="shared" si="2"/>
        <v>-23</v>
      </c>
      <c r="H115" s="9">
        <f t="shared" si="3"/>
        <v>-20424</v>
      </c>
    </row>
    <row r="116" spans="1:8">
      <c r="A116" s="16" t="s">
        <v>133</v>
      </c>
      <c r="B116" s="9">
        <v>126</v>
      </c>
      <c r="C116" s="10">
        <v>45024</v>
      </c>
      <c r="D116" s="10">
        <v>45001</v>
      </c>
      <c r="E116" s="10"/>
      <c r="F116" s="10"/>
      <c r="G116" s="1">
        <f t="shared" si="2"/>
        <v>-23</v>
      </c>
      <c r="H116" s="9">
        <f t="shared" si="3"/>
        <v>-2898</v>
      </c>
    </row>
    <row r="117" spans="1:8">
      <c r="A117" s="16" t="s">
        <v>134</v>
      </c>
      <c r="B117" s="9">
        <v>73.010000000000005</v>
      </c>
      <c r="C117" s="10">
        <v>45022</v>
      </c>
      <c r="D117" s="10">
        <v>45001</v>
      </c>
      <c r="E117" s="10"/>
      <c r="F117" s="10"/>
      <c r="G117" s="1">
        <f t="shared" si="2"/>
        <v>-21</v>
      </c>
      <c r="H117" s="9">
        <f t="shared" si="3"/>
        <v>-1533.21</v>
      </c>
    </row>
    <row r="118" spans="1:8">
      <c r="A118" s="16" t="s">
        <v>135</v>
      </c>
      <c r="B118" s="9">
        <v>1437</v>
      </c>
      <c r="C118" s="10">
        <v>45022</v>
      </c>
      <c r="D118" s="10">
        <v>45001</v>
      </c>
      <c r="E118" s="10"/>
      <c r="F118" s="10"/>
      <c r="G118" s="1">
        <f t="shared" si="2"/>
        <v>-21</v>
      </c>
      <c r="H118" s="9">
        <f t="shared" si="3"/>
        <v>-30177</v>
      </c>
    </row>
    <row r="119" spans="1:8">
      <c r="A119" s="16" t="s">
        <v>136</v>
      </c>
      <c r="B119" s="9">
        <v>1089</v>
      </c>
      <c r="C119" s="10">
        <v>45022</v>
      </c>
      <c r="D119" s="10">
        <v>45001</v>
      </c>
      <c r="E119" s="10"/>
      <c r="F119" s="10"/>
      <c r="G119" s="1">
        <f t="shared" si="2"/>
        <v>-21</v>
      </c>
      <c r="H119" s="9">
        <f t="shared" si="3"/>
        <v>-22869</v>
      </c>
    </row>
    <row r="120" spans="1:8">
      <c r="A120" s="16" t="s">
        <v>137</v>
      </c>
      <c r="B120" s="9">
        <v>1010</v>
      </c>
      <c r="C120" s="10">
        <v>45022</v>
      </c>
      <c r="D120" s="10">
        <v>45001</v>
      </c>
      <c r="E120" s="10"/>
      <c r="F120" s="10"/>
      <c r="G120" s="1">
        <f t="shared" si="2"/>
        <v>-21</v>
      </c>
      <c r="H120" s="9">
        <f t="shared" si="3"/>
        <v>-21210</v>
      </c>
    </row>
    <row r="121" spans="1:8">
      <c r="A121" s="16" t="s">
        <v>138</v>
      </c>
      <c r="B121" s="9">
        <v>60.5</v>
      </c>
      <c r="C121" s="10">
        <v>45022</v>
      </c>
      <c r="D121" s="10">
        <v>45001</v>
      </c>
      <c r="E121" s="10"/>
      <c r="F121" s="10"/>
      <c r="G121" s="1">
        <f t="shared" si="2"/>
        <v>-21</v>
      </c>
      <c r="H121" s="9">
        <f t="shared" si="3"/>
        <v>-1270.5</v>
      </c>
    </row>
    <row r="122" spans="1:8">
      <c r="A122" s="16" t="s">
        <v>139</v>
      </c>
      <c r="B122" s="9">
        <v>29.22</v>
      </c>
      <c r="C122" s="10">
        <v>45015</v>
      </c>
      <c r="D122" s="10">
        <v>45001</v>
      </c>
      <c r="E122" s="10"/>
      <c r="F122" s="10"/>
      <c r="G122" s="1">
        <f t="shared" si="2"/>
        <v>-14</v>
      </c>
      <c r="H122" s="9">
        <f t="shared" si="3"/>
        <v>-409.08</v>
      </c>
    </row>
    <row r="123" spans="1:8">
      <c r="A123" s="16" t="s">
        <v>140</v>
      </c>
      <c r="B123" s="9">
        <v>454.55</v>
      </c>
      <c r="C123" s="10">
        <v>45043</v>
      </c>
      <c r="D123" s="10">
        <v>45001</v>
      </c>
      <c r="E123" s="10"/>
      <c r="F123" s="10"/>
      <c r="G123" s="1">
        <f t="shared" si="2"/>
        <v>-42</v>
      </c>
      <c r="H123" s="9">
        <f t="shared" si="3"/>
        <v>-19091.099999999999</v>
      </c>
    </row>
    <row r="124" spans="1:8">
      <c r="A124" s="16" t="s">
        <v>141</v>
      </c>
      <c r="B124" s="9">
        <v>137.15</v>
      </c>
      <c r="C124" s="10">
        <v>45015</v>
      </c>
      <c r="D124" s="10">
        <v>45001</v>
      </c>
      <c r="E124" s="10"/>
      <c r="F124" s="10"/>
      <c r="G124" s="1">
        <f t="shared" si="2"/>
        <v>-14</v>
      </c>
      <c r="H124" s="9">
        <f t="shared" si="3"/>
        <v>-1920.1</v>
      </c>
    </row>
    <row r="125" spans="1:8">
      <c r="A125" s="16" t="s">
        <v>142</v>
      </c>
      <c r="B125" s="9">
        <v>510</v>
      </c>
      <c r="C125" s="10">
        <v>45015</v>
      </c>
      <c r="D125" s="10">
        <v>45001</v>
      </c>
      <c r="E125" s="10"/>
      <c r="F125" s="10"/>
      <c r="G125" s="1">
        <f t="shared" si="2"/>
        <v>-14</v>
      </c>
      <c r="H125" s="9">
        <f t="shared" si="3"/>
        <v>-7140</v>
      </c>
    </row>
    <row r="126" spans="1:8">
      <c r="A126" s="16" t="s">
        <v>143</v>
      </c>
      <c r="B126" s="9">
        <v>3919</v>
      </c>
      <c r="C126" s="10">
        <v>45015</v>
      </c>
      <c r="D126" s="10">
        <v>45001</v>
      </c>
      <c r="E126" s="10"/>
      <c r="F126" s="10"/>
      <c r="G126" s="1">
        <f t="shared" si="2"/>
        <v>-14</v>
      </c>
      <c r="H126" s="9">
        <f t="shared" si="3"/>
        <v>-54866</v>
      </c>
    </row>
    <row r="127" spans="1:8">
      <c r="A127" s="16" t="s">
        <v>144</v>
      </c>
      <c r="B127" s="9">
        <v>12.14</v>
      </c>
      <c r="C127" s="10">
        <v>45017</v>
      </c>
      <c r="D127" s="10">
        <v>45001</v>
      </c>
      <c r="E127" s="10"/>
      <c r="F127" s="10"/>
      <c r="G127" s="1">
        <f t="shared" si="2"/>
        <v>-16</v>
      </c>
      <c r="H127" s="9">
        <f t="shared" si="3"/>
        <v>-194.24</v>
      </c>
    </row>
    <row r="128" spans="1:8">
      <c r="A128" s="16" t="s">
        <v>145</v>
      </c>
      <c r="B128" s="9">
        <v>196.36</v>
      </c>
      <c r="C128" s="10">
        <v>45017</v>
      </c>
      <c r="D128" s="10">
        <v>45001</v>
      </c>
      <c r="E128" s="10"/>
      <c r="F128" s="10"/>
      <c r="G128" s="1">
        <f t="shared" si="2"/>
        <v>-16</v>
      </c>
      <c r="H128" s="9">
        <f t="shared" si="3"/>
        <v>-3141.76</v>
      </c>
    </row>
    <row r="129" spans="1:8">
      <c r="A129" s="16" t="s">
        <v>146</v>
      </c>
      <c r="B129" s="9">
        <v>1200</v>
      </c>
      <c r="C129" s="10">
        <v>45043</v>
      </c>
      <c r="D129" s="10">
        <v>45001</v>
      </c>
      <c r="E129" s="10"/>
      <c r="F129" s="10"/>
      <c r="G129" s="1">
        <f t="shared" si="2"/>
        <v>-42</v>
      </c>
      <c r="H129" s="9">
        <f t="shared" si="3"/>
        <v>-50400</v>
      </c>
    </row>
    <row r="130" spans="1:8">
      <c r="A130" s="16" t="s">
        <v>147</v>
      </c>
      <c r="B130" s="9">
        <v>834.61</v>
      </c>
      <c r="C130" s="10">
        <v>45018</v>
      </c>
      <c r="D130" s="10">
        <v>45001</v>
      </c>
      <c r="E130" s="10"/>
      <c r="F130" s="10"/>
      <c r="G130" s="1">
        <f t="shared" si="2"/>
        <v>-17</v>
      </c>
      <c r="H130" s="9">
        <f t="shared" si="3"/>
        <v>-14188.37</v>
      </c>
    </row>
    <row r="131" spans="1:8">
      <c r="A131" s="16" t="s">
        <v>148</v>
      </c>
      <c r="B131" s="9">
        <v>116.39</v>
      </c>
      <c r="C131" s="10">
        <v>45022</v>
      </c>
      <c r="D131" s="10">
        <v>45001</v>
      </c>
      <c r="E131" s="10"/>
      <c r="F131" s="10"/>
      <c r="G131" s="1">
        <f t="shared" si="2"/>
        <v>-21</v>
      </c>
      <c r="H131" s="9">
        <f t="shared" si="3"/>
        <v>-2444.19</v>
      </c>
    </row>
    <row r="132" spans="1:8">
      <c r="A132" s="16" t="s">
        <v>149</v>
      </c>
      <c r="B132" s="9">
        <v>7.43</v>
      </c>
      <c r="C132" s="10">
        <v>45022</v>
      </c>
      <c r="D132" s="10">
        <v>45001</v>
      </c>
      <c r="E132" s="10"/>
      <c r="F132" s="10"/>
      <c r="G132" s="1">
        <f t="shared" si="2"/>
        <v>-21</v>
      </c>
      <c r="H132" s="9">
        <f t="shared" si="3"/>
        <v>-156.03</v>
      </c>
    </row>
    <row r="133" spans="1:8">
      <c r="A133" s="16" t="s">
        <v>150</v>
      </c>
      <c r="B133" s="9">
        <v>52.31</v>
      </c>
      <c r="C133" s="10">
        <v>45022</v>
      </c>
      <c r="D133" s="10">
        <v>45001</v>
      </c>
      <c r="E133" s="10"/>
      <c r="F133" s="10"/>
      <c r="G133" s="1">
        <f t="shared" ref="G133:G196" si="4">D133-C133-(F133-E133)</f>
        <v>-21</v>
      </c>
      <c r="H133" s="9">
        <f t="shared" ref="H133:H196" si="5">B133*G133</f>
        <v>-1098.51</v>
      </c>
    </row>
    <row r="134" spans="1:8">
      <c r="A134" s="16" t="s">
        <v>151</v>
      </c>
      <c r="B134" s="9">
        <v>4.29</v>
      </c>
      <c r="C134" s="10">
        <v>45022</v>
      </c>
      <c r="D134" s="10">
        <v>45001</v>
      </c>
      <c r="E134" s="10"/>
      <c r="F134" s="10"/>
      <c r="G134" s="1">
        <f t="shared" si="4"/>
        <v>-21</v>
      </c>
      <c r="H134" s="9">
        <f t="shared" si="5"/>
        <v>-90.09</v>
      </c>
    </row>
    <row r="135" spans="1:8">
      <c r="A135" s="16" t="s">
        <v>152</v>
      </c>
      <c r="B135" s="9">
        <v>52.36</v>
      </c>
      <c r="C135" s="10">
        <v>45022</v>
      </c>
      <c r="D135" s="10">
        <v>45001</v>
      </c>
      <c r="E135" s="10"/>
      <c r="F135" s="10"/>
      <c r="G135" s="1">
        <f t="shared" si="4"/>
        <v>-21</v>
      </c>
      <c r="H135" s="9">
        <f t="shared" si="5"/>
        <v>-1099.56</v>
      </c>
    </row>
    <row r="136" spans="1:8">
      <c r="A136" s="16" t="s">
        <v>153</v>
      </c>
      <c r="B136" s="9">
        <v>71.099999999999994</v>
      </c>
      <c r="C136" s="10">
        <v>45036</v>
      </c>
      <c r="D136" s="10">
        <v>45012</v>
      </c>
      <c r="E136" s="10"/>
      <c r="F136" s="10"/>
      <c r="G136" s="1">
        <f t="shared" si="4"/>
        <v>-24</v>
      </c>
      <c r="H136" s="9">
        <f t="shared" si="5"/>
        <v>-1706.4</v>
      </c>
    </row>
    <row r="137" spans="1:8">
      <c r="A137" s="16" t="s">
        <v>154</v>
      </c>
      <c r="B137" s="9">
        <v>110</v>
      </c>
      <c r="C137" s="10">
        <v>45036</v>
      </c>
      <c r="D137" s="10">
        <v>45012</v>
      </c>
      <c r="E137" s="10"/>
      <c r="F137" s="10"/>
      <c r="G137" s="1">
        <f t="shared" si="4"/>
        <v>-24</v>
      </c>
      <c r="H137" s="9">
        <f t="shared" si="5"/>
        <v>-2640</v>
      </c>
    </row>
    <row r="138" spans="1:8">
      <c r="A138" s="16" t="s">
        <v>155</v>
      </c>
      <c r="B138" s="9">
        <v>490</v>
      </c>
      <c r="C138" s="10">
        <v>45036</v>
      </c>
      <c r="D138" s="10">
        <v>45012</v>
      </c>
      <c r="E138" s="10"/>
      <c r="F138" s="10"/>
      <c r="G138" s="1">
        <f t="shared" si="4"/>
        <v>-24</v>
      </c>
      <c r="H138" s="9">
        <f t="shared" si="5"/>
        <v>-11760</v>
      </c>
    </row>
    <row r="139" spans="1:8" ht="14.25" customHeight="1">
      <c r="A139" s="16" t="s">
        <v>156</v>
      </c>
      <c r="B139" s="9">
        <v>0</v>
      </c>
      <c r="C139" s="10">
        <v>45036</v>
      </c>
      <c r="D139" s="10">
        <v>45012</v>
      </c>
      <c r="E139" s="10"/>
      <c r="F139" s="10"/>
      <c r="G139" s="1">
        <f t="shared" si="4"/>
        <v>-24</v>
      </c>
      <c r="H139" s="9">
        <f t="shared" si="5"/>
        <v>0</v>
      </c>
    </row>
    <row r="140" spans="1:8">
      <c r="A140" s="16" t="s">
        <v>157</v>
      </c>
      <c r="B140" s="9">
        <v>39.42</v>
      </c>
      <c r="C140" s="10">
        <v>45036</v>
      </c>
      <c r="D140" s="10">
        <v>45012</v>
      </c>
      <c r="E140" s="10"/>
      <c r="F140" s="10"/>
      <c r="G140" s="1">
        <f t="shared" si="4"/>
        <v>-24</v>
      </c>
      <c r="H140" s="9">
        <f t="shared" si="5"/>
        <v>-946.08</v>
      </c>
    </row>
    <row r="141" spans="1:8">
      <c r="A141" s="16" t="s">
        <v>158</v>
      </c>
      <c r="B141" s="9">
        <v>43.03</v>
      </c>
      <c r="C141" s="10">
        <v>45036</v>
      </c>
      <c r="D141" s="10">
        <v>45012</v>
      </c>
      <c r="E141" s="10"/>
      <c r="F141" s="10"/>
      <c r="G141" s="1">
        <f t="shared" si="4"/>
        <v>-24</v>
      </c>
      <c r="H141" s="9">
        <f t="shared" si="5"/>
        <v>-1032.72</v>
      </c>
    </row>
    <row r="142" spans="1:8">
      <c r="A142" s="16" t="s">
        <v>159</v>
      </c>
      <c r="B142" s="9">
        <v>35.31</v>
      </c>
      <c r="C142" s="10">
        <v>45036</v>
      </c>
      <c r="D142" s="10">
        <v>45012</v>
      </c>
      <c r="E142" s="10"/>
      <c r="F142" s="10"/>
      <c r="G142" s="1">
        <f t="shared" si="4"/>
        <v>-24</v>
      </c>
      <c r="H142" s="9">
        <f t="shared" si="5"/>
        <v>-847.44</v>
      </c>
    </row>
    <row r="143" spans="1:8">
      <c r="A143" s="16" t="s">
        <v>160</v>
      </c>
      <c r="B143" s="9">
        <v>5850</v>
      </c>
      <c r="C143" s="10">
        <v>45032</v>
      </c>
      <c r="D143" s="10">
        <v>45012</v>
      </c>
      <c r="E143" s="10"/>
      <c r="F143" s="10"/>
      <c r="G143" s="1">
        <f t="shared" si="4"/>
        <v>-20</v>
      </c>
      <c r="H143" s="9">
        <f t="shared" si="5"/>
        <v>-117000</v>
      </c>
    </row>
    <row r="144" spans="1:8">
      <c r="A144" s="16" t="s">
        <v>161</v>
      </c>
      <c r="B144" s="9">
        <v>70</v>
      </c>
      <c r="C144" s="10">
        <v>45032</v>
      </c>
      <c r="D144" s="10">
        <v>45012</v>
      </c>
      <c r="E144" s="10"/>
      <c r="F144" s="10"/>
      <c r="G144" s="1">
        <f t="shared" si="4"/>
        <v>-20</v>
      </c>
      <c r="H144" s="9">
        <f t="shared" si="5"/>
        <v>-1400</v>
      </c>
    </row>
    <row r="145" spans="1:8">
      <c r="A145" s="16" t="s">
        <v>162</v>
      </c>
      <c r="B145" s="9">
        <v>85.68</v>
      </c>
      <c r="C145" s="10">
        <v>45031</v>
      </c>
      <c r="D145" s="10">
        <v>45012</v>
      </c>
      <c r="E145" s="10"/>
      <c r="F145" s="10"/>
      <c r="G145" s="1">
        <f t="shared" si="4"/>
        <v>-19</v>
      </c>
      <c r="H145" s="9">
        <f t="shared" si="5"/>
        <v>-1627.92</v>
      </c>
    </row>
    <row r="146" spans="1:8">
      <c r="A146" s="16" t="s">
        <v>163</v>
      </c>
      <c r="B146" s="9">
        <v>6053.05</v>
      </c>
      <c r="C146" s="10">
        <v>45031</v>
      </c>
      <c r="D146" s="10">
        <v>45012</v>
      </c>
      <c r="E146" s="10"/>
      <c r="F146" s="10"/>
      <c r="G146" s="1">
        <f t="shared" si="4"/>
        <v>-19</v>
      </c>
      <c r="H146" s="9">
        <f t="shared" si="5"/>
        <v>-115007.95</v>
      </c>
    </row>
    <row r="147" spans="1:8">
      <c r="A147" s="16" t="s">
        <v>164</v>
      </c>
      <c r="B147" s="9">
        <v>2139.7800000000002</v>
      </c>
      <c r="C147" s="10">
        <v>45032</v>
      </c>
      <c r="D147" s="10">
        <v>45012</v>
      </c>
      <c r="E147" s="10"/>
      <c r="F147" s="10"/>
      <c r="G147" s="1">
        <f t="shared" si="4"/>
        <v>-20</v>
      </c>
      <c r="H147" s="9">
        <f t="shared" si="5"/>
        <v>-42795.6</v>
      </c>
    </row>
    <row r="148" spans="1:8">
      <c r="A148" s="16" t="s">
        <v>165</v>
      </c>
      <c r="B148" s="9">
        <v>24500</v>
      </c>
      <c r="C148" s="10">
        <v>45031</v>
      </c>
      <c r="D148" s="10">
        <v>45012</v>
      </c>
      <c r="E148" s="10"/>
      <c r="F148" s="10"/>
      <c r="G148" s="1">
        <f t="shared" si="4"/>
        <v>-19</v>
      </c>
      <c r="H148" s="9">
        <f t="shared" si="5"/>
        <v>-465500</v>
      </c>
    </row>
    <row r="149" spans="1:8">
      <c r="A149" s="16" t="s">
        <v>166</v>
      </c>
      <c r="B149" s="9">
        <v>1.3</v>
      </c>
      <c r="C149" s="10">
        <v>45029</v>
      </c>
      <c r="D149" s="10">
        <v>45012</v>
      </c>
      <c r="E149" s="10"/>
      <c r="F149" s="10"/>
      <c r="G149" s="1">
        <f t="shared" si="4"/>
        <v>-17</v>
      </c>
      <c r="H149" s="9">
        <f t="shared" si="5"/>
        <v>-22.1</v>
      </c>
    </row>
    <row r="150" spans="1:8">
      <c r="A150" s="16" t="s">
        <v>167</v>
      </c>
      <c r="B150" s="9">
        <v>1286.8</v>
      </c>
      <c r="C150" s="10">
        <v>45029</v>
      </c>
      <c r="D150" s="10">
        <v>45012</v>
      </c>
      <c r="E150" s="10"/>
      <c r="F150" s="10"/>
      <c r="G150" s="1">
        <f t="shared" si="4"/>
        <v>-17</v>
      </c>
      <c r="H150" s="9">
        <f t="shared" si="5"/>
        <v>-21875.599999999999</v>
      </c>
    </row>
    <row r="151" spans="1:8">
      <c r="A151" s="16" t="s">
        <v>168</v>
      </c>
      <c r="B151" s="9">
        <v>1909.09</v>
      </c>
      <c r="C151" s="10">
        <v>45029</v>
      </c>
      <c r="D151" s="10">
        <v>45012</v>
      </c>
      <c r="E151" s="10"/>
      <c r="F151" s="10"/>
      <c r="G151" s="1">
        <f t="shared" si="4"/>
        <v>-17</v>
      </c>
      <c r="H151" s="9">
        <f t="shared" si="5"/>
        <v>-32454.53</v>
      </c>
    </row>
    <row r="152" spans="1:8">
      <c r="A152" s="16" t="s">
        <v>169</v>
      </c>
      <c r="B152" s="9">
        <v>8246</v>
      </c>
      <c r="C152" s="10">
        <v>45029</v>
      </c>
      <c r="D152" s="10">
        <v>45012</v>
      </c>
      <c r="E152" s="10"/>
      <c r="F152" s="10"/>
      <c r="G152" s="1">
        <f t="shared" si="4"/>
        <v>-17</v>
      </c>
      <c r="H152" s="9">
        <f t="shared" si="5"/>
        <v>-140182</v>
      </c>
    </row>
    <row r="153" spans="1:8">
      <c r="A153" s="16" t="s">
        <v>170</v>
      </c>
      <c r="B153" s="9">
        <v>24418.799999999999</v>
      </c>
      <c r="C153" s="10">
        <v>45030</v>
      </c>
      <c r="D153" s="10">
        <v>45012</v>
      </c>
      <c r="E153" s="10"/>
      <c r="F153" s="10"/>
      <c r="G153" s="1">
        <f t="shared" si="4"/>
        <v>-18</v>
      </c>
      <c r="H153" s="9">
        <f t="shared" si="5"/>
        <v>-439538.4</v>
      </c>
    </row>
    <row r="154" spans="1:8">
      <c r="A154" s="16" t="s">
        <v>171</v>
      </c>
      <c r="B154" s="9">
        <v>532</v>
      </c>
      <c r="C154" s="10">
        <v>45030</v>
      </c>
      <c r="D154" s="10">
        <v>45012</v>
      </c>
      <c r="E154" s="10"/>
      <c r="F154" s="10"/>
      <c r="G154" s="1">
        <f t="shared" si="4"/>
        <v>-18</v>
      </c>
      <c r="H154" s="9">
        <f t="shared" si="5"/>
        <v>-9576</v>
      </c>
    </row>
    <row r="155" spans="1:8">
      <c r="A155" s="16" t="s">
        <v>172</v>
      </c>
      <c r="B155" s="9">
        <v>660</v>
      </c>
      <c r="C155" s="10">
        <v>45025</v>
      </c>
      <c r="D155" s="10">
        <v>45012</v>
      </c>
      <c r="E155" s="10"/>
      <c r="F155" s="10"/>
      <c r="G155" s="1">
        <f t="shared" si="4"/>
        <v>-13</v>
      </c>
      <c r="H155" s="9">
        <f t="shared" si="5"/>
        <v>-8580</v>
      </c>
    </row>
    <row r="156" spans="1:8">
      <c r="A156" s="16" t="s">
        <v>173</v>
      </c>
      <c r="B156" s="9">
        <v>101.97</v>
      </c>
      <c r="C156" s="10">
        <v>45031</v>
      </c>
      <c r="D156" s="10">
        <v>45012</v>
      </c>
      <c r="E156" s="10"/>
      <c r="F156" s="10"/>
      <c r="G156" s="1">
        <f t="shared" si="4"/>
        <v>-19</v>
      </c>
      <c r="H156" s="9">
        <f t="shared" si="5"/>
        <v>-1937.43</v>
      </c>
    </row>
    <row r="157" spans="1:8">
      <c r="A157" s="16" t="s">
        <v>174</v>
      </c>
      <c r="B157" s="9">
        <v>907.2</v>
      </c>
      <c r="C157" s="10">
        <v>45039</v>
      </c>
      <c r="D157" s="10">
        <v>45012</v>
      </c>
      <c r="E157" s="10"/>
      <c r="F157" s="10"/>
      <c r="G157" s="1">
        <f t="shared" si="4"/>
        <v>-27</v>
      </c>
      <c r="H157" s="9">
        <f t="shared" si="5"/>
        <v>-24494.400000000001</v>
      </c>
    </row>
    <row r="158" spans="1:8">
      <c r="A158" s="16" t="s">
        <v>175</v>
      </c>
      <c r="B158" s="9">
        <v>311.48</v>
      </c>
      <c r="C158" s="10">
        <v>45039</v>
      </c>
      <c r="D158" s="10">
        <v>45012</v>
      </c>
      <c r="E158" s="10"/>
      <c r="F158" s="10"/>
      <c r="G158" s="1">
        <f t="shared" si="4"/>
        <v>-27</v>
      </c>
      <c r="H158" s="9">
        <f t="shared" si="5"/>
        <v>-8409.9599999999991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ColWidth="9.140625" defaultRowHeight="1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 Franco</dc:creator>
  <cp:lastModifiedBy>User_19</cp:lastModifiedBy>
  <dcterms:created xsi:type="dcterms:W3CDTF">2006-09-16T00:00:00Z</dcterms:created>
  <dcterms:modified xsi:type="dcterms:W3CDTF">2023-04-13T11:05:55Z</dcterms:modified>
</cp:coreProperties>
</file>