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H203" i="4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H203" i="3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H203" i="2"/>
  <c r="G203"/>
  <c r="H202"/>
  <c r="G202"/>
  <c r="H201"/>
  <c r="G201"/>
  <c r="H200"/>
  <c r="G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H190"/>
  <c r="G190"/>
  <c r="H189"/>
  <c r="G189"/>
  <c r="H188"/>
  <c r="G188"/>
  <c r="H187"/>
  <c r="G187"/>
  <c r="H186"/>
  <c r="G186"/>
  <c r="H185"/>
  <c r="G185"/>
  <c r="H184"/>
  <c r="G184"/>
  <c r="H183"/>
  <c r="G183"/>
  <c r="H182"/>
  <c r="G182"/>
  <c r="H181"/>
  <c r="G181"/>
  <c r="H180"/>
  <c r="G180"/>
  <c r="H179"/>
  <c r="G179"/>
  <c r="H178"/>
  <c r="G178"/>
  <c r="H177"/>
  <c r="G177"/>
  <c r="H176"/>
  <c r="G176"/>
  <c r="H175"/>
  <c r="G175"/>
  <c r="H174"/>
  <c r="G174"/>
  <c r="H173"/>
  <c r="G173"/>
  <c r="H172"/>
  <c r="G172"/>
  <c r="H171"/>
  <c r="G171"/>
  <c r="H170"/>
  <c r="G170"/>
  <c r="H169"/>
  <c r="G169"/>
  <c r="H168"/>
  <c r="G168"/>
  <c r="H167"/>
  <c r="G167"/>
  <c r="H166"/>
  <c r="G166"/>
  <c r="H165"/>
  <c r="G165"/>
  <c r="H164"/>
  <c r="G164"/>
  <c r="H163"/>
  <c r="G163"/>
  <c r="H162"/>
  <c r="G162"/>
  <c r="H161"/>
  <c r="G161"/>
  <c r="H160"/>
  <c r="G160"/>
  <c r="H159"/>
  <c r="G159"/>
  <c r="H158"/>
  <c r="G158"/>
  <c r="H157"/>
  <c r="G157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H143"/>
  <c r="G143"/>
  <c r="H142"/>
  <c r="G142"/>
  <c r="H141"/>
  <c r="G141"/>
  <c r="H140"/>
  <c r="G140"/>
  <c r="H139"/>
  <c r="G139"/>
  <c r="H138"/>
  <c r="G138"/>
  <c r="H137"/>
  <c r="G137"/>
  <c r="H136"/>
  <c r="G136"/>
  <c r="H135"/>
  <c r="G135"/>
  <c r="H134"/>
  <c r="G134"/>
  <c r="H133"/>
  <c r="G133"/>
  <c r="H132"/>
  <c r="G132"/>
  <c r="H131"/>
  <c r="G131"/>
  <c r="H130"/>
  <c r="G130"/>
  <c r="H129"/>
  <c r="G129"/>
  <c r="H128"/>
  <c r="G128"/>
  <c r="H127"/>
  <c r="G127"/>
  <c r="H126"/>
  <c r="G126"/>
  <c r="H125"/>
  <c r="G125"/>
  <c r="H124"/>
  <c r="G124"/>
  <c r="H123"/>
  <c r="G123"/>
  <c r="H122"/>
  <c r="G122"/>
  <c r="H121"/>
  <c r="G121"/>
  <c r="H120"/>
  <c r="G120"/>
  <c r="H119"/>
  <c r="G119"/>
  <c r="H118"/>
  <c r="G118"/>
  <c r="H117"/>
  <c r="G117"/>
  <c r="H116"/>
  <c r="G116"/>
  <c r="H115"/>
  <c r="G115"/>
  <c r="H114"/>
  <c r="G114"/>
  <c r="H113"/>
  <c r="G113"/>
  <c r="H112"/>
  <c r="G112"/>
  <c r="H111"/>
  <c r="G111"/>
  <c r="H110"/>
  <c r="G110"/>
  <c r="H109"/>
  <c r="G109"/>
  <c r="H108"/>
  <c r="G108"/>
  <c r="H107"/>
  <c r="G107"/>
  <c r="H106"/>
  <c r="G106"/>
  <c r="H105"/>
  <c r="G105"/>
  <c r="H104"/>
  <c r="G104"/>
  <c r="H103"/>
  <c r="G103"/>
  <c r="H102"/>
  <c r="G102"/>
  <c r="H101"/>
  <c r="G101"/>
  <c r="H100"/>
  <c r="G100"/>
  <c r="H99"/>
  <c r="G99"/>
  <c r="H98"/>
  <c r="G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1"/>
  <c r="G1"/>
  <c r="C1"/>
  <c r="B1"/>
  <c r="D16" i="1"/>
  <c r="C16"/>
  <c r="B16"/>
  <c r="D15"/>
  <c r="C15"/>
  <c r="C9" s="1"/>
  <c r="E9" s="1"/>
  <c r="B15"/>
  <c r="D14"/>
  <c r="C14"/>
  <c r="B14"/>
  <c r="A9" s="1"/>
  <c r="D13"/>
  <c r="C13"/>
  <c r="B13"/>
</calcChain>
</file>

<file path=xl/sharedStrings.xml><?xml version="1.0" encoding="utf-8"?>
<sst xmlns="http://schemas.openxmlformats.org/spreadsheetml/2006/main" count="508" uniqueCount="482">
  <si>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</si>
  <si>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</si>
  <si>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</si>
  <si>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</si>
  <si>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</si>
  <si>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</si>
  <si>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</si>
  <si>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</si>
  <si>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</si>
  <si>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</si>
  <si>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</si>
  <si>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</si>
  <si>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</si>
  <si>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</si>
  <si>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</si>
  <si>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</si>
  <si>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</si>
  <si>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</si>
  <si>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</si>
  <si>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</si>
  <si>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ISTRUZIONE SUPERIORE I.S. CASTELLI</t>
  </si>
  <si>
    <t>25128 BRESCIA (BS) - VIA A. CANTORE, 9 - C.F. 80048510178 C.M. BSIS037004</t>
  </si>
  <si>
    <t>2023</t>
  </si>
  <si>
    <t>0050010889 del 21/12/2022</t>
  </si>
  <si>
    <t>PA/162 del 22/12/2022</t>
  </si>
  <si>
    <t>96 del 14/12/2022</t>
  </si>
  <si>
    <t>2022/V1/2268529 del 17/12/2022</t>
  </si>
  <si>
    <t>758 del 14/12/2022</t>
  </si>
  <si>
    <t>MI0170000620 del 20/12/2022</t>
  </si>
  <si>
    <t>22-31-18 del 19/12/2022</t>
  </si>
  <si>
    <t>7X05195833 del 12/12/2022</t>
  </si>
  <si>
    <t>7X02525453 del 11/08/2021</t>
  </si>
  <si>
    <t>8B01111463 del 12/12/2022</t>
  </si>
  <si>
    <t>8B01111838 del 12/12/2022</t>
  </si>
  <si>
    <t>8B01109119 del 12/12/2022</t>
  </si>
  <si>
    <t>8B01111707 del 12/12/2022</t>
  </si>
  <si>
    <t>8B01112388 del 12/12/2022</t>
  </si>
  <si>
    <t>8B01109150 del 12/12/2022</t>
  </si>
  <si>
    <t>8B01111530 del 12/12/2022</t>
  </si>
  <si>
    <t>8B01111852 del 12/12/2022</t>
  </si>
  <si>
    <t>8B01106406 del 12/12/2022</t>
  </si>
  <si>
    <t>2575/F del 02/12/2022</t>
  </si>
  <si>
    <t>43/P del 19/12/2022</t>
  </si>
  <si>
    <t>802093 del 28/12/2022</t>
  </si>
  <si>
    <t>802094 del 28/12/2022</t>
  </si>
  <si>
    <t>382 del 22/12/2022</t>
  </si>
  <si>
    <t>1350 del 22/12/2022</t>
  </si>
  <si>
    <t>005570 del 19/12/2022</t>
  </si>
  <si>
    <t>005572 del 19/12/2022</t>
  </si>
  <si>
    <t>006175 del 31/12/2022</t>
  </si>
  <si>
    <t>005974 del 27/12/2022</t>
  </si>
  <si>
    <t>1300354783 del 21/12/2022</t>
  </si>
  <si>
    <t>7022539867 del 22/12/2022</t>
  </si>
  <si>
    <t>2023505018068 del 05/01/2023</t>
  </si>
  <si>
    <t>2022/FS/6007 del 30/12/2022</t>
  </si>
  <si>
    <t>7X01853464 del 10/06/2021</t>
  </si>
  <si>
    <t>7X05194891 del 12/12/2022</t>
  </si>
  <si>
    <t>2266/2022 del 21/12/2022</t>
  </si>
  <si>
    <t>2023/FE41938/10 del 02/01/2023</t>
  </si>
  <si>
    <t>3 del 16/01/2023</t>
  </si>
  <si>
    <t>303/PA/2022 del 26/12/2022</t>
  </si>
  <si>
    <t>1/PA del 28/12/2022</t>
  </si>
  <si>
    <t>184 del 16/12/2022</t>
  </si>
  <si>
    <t>15/PA del 23/12/2022</t>
  </si>
  <si>
    <t>1-01959 del 30/12/2022</t>
  </si>
  <si>
    <t>11543 del 22/12/2022</t>
  </si>
  <si>
    <t>277/PA/2022 del 30/11/2022</t>
  </si>
  <si>
    <t>615 del 31/12/2022</t>
  </si>
  <si>
    <t>PAE0051904 del 31/12/2022</t>
  </si>
  <si>
    <t>0000000192/PA del 10/01/2023</t>
  </si>
  <si>
    <t>0000000239/PA del 10/01/2023</t>
  </si>
  <si>
    <t>VEL168 del 31/12/2022</t>
  </si>
  <si>
    <t>22/000239/AMM del 30/12/2022</t>
  </si>
  <si>
    <t>9/10 del 19/01/2023</t>
  </si>
  <si>
    <t>11249/2023 del 18/01/2023</t>
  </si>
  <si>
    <t>1023011430 del 23/01/2023</t>
  </si>
  <si>
    <t>000053/C2022 del 30/04/2022</t>
  </si>
  <si>
    <t>000070/C2022 del 31/05/2022</t>
  </si>
  <si>
    <t>23/000007/AMM del 31/01/2023</t>
  </si>
  <si>
    <t>7723000783 del 27/01/2023</t>
  </si>
  <si>
    <t>300012 del 30/01/2023</t>
  </si>
  <si>
    <t>23/FVISE del 30/01/2023</t>
  </si>
  <si>
    <t>230172/E del 26/01/2023</t>
  </si>
  <si>
    <t>FATTPA 11_23 del 27/01/2023</t>
  </si>
  <si>
    <t>9/23E del 27/01/2023</t>
  </si>
  <si>
    <t>1010811974 del 25/01/2023</t>
  </si>
  <si>
    <t>800056 del 27/01/2023</t>
  </si>
  <si>
    <t>800106 del 31/01/2023</t>
  </si>
  <si>
    <t>800124 del 31/01/2023</t>
  </si>
  <si>
    <t>1-00034 del 31/01/2023</t>
  </si>
  <si>
    <t>000478 del 31/01/2023</t>
  </si>
  <si>
    <t>000476 del 31/01/2023</t>
  </si>
  <si>
    <t>2023/FE41938/108 del 31/01/2023</t>
  </si>
  <si>
    <t>800105 del 31/01/2023</t>
  </si>
  <si>
    <t>1023025144 del 01/02/2023</t>
  </si>
  <si>
    <t>137/2023 del 31/01/2023</t>
  </si>
  <si>
    <t>300013 del 02/02/2023</t>
  </si>
  <si>
    <t>18 del 02/02/2023</t>
  </si>
  <si>
    <t>2/5 del 31/01/2023</t>
  </si>
  <si>
    <t>38 del 31/01/2023</t>
  </si>
  <si>
    <t>110 del 26/01/2023</t>
  </si>
  <si>
    <t>2022  1073 del 28/10/2022</t>
  </si>
  <si>
    <t>98 del 31/01/2023</t>
  </si>
  <si>
    <t>230331/E del 06/02/2023</t>
  </si>
  <si>
    <t>000155/V3 del 31/01/2023</t>
  </si>
  <si>
    <t>2023/V1/2304182 del 31/01/2023</t>
  </si>
  <si>
    <t>2023/V1/2304183 del 31/01/2023</t>
  </si>
  <si>
    <t>FPA 1/23 del 07/02/2023</t>
  </si>
  <si>
    <t>2300190/FE del 08/02/2023</t>
  </si>
  <si>
    <t>1371/FVISE del 26/01/2023</t>
  </si>
  <si>
    <t>2023505041620 del 06/02/2023</t>
  </si>
  <si>
    <t>44/23E del 13/02/2023</t>
  </si>
  <si>
    <t>8B00127967 del 09/02/2023</t>
  </si>
  <si>
    <t>8B00123330 del 09/02/2023</t>
  </si>
  <si>
    <t>8B00127448 del 09/02/2023</t>
  </si>
  <si>
    <t>8B00128226 del 09/02/2023</t>
  </si>
  <si>
    <t>8B00127764 del 09/02/2023</t>
  </si>
  <si>
    <t>8B00128050 del 09/02/2023</t>
  </si>
  <si>
    <t>8B00123250 del 09/02/2023</t>
  </si>
  <si>
    <t>8B00127449 del 09/02/2023</t>
  </si>
  <si>
    <t>8B00122437 del 09/02/2023</t>
  </si>
  <si>
    <t>253/PA del 06/02/2023</t>
  </si>
  <si>
    <t>PA/16 del 10/02/2023</t>
  </si>
  <si>
    <t>2023/0000008/03 del 03/02/2023</t>
  </si>
  <si>
    <t>2023/0000009/03 del 03/02/2023</t>
  </si>
  <si>
    <t>300041 del 13/02/2023</t>
  </si>
  <si>
    <t>300042 del 13/02/2023</t>
  </si>
  <si>
    <t>4 / PA del 22/02/2023</t>
  </si>
  <si>
    <t>00449/23 del 23/02/2023</t>
  </si>
  <si>
    <t>1445/FVIFO del 16/02/2023</t>
  </si>
  <si>
    <t>FT/PAM/V2A/0000160 del 28/02/2023</t>
  </si>
  <si>
    <t>1023059255 del 03/03/2023</t>
  </si>
  <si>
    <t>589/PA/1 del 08/03/2023</t>
  </si>
  <si>
    <t>PAE0006889 del 28/02/2023</t>
  </si>
  <si>
    <t>1-00224 del 28/02/2023</t>
  </si>
  <si>
    <t>32 del 01/03/2023</t>
  </si>
  <si>
    <t>5200000054 del 28/02/2023</t>
  </si>
  <si>
    <t>227/1 del 14/02/2023</t>
  </si>
  <si>
    <t>30218 del 28/02/2023</t>
  </si>
  <si>
    <t>2023/FE41938/183 del 28/02/2023</t>
  </si>
  <si>
    <t>101 del 23/02/2023</t>
  </si>
  <si>
    <t>3/2 del 27/02/2023</t>
  </si>
  <si>
    <t>0050010213 del 24/02/2023</t>
  </si>
  <si>
    <t>2023/0000020/03 del 22/02/2023</t>
  </si>
  <si>
    <t>23/000021/AMM del 28/02/2023</t>
  </si>
  <si>
    <t>0050010236 del 28/02/2023</t>
  </si>
  <si>
    <t>304/23 del 20/02/2023</t>
  </si>
  <si>
    <t>1300061531 del 28/02/2023</t>
  </si>
  <si>
    <t>000571 del 28/02/2023</t>
  </si>
  <si>
    <t>000573 del 28/02/2023</t>
  </si>
  <si>
    <t>001008 del 28/02/2023</t>
  </si>
  <si>
    <t>000560 del 27/02/2023</t>
  </si>
  <si>
    <t>000558 del 27/02/2023</t>
  </si>
  <si>
    <t>188 del 28/02/2023</t>
  </si>
  <si>
    <t>4904/PA del 20/03/2023</t>
  </si>
  <si>
    <t>490/23 del 17/03/2023</t>
  </si>
  <si>
    <t>55443/2023 del 15/03/2023</t>
  </si>
  <si>
    <t>002-013213 del 27/02/2023</t>
  </si>
  <si>
    <t>002-015149 del 07/03/2023</t>
  </si>
  <si>
    <t>002-017518 del 16/03/2023</t>
  </si>
  <si>
    <t>FATTPA 44_23 del 17/03/2023</t>
  </si>
  <si>
    <t>1780/FVIAC del 09/03/2023</t>
  </si>
  <si>
    <t>2023/V1/2310297 del 28/02/2023</t>
  </si>
  <si>
    <t>29/PA/2023 del 20/02/2023</t>
  </si>
  <si>
    <t>41/PA/2023 del 28/02/2023</t>
  </si>
  <si>
    <t>2023128091 del 22/02/2023</t>
  </si>
  <si>
    <t>2023505077776 del 09/03/2023</t>
  </si>
  <si>
    <t>FTV-2023/00033 del 08/03/2023</t>
  </si>
  <si>
    <t>23-31-1 del 06/03/2023</t>
  </si>
  <si>
    <t>2023/0000036/03 del 08/03/2023</t>
  </si>
  <si>
    <t>520/PA del 06/03/2023</t>
  </si>
  <si>
    <t>209B/2023 del 13/03/2023</t>
  </si>
  <si>
    <t>2023/0000034/03 del 07/03/2023</t>
  </si>
  <si>
    <t>2023/V1/2310298 del 28/02/2023</t>
  </si>
  <si>
    <t>2305600063 del 21/03/2023</t>
  </si>
  <si>
    <t>129 del 23/03/2023</t>
  </si>
  <si>
    <t>50 del 06/04/2023</t>
  </si>
  <si>
    <t>11 del 06/04/2023</t>
  </si>
  <si>
    <t>1/1/4 del 06/04/2023</t>
  </si>
  <si>
    <t>2/30 del 06/04/2023</t>
  </si>
  <si>
    <t>336 del 31/03/2023</t>
  </si>
  <si>
    <t>001575 del 31/03/2023</t>
  </si>
  <si>
    <t>5200000128 del 31/03/2023</t>
  </si>
  <si>
    <t>1-00346 del 31/03/2023</t>
  </si>
  <si>
    <t>23/000048/AMM del 31/03/2023</t>
  </si>
  <si>
    <t>30357 del 31/03/2023</t>
  </si>
  <si>
    <t>2023/0000136/E6 del 27/03/2023</t>
  </si>
  <si>
    <t>FED 000087 del 31/03/2023</t>
  </si>
  <si>
    <t>1300099992 del 31/03/2023</t>
  </si>
  <si>
    <t>23FA000024 del 31/03/2023</t>
  </si>
  <si>
    <t>2023/0000080/03 del 29/03/2023</t>
  </si>
  <si>
    <t>133/2023 del 28/03/2023</t>
  </si>
  <si>
    <t>186 del 31/03/2023</t>
  </si>
  <si>
    <t>190 del 31/03/2023</t>
  </si>
  <si>
    <t>S00001 del 29/03/2023</t>
  </si>
  <si>
    <t>42840 del 30/03/2023</t>
  </si>
  <si>
    <t>66/PA/2023 del 28/03/2023</t>
  </si>
  <si>
    <t>35-FE del 03/04/2023</t>
  </si>
  <si>
    <t>0050010558 del 03/04/2023</t>
  </si>
  <si>
    <t>MI0170000445 del 30/03/2023</t>
  </si>
  <si>
    <t>MI0170000452 del 30/03/2023</t>
  </si>
  <si>
    <t>2023VP0000073 del 31/03/2023</t>
  </si>
  <si>
    <t>2023VP0000074 del 31/03/2023</t>
  </si>
  <si>
    <t>59/001 del 30/03/2023</t>
  </si>
  <si>
    <t>60/001 del 30/03/2023</t>
  </si>
  <si>
    <t>25/FA3 del 28/03/2023</t>
  </si>
  <si>
    <t>PA23/0005  del 27/03/2023</t>
  </si>
  <si>
    <t>2023/0000059/03 del 20/03/2023</t>
  </si>
  <si>
    <t>FPA 1/23 del 21/03/2023</t>
  </si>
  <si>
    <t>2023/0000056/03 del 15/03/2023</t>
  </si>
  <si>
    <t>2023/0000047/03 del 13/03/2023</t>
  </si>
  <si>
    <t>2023/0000058/03 del 20/03/2023</t>
  </si>
  <si>
    <t>2023/0000127/E6 del 15/03/2023</t>
  </si>
  <si>
    <t>1023092874 del 12/04/2023</t>
  </si>
  <si>
    <t>110/PA del 31/03/2023</t>
  </si>
  <si>
    <t>2023505105016 del 06/04/2023</t>
  </si>
  <si>
    <t>5000142 del 13/04/2023</t>
  </si>
  <si>
    <t>206 del 11/04/2023</t>
  </si>
  <si>
    <t>370B/2023 del 04/04/2023</t>
  </si>
  <si>
    <t>PA/86 del 20/04/2023</t>
  </si>
  <si>
    <t>62014213/001 del 18/04/2023</t>
  </si>
  <si>
    <t>13/2023 del 17/04/2023</t>
  </si>
  <si>
    <t>2/26 del 14/04/2023</t>
  </si>
  <si>
    <t>8B00340671 del 12/04/2023</t>
  </si>
  <si>
    <t>8B00340844 del 12/04/2023</t>
  </si>
  <si>
    <t>8B00341410 del 12/04/2023</t>
  </si>
  <si>
    <t>8B00336833 del 12/04/2023</t>
  </si>
  <si>
    <t>8B00341813 del 12/04/2023</t>
  </si>
  <si>
    <t>8B00339764 del 12/04/2023</t>
  </si>
  <si>
    <t>8B00340853 del 12/04/2023</t>
  </si>
  <si>
    <t>8B00336898 del 12/04/2023</t>
  </si>
  <si>
    <t>8B00335623 del 12/04/2023</t>
  </si>
  <si>
    <t>7X01478610 del 12/04/2023</t>
  </si>
  <si>
    <t>83 del 05/05/2023</t>
  </si>
  <si>
    <t>251 del 29/04/2023</t>
  </si>
  <si>
    <t>21 del 20/04/2023</t>
  </si>
  <si>
    <t>001 - 2023 del 24/04/2023</t>
  </si>
  <si>
    <t>0050010815 del 27/04/2023</t>
  </si>
  <si>
    <t>7723004996 del 28/04/2023</t>
  </si>
  <si>
    <t>1023115807 del 02/05/2023</t>
  </si>
  <si>
    <t>FE/63 del 26/04/2023</t>
  </si>
  <si>
    <t>800633 del 28/04/2023</t>
  </si>
  <si>
    <t>148/23E del 03/05/2023</t>
  </si>
  <si>
    <t>2023/0000110/03 del 26/04/2023</t>
  </si>
  <si>
    <t>00000303/17/2023 del 26/04/2023</t>
  </si>
  <si>
    <t>1-00645 del 28/04/2023</t>
  </si>
  <si>
    <t>001992 del 29/04/2023</t>
  </si>
  <si>
    <t>2023/FE41938/371 del 06/05/2023</t>
  </si>
  <si>
    <t>PAE0015068 del 30/04/2023</t>
  </si>
  <si>
    <t>2/29 del 03/05/2023</t>
  </si>
  <si>
    <t>1/001 del 19/04/2023</t>
  </si>
  <si>
    <t>279 del 04/05/2023</t>
  </si>
  <si>
    <t>865/FE del 26/04/2023</t>
  </si>
  <si>
    <t>7147/FVISE del 19/04/2023</t>
  </si>
  <si>
    <t>3/PA del 20/04/2023</t>
  </si>
  <si>
    <t>54-FE del 25/04/2023</t>
  </si>
  <si>
    <t>234 del 24/04/2023</t>
  </si>
  <si>
    <t>92 del 21/04/2023</t>
  </si>
  <si>
    <t>00542/12/2023 del 12/05/2023</t>
  </si>
  <si>
    <t>23-30-15 del 03/05/2023</t>
  </si>
  <si>
    <t>0050010885 del 05/05/2023</t>
  </si>
  <si>
    <t>443 del 29/04/2023</t>
  </si>
  <si>
    <t>7023187760 del 09/05/2023</t>
  </si>
  <si>
    <t>5200000191 del 30/04/2023</t>
  </si>
  <si>
    <t>5200000192 del 30/04/2023</t>
  </si>
  <si>
    <t>500/00 del 26/04/2023</t>
  </si>
  <si>
    <t>2023/V1/2323085 del 30/04/2023</t>
  </si>
  <si>
    <t>100/PA/2023 del 30/04/2023</t>
  </si>
  <si>
    <t>23-58-5 del 12/05/2023</t>
  </si>
  <si>
    <t>30541 del 15/05/2023</t>
  </si>
  <si>
    <t>49 del 08/05/2023</t>
  </si>
  <si>
    <t>FPA 2/23 del 16/05/2023</t>
  </si>
  <si>
    <t>V3  124/23 del 09/05/2023</t>
  </si>
  <si>
    <t>25/FEL del 15/05/2023</t>
  </si>
  <si>
    <t>33 del 22/05/2023</t>
  </si>
  <si>
    <t>P000005 del 22/05/2023</t>
  </si>
  <si>
    <t>0900064-PA del 23/05/2023</t>
  </si>
  <si>
    <t>100089/2023 del 17/05/2023</t>
  </si>
  <si>
    <t>23-58-6 del 18/05/2023</t>
  </si>
  <si>
    <t>08PA del 16/05/2023</t>
  </si>
  <si>
    <t>288/00 del 29/05/2023</t>
  </si>
  <si>
    <t>242 del 30/05/2023</t>
  </si>
  <si>
    <t>108 A del 18/05/2023</t>
  </si>
  <si>
    <t>0050011098 del 29/05/2023</t>
  </si>
  <si>
    <t>19/1 del 31/05/2023</t>
  </si>
  <si>
    <t>13 del 31/05/2023</t>
  </si>
  <si>
    <t>2/69 del 20/12/2022</t>
  </si>
  <si>
    <t>1037/F del 11/05/2023</t>
  </si>
  <si>
    <t>1023146845 del 01/06/2023</t>
  </si>
  <si>
    <t>1-00757 del 31/05/2023</t>
  </si>
  <si>
    <t>S03202300016 del 30/05/2023</t>
  </si>
  <si>
    <t>60/3 del 27/04/2023</t>
  </si>
  <si>
    <t>2023/FE41938/269 del 03/04/2023</t>
  </si>
  <si>
    <t>104/FE del 26/05/2023</t>
  </si>
  <si>
    <t>1010831925 del 26/04/2023</t>
  </si>
  <si>
    <t>174 del 27/03/2023</t>
  </si>
  <si>
    <t>573 del 31/05/2023</t>
  </si>
  <si>
    <t>122 del 07/06/2023</t>
  </si>
  <si>
    <t>108/PA/2023 del 23/05/2023</t>
  </si>
  <si>
    <t>110/PA/2023 del 29/05/2023</t>
  </si>
  <si>
    <t>28/001 del 01/06/2023</t>
  </si>
  <si>
    <t>7X00932342 del 12/04/2021</t>
  </si>
  <si>
    <t>27/7/21665 del 06/12/2022</t>
  </si>
  <si>
    <t>27/2/946 del 03/03/2023</t>
  </si>
  <si>
    <t>51/PA del 31/05/2023</t>
  </si>
  <si>
    <t>FPA 1/23 del 24/05/2023</t>
  </si>
  <si>
    <t>50C del 05/06/2023</t>
  </si>
  <si>
    <t>000005/PA del 31/05/2023</t>
  </si>
  <si>
    <t>1006/23 del 12/06/2023</t>
  </si>
  <si>
    <t>8B00539098 del 10/06/2023</t>
  </si>
  <si>
    <t>8B00543379 del 10/06/2023</t>
  </si>
  <si>
    <t>8B00540057 del 10/06/2023</t>
  </si>
  <si>
    <t>8B00539051 del 10/06/2023</t>
  </si>
  <si>
    <t>8B00539088 del 10/06/2023</t>
  </si>
  <si>
    <t>8B00539894 del 10/06/2023</t>
  </si>
  <si>
    <t>8B00544961 del 10/06/2023</t>
  </si>
  <si>
    <t>8B00540087 del 10/06/2023</t>
  </si>
  <si>
    <t>8B00543406 del 10/06/2023</t>
  </si>
  <si>
    <t>1P0000037 del 31/05/2023</t>
  </si>
  <si>
    <t>000063/C2023 del 31/05/2023</t>
  </si>
  <si>
    <t>950/2023 del 30/06/2023</t>
  </si>
  <si>
    <t>951/2023 del 30/06/2023</t>
  </si>
  <si>
    <t>22/1 del 30/06/2023</t>
  </si>
  <si>
    <t>66 del 30/06/2023</t>
  </si>
  <si>
    <t>2023-NFE17-0000125 del 30/06/2023</t>
  </si>
  <si>
    <t>24 del 30/06/2023</t>
  </si>
  <si>
    <t>31 del 28/06/2023</t>
  </si>
  <si>
    <t>800984 del 29/06/2023</t>
  </si>
  <si>
    <t>PA0000005 del 31/05/2023</t>
  </si>
  <si>
    <t>3122303218 del 29/06/2023</t>
  </si>
  <si>
    <t>72 del 26/06/2023</t>
  </si>
  <si>
    <t>801018 del 30/06/2023</t>
  </si>
  <si>
    <t>1023175507 del 03/07/2023</t>
  </si>
  <si>
    <t>2023/V2/3030960 del 15/06/2023</t>
  </si>
  <si>
    <t>690 del 30/06/2023</t>
  </si>
  <si>
    <t>1300198350 del 30/06/2023</t>
  </si>
  <si>
    <t>37/2023 del 13/07/2023</t>
  </si>
  <si>
    <t>PAE0025934 del 30/06/2023</t>
  </si>
  <si>
    <t>002639 del 30/06/2023</t>
  </si>
  <si>
    <t>002641 del 30/06/2023</t>
  </si>
  <si>
    <t>7/6 del 13/07/2023</t>
  </si>
  <si>
    <t>136/PA del 24/07/2023</t>
  </si>
  <si>
    <t>808 del 31/07/2023</t>
  </si>
  <si>
    <t>13781 del 25/07/2023</t>
  </si>
  <si>
    <t>19 del 10/08/2023</t>
  </si>
  <si>
    <t>81 del 12/08/2023</t>
  </si>
  <si>
    <t>7X03552828 del 10/08/2023</t>
  </si>
  <si>
    <t>720/55 del 24/07/2023</t>
  </si>
  <si>
    <t>8B00741446 del 10/08/2023</t>
  </si>
  <si>
    <t>8B00739397 del 10/08/2023</t>
  </si>
  <si>
    <t>8B00741425 del 10/08/2023</t>
  </si>
  <si>
    <t>8B00739379 del 10/08/2023</t>
  </si>
  <si>
    <t>8B00737248 del 10/08/2023</t>
  </si>
  <si>
    <t>8B00741134 del 10/08/2023</t>
  </si>
  <si>
    <t>8B00737488 del 10/08/2023</t>
  </si>
  <si>
    <t>8B00739086 del 10/08/2023</t>
  </si>
  <si>
    <t>8B00738648 del 10/08/2023</t>
  </si>
  <si>
    <t>1010848546 del 24/07/2023</t>
  </si>
  <si>
    <t>7723008281 del 28/07/2023</t>
  </si>
  <si>
    <t>8/PA del 23/01/2023</t>
  </si>
  <si>
    <t>FPA 5/23 del 26/07/2023</t>
  </si>
  <si>
    <t>1300234737 del 31/08/2023</t>
  </si>
  <si>
    <t>1300234738 del 31/08/2023</t>
  </si>
  <si>
    <t>404 del 07/09/2023</t>
  </si>
  <si>
    <t>PAE0029005 del 31/08/2023</t>
  </si>
  <si>
    <t>1023228936 del 08/09/2023</t>
  </si>
  <si>
    <t>5000385 del 11/09/2023</t>
  </si>
  <si>
    <t>FT/FPA/VPA/0000202 del 30/09/2023</t>
  </si>
  <si>
    <t>428/E del 18/09/2023</t>
  </si>
  <si>
    <t>1937/FE del 29/09/2023</t>
  </si>
  <si>
    <t>1470 del 29/09/2023</t>
  </si>
  <si>
    <t>004466 del 30/09/2023</t>
  </si>
  <si>
    <t>004470 del 30/09/2023</t>
  </si>
  <si>
    <t>001605/V3 del 28/09/2023</t>
  </si>
  <si>
    <t>2023/FE41938/621 del 03/08/2023</t>
  </si>
  <si>
    <t>2023/FE41938/538 del 03/07/2023</t>
  </si>
  <si>
    <t>2023/FE41938/812 del 04/10/2023</t>
  </si>
  <si>
    <t>2023/FE41938/449 del 04/06/2023</t>
  </si>
  <si>
    <t>801469 del 29/09/2023</t>
  </si>
  <si>
    <t>S03202300022 del 29/09/2023</t>
  </si>
  <si>
    <t>1337/2023 del 28/09/2023</t>
  </si>
  <si>
    <t>EFAT/2023/1637 del 14/09/2023</t>
  </si>
  <si>
    <t>33 del 18/09/2023</t>
  </si>
  <si>
    <t>000079-0CP0PA del 15/09/2023</t>
  </si>
  <si>
    <t>32 del 18/09/2023</t>
  </si>
  <si>
    <t>002-039057 del 09/06/2023</t>
  </si>
  <si>
    <t>002-046208 del 07/07/2023</t>
  </si>
  <si>
    <t>002-039959 del 13/06/2023</t>
  </si>
  <si>
    <t>761/00 del 29/09/2023</t>
  </si>
  <si>
    <t>265/A del 03/10/2023</t>
  </si>
  <si>
    <t>37 del 16/10/2023</t>
  </si>
  <si>
    <t>88 del 13/10/2023</t>
  </si>
  <si>
    <t>CN23004719 del 26/09/2023</t>
  </si>
  <si>
    <t>7X04586445 del 11/10/2023</t>
  </si>
  <si>
    <t>401/P del 17/10/2023</t>
  </si>
  <si>
    <t>8B00942405 del 11/10/2023</t>
  </si>
  <si>
    <t>8B00939824 del 11/10/2023</t>
  </si>
  <si>
    <t>8B00940029 del 11/10/2023</t>
  </si>
  <si>
    <t>8B00940028 del 11/10/2023</t>
  </si>
  <si>
    <t>8B00940046 del 11/10/2023</t>
  </si>
  <si>
    <t>8B00940030 del 11/10/2023</t>
  </si>
  <si>
    <t>8B00942041 del 11/10/2023</t>
  </si>
  <si>
    <t>8B00939825 del 11/10/2023</t>
  </si>
  <si>
    <t>8B00939558 del 11/10/2023</t>
  </si>
  <si>
    <t>489 del 24/10/2023</t>
  </si>
  <si>
    <t>FATTPA 8_23 del 20/10/2023</t>
  </si>
  <si>
    <t>1010864218 del 26/10/2023</t>
  </si>
  <si>
    <t>7723011224 del 27/10/2023</t>
  </si>
  <si>
    <t>531 del 30/10/2023</t>
  </si>
  <si>
    <t>20/PA del 05/10/2023</t>
  </si>
  <si>
    <t>202 del 02/11/2023</t>
  </si>
  <si>
    <t>000155PA23 del 30/10/2023</t>
  </si>
  <si>
    <t>000166PA23 del 31/10/2023</t>
  </si>
  <si>
    <t>2023/FE41938/908 del 02/11/2023</t>
  </si>
  <si>
    <t>2023EP000344 del 31/10/2023</t>
  </si>
  <si>
    <t>23/000182/AMM del 31/10/2023</t>
  </si>
  <si>
    <t>49 del 18/10/2023</t>
  </si>
  <si>
    <t>51 del 23/10/2023</t>
  </si>
  <si>
    <t>1023274875 del 03/11/2023</t>
  </si>
  <si>
    <t>192/PA/2023 del 31/10/2023</t>
  </si>
  <si>
    <t>PAE0038727 del 31/10/2023</t>
  </si>
  <si>
    <t>0000004133/PA del 06/11/2023</t>
  </si>
  <si>
    <t>004985 del 31/10/2023</t>
  </si>
  <si>
    <t>004984 del 31/10/2023</t>
  </si>
  <si>
    <t>004983 del 31/10/2023</t>
  </si>
  <si>
    <t>004982 del 31/10/2023</t>
  </si>
  <si>
    <t>2023/01/32411 del 31/10/2023</t>
  </si>
  <si>
    <t>1845/2023 del 24/10/2023</t>
  </si>
  <si>
    <t>801648 del 31/10/2023</t>
  </si>
  <si>
    <t>107 del 28/06/2023</t>
  </si>
  <si>
    <t>2023505256249 del 07/11/2023</t>
  </si>
  <si>
    <t>54 del 14/10/2023</t>
  </si>
  <si>
    <t>286/23E del 29/11/2023</t>
  </si>
  <si>
    <t>2/86 del 28/11/2023</t>
  </si>
  <si>
    <t>62 del 30/11/2023</t>
  </si>
  <si>
    <t>258/PA del 21/11/2023</t>
  </si>
  <si>
    <t>682 del 27/11/2023</t>
  </si>
  <si>
    <t>1374/PA del 23/11/2023</t>
  </si>
  <si>
    <t>1375/PA del 23/11/2023</t>
  </si>
  <si>
    <t>1008 del 31/10/2023</t>
  </si>
  <si>
    <t>237056/2023 del 15/11/2023</t>
  </si>
  <si>
    <t>253/PA del 13/11/2023</t>
  </si>
  <si>
    <t>343/2023 del 08/11/2023</t>
  </si>
  <si>
    <t>FT/FPA/VPA/0000223 del 31/10/2023</t>
  </si>
  <si>
    <t>62/2023 del 08/11/2023</t>
  </si>
  <si>
    <t>PA23/0015  del 14/11/2023</t>
  </si>
  <si>
    <t>2023/V1/2361378 del 31/10/2023</t>
  </si>
  <si>
    <t>1827 del 30/11/2023</t>
  </si>
  <si>
    <t>2305600231 del 22/11/2023</t>
  </si>
  <si>
    <t>002-081481 del 29/11/2023</t>
  </si>
  <si>
    <t>002-081738 del 30/11/2023</t>
  </si>
  <si>
    <t>2023/FE41938/1006 del 02/12/2023</t>
  </si>
  <si>
    <t>000182PA23 del 28/11/2023</t>
  </si>
  <si>
    <t>000190PA23 del 29/11/2023</t>
  </si>
  <si>
    <t>801867 del 30/11/2023</t>
  </si>
  <si>
    <t>43/1 del 30/11/2023</t>
  </si>
  <si>
    <t>1300356508 del 30/11/2023</t>
  </si>
  <si>
    <t>1647 del 31/10/2023</t>
  </si>
  <si>
    <t>523/00 del 22/11/2023</t>
  </si>
  <si>
    <t>522/00 del 22/11/2023</t>
  </si>
  <si>
    <t>31431 del 30/11/2023</t>
  </si>
  <si>
    <t>FATTPA 113_23 del 05/12/2023</t>
  </si>
  <si>
    <t>FT/FPA/VPA/0000249 del 30/11/2023</t>
  </si>
  <si>
    <t>270/PA2023 del 29/11/2023</t>
  </si>
  <si>
    <t>005533 del 30/11/2023</t>
  </si>
  <si>
    <t>005534 del 30/11/2023</t>
  </si>
  <si>
    <t>005536 del 30/11/2023</t>
  </si>
  <si>
    <t>005535 del 30/11/2023</t>
  </si>
  <si>
    <t>1023302654 del 06/12/2023</t>
  </si>
  <si>
    <t>23007894 del 30/11/2023</t>
  </si>
  <si>
    <t>210/P del 04/12/2023</t>
  </si>
  <si>
    <t>000135/C2023 del 30/11/2023</t>
  </si>
  <si>
    <t>815/2023 del 27/11/2023</t>
  </si>
  <si>
    <t>49 del 30/11/2023</t>
  </si>
  <si>
    <t>2023505280109 del 07/12/2023</t>
  </si>
  <si>
    <t>2023-NFE17-0000245 del 30/11/2023</t>
  </si>
  <si>
    <t>99 del 12/12/2023</t>
  </si>
  <si>
    <t>559/00 del 07/12/2023</t>
  </si>
  <si>
    <t>558/00 del 07/12/2023</t>
  </si>
  <si>
    <t>000024/23P del 07/12/2023</t>
  </si>
  <si>
    <t>2023303268 del 04/12/2023</t>
  </si>
  <si>
    <t>225/PA/2023 del 30/11/2023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</si>
</sst>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center"/>
    </xf>
    <xf numFmtId="16" fontId="0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0" fillId="3" borderId="9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0" name="Immagine 1">
          <a:extLst>
            <a:ext uri="{FF2B5EF4-FFF2-40B4-BE49-F238E27FC236}">
              <a16:creationId xmlns:a16="http://schemas.microsoft.com/office/drawing/2014/main" xmlns="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d5p1="http://schemas.openxmlformats.org/officeDocument/2006/relationships" xmlns="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C9" sqref="C9:D9"/>
    </sheetView>
  </sheetViews>
  <sheetFormatPr defaultColWidth="9.140625" defaultRowHeight="1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>
      <c r="A1" s="2"/>
    </row>
    <row r="2" spans="1:9" ht="15.95" customHeight="1">
      <c r="B2" s="3" t="s">
        <v>20</v>
      </c>
    </row>
    <row r="3" spans="1:9" ht="12.75" customHeight="1">
      <c r="B3" t="s">
        <v>21</v>
      </c>
    </row>
    <row r="4" spans="1:9" ht="15.75" thickBot="1"/>
    <row r="5" spans="1:9" ht="18" customHeight="1" thickBot="1">
      <c r="B5" s="6" t="s">
        <v>17</v>
      </c>
      <c r="F5" s="15" t="s">
        <v>22</v>
      </c>
    </row>
    <row r="7" spans="1:9" s="17" customFormat="1" ht="24.95" customHeight="1">
      <c r="A7" s="34" t="s">
        <v>1</v>
      </c>
      <c r="B7" s="35"/>
      <c r="C7" s="35"/>
      <c r="D7" s="35"/>
      <c r="E7" s="35"/>
      <c r="F7" s="36"/>
    </row>
    <row r="8" spans="1:9" ht="30.75" customHeight="1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>
      <c r="A9" s="37">
        <f>SUM(B13:B16)</f>
        <v>461</v>
      </c>
      <c r="B9" s="33"/>
      <c r="C9" s="32">
        <f>SUM(C13:C16)</f>
        <v>832698.56999999983</v>
      </c>
      <c r="D9" s="33"/>
      <c r="E9" s="38">
        <f>('Trimestre 1'!H1+'Trimestre 2'!H1+'Trimestre 3'!H1+'Trimestre 4'!H1)/C9</f>
        <v>-17.502796468114511</v>
      </c>
      <c r="F9" s="39"/>
    </row>
    <row r="10" spans="1:9" ht="20.100000000000001" customHeight="1" thickBot="1">
      <c r="A10" s="18"/>
      <c r="B10" s="18"/>
      <c r="C10" s="19"/>
      <c r="D10" s="18"/>
      <c r="E10" s="20"/>
      <c r="F10" s="27"/>
    </row>
    <row r="11" spans="1:9" s="17" customFormat="1" ht="24.95" customHeight="1">
      <c r="A11" s="40" t="s">
        <v>2</v>
      </c>
      <c r="B11" s="41"/>
      <c r="C11" s="41"/>
      <c r="D11" s="41"/>
      <c r="E11" s="41"/>
      <c r="F11" s="42"/>
    </row>
    <row r="12" spans="1:9" ht="46.5" customHeight="1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>
      <c r="A13" s="25" t="s">
        <v>13</v>
      </c>
      <c r="B13" s="14">
        <f>'Trimestre 1'!C1</f>
        <v>155</v>
      </c>
      <c r="C13" s="26">
        <f>'Trimestre 1'!B1</f>
        <v>352368.10999999993</v>
      </c>
      <c r="D13" s="26">
        <f>'Trimestre 1'!G1</f>
        <v>-17.922770962446062</v>
      </c>
      <c r="E13" s="26">
        <v>103023.22</v>
      </c>
      <c r="F13" s="30">
        <v>18</v>
      </c>
      <c r="G13" s="4"/>
      <c r="H13" s="5"/>
      <c r="I13" s="5"/>
    </row>
    <row r="14" spans="1:9" ht="22.5" customHeight="1">
      <c r="A14" s="25" t="s">
        <v>14</v>
      </c>
      <c r="B14" s="14">
        <f>'Trimestre 2'!C1</f>
        <v>144</v>
      </c>
      <c r="C14" s="26">
        <f>'Trimestre 2'!B1</f>
        <v>167779.34999999998</v>
      </c>
      <c r="D14" s="26">
        <f>'Trimestre 2'!G1</f>
        <v>-16.103904383942361</v>
      </c>
      <c r="E14" s="26">
        <v>46908.09</v>
      </c>
      <c r="F14" s="30">
        <v>10</v>
      </c>
    </row>
    <row r="15" spans="1:9" ht="22.5" customHeight="1">
      <c r="A15" s="25" t="s">
        <v>15</v>
      </c>
      <c r="B15" s="14">
        <f>'Trimestre 3'!C1</f>
        <v>47</v>
      </c>
      <c r="C15" s="26">
        <f>'Trimestre 3'!B1</f>
        <v>39479.159999999996</v>
      </c>
      <c r="D15" s="26">
        <f>'Trimestre 3'!G1</f>
        <v>-12.431715365777791</v>
      </c>
      <c r="E15" s="26">
        <v>65899.710000000006</v>
      </c>
      <c r="F15" s="30">
        <v>13</v>
      </c>
    </row>
    <row r="16" spans="1:9" ht="21.75" customHeight="1">
      <c r="A16" s="25" t="s">
        <v>16</v>
      </c>
      <c r="B16" s="14">
        <f>'Trimestre 4'!C1</f>
        <v>115</v>
      </c>
      <c r="C16" s="26">
        <f>'Trimestre 4'!B1</f>
        <v>273071.94999999995</v>
      </c>
      <c r="D16" s="26">
        <f>'Trimestre 4'!G1</f>
        <v>-18.553514449213843</v>
      </c>
      <c r="E16" s="26">
        <v>44825.68</v>
      </c>
      <c r="F16" s="30">
        <v>9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352368.10999999993</v>
      </c>
      <c r="C1" s="31">
        <f>COUNTA(A4:A203)</f>
        <v>155</v>
      </c>
      <c r="G1" s="13">
        <f>IF(B1&lt;&gt;0,H1/B1,0)</f>
        <v>-17.922770962446062</v>
      </c>
      <c r="H1" s="12">
        <f>SUM(H4:H195)</f>
        <v>-6315412.9299999997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 t="s">
        <v>23</v>
      </c>
      <c r="B4" s="9">
        <v>540</v>
      </c>
      <c r="C4" s="10">
        <v>44966</v>
      </c>
      <c r="D4" s="10">
        <v>44945</v>
      </c>
      <c r="E4" s="10"/>
      <c r="F4" s="10"/>
      <c r="G4" s="1">
        <f>D4-C4-(F4-E4)</f>
        <v>-21</v>
      </c>
      <c r="H4" s="9">
        <f>B4*G4</f>
        <v>-11340</v>
      </c>
    </row>
    <row r="5" spans="1:8">
      <c r="A5" s="16" t="s">
        <v>24</v>
      </c>
      <c r="B5" s="9">
        <v>772.73</v>
      </c>
      <c r="C5" s="10">
        <v>44967</v>
      </c>
      <c r="D5" s="10">
        <v>44945</v>
      </c>
      <c r="E5" s="10"/>
      <c r="F5" s="10"/>
      <c r="G5" s="1">
        <f t="shared" ref="G5:G68" si="0">D5-C5-(F5-E5)</f>
        <v>-22</v>
      </c>
      <c r="H5" s="9">
        <f t="shared" ref="H5:H68" si="1">B5*G5</f>
        <v>-17000.060000000001</v>
      </c>
    </row>
    <row r="6" spans="1:8">
      <c r="A6" s="16" t="s">
        <v>25</v>
      </c>
      <c r="B6" s="9">
        <v>6150</v>
      </c>
      <c r="C6" s="10">
        <v>44967</v>
      </c>
      <c r="D6" s="10">
        <v>44945</v>
      </c>
      <c r="E6" s="10"/>
      <c r="F6" s="10"/>
      <c r="G6" s="1">
        <f t="shared" si="0"/>
        <v>-22</v>
      </c>
      <c r="H6" s="9">
        <f t="shared" si="1"/>
        <v>-135300</v>
      </c>
    </row>
    <row r="7" spans="1:8">
      <c r="A7" s="16" t="s">
        <v>26</v>
      </c>
      <c r="B7" s="9">
        <v>272.41000000000003</v>
      </c>
      <c r="C7" s="10">
        <v>44947</v>
      </c>
      <c r="D7" s="10">
        <v>44945</v>
      </c>
      <c r="E7" s="10"/>
      <c r="F7" s="10"/>
      <c r="G7" s="1">
        <f t="shared" si="0"/>
        <v>-2</v>
      </c>
      <c r="H7" s="9">
        <f t="shared" si="1"/>
        <v>-544.82000000000005</v>
      </c>
    </row>
    <row r="8" spans="1:8">
      <c r="A8" s="16" t="s">
        <v>27</v>
      </c>
      <c r="B8" s="9">
        <v>1350</v>
      </c>
      <c r="C8" s="10">
        <v>44947</v>
      </c>
      <c r="D8" s="10">
        <v>44945</v>
      </c>
      <c r="E8" s="10"/>
      <c r="F8" s="10"/>
      <c r="G8" s="1">
        <f t="shared" si="0"/>
        <v>-2</v>
      </c>
      <c r="H8" s="9">
        <f t="shared" si="1"/>
        <v>-2700</v>
      </c>
    </row>
    <row r="9" spans="1:8">
      <c r="A9" s="16" t="s">
        <v>28</v>
      </c>
      <c r="B9" s="9">
        <v>589.09</v>
      </c>
      <c r="C9" s="10">
        <v>44947</v>
      </c>
      <c r="D9" s="10">
        <v>44945</v>
      </c>
      <c r="E9" s="10"/>
      <c r="F9" s="10"/>
      <c r="G9" s="1">
        <f t="shared" si="0"/>
        <v>-2</v>
      </c>
      <c r="H9" s="9">
        <f t="shared" si="1"/>
        <v>-1178.18</v>
      </c>
    </row>
    <row r="10" spans="1:8">
      <c r="A10" s="16" t="s">
        <v>29</v>
      </c>
      <c r="B10" s="9">
        <v>18560</v>
      </c>
      <c r="C10" s="10">
        <v>44947</v>
      </c>
      <c r="D10" s="10">
        <v>44945</v>
      </c>
      <c r="E10" s="10"/>
      <c r="F10" s="10"/>
      <c r="G10" s="1">
        <f t="shared" si="0"/>
        <v>-2</v>
      </c>
      <c r="H10" s="9">
        <f t="shared" si="1"/>
        <v>-37120</v>
      </c>
    </row>
    <row r="11" spans="1:8">
      <c r="A11" s="16" t="s">
        <v>30</v>
      </c>
      <c r="B11" s="9">
        <v>0</v>
      </c>
      <c r="C11" s="10">
        <v>44946</v>
      </c>
      <c r="D11" s="10">
        <v>44945</v>
      </c>
      <c r="E11" s="10"/>
      <c r="F11" s="10"/>
      <c r="G11" s="1">
        <f t="shared" si="0"/>
        <v>-1</v>
      </c>
      <c r="H11" s="9">
        <f t="shared" si="1"/>
        <v>0</v>
      </c>
    </row>
    <row r="12" spans="1:8">
      <c r="A12" s="16" t="s">
        <v>31</v>
      </c>
      <c r="B12" s="9">
        <v>14.76</v>
      </c>
      <c r="C12" s="10">
        <v>44455</v>
      </c>
      <c r="D12" s="10">
        <v>44945</v>
      </c>
      <c r="E12" s="10"/>
      <c r="F12" s="10"/>
      <c r="G12" s="1">
        <f t="shared" si="0"/>
        <v>490</v>
      </c>
      <c r="H12" s="9">
        <f t="shared" si="1"/>
        <v>7232.4</v>
      </c>
    </row>
    <row r="13" spans="1:8">
      <c r="A13" s="16" t="s">
        <v>32</v>
      </c>
      <c r="B13" s="9">
        <v>39.29</v>
      </c>
      <c r="C13" s="10">
        <v>44946</v>
      </c>
      <c r="D13" s="10">
        <v>44945</v>
      </c>
      <c r="E13" s="10"/>
      <c r="F13" s="10"/>
      <c r="G13" s="1">
        <f t="shared" si="0"/>
        <v>-1</v>
      </c>
      <c r="H13" s="9">
        <f t="shared" si="1"/>
        <v>-39.29</v>
      </c>
    </row>
    <row r="14" spans="1:8">
      <c r="A14" s="16" t="s">
        <v>33</v>
      </c>
      <c r="B14" s="9">
        <v>72.430000000000007</v>
      </c>
      <c r="C14" s="10">
        <v>44946</v>
      </c>
      <c r="D14" s="10">
        <v>44945</v>
      </c>
      <c r="E14" s="10"/>
      <c r="F14" s="10"/>
      <c r="G14" s="1">
        <f t="shared" si="0"/>
        <v>-1</v>
      </c>
      <c r="H14" s="9">
        <f t="shared" si="1"/>
        <v>-72.430000000000007</v>
      </c>
    </row>
    <row r="15" spans="1:8">
      <c r="A15" s="16" t="s">
        <v>34</v>
      </c>
      <c r="B15" s="9">
        <v>130</v>
      </c>
      <c r="C15" s="10">
        <v>44946</v>
      </c>
      <c r="D15" s="10">
        <v>44945</v>
      </c>
      <c r="E15" s="10"/>
      <c r="F15" s="10"/>
      <c r="G15" s="1">
        <f t="shared" si="0"/>
        <v>-1</v>
      </c>
      <c r="H15" s="9">
        <f t="shared" si="1"/>
        <v>-130</v>
      </c>
    </row>
    <row r="16" spans="1:8">
      <c r="A16" s="16" t="s">
        <v>35</v>
      </c>
      <c r="B16" s="9">
        <v>60.76</v>
      </c>
      <c r="C16" s="10">
        <v>44946</v>
      </c>
      <c r="D16" s="10">
        <v>44945</v>
      </c>
      <c r="E16" s="10"/>
      <c r="F16" s="10"/>
      <c r="G16" s="1">
        <f t="shared" si="0"/>
        <v>-1</v>
      </c>
      <c r="H16" s="9">
        <f t="shared" si="1"/>
        <v>-60.76</v>
      </c>
    </row>
    <row r="17" spans="1:8">
      <c r="A17" s="16" t="s">
        <v>36</v>
      </c>
      <c r="B17" s="9">
        <v>32.54</v>
      </c>
      <c r="C17" s="10">
        <v>44946</v>
      </c>
      <c r="D17" s="10">
        <v>44945</v>
      </c>
      <c r="E17" s="10"/>
      <c r="F17" s="10"/>
      <c r="G17" s="1">
        <f t="shared" si="0"/>
        <v>-1</v>
      </c>
      <c r="H17" s="9">
        <f t="shared" si="1"/>
        <v>-32.54</v>
      </c>
    </row>
    <row r="18" spans="1:8">
      <c r="A18" s="16" t="s">
        <v>37</v>
      </c>
      <c r="B18" s="9">
        <v>130</v>
      </c>
      <c r="C18" s="10">
        <v>44946</v>
      </c>
      <c r="D18" s="10">
        <v>44945</v>
      </c>
      <c r="E18" s="10"/>
      <c r="F18" s="10"/>
      <c r="G18" s="1">
        <f t="shared" si="0"/>
        <v>-1</v>
      </c>
      <c r="H18" s="9">
        <f t="shared" si="1"/>
        <v>-130</v>
      </c>
    </row>
    <row r="19" spans="1:8">
      <c r="A19" s="16" t="s">
        <v>38</v>
      </c>
      <c r="B19" s="9">
        <v>188.58</v>
      </c>
      <c r="C19" s="10">
        <v>44946</v>
      </c>
      <c r="D19" s="10">
        <v>44945</v>
      </c>
      <c r="E19" s="10"/>
      <c r="F19" s="10"/>
      <c r="G19" s="1">
        <f t="shared" si="0"/>
        <v>-1</v>
      </c>
      <c r="H19" s="9">
        <f t="shared" si="1"/>
        <v>-188.58</v>
      </c>
    </row>
    <row r="20" spans="1:8">
      <c r="A20" s="16" t="s">
        <v>39</v>
      </c>
      <c r="B20" s="9">
        <v>37.36</v>
      </c>
      <c r="C20" s="10">
        <v>44946</v>
      </c>
      <c r="D20" s="10">
        <v>44945</v>
      </c>
      <c r="E20" s="10"/>
      <c r="F20" s="10"/>
      <c r="G20" s="1">
        <f t="shared" si="0"/>
        <v>-1</v>
      </c>
      <c r="H20" s="9">
        <f t="shared" si="1"/>
        <v>-37.36</v>
      </c>
    </row>
    <row r="21" spans="1:8">
      <c r="A21" s="16" t="s">
        <v>40</v>
      </c>
      <c r="B21" s="9">
        <v>32.090000000000003</v>
      </c>
      <c r="C21" s="10">
        <v>44946</v>
      </c>
      <c r="D21" s="10">
        <v>44945</v>
      </c>
      <c r="E21" s="10"/>
      <c r="F21" s="10"/>
      <c r="G21" s="1">
        <f t="shared" si="0"/>
        <v>-1</v>
      </c>
      <c r="H21" s="9">
        <f t="shared" si="1"/>
        <v>-32.090000000000003</v>
      </c>
    </row>
    <row r="22" spans="1:8">
      <c r="A22" s="16" t="s">
        <v>41</v>
      </c>
      <c r="B22" s="9">
        <v>548.20000000000005</v>
      </c>
      <c r="C22" s="10">
        <v>44947</v>
      </c>
      <c r="D22" s="10">
        <v>44945</v>
      </c>
      <c r="E22" s="10"/>
      <c r="F22" s="10"/>
      <c r="G22" s="1">
        <f t="shared" si="0"/>
        <v>-2</v>
      </c>
      <c r="H22" s="9">
        <f t="shared" si="1"/>
        <v>-1096.4000000000001</v>
      </c>
    </row>
    <row r="23" spans="1:8">
      <c r="A23" s="16" t="s">
        <v>42</v>
      </c>
      <c r="B23" s="9">
        <v>300.5</v>
      </c>
      <c r="C23" s="10">
        <v>44946</v>
      </c>
      <c r="D23" s="10">
        <v>44945</v>
      </c>
      <c r="E23" s="10"/>
      <c r="F23" s="10"/>
      <c r="G23" s="1">
        <f t="shared" si="0"/>
        <v>-1</v>
      </c>
      <c r="H23" s="9">
        <f t="shared" si="1"/>
        <v>-300.5</v>
      </c>
    </row>
    <row r="24" spans="1:8">
      <c r="A24" s="16" t="s">
        <v>43</v>
      </c>
      <c r="B24" s="9">
        <v>40.5</v>
      </c>
      <c r="C24" s="10">
        <v>44968</v>
      </c>
      <c r="D24" s="10">
        <v>44945</v>
      </c>
      <c r="E24" s="10"/>
      <c r="F24" s="10"/>
      <c r="G24" s="1">
        <f t="shared" si="0"/>
        <v>-23</v>
      </c>
      <c r="H24" s="9">
        <f t="shared" si="1"/>
        <v>-931.5</v>
      </c>
    </row>
    <row r="25" spans="1:8">
      <c r="A25" s="16" t="s">
        <v>44</v>
      </c>
      <c r="B25" s="9">
        <v>206.23</v>
      </c>
      <c r="C25" s="10">
        <v>44968</v>
      </c>
      <c r="D25" s="10">
        <v>44945</v>
      </c>
      <c r="E25" s="10"/>
      <c r="F25" s="10"/>
      <c r="G25" s="1">
        <f t="shared" si="0"/>
        <v>-23</v>
      </c>
      <c r="H25" s="9">
        <f t="shared" si="1"/>
        <v>-4743.29</v>
      </c>
    </row>
    <row r="26" spans="1:8">
      <c r="A26" s="16" t="s">
        <v>45</v>
      </c>
      <c r="B26" s="9">
        <v>966.5</v>
      </c>
      <c r="C26" s="10">
        <v>44968</v>
      </c>
      <c r="D26" s="10">
        <v>44945</v>
      </c>
      <c r="E26" s="10"/>
      <c r="F26" s="10"/>
      <c r="G26" s="1">
        <f t="shared" si="0"/>
        <v>-23</v>
      </c>
      <c r="H26" s="9">
        <f t="shared" si="1"/>
        <v>-22229.5</v>
      </c>
    </row>
    <row r="27" spans="1:8">
      <c r="A27" s="16" t="s">
        <v>46</v>
      </c>
      <c r="B27" s="9">
        <v>311.89999999999998</v>
      </c>
      <c r="C27" s="10">
        <v>44968</v>
      </c>
      <c r="D27" s="10">
        <v>44945</v>
      </c>
      <c r="E27" s="10"/>
      <c r="F27" s="10"/>
      <c r="G27" s="1">
        <f t="shared" si="0"/>
        <v>-23</v>
      </c>
      <c r="H27" s="9">
        <f t="shared" si="1"/>
        <v>-7173.7</v>
      </c>
    </row>
    <row r="28" spans="1:8">
      <c r="A28" s="16" t="s">
        <v>47</v>
      </c>
      <c r="B28" s="9">
        <v>30.33</v>
      </c>
      <c r="C28" s="10">
        <v>44969</v>
      </c>
      <c r="D28" s="10">
        <v>44945</v>
      </c>
      <c r="E28" s="10"/>
      <c r="F28" s="10"/>
      <c r="G28" s="1">
        <f t="shared" si="0"/>
        <v>-24</v>
      </c>
      <c r="H28" s="9">
        <f t="shared" si="1"/>
        <v>-727.92</v>
      </c>
    </row>
    <row r="29" spans="1:8">
      <c r="A29" s="16" t="s">
        <v>48</v>
      </c>
      <c r="B29" s="9">
        <v>19.37</v>
      </c>
      <c r="C29" s="10">
        <v>44969</v>
      </c>
      <c r="D29" s="10">
        <v>44945</v>
      </c>
      <c r="E29" s="10"/>
      <c r="F29" s="10"/>
      <c r="G29" s="1">
        <f t="shared" si="0"/>
        <v>-24</v>
      </c>
      <c r="H29" s="9">
        <f t="shared" si="1"/>
        <v>-464.88</v>
      </c>
    </row>
    <row r="30" spans="1:8">
      <c r="A30" s="16" t="s">
        <v>49</v>
      </c>
      <c r="B30" s="9">
        <v>18.899999999999999</v>
      </c>
      <c r="C30" s="10">
        <v>44969</v>
      </c>
      <c r="D30" s="10">
        <v>44945</v>
      </c>
      <c r="E30" s="10"/>
      <c r="F30" s="10"/>
      <c r="G30" s="1">
        <f t="shared" si="0"/>
        <v>-24</v>
      </c>
      <c r="H30" s="9">
        <f t="shared" si="1"/>
        <v>-453.6</v>
      </c>
    </row>
    <row r="31" spans="1:8">
      <c r="A31" s="16" t="s">
        <v>50</v>
      </c>
      <c r="B31" s="9">
        <v>13.61</v>
      </c>
      <c r="C31" s="10">
        <v>44969</v>
      </c>
      <c r="D31" s="10">
        <v>44945</v>
      </c>
      <c r="E31" s="10"/>
      <c r="F31" s="10"/>
      <c r="G31" s="1">
        <f t="shared" si="0"/>
        <v>-24</v>
      </c>
      <c r="H31" s="9">
        <f t="shared" si="1"/>
        <v>-326.64</v>
      </c>
    </row>
    <row r="32" spans="1:8">
      <c r="A32" s="16" t="s">
        <v>51</v>
      </c>
      <c r="B32" s="9">
        <v>700.04</v>
      </c>
      <c r="C32" s="10">
        <v>44969</v>
      </c>
      <c r="D32" s="10">
        <v>44945</v>
      </c>
      <c r="E32" s="10"/>
      <c r="F32" s="10"/>
      <c r="G32" s="1">
        <f t="shared" si="0"/>
        <v>-24</v>
      </c>
      <c r="H32" s="9">
        <f t="shared" si="1"/>
        <v>-16800.96</v>
      </c>
    </row>
    <row r="33" spans="1:8">
      <c r="A33" s="16" t="s">
        <v>52</v>
      </c>
      <c r="B33" s="9">
        <v>105.94</v>
      </c>
      <c r="C33" s="10">
        <v>44970</v>
      </c>
      <c r="D33" s="10">
        <v>44945</v>
      </c>
      <c r="E33" s="10"/>
      <c r="F33" s="10"/>
      <c r="G33" s="1">
        <f t="shared" si="0"/>
        <v>-25</v>
      </c>
      <c r="H33" s="9">
        <f t="shared" si="1"/>
        <v>-2648.5</v>
      </c>
    </row>
    <row r="34" spans="1:8">
      <c r="A34" s="16" t="s">
        <v>53</v>
      </c>
      <c r="B34" s="9">
        <v>1.82</v>
      </c>
      <c r="C34" s="10">
        <v>44969</v>
      </c>
      <c r="D34" s="10">
        <v>44945</v>
      </c>
      <c r="E34" s="10"/>
      <c r="F34" s="10"/>
      <c r="G34" s="1">
        <f t="shared" si="0"/>
        <v>-24</v>
      </c>
      <c r="H34" s="9">
        <f t="shared" si="1"/>
        <v>-43.68</v>
      </c>
    </row>
    <row r="35" spans="1:8">
      <c r="A35" s="16" t="s">
        <v>54</v>
      </c>
      <c r="B35" s="9">
        <v>365.58</v>
      </c>
      <c r="C35" s="10">
        <v>44969</v>
      </c>
      <c r="D35" s="10">
        <v>44945</v>
      </c>
      <c r="E35" s="10"/>
      <c r="F35" s="10"/>
      <c r="G35" s="1">
        <f t="shared" si="0"/>
        <v>-24</v>
      </c>
      <c r="H35" s="9">
        <f t="shared" si="1"/>
        <v>-8773.92</v>
      </c>
    </row>
    <row r="36" spans="1:8">
      <c r="A36" s="16" t="s">
        <v>55</v>
      </c>
      <c r="B36" s="9">
        <v>0</v>
      </c>
      <c r="C36" s="10">
        <v>44392</v>
      </c>
      <c r="D36" s="10">
        <v>44945</v>
      </c>
      <c r="E36" s="10"/>
      <c r="F36" s="10"/>
      <c r="G36" s="1">
        <f t="shared" si="0"/>
        <v>553</v>
      </c>
      <c r="H36" s="9">
        <f t="shared" si="1"/>
        <v>0</v>
      </c>
    </row>
    <row r="37" spans="1:8">
      <c r="A37" s="16" t="s">
        <v>56</v>
      </c>
      <c r="B37" s="9">
        <v>0</v>
      </c>
      <c r="C37" s="10">
        <v>44969</v>
      </c>
      <c r="D37" s="10">
        <v>44945</v>
      </c>
      <c r="E37" s="10"/>
      <c r="F37" s="10"/>
      <c r="G37" s="1">
        <f t="shared" si="0"/>
        <v>-24</v>
      </c>
      <c r="H37" s="9">
        <f t="shared" si="1"/>
        <v>0</v>
      </c>
    </row>
    <row r="38" spans="1:8">
      <c r="A38" s="16" t="s">
        <v>57</v>
      </c>
      <c r="B38" s="9">
        <v>428.6</v>
      </c>
      <c r="C38" s="10">
        <v>44969</v>
      </c>
      <c r="D38" s="10">
        <v>44945</v>
      </c>
      <c r="E38" s="10"/>
      <c r="F38" s="10"/>
      <c r="G38" s="1">
        <f t="shared" si="0"/>
        <v>-24</v>
      </c>
      <c r="H38" s="9">
        <f t="shared" si="1"/>
        <v>-10286.4</v>
      </c>
    </row>
    <row r="39" spans="1:8">
      <c r="A39" s="16" t="s">
        <v>58</v>
      </c>
      <c r="B39" s="9">
        <v>28.03</v>
      </c>
      <c r="C39" s="10">
        <v>44975</v>
      </c>
      <c r="D39" s="10">
        <v>44952</v>
      </c>
      <c r="E39" s="10"/>
      <c r="F39" s="10"/>
      <c r="G39" s="1">
        <f t="shared" si="0"/>
        <v>-23</v>
      </c>
      <c r="H39" s="9">
        <f t="shared" si="1"/>
        <v>-644.69000000000005</v>
      </c>
    </row>
    <row r="40" spans="1:8">
      <c r="A40" s="16" t="s">
        <v>59</v>
      </c>
      <c r="B40" s="9">
        <v>175</v>
      </c>
      <c r="C40" s="10">
        <v>44975</v>
      </c>
      <c r="D40" s="10">
        <v>44952</v>
      </c>
      <c r="E40" s="10"/>
      <c r="F40" s="10"/>
      <c r="G40" s="1">
        <f t="shared" si="0"/>
        <v>-23</v>
      </c>
      <c r="H40" s="9">
        <f t="shared" si="1"/>
        <v>-4025</v>
      </c>
    </row>
    <row r="41" spans="1:8">
      <c r="A41" s="16" t="s">
        <v>60</v>
      </c>
      <c r="B41" s="9">
        <v>2140</v>
      </c>
      <c r="C41" s="10">
        <v>44974</v>
      </c>
      <c r="D41" s="10">
        <v>44952</v>
      </c>
      <c r="E41" s="10"/>
      <c r="F41" s="10"/>
      <c r="G41" s="1">
        <f t="shared" si="0"/>
        <v>-22</v>
      </c>
      <c r="H41" s="9">
        <f t="shared" si="1"/>
        <v>-47080</v>
      </c>
    </row>
    <row r="42" spans="1:8">
      <c r="A42" s="16" t="s">
        <v>61</v>
      </c>
      <c r="B42" s="9">
        <v>1404</v>
      </c>
      <c r="C42" s="10">
        <v>44974</v>
      </c>
      <c r="D42" s="10">
        <v>44952</v>
      </c>
      <c r="E42" s="10"/>
      <c r="F42" s="10"/>
      <c r="G42" s="1">
        <f t="shared" si="0"/>
        <v>-22</v>
      </c>
      <c r="H42" s="9">
        <f t="shared" si="1"/>
        <v>-30888</v>
      </c>
    </row>
    <row r="43" spans="1:8">
      <c r="A43" s="16" t="s">
        <v>62</v>
      </c>
      <c r="B43" s="9">
        <v>2173</v>
      </c>
      <c r="C43" s="10">
        <v>44974</v>
      </c>
      <c r="D43" s="10">
        <v>44952</v>
      </c>
      <c r="E43" s="10"/>
      <c r="F43" s="10"/>
      <c r="G43" s="1">
        <f t="shared" si="0"/>
        <v>-22</v>
      </c>
      <c r="H43" s="9">
        <f t="shared" si="1"/>
        <v>-47806</v>
      </c>
    </row>
    <row r="44" spans="1:8">
      <c r="A44" s="16" t="s">
        <v>63</v>
      </c>
      <c r="B44" s="9">
        <v>195.98</v>
      </c>
      <c r="C44" s="10">
        <v>44974</v>
      </c>
      <c r="D44" s="10">
        <v>44952</v>
      </c>
      <c r="E44" s="10"/>
      <c r="F44" s="10"/>
      <c r="G44" s="1">
        <f t="shared" si="0"/>
        <v>-22</v>
      </c>
      <c r="H44" s="9">
        <f t="shared" si="1"/>
        <v>-4311.5600000000004</v>
      </c>
    </row>
    <row r="45" spans="1:8">
      <c r="A45" s="16" t="s">
        <v>64</v>
      </c>
      <c r="B45" s="9">
        <v>728.74</v>
      </c>
      <c r="C45" s="10">
        <v>44974</v>
      </c>
      <c r="D45" s="10">
        <v>44952</v>
      </c>
      <c r="E45" s="10"/>
      <c r="F45" s="10"/>
      <c r="G45" s="1">
        <f t="shared" si="0"/>
        <v>-22</v>
      </c>
      <c r="H45" s="9">
        <f t="shared" si="1"/>
        <v>-16032.28</v>
      </c>
    </row>
    <row r="46" spans="1:8">
      <c r="A46" s="16" t="s">
        <v>65</v>
      </c>
      <c r="B46" s="9">
        <v>425.01</v>
      </c>
      <c r="C46" s="10">
        <v>44974</v>
      </c>
      <c r="D46" s="10">
        <v>44952</v>
      </c>
      <c r="E46" s="10"/>
      <c r="F46" s="10"/>
      <c r="G46" s="1">
        <f t="shared" si="0"/>
        <v>-22</v>
      </c>
      <c r="H46" s="9">
        <f t="shared" si="1"/>
        <v>-9350.2199999999993</v>
      </c>
    </row>
    <row r="47" spans="1:8">
      <c r="A47" s="16" t="s">
        <v>66</v>
      </c>
      <c r="B47" s="9">
        <v>1156.1500000000001</v>
      </c>
      <c r="C47" s="10">
        <v>44947</v>
      </c>
      <c r="D47" s="10">
        <v>44952</v>
      </c>
      <c r="E47" s="10"/>
      <c r="F47" s="10"/>
      <c r="G47" s="1">
        <f t="shared" si="0"/>
        <v>5</v>
      </c>
      <c r="H47" s="9">
        <f t="shared" si="1"/>
        <v>5780.75</v>
      </c>
    </row>
    <row r="48" spans="1:8">
      <c r="A48" s="16" t="s">
        <v>67</v>
      </c>
      <c r="B48" s="9">
        <v>460</v>
      </c>
      <c r="C48" s="10">
        <v>44975</v>
      </c>
      <c r="D48" s="10">
        <v>44952</v>
      </c>
      <c r="E48" s="10"/>
      <c r="F48" s="10"/>
      <c r="G48" s="1">
        <f t="shared" si="0"/>
        <v>-23</v>
      </c>
      <c r="H48" s="9">
        <f t="shared" si="1"/>
        <v>-10580</v>
      </c>
    </row>
    <row r="49" spans="1:8">
      <c r="A49" s="16" t="s">
        <v>68</v>
      </c>
      <c r="B49" s="9">
        <v>126</v>
      </c>
      <c r="C49" s="10">
        <v>44975</v>
      </c>
      <c r="D49" s="10">
        <v>44952</v>
      </c>
      <c r="E49" s="10"/>
      <c r="F49" s="10"/>
      <c r="G49" s="1">
        <f t="shared" si="0"/>
        <v>-23</v>
      </c>
      <c r="H49" s="9">
        <f t="shared" si="1"/>
        <v>-2898</v>
      </c>
    </row>
    <row r="50" spans="1:8">
      <c r="A50" s="16" t="s">
        <v>69</v>
      </c>
      <c r="B50" s="9">
        <v>1275</v>
      </c>
      <c r="C50" s="10">
        <v>44975</v>
      </c>
      <c r="D50" s="10">
        <v>44952</v>
      </c>
      <c r="E50" s="10"/>
      <c r="F50" s="10"/>
      <c r="G50" s="1">
        <f t="shared" si="0"/>
        <v>-23</v>
      </c>
      <c r="H50" s="9">
        <f t="shared" si="1"/>
        <v>-29325</v>
      </c>
    </row>
    <row r="51" spans="1:8">
      <c r="A51" s="16" t="s">
        <v>70</v>
      </c>
      <c r="B51" s="9">
        <v>100</v>
      </c>
      <c r="C51" s="10">
        <v>44975</v>
      </c>
      <c r="D51" s="10">
        <v>44952</v>
      </c>
      <c r="E51" s="10"/>
      <c r="F51" s="10"/>
      <c r="G51" s="1">
        <f t="shared" si="0"/>
        <v>-23</v>
      </c>
      <c r="H51" s="9">
        <f t="shared" si="1"/>
        <v>-2300</v>
      </c>
    </row>
    <row r="52" spans="1:8">
      <c r="A52" s="16" t="s">
        <v>71</v>
      </c>
      <c r="B52" s="9">
        <v>73</v>
      </c>
      <c r="C52" s="10">
        <v>44975</v>
      </c>
      <c r="D52" s="10">
        <v>44952</v>
      </c>
      <c r="E52" s="10"/>
      <c r="F52" s="10"/>
      <c r="G52" s="1">
        <f t="shared" si="0"/>
        <v>-23</v>
      </c>
      <c r="H52" s="9">
        <f t="shared" si="1"/>
        <v>-1679</v>
      </c>
    </row>
    <row r="53" spans="1:8">
      <c r="A53" s="16" t="s">
        <v>72</v>
      </c>
      <c r="B53" s="9">
        <v>1941</v>
      </c>
      <c r="C53" s="10">
        <v>44976</v>
      </c>
      <c r="D53" s="10">
        <v>44952</v>
      </c>
      <c r="E53" s="10"/>
      <c r="F53" s="10"/>
      <c r="G53" s="1">
        <f t="shared" si="0"/>
        <v>-24</v>
      </c>
      <c r="H53" s="9">
        <f t="shared" si="1"/>
        <v>-46584</v>
      </c>
    </row>
    <row r="54" spans="1:8">
      <c r="A54" s="16" t="s">
        <v>73</v>
      </c>
      <c r="B54" s="9">
        <v>730</v>
      </c>
      <c r="C54" s="10">
        <v>44976</v>
      </c>
      <c r="D54" s="10">
        <v>44952</v>
      </c>
      <c r="E54" s="10"/>
      <c r="F54" s="10"/>
      <c r="G54" s="1">
        <f t="shared" si="0"/>
        <v>-24</v>
      </c>
      <c r="H54" s="9">
        <f t="shared" si="1"/>
        <v>-17520</v>
      </c>
    </row>
    <row r="55" spans="1:8">
      <c r="A55" s="16" t="s">
        <v>74</v>
      </c>
      <c r="B55" s="9">
        <v>500</v>
      </c>
      <c r="C55" s="10">
        <v>44980</v>
      </c>
      <c r="D55" s="10">
        <v>44952</v>
      </c>
      <c r="E55" s="10"/>
      <c r="F55" s="10"/>
      <c r="G55" s="1">
        <f t="shared" si="0"/>
        <v>-28</v>
      </c>
      <c r="H55" s="9">
        <f t="shared" si="1"/>
        <v>-14000</v>
      </c>
    </row>
    <row r="56" spans="1:8">
      <c r="A56" s="16" t="s">
        <v>75</v>
      </c>
      <c r="B56" s="9">
        <v>33.24</v>
      </c>
      <c r="C56" s="10">
        <v>44980</v>
      </c>
      <c r="D56" s="10">
        <v>44952</v>
      </c>
      <c r="E56" s="10"/>
      <c r="F56" s="10"/>
      <c r="G56" s="1">
        <f t="shared" si="0"/>
        <v>-28</v>
      </c>
      <c r="H56" s="9">
        <f t="shared" si="1"/>
        <v>-930.72</v>
      </c>
    </row>
    <row r="57" spans="1:8">
      <c r="A57" s="16" t="s">
        <v>76</v>
      </c>
      <c r="B57" s="9">
        <v>122.73</v>
      </c>
      <c r="C57" s="10">
        <v>44979</v>
      </c>
      <c r="D57" s="10">
        <v>44952</v>
      </c>
      <c r="E57" s="10"/>
      <c r="F57" s="10"/>
      <c r="G57" s="1">
        <f t="shared" si="0"/>
        <v>-27</v>
      </c>
      <c r="H57" s="9">
        <f t="shared" si="1"/>
        <v>-3313.71</v>
      </c>
    </row>
    <row r="58" spans="1:8">
      <c r="A58" s="16" t="s">
        <v>77</v>
      </c>
      <c r="B58" s="9">
        <v>253.09</v>
      </c>
      <c r="C58" s="10">
        <v>44979</v>
      </c>
      <c r="D58" s="10">
        <v>44952</v>
      </c>
      <c r="E58" s="10"/>
      <c r="F58" s="10"/>
      <c r="G58" s="1">
        <f t="shared" si="0"/>
        <v>-27</v>
      </c>
      <c r="H58" s="9">
        <f t="shared" si="1"/>
        <v>-6833.43</v>
      </c>
    </row>
    <row r="59" spans="1:8">
      <c r="A59" s="16" t="s">
        <v>78</v>
      </c>
      <c r="B59" s="9">
        <v>2598.09</v>
      </c>
      <c r="C59" s="10">
        <v>44988</v>
      </c>
      <c r="D59" s="10">
        <v>44966</v>
      </c>
      <c r="E59" s="10"/>
      <c r="F59" s="10"/>
      <c r="G59" s="1">
        <f t="shared" si="0"/>
        <v>-22</v>
      </c>
      <c r="H59" s="9">
        <f t="shared" si="1"/>
        <v>-57157.98</v>
      </c>
    </row>
    <row r="60" spans="1:8">
      <c r="A60" s="16" t="s">
        <v>79</v>
      </c>
      <c r="B60" s="9">
        <v>469.74</v>
      </c>
      <c r="C60" s="10">
        <v>44987</v>
      </c>
      <c r="D60" s="10">
        <v>44966</v>
      </c>
      <c r="E60" s="10"/>
      <c r="F60" s="10"/>
      <c r="G60" s="1">
        <f t="shared" si="0"/>
        <v>-21</v>
      </c>
      <c r="H60" s="9">
        <f t="shared" si="1"/>
        <v>-9864.5400000000009</v>
      </c>
    </row>
    <row r="61" spans="1:8">
      <c r="A61" s="16" t="s">
        <v>80</v>
      </c>
      <c r="B61" s="9">
        <v>6437</v>
      </c>
      <c r="C61" s="10">
        <v>44987</v>
      </c>
      <c r="D61" s="10">
        <v>44966</v>
      </c>
      <c r="E61" s="10"/>
      <c r="F61" s="10"/>
      <c r="G61" s="1">
        <f t="shared" si="0"/>
        <v>-21</v>
      </c>
      <c r="H61" s="9">
        <f t="shared" si="1"/>
        <v>-135177</v>
      </c>
    </row>
    <row r="62" spans="1:8">
      <c r="A62" s="16" t="s">
        <v>81</v>
      </c>
      <c r="B62" s="9">
        <v>1127.7</v>
      </c>
      <c r="C62" s="10">
        <v>44988</v>
      </c>
      <c r="D62" s="10">
        <v>44966</v>
      </c>
      <c r="E62" s="10"/>
      <c r="F62" s="10"/>
      <c r="G62" s="1">
        <f t="shared" si="0"/>
        <v>-22</v>
      </c>
      <c r="H62" s="9">
        <f t="shared" si="1"/>
        <v>-24809.4</v>
      </c>
    </row>
    <row r="63" spans="1:8">
      <c r="A63" s="16" t="s">
        <v>82</v>
      </c>
      <c r="B63" s="9">
        <v>435</v>
      </c>
      <c r="C63" s="10">
        <v>44983</v>
      </c>
      <c r="D63" s="10">
        <v>44966</v>
      </c>
      <c r="E63" s="10"/>
      <c r="F63" s="10"/>
      <c r="G63" s="1">
        <f t="shared" si="0"/>
        <v>-17</v>
      </c>
      <c r="H63" s="9">
        <f t="shared" si="1"/>
        <v>-7395</v>
      </c>
    </row>
    <row r="64" spans="1:8">
      <c r="A64" s="16" t="s">
        <v>83</v>
      </c>
      <c r="B64" s="9">
        <v>11600</v>
      </c>
      <c r="C64" s="10">
        <v>44987</v>
      </c>
      <c r="D64" s="10">
        <v>44966</v>
      </c>
      <c r="E64" s="10"/>
      <c r="F64" s="10"/>
      <c r="G64" s="1">
        <f t="shared" si="0"/>
        <v>-21</v>
      </c>
      <c r="H64" s="9">
        <f t="shared" si="1"/>
        <v>-243600</v>
      </c>
    </row>
    <row r="65" spans="1:8">
      <c r="A65" s="16" t="s">
        <v>84</v>
      </c>
      <c r="B65" s="9">
        <v>154.55000000000001</v>
      </c>
      <c r="C65" s="10">
        <v>44987</v>
      </c>
      <c r="D65" s="10">
        <v>44966</v>
      </c>
      <c r="E65" s="10"/>
      <c r="F65" s="10"/>
      <c r="G65" s="1">
        <f t="shared" si="0"/>
        <v>-21</v>
      </c>
      <c r="H65" s="9">
        <f t="shared" si="1"/>
        <v>-3245.55</v>
      </c>
    </row>
    <row r="66" spans="1:8">
      <c r="A66" s="16" t="s">
        <v>85</v>
      </c>
      <c r="B66" s="9">
        <v>445</v>
      </c>
      <c r="C66" s="10">
        <v>44983</v>
      </c>
      <c r="D66" s="10">
        <v>44966</v>
      </c>
      <c r="E66" s="10"/>
      <c r="F66" s="10"/>
      <c r="G66" s="1">
        <f t="shared" si="0"/>
        <v>-17</v>
      </c>
      <c r="H66" s="9">
        <f t="shared" si="1"/>
        <v>-7565</v>
      </c>
    </row>
    <row r="67" spans="1:8">
      <c r="A67" s="16" t="s">
        <v>86</v>
      </c>
      <c r="B67" s="9">
        <v>948</v>
      </c>
      <c r="C67" s="10">
        <v>44987</v>
      </c>
      <c r="D67" s="10">
        <v>44966</v>
      </c>
      <c r="E67" s="10"/>
      <c r="F67" s="10"/>
      <c r="G67" s="1">
        <f t="shared" si="0"/>
        <v>-21</v>
      </c>
      <c r="H67" s="9">
        <f t="shared" si="1"/>
        <v>-19908</v>
      </c>
    </row>
    <row r="68" spans="1:8">
      <c r="A68" s="16" t="s">
        <v>87</v>
      </c>
      <c r="B68" s="9">
        <v>11.8</v>
      </c>
      <c r="C68" s="10">
        <v>44990</v>
      </c>
      <c r="D68" s="10">
        <v>44966</v>
      </c>
      <c r="E68" s="10"/>
      <c r="F68" s="10"/>
      <c r="G68" s="1">
        <f t="shared" si="0"/>
        <v>-24</v>
      </c>
      <c r="H68" s="9">
        <f t="shared" si="1"/>
        <v>-283.2</v>
      </c>
    </row>
    <row r="69" spans="1:8">
      <c r="A69" s="16" t="s">
        <v>88</v>
      </c>
      <c r="B69" s="9">
        <v>20</v>
      </c>
      <c r="C69" s="10">
        <v>44990</v>
      </c>
      <c r="D69" s="10">
        <v>44966</v>
      </c>
      <c r="E69" s="10"/>
      <c r="F69" s="10"/>
      <c r="G69" s="1">
        <f t="shared" ref="G69:G132" si="2">D69-C69-(F69-E69)</f>
        <v>-24</v>
      </c>
      <c r="H69" s="9">
        <f t="shared" ref="H69:H132" si="3">B69*G69</f>
        <v>-480</v>
      </c>
    </row>
    <row r="70" spans="1:8">
      <c r="A70" s="16" t="s">
        <v>89</v>
      </c>
      <c r="B70" s="9">
        <v>267.45999999999998</v>
      </c>
      <c r="C70" s="10">
        <v>44990</v>
      </c>
      <c r="D70" s="10">
        <v>44966</v>
      </c>
      <c r="E70" s="10"/>
      <c r="F70" s="10"/>
      <c r="G70" s="1">
        <f t="shared" si="2"/>
        <v>-24</v>
      </c>
      <c r="H70" s="9">
        <f t="shared" si="3"/>
        <v>-6419.04</v>
      </c>
    </row>
    <row r="71" spans="1:8">
      <c r="A71" s="16" t="s">
        <v>90</v>
      </c>
      <c r="B71" s="9">
        <v>24.3</v>
      </c>
      <c r="C71" s="10">
        <v>44994</v>
      </c>
      <c r="D71" s="10">
        <v>44966</v>
      </c>
      <c r="E71" s="10"/>
      <c r="F71" s="10"/>
      <c r="G71" s="1">
        <f t="shared" si="2"/>
        <v>-28</v>
      </c>
      <c r="H71" s="9">
        <f t="shared" si="3"/>
        <v>-680.4</v>
      </c>
    </row>
    <row r="72" spans="1:8">
      <c r="A72" s="16" t="s">
        <v>90</v>
      </c>
      <c r="B72" s="9">
        <v>18.190000000000001</v>
      </c>
      <c r="C72" s="10">
        <v>44994</v>
      </c>
      <c r="D72" s="10">
        <v>44966</v>
      </c>
      <c r="E72" s="10"/>
      <c r="F72" s="10"/>
      <c r="G72" s="1">
        <f t="shared" si="2"/>
        <v>-28</v>
      </c>
      <c r="H72" s="9">
        <f t="shared" si="3"/>
        <v>-509.32</v>
      </c>
    </row>
    <row r="73" spans="1:8">
      <c r="A73" s="16" t="s">
        <v>91</v>
      </c>
      <c r="B73" s="9">
        <v>24.3</v>
      </c>
      <c r="C73" s="10">
        <v>44990</v>
      </c>
      <c r="D73" s="10">
        <v>44966</v>
      </c>
      <c r="E73" s="10"/>
      <c r="F73" s="10"/>
      <c r="G73" s="1">
        <f t="shared" si="2"/>
        <v>-24</v>
      </c>
      <c r="H73" s="9">
        <f t="shared" si="3"/>
        <v>-583.20000000000005</v>
      </c>
    </row>
    <row r="74" spans="1:8">
      <c r="A74" s="16" t="s">
        <v>92</v>
      </c>
      <c r="B74" s="9">
        <v>93.32</v>
      </c>
      <c r="C74" s="10">
        <v>44988</v>
      </c>
      <c r="D74" s="10">
        <v>44966</v>
      </c>
      <c r="E74" s="10"/>
      <c r="F74" s="10"/>
      <c r="G74" s="1">
        <f t="shared" si="2"/>
        <v>-22</v>
      </c>
      <c r="H74" s="9">
        <f t="shared" si="3"/>
        <v>-2053.04</v>
      </c>
    </row>
    <row r="75" spans="1:8">
      <c r="A75" s="16" t="s">
        <v>93</v>
      </c>
      <c r="B75" s="9">
        <v>538.4</v>
      </c>
      <c r="C75" s="10">
        <v>44988</v>
      </c>
      <c r="D75" s="10">
        <v>44966</v>
      </c>
      <c r="E75" s="10"/>
      <c r="F75" s="10"/>
      <c r="G75" s="1">
        <f t="shared" si="2"/>
        <v>-22</v>
      </c>
      <c r="H75" s="9">
        <f t="shared" si="3"/>
        <v>-11844.8</v>
      </c>
    </row>
    <row r="76" spans="1:8">
      <c r="A76" s="16" t="s">
        <v>93</v>
      </c>
      <c r="B76" s="9">
        <v>88</v>
      </c>
      <c r="C76" s="10">
        <v>44988</v>
      </c>
      <c r="D76" s="10">
        <v>44966</v>
      </c>
      <c r="E76" s="10"/>
      <c r="F76" s="10"/>
      <c r="G76" s="1">
        <f t="shared" si="2"/>
        <v>-22</v>
      </c>
      <c r="H76" s="9">
        <f t="shared" si="3"/>
        <v>-1936</v>
      </c>
    </row>
    <row r="77" spans="1:8">
      <c r="A77" s="16" t="s">
        <v>94</v>
      </c>
      <c r="B77" s="9">
        <v>83.72</v>
      </c>
      <c r="C77" s="10">
        <v>44989</v>
      </c>
      <c r="D77" s="10">
        <v>44966</v>
      </c>
      <c r="E77" s="10"/>
      <c r="F77" s="10"/>
      <c r="G77" s="1">
        <f t="shared" si="2"/>
        <v>-23</v>
      </c>
      <c r="H77" s="9">
        <f t="shared" si="3"/>
        <v>-1925.56</v>
      </c>
    </row>
    <row r="78" spans="1:8">
      <c r="A78" s="16" t="s">
        <v>95</v>
      </c>
      <c r="B78" s="9">
        <v>412.47</v>
      </c>
      <c r="C78" s="10">
        <v>44989</v>
      </c>
      <c r="D78" s="10">
        <v>44966</v>
      </c>
      <c r="E78" s="10"/>
      <c r="F78" s="10"/>
      <c r="G78" s="1">
        <f t="shared" si="2"/>
        <v>-23</v>
      </c>
      <c r="H78" s="9">
        <f t="shared" si="3"/>
        <v>-9486.81</v>
      </c>
    </row>
    <row r="79" spans="1:8">
      <c r="A79" s="16" t="s">
        <v>96</v>
      </c>
      <c r="B79" s="9">
        <v>9000</v>
      </c>
      <c r="C79" s="10">
        <v>44994</v>
      </c>
      <c r="D79" s="10">
        <v>44966</v>
      </c>
      <c r="E79" s="10"/>
      <c r="F79" s="10"/>
      <c r="G79" s="1">
        <f t="shared" si="2"/>
        <v>-28</v>
      </c>
      <c r="H79" s="9">
        <f t="shared" si="3"/>
        <v>-252000</v>
      </c>
    </row>
    <row r="80" spans="1:8">
      <c r="A80" s="16" t="s">
        <v>97</v>
      </c>
      <c r="B80" s="9">
        <v>1349.5</v>
      </c>
      <c r="C80" s="10">
        <v>44994</v>
      </c>
      <c r="D80" s="10">
        <v>44966</v>
      </c>
      <c r="E80" s="10"/>
      <c r="F80" s="10"/>
      <c r="G80" s="1">
        <f t="shared" si="2"/>
        <v>-28</v>
      </c>
      <c r="H80" s="9">
        <f t="shared" si="3"/>
        <v>-37786</v>
      </c>
    </row>
    <row r="81" spans="1:8">
      <c r="A81" s="16" t="s">
        <v>98</v>
      </c>
      <c r="B81" s="9">
        <v>76.39</v>
      </c>
      <c r="C81" s="10">
        <v>44994</v>
      </c>
      <c r="D81" s="10">
        <v>44966</v>
      </c>
      <c r="E81" s="10"/>
      <c r="F81" s="10"/>
      <c r="G81" s="1">
        <f t="shared" si="2"/>
        <v>-28</v>
      </c>
      <c r="H81" s="9">
        <f t="shared" si="3"/>
        <v>-2138.92</v>
      </c>
    </row>
    <row r="82" spans="1:8">
      <c r="A82" s="16" t="s">
        <v>99</v>
      </c>
      <c r="B82" s="9">
        <v>1560.4</v>
      </c>
      <c r="C82" s="10">
        <v>44994</v>
      </c>
      <c r="D82" s="10">
        <v>44966</v>
      </c>
      <c r="E82" s="10"/>
      <c r="F82" s="10"/>
      <c r="G82" s="1">
        <f t="shared" si="2"/>
        <v>-28</v>
      </c>
      <c r="H82" s="9">
        <f t="shared" si="3"/>
        <v>-43691.199999999997</v>
      </c>
    </row>
    <row r="83" spans="1:8">
      <c r="A83" s="16" t="s">
        <v>100</v>
      </c>
      <c r="B83" s="9">
        <v>57.38</v>
      </c>
      <c r="C83" s="10">
        <v>44983</v>
      </c>
      <c r="D83" s="10">
        <v>44966</v>
      </c>
      <c r="E83" s="10"/>
      <c r="F83" s="10"/>
      <c r="G83" s="1">
        <f t="shared" si="2"/>
        <v>-17</v>
      </c>
      <c r="H83" s="9">
        <f t="shared" si="3"/>
        <v>-975.46</v>
      </c>
    </row>
    <row r="84" spans="1:8">
      <c r="A84" s="16" t="s">
        <v>101</v>
      </c>
      <c r="B84" s="9">
        <v>110000</v>
      </c>
      <c r="C84" s="10">
        <v>44980</v>
      </c>
      <c r="D84" s="10">
        <v>44966</v>
      </c>
      <c r="E84" s="10"/>
      <c r="F84" s="10"/>
      <c r="G84" s="1">
        <f t="shared" si="2"/>
        <v>-14</v>
      </c>
      <c r="H84" s="9">
        <f t="shared" si="3"/>
        <v>-1540000</v>
      </c>
    </row>
    <row r="85" spans="1:8">
      <c r="A85" s="16" t="s">
        <v>102</v>
      </c>
      <c r="B85" s="9">
        <v>106.15</v>
      </c>
      <c r="C85" s="10">
        <v>44994</v>
      </c>
      <c r="D85" s="10">
        <v>44966</v>
      </c>
      <c r="E85" s="10"/>
      <c r="F85" s="10"/>
      <c r="G85" s="1">
        <f t="shared" si="2"/>
        <v>-28</v>
      </c>
      <c r="H85" s="9">
        <f t="shared" si="3"/>
        <v>-2972.2</v>
      </c>
    </row>
    <row r="86" spans="1:8">
      <c r="A86" s="16" t="s">
        <v>103</v>
      </c>
      <c r="B86" s="9">
        <v>2700</v>
      </c>
      <c r="C86" s="10">
        <v>44994</v>
      </c>
      <c r="D86" s="10">
        <v>44966</v>
      </c>
      <c r="E86" s="10"/>
      <c r="F86" s="10"/>
      <c r="G86" s="1">
        <f t="shared" si="2"/>
        <v>-28</v>
      </c>
      <c r="H86" s="9">
        <f t="shared" si="3"/>
        <v>-75600</v>
      </c>
    </row>
    <row r="87" spans="1:8">
      <c r="A87" s="16" t="s">
        <v>104</v>
      </c>
      <c r="B87" s="9">
        <v>412.42</v>
      </c>
      <c r="C87" s="10">
        <v>44994</v>
      </c>
      <c r="D87" s="10">
        <v>44966</v>
      </c>
      <c r="E87" s="10"/>
      <c r="F87" s="10"/>
      <c r="G87" s="1">
        <f t="shared" si="2"/>
        <v>-28</v>
      </c>
      <c r="H87" s="9">
        <f t="shared" si="3"/>
        <v>-11547.76</v>
      </c>
    </row>
    <row r="88" spans="1:8">
      <c r="A88" s="16" t="s">
        <v>105</v>
      </c>
      <c r="B88" s="9">
        <v>8090.09</v>
      </c>
      <c r="C88" s="10">
        <v>44994</v>
      </c>
      <c r="D88" s="10">
        <v>44966</v>
      </c>
      <c r="E88" s="10"/>
      <c r="F88" s="10"/>
      <c r="G88" s="1">
        <f t="shared" si="2"/>
        <v>-28</v>
      </c>
      <c r="H88" s="9">
        <f t="shared" si="3"/>
        <v>-226522.52</v>
      </c>
    </row>
    <row r="89" spans="1:8">
      <c r="A89" s="16" t="s">
        <v>106</v>
      </c>
      <c r="B89" s="9">
        <v>1427.01</v>
      </c>
      <c r="C89" s="10">
        <v>44995</v>
      </c>
      <c r="D89" s="10">
        <v>44966</v>
      </c>
      <c r="E89" s="10"/>
      <c r="F89" s="10"/>
      <c r="G89" s="1">
        <f t="shared" si="2"/>
        <v>-29</v>
      </c>
      <c r="H89" s="9">
        <f t="shared" si="3"/>
        <v>-41383.29</v>
      </c>
    </row>
    <row r="90" spans="1:8">
      <c r="A90" s="16" t="s">
        <v>107</v>
      </c>
      <c r="B90" s="9">
        <v>1092</v>
      </c>
      <c r="C90" s="10">
        <v>44996</v>
      </c>
      <c r="D90" s="10">
        <v>44966</v>
      </c>
      <c r="E90" s="10"/>
      <c r="F90" s="10"/>
      <c r="G90" s="1">
        <f t="shared" si="2"/>
        <v>-30</v>
      </c>
      <c r="H90" s="9">
        <f t="shared" si="3"/>
        <v>-32760</v>
      </c>
    </row>
    <row r="91" spans="1:8">
      <c r="A91" s="16" t="s">
        <v>108</v>
      </c>
      <c r="B91" s="9">
        <v>600</v>
      </c>
      <c r="C91" s="10">
        <v>44996</v>
      </c>
      <c r="D91" s="10">
        <v>44977</v>
      </c>
      <c r="E91" s="10"/>
      <c r="F91" s="10"/>
      <c r="G91" s="1">
        <f t="shared" si="2"/>
        <v>-19</v>
      </c>
      <c r="H91" s="9">
        <f t="shared" si="3"/>
        <v>-11400</v>
      </c>
    </row>
    <row r="92" spans="1:8">
      <c r="A92" s="16" t="s">
        <v>109</v>
      </c>
      <c r="B92" s="9">
        <v>1701.22</v>
      </c>
      <c r="C92" s="10">
        <v>44996</v>
      </c>
      <c r="D92" s="10">
        <v>44977</v>
      </c>
      <c r="E92" s="10"/>
      <c r="F92" s="10"/>
      <c r="G92" s="1">
        <f t="shared" si="2"/>
        <v>-19</v>
      </c>
      <c r="H92" s="9">
        <f t="shared" si="3"/>
        <v>-32323.18</v>
      </c>
    </row>
    <row r="93" spans="1:8">
      <c r="A93" s="16" t="s">
        <v>110</v>
      </c>
      <c r="B93" s="9">
        <v>2.2000000000000002</v>
      </c>
      <c r="C93" s="10">
        <v>44997</v>
      </c>
      <c r="D93" s="10">
        <v>44977</v>
      </c>
      <c r="E93" s="10"/>
      <c r="F93" s="10"/>
      <c r="G93" s="1">
        <f t="shared" si="2"/>
        <v>-20</v>
      </c>
      <c r="H93" s="9">
        <f t="shared" si="3"/>
        <v>-44</v>
      </c>
    </row>
    <row r="94" spans="1:8">
      <c r="A94" s="16" t="s">
        <v>111</v>
      </c>
      <c r="B94" s="9">
        <v>222.71</v>
      </c>
      <c r="C94" s="10">
        <v>45003</v>
      </c>
      <c r="D94" s="10">
        <v>44977</v>
      </c>
      <c r="E94" s="10"/>
      <c r="F94" s="10"/>
      <c r="G94" s="1">
        <f t="shared" si="2"/>
        <v>-26</v>
      </c>
      <c r="H94" s="9">
        <f t="shared" si="3"/>
        <v>-5790.46</v>
      </c>
    </row>
    <row r="95" spans="1:8">
      <c r="A95" s="16" t="s">
        <v>112</v>
      </c>
      <c r="B95" s="9">
        <v>76.48</v>
      </c>
      <c r="C95" s="10">
        <v>45003</v>
      </c>
      <c r="D95" s="10">
        <v>44977</v>
      </c>
      <c r="E95" s="10"/>
      <c r="F95" s="10"/>
      <c r="G95" s="1">
        <f t="shared" si="2"/>
        <v>-26</v>
      </c>
      <c r="H95" s="9">
        <f t="shared" si="3"/>
        <v>-1988.48</v>
      </c>
    </row>
    <row r="96" spans="1:8">
      <c r="A96" s="16" t="s">
        <v>113</v>
      </c>
      <c r="B96" s="9">
        <v>135</v>
      </c>
      <c r="C96" s="10">
        <v>45003</v>
      </c>
      <c r="D96" s="10">
        <v>44977</v>
      </c>
      <c r="E96" s="10"/>
      <c r="F96" s="10"/>
      <c r="G96" s="1">
        <f t="shared" si="2"/>
        <v>-26</v>
      </c>
      <c r="H96" s="9">
        <f t="shared" si="3"/>
        <v>-3510</v>
      </c>
    </row>
    <row r="97" spans="1:8">
      <c r="A97" s="16" t="s">
        <v>114</v>
      </c>
      <c r="B97" s="9">
        <v>61.1</v>
      </c>
      <c r="C97" s="10">
        <v>45003</v>
      </c>
      <c r="D97" s="10">
        <v>44977</v>
      </c>
      <c r="E97" s="10"/>
      <c r="F97" s="10"/>
      <c r="G97" s="1">
        <f t="shared" si="2"/>
        <v>-26</v>
      </c>
      <c r="H97" s="9">
        <f t="shared" si="3"/>
        <v>-1588.6</v>
      </c>
    </row>
    <row r="98" spans="1:8">
      <c r="A98" s="16" t="s">
        <v>115</v>
      </c>
      <c r="B98" s="9">
        <v>38.6</v>
      </c>
      <c r="C98" s="10">
        <v>45003</v>
      </c>
      <c r="D98" s="10">
        <v>44977</v>
      </c>
      <c r="E98" s="10"/>
      <c r="F98" s="10"/>
      <c r="G98" s="1">
        <f t="shared" si="2"/>
        <v>-26</v>
      </c>
      <c r="H98" s="9">
        <f t="shared" si="3"/>
        <v>-1003.6</v>
      </c>
    </row>
    <row r="99" spans="1:8">
      <c r="A99" s="16" t="s">
        <v>116</v>
      </c>
      <c r="B99" s="9">
        <v>37.520000000000003</v>
      </c>
      <c r="C99" s="10">
        <v>45003</v>
      </c>
      <c r="D99" s="10">
        <v>44977</v>
      </c>
      <c r="E99" s="10"/>
      <c r="F99" s="10"/>
      <c r="G99" s="1">
        <f t="shared" si="2"/>
        <v>-26</v>
      </c>
      <c r="H99" s="9">
        <f t="shared" si="3"/>
        <v>-975.52</v>
      </c>
    </row>
    <row r="100" spans="1:8">
      <c r="A100" s="16" t="s">
        <v>117</v>
      </c>
      <c r="B100" s="9">
        <v>42.62</v>
      </c>
      <c r="C100" s="10">
        <v>45003</v>
      </c>
      <c r="D100" s="10">
        <v>44977</v>
      </c>
      <c r="E100" s="10"/>
      <c r="F100" s="10"/>
      <c r="G100" s="1">
        <f t="shared" si="2"/>
        <v>-26</v>
      </c>
      <c r="H100" s="9">
        <f t="shared" si="3"/>
        <v>-1108.1199999999999</v>
      </c>
    </row>
    <row r="101" spans="1:8">
      <c r="A101" s="16" t="s">
        <v>118</v>
      </c>
      <c r="B101" s="9">
        <v>39.49</v>
      </c>
      <c r="C101" s="10">
        <v>45003</v>
      </c>
      <c r="D101" s="10">
        <v>44977</v>
      </c>
      <c r="E101" s="10"/>
      <c r="F101" s="10"/>
      <c r="G101" s="1">
        <f t="shared" si="2"/>
        <v>-26</v>
      </c>
      <c r="H101" s="9">
        <f t="shared" si="3"/>
        <v>-1026.74</v>
      </c>
    </row>
    <row r="102" spans="1:8">
      <c r="A102" s="16" t="s">
        <v>119</v>
      </c>
      <c r="B102" s="9">
        <v>159.94</v>
      </c>
      <c r="C102" s="10">
        <v>45003</v>
      </c>
      <c r="D102" s="10">
        <v>44977</v>
      </c>
      <c r="E102" s="10"/>
      <c r="F102" s="10"/>
      <c r="G102" s="1">
        <f t="shared" si="2"/>
        <v>-26</v>
      </c>
      <c r="H102" s="9">
        <f t="shared" si="3"/>
        <v>-4158.4399999999996</v>
      </c>
    </row>
    <row r="103" spans="1:8">
      <c r="A103" s="16" t="s">
        <v>120</v>
      </c>
      <c r="B103" s="9">
        <v>135</v>
      </c>
      <c r="C103" s="10">
        <v>45003</v>
      </c>
      <c r="D103" s="10">
        <v>44977</v>
      </c>
      <c r="E103" s="10"/>
      <c r="F103" s="10"/>
      <c r="G103" s="1">
        <f t="shared" si="2"/>
        <v>-26</v>
      </c>
      <c r="H103" s="9">
        <f t="shared" si="3"/>
        <v>-3510</v>
      </c>
    </row>
    <row r="104" spans="1:8">
      <c r="A104" s="16" t="s">
        <v>121</v>
      </c>
      <c r="B104" s="9">
        <v>32558.400000000001</v>
      </c>
      <c r="C104" s="10">
        <v>45001</v>
      </c>
      <c r="D104" s="10">
        <v>44977</v>
      </c>
      <c r="E104" s="10"/>
      <c r="F104" s="10"/>
      <c r="G104" s="1">
        <f t="shared" si="2"/>
        <v>-24</v>
      </c>
      <c r="H104" s="9">
        <f t="shared" si="3"/>
        <v>-781401.59999999998</v>
      </c>
    </row>
    <row r="105" spans="1:8">
      <c r="A105" s="16" t="s">
        <v>122</v>
      </c>
      <c r="B105" s="9">
        <v>500</v>
      </c>
      <c r="C105" s="10">
        <v>45001</v>
      </c>
      <c r="D105" s="10">
        <v>44977</v>
      </c>
      <c r="E105" s="10"/>
      <c r="F105" s="10"/>
      <c r="G105" s="1">
        <f t="shared" si="2"/>
        <v>-24</v>
      </c>
      <c r="H105" s="9">
        <f t="shared" si="3"/>
        <v>-12000</v>
      </c>
    </row>
    <row r="106" spans="1:8">
      <c r="A106" s="16" t="s">
        <v>123</v>
      </c>
      <c r="B106" s="9">
        <v>2700</v>
      </c>
      <c r="C106" s="10">
        <v>45001</v>
      </c>
      <c r="D106" s="10">
        <v>44977</v>
      </c>
      <c r="E106" s="10"/>
      <c r="F106" s="10"/>
      <c r="G106" s="1">
        <f t="shared" si="2"/>
        <v>-24</v>
      </c>
      <c r="H106" s="9">
        <f t="shared" si="3"/>
        <v>-64800</v>
      </c>
    </row>
    <row r="107" spans="1:8">
      <c r="A107" s="16" t="s">
        <v>124</v>
      </c>
      <c r="B107" s="9">
        <v>3560</v>
      </c>
      <c r="C107" s="10">
        <v>45001</v>
      </c>
      <c r="D107" s="10">
        <v>44977</v>
      </c>
      <c r="E107" s="10"/>
      <c r="F107" s="10"/>
      <c r="G107" s="1">
        <f t="shared" si="2"/>
        <v>-24</v>
      </c>
      <c r="H107" s="9">
        <f t="shared" si="3"/>
        <v>-85440</v>
      </c>
    </row>
    <row r="108" spans="1:8">
      <c r="A108" s="16" t="s">
        <v>125</v>
      </c>
      <c r="B108" s="9">
        <v>385</v>
      </c>
      <c r="C108" s="10">
        <v>45009</v>
      </c>
      <c r="D108" s="10">
        <v>44991</v>
      </c>
      <c r="E108" s="10"/>
      <c r="F108" s="10"/>
      <c r="G108" s="1">
        <f t="shared" si="2"/>
        <v>-18</v>
      </c>
      <c r="H108" s="9">
        <f t="shared" si="3"/>
        <v>-6930</v>
      </c>
    </row>
    <row r="109" spans="1:8">
      <c r="A109" s="16" t="s">
        <v>126</v>
      </c>
      <c r="B109" s="9">
        <v>9997</v>
      </c>
      <c r="C109" s="10">
        <v>45011</v>
      </c>
      <c r="D109" s="10">
        <v>44991</v>
      </c>
      <c r="E109" s="10"/>
      <c r="F109" s="10"/>
      <c r="G109" s="1">
        <f t="shared" si="2"/>
        <v>-20</v>
      </c>
      <c r="H109" s="9">
        <f t="shared" si="3"/>
        <v>-199940</v>
      </c>
    </row>
    <row r="110" spans="1:8">
      <c r="A110" s="16" t="s">
        <v>127</v>
      </c>
      <c r="B110" s="9">
        <v>162.12</v>
      </c>
      <c r="C110" s="10">
        <v>45011</v>
      </c>
      <c r="D110" s="10">
        <v>44991</v>
      </c>
      <c r="E110" s="10"/>
      <c r="F110" s="10"/>
      <c r="G110" s="1">
        <f t="shared" si="2"/>
        <v>-20</v>
      </c>
      <c r="H110" s="9">
        <f t="shared" si="3"/>
        <v>-3242.4</v>
      </c>
    </row>
    <row r="111" spans="1:8">
      <c r="A111" s="16" t="s">
        <v>128</v>
      </c>
      <c r="B111" s="9">
        <v>80</v>
      </c>
      <c r="C111" s="10">
        <v>45011</v>
      </c>
      <c r="D111" s="10">
        <v>44991</v>
      </c>
      <c r="E111" s="10"/>
      <c r="F111" s="10"/>
      <c r="G111" s="1">
        <f t="shared" si="2"/>
        <v>-20</v>
      </c>
      <c r="H111" s="9">
        <f t="shared" si="3"/>
        <v>-1600</v>
      </c>
    </row>
    <row r="112" spans="1:8">
      <c r="A112" s="16" t="s">
        <v>129</v>
      </c>
      <c r="B112" s="9">
        <v>88</v>
      </c>
      <c r="C112" s="10">
        <v>45009</v>
      </c>
      <c r="D112" s="10">
        <v>44991</v>
      </c>
      <c r="E112" s="10"/>
      <c r="F112" s="10"/>
      <c r="G112" s="1">
        <f t="shared" si="2"/>
        <v>-18</v>
      </c>
      <c r="H112" s="9">
        <f t="shared" si="3"/>
        <v>-1584</v>
      </c>
    </row>
    <row r="113" spans="1:8">
      <c r="A113" s="16" t="s">
        <v>130</v>
      </c>
      <c r="B113" s="9">
        <v>226.85</v>
      </c>
      <c r="C113" s="10">
        <v>45022</v>
      </c>
      <c r="D113" s="10">
        <v>45001</v>
      </c>
      <c r="E113" s="10"/>
      <c r="F113" s="10"/>
      <c r="G113" s="1">
        <f t="shared" si="2"/>
        <v>-21</v>
      </c>
      <c r="H113" s="9">
        <f t="shared" si="3"/>
        <v>-4763.8500000000004</v>
      </c>
    </row>
    <row r="114" spans="1:8">
      <c r="A114" s="16" t="s">
        <v>131</v>
      </c>
      <c r="B114" s="9">
        <v>49.12</v>
      </c>
      <c r="C114" s="10">
        <v>45022</v>
      </c>
      <c r="D114" s="10">
        <v>45001</v>
      </c>
      <c r="E114" s="10"/>
      <c r="F114" s="10"/>
      <c r="G114" s="1">
        <f t="shared" si="2"/>
        <v>-21</v>
      </c>
      <c r="H114" s="9">
        <f t="shared" si="3"/>
        <v>-1031.52</v>
      </c>
    </row>
    <row r="115" spans="1:8">
      <c r="A115" s="16" t="s">
        <v>132</v>
      </c>
      <c r="B115" s="9">
        <v>888</v>
      </c>
      <c r="C115" s="10">
        <v>45024</v>
      </c>
      <c r="D115" s="10">
        <v>45001</v>
      </c>
      <c r="E115" s="10"/>
      <c r="F115" s="10"/>
      <c r="G115" s="1">
        <f t="shared" si="2"/>
        <v>-23</v>
      </c>
      <c r="H115" s="9">
        <f t="shared" si="3"/>
        <v>-20424</v>
      </c>
    </row>
    <row r="116" spans="1:8">
      <c r="A116" s="16" t="s">
        <v>133</v>
      </c>
      <c r="B116" s="9">
        <v>126</v>
      </c>
      <c r="C116" s="10">
        <v>45024</v>
      </c>
      <c r="D116" s="10">
        <v>45001</v>
      </c>
      <c r="E116" s="10"/>
      <c r="F116" s="10"/>
      <c r="G116" s="1">
        <f t="shared" si="2"/>
        <v>-23</v>
      </c>
      <c r="H116" s="9">
        <f t="shared" si="3"/>
        <v>-2898</v>
      </c>
    </row>
    <row r="117" spans="1:8">
      <c r="A117" s="16" t="s">
        <v>134</v>
      </c>
      <c r="B117" s="9">
        <v>73.010000000000005</v>
      </c>
      <c r="C117" s="10">
        <v>45022</v>
      </c>
      <c r="D117" s="10">
        <v>45001</v>
      </c>
      <c r="E117" s="10"/>
      <c r="F117" s="10"/>
      <c r="G117" s="1">
        <f t="shared" si="2"/>
        <v>-21</v>
      </c>
      <c r="H117" s="9">
        <f t="shared" si="3"/>
        <v>-1533.21</v>
      </c>
    </row>
    <row r="118" spans="1:8">
      <c r="A118" s="16" t="s">
        <v>135</v>
      </c>
      <c r="B118" s="9">
        <v>1437</v>
      </c>
      <c r="C118" s="10">
        <v>45022</v>
      </c>
      <c r="D118" s="10">
        <v>45001</v>
      </c>
      <c r="E118" s="10"/>
      <c r="F118" s="10"/>
      <c r="G118" s="1">
        <f t="shared" si="2"/>
        <v>-21</v>
      </c>
      <c r="H118" s="9">
        <f t="shared" si="3"/>
        <v>-30177</v>
      </c>
    </row>
    <row r="119" spans="1:8">
      <c r="A119" s="16" t="s">
        <v>136</v>
      </c>
      <c r="B119" s="9">
        <v>1089</v>
      </c>
      <c r="C119" s="10">
        <v>45022</v>
      </c>
      <c r="D119" s="10">
        <v>45001</v>
      </c>
      <c r="E119" s="10"/>
      <c r="F119" s="10"/>
      <c r="G119" s="1">
        <f t="shared" si="2"/>
        <v>-21</v>
      </c>
      <c r="H119" s="9">
        <f t="shared" si="3"/>
        <v>-22869</v>
      </c>
    </row>
    <row r="120" spans="1:8">
      <c r="A120" s="16" t="s">
        <v>137</v>
      </c>
      <c r="B120" s="9">
        <v>1010</v>
      </c>
      <c r="C120" s="10">
        <v>45022</v>
      </c>
      <c r="D120" s="10">
        <v>45001</v>
      </c>
      <c r="E120" s="10"/>
      <c r="F120" s="10"/>
      <c r="G120" s="1">
        <f t="shared" si="2"/>
        <v>-21</v>
      </c>
      <c r="H120" s="9">
        <f t="shared" si="3"/>
        <v>-21210</v>
      </c>
    </row>
    <row r="121" spans="1:8">
      <c r="A121" s="16" t="s">
        <v>138</v>
      </c>
      <c r="B121" s="9">
        <v>60.5</v>
      </c>
      <c r="C121" s="10">
        <v>45022</v>
      </c>
      <c r="D121" s="10">
        <v>45001</v>
      </c>
      <c r="E121" s="10"/>
      <c r="F121" s="10"/>
      <c r="G121" s="1">
        <f t="shared" si="2"/>
        <v>-21</v>
      </c>
      <c r="H121" s="9">
        <f t="shared" si="3"/>
        <v>-1270.5</v>
      </c>
    </row>
    <row r="122" spans="1:8">
      <c r="A122" s="16" t="s">
        <v>139</v>
      </c>
      <c r="B122" s="9">
        <v>29.22</v>
      </c>
      <c r="C122" s="10">
        <v>45015</v>
      </c>
      <c r="D122" s="10">
        <v>45001</v>
      </c>
      <c r="E122" s="10"/>
      <c r="F122" s="10"/>
      <c r="G122" s="1">
        <f t="shared" si="2"/>
        <v>-14</v>
      </c>
      <c r="H122" s="9">
        <f t="shared" si="3"/>
        <v>-409.08</v>
      </c>
    </row>
    <row r="123" spans="1:8">
      <c r="A123" s="16" t="s">
        <v>140</v>
      </c>
      <c r="B123" s="9">
        <v>454.55</v>
      </c>
      <c r="C123" s="10">
        <v>45043</v>
      </c>
      <c r="D123" s="10">
        <v>45001</v>
      </c>
      <c r="E123" s="10"/>
      <c r="F123" s="10"/>
      <c r="G123" s="1">
        <f t="shared" si="2"/>
        <v>-42</v>
      </c>
      <c r="H123" s="9">
        <f t="shared" si="3"/>
        <v>-19091.099999999999</v>
      </c>
    </row>
    <row r="124" spans="1:8">
      <c r="A124" s="16" t="s">
        <v>141</v>
      </c>
      <c r="B124" s="9">
        <v>137.15</v>
      </c>
      <c r="C124" s="10">
        <v>45015</v>
      </c>
      <c r="D124" s="10">
        <v>45001</v>
      </c>
      <c r="E124" s="10"/>
      <c r="F124" s="10"/>
      <c r="G124" s="1">
        <f t="shared" si="2"/>
        <v>-14</v>
      </c>
      <c r="H124" s="9">
        <f t="shared" si="3"/>
        <v>-1920.1</v>
      </c>
    </row>
    <row r="125" spans="1:8">
      <c r="A125" s="16" t="s">
        <v>142</v>
      </c>
      <c r="B125" s="9">
        <v>510</v>
      </c>
      <c r="C125" s="10">
        <v>45015</v>
      </c>
      <c r="D125" s="10">
        <v>45001</v>
      </c>
      <c r="E125" s="10"/>
      <c r="F125" s="10"/>
      <c r="G125" s="1">
        <f t="shared" si="2"/>
        <v>-14</v>
      </c>
      <c r="H125" s="9">
        <f t="shared" si="3"/>
        <v>-7140</v>
      </c>
    </row>
    <row r="126" spans="1:8">
      <c r="A126" s="16" t="s">
        <v>143</v>
      </c>
      <c r="B126" s="9">
        <v>3919</v>
      </c>
      <c r="C126" s="10">
        <v>45015</v>
      </c>
      <c r="D126" s="10">
        <v>45001</v>
      </c>
      <c r="E126" s="10"/>
      <c r="F126" s="10"/>
      <c r="G126" s="1">
        <f t="shared" si="2"/>
        <v>-14</v>
      </c>
      <c r="H126" s="9">
        <f t="shared" si="3"/>
        <v>-54866</v>
      </c>
    </row>
    <row r="127" spans="1:8">
      <c r="A127" s="16" t="s">
        <v>144</v>
      </c>
      <c r="B127" s="9">
        <v>12.14</v>
      </c>
      <c r="C127" s="10">
        <v>45017</v>
      </c>
      <c r="D127" s="10">
        <v>45001</v>
      </c>
      <c r="E127" s="10"/>
      <c r="F127" s="10"/>
      <c r="G127" s="1">
        <f t="shared" si="2"/>
        <v>-16</v>
      </c>
      <c r="H127" s="9">
        <f t="shared" si="3"/>
        <v>-194.24</v>
      </c>
    </row>
    <row r="128" spans="1:8">
      <c r="A128" s="16" t="s">
        <v>145</v>
      </c>
      <c r="B128" s="9">
        <v>196.36</v>
      </c>
      <c r="C128" s="10">
        <v>45017</v>
      </c>
      <c r="D128" s="10">
        <v>45001</v>
      </c>
      <c r="E128" s="10"/>
      <c r="F128" s="10"/>
      <c r="G128" s="1">
        <f t="shared" si="2"/>
        <v>-16</v>
      </c>
      <c r="H128" s="9">
        <f t="shared" si="3"/>
        <v>-3141.76</v>
      </c>
    </row>
    <row r="129" spans="1:8">
      <c r="A129" s="16" t="s">
        <v>146</v>
      </c>
      <c r="B129" s="9">
        <v>1200</v>
      </c>
      <c r="C129" s="10">
        <v>45043</v>
      </c>
      <c r="D129" s="10">
        <v>45001</v>
      </c>
      <c r="E129" s="10"/>
      <c r="F129" s="10"/>
      <c r="G129" s="1">
        <f t="shared" si="2"/>
        <v>-42</v>
      </c>
      <c r="H129" s="9">
        <f t="shared" si="3"/>
        <v>-50400</v>
      </c>
    </row>
    <row r="130" spans="1:8">
      <c r="A130" s="16" t="s">
        <v>147</v>
      </c>
      <c r="B130" s="9">
        <v>834.61</v>
      </c>
      <c r="C130" s="10">
        <v>45018</v>
      </c>
      <c r="D130" s="10">
        <v>45001</v>
      </c>
      <c r="E130" s="10"/>
      <c r="F130" s="10"/>
      <c r="G130" s="1">
        <f t="shared" si="2"/>
        <v>-17</v>
      </c>
      <c r="H130" s="9">
        <f t="shared" si="3"/>
        <v>-14188.37</v>
      </c>
    </row>
    <row r="131" spans="1:8">
      <c r="A131" s="16" t="s">
        <v>148</v>
      </c>
      <c r="B131" s="9">
        <v>7.43</v>
      </c>
      <c r="C131" s="10">
        <v>45022</v>
      </c>
      <c r="D131" s="10">
        <v>45001</v>
      </c>
      <c r="E131" s="10"/>
      <c r="F131" s="10"/>
      <c r="G131" s="1">
        <f t="shared" si="2"/>
        <v>-21</v>
      </c>
      <c r="H131" s="9">
        <f t="shared" si="3"/>
        <v>-156.03</v>
      </c>
    </row>
    <row r="132" spans="1:8">
      <c r="A132" s="16" t="s">
        <v>149</v>
      </c>
      <c r="B132" s="9">
        <v>116.39</v>
      </c>
      <c r="C132" s="10">
        <v>45022</v>
      </c>
      <c r="D132" s="10">
        <v>45001</v>
      </c>
      <c r="E132" s="10"/>
      <c r="F132" s="10"/>
      <c r="G132" s="1">
        <f t="shared" si="2"/>
        <v>-21</v>
      </c>
      <c r="H132" s="9">
        <f t="shared" si="3"/>
        <v>-2444.19</v>
      </c>
    </row>
    <row r="133" spans="1:8">
      <c r="A133" s="16" t="s">
        <v>150</v>
      </c>
      <c r="B133" s="9">
        <v>52.31</v>
      </c>
      <c r="C133" s="10">
        <v>45022</v>
      </c>
      <c r="D133" s="10">
        <v>45001</v>
      </c>
      <c r="E133" s="10"/>
      <c r="F133" s="10"/>
      <c r="G133" s="1">
        <f t="shared" ref="G133:G196" si="4">D133-C133-(F133-E133)</f>
        <v>-21</v>
      </c>
      <c r="H133" s="9">
        <f t="shared" ref="H133:H196" si="5">B133*G133</f>
        <v>-1098.51</v>
      </c>
    </row>
    <row r="134" spans="1:8">
      <c r="A134" s="16" t="s">
        <v>151</v>
      </c>
      <c r="B134" s="9">
        <v>4.29</v>
      </c>
      <c r="C134" s="10">
        <v>45022</v>
      </c>
      <c r="D134" s="10">
        <v>45001</v>
      </c>
      <c r="E134" s="10"/>
      <c r="F134" s="10"/>
      <c r="G134" s="1">
        <f t="shared" si="4"/>
        <v>-21</v>
      </c>
      <c r="H134" s="9">
        <f t="shared" si="5"/>
        <v>-90.09</v>
      </c>
    </row>
    <row r="135" spans="1:8">
      <c r="A135" s="16" t="s">
        <v>152</v>
      </c>
      <c r="B135" s="9">
        <v>52.36</v>
      </c>
      <c r="C135" s="10">
        <v>45022</v>
      </c>
      <c r="D135" s="10">
        <v>45001</v>
      </c>
      <c r="E135" s="10"/>
      <c r="F135" s="10"/>
      <c r="G135" s="1">
        <f t="shared" si="4"/>
        <v>-21</v>
      </c>
      <c r="H135" s="9">
        <f t="shared" si="5"/>
        <v>-1099.56</v>
      </c>
    </row>
    <row r="136" spans="1:8">
      <c r="A136" s="16" t="s">
        <v>153</v>
      </c>
      <c r="B136" s="9">
        <v>71.099999999999994</v>
      </c>
      <c r="C136" s="10">
        <v>45036</v>
      </c>
      <c r="D136" s="10">
        <v>45012</v>
      </c>
      <c r="E136" s="10"/>
      <c r="F136" s="10"/>
      <c r="G136" s="1">
        <f t="shared" si="4"/>
        <v>-24</v>
      </c>
      <c r="H136" s="9">
        <f t="shared" si="5"/>
        <v>-1706.4</v>
      </c>
    </row>
    <row r="137" spans="1:8">
      <c r="A137" s="16" t="s">
        <v>154</v>
      </c>
      <c r="B137" s="9">
        <v>110</v>
      </c>
      <c r="C137" s="10">
        <v>45036</v>
      </c>
      <c r="D137" s="10">
        <v>45012</v>
      </c>
      <c r="E137" s="10"/>
      <c r="F137" s="10"/>
      <c r="G137" s="1">
        <f t="shared" si="4"/>
        <v>-24</v>
      </c>
      <c r="H137" s="9">
        <f t="shared" si="5"/>
        <v>-2640</v>
      </c>
    </row>
    <row r="138" spans="1:8">
      <c r="A138" s="16" t="s">
        <v>155</v>
      </c>
      <c r="B138" s="9">
        <v>490</v>
      </c>
      <c r="C138" s="10">
        <v>45036</v>
      </c>
      <c r="D138" s="10">
        <v>45012</v>
      </c>
      <c r="E138" s="10"/>
      <c r="F138" s="10"/>
      <c r="G138" s="1">
        <f t="shared" si="4"/>
        <v>-24</v>
      </c>
      <c r="H138" s="9">
        <f t="shared" si="5"/>
        <v>-11760</v>
      </c>
    </row>
    <row r="139" spans="1:8" ht="14.25" customHeight="1">
      <c r="A139" s="16" t="s">
        <v>156</v>
      </c>
      <c r="B139" s="9">
        <v>0</v>
      </c>
      <c r="C139" s="10">
        <v>45036</v>
      </c>
      <c r="D139" s="10">
        <v>45012</v>
      </c>
      <c r="E139" s="10"/>
      <c r="F139" s="10"/>
      <c r="G139" s="1">
        <f t="shared" si="4"/>
        <v>-24</v>
      </c>
      <c r="H139" s="9">
        <f t="shared" si="5"/>
        <v>0</v>
      </c>
    </row>
    <row r="140" spans="1:8">
      <c r="A140" s="16" t="s">
        <v>157</v>
      </c>
      <c r="B140" s="9">
        <v>43.03</v>
      </c>
      <c r="C140" s="10">
        <v>45036</v>
      </c>
      <c r="D140" s="10">
        <v>45012</v>
      </c>
      <c r="E140" s="10"/>
      <c r="F140" s="10"/>
      <c r="G140" s="1">
        <f t="shared" si="4"/>
        <v>-24</v>
      </c>
      <c r="H140" s="9">
        <f t="shared" si="5"/>
        <v>-1032.72</v>
      </c>
    </row>
    <row r="141" spans="1:8">
      <c r="A141" s="16" t="s">
        <v>158</v>
      </c>
      <c r="B141" s="9">
        <v>35.31</v>
      </c>
      <c r="C141" s="10">
        <v>45036</v>
      </c>
      <c r="D141" s="10">
        <v>45012</v>
      </c>
      <c r="E141" s="10"/>
      <c r="F141" s="10"/>
      <c r="G141" s="1">
        <f t="shared" si="4"/>
        <v>-24</v>
      </c>
      <c r="H141" s="9">
        <f t="shared" si="5"/>
        <v>-847.44</v>
      </c>
    </row>
    <row r="142" spans="1:8">
      <c r="A142" s="16" t="s">
        <v>159</v>
      </c>
      <c r="B142" s="9">
        <v>39.42</v>
      </c>
      <c r="C142" s="10">
        <v>45036</v>
      </c>
      <c r="D142" s="10">
        <v>45012</v>
      </c>
      <c r="E142" s="10"/>
      <c r="F142" s="10"/>
      <c r="G142" s="1">
        <f t="shared" si="4"/>
        <v>-24</v>
      </c>
      <c r="H142" s="9">
        <f t="shared" si="5"/>
        <v>-946.08</v>
      </c>
    </row>
    <row r="143" spans="1:8">
      <c r="A143" s="16" t="s">
        <v>160</v>
      </c>
      <c r="B143" s="9">
        <v>5850</v>
      </c>
      <c r="C143" s="10">
        <v>45032</v>
      </c>
      <c r="D143" s="10">
        <v>45012</v>
      </c>
      <c r="E143" s="10"/>
      <c r="F143" s="10"/>
      <c r="G143" s="1">
        <f t="shared" si="4"/>
        <v>-20</v>
      </c>
      <c r="H143" s="9">
        <f t="shared" si="5"/>
        <v>-117000</v>
      </c>
    </row>
    <row r="144" spans="1:8">
      <c r="A144" s="16" t="s">
        <v>161</v>
      </c>
      <c r="B144" s="9">
        <v>70</v>
      </c>
      <c r="C144" s="10">
        <v>45032</v>
      </c>
      <c r="D144" s="10">
        <v>45012</v>
      </c>
      <c r="E144" s="10"/>
      <c r="F144" s="10"/>
      <c r="G144" s="1">
        <f t="shared" si="4"/>
        <v>-20</v>
      </c>
      <c r="H144" s="9">
        <f t="shared" si="5"/>
        <v>-1400</v>
      </c>
    </row>
    <row r="145" spans="1:8">
      <c r="A145" s="16" t="s">
        <v>162</v>
      </c>
      <c r="B145" s="9">
        <v>85.68</v>
      </c>
      <c r="C145" s="10">
        <v>45031</v>
      </c>
      <c r="D145" s="10">
        <v>45012</v>
      </c>
      <c r="E145" s="10"/>
      <c r="F145" s="10"/>
      <c r="G145" s="1">
        <f t="shared" si="4"/>
        <v>-19</v>
      </c>
      <c r="H145" s="9">
        <f t="shared" si="5"/>
        <v>-1627.92</v>
      </c>
    </row>
    <row r="146" spans="1:8">
      <c r="A146" s="16" t="s">
        <v>163</v>
      </c>
      <c r="B146" s="9">
        <v>6053.05</v>
      </c>
      <c r="C146" s="10">
        <v>45031</v>
      </c>
      <c r="D146" s="10">
        <v>45012</v>
      </c>
      <c r="E146" s="10"/>
      <c r="F146" s="10"/>
      <c r="G146" s="1">
        <f t="shared" si="4"/>
        <v>-19</v>
      </c>
      <c r="H146" s="9">
        <f t="shared" si="5"/>
        <v>-115007.95</v>
      </c>
    </row>
    <row r="147" spans="1:8">
      <c r="A147" s="16" t="s">
        <v>164</v>
      </c>
      <c r="B147" s="9">
        <v>2139.7800000000002</v>
      </c>
      <c r="C147" s="10">
        <v>45032</v>
      </c>
      <c r="D147" s="10">
        <v>45012</v>
      </c>
      <c r="E147" s="10"/>
      <c r="F147" s="10"/>
      <c r="G147" s="1">
        <f t="shared" si="4"/>
        <v>-20</v>
      </c>
      <c r="H147" s="9">
        <f t="shared" si="5"/>
        <v>-42795.6</v>
      </c>
    </row>
    <row r="148" spans="1:8">
      <c r="A148" s="16" t="s">
        <v>165</v>
      </c>
      <c r="B148" s="9">
        <v>24500</v>
      </c>
      <c r="C148" s="10">
        <v>45031</v>
      </c>
      <c r="D148" s="10">
        <v>45012</v>
      </c>
      <c r="E148" s="10"/>
      <c r="F148" s="10"/>
      <c r="G148" s="1">
        <f t="shared" si="4"/>
        <v>-19</v>
      </c>
      <c r="H148" s="9">
        <f t="shared" si="5"/>
        <v>-465500</v>
      </c>
    </row>
    <row r="149" spans="1:8">
      <c r="A149" s="16" t="s">
        <v>166</v>
      </c>
      <c r="B149" s="9">
        <v>1.3</v>
      </c>
      <c r="C149" s="10">
        <v>45029</v>
      </c>
      <c r="D149" s="10">
        <v>45012</v>
      </c>
      <c r="E149" s="10"/>
      <c r="F149" s="10"/>
      <c r="G149" s="1">
        <f t="shared" si="4"/>
        <v>-17</v>
      </c>
      <c r="H149" s="9">
        <f t="shared" si="5"/>
        <v>-22.1</v>
      </c>
    </row>
    <row r="150" spans="1:8">
      <c r="A150" s="16" t="s">
        <v>167</v>
      </c>
      <c r="B150" s="9">
        <v>1286.8</v>
      </c>
      <c r="C150" s="10">
        <v>45029</v>
      </c>
      <c r="D150" s="10">
        <v>45012</v>
      </c>
      <c r="E150" s="10"/>
      <c r="F150" s="10"/>
      <c r="G150" s="1">
        <f t="shared" si="4"/>
        <v>-17</v>
      </c>
      <c r="H150" s="9">
        <f t="shared" si="5"/>
        <v>-21875.599999999999</v>
      </c>
    </row>
    <row r="151" spans="1:8">
      <c r="A151" s="16" t="s">
        <v>168</v>
      </c>
      <c r="B151" s="9">
        <v>1909.09</v>
      </c>
      <c r="C151" s="10">
        <v>45029</v>
      </c>
      <c r="D151" s="10">
        <v>45012</v>
      </c>
      <c r="E151" s="10"/>
      <c r="F151" s="10"/>
      <c r="G151" s="1">
        <f t="shared" si="4"/>
        <v>-17</v>
      </c>
      <c r="H151" s="9">
        <f t="shared" si="5"/>
        <v>-32454.53</v>
      </c>
    </row>
    <row r="152" spans="1:8">
      <c r="A152" s="16" t="s">
        <v>169</v>
      </c>
      <c r="B152" s="9">
        <v>8246</v>
      </c>
      <c r="C152" s="10">
        <v>45029</v>
      </c>
      <c r="D152" s="10">
        <v>45012</v>
      </c>
      <c r="E152" s="10"/>
      <c r="F152" s="10"/>
      <c r="G152" s="1">
        <f t="shared" si="4"/>
        <v>-17</v>
      </c>
      <c r="H152" s="9">
        <f t="shared" si="5"/>
        <v>-140182</v>
      </c>
    </row>
    <row r="153" spans="1:8">
      <c r="A153" s="16" t="s">
        <v>170</v>
      </c>
      <c r="B153" s="9">
        <v>24418.799999999999</v>
      </c>
      <c r="C153" s="10">
        <v>45030</v>
      </c>
      <c r="D153" s="10">
        <v>45012</v>
      </c>
      <c r="E153" s="10"/>
      <c r="F153" s="10"/>
      <c r="G153" s="1">
        <f t="shared" si="4"/>
        <v>-18</v>
      </c>
      <c r="H153" s="9">
        <f t="shared" si="5"/>
        <v>-439538.4</v>
      </c>
    </row>
    <row r="154" spans="1:8">
      <c r="A154" s="16" t="s">
        <v>171</v>
      </c>
      <c r="B154" s="9">
        <v>532</v>
      </c>
      <c r="C154" s="10">
        <v>45030</v>
      </c>
      <c r="D154" s="10">
        <v>45012</v>
      </c>
      <c r="E154" s="10"/>
      <c r="F154" s="10"/>
      <c r="G154" s="1">
        <f t="shared" si="4"/>
        <v>-18</v>
      </c>
      <c r="H154" s="9">
        <f t="shared" si="5"/>
        <v>-9576</v>
      </c>
    </row>
    <row r="155" spans="1:8">
      <c r="A155" s="16" t="s">
        <v>172</v>
      </c>
      <c r="B155" s="9">
        <v>660</v>
      </c>
      <c r="C155" s="10">
        <v>45025</v>
      </c>
      <c r="D155" s="10">
        <v>45012</v>
      </c>
      <c r="E155" s="10"/>
      <c r="F155" s="10"/>
      <c r="G155" s="1">
        <f t="shared" si="4"/>
        <v>-13</v>
      </c>
      <c r="H155" s="9">
        <f t="shared" si="5"/>
        <v>-8580</v>
      </c>
    </row>
    <row r="156" spans="1:8">
      <c r="A156" s="16" t="s">
        <v>173</v>
      </c>
      <c r="B156" s="9">
        <v>101.97</v>
      </c>
      <c r="C156" s="10">
        <v>45031</v>
      </c>
      <c r="D156" s="10">
        <v>45012</v>
      </c>
      <c r="E156" s="10"/>
      <c r="F156" s="10"/>
      <c r="G156" s="1">
        <f t="shared" si="4"/>
        <v>-19</v>
      </c>
      <c r="H156" s="9">
        <f t="shared" si="5"/>
        <v>-1937.43</v>
      </c>
    </row>
    <row r="157" spans="1:8">
      <c r="A157" s="16" t="s">
        <v>174</v>
      </c>
      <c r="B157" s="9">
        <v>907.2</v>
      </c>
      <c r="C157" s="10">
        <v>45039</v>
      </c>
      <c r="D157" s="10">
        <v>45012</v>
      </c>
      <c r="E157" s="10"/>
      <c r="F157" s="10"/>
      <c r="G157" s="1">
        <f t="shared" si="4"/>
        <v>-27</v>
      </c>
      <c r="H157" s="9">
        <f t="shared" si="5"/>
        <v>-24494.400000000001</v>
      </c>
    </row>
    <row r="158" spans="1:8">
      <c r="A158" s="16" t="s">
        <v>175</v>
      </c>
      <c r="B158" s="9">
        <v>311.48</v>
      </c>
      <c r="C158" s="10">
        <v>45039</v>
      </c>
      <c r="D158" s="10">
        <v>45012</v>
      </c>
      <c r="E158" s="10"/>
      <c r="F158" s="10"/>
      <c r="G158" s="1">
        <f t="shared" si="4"/>
        <v>-27</v>
      </c>
      <c r="H158" s="9">
        <f t="shared" si="5"/>
        <v>-8409.9599999999991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167779.34999999998</v>
      </c>
      <c r="C1" s="31">
        <f>COUNTA(A4:A203)</f>
        <v>144</v>
      </c>
      <c r="G1" s="13">
        <f>IF(B1&lt;&gt;0,H1/B1,0)</f>
        <v>-16.103904383942361</v>
      </c>
      <c r="H1" s="12">
        <f>SUM(H4:H195)</f>
        <v>-2701902.6100000013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 t="s">
        <v>176</v>
      </c>
      <c r="B4" s="9">
        <v>1559.5</v>
      </c>
      <c r="C4" s="10">
        <v>45058</v>
      </c>
      <c r="D4" s="10">
        <v>45034</v>
      </c>
      <c r="E4" s="10"/>
      <c r="F4" s="10"/>
      <c r="G4" s="1">
        <f>D4-C4-(F4-E4)</f>
        <v>-24</v>
      </c>
      <c r="H4" s="9">
        <f>B4*G4</f>
        <v>-37428</v>
      </c>
    </row>
    <row r="5" spans="1:8">
      <c r="A5" s="16" t="s">
        <v>177</v>
      </c>
      <c r="B5" s="9">
        <v>420</v>
      </c>
      <c r="C5" s="10">
        <v>45058</v>
      </c>
      <c r="D5" s="10">
        <v>45034</v>
      </c>
      <c r="E5" s="10"/>
      <c r="F5" s="10"/>
      <c r="G5" s="1">
        <f t="shared" ref="G5:G68" si="0">D5-C5-(F5-E5)</f>
        <v>-24</v>
      </c>
      <c r="H5" s="9">
        <f t="shared" ref="H5:H68" si="1">B5*G5</f>
        <v>-10080</v>
      </c>
    </row>
    <row r="6" spans="1:8">
      <c r="A6" s="16" t="s">
        <v>178</v>
      </c>
      <c r="B6" s="9">
        <v>126</v>
      </c>
      <c r="C6" s="10">
        <v>45058</v>
      </c>
      <c r="D6" s="10">
        <v>45034</v>
      </c>
      <c r="E6" s="10"/>
      <c r="F6" s="10"/>
      <c r="G6" s="1">
        <f t="shared" si="0"/>
        <v>-24</v>
      </c>
      <c r="H6" s="9">
        <f t="shared" si="1"/>
        <v>-3024</v>
      </c>
    </row>
    <row r="7" spans="1:8">
      <c r="A7" s="16" t="s">
        <v>179</v>
      </c>
      <c r="B7" s="9">
        <v>192</v>
      </c>
      <c r="C7" s="10">
        <v>45058</v>
      </c>
      <c r="D7" s="10">
        <v>45034</v>
      </c>
      <c r="E7" s="10"/>
      <c r="F7" s="10"/>
      <c r="G7" s="1">
        <f t="shared" si="0"/>
        <v>-24</v>
      </c>
      <c r="H7" s="9">
        <f t="shared" si="1"/>
        <v>-4608</v>
      </c>
    </row>
    <row r="8" spans="1:8">
      <c r="A8" s="16" t="s">
        <v>180</v>
      </c>
      <c r="B8" s="9">
        <v>323.10000000000002</v>
      </c>
      <c r="C8" s="10">
        <v>45059</v>
      </c>
      <c r="D8" s="10">
        <v>45034</v>
      </c>
      <c r="E8" s="10"/>
      <c r="F8" s="10"/>
      <c r="G8" s="1">
        <f t="shared" si="0"/>
        <v>-25</v>
      </c>
      <c r="H8" s="9">
        <f t="shared" si="1"/>
        <v>-8077.5</v>
      </c>
    </row>
    <row r="9" spans="1:8">
      <c r="A9" s="16" t="s">
        <v>181</v>
      </c>
      <c r="B9" s="9">
        <v>102.44</v>
      </c>
      <c r="C9" s="10">
        <v>45059</v>
      </c>
      <c r="D9" s="10">
        <v>45034</v>
      </c>
      <c r="E9" s="10"/>
      <c r="F9" s="10"/>
      <c r="G9" s="1">
        <f t="shared" si="0"/>
        <v>-25</v>
      </c>
      <c r="H9" s="9">
        <f t="shared" si="1"/>
        <v>-2561</v>
      </c>
    </row>
    <row r="10" spans="1:8">
      <c r="A10" s="16" t="s">
        <v>182</v>
      </c>
      <c r="B10" s="9">
        <v>1872.73</v>
      </c>
      <c r="C10" s="10">
        <v>45058</v>
      </c>
      <c r="D10" s="10">
        <v>45034</v>
      </c>
      <c r="E10" s="10"/>
      <c r="F10" s="10"/>
      <c r="G10" s="1">
        <f t="shared" si="0"/>
        <v>-24</v>
      </c>
      <c r="H10" s="9">
        <f t="shared" si="1"/>
        <v>-44945.52</v>
      </c>
    </row>
    <row r="11" spans="1:8">
      <c r="A11" s="16" t="s">
        <v>183</v>
      </c>
      <c r="B11" s="9">
        <v>193.63</v>
      </c>
      <c r="C11" s="10">
        <v>45050</v>
      </c>
      <c r="D11" s="10">
        <v>45034</v>
      </c>
      <c r="E11" s="10"/>
      <c r="F11" s="10"/>
      <c r="G11" s="1">
        <f t="shared" si="0"/>
        <v>-16</v>
      </c>
      <c r="H11" s="9">
        <f t="shared" si="1"/>
        <v>-3098.08</v>
      </c>
    </row>
    <row r="12" spans="1:8">
      <c r="A12" s="16" t="s">
        <v>184</v>
      </c>
      <c r="B12" s="9">
        <v>74.819999999999993</v>
      </c>
      <c r="C12" s="10">
        <v>45050</v>
      </c>
      <c r="D12" s="10">
        <v>45034</v>
      </c>
      <c r="E12" s="10"/>
      <c r="F12" s="10"/>
      <c r="G12" s="1">
        <f t="shared" si="0"/>
        <v>-16</v>
      </c>
      <c r="H12" s="9">
        <f t="shared" si="1"/>
        <v>-1197.1199999999999</v>
      </c>
    </row>
    <row r="13" spans="1:8">
      <c r="A13" s="16" t="s">
        <v>185</v>
      </c>
      <c r="B13" s="9">
        <v>46.8</v>
      </c>
      <c r="C13" s="10">
        <v>45050</v>
      </c>
      <c r="D13" s="10">
        <v>45034</v>
      </c>
      <c r="E13" s="10"/>
      <c r="F13" s="10"/>
      <c r="G13" s="1">
        <f t="shared" si="0"/>
        <v>-16</v>
      </c>
      <c r="H13" s="9">
        <f t="shared" si="1"/>
        <v>-748.8</v>
      </c>
    </row>
    <row r="14" spans="1:8">
      <c r="A14" s="16" t="s">
        <v>186</v>
      </c>
      <c r="B14" s="9">
        <v>17346</v>
      </c>
      <c r="C14" s="10">
        <v>45050</v>
      </c>
      <c r="D14" s="10">
        <v>45034</v>
      </c>
      <c r="E14" s="10"/>
      <c r="F14" s="10"/>
      <c r="G14" s="1">
        <f t="shared" si="0"/>
        <v>-16</v>
      </c>
      <c r="H14" s="9">
        <f t="shared" si="1"/>
        <v>-277536</v>
      </c>
    </row>
    <row r="15" spans="1:8">
      <c r="A15" s="16" t="s">
        <v>187</v>
      </c>
      <c r="B15" s="9">
        <v>708.18</v>
      </c>
      <c r="C15" s="10">
        <v>45050</v>
      </c>
      <c r="D15" s="10">
        <v>45034</v>
      </c>
      <c r="E15" s="10"/>
      <c r="F15" s="10"/>
      <c r="G15" s="1">
        <f t="shared" si="0"/>
        <v>-16</v>
      </c>
      <c r="H15" s="9">
        <f t="shared" si="1"/>
        <v>-11330.88</v>
      </c>
    </row>
    <row r="16" spans="1:8">
      <c r="A16" s="16" t="s">
        <v>188</v>
      </c>
      <c r="B16" s="9">
        <v>200.41</v>
      </c>
      <c r="C16" s="10">
        <v>45050</v>
      </c>
      <c r="D16" s="10">
        <v>45034</v>
      </c>
      <c r="E16" s="10"/>
      <c r="F16" s="10"/>
      <c r="G16" s="1">
        <f t="shared" si="0"/>
        <v>-16</v>
      </c>
      <c r="H16" s="9">
        <f t="shared" si="1"/>
        <v>-3206.56</v>
      </c>
    </row>
    <row r="17" spans="1:8">
      <c r="A17" s="16" t="s">
        <v>189</v>
      </c>
      <c r="B17" s="9">
        <v>433.01</v>
      </c>
      <c r="C17" s="10">
        <v>45050</v>
      </c>
      <c r="D17" s="10">
        <v>45034</v>
      </c>
      <c r="E17" s="10"/>
      <c r="F17" s="10"/>
      <c r="G17" s="1">
        <f t="shared" si="0"/>
        <v>-16</v>
      </c>
      <c r="H17" s="9">
        <f t="shared" si="1"/>
        <v>-6928.16</v>
      </c>
    </row>
    <row r="18" spans="1:8">
      <c r="A18" s="16" t="s">
        <v>190</v>
      </c>
      <c r="B18" s="9">
        <v>4436</v>
      </c>
      <c r="C18" s="10">
        <v>45050</v>
      </c>
      <c r="D18" s="10">
        <v>45034</v>
      </c>
      <c r="E18" s="10"/>
      <c r="F18" s="10"/>
      <c r="G18" s="1">
        <f t="shared" si="0"/>
        <v>-16</v>
      </c>
      <c r="H18" s="9">
        <f t="shared" si="1"/>
        <v>-70976</v>
      </c>
    </row>
    <row r="19" spans="1:8">
      <c r="A19" s="16" t="s">
        <v>191</v>
      </c>
      <c r="B19" s="9">
        <v>160</v>
      </c>
      <c r="C19" s="10">
        <v>45050</v>
      </c>
      <c r="D19" s="10">
        <v>45034</v>
      </c>
      <c r="E19" s="10"/>
      <c r="F19" s="10"/>
      <c r="G19" s="1">
        <f t="shared" si="0"/>
        <v>-16</v>
      </c>
      <c r="H19" s="9">
        <f t="shared" si="1"/>
        <v>-2560</v>
      </c>
    </row>
    <row r="20" spans="1:8">
      <c r="A20" s="16" t="s">
        <v>192</v>
      </c>
      <c r="B20" s="9">
        <v>609.09</v>
      </c>
      <c r="C20" s="10">
        <v>45050</v>
      </c>
      <c r="D20" s="10">
        <v>45034</v>
      </c>
      <c r="E20" s="10"/>
      <c r="F20" s="10"/>
      <c r="G20" s="1">
        <f t="shared" si="0"/>
        <v>-16</v>
      </c>
      <c r="H20" s="9">
        <f t="shared" si="1"/>
        <v>-9745.44</v>
      </c>
    </row>
    <row r="21" spans="1:8">
      <c r="A21" s="16" t="s">
        <v>193</v>
      </c>
      <c r="B21" s="9">
        <v>590.91</v>
      </c>
      <c r="C21" s="10">
        <v>45050</v>
      </c>
      <c r="D21" s="10">
        <v>45034</v>
      </c>
      <c r="E21" s="10"/>
      <c r="F21" s="10"/>
      <c r="G21" s="1">
        <f t="shared" si="0"/>
        <v>-16</v>
      </c>
      <c r="H21" s="9">
        <f t="shared" si="1"/>
        <v>-9454.56</v>
      </c>
    </row>
    <row r="22" spans="1:8">
      <c r="A22" s="16" t="s">
        <v>194</v>
      </c>
      <c r="B22" s="9">
        <v>3062.56</v>
      </c>
      <c r="C22" s="10">
        <v>45051</v>
      </c>
      <c r="D22" s="10">
        <v>45034</v>
      </c>
      <c r="E22" s="10"/>
      <c r="F22" s="10"/>
      <c r="G22" s="1">
        <f t="shared" si="0"/>
        <v>-17</v>
      </c>
      <c r="H22" s="9">
        <f t="shared" si="1"/>
        <v>-52063.519999999997</v>
      </c>
    </row>
    <row r="23" spans="1:8">
      <c r="A23" s="16" t="s">
        <v>195</v>
      </c>
      <c r="B23" s="9">
        <v>12459.02</v>
      </c>
      <c r="C23" s="10">
        <v>45051</v>
      </c>
      <c r="D23" s="10">
        <v>45034</v>
      </c>
      <c r="E23" s="10"/>
      <c r="F23" s="10"/>
      <c r="G23" s="1">
        <f t="shared" si="0"/>
        <v>-17</v>
      </c>
      <c r="H23" s="9">
        <f t="shared" si="1"/>
        <v>-211803.34</v>
      </c>
    </row>
    <row r="24" spans="1:8">
      <c r="A24" s="16" t="s">
        <v>196</v>
      </c>
      <c r="B24" s="9">
        <v>6458.95</v>
      </c>
      <c r="C24" s="10">
        <v>45051</v>
      </c>
      <c r="D24" s="10">
        <v>45034</v>
      </c>
      <c r="E24" s="10"/>
      <c r="F24" s="10"/>
      <c r="G24" s="1">
        <f t="shared" si="0"/>
        <v>-17</v>
      </c>
      <c r="H24" s="9">
        <f t="shared" si="1"/>
        <v>-109802.15</v>
      </c>
    </row>
    <row r="25" spans="1:8">
      <c r="A25" s="16" t="s">
        <v>197</v>
      </c>
      <c r="B25" s="9">
        <v>210</v>
      </c>
      <c r="C25" s="10">
        <v>45052</v>
      </c>
      <c r="D25" s="10">
        <v>45034</v>
      </c>
      <c r="E25" s="10"/>
      <c r="F25" s="10"/>
      <c r="G25" s="1">
        <f t="shared" si="0"/>
        <v>-18</v>
      </c>
      <c r="H25" s="9">
        <f t="shared" si="1"/>
        <v>-3780</v>
      </c>
    </row>
    <row r="26" spans="1:8">
      <c r="A26" s="16" t="s">
        <v>198</v>
      </c>
      <c r="B26" s="9">
        <v>360</v>
      </c>
      <c r="C26" s="10">
        <v>45052</v>
      </c>
      <c r="D26" s="10">
        <v>45034</v>
      </c>
      <c r="E26" s="10"/>
      <c r="F26" s="10"/>
      <c r="G26" s="1">
        <f t="shared" si="0"/>
        <v>-18</v>
      </c>
      <c r="H26" s="9">
        <f t="shared" si="1"/>
        <v>-6480</v>
      </c>
    </row>
    <row r="27" spans="1:8">
      <c r="A27" s="16" t="s">
        <v>199</v>
      </c>
      <c r="B27" s="9">
        <v>610.91</v>
      </c>
      <c r="C27" s="10">
        <v>45052</v>
      </c>
      <c r="D27" s="10">
        <v>45034</v>
      </c>
      <c r="E27" s="10"/>
      <c r="F27" s="10"/>
      <c r="G27" s="1">
        <f t="shared" si="0"/>
        <v>-18</v>
      </c>
      <c r="H27" s="9">
        <f t="shared" si="1"/>
        <v>-10996.38</v>
      </c>
    </row>
    <row r="28" spans="1:8">
      <c r="A28" s="16" t="s">
        <v>200</v>
      </c>
      <c r="B28" s="9">
        <v>459.02</v>
      </c>
      <c r="C28" s="10">
        <v>45052</v>
      </c>
      <c r="D28" s="10">
        <v>45034</v>
      </c>
      <c r="E28" s="10"/>
      <c r="F28" s="10"/>
      <c r="G28" s="1">
        <f t="shared" si="0"/>
        <v>-18</v>
      </c>
      <c r="H28" s="9">
        <f t="shared" si="1"/>
        <v>-8262.36</v>
      </c>
    </row>
    <row r="29" spans="1:8">
      <c r="A29" s="16" t="s">
        <v>201</v>
      </c>
      <c r="B29" s="9">
        <v>28.85</v>
      </c>
      <c r="C29" s="10">
        <v>45053</v>
      </c>
      <c r="D29" s="10">
        <v>45034</v>
      </c>
      <c r="E29" s="10"/>
      <c r="F29" s="10"/>
      <c r="G29" s="1">
        <f t="shared" si="0"/>
        <v>-19</v>
      </c>
      <c r="H29" s="9">
        <f t="shared" si="1"/>
        <v>-548.15</v>
      </c>
    </row>
    <row r="30" spans="1:8">
      <c r="A30" s="16" t="s">
        <v>202</v>
      </c>
      <c r="B30" s="9">
        <v>49</v>
      </c>
      <c r="C30" s="10">
        <v>45053</v>
      </c>
      <c r="D30" s="10">
        <v>45034</v>
      </c>
      <c r="E30" s="10"/>
      <c r="F30" s="10"/>
      <c r="G30" s="1">
        <f t="shared" si="0"/>
        <v>-19</v>
      </c>
      <c r="H30" s="9">
        <f t="shared" si="1"/>
        <v>-931</v>
      </c>
    </row>
    <row r="31" spans="1:8">
      <c r="A31" s="16" t="s">
        <v>203</v>
      </c>
      <c r="B31" s="9">
        <v>120</v>
      </c>
      <c r="C31" s="10">
        <v>45046</v>
      </c>
      <c r="D31" s="10">
        <v>45034</v>
      </c>
      <c r="E31" s="10"/>
      <c r="F31" s="10"/>
      <c r="G31" s="1">
        <f t="shared" si="0"/>
        <v>-12</v>
      </c>
      <c r="H31" s="9">
        <f t="shared" si="1"/>
        <v>-1440</v>
      </c>
    </row>
    <row r="32" spans="1:8">
      <c r="A32" s="16" t="s">
        <v>204</v>
      </c>
      <c r="B32" s="9">
        <v>120</v>
      </c>
      <c r="C32" s="10">
        <v>45046</v>
      </c>
      <c r="D32" s="10">
        <v>45034</v>
      </c>
      <c r="E32" s="10"/>
      <c r="F32" s="10"/>
      <c r="G32" s="1">
        <f t="shared" si="0"/>
        <v>-12</v>
      </c>
      <c r="H32" s="9">
        <f t="shared" si="1"/>
        <v>-1440</v>
      </c>
    </row>
    <row r="33" spans="1:8">
      <c r="A33" s="16" t="s">
        <v>205</v>
      </c>
      <c r="B33" s="9">
        <v>772</v>
      </c>
      <c r="C33" s="10">
        <v>45045</v>
      </c>
      <c r="D33" s="10">
        <v>45034</v>
      </c>
      <c r="E33" s="10"/>
      <c r="F33" s="10"/>
      <c r="G33" s="1">
        <f t="shared" si="0"/>
        <v>-11</v>
      </c>
      <c r="H33" s="9">
        <f t="shared" si="1"/>
        <v>-8492</v>
      </c>
    </row>
    <row r="34" spans="1:8">
      <c r="A34" s="16" t="s">
        <v>206</v>
      </c>
      <c r="B34" s="9">
        <v>290.98</v>
      </c>
      <c r="C34" s="10">
        <v>45045</v>
      </c>
      <c r="D34" s="10">
        <v>45034</v>
      </c>
      <c r="E34" s="10"/>
      <c r="F34" s="10"/>
      <c r="G34" s="1">
        <f t="shared" si="0"/>
        <v>-11</v>
      </c>
      <c r="H34" s="9">
        <f t="shared" si="1"/>
        <v>-3200.78</v>
      </c>
    </row>
    <row r="35" spans="1:8">
      <c r="A35" s="16" t="s">
        <v>207</v>
      </c>
      <c r="B35" s="9">
        <v>6822</v>
      </c>
      <c r="C35" s="10">
        <v>45044</v>
      </c>
      <c r="D35" s="10">
        <v>45034</v>
      </c>
      <c r="E35" s="10"/>
      <c r="F35" s="10"/>
      <c r="G35" s="1">
        <f t="shared" si="0"/>
        <v>-10</v>
      </c>
      <c r="H35" s="9">
        <f t="shared" si="1"/>
        <v>-68220</v>
      </c>
    </row>
    <row r="36" spans="1:8">
      <c r="A36" s="16" t="s">
        <v>208</v>
      </c>
      <c r="B36" s="9">
        <v>1400</v>
      </c>
      <c r="C36" s="10">
        <v>45044</v>
      </c>
      <c r="D36" s="10">
        <v>45034</v>
      </c>
      <c r="E36" s="10"/>
      <c r="F36" s="10"/>
      <c r="G36" s="1">
        <f t="shared" si="0"/>
        <v>-10</v>
      </c>
      <c r="H36" s="9">
        <f t="shared" si="1"/>
        <v>-14000</v>
      </c>
    </row>
    <row r="37" spans="1:8">
      <c r="A37" s="16" t="s">
        <v>209</v>
      </c>
      <c r="B37" s="9">
        <v>5240</v>
      </c>
      <c r="C37" s="10">
        <v>45040</v>
      </c>
      <c r="D37" s="10">
        <v>45034</v>
      </c>
      <c r="E37" s="10"/>
      <c r="F37" s="10"/>
      <c r="G37" s="1">
        <f t="shared" si="0"/>
        <v>-6</v>
      </c>
      <c r="H37" s="9">
        <f t="shared" si="1"/>
        <v>-31440</v>
      </c>
    </row>
    <row r="38" spans="1:8">
      <c r="A38" s="16" t="s">
        <v>210</v>
      </c>
      <c r="B38" s="9">
        <v>6016</v>
      </c>
      <c r="C38" s="10">
        <v>45040</v>
      </c>
      <c r="D38" s="10">
        <v>45034</v>
      </c>
      <c r="E38" s="10"/>
      <c r="F38" s="10"/>
      <c r="G38" s="1">
        <f t="shared" si="0"/>
        <v>-6</v>
      </c>
      <c r="H38" s="9">
        <f t="shared" si="1"/>
        <v>-36096</v>
      </c>
    </row>
    <row r="39" spans="1:8">
      <c r="A39" s="16" t="s">
        <v>211</v>
      </c>
      <c r="B39" s="9">
        <v>4144</v>
      </c>
      <c r="C39" s="10">
        <v>45044</v>
      </c>
      <c r="D39" s="10">
        <v>45034</v>
      </c>
      <c r="E39" s="10"/>
      <c r="F39" s="10"/>
      <c r="G39" s="1">
        <f t="shared" si="0"/>
        <v>-10</v>
      </c>
      <c r="H39" s="9">
        <f t="shared" si="1"/>
        <v>-41440</v>
      </c>
    </row>
    <row r="40" spans="1:8">
      <c r="A40" s="16" t="s">
        <v>212</v>
      </c>
      <c r="B40" s="9">
        <v>12229</v>
      </c>
      <c r="C40" s="10">
        <v>45044</v>
      </c>
      <c r="D40" s="10">
        <v>45034</v>
      </c>
      <c r="E40" s="10"/>
      <c r="F40" s="10"/>
      <c r="G40" s="1">
        <f t="shared" si="0"/>
        <v>-10</v>
      </c>
      <c r="H40" s="9">
        <f t="shared" si="1"/>
        <v>-122290</v>
      </c>
    </row>
    <row r="41" spans="1:8">
      <c r="A41" s="16" t="s">
        <v>213</v>
      </c>
      <c r="B41" s="9">
        <v>88.38</v>
      </c>
      <c r="C41" s="10">
        <v>45060</v>
      </c>
      <c r="D41" s="10">
        <v>45034</v>
      </c>
      <c r="E41" s="10"/>
      <c r="F41" s="10"/>
      <c r="G41" s="1">
        <f t="shared" si="0"/>
        <v>-26</v>
      </c>
      <c r="H41" s="9">
        <f t="shared" si="1"/>
        <v>-2297.88</v>
      </c>
    </row>
    <row r="42" spans="1:8">
      <c r="A42" s="16" t="s">
        <v>214</v>
      </c>
      <c r="B42" s="9">
        <v>1266</v>
      </c>
      <c r="C42" s="10">
        <v>45059</v>
      </c>
      <c r="D42" s="10">
        <v>45034</v>
      </c>
      <c r="E42" s="10"/>
      <c r="F42" s="10"/>
      <c r="G42" s="1">
        <f t="shared" si="0"/>
        <v>-25</v>
      </c>
      <c r="H42" s="9">
        <f t="shared" si="1"/>
        <v>-31650</v>
      </c>
    </row>
    <row r="43" spans="1:8">
      <c r="A43" s="16" t="s">
        <v>215</v>
      </c>
      <c r="B43" s="9">
        <v>1.06</v>
      </c>
      <c r="C43" s="10">
        <v>45059</v>
      </c>
      <c r="D43" s="10">
        <v>45034</v>
      </c>
      <c r="E43" s="10"/>
      <c r="F43" s="10"/>
      <c r="G43" s="1">
        <f t="shared" si="0"/>
        <v>-25</v>
      </c>
      <c r="H43" s="9">
        <f t="shared" si="1"/>
        <v>-26.5</v>
      </c>
    </row>
    <row r="44" spans="1:8">
      <c r="A44" s="16" t="s">
        <v>216</v>
      </c>
      <c r="B44" s="9">
        <v>571.28</v>
      </c>
      <c r="C44" s="10">
        <v>45060</v>
      </c>
      <c r="D44" s="10">
        <v>45034</v>
      </c>
      <c r="E44" s="10"/>
      <c r="F44" s="10"/>
      <c r="G44" s="1">
        <f t="shared" si="0"/>
        <v>-26</v>
      </c>
      <c r="H44" s="9">
        <f t="shared" si="1"/>
        <v>-14853.28</v>
      </c>
    </row>
    <row r="45" spans="1:8">
      <c r="A45" s="16" t="s">
        <v>217</v>
      </c>
      <c r="B45" s="9">
        <v>727.27</v>
      </c>
      <c r="C45" s="10">
        <v>45063</v>
      </c>
      <c r="D45" s="10">
        <v>45034</v>
      </c>
      <c r="E45" s="10"/>
      <c r="F45" s="10"/>
      <c r="G45" s="1">
        <f t="shared" si="0"/>
        <v>-29</v>
      </c>
      <c r="H45" s="9">
        <f t="shared" si="1"/>
        <v>-21090.83</v>
      </c>
    </row>
    <row r="46" spans="1:8">
      <c r="A46" s="16" t="s">
        <v>218</v>
      </c>
      <c r="B46" s="9">
        <v>644</v>
      </c>
      <c r="C46" s="10">
        <v>45063</v>
      </c>
      <c r="D46" s="10">
        <v>45034</v>
      </c>
      <c r="E46" s="10"/>
      <c r="F46" s="10"/>
      <c r="G46" s="1">
        <f t="shared" si="0"/>
        <v>-29</v>
      </c>
      <c r="H46" s="9">
        <f t="shared" si="1"/>
        <v>-18676</v>
      </c>
    </row>
    <row r="47" spans="1:8">
      <c r="A47" s="16" t="s">
        <v>219</v>
      </c>
      <c r="B47" s="9">
        <v>1000</v>
      </c>
      <c r="C47" s="10">
        <v>45070</v>
      </c>
      <c r="D47" s="10">
        <v>45043</v>
      </c>
      <c r="E47" s="10"/>
      <c r="F47" s="10"/>
      <c r="G47" s="1">
        <f t="shared" si="0"/>
        <v>-27</v>
      </c>
      <c r="H47" s="9">
        <f t="shared" si="1"/>
        <v>-27000</v>
      </c>
    </row>
    <row r="48" spans="1:8">
      <c r="A48" s="16" t="s">
        <v>220</v>
      </c>
      <c r="B48" s="9">
        <v>453</v>
      </c>
      <c r="C48" s="10">
        <v>45067</v>
      </c>
      <c r="D48" s="10">
        <v>45043</v>
      </c>
      <c r="E48" s="10"/>
      <c r="F48" s="10"/>
      <c r="G48" s="1">
        <f t="shared" si="0"/>
        <v>-24</v>
      </c>
      <c r="H48" s="9">
        <f t="shared" si="1"/>
        <v>-10872</v>
      </c>
    </row>
    <row r="49" spans="1:8">
      <c r="A49" s="16" t="s">
        <v>221</v>
      </c>
      <c r="B49" s="9">
        <v>314</v>
      </c>
      <c r="C49" s="10">
        <v>45064</v>
      </c>
      <c r="D49" s="10">
        <v>45043</v>
      </c>
      <c r="E49" s="10"/>
      <c r="F49" s="10"/>
      <c r="G49" s="1">
        <f t="shared" si="0"/>
        <v>-21</v>
      </c>
      <c r="H49" s="9">
        <f t="shared" si="1"/>
        <v>-6594</v>
      </c>
    </row>
    <row r="50" spans="1:8">
      <c r="A50" s="16" t="s">
        <v>222</v>
      </c>
      <c r="B50" s="9">
        <v>61.16</v>
      </c>
      <c r="C50" s="10">
        <v>45064</v>
      </c>
      <c r="D50" s="10">
        <v>45043</v>
      </c>
      <c r="E50" s="10"/>
      <c r="F50" s="10"/>
      <c r="G50" s="1">
        <f t="shared" si="0"/>
        <v>-21</v>
      </c>
      <c r="H50" s="9">
        <f t="shared" si="1"/>
        <v>-1284.3599999999999</v>
      </c>
    </row>
    <row r="51" spans="1:8">
      <c r="A51" s="16" t="s">
        <v>223</v>
      </c>
      <c r="B51" s="9">
        <v>32.520000000000003</v>
      </c>
      <c r="C51" s="10">
        <v>45064</v>
      </c>
      <c r="D51" s="10">
        <v>45043</v>
      </c>
      <c r="E51" s="10"/>
      <c r="F51" s="10"/>
      <c r="G51" s="1">
        <f t="shared" si="0"/>
        <v>-21</v>
      </c>
      <c r="H51" s="9">
        <f t="shared" si="1"/>
        <v>-682.92</v>
      </c>
    </row>
    <row r="52" spans="1:8">
      <c r="A52" s="16" t="s">
        <v>224</v>
      </c>
      <c r="B52" s="9">
        <v>54.87</v>
      </c>
      <c r="C52" s="10">
        <v>45064</v>
      </c>
      <c r="D52" s="10">
        <v>45043</v>
      </c>
      <c r="E52" s="10"/>
      <c r="F52" s="10"/>
      <c r="G52" s="1">
        <f t="shared" si="0"/>
        <v>-21</v>
      </c>
      <c r="H52" s="9">
        <f t="shared" si="1"/>
        <v>-1152.27</v>
      </c>
    </row>
    <row r="53" spans="1:8">
      <c r="A53" s="16" t="s">
        <v>225</v>
      </c>
      <c r="B53" s="9">
        <v>37.42</v>
      </c>
      <c r="C53" s="10">
        <v>45064</v>
      </c>
      <c r="D53" s="10">
        <v>45043</v>
      </c>
      <c r="E53" s="10"/>
      <c r="F53" s="10"/>
      <c r="G53" s="1">
        <f t="shared" si="0"/>
        <v>-21</v>
      </c>
      <c r="H53" s="9">
        <f t="shared" si="1"/>
        <v>-785.82</v>
      </c>
    </row>
    <row r="54" spans="1:8">
      <c r="A54" s="16" t="s">
        <v>226</v>
      </c>
      <c r="B54" s="9">
        <v>32.9</v>
      </c>
      <c r="C54" s="10">
        <v>45064</v>
      </c>
      <c r="D54" s="10">
        <v>45043</v>
      </c>
      <c r="E54" s="10"/>
      <c r="F54" s="10"/>
      <c r="G54" s="1">
        <f t="shared" si="0"/>
        <v>-21</v>
      </c>
      <c r="H54" s="9">
        <f t="shared" si="1"/>
        <v>-690.9</v>
      </c>
    </row>
    <row r="55" spans="1:8">
      <c r="A55" s="16" t="s">
        <v>227</v>
      </c>
      <c r="B55" s="9">
        <v>187.18</v>
      </c>
      <c r="C55" s="10">
        <v>45064</v>
      </c>
      <c r="D55" s="10">
        <v>45043</v>
      </c>
      <c r="E55" s="10"/>
      <c r="F55" s="10"/>
      <c r="G55" s="1">
        <f t="shared" si="0"/>
        <v>-21</v>
      </c>
      <c r="H55" s="9">
        <f t="shared" si="1"/>
        <v>-3930.78</v>
      </c>
    </row>
    <row r="56" spans="1:8">
      <c r="A56" s="16" t="s">
        <v>228</v>
      </c>
      <c r="B56" s="9">
        <v>130</v>
      </c>
      <c r="C56" s="10">
        <v>45064</v>
      </c>
      <c r="D56" s="10">
        <v>45043</v>
      </c>
      <c r="E56" s="10"/>
      <c r="F56" s="10"/>
      <c r="G56" s="1">
        <f t="shared" si="0"/>
        <v>-21</v>
      </c>
      <c r="H56" s="9">
        <f t="shared" si="1"/>
        <v>-2730</v>
      </c>
    </row>
    <row r="57" spans="1:8">
      <c r="A57" s="16" t="s">
        <v>229</v>
      </c>
      <c r="B57" s="9">
        <v>72.3</v>
      </c>
      <c r="C57" s="10">
        <v>45064</v>
      </c>
      <c r="D57" s="10">
        <v>45043</v>
      </c>
      <c r="E57" s="10"/>
      <c r="F57" s="10"/>
      <c r="G57" s="1">
        <f t="shared" si="0"/>
        <v>-21</v>
      </c>
      <c r="H57" s="9">
        <f t="shared" si="1"/>
        <v>-1518.3</v>
      </c>
    </row>
    <row r="58" spans="1:8">
      <c r="A58" s="16" t="s">
        <v>230</v>
      </c>
      <c r="B58" s="9">
        <v>39.950000000000003</v>
      </c>
      <c r="C58" s="10">
        <v>45064</v>
      </c>
      <c r="D58" s="10">
        <v>45043</v>
      </c>
      <c r="E58" s="10"/>
      <c r="F58" s="10"/>
      <c r="G58" s="1">
        <f t="shared" si="0"/>
        <v>-21</v>
      </c>
      <c r="H58" s="9">
        <f t="shared" si="1"/>
        <v>-838.95</v>
      </c>
    </row>
    <row r="59" spans="1:8">
      <c r="A59" s="16" t="s">
        <v>231</v>
      </c>
      <c r="B59" s="9">
        <v>130</v>
      </c>
      <c r="C59" s="10">
        <v>45064</v>
      </c>
      <c r="D59" s="10">
        <v>45043</v>
      </c>
      <c r="E59" s="10"/>
      <c r="F59" s="10"/>
      <c r="G59" s="1">
        <f t="shared" si="0"/>
        <v>-21</v>
      </c>
      <c r="H59" s="9">
        <f t="shared" si="1"/>
        <v>-2730</v>
      </c>
    </row>
    <row r="60" spans="1:8">
      <c r="A60" s="16" t="s">
        <v>232</v>
      </c>
      <c r="B60" s="9">
        <v>0</v>
      </c>
      <c r="C60" s="10">
        <v>45064</v>
      </c>
      <c r="D60" s="10">
        <v>45043</v>
      </c>
      <c r="E60" s="10"/>
      <c r="F60" s="10"/>
      <c r="G60" s="1">
        <f t="shared" si="0"/>
        <v>-21</v>
      </c>
      <c r="H60" s="9">
        <f t="shared" si="1"/>
        <v>0</v>
      </c>
    </row>
    <row r="61" spans="1:8">
      <c r="A61" s="16" t="s">
        <v>233</v>
      </c>
      <c r="B61" s="9">
        <v>1034.5</v>
      </c>
      <c r="C61" s="10">
        <v>45085</v>
      </c>
      <c r="D61" s="10">
        <v>45058</v>
      </c>
      <c r="E61" s="10"/>
      <c r="F61" s="10"/>
      <c r="G61" s="1">
        <f t="shared" si="0"/>
        <v>-27</v>
      </c>
      <c r="H61" s="9">
        <f t="shared" si="1"/>
        <v>-27931.5</v>
      </c>
    </row>
    <row r="62" spans="1:8">
      <c r="A62" s="16" t="s">
        <v>234</v>
      </c>
      <c r="B62" s="9">
        <v>818.18</v>
      </c>
      <c r="C62" s="10">
        <v>45085</v>
      </c>
      <c r="D62" s="10">
        <v>45058</v>
      </c>
      <c r="E62" s="10"/>
      <c r="F62" s="10"/>
      <c r="G62" s="1">
        <f t="shared" si="0"/>
        <v>-27</v>
      </c>
      <c r="H62" s="9">
        <f t="shared" si="1"/>
        <v>-22090.86</v>
      </c>
    </row>
    <row r="63" spans="1:8">
      <c r="A63" s="16" t="s">
        <v>235</v>
      </c>
      <c r="B63" s="9">
        <v>140</v>
      </c>
      <c r="C63" s="10">
        <v>45074</v>
      </c>
      <c r="D63" s="10">
        <v>45058</v>
      </c>
      <c r="E63" s="10"/>
      <c r="F63" s="10"/>
      <c r="G63" s="1">
        <f t="shared" si="0"/>
        <v>-16</v>
      </c>
      <c r="H63" s="9">
        <f t="shared" si="1"/>
        <v>-2240</v>
      </c>
    </row>
    <row r="64" spans="1:8">
      <c r="A64" s="16" t="s">
        <v>236</v>
      </c>
      <c r="B64" s="9">
        <v>3000</v>
      </c>
      <c r="C64" s="10">
        <v>45079</v>
      </c>
      <c r="D64" s="10">
        <v>45058</v>
      </c>
      <c r="E64" s="10"/>
      <c r="F64" s="10"/>
      <c r="G64" s="1">
        <f t="shared" si="0"/>
        <v>-21</v>
      </c>
      <c r="H64" s="9">
        <f t="shared" si="1"/>
        <v>-63000</v>
      </c>
    </row>
    <row r="65" spans="1:8">
      <c r="A65" s="16" t="s">
        <v>237</v>
      </c>
      <c r="B65" s="9">
        <v>456</v>
      </c>
      <c r="C65" s="10">
        <v>45079</v>
      </c>
      <c r="D65" s="10">
        <v>45058</v>
      </c>
      <c r="E65" s="10"/>
      <c r="F65" s="10"/>
      <c r="G65" s="1">
        <f t="shared" si="0"/>
        <v>-21</v>
      </c>
      <c r="H65" s="9">
        <f t="shared" si="1"/>
        <v>-9576</v>
      </c>
    </row>
    <row r="66" spans="1:8">
      <c r="A66" s="16" t="s">
        <v>238</v>
      </c>
      <c r="B66" s="9">
        <v>469.74</v>
      </c>
      <c r="C66" s="10">
        <v>45078</v>
      </c>
      <c r="D66" s="10">
        <v>45058</v>
      </c>
      <c r="E66" s="10"/>
      <c r="F66" s="10"/>
      <c r="G66" s="1">
        <f t="shared" si="0"/>
        <v>-20</v>
      </c>
      <c r="H66" s="9">
        <f t="shared" si="1"/>
        <v>-9394.7999999999993</v>
      </c>
    </row>
    <row r="67" spans="1:8">
      <c r="A67" s="16" t="s">
        <v>239</v>
      </c>
      <c r="B67" s="9">
        <v>46.06</v>
      </c>
      <c r="C67" s="10">
        <v>45079</v>
      </c>
      <c r="D67" s="10">
        <v>45058</v>
      </c>
      <c r="E67" s="10"/>
      <c r="F67" s="10"/>
      <c r="G67" s="1">
        <f t="shared" si="0"/>
        <v>-21</v>
      </c>
      <c r="H67" s="9">
        <f t="shared" si="1"/>
        <v>-967.26</v>
      </c>
    </row>
    <row r="68" spans="1:8">
      <c r="A68" s="16" t="s">
        <v>240</v>
      </c>
      <c r="B68" s="9">
        <v>175.96</v>
      </c>
      <c r="C68" s="10">
        <v>45080</v>
      </c>
      <c r="D68" s="10">
        <v>45058</v>
      </c>
      <c r="E68" s="10"/>
      <c r="F68" s="10"/>
      <c r="G68" s="1">
        <f t="shared" si="0"/>
        <v>-22</v>
      </c>
      <c r="H68" s="9">
        <f t="shared" si="1"/>
        <v>-3871.12</v>
      </c>
    </row>
    <row r="69" spans="1:8">
      <c r="A69" s="16" t="s">
        <v>241</v>
      </c>
      <c r="B69" s="9">
        <v>229.6</v>
      </c>
      <c r="C69" s="10">
        <v>45080</v>
      </c>
      <c r="D69" s="10">
        <v>45058</v>
      </c>
      <c r="E69" s="10"/>
      <c r="F69" s="10"/>
      <c r="G69" s="1">
        <f t="shared" ref="G69:G132" si="2">D69-C69-(F69-E69)</f>
        <v>-22</v>
      </c>
      <c r="H69" s="9">
        <f t="shared" ref="H69:H132" si="3">B69*G69</f>
        <v>-5051.2</v>
      </c>
    </row>
    <row r="70" spans="1:8">
      <c r="A70" s="16" t="s">
        <v>242</v>
      </c>
      <c r="B70" s="9">
        <v>65.41</v>
      </c>
      <c r="C70" s="10">
        <v>45081</v>
      </c>
      <c r="D70" s="10">
        <v>45058</v>
      </c>
      <c r="E70" s="10"/>
      <c r="F70" s="10"/>
      <c r="G70" s="1">
        <f t="shared" si="2"/>
        <v>-23</v>
      </c>
      <c r="H70" s="9">
        <f t="shared" si="3"/>
        <v>-1504.43</v>
      </c>
    </row>
    <row r="71" spans="1:8">
      <c r="A71" s="16" t="s">
        <v>243</v>
      </c>
      <c r="B71" s="9">
        <v>2463</v>
      </c>
      <c r="C71" s="10">
        <v>45081</v>
      </c>
      <c r="D71" s="10">
        <v>45058</v>
      </c>
      <c r="E71" s="10"/>
      <c r="F71" s="10"/>
      <c r="G71" s="1">
        <f t="shared" si="2"/>
        <v>-23</v>
      </c>
      <c r="H71" s="9">
        <f t="shared" si="3"/>
        <v>-56649</v>
      </c>
    </row>
    <row r="72" spans="1:8">
      <c r="A72" s="16" t="s">
        <v>244</v>
      </c>
      <c r="B72" s="9">
        <v>468</v>
      </c>
      <c r="C72" s="10">
        <v>45081</v>
      </c>
      <c r="D72" s="10">
        <v>45058</v>
      </c>
      <c r="E72" s="10"/>
      <c r="F72" s="10"/>
      <c r="G72" s="1">
        <f t="shared" si="2"/>
        <v>-23</v>
      </c>
      <c r="H72" s="9">
        <f t="shared" si="3"/>
        <v>-10764</v>
      </c>
    </row>
    <row r="73" spans="1:8">
      <c r="A73" s="16" t="s">
        <v>245</v>
      </c>
      <c r="B73" s="9">
        <v>215.2</v>
      </c>
      <c r="C73" s="10">
        <v>45081</v>
      </c>
      <c r="D73" s="10">
        <v>45058</v>
      </c>
      <c r="E73" s="10"/>
      <c r="F73" s="10"/>
      <c r="G73" s="1">
        <f t="shared" si="2"/>
        <v>-23</v>
      </c>
      <c r="H73" s="9">
        <f t="shared" si="3"/>
        <v>-4949.6000000000004</v>
      </c>
    </row>
    <row r="74" spans="1:8">
      <c r="A74" s="16" t="s">
        <v>246</v>
      </c>
      <c r="B74" s="9">
        <v>14.42</v>
      </c>
      <c r="C74" s="10">
        <v>45085</v>
      </c>
      <c r="D74" s="10">
        <v>45058</v>
      </c>
      <c r="E74" s="10"/>
      <c r="F74" s="10"/>
      <c r="G74" s="1">
        <f t="shared" si="2"/>
        <v>-27</v>
      </c>
      <c r="H74" s="9">
        <f t="shared" si="3"/>
        <v>-389.34</v>
      </c>
    </row>
    <row r="75" spans="1:8">
      <c r="A75" s="16" t="s">
        <v>247</v>
      </c>
      <c r="B75" s="9">
        <v>87.06</v>
      </c>
      <c r="C75" s="10">
        <v>45085</v>
      </c>
      <c r="D75" s="10">
        <v>45058</v>
      </c>
      <c r="E75" s="10"/>
      <c r="F75" s="10"/>
      <c r="G75" s="1">
        <f t="shared" si="2"/>
        <v>-27</v>
      </c>
      <c r="H75" s="9">
        <f t="shared" si="3"/>
        <v>-2350.62</v>
      </c>
    </row>
    <row r="76" spans="1:8">
      <c r="A76" s="16" t="s">
        <v>248</v>
      </c>
      <c r="B76" s="9">
        <v>126</v>
      </c>
      <c r="C76" s="10">
        <v>45085</v>
      </c>
      <c r="D76" s="10">
        <v>45058</v>
      </c>
      <c r="E76" s="10"/>
      <c r="F76" s="10"/>
      <c r="G76" s="1">
        <f t="shared" si="2"/>
        <v>-27</v>
      </c>
      <c r="H76" s="9">
        <f t="shared" si="3"/>
        <v>-3402</v>
      </c>
    </row>
    <row r="77" spans="1:8">
      <c r="A77" s="16" t="s">
        <v>249</v>
      </c>
      <c r="B77" s="9">
        <v>85</v>
      </c>
      <c r="C77" s="10">
        <v>45085</v>
      </c>
      <c r="D77" s="10">
        <v>45058</v>
      </c>
      <c r="E77" s="10"/>
      <c r="F77" s="10"/>
      <c r="G77" s="1">
        <f t="shared" si="2"/>
        <v>-27</v>
      </c>
      <c r="H77" s="9">
        <f t="shared" si="3"/>
        <v>-2295</v>
      </c>
    </row>
    <row r="78" spans="1:8">
      <c r="A78" s="16" t="s">
        <v>250</v>
      </c>
      <c r="B78" s="9">
        <v>392</v>
      </c>
      <c r="C78" s="10">
        <v>45085</v>
      </c>
      <c r="D78" s="10">
        <v>45058</v>
      </c>
      <c r="E78" s="10"/>
      <c r="F78" s="10"/>
      <c r="G78" s="1">
        <f t="shared" si="2"/>
        <v>-27</v>
      </c>
      <c r="H78" s="9">
        <f t="shared" si="3"/>
        <v>-10584</v>
      </c>
    </row>
    <row r="79" spans="1:8">
      <c r="A79" s="16" t="s">
        <v>251</v>
      </c>
      <c r="B79" s="9">
        <v>260.95</v>
      </c>
      <c r="C79" s="10">
        <v>45085</v>
      </c>
      <c r="D79" s="10">
        <v>45058</v>
      </c>
      <c r="E79" s="10"/>
      <c r="F79" s="10"/>
      <c r="G79" s="1">
        <f t="shared" si="2"/>
        <v>-27</v>
      </c>
      <c r="H79" s="9">
        <f t="shared" si="3"/>
        <v>-7045.65</v>
      </c>
    </row>
    <row r="80" spans="1:8">
      <c r="A80" s="16" t="s">
        <v>252</v>
      </c>
      <c r="B80" s="9">
        <v>501.8</v>
      </c>
      <c r="C80" s="10">
        <v>45074</v>
      </c>
      <c r="D80" s="10">
        <v>45058</v>
      </c>
      <c r="E80" s="10"/>
      <c r="F80" s="10"/>
      <c r="G80" s="1">
        <f t="shared" si="2"/>
        <v>-16</v>
      </c>
      <c r="H80" s="9">
        <f t="shared" si="3"/>
        <v>-8028.8</v>
      </c>
    </row>
    <row r="81" spans="1:8">
      <c r="A81" s="16" t="s">
        <v>253</v>
      </c>
      <c r="B81" s="9">
        <v>500</v>
      </c>
      <c r="C81" s="10">
        <v>45073</v>
      </c>
      <c r="D81" s="10">
        <v>45058</v>
      </c>
      <c r="E81" s="10"/>
      <c r="F81" s="10"/>
      <c r="G81" s="1">
        <f t="shared" si="2"/>
        <v>-15</v>
      </c>
      <c r="H81" s="9">
        <f t="shared" si="3"/>
        <v>-7500</v>
      </c>
    </row>
    <row r="82" spans="1:8">
      <c r="A82" s="16" t="s">
        <v>254</v>
      </c>
      <c r="B82" s="9">
        <v>140</v>
      </c>
      <c r="C82" s="10">
        <v>45073</v>
      </c>
      <c r="D82" s="10">
        <v>45058</v>
      </c>
      <c r="E82" s="10"/>
      <c r="F82" s="10"/>
      <c r="G82" s="1">
        <f t="shared" si="2"/>
        <v>-15</v>
      </c>
      <c r="H82" s="9">
        <f t="shared" si="3"/>
        <v>-2100</v>
      </c>
    </row>
    <row r="83" spans="1:8">
      <c r="A83" s="16" t="s">
        <v>255</v>
      </c>
      <c r="B83" s="9">
        <v>220</v>
      </c>
      <c r="C83" s="10">
        <v>45073</v>
      </c>
      <c r="D83" s="10">
        <v>45058</v>
      </c>
      <c r="E83" s="10"/>
      <c r="F83" s="10"/>
      <c r="G83" s="1">
        <f t="shared" si="2"/>
        <v>-15</v>
      </c>
      <c r="H83" s="9">
        <f t="shared" si="3"/>
        <v>-3300</v>
      </c>
    </row>
    <row r="84" spans="1:8">
      <c r="A84" s="16" t="s">
        <v>256</v>
      </c>
      <c r="B84" s="9">
        <v>1000</v>
      </c>
      <c r="C84" s="10">
        <v>45073</v>
      </c>
      <c r="D84" s="10">
        <v>45058</v>
      </c>
      <c r="E84" s="10"/>
      <c r="F84" s="10"/>
      <c r="G84" s="1">
        <f t="shared" si="2"/>
        <v>-15</v>
      </c>
      <c r="H84" s="9">
        <f t="shared" si="3"/>
        <v>-15000</v>
      </c>
    </row>
    <row r="85" spans="1:8">
      <c r="A85" s="16" t="s">
        <v>257</v>
      </c>
      <c r="B85" s="9">
        <v>1000</v>
      </c>
      <c r="C85" s="10">
        <v>45089</v>
      </c>
      <c r="D85" s="10">
        <v>45063</v>
      </c>
      <c r="E85" s="10"/>
      <c r="F85" s="10"/>
      <c r="G85" s="1">
        <f t="shared" si="2"/>
        <v>-26</v>
      </c>
      <c r="H85" s="9">
        <f t="shared" si="3"/>
        <v>-26000</v>
      </c>
    </row>
    <row r="86" spans="1:8">
      <c r="A86" s="16" t="s">
        <v>258</v>
      </c>
      <c r="B86" s="9">
        <v>80</v>
      </c>
      <c r="C86" s="10">
        <v>45089</v>
      </c>
      <c r="D86" s="10">
        <v>45063</v>
      </c>
      <c r="E86" s="10"/>
      <c r="F86" s="10"/>
      <c r="G86" s="1">
        <f t="shared" si="2"/>
        <v>-26</v>
      </c>
      <c r="H86" s="9">
        <f t="shared" si="3"/>
        <v>-2080</v>
      </c>
    </row>
    <row r="87" spans="1:8">
      <c r="A87" s="16" t="s">
        <v>259</v>
      </c>
      <c r="B87" s="9">
        <v>5460</v>
      </c>
      <c r="C87" s="10">
        <v>45087</v>
      </c>
      <c r="D87" s="10">
        <v>45063</v>
      </c>
      <c r="E87" s="10"/>
      <c r="F87" s="10"/>
      <c r="G87" s="1">
        <f t="shared" si="2"/>
        <v>-24</v>
      </c>
      <c r="H87" s="9">
        <f t="shared" si="3"/>
        <v>-131040</v>
      </c>
    </row>
    <row r="88" spans="1:8">
      <c r="A88" s="16" t="s">
        <v>260</v>
      </c>
      <c r="B88" s="9">
        <v>186.18</v>
      </c>
      <c r="C88" s="10">
        <v>45087</v>
      </c>
      <c r="D88" s="10">
        <v>45063</v>
      </c>
      <c r="E88" s="10"/>
      <c r="F88" s="10"/>
      <c r="G88" s="1">
        <f t="shared" si="2"/>
        <v>-24</v>
      </c>
      <c r="H88" s="9">
        <f t="shared" si="3"/>
        <v>-4468.32</v>
      </c>
    </row>
    <row r="89" spans="1:8">
      <c r="A89" s="16" t="s">
        <v>261</v>
      </c>
      <c r="B89" s="9">
        <v>102.2</v>
      </c>
      <c r="C89" s="10">
        <v>45087</v>
      </c>
      <c r="D89" s="10">
        <v>45063</v>
      </c>
      <c r="E89" s="10"/>
      <c r="F89" s="10"/>
      <c r="G89" s="1">
        <f t="shared" si="2"/>
        <v>-24</v>
      </c>
      <c r="H89" s="9">
        <f t="shared" si="3"/>
        <v>-2452.8000000000002</v>
      </c>
    </row>
    <row r="90" spans="1:8">
      <c r="A90" s="16" t="s">
        <v>262</v>
      </c>
      <c r="B90" s="9">
        <v>100.68</v>
      </c>
      <c r="C90" s="10">
        <v>45088</v>
      </c>
      <c r="D90" s="10">
        <v>45063</v>
      </c>
      <c r="E90" s="10"/>
      <c r="F90" s="10"/>
      <c r="G90" s="1">
        <f t="shared" si="2"/>
        <v>-25</v>
      </c>
      <c r="H90" s="9">
        <f t="shared" si="3"/>
        <v>-2517</v>
      </c>
    </row>
    <row r="91" spans="1:8">
      <c r="A91" s="16" t="s">
        <v>263</v>
      </c>
      <c r="B91" s="9">
        <v>1454.55</v>
      </c>
      <c r="C91" s="10">
        <v>45088</v>
      </c>
      <c r="D91" s="10">
        <v>45063</v>
      </c>
      <c r="E91" s="10"/>
      <c r="F91" s="10"/>
      <c r="G91" s="1">
        <f t="shared" si="2"/>
        <v>-25</v>
      </c>
      <c r="H91" s="9">
        <f t="shared" si="3"/>
        <v>-36363.75</v>
      </c>
    </row>
    <row r="92" spans="1:8">
      <c r="A92" s="16" t="s">
        <v>264</v>
      </c>
      <c r="B92" s="9">
        <v>813.64</v>
      </c>
      <c r="C92" s="10">
        <v>45088</v>
      </c>
      <c r="D92" s="10">
        <v>45063</v>
      </c>
      <c r="E92" s="10"/>
      <c r="F92" s="10"/>
      <c r="G92" s="1">
        <f t="shared" si="2"/>
        <v>-25</v>
      </c>
      <c r="H92" s="9">
        <f t="shared" si="3"/>
        <v>-20341</v>
      </c>
    </row>
    <row r="93" spans="1:8">
      <c r="A93" s="16" t="s">
        <v>265</v>
      </c>
      <c r="B93" s="9">
        <v>500</v>
      </c>
      <c r="C93" s="10">
        <v>45089</v>
      </c>
      <c r="D93" s="10">
        <v>45063</v>
      </c>
      <c r="E93" s="10"/>
      <c r="F93" s="10"/>
      <c r="G93" s="1">
        <f t="shared" si="2"/>
        <v>-26</v>
      </c>
      <c r="H93" s="9">
        <f t="shared" si="3"/>
        <v>-13000</v>
      </c>
    </row>
    <row r="94" spans="1:8">
      <c r="A94" s="16" t="s">
        <v>266</v>
      </c>
      <c r="B94" s="9">
        <v>71.61</v>
      </c>
      <c r="C94" s="10">
        <v>45093</v>
      </c>
      <c r="D94" s="10">
        <v>45078</v>
      </c>
      <c r="E94" s="10"/>
      <c r="F94" s="10"/>
      <c r="G94" s="1">
        <f t="shared" si="2"/>
        <v>-15</v>
      </c>
      <c r="H94" s="9">
        <f t="shared" si="3"/>
        <v>-1074.1500000000001</v>
      </c>
    </row>
    <row r="95" spans="1:8">
      <c r="A95" s="16" t="s">
        <v>267</v>
      </c>
      <c r="B95" s="9">
        <v>1542.94</v>
      </c>
      <c r="C95" s="10">
        <v>45093</v>
      </c>
      <c r="D95" s="10">
        <v>45078</v>
      </c>
      <c r="E95" s="10"/>
      <c r="F95" s="10"/>
      <c r="G95" s="1">
        <f t="shared" si="2"/>
        <v>-15</v>
      </c>
      <c r="H95" s="9">
        <f t="shared" si="3"/>
        <v>-23144.1</v>
      </c>
    </row>
    <row r="96" spans="1:8">
      <c r="A96" s="16" t="s">
        <v>268</v>
      </c>
      <c r="B96" s="9">
        <v>57.51</v>
      </c>
      <c r="C96" s="10">
        <v>45093</v>
      </c>
      <c r="D96" s="10">
        <v>45078</v>
      </c>
      <c r="E96" s="10"/>
      <c r="F96" s="10"/>
      <c r="G96" s="1">
        <f t="shared" si="2"/>
        <v>-15</v>
      </c>
      <c r="H96" s="9">
        <f t="shared" si="3"/>
        <v>-862.65</v>
      </c>
    </row>
    <row r="97" spans="1:8">
      <c r="A97" s="16" t="s">
        <v>269</v>
      </c>
      <c r="B97" s="9">
        <v>49</v>
      </c>
      <c r="C97" s="10">
        <v>45093</v>
      </c>
      <c r="D97" s="10">
        <v>45078</v>
      </c>
      <c r="E97" s="10"/>
      <c r="F97" s="10"/>
      <c r="G97" s="1">
        <f t="shared" si="2"/>
        <v>-15</v>
      </c>
      <c r="H97" s="9">
        <f t="shared" si="3"/>
        <v>-735</v>
      </c>
    </row>
    <row r="98" spans="1:8">
      <c r="A98" s="16" t="s">
        <v>270</v>
      </c>
      <c r="B98" s="9">
        <v>206.56</v>
      </c>
      <c r="C98" s="10">
        <v>45093</v>
      </c>
      <c r="D98" s="10">
        <v>45078</v>
      </c>
      <c r="E98" s="10"/>
      <c r="F98" s="10"/>
      <c r="G98" s="1">
        <f t="shared" si="2"/>
        <v>-15</v>
      </c>
      <c r="H98" s="9">
        <f t="shared" si="3"/>
        <v>-3098.4</v>
      </c>
    </row>
    <row r="99" spans="1:8">
      <c r="A99" s="16" t="s">
        <v>271</v>
      </c>
      <c r="B99" s="9">
        <v>130</v>
      </c>
      <c r="C99" s="10">
        <v>45100</v>
      </c>
      <c r="D99" s="10">
        <v>45085</v>
      </c>
      <c r="E99" s="10"/>
      <c r="F99" s="10"/>
      <c r="G99" s="1">
        <f t="shared" si="2"/>
        <v>-15</v>
      </c>
      <c r="H99" s="9">
        <f t="shared" si="3"/>
        <v>-1950</v>
      </c>
    </row>
    <row r="100" spans="1:8">
      <c r="A100" s="16" t="s">
        <v>272</v>
      </c>
      <c r="B100" s="9">
        <v>45.08</v>
      </c>
      <c r="C100" s="10">
        <v>45094</v>
      </c>
      <c r="D100" s="10">
        <v>45092</v>
      </c>
      <c r="E100" s="10"/>
      <c r="F100" s="10"/>
      <c r="G100" s="1">
        <f t="shared" si="2"/>
        <v>-2</v>
      </c>
      <c r="H100" s="9">
        <f t="shared" si="3"/>
        <v>-90.16</v>
      </c>
    </row>
    <row r="101" spans="1:8">
      <c r="A101" s="16" t="s">
        <v>273</v>
      </c>
      <c r="B101" s="9">
        <v>256</v>
      </c>
      <c r="C101" s="10">
        <v>45102</v>
      </c>
      <c r="D101" s="10">
        <v>45092</v>
      </c>
      <c r="E101" s="10"/>
      <c r="F101" s="10"/>
      <c r="G101" s="1">
        <f t="shared" si="2"/>
        <v>-10</v>
      </c>
      <c r="H101" s="9">
        <f t="shared" si="3"/>
        <v>-2560</v>
      </c>
    </row>
    <row r="102" spans="1:8">
      <c r="A102" s="16" t="s">
        <v>274</v>
      </c>
      <c r="B102" s="9">
        <v>97.6</v>
      </c>
      <c r="C102" s="10">
        <v>45102</v>
      </c>
      <c r="D102" s="10">
        <v>45092</v>
      </c>
      <c r="E102" s="10"/>
      <c r="F102" s="10"/>
      <c r="G102" s="1">
        <f t="shared" si="2"/>
        <v>-10</v>
      </c>
      <c r="H102" s="9">
        <f t="shared" si="3"/>
        <v>-976</v>
      </c>
    </row>
    <row r="103" spans="1:8">
      <c r="A103" s="16" t="s">
        <v>275</v>
      </c>
      <c r="B103" s="9">
        <v>2982.1</v>
      </c>
      <c r="C103" s="10">
        <v>45101</v>
      </c>
      <c r="D103" s="10">
        <v>45092</v>
      </c>
      <c r="E103" s="10"/>
      <c r="F103" s="10"/>
      <c r="G103" s="1">
        <f t="shared" si="2"/>
        <v>-9</v>
      </c>
      <c r="H103" s="9">
        <f t="shared" si="3"/>
        <v>-26838.9</v>
      </c>
    </row>
    <row r="104" spans="1:8">
      <c r="A104" s="16" t="s">
        <v>276</v>
      </c>
      <c r="B104" s="9">
        <v>880</v>
      </c>
      <c r="C104" s="10">
        <v>45100</v>
      </c>
      <c r="D104" s="10">
        <v>45092</v>
      </c>
      <c r="E104" s="10"/>
      <c r="F104" s="10"/>
      <c r="G104" s="1">
        <f t="shared" si="2"/>
        <v>-8</v>
      </c>
      <c r="H104" s="9">
        <f t="shared" si="3"/>
        <v>-7040</v>
      </c>
    </row>
    <row r="105" spans="1:8">
      <c r="A105" s="16" t="s">
        <v>277</v>
      </c>
      <c r="B105" s="9">
        <v>0</v>
      </c>
      <c r="C105" s="10">
        <v>45100</v>
      </c>
      <c r="D105" s="10">
        <v>45092</v>
      </c>
      <c r="E105" s="10"/>
      <c r="F105" s="10"/>
      <c r="G105" s="1">
        <f t="shared" si="2"/>
        <v>-8</v>
      </c>
      <c r="H105" s="9">
        <f t="shared" si="3"/>
        <v>0</v>
      </c>
    </row>
    <row r="106" spans="1:8">
      <c r="A106" s="16" t="s">
        <v>278</v>
      </c>
      <c r="B106" s="9">
        <v>197.94</v>
      </c>
      <c r="C106" s="10">
        <v>45100</v>
      </c>
      <c r="D106" s="10">
        <v>45092</v>
      </c>
      <c r="E106" s="10"/>
      <c r="F106" s="10"/>
      <c r="G106" s="1">
        <f t="shared" si="2"/>
        <v>-8</v>
      </c>
      <c r="H106" s="9">
        <f t="shared" si="3"/>
        <v>-1583.52</v>
      </c>
    </row>
    <row r="107" spans="1:8">
      <c r="A107" s="16" t="s">
        <v>279</v>
      </c>
      <c r="B107" s="9">
        <v>280</v>
      </c>
      <c r="C107" s="10">
        <v>45100</v>
      </c>
      <c r="D107" s="10">
        <v>45092</v>
      </c>
      <c r="E107" s="10"/>
      <c r="F107" s="10"/>
      <c r="G107" s="1">
        <f t="shared" si="2"/>
        <v>-8</v>
      </c>
      <c r="H107" s="9">
        <f t="shared" si="3"/>
        <v>-2240</v>
      </c>
    </row>
    <row r="108" spans="1:8">
      <c r="A108" s="16" t="s">
        <v>280</v>
      </c>
      <c r="B108" s="9">
        <v>130</v>
      </c>
      <c r="C108" s="10">
        <v>45106</v>
      </c>
      <c r="D108" s="10">
        <v>45092</v>
      </c>
      <c r="E108" s="10"/>
      <c r="F108" s="10"/>
      <c r="G108" s="1">
        <f t="shared" si="2"/>
        <v>-14</v>
      </c>
      <c r="H108" s="9">
        <f t="shared" si="3"/>
        <v>-1820</v>
      </c>
    </row>
    <row r="109" spans="1:8">
      <c r="A109" s="16" t="s">
        <v>281</v>
      </c>
      <c r="B109" s="9">
        <v>2400</v>
      </c>
      <c r="C109" s="10">
        <v>45107</v>
      </c>
      <c r="D109" s="10">
        <v>45092</v>
      </c>
      <c r="E109" s="10"/>
      <c r="F109" s="10"/>
      <c r="G109" s="1">
        <f t="shared" si="2"/>
        <v>-15</v>
      </c>
      <c r="H109" s="9">
        <f t="shared" si="3"/>
        <v>-36000</v>
      </c>
    </row>
    <row r="110" spans="1:8">
      <c r="A110" s="16" t="s">
        <v>282</v>
      </c>
      <c r="B110" s="9">
        <v>589.1</v>
      </c>
      <c r="C110" s="10">
        <v>45112</v>
      </c>
      <c r="D110" s="10">
        <v>45092</v>
      </c>
      <c r="E110" s="10"/>
      <c r="F110" s="10"/>
      <c r="G110" s="1">
        <f t="shared" si="2"/>
        <v>-20</v>
      </c>
      <c r="H110" s="9">
        <f t="shared" si="3"/>
        <v>-11782</v>
      </c>
    </row>
    <row r="111" spans="1:8">
      <c r="A111" s="16" t="s">
        <v>283</v>
      </c>
      <c r="B111" s="9">
        <v>314.18</v>
      </c>
      <c r="C111" s="10">
        <v>45112</v>
      </c>
      <c r="D111" s="10">
        <v>45092</v>
      </c>
      <c r="E111" s="10"/>
      <c r="F111" s="10"/>
      <c r="G111" s="1">
        <f t="shared" si="2"/>
        <v>-20</v>
      </c>
      <c r="H111" s="9">
        <f t="shared" si="3"/>
        <v>-6283.6</v>
      </c>
    </row>
    <row r="112" spans="1:8">
      <c r="A112" s="16" t="s">
        <v>284</v>
      </c>
      <c r="B112" s="9">
        <v>4073.6</v>
      </c>
      <c r="C112" s="10">
        <v>45113</v>
      </c>
      <c r="D112" s="10">
        <v>45092</v>
      </c>
      <c r="E112" s="10"/>
      <c r="F112" s="10"/>
      <c r="G112" s="1">
        <f t="shared" si="2"/>
        <v>-21</v>
      </c>
      <c r="H112" s="9">
        <f t="shared" si="3"/>
        <v>-85545.600000000006</v>
      </c>
    </row>
    <row r="113" spans="1:8">
      <c r="A113" s="16" t="s">
        <v>285</v>
      </c>
      <c r="B113" s="9">
        <v>324</v>
      </c>
      <c r="C113" s="10">
        <v>45113</v>
      </c>
      <c r="D113" s="10">
        <v>45092</v>
      </c>
      <c r="E113" s="10"/>
      <c r="F113" s="10"/>
      <c r="G113" s="1">
        <f t="shared" si="2"/>
        <v>-21</v>
      </c>
      <c r="H113" s="9">
        <f t="shared" si="3"/>
        <v>-6804</v>
      </c>
    </row>
    <row r="114" spans="1:8">
      <c r="A114" s="16" t="s">
        <v>286</v>
      </c>
      <c r="B114" s="9">
        <v>604.54999999999995</v>
      </c>
      <c r="C114" s="10">
        <v>44973</v>
      </c>
      <c r="D114" s="10">
        <v>45092</v>
      </c>
      <c r="E114" s="10"/>
      <c r="F114" s="10"/>
      <c r="G114" s="1">
        <f t="shared" si="2"/>
        <v>119</v>
      </c>
      <c r="H114" s="9">
        <f t="shared" si="3"/>
        <v>71941.45</v>
      </c>
    </row>
    <row r="115" spans="1:8">
      <c r="A115" s="16" t="s">
        <v>287</v>
      </c>
      <c r="B115" s="9">
        <v>1016</v>
      </c>
      <c r="C115" s="10">
        <v>45113</v>
      </c>
      <c r="D115" s="10">
        <v>45092</v>
      </c>
      <c r="E115" s="10"/>
      <c r="F115" s="10"/>
      <c r="G115" s="1">
        <f t="shared" si="2"/>
        <v>-21</v>
      </c>
      <c r="H115" s="9">
        <f t="shared" si="3"/>
        <v>-21336</v>
      </c>
    </row>
    <row r="116" spans="1:8">
      <c r="A116" s="16" t="s">
        <v>288</v>
      </c>
      <c r="B116" s="9">
        <v>45.03</v>
      </c>
      <c r="C116" s="10">
        <v>45113</v>
      </c>
      <c r="D116" s="10">
        <v>45092</v>
      </c>
      <c r="E116" s="10"/>
      <c r="F116" s="10"/>
      <c r="G116" s="1">
        <f t="shared" si="2"/>
        <v>-21</v>
      </c>
      <c r="H116" s="9">
        <f t="shared" si="3"/>
        <v>-945.63</v>
      </c>
    </row>
    <row r="117" spans="1:8">
      <c r="A117" s="16" t="s">
        <v>289</v>
      </c>
      <c r="B117" s="9">
        <v>38.590000000000003</v>
      </c>
      <c r="C117" s="10">
        <v>45113</v>
      </c>
      <c r="D117" s="10">
        <v>45092</v>
      </c>
      <c r="E117" s="10"/>
      <c r="F117" s="10"/>
      <c r="G117" s="1">
        <f t="shared" si="2"/>
        <v>-21</v>
      </c>
      <c r="H117" s="9">
        <f t="shared" si="3"/>
        <v>-810.39</v>
      </c>
    </row>
    <row r="118" spans="1:8">
      <c r="A118" s="16" t="s">
        <v>290</v>
      </c>
      <c r="B118" s="9">
        <v>10004.15</v>
      </c>
      <c r="C118" s="10">
        <v>45113</v>
      </c>
      <c r="D118" s="10">
        <v>45092</v>
      </c>
      <c r="E118" s="10"/>
      <c r="F118" s="10"/>
      <c r="G118" s="1">
        <f t="shared" si="2"/>
        <v>-21</v>
      </c>
      <c r="H118" s="9">
        <f t="shared" si="3"/>
        <v>-210087.15</v>
      </c>
    </row>
    <row r="119" spans="1:8">
      <c r="A119" s="16" t="s">
        <v>291</v>
      </c>
      <c r="B119" s="9">
        <v>549</v>
      </c>
      <c r="C119" s="10">
        <v>45074</v>
      </c>
      <c r="D119" s="10">
        <v>45092</v>
      </c>
      <c r="E119" s="10"/>
      <c r="F119" s="10"/>
      <c r="G119" s="1">
        <f t="shared" si="2"/>
        <v>18</v>
      </c>
      <c r="H119" s="9">
        <f t="shared" si="3"/>
        <v>9882</v>
      </c>
    </row>
    <row r="120" spans="1:8">
      <c r="A120" s="16" t="s">
        <v>292</v>
      </c>
      <c r="B120" s="9">
        <v>65.53</v>
      </c>
      <c r="C120" s="10">
        <v>45050</v>
      </c>
      <c r="D120" s="10">
        <v>45092</v>
      </c>
      <c r="E120" s="10"/>
      <c r="F120" s="10"/>
      <c r="G120" s="1">
        <f t="shared" si="2"/>
        <v>42</v>
      </c>
      <c r="H120" s="9">
        <f t="shared" si="3"/>
        <v>2752.26</v>
      </c>
    </row>
    <row r="121" spans="1:8">
      <c r="A121" s="16" t="s">
        <v>293</v>
      </c>
      <c r="B121" s="9">
        <v>1000</v>
      </c>
      <c r="C121" s="10">
        <v>45112</v>
      </c>
      <c r="D121" s="10">
        <v>45092</v>
      </c>
      <c r="E121" s="10"/>
      <c r="F121" s="10"/>
      <c r="G121" s="1">
        <f t="shared" si="2"/>
        <v>-20</v>
      </c>
      <c r="H121" s="9">
        <f t="shared" si="3"/>
        <v>-20000</v>
      </c>
    </row>
    <row r="122" spans="1:8">
      <c r="A122" s="16" t="s">
        <v>294</v>
      </c>
      <c r="B122" s="9">
        <v>445</v>
      </c>
      <c r="C122" s="10">
        <v>45073</v>
      </c>
      <c r="D122" s="10">
        <v>45092</v>
      </c>
      <c r="E122" s="10"/>
      <c r="F122" s="10"/>
      <c r="G122" s="1">
        <f t="shared" si="2"/>
        <v>19</v>
      </c>
      <c r="H122" s="9">
        <f t="shared" si="3"/>
        <v>8455</v>
      </c>
    </row>
    <row r="123" spans="1:8">
      <c r="A123" s="16" t="s">
        <v>295</v>
      </c>
      <c r="B123" s="9">
        <v>861.82</v>
      </c>
      <c r="C123" s="10">
        <v>45044</v>
      </c>
      <c r="D123" s="10">
        <v>45092</v>
      </c>
      <c r="E123" s="10"/>
      <c r="F123" s="10"/>
      <c r="G123" s="1">
        <f t="shared" si="2"/>
        <v>48</v>
      </c>
      <c r="H123" s="9">
        <f t="shared" si="3"/>
        <v>41367.360000000001</v>
      </c>
    </row>
    <row r="124" spans="1:8">
      <c r="A124" s="16" t="s">
        <v>296</v>
      </c>
      <c r="B124" s="9">
        <v>51</v>
      </c>
      <c r="C124" s="10">
        <v>45115</v>
      </c>
      <c r="D124" s="10">
        <v>45092</v>
      </c>
      <c r="E124" s="10"/>
      <c r="F124" s="10"/>
      <c r="G124" s="1">
        <f t="shared" si="2"/>
        <v>-23</v>
      </c>
      <c r="H124" s="9">
        <f t="shared" si="3"/>
        <v>-1173</v>
      </c>
    </row>
    <row r="125" spans="1:8">
      <c r="A125" s="16" t="s">
        <v>297</v>
      </c>
      <c r="B125" s="9">
        <v>1122</v>
      </c>
      <c r="C125" s="10">
        <v>45116</v>
      </c>
      <c r="D125" s="10">
        <v>45092</v>
      </c>
      <c r="E125" s="10"/>
      <c r="F125" s="10"/>
      <c r="G125" s="1">
        <f t="shared" si="2"/>
        <v>-24</v>
      </c>
      <c r="H125" s="9">
        <f t="shared" si="3"/>
        <v>-26928</v>
      </c>
    </row>
    <row r="126" spans="1:8">
      <c r="A126" s="16" t="s">
        <v>298</v>
      </c>
      <c r="B126" s="9">
        <v>941.16</v>
      </c>
      <c r="C126" s="10">
        <v>45113</v>
      </c>
      <c r="D126" s="10">
        <v>45092</v>
      </c>
      <c r="E126" s="10"/>
      <c r="F126" s="10"/>
      <c r="G126" s="1">
        <f t="shared" si="2"/>
        <v>-21</v>
      </c>
      <c r="H126" s="9">
        <f t="shared" si="3"/>
        <v>-19764.36</v>
      </c>
    </row>
    <row r="127" spans="1:8">
      <c r="A127" s="16" t="s">
        <v>299</v>
      </c>
      <c r="B127" s="9">
        <v>210</v>
      </c>
      <c r="C127" s="10">
        <v>45113</v>
      </c>
      <c r="D127" s="10">
        <v>45092</v>
      </c>
      <c r="E127" s="10"/>
      <c r="F127" s="10"/>
      <c r="G127" s="1">
        <f t="shared" si="2"/>
        <v>-21</v>
      </c>
      <c r="H127" s="9">
        <f t="shared" si="3"/>
        <v>-4410</v>
      </c>
    </row>
    <row r="128" spans="1:8">
      <c r="A128" s="16" t="s">
        <v>300</v>
      </c>
      <c r="B128" s="9">
        <v>4545.45</v>
      </c>
      <c r="C128" s="10">
        <v>45120</v>
      </c>
      <c r="D128" s="10">
        <v>45092</v>
      </c>
      <c r="E128" s="10"/>
      <c r="F128" s="10"/>
      <c r="G128" s="1">
        <f t="shared" si="2"/>
        <v>-28</v>
      </c>
      <c r="H128" s="9">
        <f t="shared" si="3"/>
        <v>-127272.6</v>
      </c>
    </row>
    <row r="129" spans="1:8">
      <c r="A129" s="16" t="s">
        <v>301</v>
      </c>
      <c r="B129" s="9">
        <v>0</v>
      </c>
      <c r="C129" s="10">
        <v>44332</v>
      </c>
      <c r="D129" s="10">
        <v>45105</v>
      </c>
      <c r="E129" s="10"/>
      <c r="F129" s="10"/>
      <c r="G129" s="1">
        <f t="shared" si="2"/>
        <v>773</v>
      </c>
      <c r="H129" s="9">
        <f t="shared" si="3"/>
        <v>0</v>
      </c>
    </row>
    <row r="130" spans="1:8">
      <c r="A130" s="16" t="s">
        <v>302</v>
      </c>
      <c r="B130" s="9">
        <v>115.9</v>
      </c>
      <c r="C130" s="10">
        <v>45123</v>
      </c>
      <c r="D130" s="10">
        <v>45105</v>
      </c>
      <c r="E130" s="10"/>
      <c r="F130" s="10"/>
      <c r="G130" s="1">
        <f t="shared" si="2"/>
        <v>-18</v>
      </c>
      <c r="H130" s="9">
        <f t="shared" si="3"/>
        <v>-2086.1999999999998</v>
      </c>
    </row>
    <row r="131" spans="1:8">
      <c r="A131" s="16" t="s">
        <v>303</v>
      </c>
      <c r="B131" s="9">
        <v>48.23</v>
      </c>
      <c r="C131" s="10">
        <v>45123</v>
      </c>
      <c r="D131" s="10">
        <v>45105</v>
      </c>
      <c r="E131" s="10"/>
      <c r="F131" s="10"/>
      <c r="G131" s="1">
        <f t="shared" si="2"/>
        <v>-18</v>
      </c>
      <c r="H131" s="9">
        <f t="shared" si="3"/>
        <v>-868.14</v>
      </c>
    </row>
    <row r="132" spans="1:8">
      <c r="A132" s="16" t="s">
        <v>304</v>
      </c>
      <c r="B132" s="9">
        <v>4768</v>
      </c>
      <c r="C132" s="10">
        <v>45123</v>
      </c>
      <c r="D132" s="10">
        <v>45105</v>
      </c>
      <c r="E132" s="10"/>
      <c r="F132" s="10"/>
      <c r="G132" s="1">
        <f t="shared" si="2"/>
        <v>-18</v>
      </c>
      <c r="H132" s="9">
        <f t="shared" si="3"/>
        <v>-85824</v>
      </c>
    </row>
    <row r="133" spans="1:8">
      <c r="A133" s="16" t="s">
        <v>305</v>
      </c>
      <c r="B133" s="9">
        <v>130</v>
      </c>
      <c r="C133" s="10">
        <v>45123</v>
      </c>
      <c r="D133" s="10">
        <v>45105</v>
      </c>
      <c r="E133" s="10"/>
      <c r="F133" s="10"/>
      <c r="G133" s="1">
        <f t="shared" ref="G133:G196" si="4">D133-C133-(F133-E133)</f>
        <v>-18</v>
      </c>
      <c r="H133" s="9">
        <f t="shared" ref="H133:H196" si="5">B133*G133</f>
        <v>-2340</v>
      </c>
    </row>
    <row r="134" spans="1:8">
      <c r="A134" s="16" t="s">
        <v>306</v>
      </c>
      <c r="B134" s="9">
        <v>4600</v>
      </c>
      <c r="C134" s="10">
        <v>45128</v>
      </c>
      <c r="D134" s="10">
        <v>45105</v>
      </c>
      <c r="E134" s="10"/>
      <c r="F134" s="10"/>
      <c r="G134" s="1">
        <f t="shared" si="4"/>
        <v>-23</v>
      </c>
      <c r="H134" s="9">
        <f t="shared" si="5"/>
        <v>-105800</v>
      </c>
    </row>
    <row r="135" spans="1:8">
      <c r="A135" s="16" t="s">
        <v>307</v>
      </c>
      <c r="B135" s="9">
        <v>1337</v>
      </c>
      <c r="C135" s="10">
        <v>45130</v>
      </c>
      <c r="D135" s="10">
        <v>45105</v>
      </c>
      <c r="E135" s="10"/>
      <c r="F135" s="10"/>
      <c r="G135" s="1">
        <f t="shared" si="4"/>
        <v>-25</v>
      </c>
      <c r="H135" s="9">
        <f t="shared" si="5"/>
        <v>-33425</v>
      </c>
    </row>
    <row r="136" spans="1:8">
      <c r="A136" s="16" t="s">
        <v>308</v>
      </c>
      <c r="B136" s="9">
        <v>1100</v>
      </c>
      <c r="C136" s="10">
        <v>45130</v>
      </c>
      <c r="D136" s="10">
        <v>45105</v>
      </c>
      <c r="E136" s="10"/>
      <c r="F136" s="10"/>
      <c r="G136" s="1">
        <f t="shared" si="4"/>
        <v>-25</v>
      </c>
      <c r="H136" s="9">
        <f t="shared" si="5"/>
        <v>-27500</v>
      </c>
    </row>
    <row r="137" spans="1:8">
      <c r="A137" s="16" t="s">
        <v>309</v>
      </c>
      <c r="B137" s="9">
        <v>140.34</v>
      </c>
      <c r="C137" s="10">
        <v>45127</v>
      </c>
      <c r="D137" s="10">
        <v>45105</v>
      </c>
      <c r="E137" s="10"/>
      <c r="F137" s="10"/>
      <c r="G137" s="1">
        <f t="shared" si="4"/>
        <v>-22</v>
      </c>
      <c r="H137" s="9">
        <f t="shared" si="5"/>
        <v>-3087.48</v>
      </c>
    </row>
    <row r="138" spans="1:8">
      <c r="A138" s="16" t="s">
        <v>310</v>
      </c>
      <c r="B138" s="9">
        <v>71.48</v>
      </c>
      <c r="C138" s="10">
        <v>45127</v>
      </c>
      <c r="D138" s="10">
        <v>45105</v>
      </c>
      <c r="E138" s="10"/>
      <c r="F138" s="10"/>
      <c r="G138" s="1">
        <f t="shared" si="4"/>
        <v>-22</v>
      </c>
      <c r="H138" s="9">
        <f t="shared" si="5"/>
        <v>-1572.56</v>
      </c>
    </row>
    <row r="139" spans="1:8" ht="14.25" customHeight="1">
      <c r="A139" s="16" t="s">
        <v>311</v>
      </c>
      <c r="B139" s="9">
        <v>130</v>
      </c>
      <c r="C139" s="10">
        <v>45127</v>
      </c>
      <c r="D139" s="10">
        <v>45105</v>
      </c>
      <c r="E139" s="10"/>
      <c r="F139" s="10"/>
      <c r="G139" s="1">
        <f t="shared" si="4"/>
        <v>-22</v>
      </c>
      <c r="H139" s="9">
        <f t="shared" si="5"/>
        <v>-2860</v>
      </c>
    </row>
    <row r="140" spans="1:8">
      <c r="A140" s="16" t="s">
        <v>312</v>
      </c>
      <c r="B140" s="9">
        <v>32.049999999999997</v>
      </c>
      <c r="C140" s="10">
        <v>45127</v>
      </c>
      <c r="D140" s="10">
        <v>45105</v>
      </c>
      <c r="E140" s="10"/>
      <c r="F140" s="10"/>
      <c r="G140" s="1">
        <f t="shared" si="4"/>
        <v>-22</v>
      </c>
      <c r="H140" s="9">
        <f t="shared" si="5"/>
        <v>-705.1</v>
      </c>
    </row>
    <row r="141" spans="1:8">
      <c r="A141" s="16" t="s">
        <v>313</v>
      </c>
      <c r="B141" s="9">
        <v>36.67</v>
      </c>
      <c r="C141" s="10">
        <v>45127</v>
      </c>
      <c r="D141" s="10">
        <v>45105</v>
      </c>
      <c r="E141" s="10"/>
      <c r="F141" s="10"/>
      <c r="G141" s="1">
        <f t="shared" si="4"/>
        <v>-22</v>
      </c>
      <c r="H141" s="9">
        <f t="shared" si="5"/>
        <v>-806.74</v>
      </c>
    </row>
    <row r="142" spans="1:8">
      <c r="A142" s="16" t="s">
        <v>314</v>
      </c>
      <c r="B142" s="9">
        <v>41.66</v>
      </c>
      <c r="C142" s="10">
        <v>45127</v>
      </c>
      <c r="D142" s="10">
        <v>45105</v>
      </c>
      <c r="E142" s="10"/>
      <c r="F142" s="10"/>
      <c r="G142" s="1">
        <f t="shared" si="4"/>
        <v>-22</v>
      </c>
      <c r="H142" s="9">
        <f t="shared" si="5"/>
        <v>-916.52</v>
      </c>
    </row>
    <row r="143" spans="1:8">
      <c r="A143" s="16" t="s">
        <v>315</v>
      </c>
      <c r="B143" s="9">
        <v>32.520000000000003</v>
      </c>
      <c r="C143" s="10">
        <v>45127</v>
      </c>
      <c r="D143" s="10">
        <v>45105</v>
      </c>
      <c r="E143" s="10"/>
      <c r="F143" s="10"/>
      <c r="G143" s="1">
        <f t="shared" si="4"/>
        <v>-22</v>
      </c>
      <c r="H143" s="9">
        <f t="shared" si="5"/>
        <v>-715.44</v>
      </c>
    </row>
    <row r="144" spans="1:8">
      <c r="A144" s="16" t="s">
        <v>316</v>
      </c>
      <c r="B144" s="9">
        <v>130</v>
      </c>
      <c r="C144" s="10">
        <v>45127</v>
      </c>
      <c r="D144" s="10">
        <v>45105</v>
      </c>
      <c r="E144" s="10"/>
      <c r="F144" s="10"/>
      <c r="G144" s="1">
        <f t="shared" si="4"/>
        <v>-22</v>
      </c>
      <c r="H144" s="9">
        <f t="shared" si="5"/>
        <v>-2860</v>
      </c>
    </row>
    <row r="145" spans="1:8">
      <c r="A145" s="16" t="s">
        <v>317</v>
      </c>
      <c r="B145" s="9">
        <v>36.299999999999997</v>
      </c>
      <c r="C145" s="10">
        <v>45127</v>
      </c>
      <c r="D145" s="10">
        <v>45105</v>
      </c>
      <c r="E145" s="10"/>
      <c r="F145" s="10"/>
      <c r="G145" s="1">
        <f t="shared" si="4"/>
        <v>-22</v>
      </c>
      <c r="H145" s="9">
        <f t="shared" si="5"/>
        <v>-798.6</v>
      </c>
    </row>
    <row r="146" spans="1:8">
      <c r="A146" s="16" t="s">
        <v>318</v>
      </c>
      <c r="B146" s="9">
        <v>48.19</v>
      </c>
      <c r="C146" s="10">
        <v>45120</v>
      </c>
      <c r="D146" s="10">
        <v>45105</v>
      </c>
      <c r="E146" s="10"/>
      <c r="F146" s="10"/>
      <c r="G146" s="1">
        <f t="shared" si="4"/>
        <v>-15</v>
      </c>
      <c r="H146" s="9">
        <f t="shared" si="5"/>
        <v>-722.85</v>
      </c>
    </row>
    <row r="147" spans="1:8">
      <c r="A147" s="16" t="s">
        <v>319</v>
      </c>
      <c r="B147" s="9">
        <v>158.18</v>
      </c>
      <c r="C147" s="10">
        <v>45120</v>
      </c>
      <c r="D147" s="10">
        <v>45105</v>
      </c>
      <c r="E147" s="10"/>
      <c r="F147" s="10"/>
      <c r="G147" s="1">
        <f t="shared" si="4"/>
        <v>-15</v>
      </c>
      <c r="H147" s="9">
        <f t="shared" si="5"/>
        <v>-2372.6999999999998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39479.159999999996</v>
      </c>
      <c r="C1" s="31">
        <f>COUNTA(A4:A203)</f>
        <v>47</v>
      </c>
      <c r="G1" s="13">
        <f>IF(B1&lt;&gt;0,H1/B1,0)</f>
        <v>-12.431715365777791</v>
      </c>
      <c r="H1" s="12">
        <f>SUM(H4:H195)</f>
        <v>-490793.67999999982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 t="s">
        <v>320</v>
      </c>
      <c r="B4" s="9">
        <v>30</v>
      </c>
      <c r="C4" s="10">
        <v>45148</v>
      </c>
      <c r="D4" s="10">
        <v>45132</v>
      </c>
      <c r="E4" s="10"/>
      <c r="F4" s="10"/>
      <c r="G4" s="1">
        <f>D4-C4-(F4-E4)</f>
        <v>-16</v>
      </c>
      <c r="H4" s="9">
        <f>B4*G4</f>
        <v>-480</v>
      </c>
    </row>
    <row r="5" spans="1:8">
      <c r="A5" s="16" t="s">
        <v>321</v>
      </c>
      <c r="B5" s="9">
        <v>1454.52</v>
      </c>
      <c r="C5" s="10">
        <v>45148</v>
      </c>
      <c r="D5" s="10">
        <v>45132</v>
      </c>
      <c r="E5" s="10"/>
      <c r="F5" s="10"/>
      <c r="G5" s="1">
        <f t="shared" ref="G5:G68" si="0">D5-C5-(F5-E5)</f>
        <v>-16</v>
      </c>
      <c r="H5" s="9">
        <f t="shared" ref="H5:H68" si="1">B5*G5</f>
        <v>-23272.32</v>
      </c>
    </row>
    <row r="6" spans="1:8">
      <c r="A6" s="16" t="s">
        <v>322</v>
      </c>
      <c r="B6" s="9">
        <v>13247.25</v>
      </c>
      <c r="C6" s="10">
        <v>45148</v>
      </c>
      <c r="D6" s="10">
        <v>45132</v>
      </c>
      <c r="E6" s="10"/>
      <c r="F6" s="10"/>
      <c r="G6" s="1">
        <f t="shared" si="0"/>
        <v>-16</v>
      </c>
      <c r="H6" s="9">
        <f t="shared" si="1"/>
        <v>-211956</v>
      </c>
    </row>
    <row r="7" spans="1:8">
      <c r="A7" s="16" t="s">
        <v>323</v>
      </c>
      <c r="B7" s="9">
        <v>671.95</v>
      </c>
      <c r="C7" s="10">
        <v>45148</v>
      </c>
      <c r="D7" s="10">
        <v>45132</v>
      </c>
      <c r="E7" s="10"/>
      <c r="F7" s="10"/>
      <c r="G7" s="1">
        <f t="shared" si="0"/>
        <v>-16</v>
      </c>
      <c r="H7" s="9">
        <f t="shared" si="1"/>
        <v>-10751.2</v>
      </c>
    </row>
    <row r="8" spans="1:8">
      <c r="A8" s="16" t="s">
        <v>324</v>
      </c>
      <c r="B8" s="9">
        <v>260</v>
      </c>
      <c r="C8" s="10">
        <v>45150</v>
      </c>
      <c r="D8" s="10">
        <v>45132</v>
      </c>
      <c r="E8" s="10"/>
      <c r="F8" s="10"/>
      <c r="G8" s="1">
        <f t="shared" si="0"/>
        <v>-18</v>
      </c>
      <c r="H8" s="9">
        <f t="shared" si="1"/>
        <v>-4680</v>
      </c>
    </row>
    <row r="9" spans="1:8">
      <c r="A9" s="16" t="s">
        <v>325</v>
      </c>
      <c r="B9" s="9">
        <v>962.73</v>
      </c>
      <c r="C9" s="10">
        <v>45148</v>
      </c>
      <c r="D9" s="10">
        <v>45132</v>
      </c>
      <c r="E9" s="10"/>
      <c r="F9" s="10"/>
      <c r="G9" s="1">
        <f t="shared" si="0"/>
        <v>-16</v>
      </c>
      <c r="H9" s="9">
        <f t="shared" si="1"/>
        <v>-15403.68</v>
      </c>
    </row>
    <row r="10" spans="1:8">
      <c r="A10" s="16" t="s">
        <v>326</v>
      </c>
      <c r="B10" s="9">
        <v>329</v>
      </c>
      <c r="C10" s="10">
        <v>45137</v>
      </c>
      <c r="D10" s="10">
        <v>45132</v>
      </c>
      <c r="E10" s="10"/>
      <c r="F10" s="10"/>
      <c r="G10" s="1">
        <f t="shared" si="0"/>
        <v>-5</v>
      </c>
      <c r="H10" s="9">
        <f t="shared" si="1"/>
        <v>-1645</v>
      </c>
    </row>
    <row r="11" spans="1:8">
      <c r="A11" s="16" t="s">
        <v>327</v>
      </c>
      <c r="B11" s="9">
        <v>916.5</v>
      </c>
      <c r="C11" s="10">
        <v>45137</v>
      </c>
      <c r="D11" s="10">
        <v>45132</v>
      </c>
      <c r="E11" s="10"/>
      <c r="F11" s="10"/>
      <c r="G11" s="1">
        <f t="shared" si="0"/>
        <v>-5</v>
      </c>
      <c r="H11" s="9">
        <f t="shared" si="1"/>
        <v>-4582.5</v>
      </c>
    </row>
    <row r="12" spans="1:8">
      <c r="A12" s="16" t="s">
        <v>328</v>
      </c>
      <c r="B12" s="9">
        <v>22.98</v>
      </c>
      <c r="C12" s="10">
        <v>45141</v>
      </c>
      <c r="D12" s="10">
        <v>45132</v>
      </c>
      <c r="E12" s="10"/>
      <c r="F12" s="10"/>
      <c r="G12" s="1">
        <f t="shared" si="0"/>
        <v>-9</v>
      </c>
      <c r="H12" s="9">
        <f t="shared" si="1"/>
        <v>-206.82</v>
      </c>
    </row>
    <row r="13" spans="1:8">
      <c r="A13" s="16" t="s">
        <v>329</v>
      </c>
      <c r="B13" s="9">
        <v>3719.86</v>
      </c>
      <c r="C13" s="10">
        <v>45142</v>
      </c>
      <c r="D13" s="10">
        <v>45132</v>
      </c>
      <c r="E13" s="10"/>
      <c r="F13" s="10"/>
      <c r="G13" s="1">
        <f t="shared" si="0"/>
        <v>-10</v>
      </c>
      <c r="H13" s="9">
        <f t="shared" si="1"/>
        <v>-37198.6</v>
      </c>
    </row>
    <row r="14" spans="1:8">
      <c r="A14" s="16" t="s">
        <v>330</v>
      </c>
      <c r="B14" s="9">
        <v>1272</v>
      </c>
      <c r="C14" s="10">
        <v>45142</v>
      </c>
      <c r="D14" s="10">
        <v>45132</v>
      </c>
      <c r="E14" s="10"/>
      <c r="F14" s="10"/>
      <c r="G14" s="1">
        <f t="shared" si="0"/>
        <v>-10</v>
      </c>
      <c r="H14" s="9">
        <f t="shared" si="1"/>
        <v>-12720</v>
      </c>
    </row>
    <row r="15" spans="1:8">
      <c r="A15" s="16" t="s">
        <v>331</v>
      </c>
      <c r="B15" s="9">
        <v>128.30000000000001</v>
      </c>
      <c r="C15" s="10">
        <v>45142</v>
      </c>
      <c r="D15" s="10">
        <v>45132</v>
      </c>
      <c r="E15" s="10"/>
      <c r="F15" s="10"/>
      <c r="G15" s="1">
        <f t="shared" si="0"/>
        <v>-10</v>
      </c>
      <c r="H15" s="9">
        <f t="shared" si="1"/>
        <v>-1283</v>
      </c>
    </row>
    <row r="16" spans="1:8">
      <c r="A16" s="16" t="s">
        <v>332</v>
      </c>
      <c r="B16" s="9">
        <v>12.77</v>
      </c>
      <c r="C16" s="10">
        <v>45142</v>
      </c>
      <c r="D16" s="10">
        <v>45132</v>
      </c>
      <c r="E16" s="10"/>
      <c r="F16" s="10"/>
      <c r="G16" s="1">
        <f t="shared" si="0"/>
        <v>-10</v>
      </c>
      <c r="H16" s="9">
        <f t="shared" si="1"/>
        <v>-127.7</v>
      </c>
    </row>
    <row r="17" spans="1:8">
      <c r="A17" s="16" t="s">
        <v>333</v>
      </c>
      <c r="B17" s="9">
        <v>2080</v>
      </c>
      <c r="C17" s="10">
        <v>45142</v>
      </c>
      <c r="D17" s="10">
        <v>45132</v>
      </c>
      <c r="E17" s="10"/>
      <c r="F17" s="10"/>
      <c r="G17" s="1">
        <f t="shared" si="0"/>
        <v>-10</v>
      </c>
      <c r="H17" s="9">
        <f t="shared" si="1"/>
        <v>-20800</v>
      </c>
    </row>
    <row r="18" spans="1:8">
      <c r="A18" s="16" t="s">
        <v>334</v>
      </c>
      <c r="B18" s="9">
        <v>117.38</v>
      </c>
      <c r="C18" s="10">
        <v>45144</v>
      </c>
      <c r="D18" s="10">
        <v>45132</v>
      </c>
      <c r="E18" s="10"/>
      <c r="F18" s="10"/>
      <c r="G18" s="1">
        <f t="shared" si="0"/>
        <v>-12</v>
      </c>
      <c r="H18" s="9">
        <f t="shared" si="1"/>
        <v>-1408.56</v>
      </c>
    </row>
    <row r="19" spans="1:8">
      <c r="A19" s="16" t="s">
        <v>335</v>
      </c>
      <c r="B19" s="9">
        <v>273.36</v>
      </c>
      <c r="C19" s="10">
        <v>45144</v>
      </c>
      <c r="D19" s="10">
        <v>45132</v>
      </c>
      <c r="E19" s="10"/>
      <c r="F19" s="10"/>
      <c r="G19" s="1">
        <f t="shared" si="0"/>
        <v>-12</v>
      </c>
      <c r="H19" s="9">
        <f t="shared" si="1"/>
        <v>-3280.32</v>
      </c>
    </row>
    <row r="20" spans="1:8">
      <c r="A20" s="16" t="s">
        <v>336</v>
      </c>
      <c r="B20" s="9">
        <v>850</v>
      </c>
      <c r="C20" s="10">
        <v>45156</v>
      </c>
      <c r="D20" s="10">
        <v>45132</v>
      </c>
      <c r="E20" s="10"/>
      <c r="F20" s="10"/>
      <c r="G20" s="1">
        <f t="shared" si="0"/>
        <v>-24</v>
      </c>
      <c r="H20" s="9">
        <f t="shared" si="1"/>
        <v>-20400</v>
      </c>
    </row>
    <row r="21" spans="1:8">
      <c r="A21" s="16" t="s">
        <v>337</v>
      </c>
      <c r="B21" s="9">
        <v>126</v>
      </c>
      <c r="C21" s="10">
        <v>45156</v>
      </c>
      <c r="D21" s="10">
        <v>45132</v>
      </c>
      <c r="E21" s="10"/>
      <c r="F21" s="10"/>
      <c r="G21" s="1">
        <f t="shared" si="0"/>
        <v>-24</v>
      </c>
      <c r="H21" s="9">
        <f t="shared" si="1"/>
        <v>-3024</v>
      </c>
    </row>
    <row r="22" spans="1:8">
      <c r="A22" s="16" t="s">
        <v>338</v>
      </c>
      <c r="B22" s="9">
        <v>2.09</v>
      </c>
      <c r="C22" s="10">
        <v>45162</v>
      </c>
      <c r="D22" s="10">
        <v>45138</v>
      </c>
      <c r="E22" s="10"/>
      <c r="F22" s="10"/>
      <c r="G22" s="1">
        <f t="shared" si="0"/>
        <v>-24</v>
      </c>
      <c r="H22" s="9">
        <f t="shared" si="1"/>
        <v>-50.16</v>
      </c>
    </row>
    <row r="23" spans="1:8">
      <c r="A23" s="16" t="s">
        <v>339</v>
      </c>
      <c r="B23" s="9">
        <v>21</v>
      </c>
      <c r="C23" s="10">
        <v>45162</v>
      </c>
      <c r="D23" s="10">
        <v>45138</v>
      </c>
      <c r="E23" s="10"/>
      <c r="F23" s="10"/>
      <c r="G23" s="1">
        <f t="shared" si="0"/>
        <v>-24</v>
      </c>
      <c r="H23" s="9">
        <f t="shared" si="1"/>
        <v>-504</v>
      </c>
    </row>
    <row r="24" spans="1:8">
      <c r="A24" s="16" t="s">
        <v>340</v>
      </c>
      <c r="B24" s="9">
        <v>954.42</v>
      </c>
      <c r="C24" s="10">
        <v>45162</v>
      </c>
      <c r="D24" s="10">
        <v>45138</v>
      </c>
      <c r="E24" s="10"/>
      <c r="F24" s="10"/>
      <c r="G24" s="1">
        <f t="shared" si="0"/>
        <v>-24</v>
      </c>
      <c r="H24" s="9">
        <f t="shared" si="1"/>
        <v>-22906.080000000002</v>
      </c>
    </row>
    <row r="25" spans="1:8">
      <c r="A25" s="16" t="s">
        <v>341</v>
      </c>
      <c r="B25" s="9">
        <v>490</v>
      </c>
      <c r="C25" s="10">
        <v>45162</v>
      </c>
      <c r="D25" s="10">
        <v>45138</v>
      </c>
      <c r="E25" s="10"/>
      <c r="F25" s="10"/>
      <c r="G25" s="1">
        <f t="shared" si="0"/>
        <v>-24</v>
      </c>
      <c r="H25" s="9">
        <f t="shared" si="1"/>
        <v>-11760</v>
      </c>
    </row>
    <row r="26" spans="1:8">
      <c r="A26" s="16" t="s">
        <v>342</v>
      </c>
      <c r="B26" s="9">
        <v>43.6</v>
      </c>
      <c r="C26" s="10">
        <v>45178</v>
      </c>
      <c r="D26" s="10">
        <v>45167</v>
      </c>
      <c r="E26" s="10"/>
      <c r="F26" s="10"/>
      <c r="G26" s="1">
        <f t="shared" si="0"/>
        <v>-11</v>
      </c>
      <c r="H26" s="9">
        <f t="shared" si="1"/>
        <v>-479.6</v>
      </c>
    </row>
    <row r="27" spans="1:8">
      <c r="A27" s="16" t="s">
        <v>343</v>
      </c>
      <c r="B27" s="9">
        <v>850</v>
      </c>
      <c r="C27" s="10">
        <v>45179</v>
      </c>
      <c r="D27" s="10">
        <v>45167</v>
      </c>
      <c r="E27" s="10"/>
      <c r="F27" s="10"/>
      <c r="G27" s="1">
        <f t="shared" si="0"/>
        <v>-12</v>
      </c>
      <c r="H27" s="9">
        <f t="shared" si="1"/>
        <v>-10200</v>
      </c>
    </row>
    <row r="28" spans="1:8">
      <c r="A28" s="16" t="s">
        <v>344</v>
      </c>
      <c r="B28" s="9">
        <v>136.36000000000001</v>
      </c>
      <c r="C28" s="10">
        <v>45185</v>
      </c>
      <c r="D28" s="10">
        <v>45167</v>
      </c>
      <c r="E28" s="10"/>
      <c r="F28" s="10"/>
      <c r="G28" s="1">
        <f t="shared" si="0"/>
        <v>-18</v>
      </c>
      <c r="H28" s="9">
        <f t="shared" si="1"/>
        <v>-2454.48</v>
      </c>
    </row>
    <row r="29" spans="1:8">
      <c r="A29" s="16" t="s">
        <v>345</v>
      </c>
      <c r="B29" s="9">
        <v>450</v>
      </c>
      <c r="C29" s="10">
        <v>45185</v>
      </c>
      <c r="D29" s="10">
        <v>45167</v>
      </c>
      <c r="E29" s="10"/>
      <c r="F29" s="10"/>
      <c r="G29" s="1">
        <f t="shared" si="0"/>
        <v>-18</v>
      </c>
      <c r="H29" s="9">
        <f t="shared" si="1"/>
        <v>-8100</v>
      </c>
    </row>
    <row r="30" spans="1:8">
      <c r="A30" s="16" t="s">
        <v>346</v>
      </c>
      <c r="B30" s="9">
        <v>0</v>
      </c>
      <c r="C30" s="10">
        <v>45185</v>
      </c>
      <c r="D30" s="10">
        <v>45167</v>
      </c>
      <c r="E30" s="10"/>
      <c r="F30" s="10"/>
      <c r="G30" s="1">
        <f t="shared" si="0"/>
        <v>-18</v>
      </c>
      <c r="H30" s="9">
        <f t="shared" si="1"/>
        <v>0</v>
      </c>
    </row>
    <row r="31" spans="1:8">
      <c r="A31" s="16" t="s">
        <v>347</v>
      </c>
      <c r="B31" s="9">
        <v>336.8</v>
      </c>
      <c r="C31" s="10">
        <v>45176</v>
      </c>
      <c r="D31" s="10">
        <v>45167</v>
      </c>
      <c r="E31" s="10"/>
      <c r="F31" s="10"/>
      <c r="G31" s="1">
        <f t="shared" si="0"/>
        <v>-9</v>
      </c>
      <c r="H31" s="9">
        <f t="shared" si="1"/>
        <v>-3031.2</v>
      </c>
    </row>
    <row r="32" spans="1:8">
      <c r="A32" s="16" t="s">
        <v>348</v>
      </c>
      <c r="B32" s="9">
        <v>182.93</v>
      </c>
      <c r="C32" s="10">
        <v>45185</v>
      </c>
      <c r="D32" s="10">
        <v>45167</v>
      </c>
      <c r="E32" s="10"/>
      <c r="F32" s="10"/>
      <c r="G32" s="1">
        <f t="shared" si="0"/>
        <v>-18</v>
      </c>
      <c r="H32" s="9">
        <f t="shared" si="1"/>
        <v>-3292.74</v>
      </c>
    </row>
    <row r="33" spans="1:8">
      <c r="A33" s="16" t="s">
        <v>349</v>
      </c>
      <c r="B33" s="9">
        <v>32.520000000000003</v>
      </c>
      <c r="C33" s="10">
        <v>45185</v>
      </c>
      <c r="D33" s="10">
        <v>45167</v>
      </c>
      <c r="E33" s="10"/>
      <c r="F33" s="10"/>
      <c r="G33" s="1">
        <f t="shared" si="0"/>
        <v>-18</v>
      </c>
      <c r="H33" s="9">
        <f t="shared" si="1"/>
        <v>-585.36</v>
      </c>
    </row>
    <row r="34" spans="1:8">
      <c r="A34" s="16" t="s">
        <v>350</v>
      </c>
      <c r="B34" s="9">
        <v>75.37</v>
      </c>
      <c r="C34" s="10">
        <v>45185</v>
      </c>
      <c r="D34" s="10">
        <v>45167</v>
      </c>
      <c r="E34" s="10"/>
      <c r="F34" s="10"/>
      <c r="G34" s="1">
        <f t="shared" si="0"/>
        <v>-18</v>
      </c>
      <c r="H34" s="9">
        <f t="shared" si="1"/>
        <v>-1356.66</v>
      </c>
    </row>
    <row r="35" spans="1:8">
      <c r="A35" s="16" t="s">
        <v>351</v>
      </c>
      <c r="B35" s="9">
        <v>29.53</v>
      </c>
      <c r="C35" s="10">
        <v>45185</v>
      </c>
      <c r="D35" s="10">
        <v>45167</v>
      </c>
      <c r="E35" s="10"/>
      <c r="F35" s="10"/>
      <c r="G35" s="1">
        <f t="shared" si="0"/>
        <v>-18</v>
      </c>
      <c r="H35" s="9">
        <f t="shared" si="1"/>
        <v>-531.54</v>
      </c>
    </row>
    <row r="36" spans="1:8">
      <c r="A36" s="16" t="s">
        <v>352</v>
      </c>
      <c r="B36" s="9">
        <v>62.36</v>
      </c>
      <c r="C36" s="10">
        <v>45185</v>
      </c>
      <c r="D36" s="10">
        <v>45167</v>
      </c>
      <c r="E36" s="10"/>
      <c r="F36" s="10"/>
      <c r="G36" s="1">
        <f t="shared" si="0"/>
        <v>-18</v>
      </c>
      <c r="H36" s="9">
        <f t="shared" si="1"/>
        <v>-1122.48</v>
      </c>
    </row>
    <row r="37" spans="1:8">
      <c r="A37" s="16" t="s">
        <v>353</v>
      </c>
      <c r="B37" s="9">
        <v>34.619999999999997</v>
      </c>
      <c r="C37" s="10">
        <v>45185</v>
      </c>
      <c r="D37" s="10">
        <v>45167</v>
      </c>
      <c r="E37" s="10"/>
      <c r="F37" s="10"/>
      <c r="G37" s="1">
        <f t="shared" si="0"/>
        <v>-18</v>
      </c>
      <c r="H37" s="9">
        <f t="shared" si="1"/>
        <v>-623.16</v>
      </c>
    </row>
    <row r="38" spans="1:8">
      <c r="A38" s="16" t="s">
        <v>354</v>
      </c>
      <c r="B38" s="9">
        <v>130</v>
      </c>
      <c r="C38" s="10">
        <v>45185</v>
      </c>
      <c r="D38" s="10">
        <v>45167</v>
      </c>
      <c r="E38" s="10"/>
      <c r="F38" s="10"/>
      <c r="G38" s="1">
        <f t="shared" si="0"/>
        <v>-18</v>
      </c>
      <c r="H38" s="9">
        <f t="shared" si="1"/>
        <v>-2340</v>
      </c>
    </row>
    <row r="39" spans="1:8">
      <c r="A39" s="16" t="s">
        <v>355</v>
      </c>
      <c r="B39" s="9">
        <v>33.450000000000003</v>
      </c>
      <c r="C39" s="10">
        <v>45185</v>
      </c>
      <c r="D39" s="10">
        <v>45167</v>
      </c>
      <c r="E39" s="10"/>
      <c r="F39" s="10"/>
      <c r="G39" s="1">
        <f t="shared" si="0"/>
        <v>-18</v>
      </c>
      <c r="H39" s="9">
        <f t="shared" si="1"/>
        <v>-602.1</v>
      </c>
    </row>
    <row r="40" spans="1:8">
      <c r="A40" s="16" t="s">
        <v>356</v>
      </c>
      <c r="B40" s="9">
        <v>130</v>
      </c>
      <c r="C40" s="10">
        <v>45185</v>
      </c>
      <c r="D40" s="10">
        <v>45167</v>
      </c>
      <c r="E40" s="10"/>
      <c r="F40" s="10"/>
      <c r="G40" s="1">
        <f t="shared" si="0"/>
        <v>-18</v>
      </c>
      <c r="H40" s="9">
        <f t="shared" si="1"/>
        <v>-2340</v>
      </c>
    </row>
    <row r="41" spans="1:8">
      <c r="A41" s="16" t="s">
        <v>357</v>
      </c>
      <c r="B41" s="9">
        <v>445</v>
      </c>
      <c r="C41" s="10">
        <v>45194</v>
      </c>
      <c r="D41" s="10">
        <v>45167</v>
      </c>
      <c r="E41" s="10"/>
      <c r="F41" s="10"/>
      <c r="G41" s="1">
        <f t="shared" si="0"/>
        <v>-27</v>
      </c>
      <c r="H41" s="9">
        <f t="shared" si="1"/>
        <v>-12015</v>
      </c>
    </row>
    <row r="42" spans="1:8">
      <c r="A42" s="16" t="s">
        <v>358</v>
      </c>
      <c r="B42" s="9">
        <v>380.43</v>
      </c>
      <c r="C42" s="10">
        <v>45177</v>
      </c>
      <c r="D42" s="10">
        <v>45167</v>
      </c>
      <c r="E42" s="10"/>
      <c r="F42" s="10"/>
      <c r="G42" s="1">
        <f t="shared" si="0"/>
        <v>-10</v>
      </c>
      <c r="H42" s="9">
        <f t="shared" si="1"/>
        <v>-3804.3</v>
      </c>
    </row>
    <row r="43" spans="1:8">
      <c r="A43" s="16" t="s">
        <v>359</v>
      </c>
      <c r="B43" s="9">
        <v>677.5</v>
      </c>
      <c r="C43" s="10">
        <v>44983</v>
      </c>
      <c r="D43" s="10">
        <v>45184</v>
      </c>
      <c r="E43" s="10"/>
      <c r="F43" s="10"/>
      <c r="G43" s="1">
        <f t="shared" si="0"/>
        <v>201</v>
      </c>
      <c r="H43" s="9">
        <f t="shared" si="1"/>
        <v>136177.5</v>
      </c>
    </row>
    <row r="44" spans="1:8">
      <c r="A44" s="16" t="s">
        <v>360</v>
      </c>
      <c r="B44" s="9">
        <v>130</v>
      </c>
      <c r="C44" s="10">
        <v>45205</v>
      </c>
      <c r="D44" s="10">
        <v>45184</v>
      </c>
      <c r="E44" s="10"/>
      <c r="F44" s="10"/>
      <c r="G44" s="1">
        <f t="shared" si="0"/>
        <v>-21</v>
      </c>
      <c r="H44" s="9">
        <f t="shared" si="1"/>
        <v>-2730</v>
      </c>
    </row>
    <row r="45" spans="1:8">
      <c r="A45" s="16" t="s">
        <v>361</v>
      </c>
      <c r="B45" s="9">
        <v>779.91</v>
      </c>
      <c r="C45" s="10">
        <v>45205</v>
      </c>
      <c r="D45" s="10">
        <v>45184</v>
      </c>
      <c r="E45" s="10"/>
      <c r="F45" s="10"/>
      <c r="G45" s="1">
        <f t="shared" si="0"/>
        <v>-21</v>
      </c>
      <c r="H45" s="9">
        <f t="shared" si="1"/>
        <v>-16378.11</v>
      </c>
    </row>
    <row r="46" spans="1:8">
      <c r="A46" s="16" t="s">
        <v>362</v>
      </c>
      <c r="B46" s="9">
        <v>5260.93</v>
      </c>
      <c r="C46" s="10">
        <v>45205</v>
      </c>
      <c r="D46" s="10">
        <v>45184</v>
      </c>
      <c r="E46" s="10"/>
      <c r="F46" s="10"/>
      <c r="G46" s="1">
        <f t="shared" si="0"/>
        <v>-21</v>
      </c>
      <c r="H46" s="9">
        <f t="shared" si="1"/>
        <v>-110479.53</v>
      </c>
    </row>
    <row r="47" spans="1:8">
      <c r="A47" s="16" t="s">
        <v>363</v>
      </c>
      <c r="B47" s="9">
        <v>605</v>
      </c>
      <c r="C47" s="10">
        <v>45211</v>
      </c>
      <c r="D47" s="10">
        <v>45184</v>
      </c>
      <c r="E47" s="10"/>
      <c r="F47" s="10"/>
      <c r="G47" s="1">
        <f t="shared" si="0"/>
        <v>-27</v>
      </c>
      <c r="H47" s="9">
        <f t="shared" si="1"/>
        <v>-16335</v>
      </c>
    </row>
    <row r="48" spans="1:8">
      <c r="A48" s="16" t="s">
        <v>364</v>
      </c>
      <c r="B48" s="9">
        <v>126</v>
      </c>
      <c r="C48" s="10">
        <v>45211</v>
      </c>
      <c r="D48" s="10">
        <v>45184</v>
      </c>
      <c r="E48" s="10"/>
      <c r="F48" s="10"/>
      <c r="G48" s="1">
        <f t="shared" si="0"/>
        <v>-27</v>
      </c>
      <c r="H48" s="9">
        <f t="shared" si="1"/>
        <v>-3402</v>
      </c>
    </row>
    <row r="49" spans="1:8">
      <c r="A49" s="16" t="s">
        <v>365</v>
      </c>
      <c r="B49" s="9">
        <v>6.5</v>
      </c>
      <c r="C49" s="10">
        <v>45211</v>
      </c>
      <c r="D49" s="10">
        <v>45184</v>
      </c>
      <c r="E49" s="10"/>
      <c r="F49" s="10"/>
      <c r="G49" s="1">
        <f t="shared" si="0"/>
        <v>-27</v>
      </c>
      <c r="H49" s="9">
        <f t="shared" si="1"/>
        <v>-175.5</v>
      </c>
    </row>
    <row r="50" spans="1:8">
      <c r="A50" s="16" t="s">
        <v>366</v>
      </c>
      <c r="B50" s="9">
        <v>598.24</v>
      </c>
      <c r="C50" s="10">
        <v>45211</v>
      </c>
      <c r="D50" s="10">
        <v>45184</v>
      </c>
      <c r="E50" s="10"/>
      <c r="F50" s="10"/>
      <c r="G50" s="1">
        <f t="shared" si="0"/>
        <v>-27</v>
      </c>
      <c r="H50" s="9">
        <f t="shared" si="1"/>
        <v>-16152.48</v>
      </c>
    </row>
    <row r="51" spans="1:8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ColWidth="9.140625" defaultRowHeight="1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>
      <c r="B1" s="12">
        <f>SUM(B4:B195)</f>
        <v>273071.94999999995</v>
      </c>
      <c r="C1" s="31">
        <f>COUNTA(A4:A203)</f>
        <v>115</v>
      </c>
      <c r="G1" s="13">
        <f>IF(B1&lt;&gt;0,H1/B1,0)</f>
        <v>-18.553514449213843</v>
      </c>
      <c r="H1" s="12">
        <f>SUM(H4:H195)</f>
        <v>-5066444.37</v>
      </c>
    </row>
    <row r="3" spans="1:8" s="8" customFormat="1" ht="4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>
      <c r="A4" s="16" t="s">
        <v>367</v>
      </c>
      <c r="B4" s="9">
        <v>35.44</v>
      </c>
      <c r="C4" s="10">
        <v>45241</v>
      </c>
      <c r="D4" s="10">
        <v>45219</v>
      </c>
      <c r="E4" s="10"/>
      <c r="F4" s="10"/>
      <c r="G4" s="1">
        <f>D4-C4-(F4-E4)</f>
        <v>-22</v>
      </c>
      <c r="H4" s="9">
        <f>B4*G4</f>
        <v>-779.68</v>
      </c>
    </row>
    <row r="5" spans="1:8">
      <c r="A5" s="16" t="s">
        <v>368</v>
      </c>
      <c r="B5" s="9">
        <v>2269.0500000000002</v>
      </c>
      <c r="C5" s="10">
        <v>45241</v>
      </c>
      <c r="D5" s="10">
        <v>45219</v>
      </c>
      <c r="E5" s="10"/>
      <c r="F5" s="10"/>
      <c r="G5" s="1">
        <f t="shared" ref="G5:G68" si="0">D5-C5-(F5-E5)</f>
        <v>-22</v>
      </c>
      <c r="H5" s="9">
        <f t="shared" ref="H5:H68" si="1">B5*G5</f>
        <v>-49919.1</v>
      </c>
    </row>
    <row r="6" spans="1:8">
      <c r="A6" s="16" t="s">
        <v>369</v>
      </c>
      <c r="B6" s="9">
        <v>21635.9</v>
      </c>
      <c r="C6" s="10">
        <v>45239</v>
      </c>
      <c r="D6" s="10">
        <v>45219</v>
      </c>
      <c r="E6" s="10"/>
      <c r="F6" s="10"/>
      <c r="G6" s="1">
        <f t="shared" si="0"/>
        <v>-20</v>
      </c>
      <c r="H6" s="9">
        <f t="shared" si="1"/>
        <v>-432718</v>
      </c>
    </row>
    <row r="7" spans="1:8">
      <c r="A7" s="16" t="s">
        <v>370</v>
      </c>
      <c r="B7" s="9">
        <v>249.4</v>
      </c>
      <c r="C7" s="10">
        <v>45235</v>
      </c>
      <c r="D7" s="10">
        <v>45219</v>
      </c>
      <c r="E7" s="10"/>
      <c r="F7" s="10"/>
      <c r="G7" s="1">
        <f t="shared" si="0"/>
        <v>-16</v>
      </c>
      <c r="H7" s="9">
        <f t="shared" si="1"/>
        <v>-3990.4</v>
      </c>
    </row>
    <row r="8" spans="1:8">
      <c r="A8" s="16" t="s">
        <v>371</v>
      </c>
      <c r="B8" s="9">
        <v>8.56</v>
      </c>
      <c r="C8" s="10">
        <v>45234</v>
      </c>
      <c r="D8" s="10">
        <v>45219</v>
      </c>
      <c r="E8" s="10"/>
      <c r="F8" s="10"/>
      <c r="G8" s="1">
        <f t="shared" si="0"/>
        <v>-15</v>
      </c>
      <c r="H8" s="9">
        <f t="shared" si="1"/>
        <v>-128.4</v>
      </c>
    </row>
    <row r="9" spans="1:8">
      <c r="A9" s="16" t="s">
        <v>372</v>
      </c>
      <c r="B9" s="9">
        <v>11.35</v>
      </c>
      <c r="C9" s="10">
        <v>45234</v>
      </c>
      <c r="D9" s="10">
        <v>45219</v>
      </c>
      <c r="E9" s="10"/>
      <c r="F9" s="10"/>
      <c r="G9" s="1">
        <f t="shared" si="0"/>
        <v>-15</v>
      </c>
      <c r="H9" s="9">
        <f t="shared" si="1"/>
        <v>-170.25</v>
      </c>
    </row>
    <row r="10" spans="1:8">
      <c r="A10" s="16" t="s">
        <v>373</v>
      </c>
      <c r="B10" s="9">
        <v>426</v>
      </c>
      <c r="C10" s="10">
        <v>45232</v>
      </c>
      <c r="D10" s="10">
        <v>45219</v>
      </c>
      <c r="E10" s="10"/>
      <c r="F10" s="10"/>
      <c r="G10" s="1">
        <f t="shared" si="0"/>
        <v>-13</v>
      </c>
      <c r="H10" s="9">
        <f t="shared" si="1"/>
        <v>-5538</v>
      </c>
    </row>
    <row r="11" spans="1:8">
      <c r="A11" s="16" t="s">
        <v>374</v>
      </c>
      <c r="B11" s="9">
        <v>14.75</v>
      </c>
      <c r="C11" s="10">
        <v>45247</v>
      </c>
      <c r="D11" s="10">
        <v>45219</v>
      </c>
      <c r="E11" s="10"/>
      <c r="F11" s="10"/>
      <c r="G11" s="1">
        <f t="shared" si="0"/>
        <v>-28</v>
      </c>
      <c r="H11" s="9">
        <f t="shared" si="1"/>
        <v>-413</v>
      </c>
    </row>
    <row r="12" spans="1:8">
      <c r="A12" s="16" t="s">
        <v>375</v>
      </c>
      <c r="B12" s="9">
        <v>93.85</v>
      </c>
      <c r="C12" s="10">
        <v>45247</v>
      </c>
      <c r="D12" s="10">
        <v>45219</v>
      </c>
      <c r="E12" s="10"/>
      <c r="F12" s="10"/>
      <c r="G12" s="1">
        <f t="shared" si="0"/>
        <v>-28</v>
      </c>
      <c r="H12" s="9">
        <f t="shared" si="1"/>
        <v>-2627.8</v>
      </c>
    </row>
    <row r="13" spans="1:8">
      <c r="A13" s="16" t="s">
        <v>376</v>
      </c>
      <c r="B13" s="9">
        <v>24.05</v>
      </c>
      <c r="C13" s="10">
        <v>45247</v>
      </c>
      <c r="D13" s="10">
        <v>45219</v>
      </c>
      <c r="E13" s="10"/>
      <c r="F13" s="10"/>
      <c r="G13" s="1">
        <f t="shared" si="0"/>
        <v>-28</v>
      </c>
      <c r="H13" s="9">
        <f t="shared" si="1"/>
        <v>-673.4</v>
      </c>
    </row>
    <row r="14" spans="1:8">
      <c r="A14" s="16" t="s">
        <v>377</v>
      </c>
      <c r="B14" s="9">
        <v>39.549999999999997</v>
      </c>
      <c r="C14" s="10">
        <v>45247</v>
      </c>
      <c r="D14" s="10">
        <v>45219</v>
      </c>
      <c r="E14" s="10"/>
      <c r="F14" s="10"/>
      <c r="G14" s="1">
        <f t="shared" si="0"/>
        <v>-28</v>
      </c>
      <c r="H14" s="9">
        <f t="shared" si="1"/>
        <v>-1107.4000000000001</v>
      </c>
    </row>
    <row r="15" spans="1:8">
      <c r="A15" s="16" t="s">
        <v>378</v>
      </c>
      <c r="B15" s="9">
        <v>204.24</v>
      </c>
      <c r="C15" s="10">
        <v>45232</v>
      </c>
      <c r="D15" s="10">
        <v>45219</v>
      </c>
      <c r="E15" s="10"/>
      <c r="F15" s="10"/>
      <c r="G15" s="1">
        <f t="shared" si="0"/>
        <v>-13</v>
      </c>
      <c r="H15" s="9">
        <f t="shared" si="1"/>
        <v>-2655.12</v>
      </c>
    </row>
    <row r="16" spans="1:8">
      <c r="A16" s="16" t="s">
        <v>379</v>
      </c>
      <c r="B16" s="9">
        <v>921.3</v>
      </c>
      <c r="C16" s="10">
        <v>45233</v>
      </c>
      <c r="D16" s="10">
        <v>45219</v>
      </c>
      <c r="E16" s="10"/>
      <c r="F16" s="10"/>
      <c r="G16" s="1">
        <f t="shared" si="0"/>
        <v>-14</v>
      </c>
      <c r="H16" s="9">
        <f t="shared" si="1"/>
        <v>-12898.2</v>
      </c>
    </row>
    <row r="17" spans="1:8">
      <c r="A17" s="16" t="s">
        <v>380</v>
      </c>
      <c r="B17" s="9">
        <v>1813.51</v>
      </c>
      <c r="C17" s="10">
        <v>45228</v>
      </c>
      <c r="D17" s="10">
        <v>45219</v>
      </c>
      <c r="E17" s="10"/>
      <c r="F17" s="10"/>
      <c r="G17" s="1">
        <f t="shared" si="0"/>
        <v>-9</v>
      </c>
      <c r="H17" s="9">
        <f t="shared" si="1"/>
        <v>-16321.59</v>
      </c>
    </row>
    <row r="18" spans="1:8">
      <c r="A18" s="16" t="s">
        <v>381</v>
      </c>
      <c r="B18" s="9">
        <v>110</v>
      </c>
      <c r="C18" s="10">
        <v>45226</v>
      </c>
      <c r="D18" s="10">
        <v>45219</v>
      </c>
      <c r="E18" s="10"/>
      <c r="F18" s="10"/>
      <c r="G18" s="1">
        <f t="shared" si="0"/>
        <v>-7</v>
      </c>
      <c r="H18" s="9">
        <f t="shared" si="1"/>
        <v>-770</v>
      </c>
    </row>
    <row r="19" spans="1:8">
      <c r="A19" s="16" t="s">
        <v>382</v>
      </c>
      <c r="B19" s="9">
        <v>280</v>
      </c>
      <c r="C19" s="10">
        <v>45221</v>
      </c>
      <c r="D19" s="10">
        <v>45219</v>
      </c>
      <c r="E19" s="10"/>
      <c r="F19" s="10"/>
      <c r="G19" s="1">
        <f t="shared" si="0"/>
        <v>-2</v>
      </c>
      <c r="H19" s="9">
        <f t="shared" si="1"/>
        <v>-560</v>
      </c>
    </row>
    <row r="20" spans="1:8">
      <c r="A20" s="16" t="s">
        <v>383</v>
      </c>
      <c r="B20" s="9">
        <v>120</v>
      </c>
      <c r="C20" s="10">
        <v>45221</v>
      </c>
      <c r="D20" s="10">
        <v>45219</v>
      </c>
      <c r="E20" s="10"/>
      <c r="F20" s="10"/>
      <c r="G20" s="1">
        <f t="shared" si="0"/>
        <v>-2</v>
      </c>
      <c r="H20" s="9">
        <f t="shared" si="1"/>
        <v>-240</v>
      </c>
    </row>
    <row r="21" spans="1:8">
      <c r="A21" s="16" t="s">
        <v>384</v>
      </c>
      <c r="B21" s="9">
        <v>12890</v>
      </c>
      <c r="C21" s="10">
        <v>45225</v>
      </c>
      <c r="D21" s="10">
        <v>45219</v>
      </c>
      <c r="E21" s="10"/>
      <c r="F21" s="10"/>
      <c r="G21" s="1">
        <f t="shared" si="0"/>
        <v>-6</v>
      </c>
      <c r="H21" s="9">
        <f t="shared" si="1"/>
        <v>-77340</v>
      </c>
    </row>
    <row r="22" spans="1:8">
      <c r="A22" s="16" t="s">
        <v>385</v>
      </c>
      <c r="B22" s="9">
        <v>34.08</v>
      </c>
      <c r="C22" s="10">
        <v>45227</v>
      </c>
      <c r="D22" s="10">
        <v>45219</v>
      </c>
      <c r="E22" s="10"/>
      <c r="F22" s="10"/>
      <c r="G22" s="1">
        <f t="shared" si="0"/>
        <v>-8</v>
      </c>
      <c r="H22" s="9">
        <f t="shared" si="1"/>
        <v>-272.64</v>
      </c>
    </row>
    <row r="23" spans="1:8">
      <c r="A23" s="16" t="s">
        <v>386</v>
      </c>
      <c r="B23" s="9">
        <v>405.34</v>
      </c>
      <c r="C23" s="10">
        <v>45227</v>
      </c>
      <c r="D23" s="10">
        <v>45219</v>
      </c>
      <c r="E23" s="10"/>
      <c r="F23" s="10"/>
      <c r="G23" s="1">
        <f t="shared" si="0"/>
        <v>-8</v>
      </c>
      <c r="H23" s="9">
        <f t="shared" si="1"/>
        <v>-3242.72</v>
      </c>
    </row>
    <row r="24" spans="1:8">
      <c r="A24" s="16" t="s">
        <v>387</v>
      </c>
      <c r="B24" s="9">
        <v>204.1</v>
      </c>
      <c r="C24" s="10">
        <v>45227</v>
      </c>
      <c r="D24" s="10">
        <v>45219</v>
      </c>
      <c r="E24" s="10"/>
      <c r="F24" s="10"/>
      <c r="G24" s="1">
        <f t="shared" si="0"/>
        <v>-8</v>
      </c>
      <c r="H24" s="9">
        <f t="shared" si="1"/>
        <v>-1632.8</v>
      </c>
    </row>
    <row r="25" spans="1:8">
      <c r="A25" s="16" t="s">
        <v>388</v>
      </c>
      <c r="B25" s="9">
        <v>80</v>
      </c>
      <c r="C25" s="10">
        <v>45239</v>
      </c>
      <c r="D25" s="10">
        <v>45219</v>
      </c>
      <c r="E25" s="10"/>
      <c r="F25" s="10"/>
      <c r="G25" s="1">
        <f t="shared" si="0"/>
        <v>-20</v>
      </c>
      <c r="H25" s="9">
        <f t="shared" si="1"/>
        <v>-1600</v>
      </c>
    </row>
    <row r="26" spans="1:8">
      <c r="A26" s="16" t="s">
        <v>389</v>
      </c>
      <c r="B26" s="9">
        <v>17943</v>
      </c>
      <c r="C26" s="10">
        <v>45246</v>
      </c>
      <c r="D26" s="10">
        <v>45219</v>
      </c>
      <c r="E26" s="10"/>
      <c r="F26" s="10"/>
      <c r="G26" s="1">
        <f t="shared" si="0"/>
        <v>-27</v>
      </c>
      <c r="H26" s="9">
        <f t="shared" si="1"/>
        <v>-484461</v>
      </c>
    </row>
    <row r="27" spans="1:8">
      <c r="A27" s="16" t="s">
        <v>390</v>
      </c>
      <c r="B27" s="9">
        <v>1449</v>
      </c>
      <c r="C27" s="10">
        <v>45248</v>
      </c>
      <c r="D27" s="10">
        <v>45232</v>
      </c>
      <c r="E27" s="10"/>
      <c r="F27" s="10"/>
      <c r="G27" s="1">
        <f t="shared" si="0"/>
        <v>-16</v>
      </c>
      <c r="H27" s="9">
        <f t="shared" si="1"/>
        <v>-23184</v>
      </c>
    </row>
    <row r="28" spans="1:8">
      <c r="A28" s="16" t="s">
        <v>391</v>
      </c>
      <c r="B28" s="9">
        <v>867</v>
      </c>
      <c r="C28" s="10">
        <v>45247</v>
      </c>
      <c r="D28" s="10">
        <v>45232</v>
      </c>
      <c r="E28" s="10"/>
      <c r="F28" s="10"/>
      <c r="G28" s="1">
        <f t="shared" si="0"/>
        <v>-15</v>
      </c>
      <c r="H28" s="9">
        <f t="shared" si="1"/>
        <v>-13005</v>
      </c>
    </row>
    <row r="29" spans="1:8">
      <c r="A29" s="16" t="s">
        <v>392</v>
      </c>
      <c r="B29" s="9">
        <v>39.36</v>
      </c>
      <c r="C29" s="10">
        <v>45249</v>
      </c>
      <c r="D29" s="10">
        <v>45232</v>
      </c>
      <c r="E29" s="10"/>
      <c r="F29" s="10"/>
      <c r="G29" s="1">
        <f t="shared" si="0"/>
        <v>-17</v>
      </c>
      <c r="H29" s="9">
        <f t="shared" si="1"/>
        <v>-669.12</v>
      </c>
    </row>
    <row r="30" spans="1:8">
      <c r="A30" s="16" t="s">
        <v>393</v>
      </c>
      <c r="B30" s="9">
        <v>0</v>
      </c>
      <c r="C30" s="10">
        <v>45249</v>
      </c>
      <c r="D30" s="10">
        <v>45232</v>
      </c>
      <c r="E30" s="10"/>
      <c r="F30" s="10"/>
      <c r="G30" s="1">
        <f t="shared" si="0"/>
        <v>-17</v>
      </c>
      <c r="H30" s="9">
        <f t="shared" si="1"/>
        <v>0</v>
      </c>
    </row>
    <row r="31" spans="1:8">
      <c r="A31" s="16" t="s">
        <v>394</v>
      </c>
      <c r="B31" s="9">
        <v>257.01</v>
      </c>
      <c r="C31" s="10">
        <v>45253</v>
      </c>
      <c r="D31" s="10">
        <v>45232</v>
      </c>
      <c r="E31" s="10"/>
      <c r="F31" s="10"/>
      <c r="G31" s="1">
        <f t="shared" si="0"/>
        <v>-21</v>
      </c>
      <c r="H31" s="9">
        <f t="shared" si="1"/>
        <v>-5397.21</v>
      </c>
    </row>
    <row r="32" spans="1:8">
      <c r="A32" s="16" t="s">
        <v>395</v>
      </c>
      <c r="B32" s="9">
        <v>130</v>
      </c>
      <c r="C32" s="10">
        <v>45253</v>
      </c>
      <c r="D32" s="10">
        <v>45232</v>
      </c>
      <c r="E32" s="10"/>
      <c r="F32" s="10"/>
      <c r="G32" s="1">
        <f t="shared" si="0"/>
        <v>-21</v>
      </c>
      <c r="H32" s="9">
        <f t="shared" si="1"/>
        <v>-2730</v>
      </c>
    </row>
    <row r="33" spans="1:8">
      <c r="A33" s="16" t="s">
        <v>396</v>
      </c>
      <c r="B33" s="9">
        <v>73.11</v>
      </c>
      <c r="C33" s="10">
        <v>45253</v>
      </c>
      <c r="D33" s="10">
        <v>45232</v>
      </c>
      <c r="E33" s="10"/>
      <c r="F33" s="10"/>
      <c r="G33" s="1">
        <f t="shared" si="0"/>
        <v>-21</v>
      </c>
      <c r="H33" s="9">
        <f t="shared" si="1"/>
        <v>-1535.31</v>
      </c>
    </row>
    <row r="34" spans="1:8">
      <c r="A34" s="16" t="s">
        <v>397</v>
      </c>
      <c r="B34" s="9">
        <v>33.42</v>
      </c>
      <c r="C34" s="10">
        <v>45253</v>
      </c>
      <c r="D34" s="10">
        <v>45232</v>
      </c>
      <c r="E34" s="10"/>
      <c r="F34" s="10"/>
      <c r="G34" s="1">
        <f t="shared" si="0"/>
        <v>-21</v>
      </c>
      <c r="H34" s="9">
        <f t="shared" si="1"/>
        <v>-701.82</v>
      </c>
    </row>
    <row r="35" spans="1:8">
      <c r="A35" s="16" t="s">
        <v>398</v>
      </c>
      <c r="B35" s="9">
        <v>34.869999999999997</v>
      </c>
      <c r="C35" s="10">
        <v>45253</v>
      </c>
      <c r="D35" s="10">
        <v>45232</v>
      </c>
      <c r="E35" s="10"/>
      <c r="F35" s="10"/>
      <c r="G35" s="1">
        <f t="shared" si="0"/>
        <v>-21</v>
      </c>
      <c r="H35" s="9">
        <f t="shared" si="1"/>
        <v>-732.27</v>
      </c>
    </row>
    <row r="36" spans="1:8">
      <c r="A36" s="16" t="s">
        <v>399</v>
      </c>
      <c r="B36" s="9">
        <v>32.17</v>
      </c>
      <c r="C36" s="10">
        <v>45253</v>
      </c>
      <c r="D36" s="10">
        <v>45232</v>
      </c>
      <c r="E36" s="10"/>
      <c r="F36" s="10"/>
      <c r="G36" s="1">
        <f t="shared" si="0"/>
        <v>-21</v>
      </c>
      <c r="H36" s="9">
        <f t="shared" si="1"/>
        <v>-675.57</v>
      </c>
    </row>
    <row r="37" spans="1:8">
      <c r="A37" s="16" t="s">
        <v>400</v>
      </c>
      <c r="B37" s="9">
        <v>32.520000000000003</v>
      </c>
      <c r="C37" s="10">
        <v>45253</v>
      </c>
      <c r="D37" s="10">
        <v>45232</v>
      </c>
      <c r="E37" s="10"/>
      <c r="F37" s="10"/>
      <c r="G37" s="1">
        <f t="shared" si="0"/>
        <v>-21</v>
      </c>
      <c r="H37" s="9">
        <f t="shared" si="1"/>
        <v>-682.92</v>
      </c>
    </row>
    <row r="38" spans="1:8">
      <c r="A38" s="16" t="s">
        <v>401</v>
      </c>
      <c r="B38" s="9">
        <v>128.30000000000001</v>
      </c>
      <c r="C38" s="10">
        <v>45253</v>
      </c>
      <c r="D38" s="10">
        <v>45232</v>
      </c>
      <c r="E38" s="10"/>
      <c r="F38" s="10"/>
      <c r="G38" s="1">
        <f t="shared" si="0"/>
        <v>-21</v>
      </c>
      <c r="H38" s="9">
        <f t="shared" si="1"/>
        <v>-2694.3</v>
      </c>
    </row>
    <row r="39" spans="1:8">
      <c r="A39" s="16" t="s">
        <v>402</v>
      </c>
      <c r="B39" s="9">
        <v>41.6</v>
      </c>
      <c r="C39" s="10">
        <v>45253</v>
      </c>
      <c r="D39" s="10">
        <v>45232</v>
      </c>
      <c r="E39" s="10"/>
      <c r="F39" s="10"/>
      <c r="G39" s="1">
        <f t="shared" si="0"/>
        <v>-21</v>
      </c>
      <c r="H39" s="9">
        <f t="shared" si="1"/>
        <v>-873.6</v>
      </c>
    </row>
    <row r="40" spans="1:8">
      <c r="A40" s="16" t="s">
        <v>403</v>
      </c>
      <c r="B40" s="9">
        <v>130</v>
      </c>
      <c r="C40" s="10">
        <v>45253</v>
      </c>
      <c r="D40" s="10">
        <v>45232</v>
      </c>
      <c r="E40" s="10"/>
      <c r="F40" s="10"/>
      <c r="G40" s="1">
        <f t="shared" si="0"/>
        <v>-21</v>
      </c>
      <c r="H40" s="9">
        <f t="shared" si="1"/>
        <v>-2730</v>
      </c>
    </row>
    <row r="41" spans="1:8">
      <c r="A41" s="16" t="s">
        <v>404</v>
      </c>
      <c r="B41" s="9">
        <v>650</v>
      </c>
      <c r="C41" s="10">
        <v>45254</v>
      </c>
      <c r="D41" s="10">
        <v>45232</v>
      </c>
      <c r="E41" s="10"/>
      <c r="F41" s="10"/>
      <c r="G41" s="1">
        <f t="shared" si="0"/>
        <v>-22</v>
      </c>
      <c r="H41" s="9">
        <f t="shared" si="1"/>
        <v>-14300</v>
      </c>
    </row>
    <row r="42" spans="1:8">
      <c r="A42" s="16" t="s">
        <v>405</v>
      </c>
      <c r="B42" s="9">
        <v>574</v>
      </c>
      <c r="C42" s="10">
        <v>45254</v>
      </c>
      <c r="D42" s="10">
        <v>45232</v>
      </c>
      <c r="E42" s="10"/>
      <c r="F42" s="10"/>
      <c r="G42" s="1">
        <f t="shared" si="0"/>
        <v>-22</v>
      </c>
      <c r="H42" s="9">
        <f t="shared" si="1"/>
        <v>-12628</v>
      </c>
    </row>
    <row r="43" spans="1:8">
      <c r="A43" s="16" t="s">
        <v>406</v>
      </c>
      <c r="B43" s="9">
        <v>445</v>
      </c>
      <c r="C43" s="10">
        <v>45256</v>
      </c>
      <c r="D43" s="10">
        <v>45232</v>
      </c>
      <c r="E43" s="10"/>
      <c r="F43" s="10"/>
      <c r="G43" s="1">
        <f t="shared" si="0"/>
        <v>-24</v>
      </c>
      <c r="H43" s="9">
        <f t="shared" si="1"/>
        <v>-10680</v>
      </c>
    </row>
    <row r="44" spans="1:8">
      <c r="A44" s="16" t="s">
        <v>407</v>
      </c>
      <c r="B44" s="9">
        <v>380.43</v>
      </c>
      <c r="C44" s="10">
        <v>45267</v>
      </c>
      <c r="D44" s="10">
        <v>45244</v>
      </c>
      <c r="E44" s="10"/>
      <c r="F44" s="10"/>
      <c r="G44" s="1">
        <f t="shared" si="0"/>
        <v>-23</v>
      </c>
      <c r="H44" s="9">
        <f t="shared" si="1"/>
        <v>-8749.89</v>
      </c>
    </row>
    <row r="45" spans="1:8">
      <c r="A45" s="16" t="s">
        <v>408</v>
      </c>
      <c r="B45" s="9">
        <v>2400</v>
      </c>
      <c r="C45" s="10">
        <v>45267</v>
      </c>
      <c r="D45" s="10">
        <v>45244</v>
      </c>
      <c r="E45" s="10"/>
      <c r="F45" s="10"/>
      <c r="G45" s="1">
        <f t="shared" si="0"/>
        <v>-23</v>
      </c>
      <c r="H45" s="9">
        <f t="shared" si="1"/>
        <v>-55200</v>
      </c>
    </row>
    <row r="46" spans="1:8">
      <c r="A46" s="16" t="s">
        <v>409</v>
      </c>
      <c r="B46" s="9">
        <v>2034.8</v>
      </c>
      <c r="C46" s="10">
        <v>45267</v>
      </c>
      <c r="D46" s="10">
        <v>45244</v>
      </c>
      <c r="E46" s="10"/>
      <c r="F46" s="10"/>
      <c r="G46" s="1">
        <f t="shared" si="0"/>
        <v>-23</v>
      </c>
      <c r="H46" s="9">
        <f t="shared" si="1"/>
        <v>-46800.4</v>
      </c>
    </row>
    <row r="47" spans="1:8">
      <c r="A47" s="16" t="s">
        <v>410</v>
      </c>
      <c r="B47" s="9">
        <v>105</v>
      </c>
      <c r="C47" s="10">
        <v>45263</v>
      </c>
      <c r="D47" s="10">
        <v>45244</v>
      </c>
      <c r="E47" s="10"/>
      <c r="F47" s="10"/>
      <c r="G47" s="1">
        <f t="shared" si="0"/>
        <v>-19</v>
      </c>
      <c r="H47" s="9">
        <f t="shared" si="1"/>
        <v>-1995</v>
      </c>
    </row>
    <row r="48" spans="1:8">
      <c r="A48" s="16" t="s">
        <v>411</v>
      </c>
      <c r="B48" s="9">
        <v>145</v>
      </c>
      <c r="C48" s="10">
        <v>45263</v>
      </c>
      <c r="D48" s="10">
        <v>45244</v>
      </c>
      <c r="E48" s="10"/>
      <c r="F48" s="10"/>
      <c r="G48" s="1">
        <f t="shared" si="0"/>
        <v>-19</v>
      </c>
      <c r="H48" s="9">
        <f t="shared" si="1"/>
        <v>-2755</v>
      </c>
    </row>
    <row r="49" spans="1:8">
      <c r="A49" s="16" t="s">
        <v>412</v>
      </c>
      <c r="B49" s="9">
        <v>39.799999999999997</v>
      </c>
      <c r="C49" s="10">
        <v>45263</v>
      </c>
      <c r="D49" s="10">
        <v>45244</v>
      </c>
      <c r="E49" s="10"/>
      <c r="F49" s="10"/>
      <c r="G49" s="1">
        <f t="shared" si="0"/>
        <v>-19</v>
      </c>
      <c r="H49" s="9">
        <f t="shared" si="1"/>
        <v>-756.2</v>
      </c>
    </row>
    <row r="50" spans="1:8">
      <c r="A50" s="16" t="s">
        <v>413</v>
      </c>
      <c r="B50" s="9">
        <v>43.57</v>
      </c>
      <c r="C50" s="10">
        <v>45263</v>
      </c>
      <c r="D50" s="10">
        <v>45244</v>
      </c>
      <c r="E50" s="10"/>
      <c r="F50" s="10"/>
      <c r="G50" s="1">
        <f t="shared" si="0"/>
        <v>-19</v>
      </c>
      <c r="H50" s="9">
        <f t="shared" si="1"/>
        <v>-827.83</v>
      </c>
    </row>
    <row r="51" spans="1:8">
      <c r="A51" s="16" t="s">
        <v>414</v>
      </c>
      <c r="B51" s="9">
        <v>4400</v>
      </c>
      <c r="C51" s="10">
        <v>45262</v>
      </c>
      <c r="D51" s="10">
        <v>45244</v>
      </c>
      <c r="E51" s="10"/>
      <c r="F51" s="10"/>
      <c r="G51" s="1">
        <f t="shared" si="0"/>
        <v>-18</v>
      </c>
      <c r="H51" s="9">
        <f t="shared" si="1"/>
        <v>-79200</v>
      </c>
    </row>
    <row r="52" spans="1:8">
      <c r="A52" s="16" t="s">
        <v>415</v>
      </c>
      <c r="B52" s="9">
        <v>315.08</v>
      </c>
      <c r="C52" s="10">
        <v>45262</v>
      </c>
      <c r="D52" s="10">
        <v>45244</v>
      </c>
      <c r="E52" s="10"/>
      <c r="F52" s="10"/>
      <c r="G52" s="1">
        <f t="shared" si="0"/>
        <v>-18</v>
      </c>
      <c r="H52" s="9">
        <f t="shared" si="1"/>
        <v>-5671.44</v>
      </c>
    </row>
    <row r="53" spans="1:8">
      <c r="A53" s="16" t="s">
        <v>416</v>
      </c>
      <c r="B53" s="9">
        <v>186</v>
      </c>
      <c r="C53" s="10">
        <v>45254</v>
      </c>
      <c r="D53" s="10">
        <v>45244</v>
      </c>
      <c r="E53" s="10"/>
      <c r="F53" s="10"/>
      <c r="G53" s="1">
        <f t="shared" si="0"/>
        <v>-10</v>
      </c>
      <c r="H53" s="9">
        <f t="shared" si="1"/>
        <v>-1860</v>
      </c>
    </row>
    <row r="54" spans="1:8">
      <c r="A54" s="16" t="s">
        <v>417</v>
      </c>
      <c r="B54" s="9">
        <v>230</v>
      </c>
      <c r="C54" s="10">
        <v>45256</v>
      </c>
      <c r="D54" s="10">
        <v>45244</v>
      </c>
      <c r="E54" s="10"/>
      <c r="F54" s="10"/>
      <c r="G54" s="1">
        <f t="shared" si="0"/>
        <v>-12</v>
      </c>
      <c r="H54" s="9">
        <f t="shared" si="1"/>
        <v>-2760</v>
      </c>
    </row>
    <row r="55" spans="1:8">
      <c r="A55" s="16" t="s">
        <v>418</v>
      </c>
      <c r="B55" s="9">
        <v>26.73</v>
      </c>
      <c r="C55" s="10">
        <v>45267</v>
      </c>
      <c r="D55" s="10">
        <v>45244</v>
      </c>
      <c r="E55" s="10"/>
      <c r="F55" s="10"/>
      <c r="G55" s="1">
        <f t="shared" si="0"/>
        <v>-23</v>
      </c>
      <c r="H55" s="9">
        <f t="shared" si="1"/>
        <v>-614.79</v>
      </c>
    </row>
    <row r="56" spans="1:8">
      <c r="A56" s="16" t="s">
        <v>419</v>
      </c>
      <c r="B56" s="9">
        <v>250</v>
      </c>
      <c r="C56" s="10">
        <v>45268</v>
      </c>
      <c r="D56" s="10">
        <v>45244</v>
      </c>
      <c r="E56" s="10"/>
      <c r="F56" s="10"/>
      <c r="G56" s="1">
        <f t="shared" si="0"/>
        <v>-24</v>
      </c>
      <c r="H56" s="9">
        <f t="shared" si="1"/>
        <v>-6000</v>
      </c>
    </row>
    <row r="57" spans="1:8">
      <c r="A57" s="16" t="s">
        <v>420</v>
      </c>
      <c r="B57" s="9">
        <v>126</v>
      </c>
      <c r="C57" s="10">
        <v>45268</v>
      </c>
      <c r="D57" s="10">
        <v>45244</v>
      </c>
      <c r="E57" s="10"/>
      <c r="F57" s="10"/>
      <c r="G57" s="1">
        <f t="shared" si="0"/>
        <v>-24</v>
      </c>
      <c r="H57" s="9">
        <f t="shared" si="1"/>
        <v>-3024</v>
      </c>
    </row>
    <row r="58" spans="1:8">
      <c r="A58" s="16" t="s">
        <v>421</v>
      </c>
      <c r="B58" s="9">
        <v>100</v>
      </c>
      <c r="C58" s="10">
        <v>45269</v>
      </c>
      <c r="D58" s="10">
        <v>45244</v>
      </c>
      <c r="E58" s="10"/>
      <c r="F58" s="10"/>
      <c r="G58" s="1">
        <f t="shared" si="0"/>
        <v>-25</v>
      </c>
      <c r="H58" s="9">
        <f t="shared" si="1"/>
        <v>-2500</v>
      </c>
    </row>
    <row r="59" spans="1:8">
      <c r="A59" s="16" t="s">
        <v>422</v>
      </c>
      <c r="B59" s="9">
        <v>5.58</v>
      </c>
      <c r="C59" s="10">
        <v>45270</v>
      </c>
      <c r="D59" s="10">
        <v>45244</v>
      </c>
      <c r="E59" s="10"/>
      <c r="F59" s="10"/>
      <c r="G59" s="1">
        <f t="shared" si="0"/>
        <v>-26</v>
      </c>
      <c r="H59" s="9">
        <f t="shared" si="1"/>
        <v>-145.08000000000001</v>
      </c>
    </row>
    <row r="60" spans="1:8">
      <c r="A60" s="16" t="s">
        <v>423</v>
      </c>
      <c r="B60" s="9">
        <v>28.68</v>
      </c>
      <c r="C60" s="10">
        <v>45270</v>
      </c>
      <c r="D60" s="10">
        <v>45244</v>
      </c>
      <c r="E60" s="10"/>
      <c r="F60" s="10"/>
      <c r="G60" s="1">
        <f t="shared" si="0"/>
        <v>-26</v>
      </c>
      <c r="H60" s="9">
        <f t="shared" si="1"/>
        <v>-745.68</v>
      </c>
    </row>
    <row r="61" spans="1:8">
      <c r="A61" s="16" t="s">
        <v>424</v>
      </c>
      <c r="B61" s="9">
        <v>11.55</v>
      </c>
      <c r="C61" s="10">
        <v>45270</v>
      </c>
      <c r="D61" s="10">
        <v>45244</v>
      </c>
      <c r="E61" s="10"/>
      <c r="F61" s="10"/>
      <c r="G61" s="1">
        <f t="shared" si="0"/>
        <v>-26</v>
      </c>
      <c r="H61" s="9">
        <f t="shared" si="1"/>
        <v>-300.3</v>
      </c>
    </row>
    <row r="62" spans="1:8">
      <c r="A62" s="16" t="s">
        <v>425</v>
      </c>
      <c r="B62" s="9">
        <v>70.34</v>
      </c>
      <c r="C62" s="10">
        <v>45270</v>
      </c>
      <c r="D62" s="10">
        <v>45244</v>
      </c>
      <c r="E62" s="10"/>
      <c r="F62" s="10"/>
      <c r="G62" s="1">
        <f t="shared" si="0"/>
        <v>-26</v>
      </c>
      <c r="H62" s="9">
        <f t="shared" si="1"/>
        <v>-1828.84</v>
      </c>
    </row>
    <row r="63" spans="1:8">
      <c r="A63" s="16" t="s">
        <v>426</v>
      </c>
      <c r="B63" s="9">
        <v>516.39</v>
      </c>
      <c r="C63" s="10">
        <v>45270</v>
      </c>
      <c r="D63" s="10">
        <v>45244</v>
      </c>
      <c r="E63" s="10"/>
      <c r="F63" s="10"/>
      <c r="G63" s="1">
        <f t="shared" si="0"/>
        <v>-26</v>
      </c>
      <c r="H63" s="9">
        <f t="shared" si="1"/>
        <v>-13426.14</v>
      </c>
    </row>
    <row r="64" spans="1:8">
      <c r="A64" s="16" t="s">
        <v>427</v>
      </c>
      <c r="B64" s="9">
        <v>4134.3599999999997</v>
      </c>
      <c r="C64" s="10">
        <v>45269</v>
      </c>
      <c r="D64" s="10">
        <v>45244</v>
      </c>
      <c r="E64" s="10"/>
      <c r="F64" s="10"/>
      <c r="G64" s="1">
        <f t="shared" si="0"/>
        <v>-25</v>
      </c>
      <c r="H64" s="9">
        <f t="shared" si="1"/>
        <v>-103359</v>
      </c>
    </row>
    <row r="65" spans="1:8">
      <c r="A65" s="16" t="s">
        <v>428</v>
      </c>
      <c r="B65" s="9">
        <v>186.23</v>
      </c>
      <c r="C65" s="10">
        <v>45263</v>
      </c>
      <c r="D65" s="10">
        <v>45244</v>
      </c>
      <c r="E65" s="10"/>
      <c r="F65" s="10"/>
      <c r="G65" s="1">
        <f t="shared" si="0"/>
        <v>-19</v>
      </c>
      <c r="H65" s="9">
        <f t="shared" si="1"/>
        <v>-3538.37</v>
      </c>
    </row>
    <row r="66" spans="1:8">
      <c r="A66" s="16" t="s">
        <v>429</v>
      </c>
      <c r="B66" s="9">
        <v>368</v>
      </c>
      <c r="C66" s="10">
        <v>45274</v>
      </c>
      <c r="D66" s="10">
        <v>45257</v>
      </c>
      <c r="E66" s="10"/>
      <c r="F66" s="10"/>
      <c r="G66" s="1">
        <f t="shared" si="0"/>
        <v>-17</v>
      </c>
      <c r="H66" s="9">
        <f t="shared" si="1"/>
        <v>-6256</v>
      </c>
    </row>
    <row r="67" spans="1:8">
      <c r="A67" s="16" t="s">
        <v>430</v>
      </c>
      <c r="B67" s="9">
        <v>0.4</v>
      </c>
      <c r="C67" s="10">
        <v>45275</v>
      </c>
      <c r="D67" s="10">
        <v>45257</v>
      </c>
      <c r="E67" s="10"/>
      <c r="F67" s="10"/>
      <c r="G67" s="1">
        <f t="shared" si="0"/>
        <v>-18</v>
      </c>
      <c r="H67" s="9">
        <f t="shared" si="1"/>
        <v>-7.2</v>
      </c>
    </row>
    <row r="68" spans="1:8">
      <c r="A68" s="16" t="s">
        <v>431</v>
      </c>
      <c r="B68" s="9">
        <v>2460</v>
      </c>
      <c r="C68" s="10">
        <v>45246</v>
      </c>
      <c r="D68" s="10">
        <v>45257</v>
      </c>
      <c r="E68" s="10"/>
      <c r="F68" s="10"/>
      <c r="G68" s="1">
        <f t="shared" si="0"/>
        <v>11</v>
      </c>
      <c r="H68" s="9">
        <f t="shared" si="1"/>
        <v>27060</v>
      </c>
    </row>
    <row r="69" spans="1:8">
      <c r="A69" s="16" t="s">
        <v>432</v>
      </c>
      <c r="B69" s="9">
        <v>163.63999999999999</v>
      </c>
      <c r="C69" s="10">
        <v>45291</v>
      </c>
      <c r="D69" s="10">
        <v>45276</v>
      </c>
      <c r="E69" s="10"/>
      <c r="F69" s="10"/>
      <c r="G69" s="1">
        <f t="shared" ref="G69:G132" si="2">D69-C69-(F69-E69)</f>
        <v>-15</v>
      </c>
      <c r="H69" s="9">
        <f t="shared" ref="H69:H132" si="3">B69*G69</f>
        <v>-2454.6</v>
      </c>
    </row>
    <row r="70" spans="1:8">
      <c r="A70" s="16" t="s">
        <v>433</v>
      </c>
      <c r="B70" s="9">
        <v>127.04</v>
      </c>
      <c r="C70" s="10">
        <v>45291</v>
      </c>
      <c r="D70" s="10">
        <v>45276</v>
      </c>
      <c r="E70" s="10"/>
      <c r="F70" s="10"/>
      <c r="G70" s="1">
        <f t="shared" si="2"/>
        <v>-15</v>
      </c>
      <c r="H70" s="9">
        <f t="shared" si="3"/>
        <v>-1905.6</v>
      </c>
    </row>
    <row r="71" spans="1:8">
      <c r="A71" s="16" t="s">
        <v>434</v>
      </c>
      <c r="B71" s="9">
        <v>490</v>
      </c>
      <c r="C71" s="10">
        <v>45291</v>
      </c>
      <c r="D71" s="10">
        <v>45276</v>
      </c>
      <c r="E71" s="10"/>
      <c r="F71" s="10"/>
      <c r="G71" s="1">
        <f t="shared" si="2"/>
        <v>-15</v>
      </c>
      <c r="H71" s="9">
        <f t="shared" si="3"/>
        <v>-7350</v>
      </c>
    </row>
    <row r="72" spans="1:8">
      <c r="A72" s="16" t="s">
        <v>435</v>
      </c>
      <c r="B72" s="9">
        <v>1302.1099999999999</v>
      </c>
      <c r="C72" s="10">
        <v>45288</v>
      </c>
      <c r="D72" s="10">
        <v>45276</v>
      </c>
      <c r="E72" s="10"/>
      <c r="F72" s="10"/>
      <c r="G72" s="1">
        <f t="shared" si="2"/>
        <v>-12</v>
      </c>
      <c r="H72" s="9">
        <f t="shared" si="3"/>
        <v>-15625.32</v>
      </c>
    </row>
    <row r="73" spans="1:8">
      <c r="A73" s="16" t="s">
        <v>436</v>
      </c>
      <c r="B73" s="9">
        <v>545.45000000000005</v>
      </c>
      <c r="C73" s="10">
        <v>45288</v>
      </c>
      <c r="D73" s="10">
        <v>45276</v>
      </c>
      <c r="E73" s="10"/>
      <c r="F73" s="10"/>
      <c r="G73" s="1">
        <f t="shared" si="2"/>
        <v>-12</v>
      </c>
      <c r="H73" s="9">
        <f t="shared" si="3"/>
        <v>-6545.4</v>
      </c>
    </row>
    <row r="74" spans="1:8">
      <c r="A74" s="16" t="s">
        <v>437</v>
      </c>
      <c r="B74" s="9">
        <v>29500</v>
      </c>
      <c r="C74" s="10">
        <v>45288</v>
      </c>
      <c r="D74" s="10">
        <v>45276</v>
      </c>
      <c r="E74" s="10"/>
      <c r="F74" s="10"/>
      <c r="G74" s="1">
        <f t="shared" si="2"/>
        <v>-12</v>
      </c>
      <c r="H74" s="9">
        <f t="shared" si="3"/>
        <v>-354000</v>
      </c>
    </row>
    <row r="75" spans="1:8">
      <c r="A75" s="16" t="s">
        <v>438</v>
      </c>
      <c r="B75" s="9">
        <v>33750</v>
      </c>
      <c r="C75" s="10">
        <v>45288</v>
      </c>
      <c r="D75" s="10">
        <v>45276</v>
      </c>
      <c r="E75" s="10"/>
      <c r="F75" s="10"/>
      <c r="G75" s="1">
        <f t="shared" si="2"/>
        <v>-12</v>
      </c>
      <c r="H75" s="9">
        <f t="shared" si="3"/>
        <v>-405000</v>
      </c>
    </row>
    <row r="76" spans="1:8">
      <c r="A76" s="16" t="s">
        <v>439</v>
      </c>
      <c r="B76" s="9">
        <v>1976.8</v>
      </c>
      <c r="C76" s="10">
        <v>45283</v>
      </c>
      <c r="D76" s="10">
        <v>45276</v>
      </c>
      <c r="E76" s="10"/>
      <c r="F76" s="10"/>
      <c r="G76" s="1">
        <f t="shared" si="2"/>
        <v>-7</v>
      </c>
      <c r="H76" s="9">
        <f t="shared" si="3"/>
        <v>-13837.6</v>
      </c>
    </row>
    <row r="77" spans="1:8">
      <c r="A77" s="16" t="s">
        <v>440</v>
      </c>
      <c r="B77" s="9">
        <v>500</v>
      </c>
      <c r="C77" s="10">
        <v>45282</v>
      </c>
      <c r="D77" s="10">
        <v>45276</v>
      </c>
      <c r="E77" s="10"/>
      <c r="F77" s="10"/>
      <c r="G77" s="1">
        <f t="shared" si="2"/>
        <v>-6</v>
      </c>
      <c r="H77" s="9">
        <f t="shared" si="3"/>
        <v>-3000</v>
      </c>
    </row>
    <row r="78" spans="1:8">
      <c r="A78" s="16" t="s">
        <v>441</v>
      </c>
      <c r="B78" s="9">
        <v>1223.48</v>
      </c>
      <c r="C78" s="10">
        <v>45281</v>
      </c>
      <c r="D78" s="10">
        <v>45276</v>
      </c>
      <c r="E78" s="10"/>
      <c r="F78" s="10"/>
      <c r="G78" s="1">
        <f t="shared" si="2"/>
        <v>-5</v>
      </c>
      <c r="H78" s="9">
        <f t="shared" si="3"/>
        <v>-6117.4</v>
      </c>
    </row>
    <row r="79" spans="1:8">
      <c r="A79" s="16" t="s">
        <v>442</v>
      </c>
      <c r="B79" s="9">
        <v>350</v>
      </c>
      <c r="C79" s="10">
        <v>45281</v>
      </c>
      <c r="D79" s="10">
        <v>45276</v>
      </c>
      <c r="E79" s="10"/>
      <c r="F79" s="10"/>
      <c r="G79" s="1">
        <f t="shared" si="2"/>
        <v>-5</v>
      </c>
      <c r="H79" s="9">
        <f t="shared" si="3"/>
        <v>-1750</v>
      </c>
    </row>
    <row r="80" spans="1:8">
      <c r="A80" s="16" t="s">
        <v>443</v>
      </c>
      <c r="B80" s="9">
        <v>14.33</v>
      </c>
      <c r="C80" s="10">
        <v>45281</v>
      </c>
      <c r="D80" s="10">
        <v>45276</v>
      </c>
      <c r="E80" s="10"/>
      <c r="F80" s="10"/>
      <c r="G80" s="1">
        <f t="shared" si="2"/>
        <v>-5</v>
      </c>
      <c r="H80" s="9">
        <f t="shared" si="3"/>
        <v>-71.650000000000006</v>
      </c>
    </row>
    <row r="81" spans="1:8">
      <c r="A81" s="16" t="s">
        <v>444</v>
      </c>
      <c r="B81" s="9">
        <v>60</v>
      </c>
      <c r="C81" s="10">
        <v>45281</v>
      </c>
      <c r="D81" s="10">
        <v>45276</v>
      </c>
      <c r="E81" s="10"/>
      <c r="F81" s="10"/>
      <c r="G81" s="1">
        <f t="shared" si="2"/>
        <v>-5</v>
      </c>
      <c r="H81" s="9">
        <f t="shared" si="3"/>
        <v>-300</v>
      </c>
    </row>
    <row r="82" spans="1:8">
      <c r="A82" s="16" t="s">
        <v>445</v>
      </c>
      <c r="B82" s="9">
        <v>84</v>
      </c>
      <c r="C82" s="10">
        <v>45296</v>
      </c>
      <c r="D82" s="10">
        <v>45276</v>
      </c>
      <c r="E82" s="10"/>
      <c r="F82" s="10"/>
      <c r="G82" s="1">
        <f t="shared" si="2"/>
        <v>-20</v>
      </c>
      <c r="H82" s="9">
        <f t="shared" si="3"/>
        <v>-1680</v>
      </c>
    </row>
    <row r="83" spans="1:8">
      <c r="A83" s="16" t="s">
        <v>446</v>
      </c>
      <c r="B83" s="9">
        <v>642.64</v>
      </c>
      <c r="C83" s="10">
        <v>45282</v>
      </c>
      <c r="D83" s="10">
        <v>45276</v>
      </c>
      <c r="E83" s="10"/>
      <c r="F83" s="10"/>
      <c r="G83" s="1">
        <f t="shared" si="2"/>
        <v>-6</v>
      </c>
      <c r="H83" s="9">
        <f t="shared" si="3"/>
        <v>-3855.84</v>
      </c>
    </row>
    <row r="84" spans="1:8">
      <c r="A84" s="16" t="s">
        <v>447</v>
      </c>
      <c r="B84" s="9">
        <v>194.88</v>
      </c>
      <c r="C84" s="10">
        <v>45296</v>
      </c>
      <c r="D84" s="10">
        <v>45276</v>
      </c>
      <c r="E84" s="10"/>
      <c r="F84" s="10"/>
      <c r="G84" s="1">
        <f t="shared" si="2"/>
        <v>-20</v>
      </c>
      <c r="H84" s="9">
        <f t="shared" si="3"/>
        <v>-3897.6</v>
      </c>
    </row>
    <row r="85" spans="1:8">
      <c r="A85" s="16" t="s">
        <v>448</v>
      </c>
      <c r="B85" s="9">
        <v>648.9</v>
      </c>
      <c r="C85" s="10">
        <v>45296</v>
      </c>
      <c r="D85" s="10">
        <v>45276</v>
      </c>
      <c r="E85" s="10"/>
      <c r="F85" s="10"/>
      <c r="G85" s="1">
        <f t="shared" si="2"/>
        <v>-20</v>
      </c>
      <c r="H85" s="9">
        <f t="shared" si="3"/>
        <v>-12978</v>
      </c>
    </row>
    <row r="86" spans="1:8">
      <c r="A86" s="16" t="s">
        <v>449</v>
      </c>
      <c r="B86" s="9">
        <v>46.38</v>
      </c>
      <c r="C86" s="10">
        <v>45296</v>
      </c>
      <c r="D86" s="10">
        <v>45276</v>
      </c>
      <c r="E86" s="10"/>
      <c r="F86" s="10"/>
      <c r="G86" s="1">
        <f t="shared" si="2"/>
        <v>-20</v>
      </c>
      <c r="H86" s="9">
        <f t="shared" si="3"/>
        <v>-927.6</v>
      </c>
    </row>
    <row r="87" spans="1:8">
      <c r="A87" s="16" t="s">
        <v>450</v>
      </c>
      <c r="B87" s="9">
        <v>36.450000000000003</v>
      </c>
      <c r="C87" s="10">
        <v>45296</v>
      </c>
      <c r="D87" s="10">
        <v>45276</v>
      </c>
      <c r="E87" s="10"/>
      <c r="F87" s="10"/>
      <c r="G87" s="1">
        <f t="shared" si="2"/>
        <v>-20</v>
      </c>
      <c r="H87" s="9">
        <f t="shared" si="3"/>
        <v>-729</v>
      </c>
    </row>
    <row r="88" spans="1:8">
      <c r="A88" s="16" t="s">
        <v>451</v>
      </c>
      <c r="B88" s="9">
        <v>99.31</v>
      </c>
      <c r="C88" s="10">
        <v>45296</v>
      </c>
      <c r="D88" s="10">
        <v>45276</v>
      </c>
      <c r="E88" s="10"/>
      <c r="F88" s="10"/>
      <c r="G88" s="1">
        <f t="shared" si="2"/>
        <v>-20</v>
      </c>
      <c r="H88" s="9">
        <f t="shared" si="3"/>
        <v>-1986.2</v>
      </c>
    </row>
    <row r="89" spans="1:8">
      <c r="A89" s="16" t="s">
        <v>452</v>
      </c>
      <c r="B89" s="9">
        <v>360</v>
      </c>
      <c r="C89" s="10">
        <v>45296</v>
      </c>
      <c r="D89" s="10">
        <v>45276</v>
      </c>
      <c r="E89" s="10"/>
      <c r="F89" s="10"/>
      <c r="G89" s="1">
        <f t="shared" si="2"/>
        <v>-20</v>
      </c>
      <c r="H89" s="9">
        <f t="shared" si="3"/>
        <v>-7200</v>
      </c>
    </row>
    <row r="90" spans="1:8">
      <c r="A90" s="16" t="s">
        <v>453</v>
      </c>
      <c r="B90" s="9">
        <v>23</v>
      </c>
      <c r="C90" s="10">
        <v>45296</v>
      </c>
      <c r="D90" s="10">
        <v>45276</v>
      </c>
      <c r="E90" s="10"/>
      <c r="F90" s="10"/>
      <c r="G90" s="1">
        <f t="shared" si="2"/>
        <v>-20</v>
      </c>
      <c r="H90" s="9">
        <f t="shared" si="3"/>
        <v>-460</v>
      </c>
    </row>
    <row r="91" spans="1:8">
      <c r="A91" s="16" t="s">
        <v>454</v>
      </c>
      <c r="B91" s="9">
        <v>418.9</v>
      </c>
      <c r="C91" s="10">
        <v>45296</v>
      </c>
      <c r="D91" s="10">
        <v>45276</v>
      </c>
      <c r="E91" s="10"/>
      <c r="F91" s="10"/>
      <c r="G91" s="1">
        <f t="shared" si="2"/>
        <v>-20</v>
      </c>
      <c r="H91" s="9">
        <f t="shared" si="3"/>
        <v>-8378</v>
      </c>
    </row>
    <row r="92" spans="1:8">
      <c r="A92" s="16" t="s">
        <v>455</v>
      </c>
      <c r="B92" s="9">
        <v>1223.3</v>
      </c>
      <c r="C92" s="10">
        <v>45296</v>
      </c>
      <c r="D92" s="10">
        <v>45276</v>
      </c>
      <c r="E92" s="10"/>
      <c r="F92" s="10"/>
      <c r="G92" s="1">
        <f t="shared" si="2"/>
        <v>-20</v>
      </c>
      <c r="H92" s="9">
        <f t="shared" si="3"/>
        <v>-24466</v>
      </c>
    </row>
    <row r="93" spans="1:8">
      <c r="A93" s="16" t="s">
        <v>456</v>
      </c>
      <c r="B93" s="9">
        <v>730</v>
      </c>
      <c r="C93" s="10">
        <v>45296</v>
      </c>
      <c r="D93" s="10">
        <v>45276</v>
      </c>
      <c r="E93" s="10"/>
      <c r="F93" s="10"/>
      <c r="G93" s="1">
        <f t="shared" si="2"/>
        <v>-20</v>
      </c>
      <c r="H93" s="9">
        <f t="shared" si="3"/>
        <v>-14600</v>
      </c>
    </row>
    <row r="94" spans="1:8">
      <c r="A94" s="16" t="s">
        <v>457</v>
      </c>
      <c r="B94" s="9">
        <v>395.24</v>
      </c>
      <c r="C94" s="10">
        <v>45263</v>
      </c>
      <c r="D94" s="10">
        <v>45276</v>
      </c>
      <c r="E94" s="10"/>
      <c r="F94" s="10"/>
      <c r="G94" s="1">
        <f t="shared" si="2"/>
        <v>13</v>
      </c>
      <c r="H94" s="9">
        <f t="shared" si="3"/>
        <v>5138.12</v>
      </c>
    </row>
    <row r="95" spans="1:8">
      <c r="A95" s="16" t="s">
        <v>458</v>
      </c>
      <c r="B95" s="9">
        <v>49516.43</v>
      </c>
      <c r="C95" s="10">
        <v>45297</v>
      </c>
      <c r="D95" s="10">
        <v>45276</v>
      </c>
      <c r="E95" s="10"/>
      <c r="F95" s="10"/>
      <c r="G95" s="1">
        <f t="shared" si="2"/>
        <v>-21</v>
      </c>
      <c r="H95" s="9">
        <f t="shared" si="3"/>
        <v>-1039845.03</v>
      </c>
    </row>
    <row r="96" spans="1:8">
      <c r="A96" s="16" t="s">
        <v>459</v>
      </c>
      <c r="B96" s="9">
        <v>2306.09</v>
      </c>
      <c r="C96" s="10">
        <v>45296</v>
      </c>
      <c r="D96" s="10">
        <v>45276</v>
      </c>
      <c r="E96" s="10"/>
      <c r="F96" s="10"/>
      <c r="G96" s="1">
        <f t="shared" si="2"/>
        <v>-20</v>
      </c>
      <c r="H96" s="9">
        <f t="shared" si="3"/>
        <v>-46121.8</v>
      </c>
    </row>
    <row r="97" spans="1:8">
      <c r="A97" s="16" t="s">
        <v>460</v>
      </c>
      <c r="B97" s="9">
        <v>579.20000000000005</v>
      </c>
      <c r="C97" s="10">
        <v>45297</v>
      </c>
      <c r="D97" s="10">
        <v>45276</v>
      </c>
      <c r="E97" s="10"/>
      <c r="F97" s="10"/>
      <c r="G97" s="1">
        <f t="shared" si="2"/>
        <v>-21</v>
      </c>
      <c r="H97" s="9">
        <f t="shared" si="3"/>
        <v>-12163.2</v>
      </c>
    </row>
    <row r="98" spans="1:8">
      <c r="A98" s="16" t="s">
        <v>461</v>
      </c>
      <c r="B98" s="9">
        <v>9806.4</v>
      </c>
      <c r="C98" s="10">
        <v>45301</v>
      </c>
      <c r="D98" s="10">
        <v>45276</v>
      </c>
      <c r="E98" s="10"/>
      <c r="F98" s="10"/>
      <c r="G98" s="1">
        <f t="shared" si="2"/>
        <v>-25</v>
      </c>
      <c r="H98" s="9">
        <f t="shared" si="3"/>
        <v>-245160</v>
      </c>
    </row>
    <row r="99" spans="1:8">
      <c r="A99" s="16" t="s">
        <v>462</v>
      </c>
      <c r="B99" s="9">
        <v>10.69</v>
      </c>
      <c r="C99" s="10">
        <v>45301</v>
      </c>
      <c r="D99" s="10">
        <v>45276</v>
      </c>
      <c r="E99" s="10"/>
      <c r="F99" s="10"/>
      <c r="G99" s="1">
        <f t="shared" si="2"/>
        <v>-25</v>
      </c>
      <c r="H99" s="9">
        <f t="shared" si="3"/>
        <v>-267.25</v>
      </c>
    </row>
    <row r="100" spans="1:8">
      <c r="A100" s="16" t="s">
        <v>463</v>
      </c>
      <c r="B100" s="9">
        <v>199</v>
      </c>
      <c r="C100" s="10">
        <v>45302</v>
      </c>
      <c r="D100" s="10">
        <v>45276</v>
      </c>
      <c r="E100" s="10"/>
      <c r="F100" s="10"/>
      <c r="G100" s="1">
        <f t="shared" si="2"/>
        <v>-26</v>
      </c>
      <c r="H100" s="9">
        <f t="shared" si="3"/>
        <v>-5174</v>
      </c>
    </row>
    <row r="101" spans="1:8">
      <c r="A101" s="16" t="s">
        <v>464</v>
      </c>
      <c r="B101" s="9">
        <v>23.87</v>
      </c>
      <c r="C101" s="10">
        <v>45302</v>
      </c>
      <c r="D101" s="10">
        <v>45276</v>
      </c>
      <c r="E101" s="10"/>
      <c r="F101" s="10"/>
      <c r="G101" s="1">
        <f t="shared" si="2"/>
        <v>-26</v>
      </c>
      <c r="H101" s="9">
        <f t="shared" si="3"/>
        <v>-620.62</v>
      </c>
    </row>
    <row r="102" spans="1:8">
      <c r="A102" s="16" t="s">
        <v>465</v>
      </c>
      <c r="B102" s="9">
        <v>188.94</v>
      </c>
      <c r="C102" s="10">
        <v>45302</v>
      </c>
      <c r="D102" s="10">
        <v>45276</v>
      </c>
      <c r="E102" s="10"/>
      <c r="F102" s="10"/>
      <c r="G102" s="1">
        <f t="shared" si="2"/>
        <v>-26</v>
      </c>
      <c r="H102" s="9">
        <f t="shared" si="3"/>
        <v>-4912.4399999999996</v>
      </c>
    </row>
    <row r="103" spans="1:8">
      <c r="A103" s="16" t="s">
        <v>466</v>
      </c>
      <c r="B103" s="9">
        <v>15.6</v>
      </c>
      <c r="C103" s="10">
        <v>45302</v>
      </c>
      <c r="D103" s="10">
        <v>45276</v>
      </c>
      <c r="E103" s="10"/>
      <c r="F103" s="10"/>
      <c r="G103" s="1">
        <f t="shared" si="2"/>
        <v>-26</v>
      </c>
      <c r="H103" s="9">
        <f t="shared" si="3"/>
        <v>-405.6</v>
      </c>
    </row>
    <row r="104" spans="1:8">
      <c r="A104" s="16" t="s">
        <v>467</v>
      </c>
      <c r="B104" s="9">
        <v>22.06</v>
      </c>
      <c r="C104" s="10">
        <v>45302</v>
      </c>
      <c r="D104" s="10">
        <v>45276</v>
      </c>
      <c r="E104" s="10"/>
      <c r="F104" s="10"/>
      <c r="G104" s="1">
        <f t="shared" si="2"/>
        <v>-26</v>
      </c>
      <c r="H104" s="9">
        <f t="shared" si="3"/>
        <v>-573.55999999999995</v>
      </c>
    </row>
    <row r="105" spans="1:8">
      <c r="A105" s="16" t="s">
        <v>468</v>
      </c>
      <c r="B105" s="9">
        <v>46.06</v>
      </c>
      <c r="C105" s="10">
        <v>45303</v>
      </c>
      <c r="D105" s="10">
        <v>45276</v>
      </c>
      <c r="E105" s="10"/>
      <c r="F105" s="10"/>
      <c r="G105" s="1">
        <f t="shared" si="2"/>
        <v>-27</v>
      </c>
      <c r="H105" s="9">
        <f t="shared" si="3"/>
        <v>-1243.6199999999999</v>
      </c>
    </row>
    <row r="106" spans="1:8">
      <c r="A106" s="16" t="s">
        <v>469</v>
      </c>
      <c r="B106" s="9">
        <v>436.8</v>
      </c>
      <c r="C106" s="10">
        <v>45303</v>
      </c>
      <c r="D106" s="10">
        <v>45276</v>
      </c>
      <c r="E106" s="10"/>
      <c r="F106" s="10"/>
      <c r="G106" s="1">
        <f t="shared" si="2"/>
        <v>-27</v>
      </c>
      <c r="H106" s="9">
        <f t="shared" si="3"/>
        <v>-11793.6</v>
      </c>
    </row>
    <row r="107" spans="1:8">
      <c r="A107" s="16" t="s">
        <v>470</v>
      </c>
      <c r="B107" s="9">
        <v>407.5</v>
      </c>
      <c r="C107" s="10">
        <v>45303</v>
      </c>
      <c r="D107" s="10">
        <v>45276</v>
      </c>
      <c r="E107" s="10"/>
      <c r="F107" s="10"/>
      <c r="G107" s="1">
        <f t="shared" si="2"/>
        <v>-27</v>
      </c>
      <c r="H107" s="9">
        <f t="shared" si="3"/>
        <v>-11002.5</v>
      </c>
    </row>
    <row r="108" spans="1:8">
      <c r="A108" s="16" t="s">
        <v>471</v>
      </c>
      <c r="B108" s="9">
        <v>121.27</v>
      </c>
      <c r="C108" s="10">
        <v>45302</v>
      </c>
      <c r="D108" s="10">
        <v>45276</v>
      </c>
      <c r="E108" s="10"/>
      <c r="F108" s="10"/>
      <c r="G108" s="1">
        <f t="shared" si="2"/>
        <v>-26</v>
      </c>
      <c r="H108" s="9">
        <f t="shared" si="3"/>
        <v>-3153.02</v>
      </c>
    </row>
    <row r="109" spans="1:8">
      <c r="A109" s="16" t="s">
        <v>472</v>
      </c>
      <c r="B109" s="9">
        <v>538.79999999999995</v>
      </c>
      <c r="C109" s="10">
        <v>45302</v>
      </c>
      <c r="D109" s="10">
        <v>45276</v>
      </c>
      <c r="E109" s="10"/>
      <c r="F109" s="10"/>
      <c r="G109" s="1">
        <f t="shared" si="2"/>
        <v>-26</v>
      </c>
      <c r="H109" s="9">
        <f t="shared" si="3"/>
        <v>-14008.8</v>
      </c>
    </row>
    <row r="110" spans="1:8">
      <c r="A110" s="16" t="s">
        <v>473</v>
      </c>
      <c r="B110" s="9">
        <v>1967.21</v>
      </c>
      <c r="C110" s="10">
        <v>45303</v>
      </c>
      <c r="D110" s="10">
        <v>45276</v>
      </c>
      <c r="E110" s="10"/>
      <c r="F110" s="10"/>
      <c r="G110" s="1">
        <f t="shared" si="2"/>
        <v>-27</v>
      </c>
      <c r="H110" s="9">
        <f t="shared" si="3"/>
        <v>-53114.67</v>
      </c>
    </row>
    <row r="111" spans="1:8">
      <c r="A111" s="16" t="s">
        <v>474</v>
      </c>
      <c r="B111" s="9">
        <v>0.97</v>
      </c>
      <c r="C111" s="10">
        <v>45303</v>
      </c>
      <c r="D111" s="10">
        <v>45276</v>
      </c>
      <c r="E111" s="10"/>
      <c r="F111" s="10"/>
      <c r="G111" s="1">
        <f t="shared" si="2"/>
        <v>-27</v>
      </c>
      <c r="H111" s="9">
        <f t="shared" si="3"/>
        <v>-26.19</v>
      </c>
    </row>
    <row r="112" spans="1:8">
      <c r="A112" s="16" t="s">
        <v>475</v>
      </c>
      <c r="B112" s="9">
        <v>240</v>
      </c>
      <c r="C112" s="10">
        <v>45303</v>
      </c>
      <c r="D112" s="10">
        <v>45276</v>
      </c>
      <c r="E112" s="10"/>
      <c r="F112" s="10"/>
      <c r="G112" s="1">
        <f t="shared" si="2"/>
        <v>-27</v>
      </c>
      <c r="H112" s="9">
        <f t="shared" si="3"/>
        <v>-6480</v>
      </c>
    </row>
    <row r="113" spans="1:8">
      <c r="A113" s="16" t="s">
        <v>476</v>
      </c>
      <c r="B113" s="9">
        <v>9250</v>
      </c>
      <c r="C113" s="10">
        <v>45304</v>
      </c>
      <c r="D113" s="10">
        <v>45280</v>
      </c>
      <c r="E113" s="10"/>
      <c r="F113" s="10"/>
      <c r="G113" s="1">
        <f t="shared" si="2"/>
        <v>-24</v>
      </c>
      <c r="H113" s="9">
        <f t="shared" si="3"/>
        <v>-222000</v>
      </c>
    </row>
    <row r="114" spans="1:8">
      <c r="A114" s="16" t="s">
        <v>477</v>
      </c>
      <c r="B114" s="9">
        <v>5903.57</v>
      </c>
      <c r="C114" s="10">
        <v>45305</v>
      </c>
      <c r="D114" s="10">
        <v>45280</v>
      </c>
      <c r="E114" s="10"/>
      <c r="F114" s="10"/>
      <c r="G114" s="1">
        <f t="shared" si="2"/>
        <v>-25</v>
      </c>
      <c r="H114" s="9">
        <f t="shared" si="3"/>
        <v>-147589.25</v>
      </c>
    </row>
    <row r="115" spans="1:8">
      <c r="A115" s="16" t="s">
        <v>478</v>
      </c>
      <c r="B115" s="9">
        <v>468.59</v>
      </c>
      <c r="C115" s="10">
        <v>45305</v>
      </c>
      <c r="D115" s="10">
        <v>45280</v>
      </c>
      <c r="E115" s="10"/>
      <c r="F115" s="10"/>
      <c r="G115" s="1">
        <f t="shared" si="2"/>
        <v>-25</v>
      </c>
      <c r="H115" s="9">
        <f t="shared" si="3"/>
        <v>-11714.75</v>
      </c>
    </row>
    <row r="116" spans="1:8">
      <c r="A116" s="16" t="s">
        <v>479</v>
      </c>
      <c r="B116" s="9">
        <v>845</v>
      </c>
      <c r="C116" s="10">
        <v>45305</v>
      </c>
      <c r="D116" s="10">
        <v>45280</v>
      </c>
      <c r="E116" s="10"/>
      <c r="F116" s="10"/>
      <c r="G116" s="1">
        <f t="shared" si="2"/>
        <v>-25</v>
      </c>
      <c r="H116" s="9">
        <f t="shared" si="3"/>
        <v>-21125</v>
      </c>
    </row>
    <row r="117" spans="1:8">
      <c r="A117" s="16" t="s">
        <v>480</v>
      </c>
      <c r="B117" s="9">
        <v>31000</v>
      </c>
      <c r="C117" s="10">
        <v>45305</v>
      </c>
      <c r="D117" s="10">
        <v>45280</v>
      </c>
      <c r="E117" s="10"/>
      <c r="F117" s="10"/>
      <c r="G117" s="1">
        <f t="shared" si="2"/>
        <v>-25</v>
      </c>
      <c r="H117" s="9">
        <f t="shared" si="3"/>
        <v>-775000</v>
      </c>
    </row>
    <row r="118" spans="1:8">
      <c r="A118" s="16" t="s">
        <v>481</v>
      </c>
      <c r="B118" s="9">
        <v>977.28</v>
      </c>
      <c r="C118" s="10">
        <v>45305</v>
      </c>
      <c r="D118" s="10">
        <v>45280</v>
      </c>
      <c r="E118" s="10"/>
      <c r="F118" s="10"/>
      <c r="G118" s="1">
        <f t="shared" si="2"/>
        <v>-25</v>
      </c>
      <c r="H118" s="9">
        <f t="shared" si="3"/>
        <v>-24432</v>
      </c>
    </row>
    <row r="119" spans="1:8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Zaghini Marco</dc:creator>
  <cp:lastModifiedBy>User_25</cp:lastModifiedBy>
  <dcterms:created xsi:type="dcterms:W3CDTF">2006-09-16T00:00:00Z</dcterms:created>
  <dcterms:modified xsi:type="dcterms:W3CDTF">2024-01-11T08:56:20Z</dcterms:modified>
</cp:coreProperties>
</file>