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rvcpia\Condivisa\C.P.I.A. BAT A.S. 2024_2025\AREA CONTABILE\INDICE TEMPESTIVITA' PAGAMENTI\2025\"/>
    </mc:Choice>
  </mc:AlternateContent>
  <xr:revisionPtr revIDLastSave="0" documentId="13_ncr:1_{4D1C5BA6-2204-49E0-B51B-40C6472EB1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2" r:id="rId1"/>
  </sheets>
  <definedNames>
    <definedName name="_xlnm._FilterDatabase" localSheetId="0" hidden="1">Foglio1!$A$1:$J$37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2" l="1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G5" i="2"/>
  <c r="G3" i="2"/>
  <c r="G4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2" i="2"/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" i="2"/>
  <c r="J38" i="2" l="1"/>
  <c r="J41" i="2" s="1"/>
</calcChain>
</file>

<file path=xl/sharedStrings.xml><?xml version="1.0" encoding="utf-8"?>
<sst xmlns="http://schemas.openxmlformats.org/spreadsheetml/2006/main" count="68" uniqueCount="34">
  <si>
    <t>Importo</t>
  </si>
  <si>
    <t>Anno</t>
  </si>
  <si>
    <t>Documento</t>
  </si>
  <si>
    <t>Data</t>
  </si>
  <si>
    <t>Data Scadenza</t>
  </si>
  <si>
    <t>Data Movimento</t>
  </si>
  <si>
    <t>Ritardo gg</t>
  </si>
  <si>
    <t>Soggetto a Split-Payment</t>
  </si>
  <si>
    <t>Importo Fatture Pagate nel periodo</t>
  </si>
  <si>
    <t>Imp.Fatt X Ritardo gg</t>
  </si>
  <si>
    <t>N</t>
  </si>
  <si>
    <t>S</t>
  </si>
  <si>
    <t>Totali</t>
  </si>
  <si>
    <t>371/PA</t>
  </si>
  <si>
    <t>422/PA</t>
  </si>
  <si>
    <t>76/PA</t>
  </si>
  <si>
    <t>17/PA</t>
  </si>
  <si>
    <t>494/PA</t>
  </si>
  <si>
    <t>FPA 2/25</t>
  </si>
  <si>
    <t>91/PA</t>
  </si>
  <si>
    <t>V2/526421</t>
  </si>
  <si>
    <t>550/PA</t>
  </si>
  <si>
    <t>119/PA</t>
  </si>
  <si>
    <t>148/PA</t>
  </si>
  <si>
    <t>74/PA</t>
  </si>
  <si>
    <t>2605/FVIAC</t>
  </si>
  <si>
    <t>964/00</t>
  </si>
  <si>
    <t>3571/FVIAC</t>
  </si>
  <si>
    <t>886/FE</t>
  </si>
  <si>
    <t>46/A</t>
  </si>
  <si>
    <t>163/PA</t>
  </si>
  <si>
    <t>FPA 3/25</t>
  </si>
  <si>
    <t>175/PA</t>
  </si>
  <si>
    <t>Indicatore tempestività dei pagamenti II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</si>
</sst>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entury Gothic"/>
      <family val="2"/>
    </font>
    <font>
      <b/>
      <sz val="11"/>
      <color theme="8"/>
      <name val="Arial"/>
      <family val="2"/>
    </font>
    <font>
      <sz val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0" fillId="0" borderId="1" xfId="0" applyFill="1" applyBorder="1" applyAlignment="1">
      <alignment horizontal="center"/>
    </xf>
    <xf numFmtId="2" fontId="1" fillId="0" borderId="1" xfId="0" applyNumberFormat="1" applyFont="1" applyFill="1" applyBorder="1" applyAlignment="1" applyProtection="1"/>
    <xf numFmtId="4" fontId="0" fillId="0" borderId="0" xfId="0" applyNumberFormat="1"/>
    <xf numFmtId="14" fontId="0" fillId="0" borderId="1" xfId="0" applyNumberFormat="1" applyBorder="1"/>
    <xf numFmtId="0" fontId="1" fillId="0" borderId="1" xfId="0" applyFont="1" applyFill="1" applyBorder="1" applyAlignment="1" applyProtection="1">
      <alignment horizontal="right"/>
    </xf>
    <xf numFmtId="0" fontId="2" fillId="2" borderId="0" xfId="0" applyFont="1" applyFill="1" applyAlignment="1">
      <alignment horizontal="center" vertical="center" wrapText="1"/>
    </xf>
    <xf numFmtId="14" fontId="0" fillId="0" borderId="0" xfId="0" applyNumberFormat="1"/>
    <xf numFmtId="0" fontId="2" fillId="2" borderId="1" xfId="0" applyFont="1" applyFill="1" applyBorder="1" applyAlignment="1">
      <alignment horizontal="right" vertical="center" wrapText="1"/>
    </xf>
    <xf numFmtId="14" fontId="2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14" fontId="4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workbookViewId="0">
      <selection activeCell="F48" sqref="F48"/>
    </sheetView>
  </sheetViews>
  <sheetFormatPr defaultRowHeight="15" x14ac:dyDescent="0.25"/>
  <cols>
    <col min="1" max="1" width="11" bestFit="1" customWidth="1"/>
    <col min="2" max="2" width="20.5703125" customWidth="1"/>
    <col min="3" max="3" width="12.85546875" customWidth="1"/>
    <col min="4" max="4" width="13.28515625" bestFit="1" customWidth="1"/>
    <col min="5" max="5" width="21.5703125" style="11" customWidth="1"/>
    <col min="6" max="6" width="17.140625" customWidth="1"/>
    <col min="7" max="7" width="16.140625" bestFit="1" customWidth="1"/>
    <col min="8" max="8" width="18.5703125" customWidth="1"/>
    <col min="9" max="9" width="25.140625" customWidth="1"/>
    <col min="10" max="10" width="23.140625" customWidth="1"/>
  </cols>
  <sheetData>
    <row r="1" spans="1:12" ht="30" x14ac:dyDescent="0.25">
      <c r="A1" s="1" t="s">
        <v>1</v>
      </c>
      <c r="B1" s="1" t="s">
        <v>2</v>
      </c>
      <c r="C1" s="1" t="s">
        <v>3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x14ac:dyDescent="0.25">
      <c r="A2" s="2">
        <v>2025</v>
      </c>
      <c r="B2" s="12">
        <v>3</v>
      </c>
      <c r="C2" s="13">
        <v>45716</v>
      </c>
      <c r="D2" s="14">
        <v>40</v>
      </c>
      <c r="E2" s="17">
        <v>45744</v>
      </c>
      <c r="F2" s="13">
        <v>45748</v>
      </c>
      <c r="G2" s="15">
        <f>F2-E2</f>
        <v>4</v>
      </c>
      <c r="H2" s="16" t="s">
        <v>10</v>
      </c>
      <c r="I2" s="14">
        <v>40</v>
      </c>
      <c r="J2" s="18">
        <f>G2*I2</f>
        <v>160</v>
      </c>
      <c r="K2" s="10"/>
      <c r="L2" s="19"/>
    </row>
    <row r="3" spans="1:12" x14ac:dyDescent="0.25">
      <c r="A3" s="2">
        <v>2025</v>
      </c>
      <c r="B3" s="12">
        <v>243</v>
      </c>
      <c r="C3" s="13">
        <v>45727</v>
      </c>
      <c r="D3" s="14">
        <v>7371</v>
      </c>
      <c r="E3" s="17">
        <v>45758</v>
      </c>
      <c r="F3" s="13">
        <v>45748</v>
      </c>
      <c r="G3" s="15">
        <f t="shared" ref="G3:G37" si="0">F3-E3</f>
        <v>-10</v>
      </c>
      <c r="H3" s="16" t="s">
        <v>10</v>
      </c>
      <c r="I3" s="14">
        <v>7371</v>
      </c>
      <c r="J3" s="18">
        <f t="shared" ref="J3:J37" si="1">G3*I3</f>
        <v>-73710</v>
      </c>
      <c r="K3" s="10"/>
      <c r="L3" s="19"/>
    </row>
    <row r="4" spans="1:12" x14ac:dyDescent="0.25">
      <c r="A4" s="2">
        <v>2025</v>
      </c>
      <c r="B4" s="12" t="s">
        <v>13</v>
      </c>
      <c r="C4" s="13">
        <v>45721</v>
      </c>
      <c r="D4" s="14">
        <v>500</v>
      </c>
      <c r="E4" s="17">
        <v>45752</v>
      </c>
      <c r="F4" s="13">
        <v>45748</v>
      </c>
      <c r="G4" s="15">
        <f t="shared" si="0"/>
        <v>-4</v>
      </c>
      <c r="H4" s="16" t="s">
        <v>11</v>
      </c>
      <c r="I4" s="14">
        <v>500</v>
      </c>
      <c r="J4" s="18">
        <f t="shared" si="1"/>
        <v>-2000</v>
      </c>
      <c r="K4" s="10"/>
      <c r="L4" s="19"/>
    </row>
    <row r="5" spans="1:12" x14ac:dyDescent="0.25">
      <c r="A5" s="2">
        <v>2025</v>
      </c>
      <c r="B5" s="12">
        <v>225</v>
      </c>
      <c r="C5" s="13">
        <v>45730</v>
      </c>
      <c r="D5" s="14">
        <v>72418.399999999994</v>
      </c>
      <c r="E5" s="17">
        <v>45762</v>
      </c>
      <c r="F5" s="13">
        <v>45762</v>
      </c>
      <c r="G5" s="15">
        <f t="shared" si="0"/>
        <v>0</v>
      </c>
      <c r="H5" s="16" t="s">
        <v>10</v>
      </c>
      <c r="I5" s="14">
        <v>72418.399999999994</v>
      </c>
      <c r="J5" s="18">
        <f t="shared" si="1"/>
        <v>0</v>
      </c>
      <c r="K5" s="10"/>
      <c r="L5" s="19"/>
    </row>
    <row r="6" spans="1:12" x14ac:dyDescent="0.25">
      <c r="A6" s="2">
        <v>2025</v>
      </c>
      <c r="B6" s="12">
        <v>1010946730</v>
      </c>
      <c r="C6" s="13">
        <v>45734</v>
      </c>
      <c r="D6" s="14">
        <v>118.13</v>
      </c>
      <c r="E6" s="17">
        <v>45777</v>
      </c>
      <c r="F6" s="13">
        <v>45748</v>
      </c>
      <c r="G6" s="15">
        <f t="shared" si="0"/>
        <v>-29</v>
      </c>
      <c r="H6" s="16" t="s">
        <v>11</v>
      </c>
      <c r="I6" s="14">
        <v>118.13</v>
      </c>
      <c r="J6" s="18">
        <f t="shared" si="1"/>
        <v>-3425.77</v>
      </c>
      <c r="K6" s="10"/>
      <c r="L6" s="19"/>
    </row>
    <row r="7" spans="1:12" x14ac:dyDescent="0.25">
      <c r="A7" s="2">
        <v>2025</v>
      </c>
      <c r="B7" s="12">
        <v>6</v>
      </c>
      <c r="C7" s="13">
        <v>45735</v>
      </c>
      <c r="D7" s="14">
        <v>160</v>
      </c>
      <c r="E7" s="17">
        <v>45765</v>
      </c>
      <c r="F7" s="13">
        <v>45748</v>
      </c>
      <c r="G7" s="15">
        <f t="shared" si="0"/>
        <v>-17</v>
      </c>
      <c r="H7" s="16" t="s">
        <v>10</v>
      </c>
      <c r="I7" s="14">
        <v>160</v>
      </c>
      <c r="J7" s="18">
        <f t="shared" si="1"/>
        <v>-2720</v>
      </c>
      <c r="K7" s="10"/>
      <c r="L7" s="19"/>
    </row>
    <row r="8" spans="1:12" x14ac:dyDescent="0.25">
      <c r="A8" s="2">
        <v>2025</v>
      </c>
      <c r="B8" s="12" t="s">
        <v>14</v>
      </c>
      <c r="C8" s="13">
        <v>45733</v>
      </c>
      <c r="D8" s="14">
        <v>2100</v>
      </c>
      <c r="E8" s="17">
        <v>45764</v>
      </c>
      <c r="F8" s="13">
        <v>45748</v>
      </c>
      <c r="G8" s="15">
        <f t="shared" si="0"/>
        <v>-16</v>
      </c>
      <c r="H8" s="16" t="s">
        <v>11</v>
      </c>
      <c r="I8" s="14">
        <v>2100</v>
      </c>
      <c r="J8" s="18">
        <f t="shared" si="1"/>
        <v>-33600</v>
      </c>
      <c r="K8" s="10"/>
      <c r="L8" s="19"/>
    </row>
    <row r="9" spans="1:12" x14ac:dyDescent="0.25">
      <c r="A9" s="2">
        <v>2025</v>
      </c>
      <c r="B9" s="12">
        <v>1025076312</v>
      </c>
      <c r="C9" s="13">
        <v>45742</v>
      </c>
      <c r="D9" s="14">
        <v>18.29</v>
      </c>
      <c r="E9" s="17">
        <v>45772</v>
      </c>
      <c r="F9" s="13">
        <v>45748</v>
      </c>
      <c r="G9" s="15">
        <f t="shared" si="0"/>
        <v>-24</v>
      </c>
      <c r="H9" s="16" t="s">
        <v>11</v>
      </c>
      <c r="I9" s="14">
        <v>18.29</v>
      </c>
      <c r="J9" s="18">
        <f t="shared" si="1"/>
        <v>-438.96</v>
      </c>
      <c r="K9" s="10"/>
      <c r="L9" s="19"/>
    </row>
    <row r="10" spans="1:12" x14ac:dyDescent="0.25">
      <c r="A10" s="2">
        <v>2025</v>
      </c>
      <c r="B10" s="12" t="s">
        <v>15</v>
      </c>
      <c r="C10" s="13">
        <v>45733</v>
      </c>
      <c r="D10" s="14">
        <v>270</v>
      </c>
      <c r="E10" s="17">
        <v>45777</v>
      </c>
      <c r="F10" s="13">
        <v>45748</v>
      </c>
      <c r="G10" s="15">
        <f t="shared" si="0"/>
        <v>-29</v>
      </c>
      <c r="H10" s="16" t="s">
        <v>11</v>
      </c>
      <c r="I10" s="14">
        <v>270</v>
      </c>
      <c r="J10" s="18">
        <f t="shared" si="1"/>
        <v>-7830</v>
      </c>
      <c r="K10" s="10"/>
      <c r="L10" s="19"/>
    </row>
    <row r="11" spans="1:12" x14ac:dyDescent="0.25">
      <c r="A11" s="2">
        <v>2025</v>
      </c>
      <c r="B11" s="12" t="s">
        <v>16</v>
      </c>
      <c r="C11" s="13">
        <v>45744</v>
      </c>
      <c r="D11" s="14">
        <v>348</v>
      </c>
      <c r="E11" s="17">
        <v>45775</v>
      </c>
      <c r="F11" s="13">
        <v>45748</v>
      </c>
      <c r="G11" s="15">
        <f t="shared" si="0"/>
        <v>-27</v>
      </c>
      <c r="H11" s="16" t="s">
        <v>11</v>
      </c>
      <c r="I11" s="14">
        <v>348</v>
      </c>
      <c r="J11" s="18">
        <f t="shared" si="1"/>
        <v>-9396</v>
      </c>
      <c r="K11" s="10"/>
      <c r="L11" s="19"/>
    </row>
    <row r="12" spans="1:12" x14ac:dyDescent="0.25">
      <c r="A12" s="2">
        <v>2025</v>
      </c>
      <c r="B12" s="12" t="s">
        <v>17</v>
      </c>
      <c r="C12" s="13">
        <v>45744</v>
      </c>
      <c r="D12" s="14">
        <v>1015</v>
      </c>
      <c r="E12" s="17">
        <v>45775</v>
      </c>
      <c r="F12" s="13">
        <v>45764</v>
      </c>
      <c r="G12" s="15">
        <f t="shared" si="0"/>
        <v>-11</v>
      </c>
      <c r="H12" s="16" t="s">
        <v>11</v>
      </c>
      <c r="I12" s="14">
        <v>1015</v>
      </c>
      <c r="J12" s="18">
        <f t="shared" si="1"/>
        <v>-11165</v>
      </c>
      <c r="K12" s="10"/>
      <c r="L12" s="19"/>
    </row>
    <row r="13" spans="1:12" x14ac:dyDescent="0.25">
      <c r="A13" s="2">
        <v>2025</v>
      </c>
      <c r="B13" s="12" t="s">
        <v>18</v>
      </c>
      <c r="C13" s="13">
        <v>45751</v>
      </c>
      <c r="D13" s="14">
        <v>117.21</v>
      </c>
      <c r="E13" s="17">
        <v>45751</v>
      </c>
      <c r="F13" s="13">
        <v>45764</v>
      </c>
      <c r="G13" s="15">
        <f t="shared" si="0"/>
        <v>13</v>
      </c>
      <c r="H13" s="16" t="s">
        <v>11</v>
      </c>
      <c r="I13" s="14">
        <v>117.21</v>
      </c>
      <c r="J13" s="18">
        <f t="shared" si="1"/>
        <v>1523.73</v>
      </c>
      <c r="K13" s="10"/>
      <c r="L13" s="19"/>
    </row>
    <row r="14" spans="1:12" x14ac:dyDescent="0.25">
      <c r="A14" s="2">
        <v>2025</v>
      </c>
      <c r="B14" s="12" t="s">
        <v>19</v>
      </c>
      <c r="C14" s="13">
        <v>45744</v>
      </c>
      <c r="D14" s="14">
        <v>800</v>
      </c>
      <c r="E14" s="17">
        <v>45777</v>
      </c>
      <c r="F14" s="13">
        <v>45764</v>
      </c>
      <c r="G14" s="15">
        <f t="shared" si="0"/>
        <v>-13</v>
      </c>
      <c r="H14" s="16" t="s">
        <v>11</v>
      </c>
      <c r="I14" s="14">
        <v>800</v>
      </c>
      <c r="J14" s="18">
        <f t="shared" si="1"/>
        <v>-10400</v>
      </c>
      <c r="K14" s="10"/>
      <c r="L14" s="19"/>
    </row>
    <row r="15" spans="1:12" x14ac:dyDescent="0.25">
      <c r="A15" s="2">
        <v>2025</v>
      </c>
      <c r="B15" s="12" t="s">
        <v>20</v>
      </c>
      <c r="C15" s="13">
        <v>45757</v>
      </c>
      <c r="D15" s="14">
        <v>1569.2</v>
      </c>
      <c r="E15" s="17">
        <v>45787</v>
      </c>
      <c r="F15" s="13">
        <v>45783</v>
      </c>
      <c r="G15" s="15">
        <f t="shared" si="0"/>
        <v>-4</v>
      </c>
      <c r="H15" s="16" t="s">
        <v>11</v>
      </c>
      <c r="I15" s="14">
        <v>1569.2</v>
      </c>
      <c r="J15" s="18">
        <f t="shared" si="1"/>
        <v>-6276.8</v>
      </c>
      <c r="K15" s="10"/>
      <c r="L15" s="19"/>
    </row>
    <row r="16" spans="1:12" x14ac:dyDescent="0.25">
      <c r="A16" s="2">
        <v>2025</v>
      </c>
      <c r="B16" s="12">
        <v>1025094570</v>
      </c>
      <c r="C16" s="13">
        <v>45761</v>
      </c>
      <c r="D16" s="14">
        <v>86.91</v>
      </c>
      <c r="E16" s="17">
        <v>45791</v>
      </c>
      <c r="F16" s="13">
        <v>45783</v>
      </c>
      <c r="G16" s="15">
        <f t="shared" si="0"/>
        <v>-8</v>
      </c>
      <c r="H16" s="16" t="s">
        <v>11</v>
      </c>
      <c r="I16" s="14">
        <v>86.91</v>
      </c>
      <c r="J16" s="18">
        <f t="shared" si="1"/>
        <v>-695.28</v>
      </c>
      <c r="K16" s="10"/>
      <c r="L16" s="19"/>
    </row>
    <row r="17" spans="1:12" x14ac:dyDescent="0.25">
      <c r="A17" s="2">
        <v>2025</v>
      </c>
      <c r="B17" s="12" t="s">
        <v>21</v>
      </c>
      <c r="C17" s="13">
        <v>45755</v>
      </c>
      <c r="D17" s="14">
        <v>550</v>
      </c>
      <c r="E17" s="17">
        <v>45785</v>
      </c>
      <c r="F17" s="13">
        <v>45783</v>
      </c>
      <c r="G17" s="15">
        <f t="shared" si="0"/>
        <v>-2</v>
      </c>
      <c r="H17" s="16" t="s">
        <v>11</v>
      </c>
      <c r="I17" s="14">
        <v>550</v>
      </c>
      <c r="J17" s="18">
        <f t="shared" si="1"/>
        <v>-1100</v>
      </c>
      <c r="K17" s="10"/>
      <c r="L17" s="19"/>
    </row>
    <row r="18" spans="1:12" x14ac:dyDescent="0.25">
      <c r="A18" s="2">
        <v>2025</v>
      </c>
      <c r="B18" s="12">
        <v>1010954109</v>
      </c>
      <c r="C18" s="13">
        <v>45777</v>
      </c>
      <c r="D18" s="14">
        <v>160</v>
      </c>
      <c r="E18" s="17">
        <v>45808</v>
      </c>
      <c r="F18" s="13">
        <v>45783</v>
      </c>
      <c r="G18" s="15">
        <f t="shared" si="0"/>
        <v>-25</v>
      </c>
      <c r="H18" s="16" t="s">
        <v>11</v>
      </c>
      <c r="I18" s="14">
        <v>160</v>
      </c>
      <c r="J18" s="18">
        <f t="shared" si="1"/>
        <v>-4000</v>
      </c>
      <c r="K18" s="10"/>
      <c r="L18" s="19"/>
    </row>
    <row r="19" spans="1:12" x14ac:dyDescent="0.25">
      <c r="A19" s="2">
        <v>2025</v>
      </c>
      <c r="B19" s="12" t="s">
        <v>22</v>
      </c>
      <c r="C19" s="13">
        <v>45771</v>
      </c>
      <c r="D19" s="14">
        <v>3200</v>
      </c>
      <c r="E19" s="17">
        <v>45808</v>
      </c>
      <c r="F19" s="13">
        <v>45783</v>
      </c>
      <c r="G19" s="15">
        <f t="shared" si="0"/>
        <v>-25</v>
      </c>
      <c r="H19" s="16" t="s">
        <v>11</v>
      </c>
      <c r="I19" s="14">
        <v>3200</v>
      </c>
      <c r="J19" s="18">
        <f t="shared" si="1"/>
        <v>-80000</v>
      </c>
      <c r="K19" s="10"/>
      <c r="L19" s="19"/>
    </row>
    <row r="20" spans="1:12" x14ac:dyDescent="0.25">
      <c r="A20" s="2">
        <v>2025</v>
      </c>
      <c r="B20" s="12" t="s">
        <v>23</v>
      </c>
      <c r="C20" s="13">
        <v>45777</v>
      </c>
      <c r="D20" s="14">
        <v>545</v>
      </c>
      <c r="E20" s="17">
        <v>45808</v>
      </c>
      <c r="F20" s="13">
        <v>45783</v>
      </c>
      <c r="G20" s="15">
        <f t="shared" si="0"/>
        <v>-25</v>
      </c>
      <c r="H20" s="16" t="s">
        <v>11</v>
      </c>
      <c r="I20" s="14">
        <v>545</v>
      </c>
      <c r="J20" s="18">
        <f t="shared" si="1"/>
        <v>-13625</v>
      </c>
      <c r="K20" s="10"/>
      <c r="L20" s="19"/>
    </row>
    <row r="21" spans="1:12" x14ac:dyDescent="0.25">
      <c r="A21" s="2">
        <v>2025</v>
      </c>
      <c r="B21" s="12" t="s">
        <v>24</v>
      </c>
      <c r="C21" s="13">
        <v>45778</v>
      </c>
      <c r="D21" s="14">
        <v>320</v>
      </c>
      <c r="E21" s="17">
        <v>45808</v>
      </c>
      <c r="F21" s="13">
        <v>45807</v>
      </c>
      <c r="G21" s="15">
        <f t="shared" si="0"/>
        <v>-1</v>
      </c>
      <c r="H21" s="16" t="s">
        <v>11</v>
      </c>
      <c r="I21" s="14">
        <v>320</v>
      </c>
      <c r="J21" s="18">
        <f t="shared" si="1"/>
        <v>-320</v>
      </c>
      <c r="K21" s="10"/>
      <c r="L21" s="19"/>
    </row>
    <row r="22" spans="1:12" x14ac:dyDescent="0.25">
      <c r="A22" s="2">
        <v>2025</v>
      </c>
      <c r="B22" s="12">
        <v>1025115678</v>
      </c>
      <c r="C22" s="13">
        <v>45786</v>
      </c>
      <c r="D22" s="14">
        <v>8.3000000000000007</v>
      </c>
      <c r="E22" s="17">
        <v>45816</v>
      </c>
      <c r="F22" s="13">
        <v>45807</v>
      </c>
      <c r="G22" s="15">
        <f t="shared" si="0"/>
        <v>-9</v>
      </c>
      <c r="H22" s="16" t="s">
        <v>11</v>
      </c>
      <c r="I22" s="14">
        <v>8.3000000000000007</v>
      </c>
      <c r="J22" s="18">
        <f t="shared" si="1"/>
        <v>-74.7</v>
      </c>
      <c r="K22" s="10"/>
      <c r="L22" s="19"/>
    </row>
    <row r="23" spans="1:12" x14ac:dyDescent="0.25">
      <c r="A23" s="2">
        <v>2025</v>
      </c>
      <c r="B23" s="12" t="s">
        <v>25</v>
      </c>
      <c r="C23" s="13">
        <v>45782</v>
      </c>
      <c r="D23" s="14">
        <v>78</v>
      </c>
      <c r="E23" s="17">
        <v>45813</v>
      </c>
      <c r="F23" s="13">
        <v>45807</v>
      </c>
      <c r="G23" s="15">
        <f t="shared" si="0"/>
        <v>-6</v>
      </c>
      <c r="H23" s="16" t="s">
        <v>11</v>
      </c>
      <c r="I23" s="14">
        <v>78</v>
      </c>
      <c r="J23" s="18">
        <f t="shared" si="1"/>
        <v>-468</v>
      </c>
      <c r="K23" s="10"/>
      <c r="L23" s="19"/>
    </row>
    <row r="24" spans="1:12" x14ac:dyDescent="0.25">
      <c r="A24" s="2">
        <v>2025</v>
      </c>
      <c r="B24" s="12">
        <v>145</v>
      </c>
      <c r="C24" s="13">
        <v>45789</v>
      </c>
      <c r="D24" s="14">
        <v>500</v>
      </c>
      <c r="E24" s="17">
        <v>45819</v>
      </c>
      <c r="F24" s="13">
        <v>45807</v>
      </c>
      <c r="G24" s="15">
        <f t="shared" si="0"/>
        <v>-12</v>
      </c>
      <c r="H24" s="16" t="s">
        <v>11</v>
      </c>
      <c r="I24" s="14">
        <v>500</v>
      </c>
      <c r="J24" s="18">
        <f t="shared" si="1"/>
        <v>-6000</v>
      </c>
      <c r="K24" s="10"/>
      <c r="L24" s="19"/>
    </row>
    <row r="25" spans="1:12" x14ac:dyDescent="0.25">
      <c r="A25" s="2">
        <v>2025</v>
      </c>
      <c r="B25" s="12" t="s">
        <v>26</v>
      </c>
      <c r="C25" s="13">
        <v>45776</v>
      </c>
      <c r="D25" s="14">
        <v>546</v>
      </c>
      <c r="E25" s="17">
        <v>45806</v>
      </c>
      <c r="F25" s="13">
        <v>45807</v>
      </c>
      <c r="G25" s="15">
        <f t="shared" si="0"/>
        <v>1</v>
      </c>
      <c r="H25" s="16" t="s">
        <v>11</v>
      </c>
      <c r="I25" s="14">
        <v>546</v>
      </c>
      <c r="J25" s="18">
        <f t="shared" si="1"/>
        <v>546</v>
      </c>
      <c r="K25" s="10"/>
      <c r="L25" s="19"/>
    </row>
    <row r="26" spans="1:12" x14ac:dyDescent="0.25">
      <c r="A26" s="2">
        <v>2025</v>
      </c>
      <c r="B26" s="12">
        <v>161</v>
      </c>
      <c r="C26" s="13">
        <v>45797</v>
      </c>
      <c r="D26" s="14">
        <v>450</v>
      </c>
      <c r="E26" s="17">
        <v>45827</v>
      </c>
      <c r="F26" s="13">
        <v>45807</v>
      </c>
      <c r="G26" s="15">
        <f t="shared" si="0"/>
        <v>-20</v>
      </c>
      <c r="H26" s="16" t="s">
        <v>11</v>
      </c>
      <c r="I26" s="14">
        <v>450</v>
      </c>
      <c r="J26" s="18">
        <f t="shared" si="1"/>
        <v>-9000</v>
      </c>
      <c r="K26" s="10"/>
      <c r="L26" s="19"/>
    </row>
    <row r="27" spans="1:12" x14ac:dyDescent="0.25">
      <c r="A27" s="2">
        <v>2025</v>
      </c>
      <c r="B27" s="12">
        <v>59</v>
      </c>
      <c r="C27" s="13">
        <v>45798</v>
      </c>
      <c r="D27" s="14">
        <v>600</v>
      </c>
      <c r="E27" s="17">
        <v>45828</v>
      </c>
      <c r="F27" s="13">
        <v>45807</v>
      </c>
      <c r="G27" s="15">
        <f t="shared" si="0"/>
        <v>-21</v>
      </c>
      <c r="H27" s="16" t="s">
        <v>11</v>
      </c>
      <c r="I27" s="14">
        <v>600</v>
      </c>
      <c r="J27" s="18">
        <f t="shared" si="1"/>
        <v>-12600</v>
      </c>
      <c r="K27" s="10"/>
      <c r="L27" s="19"/>
    </row>
    <row r="28" spans="1:12" x14ac:dyDescent="0.25">
      <c r="A28" s="2">
        <v>2025</v>
      </c>
      <c r="B28" s="12" t="s">
        <v>27</v>
      </c>
      <c r="C28" s="13">
        <v>45796</v>
      </c>
      <c r="D28" s="14">
        <v>148.1</v>
      </c>
      <c r="E28" s="17">
        <v>45827</v>
      </c>
      <c r="F28" s="13">
        <v>45807</v>
      </c>
      <c r="G28" s="15">
        <f t="shared" si="0"/>
        <v>-20</v>
      </c>
      <c r="H28" s="16" t="s">
        <v>11</v>
      </c>
      <c r="I28" s="14">
        <v>148.1</v>
      </c>
      <c r="J28" s="18">
        <f t="shared" si="1"/>
        <v>-2962</v>
      </c>
      <c r="K28" s="10"/>
      <c r="L28" s="19"/>
    </row>
    <row r="29" spans="1:12" x14ac:dyDescent="0.25">
      <c r="A29" s="2">
        <v>2025</v>
      </c>
      <c r="B29" s="12">
        <v>1010956727</v>
      </c>
      <c r="C29" s="13">
        <v>45800</v>
      </c>
      <c r="D29" s="14">
        <v>118</v>
      </c>
      <c r="E29" s="17">
        <v>45838</v>
      </c>
      <c r="F29" s="13">
        <v>45807</v>
      </c>
      <c r="G29" s="15">
        <f t="shared" si="0"/>
        <v>-31</v>
      </c>
      <c r="H29" s="16" t="s">
        <v>11</v>
      </c>
      <c r="I29" s="14">
        <v>118</v>
      </c>
      <c r="J29" s="18">
        <f t="shared" si="1"/>
        <v>-3658</v>
      </c>
      <c r="K29" s="10"/>
      <c r="L29" s="19"/>
    </row>
    <row r="30" spans="1:12" x14ac:dyDescent="0.25">
      <c r="A30" s="2">
        <v>2025</v>
      </c>
      <c r="B30" s="12">
        <v>138</v>
      </c>
      <c r="C30" s="13">
        <v>45804</v>
      </c>
      <c r="D30" s="14">
        <v>1960</v>
      </c>
      <c r="E30" s="17">
        <v>45804</v>
      </c>
      <c r="F30" s="13">
        <v>45807</v>
      </c>
      <c r="G30" s="15">
        <f t="shared" si="0"/>
        <v>3</v>
      </c>
      <c r="H30" s="16" t="s">
        <v>11</v>
      </c>
      <c r="I30" s="14">
        <v>1960</v>
      </c>
      <c r="J30" s="18">
        <f t="shared" si="1"/>
        <v>5880</v>
      </c>
      <c r="K30" s="10"/>
      <c r="L30" s="19"/>
    </row>
    <row r="31" spans="1:12" x14ac:dyDescent="0.25">
      <c r="A31" s="2">
        <v>2025</v>
      </c>
      <c r="B31" s="12" t="s">
        <v>28</v>
      </c>
      <c r="C31" s="13">
        <v>45804</v>
      </c>
      <c r="D31" s="14">
        <v>118</v>
      </c>
      <c r="E31" s="17">
        <v>45838</v>
      </c>
      <c r="F31" s="13">
        <v>45818</v>
      </c>
      <c r="G31" s="15">
        <f t="shared" si="0"/>
        <v>-20</v>
      </c>
      <c r="H31" s="16" t="s">
        <v>11</v>
      </c>
      <c r="I31" s="14">
        <v>118</v>
      </c>
      <c r="J31" s="18">
        <f t="shared" si="1"/>
        <v>-2360</v>
      </c>
      <c r="K31" s="10"/>
      <c r="L31" s="19"/>
    </row>
    <row r="32" spans="1:12" x14ac:dyDescent="0.25">
      <c r="A32" s="2">
        <v>2025</v>
      </c>
      <c r="B32" s="12" t="s">
        <v>29</v>
      </c>
      <c r="C32" s="13">
        <v>45806</v>
      </c>
      <c r="D32" s="14">
        <v>1270</v>
      </c>
      <c r="E32" s="17">
        <v>45838</v>
      </c>
      <c r="F32" s="13">
        <v>45818</v>
      </c>
      <c r="G32" s="15">
        <f t="shared" si="0"/>
        <v>-20</v>
      </c>
      <c r="H32" s="16" t="s">
        <v>11</v>
      </c>
      <c r="I32" s="14">
        <v>1270</v>
      </c>
      <c r="J32" s="18">
        <f t="shared" si="1"/>
        <v>-25400</v>
      </c>
      <c r="K32" s="10"/>
      <c r="L32" s="19"/>
    </row>
    <row r="33" spans="1:12" x14ac:dyDescent="0.25">
      <c r="A33" s="2">
        <v>2025</v>
      </c>
      <c r="B33" s="12" t="s">
        <v>30</v>
      </c>
      <c r="C33" s="13">
        <v>45807</v>
      </c>
      <c r="D33" s="14">
        <v>450</v>
      </c>
      <c r="E33" s="17">
        <v>45838</v>
      </c>
      <c r="F33" s="13">
        <v>45818</v>
      </c>
      <c r="G33" s="15">
        <f t="shared" si="0"/>
        <v>-20</v>
      </c>
      <c r="H33" s="16" t="s">
        <v>11</v>
      </c>
      <c r="I33" s="14">
        <v>450</v>
      </c>
      <c r="J33" s="18">
        <f t="shared" si="1"/>
        <v>-9000</v>
      </c>
      <c r="K33" s="10"/>
      <c r="L33" s="19"/>
    </row>
    <row r="34" spans="1:12" x14ac:dyDescent="0.25">
      <c r="A34" s="2">
        <v>2025</v>
      </c>
      <c r="B34" s="12">
        <v>403</v>
      </c>
      <c r="C34" s="13">
        <v>45820</v>
      </c>
      <c r="D34" s="14">
        <v>72418.399999999994</v>
      </c>
      <c r="E34" s="17">
        <v>45850</v>
      </c>
      <c r="F34" s="13">
        <v>45831</v>
      </c>
      <c r="G34" s="15">
        <f t="shared" si="0"/>
        <v>-19</v>
      </c>
      <c r="H34" s="16" t="s">
        <v>10</v>
      </c>
      <c r="I34" s="14">
        <v>72418.399999999994</v>
      </c>
      <c r="J34" s="18">
        <f t="shared" si="1"/>
        <v>-1375949.5999999999</v>
      </c>
      <c r="K34" s="10"/>
      <c r="L34" s="19"/>
    </row>
    <row r="35" spans="1:12" x14ac:dyDescent="0.25">
      <c r="A35" s="2">
        <v>2025</v>
      </c>
      <c r="B35" s="12" t="s">
        <v>31</v>
      </c>
      <c r="C35" s="13">
        <v>45821</v>
      </c>
      <c r="D35" s="14">
        <v>150</v>
      </c>
      <c r="E35" s="13">
        <v>45821</v>
      </c>
      <c r="F35" s="13">
        <v>45831</v>
      </c>
      <c r="G35" s="15">
        <f t="shared" si="0"/>
        <v>10</v>
      </c>
      <c r="H35" s="16" t="s">
        <v>10</v>
      </c>
      <c r="I35" s="14">
        <v>150</v>
      </c>
      <c r="J35" s="18">
        <f t="shared" si="1"/>
        <v>1500</v>
      </c>
      <c r="K35" s="10"/>
      <c r="L35" s="19"/>
    </row>
    <row r="36" spans="1:12" x14ac:dyDescent="0.25">
      <c r="A36" s="2">
        <v>2025</v>
      </c>
      <c r="B36" s="12" t="s">
        <v>32</v>
      </c>
      <c r="C36" s="13">
        <v>45815</v>
      </c>
      <c r="D36" s="14">
        <v>180</v>
      </c>
      <c r="E36" s="13">
        <v>45869</v>
      </c>
      <c r="F36" s="13">
        <v>45831</v>
      </c>
      <c r="G36" s="15">
        <f t="shared" si="0"/>
        <v>-38</v>
      </c>
      <c r="H36" s="16" t="s">
        <v>11</v>
      </c>
      <c r="I36" s="14">
        <v>180</v>
      </c>
      <c r="J36" s="18">
        <f t="shared" si="1"/>
        <v>-6840</v>
      </c>
      <c r="K36" s="10"/>
      <c r="L36" s="19"/>
    </row>
    <row r="37" spans="1:12" x14ac:dyDescent="0.25">
      <c r="A37" s="2">
        <v>2025</v>
      </c>
      <c r="B37" s="12">
        <v>1010959477</v>
      </c>
      <c r="C37" s="13">
        <v>45824</v>
      </c>
      <c r="D37" s="14">
        <v>118.13</v>
      </c>
      <c r="E37" s="13">
        <v>45869</v>
      </c>
      <c r="F37" s="13">
        <v>45831</v>
      </c>
      <c r="G37" s="15">
        <f t="shared" si="0"/>
        <v>-38</v>
      </c>
      <c r="H37" s="16" t="s">
        <v>11</v>
      </c>
      <c r="I37" s="14">
        <v>118.13</v>
      </c>
      <c r="J37" s="18">
        <f t="shared" si="1"/>
        <v>-4488.9399999999996</v>
      </c>
      <c r="K37" s="10"/>
      <c r="L37" s="19"/>
    </row>
    <row r="38" spans="1:12" x14ac:dyDescent="0.25">
      <c r="A38" s="3"/>
      <c r="B38" s="3"/>
      <c r="C38" s="3"/>
      <c r="D38" s="3"/>
      <c r="E38" s="8"/>
      <c r="F38" s="3"/>
      <c r="G38" s="3"/>
      <c r="H38" s="5" t="s">
        <v>12</v>
      </c>
      <c r="I38" s="4">
        <f>SUM(I2:I37)</f>
        <v>170820.07</v>
      </c>
      <c r="J38" s="4">
        <f>SUM(J2:J37)</f>
        <v>-1709894.3199999998</v>
      </c>
    </row>
    <row r="41" spans="1:12" x14ac:dyDescent="0.25">
      <c r="F41" s="9" t="s">
        <v>33</v>
      </c>
      <c r="G41" s="9"/>
      <c r="H41" s="9"/>
      <c r="I41" s="9"/>
      <c r="J41" s="6">
        <f>J38/I38</f>
        <v>-10.009914642933936</v>
      </c>
    </row>
    <row r="46" spans="1:12" x14ac:dyDescent="0.25">
      <c r="I46" s="7"/>
      <c r="J46" s="7"/>
    </row>
  </sheetData>
  <mergeCells count="1">
    <mergeCell ref="F41:I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</dc:creator>
  <cp:lastModifiedBy>Dsga</cp:lastModifiedBy>
  <dcterms:created xsi:type="dcterms:W3CDTF">2023-04-04T10:39:03Z</dcterms:created>
  <dcterms:modified xsi:type="dcterms:W3CDTF">2025-06-25T11:23:31Z</dcterms:modified>
</cp:coreProperties>
</file>