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ilancio\P.A.2020\Indice Tempestiv.Pagam\"/>
    </mc:Choice>
  </mc:AlternateContent>
  <xr:revisionPtr revIDLastSave="0" documentId="13_ncr:1_{B134D84E-11E7-4941-937B-A6805CB2E049}" xr6:coauthVersionLast="36" xr6:coauthVersionMax="36" xr10:uidLastSave="{00000000-0000-0000-0000-000000000000}"/>
  <bookViews>
    <workbookView xWindow="0" yWindow="0" windowWidth="21570" windowHeight="10215" xr2:uid="{A127131E-1794-418D-858E-179094503F9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5" i="1"/>
  <c r="F108" i="1" l="1"/>
  <c r="J2" i="1" s="1"/>
  <c r="K2" i="1" s="1"/>
</calcChain>
</file>

<file path=xl/sharedStrings.xml><?xml version="1.0" encoding="utf-8"?>
<sst xmlns="http://schemas.openxmlformats.org/spreadsheetml/2006/main" count="412" uniqueCount="144">
  <si>
    <t>Indice di Tempestività da PCC</t>
  </si>
  <si>
    <t>∑ parametri</t>
  </si>
  <si>
    <t>Indice di Tempestività Calcolato</t>
  </si>
  <si>
    <t>∆ I.T.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</si>
  <si>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</si>
  <si>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</si>
  <si>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</si>
  <si>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</si>
  <si>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</si>
  <si>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</si>
  <si>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</si>
  <si>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(IVA esclusa)</t>
  </si>
  <si>
    <t>(imponibile)</t>
  </si>
  <si>
    <t>1/E</t>
  </si>
  <si>
    <t>29/02/2020</t>
  </si>
  <si>
    <t>13/02/2020</t>
  </si>
  <si>
    <t>PA/338</t>
  </si>
  <si>
    <t>08/02/2020</t>
  </si>
  <si>
    <t>12/02/2020</t>
  </si>
  <si>
    <t>18/PA</t>
  </si>
  <si>
    <t>14/02/2020</t>
  </si>
  <si>
    <t>20/02/2020</t>
  </si>
  <si>
    <t>6/001</t>
  </si>
  <si>
    <t>29/F</t>
  </si>
  <si>
    <t>00449/20</t>
  </si>
  <si>
    <t>6/00028476</t>
  </si>
  <si>
    <t>201/PA</t>
  </si>
  <si>
    <t>22/03/2020</t>
  </si>
  <si>
    <t>19/03/2020</t>
  </si>
  <si>
    <t>6/00029578</t>
  </si>
  <si>
    <t>02/04/2020</t>
  </si>
  <si>
    <t>2/PA</t>
  </si>
  <si>
    <t>1/PA/2020</t>
  </si>
  <si>
    <t>15/04/2020</t>
  </si>
  <si>
    <t>80/E</t>
  </si>
  <si>
    <t>21/03/2020</t>
  </si>
  <si>
    <t>PA/21</t>
  </si>
  <si>
    <t>25/03/2020</t>
  </si>
  <si>
    <t>07/04/2020</t>
  </si>
  <si>
    <t>220/F</t>
  </si>
  <si>
    <t>WW0 021</t>
  </si>
  <si>
    <t>04/04/2020</t>
  </si>
  <si>
    <t>PA/42</t>
  </si>
  <si>
    <t>29/04/2020</t>
  </si>
  <si>
    <t>01/05/2020</t>
  </si>
  <si>
    <t>24/02</t>
  </si>
  <si>
    <t>31/05/2020</t>
  </si>
  <si>
    <t>16/04/2020</t>
  </si>
  <si>
    <t>6/00031135</t>
  </si>
  <si>
    <t>08/05/2020</t>
  </si>
  <si>
    <t>1 PA</t>
  </si>
  <si>
    <t>17/05/2020</t>
  </si>
  <si>
    <t>20/04/2020</t>
  </si>
  <si>
    <t>2 PA</t>
  </si>
  <si>
    <t>22/05/2020</t>
  </si>
  <si>
    <t>05/05/2020</t>
  </si>
  <si>
    <t>173/PA</t>
  </si>
  <si>
    <t>27/05/2020</t>
  </si>
  <si>
    <t>39/02</t>
  </si>
  <si>
    <t>24/06/2020</t>
  </si>
  <si>
    <t>5 PA</t>
  </si>
  <si>
    <t>30/05/2020</t>
  </si>
  <si>
    <t>6 PA</t>
  </si>
  <si>
    <t>2/FE</t>
  </si>
  <si>
    <t>03/06/2020</t>
  </si>
  <si>
    <t>04/06/2020</t>
  </si>
  <si>
    <t>19/05/2020</t>
  </si>
  <si>
    <t>6/00031730</t>
  </si>
  <si>
    <t>05/06/2020</t>
  </si>
  <si>
    <t>20204E10299</t>
  </si>
  <si>
    <t>07/06/2020</t>
  </si>
  <si>
    <t>26/05/2020</t>
  </si>
  <si>
    <t>10 PA</t>
  </si>
  <si>
    <t>17/06/2020</t>
  </si>
  <si>
    <t>8/001</t>
  </si>
  <si>
    <t>20/06/2020</t>
  </si>
  <si>
    <t>FATTPA/SO/62020</t>
  </si>
  <si>
    <t>27/06/2020</t>
  </si>
  <si>
    <t>09/06/2020</t>
  </si>
  <si>
    <t>FATTPA/SO/72020</t>
  </si>
  <si>
    <t>FATTPA/SO/82020</t>
  </si>
  <si>
    <t>6/00032816</t>
  </si>
  <si>
    <t>05/07/2020</t>
  </si>
  <si>
    <t>13/06/2020</t>
  </si>
  <si>
    <t>1PA</t>
  </si>
  <si>
    <t>189/00</t>
  </si>
  <si>
    <t>3</t>
  </si>
  <si>
    <t>336/FET-2020</t>
  </si>
  <si>
    <t>640/PA</t>
  </si>
  <si>
    <t>1</t>
  </si>
  <si>
    <t>4</t>
  </si>
  <si>
    <t>69/02</t>
  </si>
  <si>
    <t>6/00033913</t>
  </si>
  <si>
    <t>284 FP</t>
  </si>
  <si>
    <t>325/PA</t>
  </si>
  <si>
    <t>534 A</t>
  </si>
  <si>
    <t>535 A</t>
  </si>
  <si>
    <t>220/00</t>
  </si>
  <si>
    <t>1020220301</t>
  </si>
  <si>
    <t>6/00035027</t>
  </si>
  <si>
    <t>000455/PA</t>
  </si>
  <si>
    <t>265/00</t>
  </si>
  <si>
    <t>6/00036175</t>
  </si>
  <si>
    <t>287</t>
  </si>
  <si>
    <t>444/PA</t>
  </si>
  <si>
    <t>108/02</t>
  </si>
  <si>
    <t>6/00037272</t>
  </si>
  <si>
    <t>1020288022</t>
  </si>
  <si>
    <t>86</t>
  </si>
  <si>
    <t>1341/001</t>
  </si>
  <si>
    <t>121/02</t>
  </si>
  <si>
    <t>123/02</t>
  </si>
  <si>
    <t>100/2020</t>
  </si>
  <si>
    <t>102/2020</t>
  </si>
  <si>
    <t>101/2020</t>
  </si>
  <si>
    <t>0853000015/04</t>
  </si>
  <si>
    <t>569/PA</t>
  </si>
  <si>
    <t>1197/PA</t>
  </si>
  <si>
    <t>105/PA</t>
  </si>
  <si>
    <t>1040 A</t>
  </si>
  <si>
    <t>317/00</t>
  </si>
  <si>
    <t>1100 A</t>
  </si>
  <si>
    <t>1191/PA</t>
  </si>
  <si>
    <t>204/PA</t>
  </si>
  <si>
    <t>6/00038461</t>
  </si>
  <si>
    <t>6/00039517</t>
  </si>
  <si>
    <t>6/00039518</t>
  </si>
  <si>
    <t>441V5</t>
  </si>
  <si>
    <t>442V5</t>
  </si>
  <si>
    <t>373/F/PA</t>
  </si>
  <si>
    <t>E/2020/46</t>
  </si>
  <si>
    <t>1320/PA</t>
  </si>
  <si>
    <t>WWO 173</t>
  </si>
  <si>
    <t>WWO  190</t>
  </si>
  <si>
    <t>WWO 216</t>
  </si>
  <si>
    <t>PA/135</t>
  </si>
  <si>
    <t>20204G03655</t>
  </si>
  <si>
    <t>20204G03913</t>
  </si>
  <si>
    <t>PA/149</t>
  </si>
  <si>
    <t>155/02</t>
  </si>
  <si>
    <t>20204G04120</t>
  </si>
  <si>
    <t>TOTALI</t>
  </si>
  <si>
    <t xml:space="preserve">          TEMPESTIVITA' DEI PAGAMENTI  -  ANNO 2020</t>
  </si>
  <si>
    <t xml:space="preserve">  INDICATORE DI TEMPESTIVITA' DEI PAGAMENTI: - 25,92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</si>
</sst>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_ ;\-#,##0.00\ "/>
    <numFmt numFmtId="165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2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 ESSENCE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C99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8" fillId="3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wrapText="1"/>
    </xf>
    <xf numFmtId="165" fontId="8" fillId="3" borderId="12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2" fillId="4" borderId="16" xfId="0" applyFont="1" applyFill="1" applyBorder="1" applyAlignment="1">
      <alignment vertical="center"/>
    </xf>
    <xf numFmtId="0" fontId="0" fillId="4" borderId="17" xfId="0" applyFill="1" applyBorder="1" applyAlignment="1">
      <alignment horizontal="center"/>
    </xf>
    <xf numFmtId="0" fontId="11" fillId="4" borderId="19" xfId="0" applyFont="1" applyFill="1" applyBorder="1" applyAlignment="1">
      <alignment vertical="center"/>
    </xf>
    <xf numFmtId="165" fontId="11" fillId="4" borderId="20" xfId="0" applyNumberFormat="1" applyFont="1" applyFill="1" applyBorder="1" applyAlignment="1">
      <alignment horizontal="center"/>
    </xf>
    <xf numFmtId="0" fontId="11" fillId="4" borderId="21" xfId="0" applyFont="1" applyFill="1" applyBorder="1"/>
    <xf numFmtId="0" fontId="11" fillId="4" borderId="21" xfId="0" applyFont="1" applyFill="1" applyBorder="1" applyAlignment="1">
      <alignment horizontal="center"/>
    </xf>
    <xf numFmtId="164" fontId="11" fillId="4" borderId="20" xfId="0" applyNumberFormat="1" applyFont="1" applyFill="1" applyBorder="1"/>
    <xf numFmtId="0" fontId="9" fillId="0" borderId="18" xfId="0" applyNumberFormat="1" applyFont="1" applyBorder="1" applyAlignment="1">
      <alignment horizontal="left"/>
    </xf>
    <xf numFmtId="165" fontId="9" fillId="0" borderId="18" xfId="0" applyNumberFormat="1" applyFont="1" applyBorder="1" applyAlignment="1">
      <alignment horizontal="center"/>
    </xf>
    <xf numFmtId="0" fontId="9" fillId="0" borderId="18" xfId="0" applyNumberFormat="1" applyFont="1" applyBorder="1"/>
    <xf numFmtId="0" fontId="0" fillId="4" borderId="18" xfId="0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4" fontId="9" fillId="0" borderId="18" xfId="0" applyNumberFormat="1" applyFont="1" applyBorder="1" applyAlignment="1">
      <alignment horizontal="left"/>
    </xf>
    <xf numFmtId="1" fontId="9" fillId="0" borderId="18" xfId="0" applyNumberFormat="1" applyFont="1" applyBorder="1" applyAlignment="1">
      <alignment horizontal="left"/>
    </xf>
    <xf numFmtId="49" fontId="0" fillId="0" borderId="18" xfId="0" applyNumberFormat="1" applyFill="1" applyBorder="1" applyAlignment="1">
      <alignment vertical="center"/>
    </xf>
    <xf numFmtId="165" fontId="0" fillId="0" borderId="18" xfId="1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165" fontId="1" fillId="0" borderId="18" xfId="1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14" fontId="0" fillId="0" borderId="18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276226</xdr:colOff>
      <xdr:row>2</xdr:row>
      <xdr:rowOff>123825</xdr:rowOff>
    </xdr:from>
    <xdr:to>
      <xdr:col>8</xdr:col>
      <xdr:colOff>504826</xdr:colOff>
      <xdr:row>3</xdr:row>
      <xdr:rowOff>152400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F689D438-B83E-4A56-B471-F9FF3302923C}"/>
            </a:ext>
          </a:extLst>
        </xdr:cNvPr>
        <xdr:cNvSpPr/>
      </xdr:nvSpPr>
      <xdr:spPr>
        <a:xfrm flipH="1">
          <a:off x="7181851" y="752475"/>
          <a:ext cx="228600" cy="342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DDCC-53C0-49D3-A647-84F6369F1DEC}">
  <dimension ref="A1:L111"/>
  <sheetViews>
    <sheetView tabSelected="1" workbookViewId="0">
      <selection activeCell="K105" sqref="K105"/>
    </sheetView>
  </sheetViews>
  <sheetFormatPr defaultRowHeight="24.95" customHeight="1"/>
  <cols>
    <col min="1" max="1" width="17.140625" customWidth="1"/>
    <col min="2" max="2" width="13" style="18" customWidth="1"/>
    <col min="3" max="3" width="16.42578125" customWidth="1"/>
    <col min="4" max="4" width="16" customWidth="1"/>
    <col min="5" max="5" width="9.140625" style="13"/>
    <col min="6" max="6" width="15.7109375" customWidth="1"/>
    <col min="10" max="10" width="14.7109375" customWidth="1"/>
    <col min="11" max="11" width="14.28515625" customWidth="1"/>
  </cols>
  <sheetData>
    <row r="1" spans="1:12" ht="24.95" customHeight="1" thickBot="1">
      <c r="A1" s="43" t="s">
        <v>142</v>
      </c>
      <c r="B1" s="44"/>
      <c r="C1" s="44"/>
      <c r="D1" s="44"/>
      <c r="E1" s="44"/>
      <c r="F1" s="44"/>
      <c r="G1" s="1"/>
      <c r="H1" s="1"/>
      <c r="I1" s="2" t="s">
        <v>0</v>
      </c>
      <c r="J1" s="3" t="s">
        <v>1</v>
      </c>
      <c r="K1" s="4" t="s">
        <v>2</v>
      </c>
      <c r="L1" s="3" t="s">
        <v>3</v>
      </c>
    </row>
    <row r="2" spans="1:12" ht="24.95" customHeight="1" thickBot="1">
      <c r="A2" s="45" t="s">
        <v>4</v>
      </c>
      <c r="B2" s="46"/>
      <c r="C2" s="46"/>
      <c r="D2" s="47"/>
      <c r="E2" s="14"/>
      <c r="F2" s="5"/>
      <c r="G2" s="1"/>
      <c r="H2" s="1"/>
      <c r="I2" s="6">
        <v>-25.92</v>
      </c>
      <c r="J2" s="7">
        <f>F108</f>
        <v>-2559657.1600000006</v>
      </c>
      <c r="K2" s="8">
        <f>J2/B108</f>
        <v>-25.924506234058352</v>
      </c>
      <c r="L2" s="9"/>
    </row>
    <row r="3" spans="1:12" ht="24.95" customHeight="1">
      <c r="A3" s="48" t="s">
        <v>5</v>
      </c>
      <c r="B3" s="15" t="s">
        <v>6</v>
      </c>
      <c r="C3" s="50" t="s">
        <v>7</v>
      </c>
      <c r="D3" s="10" t="s">
        <v>8</v>
      </c>
      <c r="E3" s="52" t="s">
        <v>9</v>
      </c>
      <c r="F3" s="54" t="s">
        <v>10</v>
      </c>
      <c r="G3" s="1"/>
      <c r="H3" s="1"/>
      <c r="I3" s="11"/>
      <c r="J3" s="1"/>
      <c r="K3" s="1"/>
      <c r="L3" s="1"/>
    </row>
    <row r="4" spans="1:12" ht="24.95" customHeight="1">
      <c r="A4" s="49"/>
      <c r="B4" s="16" t="s">
        <v>11</v>
      </c>
      <c r="C4" s="51"/>
      <c r="D4" s="12" t="s">
        <v>12</v>
      </c>
      <c r="E4" s="53"/>
      <c r="F4" s="55"/>
      <c r="G4" s="1"/>
      <c r="H4" s="1"/>
      <c r="I4" s="1"/>
      <c r="J4" s="1"/>
      <c r="K4" s="1"/>
      <c r="L4" s="1"/>
    </row>
    <row r="5" spans="1:12" ht="24.95" customHeight="1">
      <c r="A5" s="26" t="s">
        <v>13</v>
      </c>
      <c r="B5" s="27">
        <v>450.82</v>
      </c>
      <c r="C5" s="28" t="s">
        <v>14</v>
      </c>
      <c r="D5" s="28" t="s">
        <v>15</v>
      </c>
      <c r="E5" s="29">
        <v>-16</v>
      </c>
      <c r="F5" s="30">
        <f xml:space="preserve"> E5*B5</f>
        <v>-7213.12</v>
      </c>
    </row>
    <row r="6" spans="1:12" ht="24.95" customHeight="1">
      <c r="A6" s="26" t="s">
        <v>16</v>
      </c>
      <c r="B6" s="27">
        <v>229.5</v>
      </c>
      <c r="C6" s="31">
        <v>43891</v>
      </c>
      <c r="D6" s="28" t="s">
        <v>17</v>
      </c>
      <c r="E6" s="29">
        <v>-22</v>
      </c>
      <c r="F6" s="30">
        <f t="shared" ref="F6:F69" si="0" xml:space="preserve"> E6*B6</f>
        <v>-5049</v>
      </c>
    </row>
    <row r="7" spans="1:12" ht="24.95" customHeight="1">
      <c r="A7" s="32">
        <v>2</v>
      </c>
      <c r="B7" s="27">
        <v>500</v>
      </c>
      <c r="C7" s="28" t="s">
        <v>18</v>
      </c>
      <c r="D7" s="28" t="s">
        <v>15</v>
      </c>
      <c r="E7" s="29">
        <v>1</v>
      </c>
      <c r="F7" s="30">
        <f t="shared" si="0"/>
        <v>500</v>
      </c>
    </row>
    <row r="8" spans="1:12" ht="24.95" customHeight="1">
      <c r="A8" s="26" t="s">
        <v>19</v>
      </c>
      <c r="B8" s="27">
        <v>340</v>
      </c>
      <c r="C8" s="28" t="s">
        <v>20</v>
      </c>
      <c r="D8" s="28" t="s">
        <v>15</v>
      </c>
      <c r="E8" s="29">
        <v>-1</v>
      </c>
      <c r="F8" s="30">
        <f t="shared" si="0"/>
        <v>-340</v>
      </c>
    </row>
    <row r="9" spans="1:12" ht="24.95" customHeight="1">
      <c r="A9" s="32">
        <v>8720003390</v>
      </c>
      <c r="B9" s="27">
        <v>55.66</v>
      </c>
      <c r="C9" s="28" t="s">
        <v>21</v>
      </c>
      <c r="D9" s="28" t="s">
        <v>15</v>
      </c>
      <c r="E9" s="29">
        <v>-7</v>
      </c>
      <c r="F9" s="30">
        <f t="shared" si="0"/>
        <v>-389.62</v>
      </c>
    </row>
    <row r="10" spans="1:12" ht="24.95" customHeight="1">
      <c r="A10" s="32">
        <v>1</v>
      </c>
      <c r="B10" s="27">
        <v>825</v>
      </c>
      <c r="C10" s="28" t="s">
        <v>21</v>
      </c>
      <c r="D10" s="28" t="s">
        <v>15</v>
      </c>
      <c r="E10" s="29">
        <v>-7</v>
      </c>
      <c r="F10" s="30">
        <f t="shared" si="0"/>
        <v>-5775</v>
      </c>
    </row>
    <row r="11" spans="1:12" ht="24.95" customHeight="1">
      <c r="A11" s="26" t="s">
        <v>22</v>
      </c>
      <c r="B11" s="27">
        <v>2300</v>
      </c>
      <c r="C11" s="31">
        <v>43888</v>
      </c>
      <c r="D11" s="28" t="s">
        <v>15</v>
      </c>
      <c r="E11" s="29">
        <v>-14</v>
      </c>
      <c r="F11" s="30">
        <f t="shared" si="0"/>
        <v>-32200</v>
      </c>
    </row>
    <row r="12" spans="1:12" ht="24.95" customHeight="1">
      <c r="A12" s="32">
        <v>6</v>
      </c>
      <c r="B12" s="27">
        <v>1641</v>
      </c>
      <c r="C12" s="31">
        <v>43889</v>
      </c>
      <c r="D12" s="28" t="s">
        <v>15</v>
      </c>
      <c r="E12" s="29">
        <v>-15</v>
      </c>
      <c r="F12" s="30">
        <f t="shared" si="0"/>
        <v>-24615</v>
      </c>
    </row>
    <row r="13" spans="1:12" ht="24.95" customHeight="1">
      <c r="A13" s="32">
        <v>8720009635</v>
      </c>
      <c r="B13" s="27">
        <v>146.93</v>
      </c>
      <c r="C13" s="31">
        <v>43890</v>
      </c>
      <c r="D13" s="28" t="s">
        <v>15</v>
      </c>
      <c r="E13" s="29">
        <v>-16</v>
      </c>
      <c r="F13" s="30">
        <f t="shared" si="0"/>
        <v>-2350.88</v>
      </c>
    </row>
    <row r="14" spans="1:12" ht="24.95" customHeight="1">
      <c r="A14" s="26" t="s">
        <v>23</v>
      </c>
      <c r="B14" s="27">
        <v>5727.19</v>
      </c>
      <c r="C14" s="31">
        <v>43892</v>
      </c>
      <c r="D14" s="28" t="s">
        <v>17</v>
      </c>
      <c r="E14" s="29">
        <v>-23</v>
      </c>
      <c r="F14" s="30">
        <f t="shared" si="0"/>
        <v>-131725.37</v>
      </c>
    </row>
    <row r="15" spans="1:12" ht="24.95" customHeight="1">
      <c r="A15" s="26" t="s">
        <v>24</v>
      </c>
      <c r="B15" s="27">
        <v>280</v>
      </c>
      <c r="C15" s="31">
        <v>43897</v>
      </c>
      <c r="D15" s="28" t="s">
        <v>15</v>
      </c>
      <c r="E15" s="29">
        <v>-23</v>
      </c>
      <c r="F15" s="30">
        <f t="shared" si="0"/>
        <v>-6440</v>
      </c>
    </row>
    <row r="16" spans="1:12" ht="24.95" customHeight="1">
      <c r="A16" s="26" t="s">
        <v>25</v>
      </c>
      <c r="B16" s="27">
        <v>67</v>
      </c>
      <c r="C16" s="31">
        <v>43899</v>
      </c>
      <c r="D16" s="28" t="s">
        <v>17</v>
      </c>
      <c r="E16" s="29">
        <v>-30</v>
      </c>
      <c r="F16" s="30">
        <f t="shared" si="0"/>
        <v>-2010</v>
      </c>
    </row>
    <row r="17" spans="1:6" ht="24.95" customHeight="1">
      <c r="A17" s="26" t="s">
        <v>26</v>
      </c>
      <c r="B17" s="27">
        <v>2403</v>
      </c>
      <c r="C17" s="26" t="s">
        <v>27</v>
      </c>
      <c r="D17" s="28" t="s">
        <v>28</v>
      </c>
      <c r="E17" s="29">
        <v>-3</v>
      </c>
      <c r="F17" s="30">
        <f t="shared" si="0"/>
        <v>-7209</v>
      </c>
    </row>
    <row r="18" spans="1:6" ht="24.95" customHeight="1">
      <c r="A18" s="32">
        <v>8720022320</v>
      </c>
      <c r="B18" s="27">
        <v>18.600000000000001</v>
      </c>
      <c r="C18" s="31">
        <v>43920</v>
      </c>
      <c r="D18" s="28" t="s">
        <v>28</v>
      </c>
      <c r="E18" s="29">
        <v>-11</v>
      </c>
      <c r="F18" s="30">
        <f t="shared" si="0"/>
        <v>-204.60000000000002</v>
      </c>
    </row>
    <row r="19" spans="1:6" ht="24.95" customHeight="1">
      <c r="A19" s="26" t="s">
        <v>29</v>
      </c>
      <c r="B19" s="27">
        <v>67</v>
      </c>
      <c r="C19" s="31">
        <v>43924</v>
      </c>
      <c r="D19" s="28" t="s">
        <v>28</v>
      </c>
      <c r="E19" s="29">
        <v>-15</v>
      </c>
      <c r="F19" s="30">
        <f t="shared" si="0"/>
        <v>-1005</v>
      </c>
    </row>
    <row r="20" spans="1:6" ht="24.95" customHeight="1">
      <c r="A20" s="26" t="s">
        <v>31</v>
      </c>
      <c r="B20" s="27">
        <v>2242</v>
      </c>
      <c r="C20" s="31">
        <v>43953</v>
      </c>
      <c r="D20" s="28" t="s">
        <v>28</v>
      </c>
      <c r="E20" s="29">
        <v>-45</v>
      </c>
      <c r="F20" s="30">
        <f t="shared" si="0"/>
        <v>-100890</v>
      </c>
    </row>
    <row r="21" spans="1:6" ht="24.95" customHeight="1">
      <c r="A21" s="26" t="s">
        <v>32</v>
      </c>
      <c r="B21" s="27">
        <v>4200</v>
      </c>
      <c r="C21" s="28" t="s">
        <v>33</v>
      </c>
      <c r="D21" s="28" t="s">
        <v>28</v>
      </c>
      <c r="E21" s="29">
        <v>-27</v>
      </c>
      <c r="F21" s="30">
        <f t="shared" si="0"/>
        <v>-113400</v>
      </c>
    </row>
    <row r="22" spans="1:6" ht="24.95" customHeight="1">
      <c r="A22" s="26" t="s">
        <v>34</v>
      </c>
      <c r="B22" s="27">
        <v>3240</v>
      </c>
      <c r="C22" s="28" t="s">
        <v>35</v>
      </c>
      <c r="D22" s="28" t="s">
        <v>28</v>
      </c>
      <c r="E22" s="29">
        <v>-3</v>
      </c>
      <c r="F22" s="30">
        <f t="shared" si="0"/>
        <v>-9720</v>
      </c>
    </row>
    <row r="23" spans="1:6" ht="24.95" customHeight="1">
      <c r="A23" s="26" t="s">
        <v>36</v>
      </c>
      <c r="B23" s="27">
        <v>306</v>
      </c>
      <c r="C23" s="28" t="s">
        <v>37</v>
      </c>
      <c r="D23" s="28" t="s">
        <v>38</v>
      </c>
      <c r="E23" s="29">
        <v>9</v>
      </c>
      <c r="F23" s="30">
        <f t="shared" si="0"/>
        <v>2754</v>
      </c>
    </row>
    <row r="24" spans="1:6" ht="24.95" customHeight="1">
      <c r="A24" s="26" t="s">
        <v>39</v>
      </c>
      <c r="B24" s="27">
        <v>5727.19</v>
      </c>
      <c r="C24" s="28" t="s">
        <v>30</v>
      </c>
      <c r="D24" s="28" t="s">
        <v>38</v>
      </c>
      <c r="E24" s="29">
        <v>9</v>
      </c>
      <c r="F24" s="30">
        <f t="shared" si="0"/>
        <v>51544.71</v>
      </c>
    </row>
    <row r="25" spans="1:6" ht="24.95" customHeight="1">
      <c r="A25" s="26" t="s">
        <v>40</v>
      </c>
      <c r="B25" s="27">
        <v>221.79</v>
      </c>
      <c r="C25" s="28" t="s">
        <v>41</v>
      </c>
      <c r="D25" s="28" t="s">
        <v>38</v>
      </c>
      <c r="E25" s="29">
        <v>3</v>
      </c>
      <c r="F25" s="30">
        <f t="shared" si="0"/>
        <v>665.37</v>
      </c>
    </row>
    <row r="26" spans="1:6" ht="24.95" customHeight="1">
      <c r="A26" s="26" t="s">
        <v>42</v>
      </c>
      <c r="B26" s="27">
        <v>136</v>
      </c>
      <c r="C26" s="28" t="s">
        <v>43</v>
      </c>
      <c r="D26" s="28" t="s">
        <v>38</v>
      </c>
      <c r="E26" s="29">
        <v>-23</v>
      </c>
      <c r="F26" s="30">
        <f t="shared" si="0"/>
        <v>-3128</v>
      </c>
    </row>
    <row r="27" spans="1:6" ht="24.95" customHeight="1">
      <c r="A27" s="32">
        <v>8720038981</v>
      </c>
      <c r="B27" s="27">
        <v>19.149999999999999</v>
      </c>
      <c r="C27" s="28" t="s">
        <v>44</v>
      </c>
      <c r="D27" s="28" t="s">
        <v>38</v>
      </c>
      <c r="E27" s="29">
        <v>-24</v>
      </c>
      <c r="F27" s="30">
        <f t="shared" si="0"/>
        <v>-459.59999999999997</v>
      </c>
    </row>
    <row r="28" spans="1:6" ht="24.95" customHeight="1">
      <c r="A28" s="26" t="s">
        <v>45</v>
      </c>
      <c r="B28" s="27">
        <v>779.64</v>
      </c>
      <c r="C28" s="28" t="s">
        <v>46</v>
      </c>
      <c r="D28" s="28" t="s">
        <v>47</v>
      </c>
      <c r="E28" s="29">
        <v>-43</v>
      </c>
      <c r="F28" s="30">
        <f t="shared" si="0"/>
        <v>-33524.519999999997</v>
      </c>
    </row>
    <row r="29" spans="1:6" ht="24.95" customHeight="1">
      <c r="A29" s="26" t="s">
        <v>48</v>
      </c>
      <c r="B29" s="27">
        <v>67</v>
      </c>
      <c r="C29" s="28" t="s">
        <v>49</v>
      </c>
      <c r="D29" s="28" t="s">
        <v>47</v>
      </c>
      <c r="E29" s="29">
        <v>-22</v>
      </c>
      <c r="F29" s="30">
        <f t="shared" si="0"/>
        <v>-1474</v>
      </c>
    </row>
    <row r="30" spans="1:6" ht="24.95" customHeight="1">
      <c r="A30" s="26" t="s">
        <v>50</v>
      </c>
      <c r="B30" s="27">
        <v>67.569999999999993</v>
      </c>
      <c r="C30" s="28" t="s">
        <v>51</v>
      </c>
      <c r="D30" s="28" t="s">
        <v>52</v>
      </c>
      <c r="E30" s="29">
        <v>-27</v>
      </c>
      <c r="F30" s="30">
        <f t="shared" si="0"/>
        <v>-1824.3899999999999</v>
      </c>
    </row>
    <row r="31" spans="1:6" ht="24.95" customHeight="1">
      <c r="A31" s="26" t="s">
        <v>53</v>
      </c>
      <c r="B31" s="27">
        <v>148.29</v>
      </c>
      <c r="C31" s="28" t="s">
        <v>54</v>
      </c>
      <c r="D31" s="28" t="s">
        <v>55</v>
      </c>
      <c r="E31" s="29">
        <v>-17</v>
      </c>
      <c r="F31" s="30">
        <f t="shared" si="0"/>
        <v>-2520.9299999999998</v>
      </c>
    </row>
    <row r="32" spans="1:6" ht="24.95" customHeight="1">
      <c r="A32" s="26" t="s">
        <v>56</v>
      </c>
      <c r="B32" s="27">
        <v>1397</v>
      </c>
      <c r="C32" s="28" t="s">
        <v>57</v>
      </c>
      <c r="D32" s="28" t="s">
        <v>55</v>
      </c>
      <c r="E32" s="29">
        <v>-22</v>
      </c>
      <c r="F32" s="30">
        <f t="shared" si="0"/>
        <v>-30734</v>
      </c>
    </row>
    <row r="33" spans="1:6" ht="24.95" customHeight="1">
      <c r="A33" s="26" t="s">
        <v>58</v>
      </c>
      <c r="B33" s="27">
        <v>1110</v>
      </c>
      <c r="C33" s="28" t="s">
        <v>59</v>
      </c>
      <c r="D33" s="28" t="s">
        <v>55</v>
      </c>
      <c r="E33" s="29">
        <v>-50</v>
      </c>
      <c r="F33" s="30">
        <f t="shared" si="0"/>
        <v>-55500</v>
      </c>
    </row>
    <row r="34" spans="1:6" ht="24.95" customHeight="1">
      <c r="A34" s="26" t="s">
        <v>60</v>
      </c>
      <c r="B34" s="27">
        <v>67.98</v>
      </c>
      <c r="C34" s="28" t="s">
        <v>61</v>
      </c>
      <c r="D34" s="28" t="s">
        <v>55</v>
      </c>
      <c r="E34" s="29">
        <v>-25</v>
      </c>
      <c r="F34" s="30">
        <f t="shared" si="0"/>
        <v>-1699.5</v>
      </c>
    </row>
    <row r="35" spans="1:6" ht="24.95" customHeight="1">
      <c r="A35" s="26" t="s">
        <v>62</v>
      </c>
      <c r="B35" s="27">
        <v>155.96</v>
      </c>
      <c r="C35" s="28" t="s">
        <v>61</v>
      </c>
      <c r="D35" s="28" t="s">
        <v>55</v>
      </c>
      <c r="E35" s="29">
        <v>-25</v>
      </c>
      <c r="F35" s="30">
        <f t="shared" si="0"/>
        <v>-3899</v>
      </c>
    </row>
    <row r="36" spans="1:6" ht="24.95" customHeight="1">
      <c r="A36" s="26" t="s">
        <v>63</v>
      </c>
      <c r="B36" s="27">
        <v>75</v>
      </c>
      <c r="C36" s="28" t="s">
        <v>64</v>
      </c>
      <c r="D36" s="28" t="s">
        <v>55</v>
      </c>
      <c r="E36" s="29">
        <v>-28</v>
      </c>
      <c r="F36" s="30">
        <f t="shared" si="0"/>
        <v>-2100</v>
      </c>
    </row>
    <row r="37" spans="1:6" ht="24.95" customHeight="1">
      <c r="A37" s="32">
        <v>64</v>
      </c>
      <c r="B37" s="27">
        <v>300</v>
      </c>
      <c r="C37" s="28" t="s">
        <v>65</v>
      </c>
      <c r="D37" s="28" t="s">
        <v>66</v>
      </c>
      <c r="E37" s="29">
        <v>-16</v>
      </c>
      <c r="F37" s="30">
        <f t="shared" si="0"/>
        <v>-4800</v>
      </c>
    </row>
    <row r="38" spans="1:6" ht="24.95" customHeight="1">
      <c r="A38" s="26" t="s">
        <v>67</v>
      </c>
      <c r="B38" s="27">
        <v>67</v>
      </c>
      <c r="C38" s="28" t="s">
        <v>68</v>
      </c>
      <c r="D38" s="28" t="s">
        <v>66</v>
      </c>
      <c r="E38" s="29">
        <v>-17</v>
      </c>
      <c r="F38" s="30">
        <f t="shared" si="0"/>
        <v>-1139</v>
      </c>
    </row>
    <row r="39" spans="1:6" ht="24.95" customHeight="1">
      <c r="A39" s="26" t="s">
        <v>69</v>
      </c>
      <c r="B39" s="27">
        <v>109</v>
      </c>
      <c r="C39" s="28" t="s">
        <v>70</v>
      </c>
      <c r="D39" s="28" t="s">
        <v>71</v>
      </c>
      <c r="E39" s="29">
        <v>-12</v>
      </c>
      <c r="F39" s="30">
        <f t="shared" si="0"/>
        <v>-1308</v>
      </c>
    </row>
    <row r="40" spans="1:6" ht="24.95" customHeight="1">
      <c r="A40" s="26" t="s">
        <v>72</v>
      </c>
      <c r="B40" s="27">
        <v>68.989999999999995</v>
      </c>
      <c r="C40" s="28" t="s">
        <v>73</v>
      </c>
      <c r="D40" s="28" t="s">
        <v>71</v>
      </c>
      <c r="E40" s="29">
        <v>-22</v>
      </c>
      <c r="F40" s="30">
        <f t="shared" si="0"/>
        <v>-1517.78</v>
      </c>
    </row>
    <row r="41" spans="1:6" ht="24.95" customHeight="1">
      <c r="A41" s="26" t="s">
        <v>74</v>
      </c>
      <c r="B41" s="27">
        <v>250</v>
      </c>
      <c r="C41" s="28" t="s">
        <v>75</v>
      </c>
      <c r="D41" s="28" t="s">
        <v>71</v>
      </c>
      <c r="E41" s="29">
        <v>-25</v>
      </c>
      <c r="F41" s="30">
        <f t="shared" si="0"/>
        <v>-6250</v>
      </c>
    </row>
    <row r="42" spans="1:6" ht="24.95" customHeight="1">
      <c r="A42" s="26" t="s">
        <v>76</v>
      </c>
      <c r="B42" s="27">
        <v>1016.4</v>
      </c>
      <c r="C42" s="28" t="s">
        <v>77</v>
      </c>
      <c r="D42" s="28" t="s">
        <v>78</v>
      </c>
      <c r="E42" s="29">
        <v>-18</v>
      </c>
      <c r="F42" s="30">
        <f t="shared" si="0"/>
        <v>-18295.2</v>
      </c>
    </row>
    <row r="43" spans="1:6" ht="24.95" customHeight="1">
      <c r="A43" s="26" t="s">
        <v>79</v>
      </c>
      <c r="B43" s="27">
        <v>137.69999999999999</v>
      </c>
      <c r="C43" s="28" t="s">
        <v>77</v>
      </c>
      <c r="D43" s="28" t="s">
        <v>78</v>
      </c>
      <c r="E43" s="29">
        <v>-18</v>
      </c>
      <c r="F43" s="30">
        <f t="shared" si="0"/>
        <v>-2478.6</v>
      </c>
    </row>
    <row r="44" spans="1:6" ht="24.95" customHeight="1">
      <c r="A44" s="26" t="s">
        <v>80</v>
      </c>
      <c r="B44" s="27">
        <v>1852.5</v>
      </c>
      <c r="C44" s="28" t="s">
        <v>77</v>
      </c>
      <c r="D44" s="28" t="s">
        <v>78</v>
      </c>
      <c r="E44" s="29">
        <v>-18</v>
      </c>
      <c r="F44" s="30">
        <f t="shared" si="0"/>
        <v>-33345</v>
      </c>
    </row>
    <row r="45" spans="1:6" ht="24.95" customHeight="1">
      <c r="A45" s="26" t="s">
        <v>81</v>
      </c>
      <c r="B45" s="27">
        <v>67</v>
      </c>
      <c r="C45" s="28" t="s">
        <v>82</v>
      </c>
      <c r="D45" s="28" t="s">
        <v>83</v>
      </c>
      <c r="E45" s="29">
        <v>-22</v>
      </c>
      <c r="F45" s="30">
        <f t="shared" si="0"/>
        <v>-1474</v>
      </c>
    </row>
    <row r="46" spans="1:6" ht="24.95" customHeight="1">
      <c r="A46" s="33" t="s">
        <v>84</v>
      </c>
      <c r="B46" s="34">
        <v>150</v>
      </c>
      <c r="C46" s="35">
        <v>44027</v>
      </c>
      <c r="D46" s="35">
        <v>44026</v>
      </c>
      <c r="E46" s="29">
        <v>-1</v>
      </c>
      <c r="F46" s="30">
        <f t="shared" si="0"/>
        <v>-150</v>
      </c>
    </row>
    <row r="47" spans="1:6" ht="24.95" customHeight="1">
      <c r="A47" s="33" t="s">
        <v>85</v>
      </c>
      <c r="B47" s="34">
        <v>479.1</v>
      </c>
      <c r="C47" s="35">
        <v>44032</v>
      </c>
      <c r="D47" s="35">
        <v>44026</v>
      </c>
      <c r="E47" s="29">
        <v>-6</v>
      </c>
      <c r="F47" s="30">
        <f t="shared" si="0"/>
        <v>-2874.6000000000004</v>
      </c>
    </row>
    <row r="48" spans="1:6" ht="24.95" customHeight="1">
      <c r="A48" s="33" t="s">
        <v>86</v>
      </c>
      <c r="B48" s="34">
        <v>208</v>
      </c>
      <c r="C48" s="35">
        <v>44034</v>
      </c>
      <c r="D48" s="35">
        <v>44026</v>
      </c>
      <c r="E48" s="29">
        <v>-8</v>
      </c>
      <c r="F48" s="30">
        <f t="shared" si="0"/>
        <v>-1664</v>
      </c>
    </row>
    <row r="49" spans="1:6" ht="24.95" customHeight="1">
      <c r="A49" s="33" t="s">
        <v>87</v>
      </c>
      <c r="B49" s="34">
        <v>490</v>
      </c>
      <c r="C49" s="35">
        <v>44038</v>
      </c>
      <c r="D49" s="35">
        <v>44026</v>
      </c>
      <c r="E49" s="29">
        <v>-12</v>
      </c>
      <c r="F49" s="30">
        <f t="shared" si="0"/>
        <v>-5880</v>
      </c>
    </row>
    <row r="50" spans="1:6" ht="24.95" customHeight="1">
      <c r="A50" s="33" t="s">
        <v>88</v>
      </c>
      <c r="B50" s="34">
        <v>1128</v>
      </c>
      <c r="C50" s="35">
        <v>44041</v>
      </c>
      <c r="D50" s="35">
        <v>44026</v>
      </c>
      <c r="E50" s="29">
        <v>-15</v>
      </c>
      <c r="F50" s="30">
        <f t="shared" si="0"/>
        <v>-16920</v>
      </c>
    </row>
    <row r="51" spans="1:6" ht="24.95" customHeight="1">
      <c r="A51" s="33" t="s">
        <v>89</v>
      </c>
      <c r="B51" s="34">
        <v>2260</v>
      </c>
      <c r="C51" s="35">
        <v>44044</v>
      </c>
      <c r="D51" s="35">
        <v>44034</v>
      </c>
      <c r="E51" s="29">
        <v>-10</v>
      </c>
      <c r="F51" s="30">
        <f t="shared" si="0"/>
        <v>-22600</v>
      </c>
    </row>
    <row r="52" spans="1:6" ht="24.95" customHeight="1">
      <c r="A52" s="33" t="s">
        <v>90</v>
      </c>
      <c r="B52" s="34">
        <v>1064</v>
      </c>
      <c r="C52" s="35">
        <v>44044</v>
      </c>
      <c r="D52" s="35">
        <v>44034</v>
      </c>
      <c r="E52" s="29">
        <v>-10</v>
      </c>
      <c r="F52" s="30">
        <f t="shared" si="0"/>
        <v>-10640</v>
      </c>
    </row>
    <row r="53" spans="1:6" ht="24.95" customHeight="1">
      <c r="A53" s="33" t="s">
        <v>91</v>
      </c>
      <c r="B53" s="34">
        <v>270.86</v>
      </c>
      <c r="C53" s="35">
        <v>44073</v>
      </c>
      <c r="D53" s="35">
        <v>44026</v>
      </c>
      <c r="E53" s="29">
        <v>-47</v>
      </c>
      <c r="F53" s="30">
        <f t="shared" si="0"/>
        <v>-12730.42</v>
      </c>
    </row>
    <row r="54" spans="1:6" ht="24.95" customHeight="1">
      <c r="A54" s="33" t="s">
        <v>92</v>
      </c>
      <c r="B54" s="34">
        <v>42</v>
      </c>
      <c r="C54" s="35">
        <v>44049</v>
      </c>
      <c r="D54" s="35">
        <v>44026</v>
      </c>
      <c r="E54" s="29">
        <v>-23</v>
      </c>
      <c r="F54" s="30">
        <f t="shared" si="0"/>
        <v>-966</v>
      </c>
    </row>
    <row r="55" spans="1:6" ht="24.95" customHeight="1">
      <c r="A55" s="33" t="s">
        <v>93</v>
      </c>
      <c r="B55" s="34">
        <v>658.7</v>
      </c>
      <c r="C55" s="35">
        <v>44057</v>
      </c>
      <c r="D55" s="35">
        <v>44034</v>
      </c>
      <c r="E55" s="29">
        <v>-23</v>
      </c>
      <c r="F55" s="30">
        <f t="shared" si="0"/>
        <v>-15150.1</v>
      </c>
    </row>
    <row r="56" spans="1:6" ht="24.95" customHeight="1">
      <c r="A56" s="33" t="s">
        <v>94</v>
      </c>
      <c r="B56" s="34">
        <v>1680</v>
      </c>
      <c r="C56" s="35">
        <v>44057</v>
      </c>
      <c r="D56" s="35">
        <v>44034</v>
      </c>
      <c r="E56" s="29">
        <v>-23</v>
      </c>
      <c r="F56" s="30">
        <f t="shared" si="0"/>
        <v>-38640</v>
      </c>
    </row>
    <row r="57" spans="1:6" ht="24.95" customHeight="1">
      <c r="A57" s="33" t="s">
        <v>95</v>
      </c>
      <c r="B57" s="34">
        <v>1349.4</v>
      </c>
      <c r="C57" s="35">
        <v>44063</v>
      </c>
      <c r="D57" s="35">
        <v>44043</v>
      </c>
      <c r="E57" s="29">
        <v>-20</v>
      </c>
      <c r="F57" s="30">
        <f t="shared" si="0"/>
        <v>-26988</v>
      </c>
    </row>
    <row r="58" spans="1:6" ht="24.95" customHeight="1">
      <c r="A58" s="33" t="s">
        <v>96</v>
      </c>
      <c r="B58" s="34">
        <v>1331.8</v>
      </c>
      <c r="C58" s="35">
        <v>44063</v>
      </c>
      <c r="D58" s="35">
        <v>44043</v>
      </c>
      <c r="E58" s="29">
        <v>-20</v>
      </c>
      <c r="F58" s="30">
        <f t="shared" si="0"/>
        <v>-26636</v>
      </c>
    </row>
    <row r="59" spans="1:6" ht="24.95" customHeight="1">
      <c r="A59" s="33" t="s">
        <v>97</v>
      </c>
      <c r="B59" s="34">
        <v>1414</v>
      </c>
      <c r="C59" s="35">
        <v>44069</v>
      </c>
      <c r="D59" s="35">
        <v>44043</v>
      </c>
      <c r="E59" s="29">
        <v>-26</v>
      </c>
      <c r="F59" s="30">
        <f t="shared" si="0"/>
        <v>-36764</v>
      </c>
    </row>
    <row r="60" spans="1:6" ht="24.95" customHeight="1">
      <c r="A60" s="33" t="s">
        <v>98</v>
      </c>
      <c r="B60" s="34">
        <v>21.17</v>
      </c>
      <c r="C60" s="35">
        <v>44076</v>
      </c>
      <c r="D60" s="35">
        <v>44061</v>
      </c>
      <c r="E60" s="29">
        <v>-15</v>
      </c>
      <c r="F60" s="30">
        <f t="shared" si="0"/>
        <v>-317.55</v>
      </c>
    </row>
    <row r="61" spans="1:6" ht="24.95" customHeight="1">
      <c r="A61" s="33" t="s">
        <v>99</v>
      </c>
      <c r="B61" s="34">
        <v>42</v>
      </c>
      <c r="C61" s="35">
        <v>44083</v>
      </c>
      <c r="D61" s="35">
        <v>44062</v>
      </c>
      <c r="E61" s="29">
        <v>-21</v>
      </c>
      <c r="F61" s="30">
        <f t="shared" si="0"/>
        <v>-882</v>
      </c>
    </row>
    <row r="62" spans="1:6" ht="24.95" customHeight="1">
      <c r="A62" s="33" t="s">
        <v>100</v>
      </c>
      <c r="B62" s="34">
        <v>527.37</v>
      </c>
      <c r="C62" s="35">
        <v>44129</v>
      </c>
      <c r="D62" s="36">
        <v>44104</v>
      </c>
      <c r="E62" s="29">
        <v>-25</v>
      </c>
      <c r="F62" s="30">
        <f t="shared" si="0"/>
        <v>-13184.25</v>
      </c>
    </row>
    <row r="63" spans="1:6" ht="24.95" customHeight="1">
      <c r="A63" s="33" t="s">
        <v>101</v>
      </c>
      <c r="B63" s="34">
        <v>481.97</v>
      </c>
      <c r="C63" s="35">
        <v>44107</v>
      </c>
      <c r="D63" s="35">
        <v>44104</v>
      </c>
      <c r="E63" s="29">
        <v>-3</v>
      </c>
      <c r="F63" s="30">
        <f t="shared" si="0"/>
        <v>-1445.91</v>
      </c>
    </row>
    <row r="64" spans="1:6" ht="24.95" customHeight="1">
      <c r="A64" s="33" t="s">
        <v>102</v>
      </c>
      <c r="B64" s="34">
        <v>42</v>
      </c>
      <c r="C64" s="35">
        <v>44111</v>
      </c>
      <c r="D64" s="35">
        <v>44104</v>
      </c>
      <c r="E64" s="29">
        <v>-7</v>
      </c>
      <c r="F64" s="30">
        <f t="shared" si="0"/>
        <v>-294</v>
      </c>
    </row>
    <row r="65" spans="1:6" ht="24.95" customHeight="1">
      <c r="A65" s="33" t="s">
        <v>103</v>
      </c>
      <c r="B65" s="34">
        <v>530</v>
      </c>
      <c r="C65" s="35">
        <v>44143</v>
      </c>
      <c r="D65" s="35">
        <v>44104</v>
      </c>
      <c r="E65" s="29">
        <v>-37</v>
      </c>
      <c r="F65" s="30">
        <f t="shared" si="0"/>
        <v>-19610</v>
      </c>
    </row>
    <row r="66" spans="1:6" ht="24.95" customHeight="1">
      <c r="A66" s="33" t="s">
        <v>104</v>
      </c>
      <c r="B66" s="34">
        <v>80</v>
      </c>
      <c r="C66" s="35">
        <v>44115</v>
      </c>
      <c r="D66" s="35">
        <v>44104</v>
      </c>
      <c r="E66" s="29">
        <v>-11</v>
      </c>
      <c r="F66" s="30">
        <f t="shared" si="0"/>
        <v>-880</v>
      </c>
    </row>
    <row r="67" spans="1:6" ht="24.95" customHeight="1">
      <c r="A67" s="33" t="s">
        <v>105</v>
      </c>
      <c r="B67" s="34">
        <v>344.41</v>
      </c>
      <c r="C67" s="35">
        <v>44157</v>
      </c>
      <c r="D67" s="35">
        <v>44104</v>
      </c>
      <c r="E67" s="29">
        <v>-53</v>
      </c>
      <c r="F67" s="30">
        <f t="shared" si="0"/>
        <v>-18253.73</v>
      </c>
    </row>
    <row r="68" spans="1:6" ht="24.95" customHeight="1">
      <c r="A68" s="33" t="s">
        <v>106</v>
      </c>
      <c r="B68" s="34">
        <v>42</v>
      </c>
      <c r="C68" s="35">
        <v>44143</v>
      </c>
      <c r="D68" s="35">
        <v>44119</v>
      </c>
      <c r="E68" s="29">
        <v>-24</v>
      </c>
      <c r="F68" s="30">
        <f t="shared" si="0"/>
        <v>-1008</v>
      </c>
    </row>
    <row r="69" spans="1:6" ht="24.95" customHeight="1">
      <c r="A69" s="33" t="s">
        <v>107</v>
      </c>
      <c r="B69" s="34">
        <v>6.61</v>
      </c>
      <c r="C69" s="35">
        <v>44147</v>
      </c>
      <c r="D69" s="35">
        <v>44119</v>
      </c>
      <c r="E69" s="29">
        <v>-28</v>
      </c>
      <c r="F69" s="30">
        <f t="shared" si="0"/>
        <v>-185.08</v>
      </c>
    </row>
    <row r="70" spans="1:6" ht="24.95" customHeight="1">
      <c r="A70" s="33" t="s">
        <v>108</v>
      </c>
      <c r="B70" s="34">
        <v>550</v>
      </c>
      <c r="C70" s="35">
        <v>44149</v>
      </c>
      <c r="D70" s="35">
        <v>44125</v>
      </c>
      <c r="E70" s="29">
        <v>-24</v>
      </c>
      <c r="F70" s="30">
        <f t="shared" ref="F70:F107" si="1" xml:space="preserve"> E70*B70</f>
        <v>-13200</v>
      </c>
    </row>
    <row r="71" spans="1:6" ht="24.95" customHeight="1">
      <c r="A71" s="33" t="s">
        <v>109</v>
      </c>
      <c r="B71" s="34">
        <v>300</v>
      </c>
      <c r="C71" s="35">
        <v>44149</v>
      </c>
      <c r="D71" s="35">
        <v>44125</v>
      </c>
      <c r="E71" s="29">
        <v>-24</v>
      </c>
      <c r="F71" s="30">
        <f t="shared" si="1"/>
        <v>-7200</v>
      </c>
    </row>
    <row r="72" spans="1:6" ht="24.95" customHeight="1">
      <c r="A72" s="33" t="s">
        <v>110</v>
      </c>
      <c r="B72" s="34">
        <v>2000</v>
      </c>
      <c r="C72" s="35">
        <v>44178</v>
      </c>
      <c r="D72" s="35">
        <v>44125</v>
      </c>
      <c r="E72" s="29">
        <v>-53</v>
      </c>
      <c r="F72" s="30">
        <f t="shared" si="1"/>
        <v>-106000</v>
      </c>
    </row>
    <row r="73" spans="1:6" ht="24.95" customHeight="1">
      <c r="A73" s="33" t="s">
        <v>111</v>
      </c>
      <c r="B73" s="34">
        <v>720</v>
      </c>
      <c r="C73" s="35">
        <v>44180</v>
      </c>
      <c r="D73" s="35">
        <v>44131</v>
      </c>
      <c r="E73" s="29">
        <v>-46</v>
      </c>
      <c r="F73" s="30">
        <f t="shared" si="1"/>
        <v>-33120</v>
      </c>
    </row>
    <row r="74" spans="1:6" ht="24.95" customHeight="1">
      <c r="A74" s="33" t="s">
        <v>112</v>
      </c>
      <c r="B74" s="34">
        <v>362.51</v>
      </c>
      <c r="C74" s="35">
        <v>44157</v>
      </c>
      <c r="D74" s="35">
        <v>44131</v>
      </c>
      <c r="E74" s="29">
        <v>-26</v>
      </c>
      <c r="F74" s="30">
        <f t="shared" si="1"/>
        <v>-9425.26</v>
      </c>
    </row>
    <row r="75" spans="1:6" ht="24.95" customHeight="1">
      <c r="A75" s="33" t="s">
        <v>113</v>
      </c>
      <c r="B75" s="34">
        <v>2762.47</v>
      </c>
      <c r="C75" s="35">
        <v>44157</v>
      </c>
      <c r="D75" s="35">
        <v>44131</v>
      </c>
      <c r="E75" s="29">
        <v>-26</v>
      </c>
      <c r="F75" s="30">
        <f t="shared" si="1"/>
        <v>-71824.22</v>
      </c>
    </row>
    <row r="76" spans="1:6" ht="24.95" customHeight="1">
      <c r="A76" s="33" t="s">
        <v>114</v>
      </c>
      <c r="B76" s="34">
        <v>725.03</v>
      </c>
      <c r="C76" s="35">
        <v>44157</v>
      </c>
      <c r="D76" s="35">
        <v>44131</v>
      </c>
      <c r="E76" s="29">
        <v>-26</v>
      </c>
      <c r="F76" s="30">
        <f t="shared" si="1"/>
        <v>-18850.78</v>
      </c>
    </row>
    <row r="77" spans="1:6" ht="24.95" customHeight="1">
      <c r="A77" s="33" t="s">
        <v>115</v>
      </c>
      <c r="B77" s="34">
        <v>1400</v>
      </c>
      <c r="C77" s="35">
        <v>44165</v>
      </c>
      <c r="D77" s="35">
        <v>44134</v>
      </c>
      <c r="E77" s="29">
        <v>-31</v>
      </c>
      <c r="F77" s="30">
        <f t="shared" si="1"/>
        <v>-43400</v>
      </c>
    </row>
    <row r="78" spans="1:6" ht="24.95" customHeight="1">
      <c r="A78" s="33" t="s">
        <v>116</v>
      </c>
      <c r="B78" s="34">
        <v>140</v>
      </c>
      <c r="C78" s="35">
        <v>44157</v>
      </c>
      <c r="D78" s="35">
        <v>44129</v>
      </c>
      <c r="E78" s="29">
        <v>-28</v>
      </c>
      <c r="F78" s="30">
        <f t="shared" si="1"/>
        <v>-3920</v>
      </c>
    </row>
    <row r="79" spans="1:6" ht="24.95" customHeight="1">
      <c r="A79" s="33" t="s">
        <v>117</v>
      </c>
      <c r="B79" s="34">
        <v>2620</v>
      </c>
      <c r="C79" s="35">
        <v>44159</v>
      </c>
      <c r="D79" s="35">
        <v>44128</v>
      </c>
      <c r="E79" s="29">
        <v>-31</v>
      </c>
      <c r="F79" s="30">
        <f t="shared" si="1"/>
        <v>-81220</v>
      </c>
    </row>
    <row r="80" spans="1:6" ht="24.95" customHeight="1">
      <c r="A80" s="33" t="s">
        <v>118</v>
      </c>
      <c r="B80" s="34">
        <v>189.55</v>
      </c>
      <c r="C80" s="35">
        <v>44160</v>
      </c>
      <c r="D80" s="35">
        <v>44140</v>
      </c>
      <c r="E80" s="29">
        <v>-20</v>
      </c>
      <c r="F80" s="30">
        <f t="shared" si="1"/>
        <v>-3791</v>
      </c>
    </row>
    <row r="81" spans="1:6" ht="24.95" customHeight="1">
      <c r="A81" s="33" t="s">
        <v>119</v>
      </c>
      <c r="B81" s="34">
        <v>3052.56</v>
      </c>
      <c r="C81" s="35">
        <v>44191</v>
      </c>
      <c r="D81" s="35">
        <v>44140</v>
      </c>
      <c r="E81" s="29">
        <v>-51</v>
      </c>
      <c r="F81" s="30">
        <f t="shared" si="1"/>
        <v>-155680.56</v>
      </c>
    </row>
    <row r="82" spans="1:6" ht="24.95" customHeight="1">
      <c r="A82" s="33" t="s">
        <v>120</v>
      </c>
      <c r="B82" s="34">
        <v>569</v>
      </c>
      <c r="C82" s="35">
        <v>44162</v>
      </c>
      <c r="D82" s="35">
        <v>44140</v>
      </c>
      <c r="E82" s="29">
        <v>-22</v>
      </c>
      <c r="F82" s="30">
        <f t="shared" si="1"/>
        <v>-12518</v>
      </c>
    </row>
    <row r="83" spans="1:6" ht="24.95" customHeight="1">
      <c r="A83" s="33" t="s">
        <v>121</v>
      </c>
      <c r="B83" s="34">
        <v>859.77</v>
      </c>
      <c r="C83" s="35">
        <v>44194</v>
      </c>
      <c r="D83" s="35">
        <v>44140</v>
      </c>
      <c r="E83" s="29">
        <v>-54</v>
      </c>
      <c r="F83" s="30">
        <f t="shared" si="1"/>
        <v>-46427.58</v>
      </c>
    </row>
    <row r="84" spans="1:6" ht="24.95" customHeight="1">
      <c r="A84" s="33" t="s">
        <v>122</v>
      </c>
      <c r="B84" s="34">
        <v>11883</v>
      </c>
      <c r="C84" s="35">
        <v>44196</v>
      </c>
      <c r="D84" s="36">
        <v>44140</v>
      </c>
      <c r="E84" s="29">
        <v>-56</v>
      </c>
      <c r="F84" s="30">
        <f t="shared" si="1"/>
        <v>-665448</v>
      </c>
    </row>
    <row r="85" spans="1:6" ht="24.95" customHeight="1">
      <c r="A85" s="33" t="s">
        <v>123</v>
      </c>
      <c r="B85" s="34">
        <v>646.89</v>
      </c>
      <c r="C85" s="35">
        <v>44168</v>
      </c>
      <c r="D85" s="35">
        <v>44139</v>
      </c>
      <c r="E85" s="29">
        <v>-29</v>
      </c>
      <c r="F85" s="30">
        <f t="shared" si="1"/>
        <v>-18759.810000000001</v>
      </c>
    </row>
    <row r="86" spans="1:6" ht="24.95" customHeight="1">
      <c r="A86" s="33" t="s">
        <v>124</v>
      </c>
      <c r="B86" s="34">
        <v>25</v>
      </c>
      <c r="C86" s="35">
        <v>44170</v>
      </c>
      <c r="D86" s="35">
        <v>44146</v>
      </c>
      <c r="E86" s="29">
        <v>-24</v>
      </c>
      <c r="F86" s="30">
        <f t="shared" si="1"/>
        <v>-600</v>
      </c>
    </row>
    <row r="87" spans="1:6" ht="24.95" customHeight="1">
      <c r="A87" s="33" t="s">
        <v>125</v>
      </c>
      <c r="B87" s="34">
        <v>59</v>
      </c>
      <c r="C87" s="35">
        <v>44170</v>
      </c>
      <c r="D87" s="35">
        <v>44146</v>
      </c>
      <c r="E87" s="29">
        <v>-24</v>
      </c>
      <c r="F87" s="30">
        <f t="shared" si="1"/>
        <v>-1416</v>
      </c>
    </row>
    <row r="88" spans="1:6" ht="24.95" customHeight="1">
      <c r="A88" s="33" t="s">
        <v>126</v>
      </c>
      <c r="B88" s="34">
        <v>42</v>
      </c>
      <c r="C88" s="35">
        <v>44170</v>
      </c>
      <c r="D88" s="35">
        <v>44146</v>
      </c>
      <c r="E88" s="29">
        <v>-24</v>
      </c>
      <c r="F88" s="30">
        <f t="shared" si="1"/>
        <v>-1008</v>
      </c>
    </row>
    <row r="89" spans="1:6" ht="24.95" customHeight="1">
      <c r="A89" s="33" t="s">
        <v>127</v>
      </c>
      <c r="B89" s="34">
        <v>96</v>
      </c>
      <c r="C89" s="35">
        <v>44196</v>
      </c>
      <c r="D89" s="35">
        <v>44146</v>
      </c>
      <c r="E89" s="29">
        <v>-50</v>
      </c>
      <c r="F89" s="30">
        <f t="shared" si="1"/>
        <v>-4800</v>
      </c>
    </row>
    <row r="90" spans="1:6" ht="24.95" customHeight="1">
      <c r="A90" s="37" t="s">
        <v>128</v>
      </c>
      <c r="B90" s="38">
        <v>400</v>
      </c>
      <c r="C90" s="39">
        <v>44196</v>
      </c>
      <c r="D90" s="39">
        <v>44146</v>
      </c>
      <c r="E90" s="29">
        <v>-60</v>
      </c>
      <c r="F90" s="30">
        <f t="shared" si="1"/>
        <v>-24000</v>
      </c>
    </row>
    <row r="91" spans="1:6" ht="24.95" customHeight="1">
      <c r="A91" s="40" t="s">
        <v>129</v>
      </c>
      <c r="B91" s="34">
        <v>200</v>
      </c>
      <c r="C91" s="35">
        <v>44174</v>
      </c>
      <c r="D91" s="35">
        <v>44156</v>
      </c>
      <c r="E91" s="29">
        <v>-18</v>
      </c>
      <c r="F91" s="30">
        <f t="shared" si="1"/>
        <v>-3600</v>
      </c>
    </row>
    <row r="92" spans="1:6" ht="24.95" customHeight="1">
      <c r="A92" s="40" t="s">
        <v>130</v>
      </c>
      <c r="B92" s="34">
        <v>286.48</v>
      </c>
      <c r="C92" s="35">
        <v>44177</v>
      </c>
      <c r="D92" s="35">
        <v>44156</v>
      </c>
      <c r="E92" s="29">
        <v>-21</v>
      </c>
      <c r="F92" s="30">
        <f t="shared" si="1"/>
        <v>-6016.08</v>
      </c>
    </row>
    <row r="93" spans="1:6" ht="24.95" customHeight="1">
      <c r="A93" s="40" t="s">
        <v>129</v>
      </c>
      <c r="B93" s="34">
        <v>200</v>
      </c>
      <c r="C93" s="41">
        <v>44174</v>
      </c>
      <c r="D93" s="35">
        <v>44156</v>
      </c>
      <c r="E93" s="29">
        <v>-18</v>
      </c>
      <c r="F93" s="30">
        <f t="shared" si="1"/>
        <v>-3600</v>
      </c>
    </row>
    <row r="94" spans="1:6" ht="24.95" customHeight="1">
      <c r="A94" s="40" t="s">
        <v>130</v>
      </c>
      <c r="B94" s="34">
        <v>286.48</v>
      </c>
      <c r="C94" s="41">
        <v>44177</v>
      </c>
      <c r="D94" s="35">
        <v>44156</v>
      </c>
      <c r="E94" s="29">
        <v>-21</v>
      </c>
      <c r="F94" s="30">
        <f t="shared" si="1"/>
        <v>-6016.08</v>
      </c>
    </row>
    <row r="95" spans="1:6" ht="24.95" customHeight="1">
      <c r="A95" s="40" t="s">
        <v>131</v>
      </c>
      <c r="B95" s="34">
        <v>1893</v>
      </c>
      <c r="C95" s="41">
        <v>44179</v>
      </c>
      <c r="D95" s="35">
        <v>44156</v>
      </c>
      <c r="E95" s="29">
        <v>-23</v>
      </c>
      <c r="F95" s="30">
        <f t="shared" si="1"/>
        <v>-43539</v>
      </c>
    </row>
    <row r="96" spans="1:6" ht="24.95" customHeight="1">
      <c r="A96" s="42">
        <v>2276</v>
      </c>
      <c r="B96" s="34">
        <v>4454.1000000000004</v>
      </c>
      <c r="C96" s="41">
        <v>44181</v>
      </c>
      <c r="D96" s="35">
        <v>44156</v>
      </c>
      <c r="E96" s="29">
        <v>-25</v>
      </c>
      <c r="F96" s="30">
        <f t="shared" si="1"/>
        <v>-111352.50000000001</v>
      </c>
    </row>
    <row r="97" spans="1:6" ht="24.95" customHeight="1">
      <c r="A97" s="40" t="s">
        <v>132</v>
      </c>
      <c r="B97" s="34">
        <v>194.14</v>
      </c>
      <c r="C97" s="41">
        <v>44190</v>
      </c>
      <c r="D97" s="35">
        <v>44175</v>
      </c>
      <c r="E97" s="29">
        <v>-15</v>
      </c>
      <c r="F97" s="30">
        <f t="shared" si="1"/>
        <v>-2912.1</v>
      </c>
    </row>
    <row r="98" spans="1:6" ht="24.95" customHeight="1">
      <c r="A98" s="40" t="s">
        <v>133</v>
      </c>
      <c r="B98" s="34">
        <v>216.93</v>
      </c>
      <c r="C98" s="41">
        <v>44190</v>
      </c>
      <c r="D98" s="35">
        <v>44175</v>
      </c>
      <c r="E98" s="29">
        <v>-15</v>
      </c>
      <c r="F98" s="30">
        <f t="shared" si="1"/>
        <v>-3253.9500000000003</v>
      </c>
    </row>
    <row r="99" spans="1:6" ht="24.95" customHeight="1">
      <c r="A99" s="40" t="s">
        <v>134</v>
      </c>
      <c r="B99" s="34">
        <v>214.54</v>
      </c>
      <c r="C99" s="41">
        <v>44194</v>
      </c>
      <c r="D99" s="35">
        <v>44175</v>
      </c>
      <c r="E99" s="29">
        <v>-19</v>
      </c>
      <c r="F99" s="30">
        <f t="shared" si="1"/>
        <v>-4076.2599999999998</v>
      </c>
    </row>
    <row r="100" spans="1:6" ht="24.95" customHeight="1">
      <c r="A100" s="40" t="s">
        <v>135</v>
      </c>
      <c r="B100" s="34">
        <v>344.25</v>
      </c>
      <c r="C100" s="41">
        <v>44225</v>
      </c>
      <c r="D100" s="35">
        <v>44175</v>
      </c>
      <c r="E100" s="29">
        <v>-48</v>
      </c>
      <c r="F100" s="30">
        <f t="shared" si="1"/>
        <v>-16524</v>
      </c>
    </row>
    <row r="101" spans="1:6" ht="24.95" customHeight="1">
      <c r="A101" s="42">
        <v>156</v>
      </c>
      <c r="B101" s="34">
        <v>6091.92</v>
      </c>
      <c r="C101" s="41">
        <v>44195</v>
      </c>
      <c r="D101" s="35">
        <v>44175</v>
      </c>
      <c r="E101" s="29">
        <v>-20</v>
      </c>
      <c r="F101" s="30">
        <f t="shared" si="1"/>
        <v>-121838.39999999999</v>
      </c>
    </row>
    <row r="102" spans="1:6" ht="24.95" customHeight="1">
      <c r="A102" s="40" t="s">
        <v>136</v>
      </c>
      <c r="B102" s="34">
        <v>110</v>
      </c>
      <c r="C102" s="41">
        <v>44198</v>
      </c>
      <c r="D102" s="35">
        <v>44175</v>
      </c>
      <c r="E102" s="29">
        <v>-23</v>
      </c>
      <c r="F102" s="30">
        <f t="shared" si="1"/>
        <v>-2530</v>
      </c>
    </row>
    <row r="103" spans="1:6" ht="24.95" customHeight="1">
      <c r="A103" s="40" t="s">
        <v>137</v>
      </c>
      <c r="B103" s="34">
        <v>110</v>
      </c>
      <c r="C103" s="41">
        <v>44198</v>
      </c>
      <c r="D103" s="35">
        <v>44175</v>
      </c>
      <c r="E103" s="29">
        <v>-23</v>
      </c>
      <c r="F103" s="30">
        <f t="shared" si="1"/>
        <v>-2530</v>
      </c>
    </row>
    <row r="104" spans="1:6" ht="24.95" customHeight="1">
      <c r="A104" s="40" t="s">
        <v>138</v>
      </c>
      <c r="B104" s="34">
        <v>306</v>
      </c>
      <c r="C104" s="41">
        <v>44225</v>
      </c>
      <c r="D104" s="35">
        <v>44188</v>
      </c>
      <c r="E104" s="29">
        <v>-40</v>
      </c>
      <c r="F104" s="30">
        <f t="shared" si="1"/>
        <v>-12240</v>
      </c>
    </row>
    <row r="105" spans="1:6" ht="24.95" customHeight="1">
      <c r="A105" s="40" t="s">
        <v>139</v>
      </c>
      <c r="B105" s="34">
        <v>812</v>
      </c>
      <c r="C105" s="41">
        <v>44210</v>
      </c>
      <c r="D105" s="35">
        <v>44188</v>
      </c>
      <c r="E105" s="29">
        <v>-22</v>
      </c>
      <c r="F105" s="30">
        <f t="shared" si="1"/>
        <v>-17864</v>
      </c>
    </row>
    <row r="106" spans="1:6" ht="24.95" customHeight="1">
      <c r="A106" s="40" t="s">
        <v>140</v>
      </c>
      <c r="B106" s="34">
        <v>80</v>
      </c>
      <c r="C106" s="41">
        <v>44210</v>
      </c>
      <c r="D106" s="35">
        <v>44188</v>
      </c>
      <c r="E106" s="29">
        <v>-22</v>
      </c>
      <c r="F106" s="30">
        <f t="shared" si="1"/>
        <v>-1760</v>
      </c>
    </row>
    <row r="107" spans="1:6" ht="24.95" customHeight="1">
      <c r="A107" s="42">
        <v>1020382984</v>
      </c>
      <c r="B107" s="34">
        <v>8.17</v>
      </c>
      <c r="C107" s="41">
        <v>44211</v>
      </c>
      <c r="D107" s="35">
        <v>44188</v>
      </c>
      <c r="E107" s="29">
        <v>-23</v>
      </c>
      <c r="F107" s="30">
        <f t="shared" si="1"/>
        <v>-187.91</v>
      </c>
    </row>
    <row r="108" spans="1:6" ht="24.95" customHeight="1" thickBot="1">
      <c r="A108" s="21" t="s">
        <v>141</v>
      </c>
      <c r="B108" s="22">
        <f>SUM(B5:B107)</f>
        <v>98735.039999999994</v>
      </c>
      <c r="C108" s="23"/>
      <c r="D108" s="23"/>
      <c r="E108" s="24"/>
      <c r="F108" s="25">
        <f>SUM(F5:F107)</f>
        <v>-2559657.1600000006</v>
      </c>
    </row>
    <row r="109" spans="1:6" ht="24.95" customHeight="1">
      <c r="B109" s="17"/>
    </row>
    <row r="110" spans="1:6" ht="24.95" customHeight="1" thickBot="1"/>
    <row r="111" spans="1:6" ht="24.95" customHeight="1" thickBot="1">
      <c r="B111" s="56" t="s">
        <v>143</v>
      </c>
      <c r="C111" s="19"/>
      <c r="D111" s="19"/>
      <c r="E111" s="20"/>
      <c r="F111" s="57"/>
    </row>
  </sheetData>
  <mergeCells count="6">
    <mergeCell ref="A1:F1"/>
    <mergeCell ref="A2:D2"/>
    <mergeCell ref="A3:A4"/>
    <mergeCell ref="C3:C4"/>
    <mergeCell ref="E3:E4"/>
    <mergeCell ref="F3:F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assistente3</dc:creator>
  <cp:lastModifiedBy>assistente3</cp:lastModifiedBy>
  <dcterms:created xsi:type="dcterms:W3CDTF">2021-01-08T09:52:15Z</dcterms:created>
  <dcterms:modified xsi:type="dcterms:W3CDTF">2021-01-12T11:30:37Z</dcterms:modified>
</cp:coreProperties>
</file>