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ilancio\P.A.2020\Indice Tempestiv.Pagam\"/>
    </mc:Choice>
  </mc:AlternateContent>
  <xr:revisionPtr revIDLastSave="0" documentId="13_ncr:1_{7211AB37-7D92-47D5-B874-F58770050964}" xr6:coauthVersionLast="36" xr6:coauthVersionMax="36" xr10:uidLastSave="{00000000-0000-0000-0000-000000000000}"/>
  <bookViews>
    <workbookView xWindow="0" yWindow="0" windowWidth="19440" windowHeight="11760" xr2:uid="{00000000-000D-0000-FFFF-FFFF00000000}"/>
  </bookViews>
  <sheets>
    <sheet name="Foglio1" sheetId="1" r:id="rId1"/>
  </sheets>
  <definedNames>
    <definedName name="_xlnm.Print_Area" localSheetId="0">Foglio1!$A$1:$F$32</definedName>
  </definedNames>
  <calcPr calcId="191029"/>
</workbook>
</file>

<file path=xl/calcChain.xml><?xml version="1.0" encoding="utf-8"?>
<calcChain xmlns="http://schemas.openxmlformats.org/spreadsheetml/2006/main">
  <c r="B45" i="1" l="1"/>
  <c r="E44" i="1" l="1"/>
  <c r="F44" i="1"/>
  <c r="F28" i="1"/>
  <c r="F29" i="1"/>
  <c r="E27" i="1"/>
  <c r="F27" i="1" s="1"/>
  <c r="E28" i="1"/>
  <c r="E29" i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6" i="1" l="1"/>
  <c r="F6" i="1" s="1"/>
  <c r="E7" i="1"/>
  <c r="F7" i="1" s="1"/>
  <c r="E8" i="1"/>
  <c r="F8" i="1" s="1"/>
  <c r="E9" i="1"/>
  <c r="F9" i="1" s="1"/>
  <c r="E10" i="1"/>
  <c r="E11" i="1"/>
  <c r="F11" i="1" s="1"/>
  <c r="E12" i="1"/>
  <c r="E13" i="1"/>
  <c r="E14" i="1"/>
  <c r="E15" i="1"/>
  <c r="F15" i="1" s="1"/>
  <c r="E16" i="1"/>
  <c r="F16" i="1" s="1"/>
  <c r="E17" i="1"/>
  <c r="F17" i="1" s="1"/>
  <c r="E18" i="1"/>
  <c r="E19" i="1"/>
  <c r="E20" i="1"/>
  <c r="F20" i="1" s="1"/>
  <c r="E21" i="1"/>
  <c r="F21" i="1" s="1"/>
  <c r="E22" i="1"/>
  <c r="F22" i="1" s="1"/>
  <c r="E23" i="1"/>
  <c r="E24" i="1"/>
  <c r="F24" i="1" s="1"/>
  <c r="E25" i="1"/>
  <c r="F25" i="1" s="1"/>
  <c r="E26" i="1"/>
  <c r="F26" i="1" s="1"/>
  <c r="F23" i="1"/>
  <c r="F19" i="1"/>
  <c r="F18" i="1"/>
  <c r="F10" i="1"/>
  <c r="F12" i="1"/>
  <c r="F13" i="1"/>
  <c r="E5" i="1"/>
  <c r="F5" i="1"/>
  <c r="E45" i="1" l="1"/>
  <c r="F14" i="1"/>
  <c r="J2" i="1" s="1"/>
  <c r="K2" i="1" s="1"/>
</calcChain>
</file>

<file path=xl/sharedStrings.xml><?xml version="1.0" encoding="utf-8"?>
<sst xmlns="http://schemas.openxmlformats.org/spreadsheetml/2006/main" count="51" uniqueCount="51">
  <si>
    <t>TOTALE</t>
  </si>
  <si>
    <t>Dati fattura</t>
  </si>
  <si>
    <t>numero</t>
  </si>
  <si>
    <t>giorni effettivi</t>
  </si>
  <si>
    <t>(IVA esclusa)</t>
  </si>
  <si>
    <t>importo dovuto</t>
  </si>
  <si>
    <t>(imponibile)</t>
  </si>
  <si>
    <t>INDICATORE DI TEMPESTIVITA' DEI PAGAMENTI:</t>
  </si>
  <si>
    <t>data scadenza</t>
  </si>
  <si>
    <t>data pagamento</t>
  </si>
  <si>
    <t>parametri</t>
  </si>
  <si>
    <t>Indice di Tempestività da PCC</t>
  </si>
  <si>
    <t>∑ parametri</t>
  </si>
  <si>
    <t>Indice di Tempestività Calcolato</t>
  </si>
  <si>
    <t>∆ I.T.</t>
  </si>
  <si>
    <t>6/00037272</t>
  </si>
  <si>
    <t>86</t>
  </si>
  <si>
    <t>1020288022</t>
  </si>
  <si>
    <t>1341/001</t>
  </si>
  <si>
    <t>121/02</t>
  </si>
  <si>
    <t>123/02</t>
  </si>
  <si>
    <t>100/2020</t>
  </si>
  <si>
    <t>102/2020</t>
  </si>
  <si>
    <t>101/2020</t>
  </si>
  <si>
    <t>0853000015/04</t>
  </si>
  <si>
    <t>569/PA</t>
  </si>
  <si>
    <t>1197/PA</t>
  </si>
  <si>
    <t>105/PA</t>
  </si>
  <si>
    <t>1040 A</t>
  </si>
  <si>
    <t>317/00</t>
  </si>
  <si>
    <t>1100 A</t>
  </si>
  <si>
    <t>1191/PA</t>
  </si>
  <si>
    <t>204/PA</t>
  </si>
  <si>
    <t>6/00038461</t>
  </si>
  <si>
    <t>6/00039517</t>
  </si>
  <si>
    <t>6/00039518</t>
  </si>
  <si>
    <t>441V5</t>
  </si>
  <si>
    <t>442V5</t>
  </si>
  <si>
    <t>373/F/PA</t>
  </si>
  <si>
    <t>E/2020/46</t>
  </si>
  <si>
    <t>1320/PA</t>
  </si>
  <si>
    <t>WWO 173</t>
  </si>
  <si>
    <t>WWO  190</t>
  </si>
  <si>
    <t>WWO 216</t>
  </si>
  <si>
    <t>PA/135</t>
  </si>
  <si>
    <t>20204G03655</t>
  </si>
  <si>
    <t>20204G03913</t>
  </si>
  <si>
    <t>PA/149</t>
  </si>
  <si>
    <t>155/02</t>
  </si>
  <si>
    <t>20204G04120</t>
  </si>
  <si>
    <t xml:space="preserve">          TEMPESTIVITA' DEI PAGAMENTI  -  QUARTO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</si>
</sst>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#,##0.00_ ;\-#,##0.00\ "/>
    <numFmt numFmtId="166" formatCode="&quot;€&quot;\ #,##0.00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9"/>
      <name val="Calibri"/>
      <family val="2"/>
    </font>
    <font>
      <b/>
      <sz val="12"/>
      <color indexed="18"/>
      <name val="Calibri"/>
      <family val="2"/>
    </font>
    <font>
      <sz val="16"/>
      <color indexed="8"/>
      <name val="Calibri"/>
      <family val="2"/>
    </font>
    <font>
      <b/>
      <sz val="11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8"/>
      <name val="AR ESSENCE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 applyFill="1" applyAlignment="1">
      <alignment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2" borderId="3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wrapText="1"/>
    </xf>
    <xf numFmtId="165" fontId="0" fillId="3" borderId="7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2" fontId="0" fillId="0" borderId="12" xfId="0" applyNumberForma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66" fontId="11" fillId="0" borderId="2" xfId="1" applyNumberFormat="1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166" fontId="0" fillId="0" borderId="2" xfId="1" applyNumberFormat="1" applyFont="1" applyFill="1" applyBorder="1" applyAlignment="1">
      <alignment horizontal="center" vertical="center"/>
    </xf>
    <xf numFmtId="166" fontId="0" fillId="0" borderId="1" xfId="1" applyNumberFormat="1" applyFont="1" applyFill="1" applyBorder="1" applyAlignment="1">
      <alignment horizontal="center" vertical="center"/>
    </xf>
    <xf numFmtId="0" fontId="2" fillId="5" borderId="8" xfId="0" applyFont="1" applyFill="1" applyBorder="1" applyAlignment="1">
      <alignment vertical="center"/>
    </xf>
    <xf numFmtId="14" fontId="2" fillId="5" borderId="9" xfId="0" applyNumberFormat="1" applyFont="1" applyFill="1" applyBorder="1" applyAlignment="1">
      <alignment horizontal="center" vertical="center"/>
    </xf>
    <xf numFmtId="166" fontId="2" fillId="5" borderId="9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2</xdr:row>
      <xdr:rowOff>123825</xdr:rowOff>
    </xdr:from>
    <xdr:to>
      <xdr:col>8</xdr:col>
      <xdr:colOff>752475</xdr:colOff>
      <xdr:row>3</xdr:row>
      <xdr:rowOff>152400</xdr:rowOff>
    </xdr:to>
    <xdr:sp macro="" textlink="">
      <xdr:nvSpPr>
        <xdr:cNvPr id="2" name="Freccia in s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620000" y="1019175"/>
          <a:ext cx="247650" cy="3048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6"/>
  <sheetViews>
    <sheetView tabSelected="1" workbookViewId="0">
      <selection activeCell="A33" sqref="A33"/>
    </sheetView>
  </sheetViews>
  <sheetFormatPr defaultRowHeight="15"/>
  <cols>
    <col min="1" max="1" width="16" style="1" customWidth="1"/>
    <col min="2" max="4" width="15.7109375" style="1" customWidth="1"/>
    <col min="5" max="5" width="11.5703125" style="1" customWidth="1"/>
    <col min="6" max="6" width="13.7109375" style="1" customWidth="1"/>
    <col min="7" max="8" width="9.140625" style="1"/>
    <col min="9" max="9" width="19.42578125" style="1" customWidth="1"/>
    <col min="10" max="10" width="18.5703125" style="1" customWidth="1"/>
    <col min="11" max="11" width="19.140625" style="1" customWidth="1"/>
    <col min="12" max="12" width="9.140625" style="1"/>
    <col min="13" max="13" width="13.28515625" style="1" bestFit="1" customWidth="1"/>
    <col min="14" max="16384" width="9.140625" style="1"/>
  </cols>
  <sheetData>
    <row r="1" spans="1:12" ht="28.5" customHeight="1" thickBot="1">
      <c r="A1" s="36" t="s">
        <v>50</v>
      </c>
      <c r="B1" s="37"/>
      <c r="C1" s="37"/>
      <c r="D1" s="37"/>
      <c r="E1" s="37"/>
      <c r="F1" s="37"/>
      <c r="I1" s="19" t="s">
        <v>11</v>
      </c>
      <c r="J1" s="20" t="s">
        <v>12</v>
      </c>
      <c r="K1" s="21" t="s">
        <v>13</v>
      </c>
      <c r="L1" s="20" t="s">
        <v>14</v>
      </c>
    </row>
    <row r="2" spans="1:12" ht="24" customHeight="1" thickBot="1">
      <c r="A2" s="44" t="s">
        <v>1</v>
      </c>
      <c r="B2" s="45"/>
      <c r="C2" s="45"/>
      <c r="D2" s="46"/>
      <c r="E2" s="8"/>
      <c r="F2" s="9"/>
      <c r="I2" s="24">
        <v>37.18</v>
      </c>
      <c r="J2" s="18">
        <f>SUM(F5:F44)</f>
        <v>-1671957.56</v>
      </c>
      <c r="K2" s="22">
        <f>J2/B45</f>
        <v>-37.183574317329388</v>
      </c>
      <c r="L2" s="23"/>
    </row>
    <row r="3" spans="1:12" ht="21.75" customHeight="1">
      <c r="A3" s="47" t="s">
        <v>2</v>
      </c>
      <c r="B3" s="10" t="s">
        <v>5</v>
      </c>
      <c r="C3" s="49" t="s">
        <v>8</v>
      </c>
      <c r="D3" s="10" t="s">
        <v>9</v>
      </c>
      <c r="E3" s="40" t="s">
        <v>3</v>
      </c>
      <c r="F3" s="38" t="s">
        <v>10</v>
      </c>
      <c r="I3" s="14"/>
    </row>
    <row r="4" spans="1:12" ht="21.75" customHeight="1">
      <c r="A4" s="48"/>
      <c r="B4" s="5" t="s">
        <v>4</v>
      </c>
      <c r="C4" s="50"/>
      <c r="D4" s="5" t="s">
        <v>6</v>
      </c>
      <c r="E4" s="41"/>
      <c r="F4" s="39"/>
    </row>
    <row r="5" spans="1:12">
      <c r="A5" s="12" t="s">
        <v>15</v>
      </c>
      <c r="B5" s="32">
        <v>42</v>
      </c>
      <c r="C5" s="2">
        <v>44143</v>
      </c>
      <c r="D5" s="2">
        <v>44119</v>
      </c>
      <c r="E5" s="6">
        <f>D5-C5</f>
        <v>-24</v>
      </c>
      <c r="F5" s="11">
        <f>E5*B5</f>
        <v>-1008</v>
      </c>
    </row>
    <row r="6" spans="1:12">
      <c r="A6" s="13" t="s">
        <v>17</v>
      </c>
      <c r="B6" s="31">
        <v>6.61</v>
      </c>
      <c r="C6" s="2">
        <v>44147</v>
      </c>
      <c r="D6" s="2">
        <v>44119</v>
      </c>
      <c r="E6" s="6">
        <f t="shared" ref="E6:E25" si="0">D6-C6</f>
        <v>-28</v>
      </c>
      <c r="F6" s="11">
        <f t="shared" ref="F6:F44" si="1">E6*B6</f>
        <v>-185.08</v>
      </c>
    </row>
    <row r="7" spans="1:12">
      <c r="A7" s="13" t="s">
        <v>16</v>
      </c>
      <c r="B7" s="31">
        <v>550</v>
      </c>
      <c r="C7" s="2">
        <v>44149</v>
      </c>
      <c r="D7" s="2">
        <v>44125</v>
      </c>
      <c r="E7" s="6">
        <f t="shared" si="0"/>
        <v>-24</v>
      </c>
      <c r="F7" s="11">
        <f t="shared" si="1"/>
        <v>-13200</v>
      </c>
    </row>
    <row r="8" spans="1:12">
      <c r="A8" s="13" t="s">
        <v>18</v>
      </c>
      <c r="B8" s="31">
        <v>300</v>
      </c>
      <c r="C8" s="2">
        <v>44149</v>
      </c>
      <c r="D8" s="2">
        <v>44125</v>
      </c>
      <c r="E8" s="6">
        <f t="shared" si="0"/>
        <v>-24</v>
      </c>
      <c r="F8" s="11">
        <f t="shared" si="1"/>
        <v>-7200</v>
      </c>
    </row>
    <row r="9" spans="1:12">
      <c r="A9" s="13" t="s">
        <v>19</v>
      </c>
      <c r="B9" s="31">
        <v>2000</v>
      </c>
      <c r="C9" s="2">
        <v>44178</v>
      </c>
      <c r="D9" s="2">
        <v>44125</v>
      </c>
      <c r="E9" s="6">
        <f t="shared" si="0"/>
        <v>-53</v>
      </c>
      <c r="F9" s="11">
        <f t="shared" si="1"/>
        <v>-106000</v>
      </c>
    </row>
    <row r="10" spans="1:12">
      <c r="A10" s="13" t="s">
        <v>20</v>
      </c>
      <c r="B10" s="31">
        <v>720</v>
      </c>
      <c r="C10" s="2">
        <v>44180</v>
      </c>
      <c r="D10" s="2">
        <v>44131</v>
      </c>
      <c r="E10" s="6">
        <f t="shared" si="0"/>
        <v>-49</v>
      </c>
      <c r="F10" s="11">
        <f t="shared" si="1"/>
        <v>-35280</v>
      </c>
    </row>
    <row r="11" spans="1:12">
      <c r="A11" s="13" t="s">
        <v>21</v>
      </c>
      <c r="B11" s="31">
        <v>362.51</v>
      </c>
      <c r="C11" s="2">
        <v>44157</v>
      </c>
      <c r="D11" s="2">
        <v>44131</v>
      </c>
      <c r="E11" s="6">
        <f t="shared" si="0"/>
        <v>-26</v>
      </c>
      <c r="F11" s="11">
        <f t="shared" si="1"/>
        <v>-9425.26</v>
      </c>
    </row>
    <row r="12" spans="1:12">
      <c r="A12" s="13" t="s">
        <v>22</v>
      </c>
      <c r="B12" s="31">
        <v>2762.47</v>
      </c>
      <c r="C12" s="2">
        <v>44157</v>
      </c>
      <c r="D12" s="2">
        <v>44131</v>
      </c>
      <c r="E12" s="6">
        <f t="shared" si="0"/>
        <v>-26</v>
      </c>
      <c r="F12" s="11">
        <f t="shared" si="1"/>
        <v>-71824.22</v>
      </c>
    </row>
    <row r="13" spans="1:12">
      <c r="A13" s="13" t="s">
        <v>23</v>
      </c>
      <c r="B13" s="31">
        <v>725.03</v>
      </c>
      <c r="C13" s="2">
        <v>44157</v>
      </c>
      <c r="D13" s="2">
        <v>44131</v>
      </c>
      <c r="E13" s="6">
        <f t="shared" si="0"/>
        <v>-26</v>
      </c>
      <c r="F13" s="11">
        <f t="shared" si="1"/>
        <v>-18850.78</v>
      </c>
    </row>
    <row r="14" spans="1:12">
      <c r="A14" s="13" t="s">
        <v>24</v>
      </c>
      <c r="B14" s="31">
        <v>1400</v>
      </c>
      <c r="C14" s="2">
        <v>44165</v>
      </c>
      <c r="D14" s="2">
        <v>44134</v>
      </c>
      <c r="E14" s="6">
        <f t="shared" si="0"/>
        <v>-31</v>
      </c>
      <c r="F14" s="11">
        <f t="shared" si="1"/>
        <v>-43400</v>
      </c>
    </row>
    <row r="15" spans="1:12">
      <c r="A15" s="13" t="s">
        <v>25</v>
      </c>
      <c r="B15" s="31">
        <v>140</v>
      </c>
      <c r="C15" s="2">
        <v>44157</v>
      </c>
      <c r="D15" s="2">
        <v>44129</v>
      </c>
      <c r="E15" s="6">
        <f t="shared" si="0"/>
        <v>-28</v>
      </c>
      <c r="F15" s="11">
        <f t="shared" si="1"/>
        <v>-3920</v>
      </c>
    </row>
    <row r="16" spans="1:12">
      <c r="A16" s="13" t="s">
        <v>26</v>
      </c>
      <c r="B16" s="31">
        <v>2620</v>
      </c>
      <c r="C16" s="2">
        <v>44159</v>
      </c>
      <c r="D16" s="2">
        <v>44128</v>
      </c>
      <c r="E16" s="6">
        <f t="shared" si="0"/>
        <v>-31</v>
      </c>
      <c r="F16" s="11">
        <f t="shared" si="1"/>
        <v>-81220</v>
      </c>
    </row>
    <row r="17" spans="1:13">
      <c r="A17" s="13" t="s">
        <v>27</v>
      </c>
      <c r="B17" s="31">
        <v>189.55</v>
      </c>
      <c r="C17" s="3">
        <v>44160</v>
      </c>
      <c r="D17" s="2">
        <v>44140</v>
      </c>
      <c r="E17" s="6">
        <f t="shared" si="0"/>
        <v>-20</v>
      </c>
      <c r="F17" s="11">
        <f t="shared" si="1"/>
        <v>-3791</v>
      </c>
    </row>
    <row r="18" spans="1:13">
      <c r="A18" s="13" t="s">
        <v>28</v>
      </c>
      <c r="B18" s="31">
        <v>3052.56</v>
      </c>
      <c r="C18" s="2">
        <v>44191</v>
      </c>
      <c r="D18" s="2">
        <v>44140</v>
      </c>
      <c r="E18" s="6">
        <f t="shared" si="0"/>
        <v>-51</v>
      </c>
      <c r="F18" s="11">
        <f t="shared" si="1"/>
        <v>-155680.56</v>
      </c>
    </row>
    <row r="19" spans="1:13">
      <c r="A19" s="13" t="s">
        <v>29</v>
      </c>
      <c r="B19" s="31">
        <v>569</v>
      </c>
      <c r="C19" s="3">
        <v>44162</v>
      </c>
      <c r="D19" s="2">
        <v>44140</v>
      </c>
      <c r="E19" s="6">
        <f t="shared" si="0"/>
        <v>-22</v>
      </c>
      <c r="F19" s="11">
        <f t="shared" si="1"/>
        <v>-12518</v>
      </c>
    </row>
    <row r="20" spans="1:13">
      <c r="A20" s="13" t="s">
        <v>30</v>
      </c>
      <c r="B20" s="31">
        <v>859.77</v>
      </c>
      <c r="C20" s="3">
        <v>44194</v>
      </c>
      <c r="D20" s="2">
        <v>44140</v>
      </c>
      <c r="E20" s="6">
        <f t="shared" si="0"/>
        <v>-54</v>
      </c>
      <c r="F20" s="11">
        <f t="shared" si="1"/>
        <v>-46427.58</v>
      </c>
    </row>
    <row r="21" spans="1:13">
      <c r="A21" s="13" t="s">
        <v>31</v>
      </c>
      <c r="B21" s="31">
        <v>11883</v>
      </c>
      <c r="C21" s="3">
        <v>44196</v>
      </c>
      <c r="D21" s="25">
        <v>44140</v>
      </c>
      <c r="E21" s="6">
        <f t="shared" si="0"/>
        <v>-56</v>
      </c>
      <c r="F21" s="11">
        <f t="shared" si="1"/>
        <v>-665448</v>
      </c>
    </row>
    <row r="22" spans="1:13">
      <c r="A22" s="13" t="s">
        <v>32</v>
      </c>
      <c r="B22" s="31">
        <v>646.89</v>
      </c>
      <c r="C22" s="3">
        <v>44168</v>
      </c>
      <c r="D22" s="2">
        <v>44139</v>
      </c>
      <c r="E22" s="6">
        <f t="shared" si="0"/>
        <v>-29</v>
      </c>
      <c r="F22" s="11">
        <f t="shared" si="1"/>
        <v>-18759.810000000001</v>
      </c>
    </row>
    <row r="23" spans="1:13">
      <c r="A23" s="13" t="s">
        <v>33</v>
      </c>
      <c r="B23" s="31">
        <v>25</v>
      </c>
      <c r="C23" s="3">
        <v>44170</v>
      </c>
      <c r="D23" s="2">
        <v>44146</v>
      </c>
      <c r="E23" s="6">
        <f t="shared" si="0"/>
        <v>-24</v>
      </c>
      <c r="F23" s="11">
        <f t="shared" si="1"/>
        <v>-600</v>
      </c>
    </row>
    <row r="24" spans="1:13">
      <c r="A24" s="13" t="s">
        <v>34</v>
      </c>
      <c r="B24" s="31">
        <v>59</v>
      </c>
      <c r="C24" s="3">
        <v>44170</v>
      </c>
      <c r="D24" s="2">
        <v>44146</v>
      </c>
      <c r="E24" s="6">
        <f t="shared" si="0"/>
        <v>-24</v>
      </c>
      <c r="F24" s="11">
        <f t="shared" si="1"/>
        <v>-1416</v>
      </c>
    </row>
    <row r="25" spans="1:13">
      <c r="A25" s="13" t="s">
        <v>35</v>
      </c>
      <c r="B25" s="31">
        <v>42</v>
      </c>
      <c r="C25" s="3">
        <v>44170</v>
      </c>
      <c r="D25" s="2">
        <v>44146</v>
      </c>
      <c r="E25" s="6">
        <f t="shared" si="0"/>
        <v>-24</v>
      </c>
      <c r="F25" s="11">
        <f t="shared" si="1"/>
        <v>-1008</v>
      </c>
    </row>
    <row r="26" spans="1:13">
      <c r="A26" s="13" t="s">
        <v>36</v>
      </c>
      <c r="B26" s="31">
        <v>96</v>
      </c>
      <c r="C26" s="3">
        <v>44196</v>
      </c>
      <c r="D26" s="2">
        <v>44146</v>
      </c>
      <c r="E26" s="6">
        <f>D26-C26</f>
        <v>-50</v>
      </c>
      <c r="F26" s="11">
        <f t="shared" si="1"/>
        <v>-4800</v>
      </c>
    </row>
    <row r="27" spans="1:13" s="4" customFormat="1" ht="24" customHeight="1">
      <c r="A27" s="28" t="s">
        <v>37</v>
      </c>
      <c r="B27" s="26">
        <v>400</v>
      </c>
      <c r="C27" s="27">
        <v>44196</v>
      </c>
      <c r="D27" s="27">
        <v>44146</v>
      </c>
      <c r="E27" s="6">
        <f t="shared" ref="E27:E44" si="2">D27-C27</f>
        <v>-50</v>
      </c>
      <c r="F27" s="11">
        <f t="shared" si="1"/>
        <v>-20000</v>
      </c>
      <c r="G27" s="1"/>
    </row>
    <row r="28" spans="1:13" hidden="1">
      <c r="B28" s="31">
        <v>96</v>
      </c>
      <c r="E28" s="6">
        <f t="shared" si="2"/>
        <v>0</v>
      </c>
      <c r="F28" s="11">
        <f t="shared" si="1"/>
        <v>0</v>
      </c>
    </row>
    <row r="29" spans="1:13" hidden="1">
      <c r="B29" s="31">
        <v>96</v>
      </c>
      <c r="E29" s="6">
        <f t="shared" si="2"/>
        <v>0</v>
      </c>
      <c r="F29" s="11">
        <f t="shared" si="1"/>
        <v>0</v>
      </c>
    </row>
    <row r="30" spans="1:13" ht="36" customHeight="1">
      <c r="A30" s="1" t="s">
        <v>38</v>
      </c>
      <c r="B30" s="31">
        <v>200</v>
      </c>
      <c r="C30" s="29">
        <v>44174</v>
      </c>
      <c r="D30" s="29">
        <v>44156</v>
      </c>
      <c r="E30" s="6">
        <f t="shared" si="2"/>
        <v>-18</v>
      </c>
      <c r="F30" s="11">
        <f t="shared" si="1"/>
        <v>-3600</v>
      </c>
      <c r="I30" s="15"/>
      <c r="J30" s="14"/>
      <c r="L30" s="16"/>
      <c r="M30" s="14"/>
    </row>
    <row r="31" spans="1:13">
      <c r="A31" s="1" t="s">
        <v>39</v>
      </c>
      <c r="B31" s="31">
        <v>286.48</v>
      </c>
      <c r="C31" s="29">
        <v>44177</v>
      </c>
      <c r="D31" s="29">
        <v>44156</v>
      </c>
      <c r="E31" s="6">
        <f t="shared" si="2"/>
        <v>-21</v>
      </c>
      <c r="F31" s="11">
        <f t="shared" si="1"/>
        <v>-6016.08</v>
      </c>
    </row>
    <row r="32" spans="1:13">
      <c r="A32" s="1" t="s">
        <v>40</v>
      </c>
      <c r="B32" s="31">
        <v>1893</v>
      </c>
      <c r="C32" s="29">
        <v>44179</v>
      </c>
      <c r="D32" s="29">
        <v>44156</v>
      </c>
      <c r="E32" s="6">
        <f t="shared" si="2"/>
        <v>-23</v>
      </c>
      <c r="F32" s="11">
        <f t="shared" si="1"/>
        <v>-43539</v>
      </c>
    </row>
    <row r="33" spans="1:13">
      <c r="A33" s="30">
        <v>2276</v>
      </c>
      <c r="B33" s="31">
        <v>4454.1000000000004</v>
      </c>
      <c r="C33" s="29">
        <v>44181</v>
      </c>
      <c r="D33" s="29">
        <v>44156</v>
      </c>
      <c r="E33" s="6">
        <f t="shared" si="2"/>
        <v>-25</v>
      </c>
      <c r="F33" s="11">
        <f t="shared" si="1"/>
        <v>-111352.50000000001</v>
      </c>
    </row>
    <row r="34" spans="1:13" ht="30" customHeight="1">
      <c r="A34" s="1" t="s">
        <v>41</v>
      </c>
      <c r="B34" s="31">
        <v>194.14</v>
      </c>
      <c r="C34" s="29">
        <v>44190</v>
      </c>
      <c r="D34" s="29">
        <v>44175</v>
      </c>
      <c r="E34" s="6">
        <f t="shared" si="2"/>
        <v>-15</v>
      </c>
      <c r="F34" s="11">
        <f t="shared" si="1"/>
        <v>-2912.1</v>
      </c>
      <c r="I34" s="17"/>
      <c r="J34" s="14"/>
      <c r="M34" s="17"/>
    </row>
    <row r="35" spans="1:13">
      <c r="A35" s="1" t="s">
        <v>42</v>
      </c>
      <c r="B35" s="31">
        <v>216.93</v>
      </c>
      <c r="C35" s="29">
        <v>44190</v>
      </c>
      <c r="D35" s="29">
        <v>44175</v>
      </c>
      <c r="E35" s="6">
        <f t="shared" si="2"/>
        <v>-15</v>
      </c>
      <c r="F35" s="11">
        <f t="shared" si="1"/>
        <v>-3253.9500000000003</v>
      </c>
    </row>
    <row r="36" spans="1:13" ht="30" customHeight="1">
      <c r="A36" s="1" t="s">
        <v>43</v>
      </c>
      <c r="B36" s="31">
        <v>214.57</v>
      </c>
      <c r="C36" s="29">
        <v>44194</v>
      </c>
      <c r="D36" s="29">
        <v>44175</v>
      </c>
      <c r="E36" s="6">
        <f t="shared" si="2"/>
        <v>-19</v>
      </c>
      <c r="F36" s="11">
        <f t="shared" si="1"/>
        <v>-4076.83</v>
      </c>
    </row>
    <row r="37" spans="1:13">
      <c r="A37" s="1" t="s">
        <v>44</v>
      </c>
      <c r="B37" s="31">
        <v>344.25</v>
      </c>
      <c r="C37" s="29">
        <v>44225</v>
      </c>
      <c r="D37" s="29">
        <v>44175</v>
      </c>
      <c r="E37" s="6">
        <f t="shared" si="2"/>
        <v>-50</v>
      </c>
      <c r="F37" s="11">
        <f t="shared" si="1"/>
        <v>-17212.5</v>
      </c>
    </row>
    <row r="38" spans="1:13">
      <c r="A38" s="30">
        <v>156</v>
      </c>
      <c r="B38" s="31">
        <v>6091.92</v>
      </c>
      <c r="C38" s="29">
        <v>44195</v>
      </c>
      <c r="D38" s="29">
        <v>44175</v>
      </c>
      <c r="E38" s="6">
        <f t="shared" si="2"/>
        <v>-20</v>
      </c>
      <c r="F38" s="11">
        <f t="shared" si="1"/>
        <v>-121838.39999999999</v>
      </c>
    </row>
    <row r="39" spans="1:13">
      <c r="A39" s="1" t="s">
        <v>45</v>
      </c>
      <c r="B39" s="31">
        <v>110</v>
      </c>
      <c r="C39" s="29">
        <v>44198</v>
      </c>
      <c r="D39" s="29">
        <v>44175</v>
      </c>
      <c r="E39" s="6">
        <f t="shared" si="2"/>
        <v>-23</v>
      </c>
      <c r="F39" s="11">
        <f t="shared" si="1"/>
        <v>-2530</v>
      </c>
    </row>
    <row r="40" spans="1:13">
      <c r="A40" s="1" t="s">
        <v>46</v>
      </c>
      <c r="B40" s="31">
        <v>110</v>
      </c>
      <c r="C40" s="29">
        <v>44198</v>
      </c>
      <c r="D40" s="29">
        <v>44175</v>
      </c>
      <c r="E40" s="6">
        <f t="shared" si="2"/>
        <v>-23</v>
      </c>
      <c r="F40" s="11">
        <f t="shared" si="1"/>
        <v>-2530</v>
      </c>
    </row>
    <row r="41" spans="1:13">
      <c r="A41" s="1" t="s">
        <v>47</v>
      </c>
      <c r="B41" s="31">
        <v>306</v>
      </c>
      <c r="C41" s="29">
        <v>44225</v>
      </c>
      <c r="D41" s="29">
        <v>44188</v>
      </c>
      <c r="E41" s="6">
        <f t="shared" si="2"/>
        <v>-37</v>
      </c>
      <c r="F41" s="11">
        <f t="shared" si="1"/>
        <v>-11322</v>
      </c>
    </row>
    <row r="42" spans="1:13">
      <c r="A42" s="1" t="s">
        <v>48</v>
      </c>
      <c r="B42" s="31">
        <v>812</v>
      </c>
      <c r="C42" s="29">
        <v>44210</v>
      </c>
      <c r="D42" s="29">
        <v>44188</v>
      </c>
      <c r="E42" s="6">
        <f t="shared" si="2"/>
        <v>-22</v>
      </c>
      <c r="F42" s="11">
        <f t="shared" si="1"/>
        <v>-17864</v>
      </c>
    </row>
    <row r="43" spans="1:13">
      <c r="A43" s="1" t="s">
        <v>49</v>
      </c>
      <c r="B43" s="31">
        <v>80</v>
      </c>
      <c r="C43" s="29">
        <v>44210</v>
      </c>
      <c r="D43" s="29">
        <v>44188</v>
      </c>
      <c r="E43" s="6">
        <f t="shared" si="2"/>
        <v>-22</v>
      </c>
      <c r="F43" s="11">
        <f t="shared" si="1"/>
        <v>-1760</v>
      </c>
    </row>
    <row r="44" spans="1:13">
      <c r="A44" s="1">
        <v>1020382984</v>
      </c>
      <c r="B44" s="31">
        <v>8.17</v>
      </c>
      <c r="C44" s="29">
        <v>44211</v>
      </c>
      <c r="D44" s="29">
        <v>44188</v>
      </c>
      <c r="E44" s="6">
        <f t="shared" si="2"/>
        <v>-23</v>
      </c>
      <c r="F44" s="11">
        <f t="shared" si="1"/>
        <v>-187.91</v>
      </c>
    </row>
    <row r="45" spans="1:13" ht="15.75" thickBot="1">
      <c r="A45" s="33" t="s">
        <v>0</v>
      </c>
      <c r="B45" s="35">
        <f>SUM(B5:B44)</f>
        <v>44964.95</v>
      </c>
      <c r="C45" s="34"/>
      <c r="D45" s="34"/>
      <c r="E45" s="6">
        <f>SUM(E5:E44)</f>
        <v>-1130</v>
      </c>
      <c r="F45" s="11"/>
    </row>
    <row r="47" spans="1:13" ht="15.75">
      <c r="A47" s="42" t="s">
        <v>7</v>
      </c>
      <c r="B47" s="43"/>
      <c r="C47" s="43"/>
      <c r="D47" s="7">
        <v>37.18</v>
      </c>
      <c r="E47" s="14"/>
    </row>
    <row r="75" ht="29.25" customHeight="1"/>
    <row r="76" ht="29.25" customHeight="1"/>
  </sheetData>
  <mergeCells count="7">
    <mergeCell ref="A1:F1"/>
    <mergeCell ref="F3:F4"/>
    <mergeCell ref="E3:E4"/>
    <mergeCell ref="A47:C47"/>
    <mergeCell ref="A2:D2"/>
    <mergeCell ref="A3:A4"/>
    <mergeCell ref="C3:C4"/>
  </mergeCells>
  <phoneticPr fontId="0" type="noConversion"/>
  <printOptions horizontalCentered="1" gridLines="1"/>
  <pageMargins left="0" right="0" top="0" bottom="0" header="0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assistente3</cp:lastModifiedBy>
  <cp:lastPrinted>2021-01-07T13:30:01Z</cp:lastPrinted>
  <dcterms:created xsi:type="dcterms:W3CDTF">2015-03-02T16:51:10Z</dcterms:created>
  <dcterms:modified xsi:type="dcterms:W3CDTF">2021-01-08T09:11:33Z</dcterms:modified>
</cp:coreProperties>
</file>