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s5\Desktop\GRADUATORIA INTERNA A.S. 23-24\Graduatorie DEFINITIVE a.s. 2023-2024\"/>
    </mc:Choice>
  </mc:AlternateContent>
  <xr:revisionPtr revIDLastSave="0" documentId="13_ncr:1_{33A4A788-7BF1-4DB9-8474-3E63BE0AA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Foglio1!$A$1:$BL$49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1" l="1"/>
  <c r="AP33" i="1"/>
  <c r="BK33" i="1"/>
  <c r="BL33" i="1" l="1"/>
  <c r="AG43" i="1"/>
  <c r="BL43" i="1" s="1"/>
  <c r="F30" i="1"/>
  <c r="F29" i="1"/>
  <c r="F27" i="1"/>
  <c r="F28" i="1"/>
  <c r="X26" i="1"/>
  <c r="F26" i="1"/>
  <c r="F25" i="1"/>
  <c r="X24" i="1"/>
  <c r="F24" i="1"/>
  <c r="X23" i="1"/>
  <c r="F23" i="1"/>
  <c r="X22" i="1"/>
  <c r="F22" i="1"/>
  <c r="F21" i="1"/>
  <c r="X20" i="1"/>
  <c r="BK20" i="1"/>
  <c r="X19" i="1"/>
  <c r="F19" i="1"/>
  <c r="X18" i="1"/>
  <c r="F18" i="1"/>
  <c r="X17" i="1"/>
  <c r="X16" i="1"/>
  <c r="F16" i="1"/>
  <c r="X15" i="1"/>
  <c r="F15" i="1"/>
  <c r="A18" i="1"/>
  <c r="A19" i="1" s="1"/>
  <c r="X14" i="1"/>
  <c r="F14" i="1"/>
  <c r="F13" i="1"/>
  <c r="A22" i="1" l="1"/>
  <c r="BK42" i="1"/>
  <c r="AP42" i="1"/>
  <c r="AG42" i="1"/>
  <c r="BK40" i="1"/>
  <c r="AP40" i="1"/>
  <c r="AG40" i="1"/>
  <c r="BK41" i="1"/>
  <c r="AP41" i="1"/>
  <c r="AG41" i="1"/>
  <c r="BK39" i="1"/>
  <c r="AP39" i="1"/>
  <c r="AG39" i="1"/>
  <c r="BK38" i="1"/>
  <c r="AP38" i="1"/>
  <c r="AG38" i="1"/>
  <c r="BK37" i="1"/>
  <c r="AP37" i="1"/>
  <c r="AG37" i="1"/>
  <c r="BK36" i="1"/>
  <c r="AP36" i="1"/>
  <c r="AG36" i="1"/>
  <c r="BK34" i="1"/>
  <c r="AP34" i="1"/>
  <c r="AG34" i="1"/>
  <c r="BK35" i="1"/>
  <c r="AP35" i="1"/>
  <c r="AG35" i="1"/>
  <c r="BK32" i="1"/>
  <c r="AP32" i="1"/>
  <c r="AG32" i="1"/>
  <c r="BK31" i="1"/>
  <c r="AP31" i="1"/>
  <c r="AG31" i="1"/>
  <c r="BK30" i="1"/>
  <c r="AP30" i="1"/>
  <c r="AG30" i="1"/>
  <c r="BK29" i="1"/>
  <c r="AP29" i="1"/>
  <c r="AG29" i="1"/>
  <c r="AP27" i="1"/>
  <c r="AG27" i="1"/>
  <c r="BK28" i="1"/>
  <c r="AP28" i="1"/>
  <c r="AG28" i="1"/>
  <c r="BK26" i="1"/>
  <c r="AP26" i="1"/>
  <c r="AG26" i="1"/>
  <c r="BK25" i="1"/>
  <c r="AP25" i="1"/>
  <c r="AG25" i="1"/>
  <c r="BK24" i="1"/>
  <c r="AP24" i="1"/>
  <c r="AG24" i="1"/>
  <c r="BK23" i="1"/>
  <c r="AP23" i="1"/>
  <c r="AG23" i="1"/>
  <c r="AP20" i="1"/>
  <c r="AG20" i="1"/>
  <c r="BK22" i="1"/>
  <c r="AP22" i="1"/>
  <c r="AG22" i="1"/>
  <c r="BK21" i="1"/>
  <c r="AP21" i="1"/>
  <c r="AG21" i="1"/>
  <c r="BK19" i="1"/>
  <c r="AP19" i="1"/>
  <c r="AG19" i="1"/>
  <c r="BK18" i="1"/>
  <c r="AP18" i="1"/>
  <c r="AG18" i="1"/>
  <c r="BK17" i="1"/>
  <c r="AP17" i="1"/>
  <c r="AG17" i="1"/>
  <c r="BK15" i="1"/>
  <c r="AP15" i="1"/>
  <c r="AG15" i="1"/>
  <c r="BK16" i="1"/>
  <c r="AP16" i="1"/>
  <c r="AG16" i="1"/>
  <c r="BK14" i="1"/>
  <c r="AP14" i="1"/>
  <c r="AG14" i="1"/>
  <c r="A14" i="1"/>
  <c r="BK13" i="1"/>
  <c r="AP13" i="1"/>
  <c r="AG13" i="1"/>
  <c r="BL30" i="1" l="1"/>
  <c r="BL27" i="1"/>
  <c r="BL19" i="1"/>
  <c r="BL28" i="1"/>
  <c r="BL24" i="1"/>
  <c r="BL39" i="1"/>
  <c r="A24" i="1"/>
  <c r="A25" i="1" s="1"/>
  <c r="A26" i="1" s="1"/>
  <c r="A31" i="1" s="1"/>
  <c r="BL31" i="1"/>
  <c r="BL14" i="1"/>
  <c r="BL18" i="1"/>
  <c r="BL20" i="1"/>
  <c r="BL25" i="1"/>
  <c r="BL29" i="1"/>
  <c r="BL41" i="1"/>
  <c r="BL38" i="1"/>
  <c r="BL15" i="1"/>
  <c r="BL23" i="1"/>
  <c r="BL21" i="1"/>
  <c r="BL16" i="1"/>
  <c r="BL37" i="1"/>
  <c r="BL42" i="1"/>
  <c r="BL32" i="1"/>
  <c r="BL36" i="1"/>
  <c r="BL13" i="1"/>
  <c r="BL26" i="1"/>
  <c r="BL35" i="1"/>
  <c r="BL17" i="1"/>
  <c r="BL22" i="1"/>
  <c r="BL40" i="1"/>
  <c r="BL34" i="1"/>
</calcChain>
</file>

<file path=xl/sharedStrings.xml><?xml version="1.0" encoding="utf-8"?>
<sst xmlns="http://schemas.openxmlformats.org/spreadsheetml/2006/main" count="270" uniqueCount="158">
  <si>
    <t>ISTITUTO COMPRENSIVO</t>
  </si>
  <si>
    <t>DIANO D'ALBA</t>
  </si>
  <si>
    <t xml:space="preserve">SCUOLA PRIMARIA </t>
  </si>
  <si>
    <r>
      <t>I – ANZIANIT</t>
    </r>
    <r>
      <rPr>
        <b/>
        <sz val="16"/>
        <color rgb="FF000000"/>
        <rFont val="Arial"/>
        <family val="2"/>
      </rPr>
      <t>À</t>
    </r>
    <r>
      <rPr>
        <sz val="11"/>
        <color rgb="FF000000"/>
        <rFont val="Arial2"/>
      </rPr>
      <t xml:space="preserve"> </t>
    </r>
    <r>
      <rPr>
        <b/>
        <sz val="16"/>
        <color rgb="FF000000"/>
        <rFont val="Microsoft YaHei"/>
        <family val="2"/>
      </rPr>
      <t>DI SERVIZIO</t>
    </r>
  </si>
  <si>
    <r>
      <rPr>
        <b/>
        <sz val="14"/>
        <color rgb="FF000000"/>
        <rFont val="Arial"/>
        <family val="2"/>
      </rPr>
      <t>TOTALE PUNTI ANZIANIT</t>
    </r>
    <r>
      <rPr>
        <b/>
        <sz val="14"/>
        <color rgb="FF000000"/>
        <rFont val="Microsoft YaHei2"/>
      </rPr>
      <t>À DI SERVIZIO</t>
    </r>
  </si>
  <si>
    <t>II – ESIGENZE DI FAMIGLIA</t>
  </si>
  <si>
    <t>TOTALE PUNTI ESIGENZE DI FAMIGLIA</t>
  </si>
  <si>
    <t>III – TITOLI GENERALI</t>
  </si>
  <si>
    <t>TOTALE</t>
  </si>
  <si>
    <t>A</t>
  </si>
  <si>
    <t>A1</t>
  </si>
  <si>
    <t>B</t>
  </si>
  <si>
    <t>B2</t>
  </si>
  <si>
    <t>B3</t>
  </si>
  <si>
    <t>C</t>
  </si>
  <si>
    <t>C0</t>
  </si>
  <si>
    <t>C1</t>
  </si>
  <si>
    <t>D</t>
  </si>
  <si>
    <t>E</t>
  </si>
  <si>
    <t>F</t>
  </si>
  <si>
    <t>G</t>
  </si>
  <si>
    <t>H</t>
  </si>
  <si>
    <t>I</t>
  </si>
  <si>
    <t>L</t>
  </si>
  <si>
    <t>Ruolo</t>
  </si>
  <si>
    <t>Ruolo p. i.</t>
  </si>
  <si>
    <t>Pre-ruolo</t>
  </si>
  <si>
    <t>Pre-ruolo p.i.</t>
  </si>
  <si>
    <t>Specialista L2 92/93 – 97/98</t>
  </si>
  <si>
    <t>Cont. scuola</t>
  </si>
  <si>
    <t>Cont. Com.</t>
  </si>
  <si>
    <t>Un solo triennio</t>
  </si>
  <si>
    <t>Una tantum</t>
  </si>
  <si>
    <t>N.B. Se B+C+D+E+F+G+H+I+L &gt; 10 = 10</t>
  </si>
  <si>
    <t>N° posizione</t>
  </si>
  <si>
    <t>Cognome</t>
  </si>
  <si>
    <t>Nome</t>
  </si>
  <si>
    <t>Data di nascita (precedenza a parità)</t>
  </si>
  <si>
    <t>Inserire n° anni</t>
  </si>
  <si>
    <t>Servizio Ruolo</t>
  </si>
  <si>
    <t>Entro il 4° anno</t>
  </si>
  <si>
    <t>Oltre il 4° anno</t>
  </si>
  <si>
    <t>Specialista nel Plesso</t>
  </si>
  <si>
    <t>Specialista nel Circolo</t>
  </si>
  <si>
    <t>Entro il quinquennio</t>
  </si>
  <si>
    <t>Oltre il quinquennio</t>
  </si>
  <si>
    <t>Contin. sede (Comune)</t>
  </si>
  <si>
    <t>Inserire “si” in caso afferm.</t>
  </si>
  <si>
    <t>Specializz. X 1 triennio</t>
  </si>
  <si>
    <t>Specialista x 1 triennio</t>
  </si>
  <si>
    <t>No trasf. Per un triennio (00/01 -07/08)</t>
  </si>
  <si>
    <t>Ricongiung. A familiari</t>
  </si>
  <si>
    <t>N° figli di età &lt; 6</t>
  </si>
  <si>
    <t>Figli di età &lt; 6</t>
  </si>
  <si>
    <t>N° figli di età &gt; 6 &gt; 18</t>
  </si>
  <si>
    <t>Figli di età &gt; 6 &gt; 18</t>
  </si>
  <si>
    <t>Familiari minorati</t>
  </si>
  <si>
    <t>Concorso pubblico ordinario</t>
  </si>
  <si>
    <t>N° Specializzazioni</t>
  </si>
  <si>
    <t>Specializzazioni</t>
  </si>
  <si>
    <t>N° Diplomi Universitari</t>
  </si>
  <si>
    <t>Diplomi Universitari</t>
  </si>
  <si>
    <t>N° Corsi di perfez. Post-laurea</t>
  </si>
  <si>
    <t>Corso di perf. Post-laurea</t>
  </si>
  <si>
    <t>N° Lauree</t>
  </si>
  <si>
    <t>Laurea</t>
  </si>
  <si>
    <t>Dottorato di ricerca</t>
  </si>
  <si>
    <t>Aggiorn. Formaz. Linguistica</t>
  </si>
  <si>
    <t>n° partecipaz. Esami di stato</t>
  </si>
  <si>
    <t>Partecipaz. Esami di stato</t>
  </si>
  <si>
    <t>CLIL con Cert. C1</t>
  </si>
  <si>
    <t>CLIL senza Cert. C1 (Liv. B2)</t>
  </si>
  <si>
    <t>x 6</t>
  </si>
  <si>
    <t>x 3</t>
  </si>
  <si>
    <t>x 2</t>
  </si>
  <si>
    <t>x 4</t>
  </si>
  <si>
    <t>x 0,5</t>
  </si>
  <si>
    <t>x 1</t>
  </si>
  <si>
    <t>+ 1,5</t>
  </si>
  <si>
    <t>+ 3</t>
  </si>
  <si>
    <t>+ 10</t>
  </si>
  <si>
    <t>+ 6</t>
  </si>
  <si>
    <t>+ 12</t>
  </si>
  <si>
    <t>x 5</t>
  </si>
  <si>
    <t>+ 5</t>
  </si>
  <si>
    <t>+ 1</t>
  </si>
  <si>
    <t>+ 0,5</t>
  </si>
  <si>
    <t>COMUNE</t>
  </si>
  <si>
    <t>PIRA</t>
  </si>
  <si>
    <t>NICOLETTA</t>
  </si>
  <si>
    <t>SI</t>
  </si>
  <si>
    <t>BRACCO</t>
  </si>
  <si>
    <t>SANDRA</t>
  </si>
  <si>
    <t>ALLUMINIO</t>
  </si>
  <si>
    <t>ANNA</t>
  </si>
  <si>
    <t>CASTAGNOTTI</t>
  </si>
  <si>
    <t>MARINELLA</t>
  </si>
  <si>
    <t>PROGLIO</t>
  </si>
  <si>
    <t>ANNAMARIA</t>
  </si>
  <si>
    <t>FIORE</t>
  </si>
  <si>
    <t>CARLA</t>
  </si>
  <si>
    <t>MANTOVANI</t>
  </si>
  <si>
    <t>ALESSANDRA</t>
  </si>
  <si>
    <t>GRASSO</t>
  </si>
  <si>
    <t>MARINA</t>
  </si>
  <si>
    <t>COSTANTINO</t>
  </si>
  <si>
    <t>SILVANA</t>
  </si>
  <si>
    <t>FERRERO</t>
  </si>
  <si>
    <t>STEFANIA</t>
  </si>
  <si>
    <t>GIUSEPPINA</t>
  </si>
  <si>
    <t>REVELLO</t>
  </si>
  <si>
    <t>BARBARA</t>
  </si>
  <si>
    <t>DENTE</t>
  </si>
  <si>
    <t>OMBRETTA</t>
  </si>
  <si>
    <t>NEGRO</t>
  </si>
  <si>
    <t>INES</t>
  </si>
  <si>
    <t>VISINO</t>
  </si>
  <si>
    <t>CINZIA</t>
  </si>
  <si>
    <t>BORDINO</t>
  </si>
  <si>
    <t>CLAUDINA</t>
  </si>
  <si>
    <t>CUNIBERTO</t>
  </si>
  <si>
    <t>SILVIA</t>
  </si>
  <si>
    <t>ROGGERO</t>
  </si>
  <si>
    <t>DANIELA</t>
  </si>
  <si>
    <t>MARENGO</t>
  </si>
  <si>
    <t>FEDERICA</t>
  </si>
  <si>
    <t>GIRIBALDI</t>
  </si>
  <si>
    <t>PAOLA</t>
  </si>
  <si>
    <t>PASSONE</t>
  </si>
  <si>
    <t>SANDRONI</t>
  </si>
  <si>
    <t>ROBERTA</t>
  </si>
  <si>
    <t>BARILLA'</t>
  </si>
  <si>
    <t>LAURA</t>
  </si>
  <si>
    <t>LORENA</t>
  </si>
  <si>
    <t>RINAUDO</t>
  </si>
  <si>
    <t>SARA</t>
  </si>
  <si>
    <t>BUSCA</t>
  </si>
  <si>
    <t>SIMONA</t>
  </si>
  <si>
    <t>CHIMERA</t>
  </si>
  <si>
    <t>EMANUELA</t>
  </si>
  <si>
    <t xml:space="preserve">MORAGLIO </t>
  </si>
  <si>
    <t>VALENTINA</t>
  </si>
  <si>
    <t>CHIECO</t>
  </si>
  <si>
    <t xml:space="preserve">ECCLESIASTICO </t>
  </si>
  <si>
    <t xml:space="preserve">MARGHERITA </t>
  </si>
  <si>
    <t>CAMPANELLA</t>
  </si>
  <si>
    <t>Il Dirigente Scolastico</t>
  </si>
  <si>
    <t>Prof. Gerlando Zuppardo Carratello</t>
  </si>
  <si>
    <t>firma autografa sostituita a mezzo stampa</t>
  </si>
  <si>
    <t>ex art.3, co 2, D.Lgs. 39/93</t>
  </si>
  <si>
    <t xml:space="preserve">SI </t>
  </si>
  <si>
    <t>TOTALE PUNTI TITOLI GENERALI</t>
  </si>
  <si>
    <t>BERNARDI</t>
  </si>
  <si>
    <t>VERONICA</t>
  </si>
  <si>
    <t>ZUNINO</t>
  </si>
  <si>
    <t>GRADUATORIA DI CIRCOLO PER L'INDIVIDUAZIONE DEI DOCENTI EVENTUALI SOPRANNUMERARI PER L'ANNO SCOLASTICO 2023/2024</t>
  </si>
  <si>
    <t>MONICA</t>
  </si>
  <si>
    <t>Diano d'Alba,  26/03/2024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</si>
</sst>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Microsoft YaHei"/>
      <family val="2"/>
    </font>
    <font>
      <u/>
      <sz val="18"/>
      <color rgb="FF000000"/>
      <name val="Microsoft YaHei"/>
      <family val="2"/>
    </font>
    <font>
      <b/>
      <sz val="20"/>
      <color rgb="FF000000"/>
      <name val="Microsoft YaHei"/>
      <family val="2"/>
    </font>
    <font>
      <sz val="10"/>
      <color rgb="FF000000"/>
      <name val="Microsoft YaHei"/>
      <family val="2"/>
    </font>
    <font>
      <sz val="11"/>
      <color rgb="FF000000"/>
      <name val="Microsoft YaHei"/>
      <family val="2"/>
    </font>
    <font>
      <b/>
      <sz val="10"/>
      <color rgb="FF000000"/>
      <name val="Microsoft YaHei"/>
      <family val="2"/>
    </font>
    <font>
      <b/>
      <sz val="16"/>
      <color rgb="FF000000"/>
      <name val="Microsoft YaHei"/>
      <family val="2"/>
    </font>
    <font>
      <b/>
      <sz val="16"/>
      <color rgb="FF000000"/>
      <name val="Arial"/>
      <family val="2"/>
    </font>
    <font>
      <sz val="11"/>
      <color rgb="FF000000"/>
      <name val="Arial2"/>
    </font>
    <font>
      <b/>
      <sz val="14"/>
      <color rgb="FF000000"/>
      <name val="Microsoft YaHei"/>
      <family val="2"/>
    </font>
    <font>
      <b/>
      <sz val="14"/>
      <color rgb="FF000000"/>
      <name val="Arial"/>
      <family val="2"/>
    </font>
    <font>
      <b/>
      <sz val="14"/>
      <color rgb="FF000000"/>
      <name val="Microsoft YaHei2"/>
    </font>
    <font>
      <b/>
      <sz val="15"/>
      <color rgb="FF000000"/>
      <name val="Microsoft YaHei"/>
      <family val="2"/>
    </font>
    <font>
      <b/>
      <sz val="11"/>
      <color rgb="FF000000"/>
      <name val="Arial"/>
      <family val="2"/>
    </font>
    <font>
      <b/>
      <sz val="12"/>
      <color rgb="FF000000"/>
      <name val="Microsoft YaHei"/>
      <family val="2"/>
    </font>
    <font>
      <b/>
      <sz val="18"/>
      <color rgb="FF000000"/>
      <name val="Microsoft YaHei"/>
      <family val="2"/>
    </font>
    <font>
      <sz val="14"/>
      <color rgb="FF000000"/>
      <name val="Microsoft YaHei"/>
      <family val="2"/>
    </font>
    <font>
      <sz val="13"/>
      <color rgb="FF000000"/>
      <name val="Microsoft YaHei"/>
      <family val="2"/>
    </font>
    <font>
      <sz val="14"/>
      <color rgb="FF000000"/>
      <name val="Arial"/>
      <family val="2"/>
    </font>
    <font>
      <sz val="14"/>
      <color rgb="FF70AD47"/>
      <name val="Microsoft YaHei"/>
      <family val="2"/>
    </font>
    <font>
      <b/>
      <sz val="14"/>
      <color rgb="FF70AD47"/>
      <name val="Microsoft YaHei"/>
      <family val="2"/>
    </font>
    <font>
      <sz val="14"/>
      <color theme="1"/>
      <name val="Microsoft YaHei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14"/>
      <color rgb="FFFF0000"/>
      <name val="Microsoft YaHei"/>
      <family val="2"/>
    </font>
    <font>
      <sz val="10"/>
      <color rgb="FF92D050"/>
      <name val="Arial"/>
      <family val="2"/>
    </font>
    <font>
      <sz val="14"/>
      <color rgb="FF92D050"/>
      <name val="Arial"/>
      <family val="2"/>
    </font>
    <font>
      <sz val="11"/>
      <color rgb="FF92D050"/>
      <name val="Arial"/>
      <family val="2"/>
    </font>
    <font>
      <u/>
      <sz val="14"/>
      <color rgb="FF000000"/>
      <name val="Microsoft YaHei UI"/>
      <family val="2"/>
    </font>
    <font>
      <b/>
      <sz val="14"/>
      <color rgb="FF000000"/>
      <name val="Microsoft YaHei UI"/>
      <family val="2"/>
    </font>
    <font>
      <sz val="14"/>
      <color rgb="FF000000"/>
      <name val="Microsoft YaHei UI"/>
      <family val="2"/>
    </font>
    <font>
      <i/>
      <sz val="12"/>
      <color rgb="FF000000"/>
      <name val="Microsoft YaHei UI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Microsoft YaHei UI"/>
      <family val="2"/>
    </font>
    <font>
      <sz val="10"/>
      <color theme="1"/>
      <name val="Calibri"/>
      <family val="2"/>
      <scheme val="minor"/>
    </font>
    <font>
      <sz val="10"/>
      <color rgb="FF000000"/>
      <name val="Microsoft YaHei UI"/>
      <family val="2"/>
    </font>
    <font>
      <i/>
      <sz val="10"/>
      <color rgb="FF000000"/>
      <name val="Microsoft YaHei UI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textRotation="90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textRotation="90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8" fillId="0" borderId="1" xfId="0" applyFont="1" applyBorder="1" applyAlignment="1">
      <alignment horizontal="center" textRotation="90"/>
    </xf>
    <xf numFmtId="0" fontId="17" fillId="0" borderId="1" xfId="0" applyFont="1" applyBorder="1"/>
    <xf numFmtId="0" fontId="18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center" textRotation="90"/>
    </xf>
    <xf numFmtId="0" fontId="19" fillId="0" borderId="1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 textRotation="90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3" xfId="0" applyFont="1" applyBorder="1"/>
    <xf numFmtId="0" fontId="1" fillId="0" borderId="1" xfId="0" applyFont="1" applyBorder="1"/>
    <xf numFmtId="0" fontId="18" fillId="3" borderId="1" xfId="0" applyFont="1" applyFill="1" applyBorder="1" applyAlignment="1">
      <alignment horizontal="center"/>
    </xf>
    <xf numFmtId="0" fontId="20" fillId="0" borderId="1" xfId="0" applyFont="1" applyBorder="1"/>
    <xf numFmtId="0" fontId="21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2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4" borderId="0" xfId="0" applyFill="1"/>
    <xf numFmtId="164" fontId="18" fillId="4" borderId="1" xfId="0" applyNumberFormat="1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24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7" fillId="0" borderId="0" xfId="0" applyFont="1"/>
    <xf numFmtId="0" fontId="21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8" fillId="4" borderId="5" xfId="0" applyFont="1" applyFill="1" applyBorder="1"/>
    <xf numFmtId="0" fontId="18" fillId="3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27" fillId="4" borderId="0" xfId="0" applyFont="1" applyFill="1"/>
    <xf numFmtId="0" fontId="29" fillId="0" borderId="1" xfId="0" applyFont="1" applyBorder="1"/>
    <xf numFmtId="0" fontId="30" fillId="0" borderId="1" xfId="0" applyFont="1" applyBorder="1" applyAlignment="1">
      <alignment horizontal="center" vertical="center"/>
    </xf>
    <xf numFmtId="0" fontId="31" fillId="0" borderId="0" xfId="0" applyFont="1"/>
    <xf numFmtId="0" fontId="23" fillId="3" borderId="8" xfId="0" applyFont="1" applyFill="1" applyBorder="1" applyAlignment="1">
      <alignment horizontal="center" vertical="center"/>
    </xf>
    <xf numFmtId="0" fontId="24" fillId="0" borderId="9" xfId="0" applyFont="1" applyBorder="1"/>
    <xf numFmtId="0" fontId="18" fillId="3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center"/>
    </xf>
    <xf numFmtId="0" fontId="32" fillId="0" borderId="0" xfId="0" applyFont="1"/>
    <xf numFmtId="0" fontId="1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11" fillId="4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8" fillId="4" borderId="11" xfId="0" applyFont="1" applyFill="1" applyBorder="1"/>
    <xf numFmtId="0" fontId="18" fillId="3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24" fillId="0" borderId="8" xfId="0" applyFont="1" applyBorder="1"/>
    <xf numFmtId="0" fontId="18" fillId="3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38" fillId="0" borderId="0" xfId="0" applyFont="1"/>
    <xf numFmtId="0" fontId="37" fillId="0" borderId="0" xfId="0" applyFont="1"/>
    <xf numFmtId="0" fontId="39" fillId="0" borderId="0" xfId="0" applyFont="1" applyAlignment="1">
      <alignment horizontal="center"/>
    </xf>
    <xf numFmtId="0" fontId="0" fillId="0" borderId="0" xfId="0" applyFont="1"/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9" xfId="0" applyFont="1" applyBorder="1" applyAlignment="1">
      <alignment horizontal="center" vertical="center"/>
    </xf>
    <xf numFmtId="0" fontId="0" fillId="4" borderId="0" xfId="0" applyFill="1" applyAlignment="1">
      <alignment textRotation="90" wrapText="1"/>
    </xf>
    <xf numFmtId="0" fontId="6" fillId="4" borderId="0" xfId="0" applyFont="1" applyFill="1" applyAlignment="1">
      <alignment textRotation="90" wrapText="1"/>
    </xf>
    <xf numFmtId="0" fontId="22" fillId="4" borderId="1" xfId="0" applyFont="1" applyFill="1" applyBorder="1" applyAlignment="1">
      <alignment horizontal="center"/>
    </xf>
    <xf numFmtId="0" fontId="18" fillId="4" borderId="3" xfId="0" applyFont="1" applyFill="1" applyBorder="1"/>
    <xf numFmtId="0" fontId="18" fillId="4" borderId="4" xfId="0" applyFont="1" applyFill="1" applyBorder="1"/>
    <xf numFmtId="0" fontId="23" fillId="4" borderId="5" xfId="0" applyFont="1" applyFill="1" applyBorder="1"/>
    <xf numFmtId="0" fontId="23" fillId="4" borderId="1" xfId="0" applyFont="1" applyFill="1" applyBorder="1"/>
    <xf numFmtId="0" fontId="23" fillId="4" borderId="8" xfId="0" applyFont="1" applyFill="1" applyBorder="1"/>
    <xf numFmtId="0" fontId="23" fillId="4" borderId="9" xfId="0" applyFont="1" applyFill="1" applyBorder="1"/>
    <xf numFmtId="0" fontId="22" fillId="4" borderId="5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23" fillId="4" borderId="12" xfId="0" applyFont="1" applyFill="1" applyBorder="1"/>
    <xf numFmtId="0" fontId="24" fillId="0" borderId="12" xfId="0" applyFont="1" applyBorder="1"/>
    <xf numFmtId="0" fontId="18" fillId="3" borderId="12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23" fillId="4" borderId="14" xfId="0" applyFont="1" applyFill="1" applyBorder="1"/>
    <xf numFmtId="0" fontId="24" fillId="0" borderId="14" xfId="0" applyFont="1" applyBorder="1"/>
    <xf numFmtId="0" fontId="18" fillId="3" borderId="14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1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textRotation="90" wrapText="1"/>
    </xf>
    <xf numFmtId="0" fontId="4" fillId="4" borderId="1" xfId="0" applyFont="1" applyFill="1" applyBorder="1" applyAlignment="1">
      <alignment textRotation="90" wrapText="1"/>
    </xf>
    <xf numFmtId="0" fontId="0" fillId="0" borderId="1" xfId="0" applyFill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722</xdr:rowOff>
    </xdr:from>
    <xdr:ext cx="71999" cy="173882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97100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41</xdr:col>
      <xdr:colOff>0</xdr:colOff>
      <xdr:row>5</xdr:row>
      <xdr:rowOff>722</xdr:rowOff>
    </xdr:from>
    <xdr:ext cx="71999" cy="173882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335625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62</xdr:col>
      <xdr:colOff>0</xdr:colOff>
      <xdr:row>5</xdr:row>
      <xdr:rowOff>722</xdr:rowOff>
    </xdr:from>
    <xdr:ext cx="71999" cy="173882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117550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63</xdr:col>
      <xdr:colOff>0</xdr:colOff>
      <xdr:row>5</xdr:row>
      <xdr:rowOff>722</xdr:rowOff>
    </xdr:from>
    <xdr:ext cx="71999" cy="173882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660475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12</xdr:row>
      <xdr:rowOff>0</xdr:rowOff>
    </xdr:from>
    <xdr:ext cx="71999" cy="173882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897100" y="63150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13</xdr:row>
      <xdr:rowOff>0</xdr:rowOff>
    </xdr:from>
    <xdr:ext cx="71999" cy="173882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897100" y="66675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15</xdr:row>
      <xdr:rowOff>0</xdr:rowOff>
    </xdr:from>
    <xdr:ext cx="71999" cy="173882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897100" y="70199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14</xdr:row>
      <xdr:rowOff>0</xdr:rowOff>
    </xdr:from>
    <xdr:ext cx="71999" cy="173882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897100" y="73723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16</xdr:row>
      <xdr:rowOff>0</xdr:rowOff>
    </xdr:from>
    <xdr:ext cx="71999" cy="173882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897100" y="77247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17</xdr:row>
      <xdr:rowOff>0</xdr:rowOff>
    </xdr:from>
    <xdr:ext cx="71999" cy="173882"/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897100" y="80772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20</xdr:row>
      <xdr:rowOff>0</xdr:rowOff>
    </xdr:from>
    <xdr:ext cx="71999" cy="173882"/>
    <xdr:sp macro="" textlink="">
      <xdr:nvSpPr>
        <xdr:cNvPr id="12" name="CasellaDiTest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897100" y="87820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18</xdr:row>
      <xdr:rowOff>0</xdr:rowOff>
    </xdr:from>
    <xdr:ext cx="71999" cy="173882"/>
    <xdr:sp macro="" textlink="">
      <xdr:nvSpPr>
        <xdr:cNvPr id="13" name="CasellaDiTest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897100" y="84296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21</xdr:row>
      <xdr:rowOff>0</xdr:rowOff>
    </xdr:from>
    <xdr:ext cx="71999" cy="173882"/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897100" y="91344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19</xdr:row>
      <xdr:rowOff>0</xdr:rowOff>
    </xdr:from>
    <xdr:ext cx="71999" cy="173882"/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897100" y="94869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22</xdr:row>
      <xdr:rowOff>0</xdr:rowOff>
    </xdr:from>
    <xdr:ext cx="71999" cy="173882"/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4897100" y="98393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22</xdr:row>
      <xdr:rowOff>0</xdr:rowOff>
    </xdr:from>
    <xdr:ext cx="71999" cy="173882"/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897100" y="101917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24</xdr:row>
      <xdr:rowOff>0</xdr:rowOff>
    </xdr:from>
    <xdr:ext cx="71999" cy="173882"/>
    <xdr:sp macro="" textlink="">
      <xdr:nvSpPr>
        <xdr:cNvPr id="18" name="CasellaDiTesto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897100" y="108966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23</xdr:row>
      <xdr:rowOff>0</xdr:rowOff>
    </xdr:from>
    <xdr:ext cx="71999" cy="173882"/>
    <xdr:sp macro="" textlink="">
      <xdr:nvSpPr>
        <xdr:cNvPr id="19" name="CasellaDiTesto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897100" y="105441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25</xdr:row>
      <xdr:rowOff>0</xdr:rowOff>
    </xdr:from>
    <xdr:ext cx="71999" cy="173882"/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897100" y="112490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27</xdr:row>
      <xdr:rowOff>0</xdr:rowOff>
    </xdr:from>
    <xdr:ext cx="71999" cy="173882"/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897100" y="116014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71999" cy="173882"/>
    <xdr:sp macro="" textlink="">
      <xdr:nvSpPr>
        <xdr:cNvPr id="22" name="CasellaDiTesto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897100" y="123063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26</xdr:row>
      <xdr:rowOff>0</xdr:rowOff>
    </xdr:from>
    <xdr:ext cx="71999" cy="173882"/>
    <xdr:sp macro="" textlink="">
      <xdr:nvSpPr>
        <xdr:cNvPr id="23" name="CasellaDiTesto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4897100" y="119538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29</xdr:row>
      <xdr:rowOff>0</xdr:rowOff>
    </xdr:from>
    <xdr:ext cx="71999" cy="173882"/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897100" y="126587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30</xdr:row>
      <xdr:rowOff>0</xdr:rowOff>
    </xdr:from>
    <xdr:ext cx="71999" cy="173882"/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897100" y="130111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31</xdr:row>
      <xdr:rowOff>0</xdr:rowOff>
    </xdr:from>
    <xdr:ext cx="71999" cy="173882"/>
    <xdr:sp macro="" textlink="">
      <xdr:nvSpPr>
        <xdr:cNvPr id="26" name="CasellaDiTesto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897100" y="137160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33</xdr:row>
      <xdr:rowOff>0</xdr:rowOff>
    </xdr:from>
    <xdr:ext cx="71999" cy="173882"/>
    <xdr:sp macro="" textlink="">
      <xdr:nvSpPr>
        <xdr:cNvPr id="27" name="CasellaDiTesto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897100" y="144208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36</xdr:row>
      <xdr:rowOff>0</xdr:rowOff>
    </xdr:from>
    <xdr:ext cx="71999" cy="173882"/>
    <xdr:sp macro="" textlink="">
      <xdr:nvSpPr>
        <xdr:cNvPr id="28" name="CasellaDiTesto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897100" y="151257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35</xdr:row>
      <xdr:rowOff>0</xdr:rowOff>
    </xdr:from>
    <xdr:ext cx="71999" cy="173882"/>
    <xdr:sp macro="" textlink="">
      <xdr:nvSpPr>
        <xdr:cNvPr id="29" name="CasellaDiTes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897100" y="147732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32</xdr:row>
      <xdr:rowOff>0</xdr:rowOff>
    </xdr:from>
    <xdr:ext cx="71999" cy="173882"/>
    <xdr:sp macro="" textlink="">
      <xdr:nvSpPr>
        <xdr:cNvPr id="30" name="CasellaDiTesto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897100" y="133635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37</xdr:row>
      <xdr:rowOff>0</xdr:rowOff>
    </xdr:from>
    <xdr:ext cx="71999" cy="173882"/>
    <xdr:sp macro="" textlink="">
      <xdr:nvSpPr>
        <xdr:cNvPr id="31" name="CasellaDiTesto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4897100" y="154781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38</xdr:row>
      <xdr:rowOff>0</xdr:rowOff>
    </xdr:from>
    <xdr:ext cx="71999" cy="173882"/>
    <xdr:sp macro="" textlink="">
      <xdr:nvSpPr>
        <xdr:cNvPr id="32" name="CasellaDiTesto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4897100" y="161829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71999" cy="173882"/>
    <xdr:sp macro="" textlink="">
      <xdr:nvSpPr>
        <xdr:cNvPr id="33" name="CasellaDiTesto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4897100" y="140684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38</xdr:row>
      <xdr:rowOff>0</xdr:rowOff>
    </xdr:from>
    <xdr:ext cx="71999" cy="173882"/>
    <xdr:sp macro="" textlink="">
      <xdr:nvSpPr>
        <xdr:cNvPr id="34" name="CasellaDiTes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897100" y="161829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11</xdr:row>
      <xdr:rowOff>0</xdr:rowOff>
    </xdr:from>
    <xdr:ext cx="71999" cy="173882"/>
    <xdr:sp macro="" textlink="">
      <xdr:nvSpPr>
        <xdr:cNvPr id="35" name="CasellaDiTesto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897100" y="59626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71999" cy="173882"/>
    <xdr:sp macro="" textlink="">
      <xdr:nvSpPr>
        <xdr:cNvPr id="36" name="CasellaDiTesto 3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897100" y="172402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71999" cy="173882"/>
    <xdr:sp macro="" textlink="">
      <xdr:nvSpPr>
        <xdr:cNvPr id="37" name="CasellaDiTes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897100" y="140684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38</xdr:row>
      <xdr:rowOff>0</xdr:rowOff>
    </xdr:from>
    <xdr:ext cx="71999" cy="173882"/>
    <xdr:sp macro="" textlink="">
      <xdr:nvSpPr>
        <xdr:cNvPr id="38" name="CasellaDiTesto 3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897100" y="158305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71999" cy="173882"/>
    <xdr:sp macro="" textlink="">
      <xdr:nvSpPr>
        <xdr:cNvPr id="39" name="CasellaDiTesto 3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897100" y="172402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71999" cy="173882"/>
    <xdr:sp macro="" textlink="">
      <xdr:nvSpPr>
        <xdr:cNvPr id="40" name="CasellaDiTes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897100" y="172402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40</xdr:row>
      <xdr:rowOff>0</xdr:rowOff>
    </xdr:from>
    <xdr:ext cx="71999" cy="173882"/>
    <xdr:sp macro="" textlink="">
      <xdr:nvSpPr>
        <xdr:cNvPr id="41" name="CasellaDiTesto 3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4897100" y="165354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40</xdr:row>
      <xdr:rowOff>0</xdr:rowOff>
    </xdr:from>
    <xdr:ext cx="71999" cy="173882"/>
    <xdr:sp macro="" textlink="">
      <xdr:nvSpPr>
        <xdr:cNvPr id="42" name="CasellaDiTes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4897100" y="165354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2"/>
  <sheetViews>
    <sheetView tabSelected="1" topLeftCell="A34" zoomScale="110" zoomScaleNormal="110" workbookViewId="0">
      <selection activeCell="B47" sqref="B47"/>
    </sheetView>
  </sheetViews>
  <sheetFormatPr defaultColWidth="10" defaultRowHeight="16.899999999999999" customHeight="1"/>
  <cols>
    <col min="1" max="1" width="5.42578125" style="1" customWidth="1"/>
    <col min="2" max="3" width="21.5703125" style="2" customWidth="1"/>
    <col min="4" max="4" width="16.28515625" style="2" customWidth="1"/>
    <col min="5" max="5" width="5.42578125" style="2" customWidth="1"/>
    <col min="6" max="6" width="8.7109375" style="2" customWidth="1"/>
    <col min="7" max="23" width="5.42578125" style="2" customWidth="1"/>
    <col min="24" max="24" width="6" style="2" bestFit="1" customWidth="1"/>
    <col min="25" max="31" width="5.42578125" style="2" customWidth="1"/>
    <col min="32" max="32" width="8.140625" style="2" customWidth="1"/>
    <col min="33" max="33" width="8.140625" customWidth="1"/>
    <col min="34" max="41" width="5.42578125" customWidth="1"/>
    <col min="42" max="42" width="8.140625" customWidth="1"/>
    <col min="43" max="62" width="5.42578125" customWidth="1"/>
    <col min="63" max="63" width="8.140625" customWidth="1"/>
    <col min="64" max="64" width="8.140625" style="39" customWidth="1"/>
    <col min="65" max="69" width="5.42578125" customWidth="1"/>
    <col min="70" max="1024" width="12.28515625" customWidth="1"/>
    <col min="1025" max="1025" width="10" customWidth="1"/>
  </cols>
  <sheetData>
    <row r="1" spans="1:1024" ht="15">
      <c r="E1" s="1"/>
      <c r="AG1" s="3"/>
      <c r="AP1" s="3"/>
      <c r="BK1" s="3"/>
      <c r="BL1" s="105"/>
    </row>
    <row r="2" spans="1:1024" ht="28.35" customHeight="1">
      <c r="A2" s="138" t="s">
        <v>0</v>
      </c>
      <c r="B2" s="138"/>
      <c r="C2" s="138"/>
      <c r="D2" s="138"/>
      <c r="E2" s="139" t="s">
        <v>155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</row>
    <row r="3" spans="1:1024" ht="28.35" customHeight="1">
      <c r="A3" s="140" t="s">
        <v>1</v>
      </c>
      <c r="B3" s="140"/>
      <c r="C3" s="140"/>
      <c r="D3" s="140"/>
      <c r="E3" s="140" t="s">
        <v>2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</row>
    <row r="4" spans="1:1024" ht="17.25">
      <c r="A4" s="4"/>
      <c r="B4" s="5"/>
      <c r="C4" s="5"/>
      <c r="D4" s="5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7"/>
      <c r="AI4" s="7"/>
      <c r="AJ4" s="7"/>
      <c r="AK4" s="7"/>
      <c r="AL4" s="7"/>
      <c r="AM4" s="7"/>
      <c r="AN4" s="7"/>
      <c r="AO4" s="7"/>
      <c r="AP4" s="6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6"/>
      <c r="BL4" s="106"/>
    </row>
    <row r="5" spans="1:1024" ht="17.25">
      <c r="A5" s="4"/>
      <c r="B5" s="5"/>
      <c r="C5" s="5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7"/>
      <c r="AI5" s="7"/>
      <c r="AJ5" s="7"/>
      <c r="AK5" s="7"/>
      <c r="AL5" s="7"/>
      <c r="AM5" s="7"/>
      <c r="AN5" s="7"/>
      <c r="AO5" s="7"/>
      <c r="AP5" s="6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6"/>
      <c r="BL5" s="106"/>
    </row>
    <row r="6" spans="1:1024" ht="28.35" customHeight="1">
      <c r="A6" s="8"/>
      <c r="B6" s="9"/>
      <c r="C6" s="9"/>
      <c r="D6" s="9"/>
      <c r="E6" s="141" t="s">
        <v>3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2" t="s">
        <v>4</v>
      </c>
      <c r="AH6" s="143" t="s">
        <v>5</v>
      </c>
      <c r="AI6" s="143"/>
      <c r="AJ6" s="143"/>
      <c r="AK6" s="143"/>
      <c r="AL6" s="143"/>
      <c r="AM6" s="143"/>
      <c r="AN6" s="143"/>
      <c r="AO6" s="143"/>
      <c r="AP6" s="142" t="s">
        <v>6</v>
      </c>
      <c r="AQ6" s="141" t="s">
        <v>7</v>
      </c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4" t="s">
        <v>151</v>
      </c>
      <c r="BL6" s="145" t="s">
        <v>8</v>
      </c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1"/>
    </row>
    <row r="7" spans="1:1024" ht="28.35" customHeight="1">
      <c r="A7" s="8"/>
      <c r="B7" s="9"/>
      <c r="C7" s="9"/>
      <c r="D7" s="9"/>
      <c r="E7" s="141" t="s">
        <v>9</v>
      </c>
      <c r="F7" s="141"/>
      <c r="G7" s="141" t="s">
        <v>10</v>
      </c>
      <c r="H7" s="141"/>
      <c r="I7" s="141" t="s">
        <v>11</v>
      </c>
      <c r="J7" s="141"/>
      <c r="K7" s="141"/>
      <c r="L7" s="141"/>
      <c r="M7" s="141" t="s">
        <v>12</v>
      </c>
      <c r="N7" s="141"/>
      <c r="O7" s="141"/>
      <c r="P7" s="141"/>
      <c r="Q7" s="141" t="s">
        <v>13</v>
      </c>
      <c r="R7" s="141"/>
      <c r="S7" s="141"/>
      <c r="T7" s="141"/>
      <c r="U7" s="141" t="s">
        <v>14</v>
      </c>
      <c r="V7" s="141"/>
      <c r="W7" s="141"/>
      <c r="X7" s="141"/>
      <c r="Y7" s="141" t="s">
        <v>15</v>
      </c>
      <c r="Z7" s="141"/>
      <c r="AA7" s="141" t="s">
        <v>16</v>
      </c>
      <c r="AB7" s="141"/>
      <c r="AC7" s="141"/>
      <c r="AD7" s="141"/>
      <c r="AE7" s="141" t="s">
        <v>17</v>
      </c>
      <c r="AF7" s="141"/>
      <c r="AG7" s="142"/>
      <c r="AH7" s="143" t="s">
        <v>9</v>
      </c>
      <c r="AI7" s="143"/>
      <c r="AJ7" s="143" t="s">
        <v>11</v>
      </c>
      <c r="AK7" s="143"/>
      <c r="AL7" s="143" t="s">
        <v>14</v>
      </c>
      <c r="AM7" s="143"/>
      <c r="AN7" s="143" t="s">
        <v>17</v>
      </c>
      <c r="AO7" s="143"/>
      <c r="AP7" s="142"/>
      <c r="AQ7" s="141" t="s">
        <v>9</v>
      </c>
      <c r="AR7" s="141"/>
      <c r="AS7" s="141" t="s">
        <v>11</v>
      </c>
      <c r="AT7" s="141"/>
      <c r="AU7" s="141" t="s">
        <v>14</v>
      </c>
      <c r="AV7" s="141"/>
      <c r="AW7" s="141" t="s">
        <v>17</v>
      </c>
      <c r="AX7" s="141"/>
      <c r="AY7" s="141" t="s">
        <v>18</v>
      </c>
      <c r="AZ7" s="141"/>
      <c r="BA7" s="141" t="s">
        <v>19</v>
      </c>
      <c r="BB7" s="141"/>
      <c r="BC7" s="141" t="s">
        <v>20</v>
      </c>
      <c r="BD7" s="141"/>
      <c r="BE7" s="141" t="s">
        <v>21</v>
      </c>
      <c r="BF7" s="141"/>
      <c r="BG7" s="141" t="s">
        <v>22</v>
      </c>
      <c r="BH7" s="141"/>
      <c r="BI7" s="141" t="s">
        <v>23</v>
      </c>
      <c r="BJ7" s="141"/>
      <c r="BK7" s="144"/>
      <c r="BL7" s="145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1"/>
    </row>
    <row r="8" spans="1:1024" ht="56.65" customHeight="1">
      <c r="A8" s="8"/>
      <c r="B8" s="9"/>
      <c r="C8" s="9"/>
      <c r="D8" s="9"/>
      <c r="E8" s="147" t="s">
        <v>24</v>
      </c>
      <c r="F8" s="147"/>
      <c r="G8" s="148" t="s">
        <v>25</v>
      </c>
      <c r="H8" s="148"/>
      <c r="I8" s="147" t="s">
        <v>26</v>
      </c>
      <c r="J8" s="147"/>
      <c r="K8" s="147"/>
      <c r="L8" s="147"/>
      <c r="M8" s="147" t="s">
        <v>27</v>
      </c>
      <c r="N8" s="147"/>
      <c r="O8" s="147"/>
      <c r="P8" s="147"/>
      <c r="Q8" s="148" t="s">
        <v>28</v>
      </c>
      <c r="R8" s="148"/>
      <c r="S8" s="148"/>
      <c r="T8" s="148"/>
      <c r="U8" s="147" t="s">
        <v>29</v>
      </c>
      <c r="V8" s="147"/>
      <c r="W8" s="147"/>
      <c r="X8" s="147"/>
      <c r="Y8" s="148" t="s">
        <v>30</v>
      </c>
      <c r="Z8" s="148"/>
      <c r="AA8" s="148" t="s">
        <v>31</v>
      </c>
      <c r="AB8" s="148"/>
      <c r="AC8" s="148"/>
      <c r="AD8" s="148"/>
      <c r="AE8" s="148" t="s">
        <v>32</v>
      </c>
      <c r="AF8" s="148"/>
      <c r="AG8" s="142"/>
      <c r="AH8" s="146"/>
      <c r="AI8" s="146"/>
      <c r="AJ8" s="146"/>
      <c r="AK8" s="146"/>
      <c r="AL8" s="146"/>
      <c r="AM8" s="146"/>
      <c r="AN8" s="146"/>
      <c r="AO8" s="146"/>
      <c r="AP8" s="142"/>
      <c r="AQ8" s="141" t="s">
        <v>33</v>
      </c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4"/>
      <c r="BL8" s="145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1"/>
    </row>
    <row r="9" spans="1:1024" ht="198.4" customHeight="1">
      <c r="A9" s="12" t="s">
        <v>34</v>
      </c>
      <c r="B9" s="13" t="s">
        <v>35</v>
      </c>
      <c r="C9" s="13" t="s">
        <v>36</v>
      </c>
      <c r="D9" s="14" t="s">
        <v>37</v>
      </c>
      <c r="E9" s="15" t="s">
        <v>38</v>
      </c>
      <c r="F9" s="16" t="s">
        <v>39</v>
      </c>
      <c r="G9" s="15" t="s">
        <v>38</v>
      </c>
      <c r="H9" s="16" t="s">
        <v>39</v>
      </c>
      <c r="I9" s="15" t="s">
        <v>38</v>
      </c>
      <c r="J9" s="16" t="s">
        <v>40</v>
      </c>
      <c r="K9" s="15" t="s">
        <v>38</v>
      </c>
      <c r="L9" s="16" t="s">
        <v>41</v>
      </c>
      <c r="M9" s="15" t="s">
        <v>38</v>
      </c>
      <c r="N9" s="16" t="s">
        <v>40</v>
      </c>
      <c r="O9" s="15" t="s">
        <v>38</v>
      </c>
      <c r="P9" s="16" t="s">
        <v>41</v>
      </c>
      <c r="Q9" s="15" t="s">
        <v>38</v>
      </c>
      <c r="R9" s="16" t="s">
        <v>42</v>
      </c>
      <c r="S9" s="15" t="s">
        <v>38</v>
      </c>
      <c r="T9" s="16" t="s">
        <v>43</v>
      </c>
      <c r="U9" s="15" t="s">
        <v>38</v>
      </c>
      <c r="V9" s="16" t="s">
        <v>44</v>
      </c>
      <c r="W9" s="15" t="s">
        <v>38</v>
      </c>
      <c r="X9" s="16" t="s">
        <v>45</v>
      </c>
      <c r="Y9" s="15" t="s">
        <v>38</v>
      </c>
      <c r="Z9" s="16" t="s">
        <v>46</v>
      </c>
      <c r="AA9" s="15" t="s">
        <v>47</v>
      </c>
      <c r="AB9" s="16" t="s">
        <v>48</v>
      </c>
      <c r="AC9" s="15" t="s">
        <v>47</v>
      </c>
      <c r="AD9" s="16" t="s">
        <v>49</v>
      </c>
      <c r="AE9" s="15" t="s">
        <v>47</v>
      </c>
      <c r="AF9" s="17" t="s">
        <v>50</v>
      </c>
      <c r="AG9" s="142"/>
      <c r="AH9" s="15" t="s">
        <v>47</v>
      </c>
      <c r="AI9" s="16" t="s">
        <v>51</v>
      </c>
      <c r="AJ9" s="15" t="s">
        <v>52</v>
      </c>
      <c r="AK9" s="16" t="s">
        <v>53</v>
      </c>
      <c r="AL9" s="15" t="s">
        <v>54</v>
      </c>
      <c r="AM9" s="16" t="s">
        <v>55</v>
      </c>
      <c r="AN9" s="15" t="s">
        <v>47</v>
      </c>
      <c r="AO9" s="16" t="s">
        <v>56</v>
      </c>
      <c r="AP9" s="142"/>
      <c r="AQ9" s="15" t="s">
        <v>47</v>
      </c>
      <c r="AR9" s="16" t="s">
        <v>57</v>
      </c>
      <c r="AS9" s="15" t="s">
        <v>58</v>
      </c>
      <c r="AT9" s="16" t="s">
        <v>59</v>
      </c>
      <c r="AU9" s="15" t="s">
        <v>60</v>
      </c>
      <c r="AV9" s="16" t="s">
        <v>61</v>
      </c>
      <c r="AW9" s="15" t="s">
        <v>62</v>
      </c>
      <c r="AX9" s="16" t="s">
        <v>63</v>
      </c>
      <c r="AY9" s="15" t="s">
        <v>64</v>
      </c>
      <c r="AZ9" s="16" t="s">
        <v>65</v>
      </c>
      <c r="BA9" s="15" t="s">
        <v>47</v>
      </c>
      <c r="BB9" s="16" t="s">
        <v>66</v>
      </c>
      <c r="BC9" s="15" t="s">
        <v>47</v>
      </c>
      <c r="BD9" s="16" t="s">
        <v>67</v>
      </c>
      <c r="BE9" s="15" t="s">
        <v>68</v>
      </c>
      <c r="BF9" s="16" t="s">
        <v>69</v>
      </c>
      <c r="BG9" s="15" t="s">
        <v>47</v>
      </c>
      <c r="BH9" s="16" t="s">
        <v>70</v>
      </c>
      <c r="BI9" s="15" t="s">
        <v>47</v>
      </c>
      <c r="BJ9" s="16" t="s">
        <v>71</v>
      </c>
      <c r="BK9" s="144"/>
      <c r="BL9" s="145"/>
    </row>
    <row r="10" spans="1:1024" ht="28.35" customHeight="1">
      <c r="A10" s="18"/>
      <c r="B10" s="19"/>
      <c r="C10" s="19"/>
      <c r="D10" s="19"/>
      <c r="E10" s="20"/>
      <c r="F10" s="18" t="s">
        <v>72</v>
      </c>
      <c r="G10" s="20"/>
      <c r="H10" s="18" t="s">
        <v>72</v>
      </c>
      <c r="I10" s="20"/>
      <c r="J10" s="18" t="s">
        <v>73</v>
      </c>
      <c r="K10" s="20"/>
      <c r="L10" s="18" t="s">
        <v>74</v>
      </c>
      <c r="M10" s="20"/>
      <c r="N10" s="18" t="s">
        <v>73</v>
      </c>
      <c r="O10" s="20"/>
      <c r="P10" s="18" t="s">
        <v>75</v>
      </c>
      <c r="Q10" s="20"/>
      <c r="R10" s="18" t="s">
        <v>76</v>
      </c>
      <c r="S10" s="20"/>
      <c r="T10" s="18" t="s">
        <v>77</v>
      </c>
      <c r="U10" s="20"/>
      <c r="V10" s="18" t="s">
        <v>74</v>
      </c>
      <c r="W10" s="20"/>
      <c r="X10" s="18" t="s">
        <v>73</v>
      </c>
      <c r="Y10" s="20"/>
      <c r="Z10" s="18" t="s">
        <v>77</v>
      </c>
      <c r="AA10" s="20"/>
      <c r="AB10" s="21" t="s">
        <v>78</v>
      </c>
      <c r="AC10" s="20"/>
      <c r="AD10" s="21" t="s">
        <v>79</v>
      </c>
      <c r="AE10" s="20"/>
      <c r="AF10" s="21" t="s">
        <v>80</v>
      </c>
      <c r="AG10" s="22"/>
      <c r="AH10" s="20"/>
      <c r="AI10" s="21" t="s">
        <v>81</v>
      </c>
      <c r="AJ10" s="20"/>
      <c r="AK10" s="18" t="s">
        <v>75</v>
      </c>
      <c r="AL10" s="20"/>
      <c r="AM10" s="18" t="s">
        <v>73</v>
      </c>
      <c r="AN10" s="20"/>
      <c r="AO10" s="21" t="s">
        <v>81</v>
      </c>
      <c r="AP10" s="22"/>
      <c r="AQ10" s="20"/>
      <c r="AR10" s="21" t="s">
        <v>82</v>
      </c>
      <c r="AS10" s="20"/>
      <c r="AT10" s="18" t="s">
        <v>83</v>
      </c>
      <c r="AU10" s="20"/>
      <c r="AV10" s="18" t="s">
        <v>73</v>
      </c>
      <c r="AW10" s="20"/>
      <c r="AX10" s="18" t="s">
        <v>77</v>
      </c>
      <c r="AY10" s="20"/>
      <c r="AZ10" s="18" t="s">
        <v>83</v>
      </c>
      <c r="BA10" s="20"/>
      <c r="BB10" s="21" t="s">
        <v>84</v>
      </c>
      <c r="BC10" s="20"/>
      <c r="BD10" s="21" t="s">
        <v>85</v>
      </c>
      <c r="BE10" s="20"/>
      <c r="BF10" s="18" t="s">
        <v>77</v>
      </c>
      <c r="BG10" s="20"/>
      <c r="BH10" s="21" t="s">
        <v>85</v>
      </c>
      <c r="BI10" s="20"/>
      <c r="BJ10" s="21" t="s">
        <v>86</v>
      </c>
      <c r="BK10" s="22"/>
      <c r="BL10" s="38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</row>
    <row r="11" spans="1:1024" ht="28.35" customHeight="1">
      <c r="A11" s="149" t="s">
        <v>87</v>
      </c>
      <c r="B11" s="149"/>
      <c r="C11" s="149"/>
      <c r="D11" s="149"/>
      <c r="E11" s="24"/>
      <c r="F11" s="25">
        <v>6</v>
      </c>
      <c r="G11" s="20"/>
      <c r="H11" s="25"/>
      <c r="I11" s="20"/>
      <c r="J11" s="25"/>
      <c r="K11" s="24"/>
      <c r="L11" s="25"/>
      <c r="M11" s="24"/>
      <c r="N11" s="25"/>
      <c r="O11" s="24"/>
      <c r="P11" s="25"/>
      <c r="Q11" s="24"/>
      <c r="R11" s="25"/>
      <c r="S11" s="24"/>
      <c r="T11" s="25"/>
      <c r="U11" s="24"/>
      <c r="V11" s="25"/>
      <c r="W11" s="24"/>
      <c r="X11" s="25">
        <v>3</v>
      </c>
      <c r="Y11" s="24"/>
      <c r="Z11" s="25"/>
      <c r="AA11" s="24"/>
      <c r="AB11" s="26"/>
      <c r="AC11" s="24"/>
      <c r="AD11" s="26"/>
      <c r="AE11" s="24"/>
      <c r="AF11" s="26"/>
      <c r="AG11" s="27"/>
      <c r="AH11" s="20"/>
      <c r="AI11" s="26"/>
      <c r="AJ11" s="20"/>
      <c r="AK11" s="25"/>
      <c r="AL11" s="20"/>
      <c r="AM11" s="25"/>
      <c r="AN11" s="24"/>
      <c r="AO11" s="26"/>
      <c r="AP11" s="22"/>
      <c r="AQ11" s="24"/>
      <c r="AR11" s="26"/>
      <c r="AS11" s="24"/>
      <c r="AT11" s="25"/>
      <c r="AU11" s="24"/>
      <c r="AV11" s="25"/>
      <c r="AW11" s="24"/>
      <c r="AX11" s="25"/>
      <c r="AY11" s="24"/>
      <c r="AZ11" s="25"/>
      <c r="BA11" s="24"/>
      <c r="BB11" s="26"/>
      <c r="BC11" s="24"/>
      <c r="BD11" s="26"/>
      <c r="BE11" s="24"/>
      <c r="BF11" s="25"/>
      <c r="BG11" s="20"/>
      <c r="BH11" s="26"/>
      <c r="BI11" s="20"/>
      <c r="BJ11" s="26"/>
      <c r="BK11" s="22"/>
      <c r="BL11" s="50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  <c r="SI11" s="23"/>
      <c r="SJ11" s="23"/>
      <c r="SK11" s="23"/>
      <c r="SL11" s="23"/>
      <c r="SM11" s="23"/>
      <c r="SN11" s="23"/>
      <c r="SO11" s="23"/>
      <c r="SP11" s="23"/>
      <c r="SQ11" s="23"/>
      <c r="SR11" s="23"/>
      <c r="SS11" s="23"/>
      <c r="ST11" s="23"/>
      <c r="SU11" s="23"/>
      <c r="SV11" s="23"/>
      <c r="SW11" s="23"/>
      <c r="SX11" s="23"/>
      <c r="SY11" s="23"/>
      <c r="SZ11" s="23"/>
      <c r="TA11" s="23"/>
      <c r="TB11" s="23"/>
      <c r="TC11" s="23"/>
      <c r="TD11" s="23"/>
      <c r="TE11" s="23"/>
      <c r="TF11" s="23"/>
      <c r="TG11" s="23"/>
      <c r="TH11" s="23"/>
      <c r="TI11" s="23"/>
      <c r="TJ11" s="23"/>
      <c r="TK11" s="23"/>
      <c r="TL11" s="23"/>
      <c r="TM11" s="23"/>
      <c r="TN11" s="23"/>
      <c r="TO11" s="23"/>
      <c r="TP11" s="23"/>
      <c r="TQ11" s="23"/>
      <c r="TR11" s="23"/>
      <c r="TS11" s="23"/>
      <c r="TT11" s="23"/>
      <c r="TU11" s="23"/>
      <c r="TV11" s="23"/>
      <c r="TW11" s="23"/>
      <c r="TX11" s="23"/>
      <c r="TY11" s="23"/>
      <c r="TZ11" s="23"/>
      <c r="UA11" s="23"/>
      <c r="UB11" s="23"/>
      <c r="UC11" s="23"/>
      <c r="UD11" s="23"/>
      <c r="UE11" s="23"/>
      <c r="UF11" s="23"/>
      <c r="UG11" s="23"/>
      <c r="UH11" s="23"/>
      <c r="UI11" s="23"/>
      <c r="UJ11" s="23"/>
      <c r="UK11" s="23"/>
      <c r="UL11" s="23"/>
      <c r="UM11" s="23"/>
      <c r="UN11" s="23"/>
      <c r="UO11" s="23"/>
      <c r="UP11" s="23"/>
      <c r="UQ11" s="23"/>
      <c r="UR11" s="23"/>
      <c r="US11" s="23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  <c r="VZ11" s="23"/>
      <c r="WA11" s="23"/>
      <c r="WB11" s="23"/>
      <c r="WC11" s="23"/>
      <c r="WD11" s="23"/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  <c r="ADO11" s="23"/>
      <c r="ADP11" s="23"/>
      <c r="ADQ11" s="23"/>
      <c r="ADR11" s="23"/>
      <c r="ADS11" s="23"/>
      <c r="ADT11" s="23"/>
      <c r="ADU11" s="23"/>
      <c r="ADV11" s="23"/>
      <c r="ADW11" s="23"/>
      <c r="ADX11" s="23"/>
      <c r="ADY11" s="23"/>
      <c r="ADZ11" s="23"/>
      <c r="AEA11" s="23"/>
      <c r="AEB11" s="23"/>
      <c r="AEC11" s="23"/>
      <c r="AED11" s="23"/>
      <c r="AEE11" s="23"/>
      <c r="AEF11" s="23"/>
      <c r="AEG11" s="23"/>
      <c r="AEH11" s="23"/>
      <c r="AEI11" s="23"/>
      <c r="AEJ11" s="23"/>
      <c r="AEK11" s="23"/>
      <c r="AEL11" s="23"/>
      <c r="AEM11" s="23"/>
      <c r="AEN11" s="23"/>
      <c r="AEO11" s="23"/>
      <c r="AEP11" s="23"/>
      <c r="AEQ11" s="23"/>
      <c r="AER11" s="23"/>
      <c r="AES11" s="23"/>
      <c r="AET11" s="23"/>
      <c r="AEU11" s="23"/>
      <c r="AEV11" s="23"/>
      <c r="AEW11" s="23"/>
      <c r="AEX11" s="23"/>
      <c r="AEY11" s="23"/>
      <c r="AEZ11" s="23"/>
      <c r="AFA11" s="23"/>
      <c r="AFB11" s="23"/>
      <c r="AFC11" s="23"/>
      <c r="AFD11" s="23"/>
      <c r="AFE11" s="23"/>
      <c r="AFF11" s="23"/>
      <c r="AFG11" s="23"/>
      <c r="AFH11" s="23"/>
      <c r="AFI11" s="23"/>
      <c r="AFJ11" s="23"/>
      <c r="AFK11" s="23"/>
      <c r="AFL11" s="23"/>
      <c r="AFM11" s="23"/>
      <c r="AFN11" s="23"/>
      <c r="AFO11" s="23"/>
      <c r="AFP11" s="23"/>
      <c r="AFQ11" s="23"/>
      <c r="AFR11" s="23"/>
      <c r="AFS11" s="23"/>
      <c r="AFT11" s="23"/>
      <c r="AFU11" s="23"/>
      <c r="AFV11" s="23"/>
      <c r="AFW11" s="23"/>
      <c r="AFX11" s="23"/>
      <c r="AFY11" s="23"/>
      <c r="AFZ11" s="23"/>
      <c r="AGA11" s="23"/>
      <c r="AGB11" s="23"/>
      <c r="AGC11" s="23"/>
      <c r="AGD11" s="23"/>
      <c r="AGE11" s="23"/>
      <c r="AGF11" s="23"/>
      <c r="AGG11" s="23"/>
      <c r="AGH11" s="23"/>
      <c r="AGI11" s="23"/>
      <c r="AGJ11" s="23"/>
      <c r="AGK11" s="23"/>
      <c r="AGL11" s="23"/>
      <c r="AGM11" s="23"/>
      <c r="AGN11" s="23"/>
      <c r="AGO11" s="23"/>
      <c r="AGP11" s="23"/>
      <c r="AGQ11" s="23"/>
      <c r="AGR11" s="23"/>
      <c r="AGS11" s="23"/>
      <c r="AGT11" s="23"/>
      <c r="AGU11" s="23"/>
      <c r="AGV11" s="23"/>
      <c r="AGW11" s="23"/>
      <c r="AGX11" s="23"/>
      <c r="AGY11" s="23"/>
      <c r="AGZ11" s="23"/>
      <c r="AHA11" s="23"/>
      <c r="AHB11" s="23"/>
      <c r="AHC11" s="23"/>
      <c r="AHD11" s="23"/>
      <c r="AHE11" s="23"/>
      <c r="AHF11" s="23"/>
      <c r="AHG11" s="23"/>
      <c r="AHH11" s="23"/>
      <c r="AHI11" s="23"/>
      <c r="AHJ11" s="23"/>
      <c r="AHK11" s="23"/>
      <c r="AHL11" s="23"/>
      <c r="AHM11" s="23"/>
      <c r="AHN11" s="23"/>
      <c r="AHO11" s="23"/>
      <c r="AHP11" s="23"/>
      <c r="AHQ11" s="23"/>
      <c r="AHR11" s="23"/>
      <c r="AHS11" s="23"/>
      <c r="AHT11" s="23"/>
      <c r="AHU11" s="23"/>
      <c r="AHV11" s="23"/>
      <c r="AHW11" s="23"/>
      <c r="AHX11" s="23"/>
      <c r="AHY11" s="23"/>
      <c r="AHZ11" s="23"/>
      <c r="AIA11" s="23"/>
      <c r="AIB11" s="23"/>
      <c r="AIC11" s="23"/>
      <c r="AID11" s="23"/>
      <c r="AIE11" s="23"/>
      <c r="AIF11" s="23"/>
      <c r="AIG11" s="23"/>
      <c r="AIH11" s="23"/>
      <c r="AII11" s="23"/>
      <c r="AIJ11" s="23"/>
      <c r="AIK11" s="23"/>
      <c r="AIL11" s="23"/>
      <c r="AIM11" s="23"/>
      <c r="AIN11" s="23"/>
      <c r="AIO11" s="23"/>
      <c r="AIP11" s="23"/>
      <c r="AIQ11" s="23"/>
      <c r="AIR11" s="23"/>
      <c r="AIS11" s="23"/>
      <c r="AIT11" s="23"/>
      <c r="AIU11" s="23"/>
      <c r="AIV11" s="23"/>
      <c r="AIW11" s="23"/>
      <c r="AIX11" s="23"/>
      <c r="AIY11" s="23"/>
      <c r="AIZ11" s="23"/>
      <c r="AJA11" s="23"/>
      <c r="AJB11" s="23"/>
      <c r="AJC11" s="23"/>
      <c r="AJD11" s="23"/>
      <c r="AJE11" s="23"/>
      <c r="AJF11" s="23"/>
      <c r="AJG11" s="23"/>
      <c r="AJH11" s="23"/>
      <c r="AJI11" s="23"/>
      <c r="AJJ11" s="23"/>
      <c r="AJK11" s="23"/>
      <c r="AJL11" s="23"/>
      <c r="AJM11" s="23"/>
      <c r="AJN11" s="23"/>
      <c r="AJO11" s="23"/>
      <c r="AJP11" s="23"/>
      <c r="AJQ11" s="23"/>
      <c r="AJR11" s="23"/>
      <c r="AJS11" s="23"/>
      <c r="AJT11" s="23"/>
      <c r="AJU11" s="23"/>
      <c r="AJV11" s="23"/>
      <c r="AJW11" s="23"/>
      <c r="AJX11" s="23"/>
      <c r="AJY11" s="23"/>
      <c r="AJZ11" s="23"/>
      <c r="AKA11" s="23"/>
      <c r="AKB11" s="23"/>
      <c r="AKC11" s="23"/>
      <c r="AKD11" s="23"/>
      <c r="AKE11" s="23"/>
      <c r="AKF11" s="23"/>
      <c r="AKG11" s="23"/>
      <c r="AKH11" s="23"/>
      <c r="AKI11" s="23"/>
      <c r="AKJ11" s="23"/>
      <c r="AKK11" s="23"/>
      <c r="AKL11" s="23"/>
      <c r="AKM11" s="23"/>
      <c r="AKN11" s="23"/>
      <c r="AKO11" s="23"/>
      <c r="AKP11" s="23"/>
      <c r="AKQ11" s="23"/>
      <c r="AKR11" s="23"/>
      <c r="AKS11" s="23"/>
      <c r="AKT11" s="23"/>
      <c r="AKU11" s="23"/>
      <c r="AKV11" s="23"/>
      <c r="AKW11" s="23"/>
      <c r="AKX11" s="23"/>
      <c r="AKY11" s="23"/>
      <c r="AKZ11" s="23"/>
      <c r="ALA11" s="23"/>
      <c r="ALB11" s="23"/>
      <c r="ALC11" s="23"/>
      <c r="ALD11" s="23"/>
      <c r="ALE11" s="23"/>
      <c r="ALF11" s="23"/>
      <c r="ALG11" s="23"/>
      <c r="ALH11" s="23"/>
      <c r="ALI11" s="23"/>
      <c r="ALJ11" s="23"/>
      <c r="ALK11" s="23"/>
      <c r="ALL11" s="23"/>
      <c r="ALM11" s="23"/>
      <c r="ALN11" s="23"/>
      <c r="ALO11" s="23"/>
      <c r="ALP11" s="23"/>
      <c r="ALQ11" s="23"/>
      <c r="ALR11" s="23"/>
      <c r="ALS11" s="23"/>
      <c r="ALT11" s="23"/>
      <c r="ALU11" s="23"/>
      <c r="ALV11" s="23"/>
      <c r="ALW11" s="23"/>
      <c r="ALX11" s="23"/>
      <c r="ALY11" s="23"/>
      <c r="ALZ11" s="23"/>
      <c r="AMA11" s="23"/>
      <c r="AMB11" s="23"/>
      <c r="AMC11" s="23"/>
      <c r="AMD11" s="23"/>
      <c r="AME11" s="23"/>
      <c r="AMF11" s="23"/>
      <c r="AMG11" s="23"/>
      <c r="AMH11" s="23"/>
      <c r="AMI11" s="23"/>
    </row>
    <row r="12" spans="1:1024" ht="28.35" customHeight="1">
      <c r="A12" s="28"/>
      <c r="B12" s="29"/>
      <c r="C12" s="30"/>
      <c r="D12" s="31"/>
      <c r="E12" s="32"/>
      <c r="F12" s="33"/>
      <c r="G12" s="20"/>
      <c r="H12" s="33"/>
      <c r="I12" s="20"/>
      <c r="J12" s="33"/>
      <c r="K12" s="24"/>
      <c r="L12" s="33"/>
      <c r="M12" s="32"/>
      <c r="N12" s="33"/>
      <c r="O12" s="32"/>
      <c r="P12" s="33"/>
      <c r="Q12" s="32"/>
      <c r="R12" s="33"/>
      <c r="S12" s="32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  <c r="AG12" s="34"/>
      <c r="AH12" s="20"/>
      <c r="AI12" s="33"/>
      <c r="AJ12" s="20"/>
      <c r="AK12" s="33"/>
      <c r="AL12" s="20"/>
      <c r="AM12" s="33"/>
      <c r="AN12" s="24"/>
      <c r="AO12" s="33"/>
      <c r="AP12" s="22"/>
      <c r="AQ12" s="24"/>
      <c r="AR12" s="33"/>
      <c r="AS12" s="24"/>
      <c r="AT12" s="33"/>
      <c r="AU12" s="24"/>
      <c r="AV12" s="33"/>
      <c r="AW12" s="24"/>
      <c r="AX12" s="33"/>
      <c r="AY12" s="24"/>
      <c r="AZ12" s="33"/>
      <c r="BA12" s="24"/>
      <c r="BB12" s="33"/>
      <c r="BC12" s="24"/>
      <c r="BD12" s="33"/>
      <c r="BE12" s="24"/>
      <c r="BF12" s="33"/>
      <c r="BG12" s="20"/>
      <c r="BH12" s="33"/>
      <c r="BI12" s="20"/>
      <c r="BJ12" s="33"/>
      <c r="BK12" s="22"/>
      <c r="BL12" s="107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3"/>
      <c r="ALM12" s="23"/>
      <c r="ALN12" s="23"/>
      <c r="ALO12" s="23"/>
      <c r="ALP12" s="23"/>
      <c r="ALQ12" s="23"/>
      <c r="ALR12" s="23"/>
      <c r="ALS12" s="23"/>
      <c r="ALT12" s="23"/>
      <c r="ALU12" s="23"/>
      <c r="ALV12" s="23"/>
      <c r="ALW12" s="23"/>
      <c r="ALX12" s="23"/>
      <c r="ALY12" s="23"/>
      <c r="ALZ12" s="23"/>
      <c r="AMA12" s="23"/>
      <c r="AMB12" s="23"/>
      <c r="AMC12" s="23"/>
      <c r="AMD12" s="23"/>
      <c r="AME12" s="23"/>
      <c r="AMF12" s="23"/>
      <c r="AMG12" s="23"/>
      <c r="AMH12" s="23"/>
      <c r="AMI12" s="23"/>
    </row>
    <row r="13" spans="1:1024" s="39" customFormat="1" ht="28.35" customHeight="1">
      <c r="A13" s="35">
        <v>1</v>
      </c>
      <c r="B13" s="36" t="s">
        <v>88</v>
      </c>
      <c r="C13" s="108" t="s">
        <v>89</v>
      </c>
      <c r="D13" s="36"/>
      <c r="E13" s="24">
        <v>40</v>
      </c>
      <c r="F13" s="37">
        <f>E13*F11</f>
        <v>240</v>
      </c>
      <c r="G13" s="20"/>
      <c r="H13" s="38"/>
      <c r="I13" s="20"/>
      <c r="J13" s="38"/>
      <c r="K13" s="24"/>
      <c r="L13" s="38"/>
      <c r="M13" s="20"/>
      <c r="N13" s="38"/>
      <c r="O13" s="20"/>
      <c r="P13" s="38"/>
      <c r="Q13" s="20"/>
      <c r="R13" s="38"/>
      <c r="S13" s="20"/>
      <c r="T13" s="38"/>
      <c r="U13" s="24">
        <v>5</v>
      </c>
      <c r="V13" s="38">
        <v>10</v>
      </c>
      <c r="W13" s="24">
        <v>35</v>
      </c>
      <c r="X13" s="37">
        <v>105</v>
      </c>
      <c r="Y13" s="24">
        <v>40</v>
      </c>
      <c r="Z13" s="37">
        <v>40</v>
      </c>
      <c r="AA13" s="24"/>
      <c r="AB13" s="38"/>
      <c r="AC13" s="24"/>
      <c r="AD13" s="38"/>
      <c r="AE13" s="24" t="s">
        <v>90</v>
      </c>
      <c r="AF13" s="38">
        <v>10</v>
      </c>
      <c r="AG13" s="34">
        <f t="shared" ref="AG13:AG41" si="0">F13+H13+J13+L13+N13+P13+R13+T13+V13+X13+Z13+AB13+AD13+AF13</f>
        <v>405</v>
      </c>
      <c r="AH13" s="20" t="s">
        <v>90</v>
      </c>
      <c r="AI13" s="38">
        <v>6</v>
      </c>
      <c r="AJ13" s="20"/>
      <c r="AK13" s="38"/>
      <c r="AL13" s="20"/>
      <c r="AM13" s="38"/>
      <c r="AN13" s="24"/>
      <c r="AO13" s="38"/>
      <c r="AP13" s="22">
        <f t="shared" ref="AP13:AP41" si="1">AI13+AK13+AM13+AO13</f>
        <v>6</v>
      </c>
      <c r="AQ13" s="24" t="s">
        <v>90</v>
      </c>
      <c r="AR13" s="38">
        <v>12</v>
      </c>
      <c r="AS13" s="24"/>
      <c r="AT13" s="38"/>
      <c r="AU13" s="24"/>
      <c r="AV13" s="38"/>
      <c r="AW13" s="24"/>
      <c r="AX13" s="38"/>
      <c r="AY13" s="24"/>
      <c r="AZ13" s="38"/>
      <c r="BA13" s="24"/>
      <c r="BB13" s="38"/>
      <c r="BC13" s="24"/>
      <c r="BD13" s="38"/>
      <c r="BE13" s="24"/>
      <c r="BF13" s="38"/>
      <c r="BG13" s="20"/>
      <c r="BH13" s="38"/>
      <c r="BI13" s="20"/>
      <c r="BJ13" s="38"/>
      <c r="BK13" s="22">
        <f t="shared" ref="BK13:BK41" si="2">AR13+AT13+AV13+AX13+AZ13+BB13+BD13+BF13+BH13+BJ13</f>
        <v>12</v>
      </c>
      <c r="BL13" s="107">
        <f t="shared" ref="BL13:BL41" si="3">AG13+AP13+BK13</f>
        <v>423</v>
      </c>
    </row>
    <row r="14" spans="1:1024" s="39" customFormat="1" ht="28.35" customHeight="1">
      <c r="A14" s="35">
        <f t="shared" ref="A14:A31" si="4">A13+1</f>
        <v>2</v>
      </c>
      <c r="B14" s="36" t="s">
        <v>91</v>
      </c>
      <c r="C14" s="108" t="s">
        <v>92</v>
      </c>
      <c r="D14" s="36"/>
      <c r="E14" s="24">
        <v>40</v>
      </c>
      <c r="F14" s="37">
        <f>E14*F11</f>
        <v>240</v>
      </c>
      <c r="G14" s="20"/>
      <c r="H14" s="38"/>
      <c r="I14" s="20"/>
      <c r="J14" s="38"/>
      <c r="K14" s="24"/>
      <c r="L14" s="38"/>
      <c r="M14" s="20"/>
      <c r="N14" s="38"/>
      <c r="O14" s="20"/>
      <c r="P14" s="38"/>
      <c r="Q14" s="20"/>
      <c r="R14" s="38"/>
      <c r="S14" s="20"/>
      <c r="T14" s="38"/>
      <c r="U14" s="24">
        <v>5</v>
      </c>
      <c r="V14" s="38">
        <v>10</v>
      </c>
      <c r="W14" s="24">
        <v>29</v>
      </c>
      <c r="X14" s="37">
        <f>W14*X11</f>
        <v>87</v>
      </c>
      <c r="Y14" s="24">
        <v>34</v>
      </c>
      <c r="Z14" s="37">
        <v>34</v>
      </c>
      <c r="AA14" s="24"/>
      <c r="AB14" s="38"/>
      <c r="AC14" s="24"/>
      <c r="AD14" s="38"/>
      <c r="AE14" s="24" t="s">
        <v>90</v>
      </c>
      <c r="AF14" s="38">
        <v>10</v>
      </c>
      <c r="AG14" s="34">
        <f t="shared" si="0"/>
        <v>381</v>
      </c>
      <c r="AH14" s="20" t="s">
        <v>90</v>
      </c>
      <c r="AI14" s="38">
        <v>6</v>
      </c>
      <c r="AJ14" s="20"/>
      <c r="AK14" s="38"/>
      <c r="AL14" s="20"/>
      <c r="AM14" s="38"/>
      <c r="AN14" s="24"/>
      <c r="AO14" s="38"/>
      <c r="AP14" s="22">
        <f t="shared" si="1"/>
        <v>6</v>
      </c>
      <c r="AQ14" s="24" t="s">
        <v>90</v>
      </c>
      <c r="AR14" s="38">
        <v>12</v>
      </c>
      <c r="AS14" s="24"/>
      <c r="AT14" s="38"/>
      <c r="AU14" s="24"/>
      <c r="AV14" s="38"/>
      <c r="AW14" s="24"/>
      <c r="AX14" s="38"/>
      <c r="AY14" s="24"/>
      <c r="AZ14" s="38"/>
      <c r="BA14" s="24"/>
      <c r="BB14" s="38"/>
      <c r="BC14" s="24"/>
      <c r="BD14" s="38"/>
      <c r="BE14" s="24"/>
      <c r="BF14" s="38"/>
      <c r="BG14" s="20"/>
      <c r="BH14" s="38"/>
      <c r="BI14" s="20"/>
      <c r="BJ14" s="38"/>
      <c r="BK14" s="22">
        <f t="shared" si="2"/>
        <v>12</v>
      </c>
      <c r="BL14" s="107">
        <f t="shared" si="3"/>
        <v>399</v>
      </c>
    </row>
    <row r="15" spans="1:1024" s="39" customFormat="1" ht="28.35" customHeight="1">
      <c r="A15" s="35">
        <v>3</v>
      </c>
      <c r="B15" s="36" t="s">
        <v>95</v>
      </c>
      <c r="C15" s="108" t="s">
        <v>96</v>
      </c>
      <c r="D15" s="40"/>
      <c r="E15" s="24">
        <v>40</v>
      </c>
      <c r="F15" s="37">
        <f>E15*F11</f>
        <v>240</v>
      </c>
      <c r="G15" s="20"/>
      <c r="H15" s="38"/>
      <c r="I15" s="20"/>
      <c r="J15" s="38"/>
      <c r="K15" s="24"/>
      <c r="L15" s="38"/>
      <c r="M15" s="20"/>
      <c r="N15" s="38"/>
      <c r="O15" s="20"/>
      <c r="P15" s="38"/>
      <c r="Q15" s="20"/>
      <c r="R15" s="38"/>
      <c r="S15" s="20"/>
      <c r="T15" s="38"/>
      <c r="U15" s="24">
        <v>5</v>
      </c>
      <c r="V15" s="38">
        <v>10</v>
      </c>
      <c r="W15" s="24">
        <v>28</v>
      </c>
      <c r="X15" s="37">
        <f>W15*X11</f>
        <v>84</v>
      </c>
      <c r="Y15" s="24">
        <v>33</v>
      </c>
      <c r="Z15" s="37">
        <v>33</v>
      </c>
      <c r="AA15" s="24"/>
      <c r="AB15" s="38"/>
      <c r="AC15" s="24"/>
      <c r="AD15" s="38"/>
      <c r="AE15" s="24" t="s">
        <v>90</v>
      </c>
      <c r="AF15" s="38">
        <v>10</v>
      </c>
      <c r="AG15" s="34">
        <f>F15+H15+J15+L15+N15+P15+R15+T15+V15+X15+Z15+AB15+AD15+AF15</f>
        <v>377</v>
      </c>
      <c r="AH15" s="20" t="s">
        <v>90</v>
      </c>
      <c r="AI15" s="38">
        <v>6</v>
      </c>
      <c r="AJ15" s="20"/>
      <c r="AK15" s="38"/>
      <c r="AL15" s="20"/>
      <c r="AM15" s="38"/>
      <c r="AN15" s="24"/>
      <c r="AO15" s="38"/>
      <c r="AP15" s="22">
        <f>AI15+AK15+AM15+AO15</f>
        <v>6</v>
      </c>
      <c r="AQ15" s="24" t="s">
        <v>90</v>
      </c>
      <c r="AR15" s="38">
        <v>12</v>
      </c>
      <c r="AS15" s="24"/>
      <c r="AT15" s="38"/>
      <c r="AU15" s="24"/>
      <c r="AV15" s="38"/>
      <c r="AW15" s="24"/>
      <c r="AX15" s="38"/>
      <c r="AY15" s="24"/>
      <c r="AZ15" s="38"/>
      <c r="BA15" s="24"/>
      <c r="BB15" s="38"/>
      <c r="BC15" s="24" t="s">
        <v>90</v>
      </c>
      <c r="BD15" s="38">
        <v>1</v>
      </c>
      <c r="BE15" s="24"/>
      <c r="BF15" s="38"/>
      <c r="BG15" s="20"/>
      <c r="BH15" s="38"/>
      <c r="BI15" s="20"/>
      <c r="BJ15" s="38"/>
      <c r="BK15" s="22">
        <f>AR15+AT15+AV15+AX15+AZ15+BB15+BD15+BF15+BH15+BJ15</f>
        <v>13</v>
      </c>
      <c r="BL15" s="107">
        <f>AG15+AP15+BK15</f>
        <v>396</v>
      </c>
    </row>
    <row r="16" spans="1:1024" s="39" customFormat="1" ht="28.35" customHeight="1">
      <c r="A16" s="35">
        <v>4</v>
      </c>
      <c r="B16" s="36" t="s">
        <v>93</v>
      </c>
      <c r="C16" s="108" t="s">
        <v>94</v>
      </c>
      <c r="D16" s="36"/>
      <c r="E16" s="24">
        <v>40</v>
      </c>
      <c r="F16" s="37">
        <f>E16*F11</f>
        <v>240</v>
      </c>
      <c r="G16" s="20"/>
      <c r="H16" s="38"/>
      <c r="I16" s="20"/>
      <c r="J16" s="38"/>
      <c r="K16" s="24"/>
      <c r="L16" s="38"/>
      <c r="M16" s="20"/>
      <c r="N16" s="38"/>
      <c r="O16" s="20"/>
      <c r="P16" s="38"/>
      <c r="Q16" s="20"/>
      <c r="R16" s="38"/>
      <c r="S16" s="20">
        <v>1</v>
      </c>
      <c r="T16" s="38">
        <v>1</v>
      </c>
      <c r="U16" s="24">
        <v>5</v>
      </c>
      <c r="V16" s="38">
        <v>10</v>
      </c>
      <c r="W16" s="24">
        <v>27</v>
      </c>
      <c r="X16" s="37">
        <f>W16*X11</f>
        <v>81</v>
      </c>
      <c r="Y16" s="24">
        <v>32</v>
      </c>
      <c r="Z16" s="37">
        <v>32</v>
      </c>
      <c r="AA16" s="24"/>
      <c r="AB16" s="38"/>
      <c r="AC16" s="24"/>
      <c r="AD16" s="38"/>
      <c r="AE16" s="24" t="s">
        <v>90</v>
      </c>
      <c r="AF16" s="38">
        <v>10</v>
      </c>
      <c r="AG16" s="34">
        <f t="shared" si="0"/>
        <v>374</v>
      </c>
      <c r="AH16" s="20" t="s">
        <v>90</v>
      </c>
      <c r="AI16" s="38">
        <v>6</v>
      </c>
      <c r="AJ16" s="20"/>
      <c r="AK16" s="38"/>
      <c r="AL16" s="20"/>
      <c r="AM16" s="38"/>
      <c r="AN16" s="24"/>
      <c r="AO16" s="38"/>
      <c r="AP16" s="22">
        <f t="shared" si="1"/>
        <v>6</v>
      </c>
      <c r="AQ16" s="24" t="s">
        <v>90</v>
      </c>
      <c r="AR16" s="38">
        <v>12</v>
      </c>
      <c r="AS16" s="24"/>
      <c r="AT16" s="38"/>
      <c r="AU16" s="24"/>
      <c r="AV16" s="38"/>
      <c r="AW16" s="24"/>
      <c r="AX16" s="38"/>
      <c r="AY16" s="24"/>
      <c r="AZ16" s="38"/>
      <c r="BA16" s="24"/>
      <c r="BB16" s="38"/>
      <c r="BC16" s="24" t="s">
        <v>90</v>
      </c>
      <c r="BD16" s="38">
        <v>1</v>
      </c>
      <c r="BE16" s="24"/>
      <c r="BF16" s="38"/>
      <c r="BG16" s="20"/>
      <c r="BH16" s="38"/>
      <c r="BI16" s="20"/>
      <c r="BJ16" s="38"/>
      <c r="BK16" s="22">
        <f t="shared" si="2"/>
        <v>13</v>
      </c>
      <c r="BL16" s="107">
        <f t="shared" si="3"/>
        <v>393</v>
      </c>
    </row>
    <row r="17" spans="1:64" s="39" customFormat="1" ht="28.35" customHeight="1">
      <c r="A17" s="35">
        <v>5</v>
      </c>
      <c r="B17" s="36" t="s">
        <v>97</v>
      </c>
      <c r="C17" s="108" t="s">
        <v>98</v>
      </c>
      <c r="D17" s="36"/>
      <c r="E17" s="24">
        <v>40</v>
      </c>
      <c r="F17" s="37">
        <v>240</v>
      </c>
      <c r="G17" s="20"/>
      <c r="H17" s="38"/>
      <c r="I17" s="20"/>
      <c r="J17" s="38"/>
      <c r="K17" s="24"/>
      <c r="L17" s="38"/>
      <c r="M17" s="20"/>
      <c r="N17" s="38"/>
      <c r="O17" s="20"/>
      <c r="P17" s="38"/>
      <c r="Q17" s="20"/>
      <c r="R17" s="38"/>
      <c r="S17" s="20"/>
      <c r="T17" s="38"/>
      <c r="U17" s="24">
        <v>5</v>
      </c>
      <c r="V17" s="38">
        <v>10</v>
      </c>
      <c r="W17" s="24">
        <v>24</v>
      </c>
      <c r="X17" s="37">
        <f>W17*X11</f>
        <v>72</v>
      </c>
      <c r="Y17" s="24">
        <v>29</v>
      </c>
      <c r="Z17" s="37">
        <v>29</v>
      </c>
      <c r="AA17" s="24"/>
      <c r="AB17" s="38"/>
      <c r="AC17" s="24"/>
      <c r="AD17" s="38"/>
      <c r="AE17" s="24" t="s">
        <v>90</v>
      </c>
      <c r="AF17" s="38">
        <v>10</v>
      </c>
      <c r="AG17" s="34">
        <f t="shared" si="0"/>
        <v>361</v>
      </c>
      <c r="AH17" s="20" t="s">
        <v>90</v>
      </c>
      <c r="AI17" s="38">
        <v>6</v>
      </c>
      <c r="AJ17" s="20"/>
      <c r="AK17" s="38"/>
      <c r="AL17" s="20"/>
      <c r="AM17" s="38"/>
      <c r="AN17" s="24"/>
      <c r="AO17" s="38"/>
      <c r="AP17" s="22">
        <f t="shared" si="1"/>
        <v>6</v>
      </c>
      <c r="AQ17" s="24" t="s">
        <v>90</v>
      </c>
      <c r="AR17" s="38">
        <v>12</v>
      </c>
      <c r="AS17" s="24"/>
      <c r="AT17" s="38"/>
      <c r="AU17" s="24"/>
      <c r="AV17" s="38"/>
      <c r="AW17" s="24"/>
      <c r="AX17" s="38"/>
      <c r="AY17" s="24"/>
      <c r="AZ17" s="38"/>
      <c r="BA17" s="24"/>
      <c r="BB17" s="38"/>
      <c r="BC17" s="24"/>
      <c r="BD17" s="38"/>
      <c r="BE17" s="24"/>
      <c r="BF17" s="38"/>
      <c r="BG17" s="20"/>
      <c r="BH17" s="38"/>
      <c r="BI17" s="20"/>
      <c r="BJ17" s="38"/>
      <c r="BK17" s="22">
        <f t="shared" si="2"/>
        <v>12</v>
      </c>
      <c r="BL17" s="107">
        <f t="shared" si="3"/>
        <v>379</v>
      </c>
    </row>
    <row r="18" spans="1:64" s="39" customFormat="1" ht="28.35" customHeight="1">
      <c r="A18" s="35">
        <f t="shared" si="4"/>
        <v>6</v>
      </c>
      <c r="B18" s="36" t="s">
        <v>99</v>
      </c>
      <c r="C18" s="108" t="s">
        <v>100</v>
      </c>
      <c r="D18" s="36"/>
      <c r="E18" s="24">
        <v>31</v>
      </c>
      <c r="F18" s="37">
        <f>E18*F11</f>
        <v>186</v>
      </c>
      <c r="G18" s="20">
        <v>1</v>
      </c>
      <c r="H18" s="38">
        <v>6</v>
      </c>
      <c r="I18" s="20">
        <v>4</v>
      </c>
      <c r="J18" s="38">
        <v>12</v>
      </c>
      <c r="K18" s="24">
        <v>4</v>
      </c>
      <c r="L18" s="38">
        <v>8</v>
      </c>
      <c r="M18" s="20">
        <v>1</v>
      </c>
      <c r="N18" s="38">
        <v>3</v>
      </c>
      <c r="O18" s="20"/>
      <c r="P18" s="38"/>
      <c r="Q18" s="20"/>
      <c r="R18" s="38"/>
      <c r="S18" s="20"/>
      <c r="T18" s="38"/>
      <c r="U18" s="24">
        <v>5</v>
      </c>
      <c r="V18" s="38">
        <v>10</v>
      </c>
      <c r="W18" s="24">
        <v>26</v>
      </c>
      <c r="X18" s="37">
        <f>W18*X11</f>
        <v>78</v>
      </c>
      <c r="Y18" s="24">
        <v>31</v>
      </c>
      <c r="Z18" s="37">
        <v>31</v>
      </c>
      <c r="AA18" s="24"/>
      <c r="AB18" s="38"/>
      <c r="AC18" s="24"/>
      <c r="AD18" s="38"/>
      <c r="AE18" s="24" t="s">
        <v>90</v>
      </c>
      <c r="AF18" s="38">
        <v>10</v>
      </c>
      <c r="AG18" s="34">
        <f t="shared" si="0"/>
        <v>344</v>
      </c>
      <c r="AH18" s="20" t="s">
        <v>90</v>
      </c>
      <c r="AI18" s="38">
        <v>6</v>
      </c>
      <c r="AJ18" s="20"/>
      <c r="AK18" s="38"/>
      <c r="AL18" s="20"/>
      <c r="AM18" s="38"/>
      <c r="AN18" s="24"/>
      <c r="AO18" s="38"/>
      <c r="AP18" s="22">
        <f t="shared" si="1"/>
        <v>6</v>
      </c>
      <c r="AQ18" s="24" t="s">
        <v>90</v>
      </c>
      <c r="AR18" s="38">
        <v>12</v>
      </c>
      <c r="AS18" s="24"/>
      <c r="AT18" s="38"/>
      <c r="AU18" s="24"/>
      <c r="AV18" s="38"/>
      <c r="AW18" s="24"/>
      <c r="AX18" s="38"/>
      <c r="AY18" s="24"/>
      <c r="AZ18" s="38"/>
      <c r="BA18" s="24"/>
      <c r="BB18" s="38"/>
      <c r="BC18" s="24" t="s">
        <v>90</v>
      </c>
      <c r="BD18" s="38">
        <v>1</v>
      </c>
      <c r="BE18" s="24"/>
      <c r="BF18" s="38"/>
      <c r="BG18" s="20"/>
      <c r="BH18" s="38"/>
      <c r="BI18" s="20"/>
      <c r="BJ18" s="38"/>
      <c r="BK18" s="22">
        <f t="shared" si="2"/>
        <v>13</v>
      </c>
      <c r="BL18" s="107">
        <f t="shared" si="3"/>
        <v>363</v>
      </c>
    </row>
    <row r="19" spans="1:64" s="39" customFormat="1" ht="28.35" customHeight="1">
      <c r="A19" s="35">
        <f t="shared" si="4"/>
        <v>7</v>
      </c>
      <c r="B19" s="36" t="s">
        <v>101</v>
      </c>
      <c r="C19" s="108" t="s">
        <v>102</v>
      </c>
      <c r="D19" s="36"/>
      <c r="E19" s="24">
        <v>31</v>
      </c>
      <c r="F19" s="37">
        <f>E19*F11</f>
        <v>186</v>
      </c>
      <c r="G19" s="20"/>
      <c r="H19" s="38"/>
      <c r="I19" s="20">
        <v>4</v>
      </c>
      <c r="J19" s="38">
        <v>12</v>
      </c>
      <c r="K19" s="24"/>
      <c r="L19" s="38"/>
      <c r="M19" s="20"/>
      <c r="N19" s="38"/>
      <c r="O19" s="20"/>
      <c r="P19" s="38"/>
      <c r="Q19" s="20"/>
      <c r="R19" s="38"/>
      <c r="S19" s="20"/>
      <c r="T19" s="38"/>
      <c r="U19" s="24">
        <v>5</v>
      </c>
      <c r="V19" s="38">
        <v>10</v>
      </c>
      <c r="W19" s="24">
        <v>25</v>
      </c>
      <c r="X19" s="37">
        <f>W19*X11</f>
        <v>75</v>
      </c>
      <c r="Y19" s="24">
        <v>30</v>
      </c>
      <c r="Z19" s="37">
        <v>30</v>
      </c>
      <c r="AA19" s="24"/>
      <c r="AB19" s="38"/>
      <c r="AC19" s="24"/>
      <c r="AD19" s="38"/>
      <c r="AE19" s="24" t="s">
        <v>90</v>
      </c>
      <c r="AF19" s="38">
        <v>10</v>
      </c>
      <c r="AG19" s="34">
        <f t="shared" si="0"/>
        <v>323</v>
      </c>
      <c r="AH19" s="20" t="s">
        <v>90</v>
      </c>
      <c r="AI19" s="38">
        <v>6</v>
      </c>
      <c r="AJ19" s="20"/>
      <c r="AK19" s="38"/>
      <c r="AL19" s="20"/>
      <c r="AM19" s="38"/>
      <c r="AN19" s="24"/>
      <c r="AO19" s="38"/>
      <c r="AP19" s="22">
        <f t="shared" si="1"/>
        <v>6</v>
      </c>
      <c r="AQ19" s="24" t="s">
        <v>90</v>
      </c>
      <c r="AR19" s="38">
        <v>12</v>
      </c>
      <c r="AS19" s="24"/>
      <c r="AT19" s="38"/>
      <c r="AU19" s="24"/>
      <c r="AV19" s="38"/>
      <c r="AW19" s="24"/>
      <c r="AX19" s="38"/>
      <c r="AY19" s="24"/>
      <c r="AZ19" s="38"/>
      <c r="BA19" s="24"/>
      <c r="BB19" s="38"/>
      <c r="BC19" s="24" t="s">
        <v>90</v>
      </c>
      <c r="BD19" s="38">
        <v>1</v>
      </c>
      <c r="BE19" s="24"/>
      <c r="BF19" s="38"/>
      <c r="BG19" s="20"/>
      <c r="BH19" s="38"/>
      <c r="BI19" s="20"/>
      <c r="BJ19" s="38"/>
      <c r="BK19" s="22">
        <f t="shared" si="2"/>
        <v>13</v>
      </c>
      <c r="BL19" s="107">
        <f t="shared" si="3"/>
        <v>342</v>
      </c>
    </row>
    <row r="20" spans="1:64" s="39" customFormat="1" ht="28.35" customHeight="1">
      <c r="A20" s="35">
        <v>8</v>
      </c>
      <c r="B20" s="36" t="s">
        <v>107</v>
      </c>
      <c r="C20" s="108" t="s">
        <v>108</v>
      </c>
      <c r="D20" s="40"/>
      <c r="E20" s="24">
        <v>32</v>
      </c>
      <c r="F20" s="37">
        <v>192</v>
      </c>
      <c r="G20" s="20"/>
      <c r="H20" s="38"/>
      <c r="I20" s="20">
        <v>4</v>
      </c>
      <c r="J20" s="38">
        <v>12</v>
      </c>
      <c r="K20" s="24">
        <v>2</v>
      </c>
      <c r="L20" s="38">
        <v>4</v>
      </c>
      <c r="M20" s="20"/>
      <c r="N20" s="38"/>
      <c r="O20" s="20"/>
      <c r="P20" s="38"/>
      <c r="Q20" s="20"/>
      <c r="R20" s="38"/>
      <c r="S20" s="20"/>
      <c r="T20" s="38"/>
      <c r="U20" s="24">
        <v>5</v>
      </c>
      <c r="V20" s="38">
        <v>10</v>
      </c>
      <c r="W20" s="24">
        <v>22</v>
      </c>
      <c r="X20" s="37">
        <f>W20*X11</f>
        <v>66</v>
      </c>
      <c r="Y20" s="24">
        <v>27</v>
      </c>
      <c r="Z20" s="37">
        <v>27</v>
      </c>
      <c r="AA20" s="24"/>
      <c r="AB20" s="38"/>
      <c r="AC20" s="24"/>
      <c r="AD20" s="38"/>
      <c r="AE20" s="24" t="s">
        <v>90</v>
      </c>
      <c r="AF20" s="38">
        <v>10</v>
      </c>
      <c r="AG20" s="34">
        <f>F20+H20+J20+L20+N20+P20+R20+T20+V20+X20+Z20+AB20+AD20+AF20</f>
        <v>321</v>
      </c>
      <c r="AH20" s="20" t="s">
        <v>90</v>
      </c>
      <c r="AI20" s="38">
        <v>6</v>
      </c>
      <c r="AJ20" s="20"/>
      <c r="AK20" s="38"/>
      <c r="AL20" s="20"/>
      <c r="AM20" s="38"/>
      <c r="AN20" s="24"/>
      <c r="AO20" s="38"/>
      <c r="AP20" s="22">
        <f>AI20+AK20+AM20+AO20</f>
        <v>6</v>
      </c>
      <c r="AQ20" s="24" t="s">
        <v>150</v>
      </c>
      <c r="AR20" s="38">
        <v>12</v>
      </c>
      <c r="AS20" s="24"/>
      <c r="AT20" s="38"/>
      <c r="AU20" s="24"/>
      <c r="AV20" s="38"/>
      <c r="AW20" s="24">
        <v>1</v>
      </c>
      <c r="AX20" s="38">
        <v>1</v>
      </c>
      <c r="AY20" s="24"/>
      <c r="AZ20" s="38"/>
      <c r="BA20" s="24"/>
      <c r="BB20" s="38"/>
      <c r="BC20" s="24"/>
      <c r="BD20" s="38"/>
      <c r="BE20" s="24"/>
      <c r="BF20" s="38"/>
      <c r="BG20" s="20"/>
      <c r="BH20" s="38"/>
      <c r="BI20" s="20"/>
      <c r="BJ20" s="38"/>
      <c r="BK20" s="22">
        <f>AR20+AT20+AV20+AX20+AZ20+BB20+BD20+BF20+BH20+BJ20</f>
        <v>13</v>
      </c>
      <c r="BL20" s="107">
        <f>AG20+AP20+BK20</f>
        <v>340</v>
      </c>
    </row>
    <row r="21" spans="1:64" s="39" customFormat="1" ht="28.35" customHeight="1">
      <c r="A21" s="35">
        <v>9</v>
      </c>
      <c r="B21" s="36" t="s">
        <v>103</v>
      </c>
      <c r="C21" s="108" t="s">
        <v>104</v>
      </c>
      <c r="D21" s="36"/>
      <c r="E21" s="24">
        <v>40</v>
      </c>
      <c r="F21" s="37">
        <f>E21*F11</f>
        <v>240</v>
      </c>
      <c r="G21" s="20">
        <v>4</v>
      </c>
      <c r="H21" s="41">
        <v>24</v>
      </c>
      <c r="I21" s="20"/>
      <c r="J21" s="38"/>
      <c r="K21" s="24"/>
      <c r="L21" s="38"/>
      <c r="M21" s="20"/>
      <c r="N21" s="38"/>
      <c r="O21" s="20"/>
      <c r="P21" s="38"/>
      <c r="Q21" s="20"/>
      <c r="R21" s="38"/>
      <c r="S21" s="20"/>
      <c r="T21" s="38"/>
      <c r="U21" s="24">
        <v>5</v>
      </c>
      <c r="V21" s="38">
        <v>10</v>
      </c>
      <c r="W21" s="24">
        <v>9</v>
      </c>
      <c r="X21" s="37">
        <v>27</v>
      </c>
      <c r="Y21" s="24">
        <v>14</v>
      </c>
      <c r="Z21" s="37">
        <v>14</v>
      </c>
      <c r="AA21" s="24"/>
      <c r="AB21" s="38"/>
      <c r="AC21" s="24"/>
      <c r="AD21" s="38"/>
      <c r="AE21" s="24" t="s">
        <v>90</v>
      </c>
      <c r="AF21" s="38">
        <v>10</v>
      </c>
      <c r="AG21" s="34">
        <f t="shared" si="0"/>
        <v>325</v>
      </c>
      <c r="AH21" s="20"/>
      <c r="AI21" s="38"/>
      <c r="AJ21" s="20"/>
      <c r="AK21" s="38"/>
      <c r="AL21" s="20"/>
      <c r="AM21" s="38"/>
      <c r="AN21" s="24"/>
      <c r="AO21" s="38"/>
      <c r="AP21" s="22">
        <f t="shared" si="1"/>
        <v>0</v>
      </c>
      <c r="AQ21" s="24" t="s">
        <v>90</v>
      </c>
      <c r="AR21" s="38">
        <v>12</v>
      </c>
      <c r="AS21" s="24"/>
      <c r="AT21" s="38"/>
      <c r="AU21" s="24"/>
      <c r="AV21" s="38"/>
      <c r="AW21" s="24"/>
      <c r="AX21" s="38"/>
      <c r="AY21" s="24"/>
      <c r="AZ21" s="38"/>
      <c r="BA21" s="24"/>
      <c r="BB21" s="38"/>
      <c r="BC21" s="24" t="s">
        <v>90</v>
      </c>
      <c r="BD21" s="38">
        <v>1</v>
      </c>
      <c r="BE21" s="24"/>
      <c r="BF21" s="38"/>
      <c r="BG21" s="20"/>
      <c r="BH21" s="38"/>
      <c r="BI21" s="20"/>
      <c r="BJ21" s="38"/>
      <c r="BK21" s="22">
        <f t="shared" si="2"/>
        <v>13</v>
      </c>
      <c r="BL21" s="107">
        <f t="shared" si="3"/>
        <v>338</v>
      </c>
    </row>
    <row r="22" spans="1:64" s="39" customFormat="1" ht="28.35" customHeight="1">
      <c r="A22" s="35">
        <f t="shared" si="4"/>
        <v>10</v>
      </c>
      <c r="B22" s="36" t="s">
        <v>105</v>
      </c>
      <c r="C22" s="108" t="s">
        <v>106</v>
      </c>
      <c r="D22" s="40"/>
      <c r="E22" s="24">
        <v>29</v>
      </c>
      <c r="F22" s="37">
        <f>E22*F11</f>
        <v>174</v>
      </c>
      <c r="G22" s="20"/>
      <c r="H22" s="38"/>
      <c r="I22" s="20">
        <v>4</v>
      </c>
      <c r="J22" s="38">
        <v>12</v>
      </c>
      <c r="K22" s="24">
        <v>7</v>
      </c>
      <c r="L22" s="38">
        <v>14</v>
      </c>
      <c r="M22" s="20"/>
      <c r="N22" s="38"/>
      <c r="O22" s="20"/>
      <c r="P22" s="38"/>
      <c r="Q22" s="20"/>
      <c r="R22" s="38"/>
      <c r="S22" s="20"/>
      <c r="T22" s="38"/>
      <c r="U22" s="24">
        <v>5</v>
      </c>
      <c r="V22" s="38">
        <v>10</v>
      </c>
      <c r="W22" s="24">
        <v>23</v>
      </c>
      <c r="X22" s="37">
        <f>W22*X11</f>
        <v>69</v>
      </c>
      <c r="Y22" s="24">
        <v>28</v>
      </c>
      <c r="Z22" s="37">
        <v>28</v>
      </c>
      <c r="AA22" s="24"/>
      <c r="AB22" s="38"/>
      <c r="AC22" s="24"/>
      <c r="AD22" s="38"/>
      <c r="AE22" s="24" t="s">
        <v>90</v>
      </c>
      <c r="AF22" s="38">
        <v>10</v>
      </c>
      <c r="AG22" s="34">
        <f t="shared" si="0"/>
        <v>317</v>
      </c>
      <c r="AH22" s="20" t="s">
        <v>90</v>
      </c>
      <c r="AI22" s="38">
        <v>6</v>
      </c>
      <c r="AJ22" s="20"/>
      <c r="AK22" s="38"/>
      <c r="AL22" s="20"/>
      <c r="AM22" s="38"/>
      <c r="AN22" s="24"/>
      <c r="AO22" s="38"/>
      <c r="AP22" s="22">
        <f t="shared" si="1"/>
        <v>6</v>
      </c>
      <c r="AQ22" s="24" t="s">
        <v>90</v>
      </c>
      <c r="AR22" s="38">
        <v>12</v>
      </c>
      <c r="AS22" s="24"/>
      <c r="AT22" s="38"/>
      <c r="AU22" s="24"/>
      <c r="AV22" s="38"/>
      <c r="AW22" s="24"/>
      <c r="AX22" s="38"/>
      <c r="AY22" s="24"/>
      <c r="AZ22" s="38"/>
      <c r="BA22" s="24"/>
      <c r="BB22" s="38"/>
      <c r="BC22" s="24"/>
      <c r="BD22" s="38"/>
      <c r="BE22" s="24"/>
      <c r="BF22" s="38"/>
      <c r="BG22" s="20"/>
      <c r="BH22" s="38"/>
      <c r="BI22" s="20"/>
      <c r="BJ22" s="38"/>
      <c r="BK22" s="22">
        <f t="shared" si="2"/>
        <v>12</v>
      </c>
      <c r="BL22" s="107">
        <f t="shared" si="3"/>
        <v>335</v>
      </c>
    </row>
    <row r="23" spans="1:64" s="39" customFormat="1" ht="28.35" customHeight="1">
      <c r="A23" s="35">
        <v>11</v>
      </c>
      <c r="B23" s="36" t="s">
        <v>110</v>
      </c>
      <c r="C23" s="108" t="s">
        <v>111</v>
      </c>
      <c r="D23" s="36"/>
      <c r="E23" s="24">
        <v>28</v>
      </c>
      <c r="F23" s="37">
        <f>E23*F11</f>
        <v>168</v>
      </c>
      <c r="G23" s="20"/>
      <c r="H23" s="38"/>
      <c r="I23" s="20">
        <v>1</v>
      </c>
      <c r="J23" s="38">
        <v>3</v>
      </c>
      <c r="K23" s="24"/>
      <c r="L23" s="38"/>
      <c r="M23" s="20"/>
      <c r="N23" s="38"/>
      <c r="O23" s="20"/>
      <c r="P23" s="38"/>
      <c r="Q23" s="20"/>
      <c r="R23" s="38"/>
      <c r="S23" s="20"/>
      <c r="T23" s="38"/>
      <c r="U23" s="24">
        <v>5</v>
      </c>
      <c r="V23" s="38">
        <v>10</v>
      </c>
      <c r="W23" s="24">
        <v>19</v>
      </c>
      <c r="X23" s="37">
        <f>W23*X11</f>
        <v>57</v>
      </c>
      <c r="Y23" s="24">
        <v>24</v>
      </c>
      <c r="Z23" s="37">
        <v>24</v>
      </c>
      <c r="AA23" s="24"/>
      <c r="AB23" s="38"/>
      <c r="AC23" s="24"/>
      <c r="AD23" s="38"/>
      <c r="AE23" s="24" t="s">
        <v>90</v>
      </c>
      <c r="AF23" s="38">
        <v>10</v>
      </c>
      <c r="AG23" s="34">
        <f t="shared" si="0"/>
        <v>272</v>
      </c>
      <c r="AH23" s="20"/>
      <c r="AI23" s="38"/>
      <c r="AJ23" s="20"/>
      <c r="AK23" s="38"/>
      <c r="AL23" s="20">
        <v>1</v>
      </c>
      <c r="AM23" s="38">
        <v>3</v>
      </c>
      <c r="AN23" s="24"/>
      <c r="AO23" s="38"/>
      <c r="AP23" s="22">
        <f t="shared" si="1"/>
        <v>3</v>
      </c>
      <c r="AQ23" s="24" t="s">
        <v>90</v>
      </c>
      <c r="AR23" s="38">
        <v>12</v>
      </c>
      <c r="AS23" s="24"/>
      <c r="AT23" s="38"/>
      <c r="AU23" s="24"/>
      <c r="AV23" s="38"/>
      <c r="AW23" s="24"/>
      <c r="AX23" s="38"/>
      <c r="AY23" s="24"/>
      <c r="AZ23" s="38"/>
      <c r="BA23" s="24"/>
      <c r="BB23" s="38"/>
      <c r="BC23" s="24" t="s">
        <v>90</v>
      </c>
      <c r="BD23" s="38">
        <v>1</v>
      </c>
      <c r="BE23" s="24"/>
      <c r="BF23" s="38"/>
      <c r="BG23" s="20"/>
      <c r="BH23" s="38"/>
      <c r="BI23" s="20"/>
      <c r="BJ23" s="38"/>
      <c r="BK23" s="22">
        <f t="shared" si="2"/>
        <v>13</v>
      </c>
      <c r="BL23" s="107">
        <f t="shared" si="3"/>
        <v>288</v>
      </c>
    </row>
    <row r="24" spans="1:64" s="39" customFormat="1" ht="28.35" customHeight="1">
      <c r="A24" s="35">
        <f t="shared" si="4"/>
        <v>12</v>
      </c>
      <c r="B24" s="36" t="s">
        <v>112</v>
      </c>
      <c r="C24" s="108" t="s">
        <v>113</v>
      </c>
      <c r="D24" s="40"/>
      <c r="E24" s="24">
        <v>22</v>
      </c>
      <c r="F24" s="37">
        <f>E24*F11</f>
        <v>132</v>
      </c>
      <c r="G24" s="20"/>
      <c r="H24" s="38"/>
      <c r="I24" s="20">
        <v>4</v>
      </c>
      <c r="J24" s="38">
        <v>12</v>
      </c>
      <c r="K24" s="24">
        <v>1</v>
      </c>
      <c r="L24" s="38">
        <v>2</v>
      </c>
      <c r="M24" s="20"/>
      <c r="N24" s="38"/>
      <c r="O24" s="20"/>
      <c r="P24" s="38"/>
      <c r="Q24" s="20"/>
      <c r="R24" s="38"/>
      <c r="S24" s="20"/>
      <c r="T24" s="38"/>
      <c r="U24" s="24">
        <v>5</v>
      </c>
      <c r="V24" s="38">
        <v>10</v>
      </c>
      <c r="W24" s="24">
        <v>16</v>
      </c>
      <c r="X24" s="37">
        <f>W24*X11</f>
        <v>48</v>
      </c>
      <c r="Y24" s="24">
        <v>21</v>
      </c>
      <c r="Z24" s="37">
        <v>21</v>
      </c>
      <c r="AA24" s="24"/>
      <c r="AB24" s="38"/>
      <c r="AC24" s="24"/>
      <c r="AD24" s="38"/>
      <c r="AE24" s="24" t="s">
        <v>90</v>
      </c>
      <c r="AF24" s="38">
        <v>10</v>
      </c>
      <c r="AG24" s="34">
        <f t="shared" si="0"/>
        <v>235</v>
      </c>
      <c r="AH24" s="20" t="s">
        <v>90</v>
      </c>
      <c r="AI24" s="38">
        <v>6</v>
      </c>
      <c r="AJ24" s="20"/>
      <c r="AK24" s="38"/>
      <c r="AL24" s="20"/>
      <c r="AM24" s="38"/>
      <c r="AN24" s="24"/>
      <c r="AO24" s="38"/>
      <c r="AP24" s="22">
        <f t="shared" si="1"/>
        <v>6</v>
      </c>
      <c r="AQ24" s="24" t="s">
        <v>90</v>
      </c>
      <c r="AR24" s="38">
        <v>12</v>
      </c>
      <c r="AS24" s="24"/>
      <c r="AT24" s="38"/>
      <c r="AU24" s="24"/>
      <c r="AV24" s="38"/>
      <c r="AW24" s="24"/>
      <c r="AX24" s="38"/>
      <c r="AY24" s="24"/>
      <c r="AZ24" s="38"/>
      <c r="BA24" s="24"/>
      <c r="BB24" s="38"/>
      <c r="BC24" s="24"/>
      <c r="BD24" s="38"/>
      <c r="BE24" s="24"/>
      <c r="BF24" s="38"/>
      <c r="BG24" s="20"/>
      <c r="BH24" s="38"/>
      <c r="BI24" s="20"/>
      <c r="BJ24" s="38"/>
      <c r="BK24" s="22">
        <f t="shared" si="2"/>
        <v>12</v>
      </c>
      <c r="BL24" s="107">
        <f t="shared" si="3"/>
        <v>253</v>
      </c>
    </row>
    <row r="25" spans="1:64" s="39" customFormat="1" ht="28.35" customHeight="1">
      <c r="A25" s="35">
        <f t="shared" si="4"/>
        <v>13</v>
      </c>
      <c r="B25" s="36" t="s">
        <v>114</v>
      </c>
      <c r="C25" s="108" t="s">
        <v>115</v>
      </c>
      <c r="D25" s="36"/>
      <c r="E25" s="24">
        <v>29</v>
      </c>
      <c r="F25" s="37">
        <f>E25*F11</f>
        <v>174</v>
      </c>
      <c r="G25" s="20"/>
      <c r="H25" s="38"/>
      <c r="I25" s="20">
        <v>2</v>
      </c>
      <c r="J25" s="38">
        <v>6</v>
      </c>
      <c r="K25" s="24"/>
      <c r="L25" s="38"/>
      <c r="M25" s="20"/>
      <c r="N25" s="38"/>
      <c r="O25" s="20"/>
      <c r="P25" s="38"/>
      <c r="Q25" s="20"/>
      <c r="R25" s="38"/>
      <c r="S25" s="20"/>
      <c r="T25" s="38"/>
      <c r="U25" s="24">
        <v>5</v>
      </c>
      <c r="V25" s="38">
        <v>10</v>
      </c>
      <c r="W25" s="24">
        <v>9</v>
      </c>
      <c r="X25" s="37">
        <v>27</v>
      </c>
      <c r="Y25" s="24">
        <v>14</v>
      </c>
      <c r="Z25" s="37">
        <v>14</v>
      </c>
      <c r="AA25" s="24"/>
      <c r="AB25" s="38"/>
      <c r="AC25" s="24"/>
      <c r="AD25" s="38"/>
      <c r="AE25" s="24"/>
      <c r="AF25" s="38"/>
      <c r="AG25" s="34">
        <f t="shared" si="0"/>
        <v>231</v>
      </c>
      <c r="AH25" s="20" t="s">
        <v>90</v>
      </c>
      <c r="AI25" s="38">
        <v>6</v>
      </c>
      <c r="AJ25" s="20"/>
      <c r="AK25" s="38"/>
      <c r="AL25" s="20"/>
      <c r="AM25" s="38"/>
      <c r="AN25" s="24"/>
      <c r="AO25" s="38"/>
      <c r="AP25" s="22">
        <f t="shared" si="1"/>
        <v>6</v>
      </c>
      <c r="AQ25" s="24" t="s">
        <v>90</v>
      </c>
      <c r="AR25" s="38">
        <v>12</v>
      </c>
      <c r="AS25" s="24"/>
      <c r="AT25" s="38"/>
      <c r="AU25" s="24"/>
      <c r="AV25" s="38"/>
      <c r="AW25" s="24"/>
      <c r="AX25" s="38"/>
      <c r="AY25" s="24"/>
      <c r="AZ25" s="38"/>
      <c r="BA25" s="24"/>
      <c r="BB25" s="38"/>
      <c r="BC25" s="24" t="s">
        <v>90</v>
      </c>
      <c r="BD25" s="38">
        <v>1</v>
      </c>
      <c r="BE25" s="24"/>
      <c r="BF25" s="38"/>
      <c r="BG25" s="20"/>
      <c r="BH25" s="38"/>
      <c r="BI25" s="20"/>
      <c r="BJ25" s="38"/>
      <c r="BK25" s="22">
        <f t="shared" si="2"/>
        <v>13</v>
      </c>
      <c r="BL25" s="107">
        <f t="shared" si="3"/>
        <v>250</v>
      </c>
    </row>
    <row r="26" spans="1:64" s="39" customFormat="1" ht="28.35" customHeight="1">
      <c r="A26" s="35">
        <f t="shared" si="4"/>
        <v>14</v>
      </c>
      <c r="B26" s="36" t="s">
        <v>116</v>
      </c>
      <c r="C26" s="108" t="s">
        <v>117</v>
      </c>
      <c r="D26" s="40"/>
      <c r="E26" s="24">
        <v>24</v>
      </c>
      <c r="F26" s="37">
        <f>E26*F11</f>
        <v>144</v>
      </c>
      <c r="G26" s="20"/>
      <c r="H26" s="38"/>
      <c r="I26" s="20"/>
      <c r="J26" s="38"/>
      <c r="K26" s="24"/>
      <c r="L26" s="38"/>
      <c r="M26" s="20"/>
      <c r="N26" s="38"/>
      <c r="O26" s="20"/>
      <c r="P26" s="38"/>
      <c r="Q26" s="20"/>
      <c r="R26" s="38"/>
      <c r="S26" s="20"/>
      <c r="T26" s="38"/>
      <c r="U26" s="24">
        <v>5</v>
      </c>
      <c r="V26" s="38">
        <v>10</v>
      </c>
      <c r="W26" s="24">
        <v>16</v>
      </c>
      <c r="X26" s="37">
        <f>W26*X11</f>
        <v>48</v>
      </c>
      <c r="Y26" s="24">
        <v>21</v>
      </c>
      <c r="Z26" s="37">
        <v>21</v>
      </c>
      <c r="AA26" s="24"/>
      <c r="AB26" s="38"/>
      <c r="AC26" s="24"/>
      <c r="AD26" s="38"/>
      <c r="AE26" s="24" t="s">
        <v>90</v>
      </c>
      <c r="AF26" s="38">
        <v>10</v>
      </c>
      <c r="AG26" s="34">
        <f t="shared" si="0"/>
        <v>233</v>
      </c>
      <c r="AH26" s="20"/>
      <c r="AI26" s="38"/>
      <c r="AJ26" s="20"/>
      <c r="AK26" s="38"/>
      <c r="AL26" s="20"/>
      <c r="AM26" s="38"/>
      <c r="AN26" s="24"/>
      <c r="AO26" s="38"/>
      <c r="AP26" s="22">
        <f t="shared" si="1"/>
        <v>0</v>
      </c>
      <c r="AQ26" s="24" t="s">
        <v>90</v>
      </c>
      <c r="AR26" s="38">
        <v>12</v>
      </c>
      <c r="AS26" s="24"/>
      <c r="AT26" s="38"/>
      <c r="AU26" s="24"/>
      <c r="AV26" s="38"/>
      <c r="AW26" s="24"/>
      <c r="AX26" s="38"/>
      <c r="AY26" s="24">
        <v>1</v>
      </c>
      <c r="AZ26" s="38">
        <v>5</v>
      </c>
      <c r="BA26" s="24"/>
      <c r="BB26" s="38"/>
      <c r="BC26" s="24"/>
      <c r="BD26" s="38"/>
      <c r="BE26" s="24"/>
      <c r="BF26" s="38"/>
      <c r="BG26" s="20"/>
      <c r="BH26" s="38"/>
      <c r="BI26" s="20"/>
      <c r="BJ26" s="38"/>
      <c r="BK26" s="22">
        <f t="shared" si="2"/>
        <v>17</v>
      </c>
      <c r="BL26" s="107">
        <f t="shared" si="3"/>
        <v>250</v>
      </c>
    </row>
    <row r="27" spans="1:64" s="39" customFormat="1" ht="28.35" customHeight="1">
      <c r="A27" s="35">
        <v>15</v>
      </c>
      <c r="B27" s="36" t="s">
        <v>120</v>
      </c>
      <c r="C27" s="108" t="s">
        <v>121</v>
      </c>
      <c r="D27" s="36"/>
      <c r="E27" s="24">
        <v>17</v>
      </c>
      <c r="F27" s="37">
        <f>E27*F11</f>
        <v>102</v>
      </c>
      <c r="G27" s="20"/>
      <c r="H27" s="38"/>
      <c r="I27" s="20">
        <v>3</v>
      </c>
      <c r="J27" s="38">
        <v>9</v>
      </c>
      <c r="K27" s="24"/>
      <c r="L27" s="38"/>
      <c r="M27" s="20"/>
      <c r="N27" s="38"/>
      <c r="O27" s="20"/>
      <c r="P27" s="38"/>
      <c r="Q27" s="20"/>
      <c r="R27" s="38"/>
      <c r="S27" s="20"/>
      <c r="T27" s="38"/>
      <c r="U27" s="24">
        <v>5</v>
      </c>
      <c r="V27" s="38">
        <v>10</v>
      </c>
      <c r="W27" s="24">
        <v>11</v>
      </c>
      <c r="X27" s="37">
        <v>33</v>
      </c>
      <c r="Y27" s="24">
        <v>16</v>
      </c>
      <c r="Z27" s="37">
        <v>16</v>
      </c>
      <c r="AA27" s="24"/>
      <c r="AB27" s="38"/>
      <c r="AC27" s="24"/>
      <c r="AD27" s="38"/>
      <c r="AE27" s="24"/>
      <c r="AF27" s="38"/>
      <c r="AG27" s="34">
        <f>F27+H27+J27+L27+N27+P27+R27+T27+V27+X27+Z27+AB27+AD27+AF27</f>
        <v>170</v>
      </c>
      <c r="AH27" s="20" t="s">
        <v>90</v>
      </c>
      <c r="AI27" s="37">
        <v>6</v>
      </c>
      <c r="AJ27" s="20"/>
      <c r="AK27" s="38"/>
      <c r="AL27" s="20"/>
      <c r="AM27" s="38"/>
      <c r="AN27" s="24"/>
      <c r="AO27" s="38"/>
      <c r="AP27" s="22">
        <f>AI27+AK27+AM27+AO27</f>
        <v>6</v>
      </c>
      <c r="AQ27" s="24" t="s">
        <v>90</v>
      </c>
      <c r="AR27" s="38">
        <v>12</v>
      </c>
      <c r="AS27" s="24">
        <v>1</v>
      </c>
      <c r="AT27" s="38">
        <v>5</v>
      </c>
      <c r="AU27" s="24"/>
      <c r="AV27" s="38"/>
      <c r="AW27" s="24"/>
      <c r="AX27" s="38"/>
      <c r="AY27" s="24">
        <v>1</v>
      </c>
      <c r="AZ27" s="38">
        <v>5</v>
      </c>
      <c r="BA27" s="24"/>
      <c r="BB27" s="38"/>
      <c r="BC27" s="24" t="s">
        <v>90</v>
      </c>
      <c r="BD27" s="38">
        <v>1</v>
      </c>
      <c r="BE27" s="24"/>
      <c r="BF27" s="38"/>
      <c r="BG27" s="20"/>
      <c r="BH27" s="38"/>
      <c r="BI27" s="20"/>
      <c r="BJ27" s="38"/>
      <c r="BK27" s="22">
        <v>22</v>
      </c>
      <c r="BL27" s="107">
        <f>AG27+AP27+BK27</f>
        <v>198</v>
      </c>
    </row>
    <row r="28" spans="1:64" s="39" customFormat="1" ht="28.35" customHeight="1">
      <c r="A28" s="35">
        <v>16</v>
      </c>
      <c r="B28" s="36" t="s">
        <v>118</v>
      </c>
      <c r="C28" s="108" t="s">
        <v>119</v>
      </c>
      <c r="D28" s="36"/>
      <c r="E28" s="24">
        <v>18</v>
      </c>
      <c r="F28" s="37">
        <f>E28*F11</f>
        <v>108</v>
      </c>
      <c r="G28" s="20"/>
      <c r="H28" s="38"/>
      <c r="I28" s="20">
        <v>4</v>
      </c>
      <c r="J28" s="38">
        <v>12</v>
      </c>
      <c r="K28" s="24"/>
      <c r="L28" s="38"/>
      <c r="M28" s="20"/>
      <c r="N28" s="38"/>
      <c r="O28" s="20"/>
      <c r="P28" s="38"/>
      <c r="Q28" s="20"/>
      <c r="R28" s="38"/>
      <c r="S28" s="20"/>
      <c r="T28" s="38"/>
      <c r="U28" s="24">
        <v>5</v>
      </c>
      <c r="V28" s="38">
        <v>10</v>
      </c>
      <c r="W28" s="24">
        <v>9</v>
      </c>
      <c r="X28" s="37">
        <v>27</v>
      </c>
      <c r="Y28" s="24">
        <v>14</v>
      </c>
      <c r="Z28" s="37">
        <v>14</v>
      </c>
      <c r="AA28" s="24"/>
      <c r="AB28" s="38"/>
      <c r="AC28" s="24"/>
      <c r="AD28" s="38"/>
      <c r="AE28" s="24"/>
      <c r="AF28" s="38"/>
      <c r="AG28" s="34">
        <f t="shared" si="0"/>
        <v>171</v>
      </c>
      <c r="AH28" s="20" t="s">
        <v>90</v>
      </c>
      <c r="AI28" s="38">
        <v>6</v>
      </c>
      <c r="AJ28" s="20"/>
      <c r="AK28" s="38"/>
      <c r="AL28" s="20"/>
      <c r="AM28" s="38"/>
      <c r="AN28" s="24"/>
      <c r="AO28" s="38"/>
      <c r="AP28" s="22">
        <f t="shared" si="1"/>
        <v>6</v>
      </c>
      <c r="AQ28" s="24" t="s">
        <v>90</v>
      </c>
      <c r="AR28" s="38">
        <v>12</v>
      </c>
      <c r="AS28" s="24"/>
      <c r="AT28" s="38"/>
      <c r="AU28" s="24"/>
      <c r="AV28" s="38"/>
      <c r="AW28" s="24"/>
      <c r="AX28" s="38"/>
      <c r="AY28" s="24">
        <v>1</v>
      </c>
      <c r="AZ28" s="38">
        <v>5</v>
      </c>
      <c r="BA28" s="24"/>
      <c r="BB28" s="38"/>
      <c r="BC28" s="24" t="s">
        <v>90</v>
      </c>
      <c r="BD28" s="38">
        <v>1</v>
      </c>
      <c r="BE28" s="24"/>
      <c r="BF28" s="38"/>
      <c r="BG28" s="20"/>
      <c r="BH28" s="38"/>
      <c r="BI28" s="20"/>
      <c r="BJ28" s="38"/>
      <c r="BK28" s="22">
        <f t="shared" si="2"/>
        <v>18</v>
      </c>
      <c r="BL28" s="107">
        <f t="shared" si="3"/>
        <v>195</v>
      </c>
    </row>
    <row r="29" spans="1:64" s="39" customFormat="1" ht="28.35" customHeight="1">
      <c r="A29" s="35">
        <v>17</v>
      </c>
      <c r="B29" s="42" t="s">
        <v>122</v>
      </c>
      <c r="C29" s="109" t="s">
        <v>123</v>
      </c>
      <c r="D29" s="42"/>
      <c r="E29" s="24">
        <v>16</v>
      </c>
      <c r="F29" s="37">
        <f>E29*F11</f>
        <v>96</v>
      </c>
      <c r="G29" s="20"/>
      <c r="H29" s="38"/>
      <c r="I29" s="20">
        <v>4</v>
      </c>
      <c r="J29" s="38">
        <v>12</v>
      </c>
      <c r="K29" s="24">
        <v>2</v>
      </c>
      <c r="L29" s="38">
        <v>4</v>
      </c>
      <c r="M29" s="20"/>
      <c r="N29" s="38"/>
      <c r="O29" s="20"/>
      <c r="P29" s="38"/>
      <c r="Q29" s="20"/>
      <c r="R29" s="38"/>
      <c r="S29" s="20"/>
      <c r="T29" s="38"/>
      <c r="U29" s="24">
        <v>5</v>
      </c>
      <c r="V29" s="38">
        <v>10</v>
      </c>
      <c r="W29" s="24">
        <v>11</v>
      </c>
      <c r="X29" s="37">
        <v>33</v>
      </c>
      <c r="Y29" s="24">
        <v>16</v>
      </c>
      <c r="Z29" s="37">
        <v>16</v>
      </c>
      <c r="AA29" s="24"/>
      <c r="AB29" s="38"/>
      <c r="AC29" s="24"/>
      <c r="AD29" s="38"/>
      <c r="AE29" s="24"/>
      <c r="AF29" s="38"/>
      <c r="AG29" s="34">
        <f t="shared" si="0"/>
        <v>171</v>
      </c>
      <c r="AH29" s="20" t="s">
        <v>90</v>
      </c>
      <c r="AI29" s="38">
        <v>6</v>
      </c>
      <c r="AJ29" s="20"/>
      <c r="AK29" s="38"/>
      <c r="AL29" s="20">
        <v>1</v>
      </c>
      <c r="AM29" s="38">
        <v>3</v>
      </c>
      <c r="AN29" s="24"/>
      <c r="AO29" s="38"/>
      <c r="AP29" s="22">
        <f t="shared" si="1"/>
        <v>9</v>
      </c>
      <c r="AQ29" s="24" t="s">
        <v>90</v>
      </c>
      <c r="AR29" s="38">
        <v>12</v>
      </c>
      <c r="AS29" s="24"/>
      <c r="AT29" s="38"/>
      <c r="AU29" s="24"/>
      <c r="AV29" s="38"/>
      <c r="AW29" s="24"/>
      <c r="AX29" s="38"/>
      <c r="AY29" s="24"/>
      <c r="AZ29" s="38"/>
      <c r="BA29" s="24"/>
      <c r="BB29" s="38"/>
      <c r="BC29" s="24" t="s">
        <v>90</v>
      </c>
      <c r="BD29" s="38">
        <v>1</v>
      </c>
      <c r="BE29" s="24"/>
      <c r="BF29" s="38"/>
      <c r="BG29" s="20"/>
      <c r="BH29" s="38"/>
      <c r="BI29" s="20"/>
      <c r="BJ29" s="38"/>
      <c r="BK29" s="22">
        <f t="shared" si="2"/>
        <v>13</v>
      </c>
      <c r="BL29" s="107">
        <f t="shared" si="3"/>
        <v>193</v>
      </c>
    </row>
    <row r="30" spans="1:64" s="39" customFormat="1" ht="28.35" customHeight="1">
      <c r="A30" s="35">
        <v>18</v>
      </c>
      <c r="B30" s="36" t="s">
        <v>124</v>
      </c>
      <c r="C30" s="36" t="s">
        <v>125</v>
      </c>
      <c r="D30" s="36"/>
      <c r="E30" s="24">
        <v>17</v>
      </c>
      <c r="F30" s="37">
        <f>E30*F11</f>
        <v>102</v>
      </c>
      <c r="G30" s="20"/>
      <c r="H30" s="38"/>
      <c r="I30" s="20">
        <v>1</v>
      </c>
      <c r="J30" s="38">
        <v>3</v>
      </c>
      <c r="K30" s="24"/>
      <c r="L30" s="38"/>
      <c r="M30" s="20"/>
      <c r="N30" s="38"/>
      <c r="O30" s="20"/>
      <c r="P30" s="38"/>
      <c r="Q30" s="20"/>
      <c r="R30" s="38"/>
      <c r="S30" s="20"/>
      <c r="T30" s="38"/>
      <c r="U30" s="24">
        <v>5</v>
      </c>
      <c r="V30" s="38">
        <v>10</v>
      </c>
      <c r="W30" s="24">
        <v>11</v>
      </c>
      <c r="X30" s="37">
        <v>33</v>
      </c>
      <c r="Y30" s="24">
        <v>16</v>
      </c>
      <c r="Z30" s="37">
        <v>16</v>
      </c>
      <c r="AA30" s="24"/>
      <c r="AB30" s="38"/>
      <c r="AC30" s="24"/>
      <c r="AD30" s="38"/>
      <c r="AE30" s="24"/>
      <c r="AF30" s="38"/>
      <c r="AG30" s="34">
        <f t="shared" si="0"/>
        <v>164</v>
      </c>
      <c r="AH30" s="20" t="s">
        <v>90</v>
      </c>
      <c r="AI30" s="38">
        <v>6</v>
      </c>
      <c r="AJ30" s="20"/>
      <c r="AK30" s="38"/>
      <c r="AL30" s="20">
        <v>2</v>
      </c>
      <c r="AM30" s="38">
        <v>6</v>
      </c>
      <c r="AN30" s="24"/>
      <c r="AO30" s="38"/>
      <c r="AP30" s="22">
        <f t="shared" si="1"/>
        <v>12</v>
      </c>
      <c r="AQ30" s="24" t="s">
        <v>90</v>
      </c>
      <c r="AR30" s="38">
        <v>12</v>
      </c>
      <c r="AS30" s="24"/>
      <c r="AT30" s="38"/>
      <c r="AU30" s="24"/>
      <c r="AV30" s="38"/>
      <c r="AW30" s="24"/>
      <c r="AX30" s="38"/>
      <c r="AY30" s="24"/>
      <c r="AZ30" s="38"/>
      <c r="BA30" s="24"/>
      <c r="BB30" s="38"/>
      <c r="BC30" s="24"/>
      <c r="BD30" s="38"/>
      <c r="BE30" s="24"/>
      <c r="BF30" s="38"/>
      <c r="BG30" s="20"/>
      <c r="BH30" s="38"/>
      <c r="BI30" s="20"/>
      <c r="BJ30" s="38"/>
      <c r="BK30" s="22">
        <f t="shared" si="2"/>
        <v>12</v>
      </c>
      <c r="BL30" s="107">
        <f t="shared" si="3"/>
        <v>188</v>
      </c>
    </row>
    <row r="31" spans="1:64" s="39" customFormat="1" ht="28.35" customHeight="1">
      <c r="A31" s="35">
        <f t="shared" si="4"/>
        <v>19</v>
      </c>
      <c r="B31" s="36" t="s">
        <v>126</v>
      </c>
      <c r="C31" s="36" t="s">
        <v>127</v>
      </c>
      <c r="D31" s="36"/>
      <c r="E31" s="24">
        <v>8</v>
      </c>
      <c r="F31" s="37">
        <v>48</v>
      </c>
      <c r="G31" s="20"/>
      <c r="H31" s="38"/>
      <c r="I31" s="20">
        <v>4</v>
      </c>
      <c r="J31" s="38">
        <v>12</v>
      </c>
      <c r="K31" s="24">
        <v>5</v>
      </c>
      <c r="L31" s="38">
        <v>10</v>
      </c>
      <c r="M31" s="20"/>
      <c r="N31" s="38"/>
      <c r="O31" s="20"/>
      <c r="P31" s="38"/>
      <c r="Q31" s="20"/>
      <c r="R31" s="38"/>
      <c r="S31" s="20"/>
      <c r="T31" s="38"/>
      <c r="U31" s="24">
        <v>5</v>
      </c>
      <c r="V31" s="37">
        <v>10</v>
      </c>
      <c r="W31" s="24">
        <v>2</v>
      </c>
      <c r="X31" s="38">
        <v>6</v>
      </c>
      <c r="Y31" s="24">
        <v>7</v>
      </c>
      <c r="Z31" s="37">
        <v>7</v>
      </c>
      <c r="AA31" s="24"/>
      <c r="AB31" s="38"/>
      <c r="AC31" s="24"/>
      <c r="AD31" s="38"/>
      <c r="AE31" s="24"/>
      <c r="AF31" s="38"/>
      <c r="AG31" s="34">
        <f t="shared" si="0"/>
        <v>93</v>
      </c>
      <c r="AH31" s="20" t="s">
        <v>90</v>
      </c>
      <c r="AI31" s="38">
        <v>6</v>
      </c>
      <c r="AJ31" s="20">
        <v>1</v>
      </c>
      <c r="AK31" s="38">
        <v>4</v>
      </c>
      <c r="AL31" s="20">
        <v>1</v>
      </c>
      <c r="AM31" s="38">
        <v>3</v>
      </c>
      <c r="AN31" s="24"/>
      <c r="AO31" s="38"/>
      <c r="AP31" s="22">
        <f t="shared" si="1"/>
        <v>13</v>
      </c>
      <c r="AQ31" s="24"/>
      <c r="AR31" s="38"/>
      <c r="AS31" s="24"/>
      <c r="AT31" s="38"/>
      <c r="AU31" s="24"/>
      <c r="AV31" s="38"/>
      <c r="AW31" s="24"/>
      <c r="AX31" s="38"/>
      <c r="AY31" s="24">
        <v>1</v>
      </c>
      <c r="AZ31" s="38">
        <v>5</v>
      </c>
      <c r="BA31" s="24"/>
      <c r="BB31" s="38"/>
      <c r="BC31" s="24"/>
      <c r="BD31" s="38"/>
      <c r="BE31" s="24"/>
      <c r="BF31" s="38"/>
      <c r="BG31" s="20"/>
      <c r="BH31" s="38"/>
      <c r="BI31" s="20"/>
      <c r="BJ31" s="38"/>
      <c r="BK31" s="22">
        <f t="shared" si="2"/>
        <v>5</v>
      </c>
      <c r="BL31" s="107">
        <f t="shared" si="3"/>
        <v>111</v>
      </c>
    </row>
    <row r="32" spans="1:64" s="39" customFormat="1" ht="28.35" customHeight="1">
      <c r="A32" s="35">
        <v>20</v>
      </c>
      <c r="B32" s="36" t="s">
        <v>129</v>
      </c>
      <c r="C32" s="36" t="s">
        <v>130</v>
      </c>
      <c r="D32" s="36"/>
      <c r="E32" s="24">
        <v>9</v>
      </c>
      <c r="F32" s="37">
        <v>54</v>
      </c>
      <c r="G32" s="20"/>
      <c r="H32" s="38"/>
      <c r="I32" s="20"/>
      <c r="J32" s="38"/>
      <c r="K32" s="24"/>
      <c r="L32" s="38"/>
      <c r="M32" s="20"/>
      <c r="N32" s="38"/>
      <c r="O32" s="20"/>
      <c r="P32" s="38"/>
      <c r="Q32" s="20"/>
      <c r="R32" s="38"/>
      <c r="S32" s="20"/>
      <c r="T32" s="38"/>
      <c r="U32" s="24">
        <v>5</v>
      </c>
      <c r="V32" s="37">
        <v>10</v>
      </c>
      <c r="W32" s="24">
        <v>1</v>
      </c>
      <c r="X32" s="38">
        <v>3</v>
      </c>
      <c r="Y32" s="24">
        <v>6</v>
      </c>
      <c r="Z32" s="37">
        <v>6</v>
      </c>
      <c r="AA32" s="24"/>
      <c r="AB32" s="38"/>
      <c r="AC32" s="24"/>
      <c r="AD32" s="38"/>
      <c r="AE32" s="24"/>
      <c r="AF32" s="38"/>
      <c r="AG32" s="34">
        <f>F32+H32+J32+L32+N32+P32+R32+T32+V32+X32+Z32+AB32+AD32+AF32</f>
        <v>73</v>
      </c>
      <c r="AH32" s="20"/>
      <c r="AI32" s="38"/>
      <c r="AJ32" s="20">
        <v>1</v>
      </c>
      <c r="AK32" s="38">
        <v>4</v>
      </c>
      <c r="AL32" s="20">
        <v>1</v>
      </c>
      <c r="AM32" s="38">
        <v>3</v>
      </c>
      <c r="AN32" s="24"/>
      <c r="AO32" s="38"/>
      <c r="AP32" s="22">
        <f>AI32+AK32+AM32+AO32</f>
        <v>7</v>
      </c>
      <c r="AQ32" s="24" t="s">
        <v>90</v>
      </c>
      <c r="AR32" s="38">
        <v>12</v>
      </c>
      <c r="AS32" s="24"/>
      <c r="AT32" s="38"/>
      <c r="AU32" s="24">
        <v>1</v>
      </c>
      <c r="AV32" s="38">
        <v>3</v>
      </c>
      <c r="AW32" s="24"/>
      <c r="AX32" s="38"/>
      <c r="AY32" s="24"/>
      <c r="AZ32" s="38"/>
      <c r="BA32" s="24"/>
      <c r="BB32" s="38"/>
      <c r="BC32" s="24"/>
      <c r="BD32" s="38"/>
      <c r="BE32" s="24"/>
      <c r="BF32" s="38"/>
      <c r="BG32" s="20"/>
      <c r="BH32" s="38"/>
      <c r="BI32" s="20"/>
      <c r="BJ32" s="38"/>
      <c r="BK32" s="22">
        <f>AR32+AT32+AV32+AX32+AZ32+BB32+BD32+BF32+BH32+BJ32</f>
        <v>15</v>
      </c>
      <c r="BL32" s="107">
        <f>AG32+AP32+BK32</f>
        <v>95</v>
      </c>
    </row>
    <row r="33" spans="1:64" s="39" customFormat="1" ht="28.35" customHeight="1">
      <c r="A33" s="35">
        <v>21</v>
      </c>
      <c r="B33" s="36" t="s">
        <v>128</v>
      </c>
      <c r="C33" s="36" t="s">
        <v>117</v>
      </c>
      <c r="D33" s="36"/>
      <c r="E33" s="24">
        <v>3</v>
      </c>
      <c r="F33" s="37">
        <v>18</v>
      </c>
      <c r="G33" s="20"/>
      <c r="H33" s="38"/>
      <c r="I33" s="20">
        <v>4</v>
      </c>
      <c r="J33" s="38">
        <v>12</v>
      </c>
      <c r="K33" s="24">
        <v>15</v>
      </c>
      <c r="L33" s="38">
        <v>30</v>
      </c>
      <c r="M33" s="20"/>
      <c r="N33" s="38"/>
      <c r="O33" s="20"/>
      <c r="P33" s="38"/>
      <c r="Q33" s="20"/>
      <c r="R33" s="38"/>
      <c r="S33" s="20"/>
      <c r="T33" s="38"/>
      <c r="U33" s="24">
        <v>3</v>
      </c>
      <c r="V33" s="37">
        <v>6</v>
      </c>
      <c r="W33" s="24"/>
      <c r="X33" s="37"/>
      <c r="Y33" s="24">
        <v>3</v>
      </c>
      <c r="Z33" s="37">
        <v>3</v>
      </c>
      <c r="AA33" s="24"/>
      <c r="AB33" s="38"/>
      <c r="AC33" s="24"/>
      <c r="AD33" s="38"/>
      <c r="AE33" s="24" t="s">
        <v>90</v>
      </c>
      <c r="AF33" s="38">
        <v>10</v>
      </c>
      <c r="AG33" s="34">
        <f>F33+H33+J33+L33+N33+P33+R33+T33+V33+X33+Z33+AB33+AD33+AF33</f>
        <v>79</v>
      </c>
      <c r="AH33" s="20"/>
      <c r="AI33" s="38"/>
      <c r="AJ33" s="20"/>
      <c r="AK33" s="38"/>
      <c r="AL33" s="20">
        <v>1</v>
      </c>
      <c r="AM33" s="38">
        <v>3</v>
      </c>
      <c r="AN33" s="24"/>
      <c r="AO33" s="38"/>
      <c r="AP33" s="22">
        <f>AI33+AK33+AM33+AO33</f>
        <v>3</v>
      </c>
      <c r="AQ33" s="24" t="s">
        <v>90</v>
      </c>
      <c r="AR33" s="38">
        <v>12</v>
      </c>
      <c r="AS33" s="24"/>
      <c r="AT33" s="38"/>
      <c r="AU33" s="24"/>
      <c r="AV33" s="38"/>
      <c r="AW33" s="24"/>
      <c r="AX33" s="38"/>
      <c r="AY33" s="24"/>
      <c r="AZ33" s="38"/>
      <c r="BA33" s="24"/>
      <c r="BB33" s="38"/>
      <c r="BC33" s="24"/>
      <c r="BD33" s="38"/>
      <c r="BE33" s="24"/>
      <c r="BF33" s="38"/>
      <c r="BG33" s="20"/>
      <c r="BH33" s="38"/>
      <c r="BI33" s="20"/>
      <c r="BJ33" s="38"/>
      <c r="BK33" s="22">
        <f>AR33+AT33+AV33+AX33+AZ33+BB33+BD33+BF33+BH33+BJ33</f>
        <v>12</v>
      </c>
      <c r="BL33" s="107">
        <f>AG33+AP33+BK33</f>
        <v>94</v>
      </c>
    </row>
    <row r="34" spans="1:64" s="39" customFormat="1" ht="28.35" customHeight="1">
      <c r="A34" s="35">
        <v>22</v>
      </c>
      <c r="B34" s="36" t="s">
        <v>97</v>
      </c>
      <c r="C34" s="36" t="s">
        <v>133</v>
      </c>
      <c r="D34" s="42"/>
      <c r="E34" s="24">
        <v>8</v>
      </c>
      <c r="F34" s="49">
        <v>48</v>
      </c>
      <c r="G34" s="24"/>
      <c r="H34" s="50"/>
      <c r="I34" s="24"/>
      <c r="J34" s="50"/>
      <c r="K34" s="24"/>
      <c r="L34" s="50"/>
      <c r="M34" s="24"/>
      <c r="N34" s="50"/>
      <c r="O34" s="24"/>
      <c r="P34" s="50"/>
      <c r="Q34" s="24"/>
      <c r="R34" s="50"/>
      <c r="S34" s="24"/>
      <c r="T34" s="50"/>
      <c r="U34" s="24">
        <v>5</v>
      </c>
      <c r="V34" s="49">
        <v>10</v>
      </c>
      <c r="W34" s="24">
        <v>2</v>
      </c>
      <c r="X34" s="50">
        <v>6</v>
      </c>
      <c r="Y34" s="24">
        <v>7</v>
      </c>
      <c r="Z34" s="49">
        <v>7</v>
      </c>
      <c r="AA34" s="24"/>
      <c r="AB34" s="50"/>
      <c r="AC34" s="24"/>
      <c r="AD34" s="50"/>
      <c r="AE34" s="24"/>
      <c r="AF34" s="50"/>
      <c r="AG34" s="80">
        <f>F34+H34+J34+L34+N34+P34+R34+T34+V34+X34+Z34+AB34+AD34+AF34</f>
        <v>71</v>
      </c>
      <c r="AH34" s="24" t="s">
        <v>90</v>
      </c>
      <c r="AI34" s="50">
        <v>6</v>
      </c>
      <c r="AJ34" s="20">
        <v>2</v>
      </c>
      <c r="AK34" s="38">
        <v>8</v>
      </c>
      <c r="AL34" s="24"/>
      <c r="AM34" s="50"/>
      <c r="AN34" s="24"/>
      <c r="AO34" s="50"/>
      <c r="AP34" s="27">
        <f>AI34+AK34+AM34+AO34</f>
        <v>14</v>
      </c>
      <c r="AQ34" s="24"/>
      <c r="AR34" s="50"/>
      <c r="AS34" s="24"/>
      <c r="AT34" s="50"/>
      <c r="AU34" s="24"/>
      <c r="AV34" s="50"/>
      <c r="AW34" s="24"/>
      <c r="AX34" s="50"/>
      <c r="AY34" s="24">
        <v>1</v>
      </c>
      <c r="AZ34" s="50">
        <v>5</v>
      </c>
      <c r="BA34" s="24"/>
      <c r="BB34" s="50"/>
      <c r="BC34" s="24"/>
      <c r="BD34" s="50"/>
      <c r="BE34" s="24"/>
      <c r="BF34" s="50"/>
      <c r="BG34" s="24"/>
      <c r="BH34" s="50"/>
      <c r="BI34" s="24"/>
      <c r="BJ34" s="50"/>
      <c r="BK34" s="27">
        <f>AR34+AT34+AV34+AX34+AZ34+BB34+BD34+BF34+BH34+BJ34</f>
        <v>5</v>
      </c>
      <c r="BL34" s="107">
        <f>AG34+AP34+BK34</f>
        <v>90</v>
      </c>
    </row>
    <row r="35" spans="1:64" s="48" customFormat="1" ht="28.35" customHeight="1">
      <c r="A35" s="35">
        <v>23</v>
      </c>
      <c r="B35" s="36" t="s">
        <v>131</v>
      </c>
      <c r="C35" s="36" t="s">
        <v>132</v>
      </c>
      <c r="D35" s="43"/>
      <c r="E35" s="24">
        <v>8</v>
      </c>
      <c r="F35" s="119">
        <v>48</v>
      </c>
      <c r="G35" s="20"/>
      <c r="H35" s="44"/>
      <c r="I35" s="45">
        <v>4</v>
      </c>
      <c r="J35" s="46">
        <v>12</v>
      </c>
      <c r="K35" s="47">
        <v>7</v>
      </c>
      <c r="L35" s="46">
        <v>14</v>
      </c>
      <c r="M35" s="45"/>
      <c r="N35" s="46"/>
      <c r="O35" s="45"/>
      <c r="P35" s="46"/>
      <c r="Q35" s="45"/>
      <c r="R35" s="46"/>
      <c r="S35" s="45"/>
      <c r="T35" s="46"/>
      <c r="U35" s="47">
        <v>2</v>
      </c>
      <c r="V35" s="46">
        <v>4</v>
      </c>
      <c r="W35" s="47"/>
      <c r="X35" s="46"/>
      <c r="Y35" s="47">
        <v>2</v>
      </c>
      <c r="Z35" s="46">
        <v>2</v>
      </c>
      <c r="AA35" s="47"/>
      <c r="AB35" s="46"/>
      <c r="AC35" s="47"/>
      <c r="AD35" s="46"/>
      <c r="AE35" s="47"/>
      <c r="AF35" s="46"/>
      <c r="AG35" s="34">
        <f>F35+H35+J35+L35+N35+P35+R35+T35+V35+X35+Z35+AB35+AD35+AF35</f>
        <v>80</v>
      </c>
      <c r="AH35" s="20" t="s">
        <v>90</v>
      </c>
      <c r="AI35" s="46">
        <v>6</v>
      </c>
      <c r="AJ35" s="45"/>
      <c r="AK35" s="46"/>
      <c r="AL35" s="20">
        <v>1</v>
      </c>
      <c r="AM35" s="38">
        <v>3</v>
      </c>
      <c r="AN35" s="47"/>
      <c r="AO35" s="44"/>
      <c r="AP35" s="22">
        <f>AI35+AK35+AM35+AO35</f>
        <v>9</v>
      </c>
      <c r="AQ35" s="24"/>
      <c r="AR35" s="46"/>
      <c r="AS35" s="47"/>
      <c r="AT35" s="44"/>
      <c r="AU35" s="24"/>
      <c r="AV35" s="44"/>
      <c r="AW35" s="24"/>
      <c r="AX35" s="44"/>
      <c r="AY35" s="24"/>
      <c r="AZ35" s="46"/>
      <c r="BA35" s="24"/>
      <c r="BB35" s="44"/>
      <c r="BC35" s="24"/>
      <c r="BD35" s="44"/>
      <c r="BE35" s="24"/>
      <c r="BF35" s="44"/>
      <c r="BG35" s="20"/>
      <c r="BH35" s="44"/>
      <c r="BI35" s="20"/>
      <c r="BJ35" s="44"/>
      <c r="BK35" s="22">
        <f>AR35+AT35+AV35+AX35+AZ35+BB35+BD35+BF35+BH35+BJ35</f>
        <v>0</v>
      </c>
      <c r="BL35" s="107">
        <f>AG35+AP35+BK35</f>
        <v>89</v>
      </c>
    </row>
    <row r="36" spans="1:64" s="39" customFormat="1" ht="28.35" customHeight="1">
      <c r="A36" s="79">
        <v>24</v>
      </c>
      <c r="B36" s="81" t="s">
        <v>134</v>
      </c>
      <c r="C36" s="81" t="s">
        <v>135</v>
      </c>
      <c r="D36" s="81"/>
      <c r="E36" s="82">
        <v>6</v>
      </c>
      <c r="F36" s="126">
        <v>36</v>
      </c>
      <c r="G36" s="82"/>
      <c r="H36" s="84"/>
      <c r="I36" s="82">
        <v>3</v>
      </c>
      <c r="J36" s="84">
        <v>9</v>
      </c>
      <c r="K36" s="82"/>
      <c r="L36" s="84"/>
      <c r="M36" s="82"/>
      <c r="N36" s="84"/>
      <c r="O36" s="82"/>
      <c r="P36" s="84"/>
      <c r="Q36" s="82"/>
      <c r="R36" s="84"/>
      <c r="S36" s="82"/>
      <c r="T36" s="84"/>
      <c r="U36" s="82">
        <v>4</v>
      </c>
      <c r="V36" s="83">
        <v>8</v>
      </c>
      <c r="W36" s="82"/>
      <c r="X36" s="84"/>
      <c r="Y36" s="82">
        <v>4</v>
      </c>
      <c r="Z36" s="83">
        <v>4</v>
      </c>
      <c r="AA36" s="82"/>
      <c r="AB36" s="84"/>
      <c r="AC36" s="82"/>
      <c r="AD36" s="84"/>
      <c r="AE36" s="82"/>
      <c r="AF36" s="84"/>
      <c r="AG36" s="85">
        <f t="shared" si="0"/>
        <v>57</v>
      </c>
      <c r="AH36" s="82" t="s">
        <v>90</v>
      </c>
      <c r="AI36" s="83">
        <v>6</v>
      </c>
      <c r="AJ36" s="82"/>
      <c r="AK36" s="84"/>
      <c r="AL36" s="82"/>
      <c r="AM36" s="84"/>
      <c r="AN36" s="82"/>
      <c r="AO36" s="84"/>
      <c r="AP36" s="86">
        <f t="shared" si="1"/>
        <v>6</v>
      </c>
      <c r="AQ36" s="82" t="s">
        <v>90</v>
      </c>
      <c r="AR36" s="84">
        <v>12</v>
      </c>
      <c r="AS36" s="82"/>
      <c r="AT36" s="84"/>
      <c r="AU36" s="82"/>
      <c r="AV36" s="84"/>
      <c r="AW36" s="82"/>
      <c r="AX36" s="84"/>
      <c r="AY36" s="82"/>
      <c r="AZ36" s="84"/>
      <c r="BA36" s="82"/>
      <c r="BB36" s="84"/>
      <c r="BC36" s="82"/>
      <c r="BD36" s="84"/>
      <c r="BE36" s="82"/>
      <c r="BF36" s="84"/>
      <c r="BG36" s="82"/>
      <c r="BH36" s="84"/>
      <c r="BI36" s="82"/>
      <c r="BJ36" s="84"/>
      <c r="BK36" s="86">
        <f t="shared" si="2"/>
        <v>12</v>
      </c>
      <c r="BL36" s="107">
        <f t="shared" si="3"/>
        <v>75</v>
      </c>
    </row>
    <row r="37" spans="1:64" s="60" customFormat="1" ht="28.15" customHeight="1">
      <c r="A37" s="35">
        <v>25</v>
      </c>
      <c r="B37" s="110" t="s">
        <v>136</v>
      </c>
      <c r="C37" s="110" t="s">
        <v>137</v>
      </c>
      <c r="D37" s="51"/>
      <c r="E37" s="52">
        <v>6</v>
      </c>
      <c r="F37" s="67">
        <v>36</v>
      </c>
      <c r="G37" s="53"/>
      <c r="H37" s="54"/>
      <c r="I37" s="55">
        <v>2</v>
      </c>
      <c r="J37" s="56">
        <v>6</v>
      </c>
      <c r="K37" s="57"/>
      <c r="L37" s="56"/>
      <c r="M37" s="55"/>
      <c r="N37" s="56"/>
      <c r="O37" s="55"/>
      <c r="P37" s="56"/>
      <c r="Q37" s="55"/>
      <c r="R37" s="56"/>
      <c r="S37" s="55"/>
      <c r="T37" s="56"/>
      <c r="U37" s="57">
        <v>5</v>
      </c>
      <c r="V37" s="56">
        <v>10</v>
      </c>
      <c r="W37" s="57"/>
      <c r="X37" s="56"/>
      <c r="Y37" s="57">
        <v>5</v>
      </c>
      <c r="Z37" s="56">
        <v>5</v>
      </c>
      <c r="AA37" s="57"/>
      <c r="AB37" s="56"/>
      <c r="AC37" s="57"/>
      <c r="AD37" s="56"/>
      <c r="AE37" s="57"/>
      <c r="AF37" s="56"/>
      <c r="AG37" s="58">
        <f t="shared" si="0"/>
        <v>57</v>
      </c>
      <c r="AH37" s="53"/>
      <c r="AI37" s="54"/>
      <c r="AJ37" s="53"/>
      <c r="AK37" s="54"/>
      <c r="AL37" s="53"/>
      <c r="AM37" s="54"/>
      <c r="AN37" s="52"/>
      <c r="AO37" s="54"/>
      <c r="AP37" s="59">
        <f t="shared" si="1"/>
        <v>0</v>
      </c>
      <c r="AQ37" s="52" t="s">
        <v>90</v>
      </c>
      <c r="AR37" s="56">
        <v>12</v>
      </c>
      <c r="AS37" s="57"/>
      <c r="AT37" s="54"/>
      <c r="AU37" s="52"/>
      <c r="AV37" s="54"/>
      <c r="AW37" s="52"/>
      <c r="AX37" s="54"/>
      <c r="AY37" s="52">
        <v>1</v>
      </c>
      <c r="AZ37" s="56">
        <v>5</v>
      </c>
      <c r="BA37" s="52"/>
      <c r="BB37" s="54"/>
      <c r="BC37" s="52"/>
      <c r="BD37" s="54"/>
      <c r="BE37" s="52"/>
      <c r="BF37" s="54"/>
      <c r="BG37" s="53"/>
      <c r="BH37" s="54"/>
      <c r="BI37" s="53"/>
      <c r="BJ37" s="54"/>
      <c r="BK37" s="59">
        <f t="shared" si="2"/>
        <v>17</v>
      </c>
      <c r="BL37" s="107">
        <f t="shared" si="3"/>
        <v>74</v>
      </c>
    </row>
    <row r="38" spans="1:64" s="63" customFormat="1" ht="28.15" customHeight="1">
      <c r="A38" s="35">
        <v>26</v>
      </c>
      <c r="B38" s="111" t="s">
        <v>138</v>
      </c>
      <c r="C38" s="111" t="s">
        <v>139</v>
      </c>
      <c r="D38" s="61"/>
      <c r="E38" s="24">
        <v>2</v>
      </c>
      <c r="F38" s="90">
        <v>12</v>
      </c>
      <c r="G38" s="20"/>
      <c r="H38" s="62"/>
      <c r="I38" s="45">
        <v>4</v>
      </c>
      <c r="J38" s="46">
        <v>12</v>
      </c>
      <c r="K38" s="47">
        <v>3</v>
      </c>
      <c r="L38" s="46">
        <v>6</v>
      </c>
      <c r="M38" s="55"/>
      <c r="N38" s="46"/>
      <c r="O38" s="55"/>
      <c r="P38" s="46"/>
      <c r="Q38" s="55"/>
      <c r="R38" s="46"/>
      <c r="S38" s="55"/>
      <c r="T38" s="46"/>
      <c r="U38" s="47">
        <v>2</v>
      </c>
      <c r="V38" s="46">
        <v>4</v>
      </c>
      <c r="W38" s="47"/>
      <c r="X38" s="46"/>
      <c r="Y38" s="47">
        <v>2</v>
      </c>
      <c r="Z38" s="46">
        <v>2</v>
      </c>
      <c r="AA38" s="47"/>
      <c r="AB38" s="46"/>
      <c r="AC38" s="47"/>
      <c r="AD38" s="46"/>
      <c r="AE38" s="47"/>
      <c r="AF38" s="46"/>
      <c r="AG38" s="34">
        <f>F38+H38+J38+L38+N38+P38+R38+T38+V38+X38+Z38+AB38+AD38+AF38</f>
        <v>36</v>
      </c>
      <c r="AH38" s="20" t="s">
        <v>90</v>
      </c>
      <c r="AI38" s="46">
        <v>6</v>
      </c>
      <c r="AJ38" s="45"/>
      <c r="AK38" s="46"/>
      <c r="AL38" s="45"/>
      <c r="AM38" s="46"/>
      <c r="AN38" s="47"/>
      <c r="AO38" s="62"/>
      <c r="AP38" s="22">
        <f>AI38+AK38+AM38+AO38</f>
        <v>6</v>
      </c>
      <c r="AQ38" s="24"/>
      <c r="AR38" s="46"/>
      <c r="AS38" s="47"/>
      <c r="AT38" s="62"/>
      <c r="AU38" s="24"/>
      <c r="AV38" s="62"/>
      <c r="AW38" s="24"/>
      <c r="AX38" s="62"/>
      <c r="AY38" s="24"/>
      <c r="AZ38" s="46"/>
      <c r="BA38" s="24"/>
      <c r="BB38" s="62"/>
      <c r="BC38" s="24"/>
      <c r="BD38" s="62"/>
      <c r="BE38" s="24"/>
      <c r="BF38" s="62"/>
      <c r="BG38" s="20"/>
      <c r="BH38" s="62"/>
      <c r="BI38" s="20"/>
      <c r="BJ38" s="62"/>
      <c r="BK38" s="22">
        <f>AR38+AT38+AV38+AX38+AZ38+BB38+BD38+BF38+BH38+BJ38</f>
        <v>0</v>
      </c>
      <c r="BL38" s="107">
        <f t="shared" si="3"/>
        <v>42</v>
      </c>
    </row>
    <row r="39" spans="1:64" s="48" customFormat="1" ht="28.15" customHeight="1">
      <c r="A39" s="115">
        <v>27</v>
      </c>
      <c r="B39" s="116" t="s">
        <v>140</v>
      </c>
      <c r="C39" s="116" t="s">
        <v>141</v>
      </c>
      <c r="D39" s="117"/>
      <c r="E39" s="118">
        <v>2</v>
      </c>
      <c r="F39" s="90">
        <v>12</v>
      </c>
      <c r="G39" s="118"/>
      <c r="H39" s="120"/>
      <c r="I39" s="121">
        <v>4</v>
      </c>
      <c r="J39" s="122">
        <v>12</v>
      </c>
      <c r="K39" s="121">
        <v>1</v>
      </c>
      <c r="L39" s="122">
        <v>2</v>
      </c>
      <c r="M39" s="64"/>
      <c r="N39" s="122"/>
      <c r="O39" s="64"/>
      <c r="P39" s="122"/>
      <c r="Q39" s="64"/>
      <c r="R39" s="122"/>
      <c r="S39" s="64"/>
      <c r="T39" s="122"/>
      <c r="U39" s="121">
        <v>2</v>
      </c>
      <c r="V39" s="122">
        <v>4</v>
      </c>
      <c r="W39" s="121"/>
      <c r="X39" s="122"/>
      <c r="Y39" s="121">
        <v>2</v>
      </c>
      <c r="Z39" s="122">
        <v>2</v>
      </c>
      <c r="AA39" s="121"/>
      <c r="AB39" s="122"/>
      <c r="AC39" s="121"/>
      <c r="AD39" s="122"/>
      <c r="AE39" s="121"/>
      <c r="AF39" s="122"/>
      <c r="AG39" s="123">
        <f t="shared" si="0"/>
        <v>32</v>
      </c>
      <c r="AH39" s="118"/>
      <c r="AI39" s="122"/>
      <c r="AJ39" s="121"/>
      <c r="AK39" s="122"/>
      <c r="AL39" s="121">
        <v>2</v>
      </c>
      <c r="AM39" s="122">
        <v>6</v>
      </c>
      <c r="AN39" s="121"/>
      <c r="AO39" s="120"/>
      <c r="AP39" s="124">
        <f t="shared" si="1"/>
        <v>6</v>
      </c>
      <c r="AQ39" s="118"/>
      <c r="AR39" s="120"/>
      <c r="AS39" s="118"/>
      <c r="AT39" s="120"/>
      <c r="AU39" s="118"/>
      <c r="AV39" s="120"/>
      <c r="AW39" s="118"/>
      <c r="AX39" s="120"/>
      <c r="AY39" s="118"/>
      <c r="AZ39" s="122"/>
      <c r="BA39" s="118"/>
      <c r="BB39" s="120"/>
      <c r="BC39" s="118"/>
      <c r="BD39" s="120"/>
      <c r="BE39" s="118"/>
      <c r="BF39" s="120"/>
      <c r="BG39" s="118"/>
      <c r="BH39" s="120"/>
      <c r="BI39" s="118"/>
      <c r="BJ39" s="120"/>
      <c r="BK39" s="124">
        <f t="shared" si="2"/>
        <v>0</v>
      </c>
      <c r="BL39" s="125">
        <f t="shared" si="3"/>
        <v>38</v>
      </c>
    </row>
    <row r="40" spans="1:64" s="48" customFormat="1" ht="28.15" customHeight="1">
      <c r="A40" s="87">
        <v>28</v>
      </c>
      <c r="B40" s="112" t="s">
        <v>143</v>
      </c>
      <c r="C40" s="112" t="s">
        <v>144</v>
      </c>
      <c r="D40" s="88"/>
      <c r="E40" s="89">
        <v>1</v>
      </c>
      <c r="F40" s="90">
        <v>6</v>
      </c>
      <c r="G40" s="89"/>
      <c r="H40" s="91"/>
      <c r="I40" s="64">
        <v>4</v>
      </c>
      <c r="J40" s="92">
        <v>12</v>
      </c>
      <c r="K40" s="64">
        <v>2</v>
      </c>
      <c r="L40" s="92">
        <v>4</v>
      </c>
      <c r="M40" s="64"/>
      <c r="N40" s="92"/>
      <c r="O40" s="64"/>
      <c r="P40" s="92"/>
      <c r="Q40" s="64"/>
      <c r="R40" s="92"/>
      <c r="S40" s="64"/>
      <c r="T40" s="92"/>
      <c r="U40" s="64">
        <v>1</v>
      </c>
      <c r="V40" s="92">
        <v>2</v>
      </c>
      <c r="W40" s="64"/>
      <c r="X40" s="92"/>
      <c r="Y40" s="64">
        <v>1</v>
      </c>
      <c r="Z40" s="92">
        <v>1</v>
      </c>
      <c r="AA40" s="64"/>
      <c r="AB40" s="92"/>
      <c r="AC40" s="64"/>
      <c r="AD40" s="92"/>
      <c r="AE40" s="64"/>
      <c r="AF40" s="92"/>
      <c r="AG40" s="93">
        <f>F40+H40+J40+L40+N40+P40+R40+T40+V40+X40+Z40+AB40+AD40+AF40</f>
        <v>25</v>
      </c>
      <c r="AH40" s="89"/>
      <c r="AI40" s="91"/>
      <c r="AJ40" s="89"/>
      <c r="AK40" s="91"/>
      <c r="AL40" s="89"/>
      <c r="AM40" s="91"/>
      <c r="AN40" s="89"/>
      <c r="AO40" s="91"/>
      <c r="AP40" s="59">
        <f>AI40+AK40+AM40+AO40</f>
        <v>0</v>
      </c>
      <c r="AQ40" s="89"/>
      <c r="AR40" s="91"/>
      <c r="AS40" s="89"/>
      <c r="AT40" s="91"/>
      <c r="AU40" s="89"/>
      <c r="AV40" s="91"/>
      <c r="AW40" s="89"/>
      <c r="AX40" s="91"/>
      <c r="AY40" s="89"/>
      <c r="AZ40" s="91"/>
      <c r="BA40" s="89"/>
      <c r="BB40" s="91"/>
      <c r="BC40" s="89"/>
      <c r="BD40" s="91"/>
      <c r="BE40" s="89"/>
      <c r="BF40" s="91"/>
      <c r="BG40" s="89"/>
      <c r="BH40" s="91"/>
      <c r="BI40" s="89"/>
      <c r="BJ40" s="91"/>
      <c r="BK40" s="94">
        <f>AR40+AT40+AV40+AX40+AZ40+BB40+BD40+BF40+BH40+BJ40</f>
        <v>0</v>
      </c>
      <c r="BL40" s="114">
        <f>AG40+AP40+BK40</f>
        <v>25</v>
      </c>
    </row>
    <row r="41" spans="1:64" s="48" customFormat="1" ht="28.15" customHeight="1">
      <c r="A41" s="35">
        <v>29</v>
      </c>
      <c r="B41" s="111" t="s">
        <v>142</v>
      </c>
      <c r="C41" s="111" t="s">
        <v>109</v>
      </c>
      <c r="D41" s="43"/>
      <c r="E41" s="24">
        <v>1</v>
      </c>
      <c r="F41" s="67">
        <v>6</v>
      </c>
      <c r="G41" s="20"/>
      <c r="H41" s="44"/>
      <c r="I41" s="45">
        <v>4</v>
      </c>
      <c r="J41" s="46">
        <v>12</v>
      </c>
      <c r="K41" s="47">
        <v>2</v>
      </c>
      <c r="L41" s="46">
        <v>4</v>
      </c>
      <c r="M41" s="55"/>
      <c r="N41" s="46"/>
      <c r="O41" s="55"/>
      <c r="P41" s="46"/>
      <c r="Q41" s="55"/>
      <c r="R41" s="46"/>
      <c r="S41" s="55"/>
      <c r="T41" s="46"/>
      <c r="U41" s="47">
        <v>1</v>
      </c>
      <c r="V41" s="46">
        <v>2</v>
      </c>
      <c r="W41" s="47"/>
      <c r="X41" s="46"/>
      <c r="Y41" s="47">
        <v>1</v>
      </c>
      <c r="Z41" s="46">
        <v>1</v>
      </c>
      <c r="AA41" s="47"/>
      <c r="AB41" s="46"/>
      <c r="AC41" s="47"/>
      <c r="AD41" s="46"/>
      <c r="AE41" s="47"/>
      <c r="AF41" s="46"/>
      <c r="AG41" s="34">
        <f t="shared" si="0"/>
        <v>25</v>
      </c>
      <c r="AH41" s="20"/>
      <c r="AI41" s="44"/>
      <c r="AJ41" s="20"/>
      <c r="AK41" s="44"/>
      <c r="AL41" s="20"/>
      <c r="AM41" s="44"/>
      <c r="AN41" s="24"/>
      <c r="AO41" s="44"/>
      <c r="AP41" s="22">
        <f t="shared" si="1"/>
        <v>0</v>
      </c>
      <c r="AQ41" s="24"/>
      <c r="AR41" s="44"/>
      <c r="AS41" s="24"/>
      <c r="AT41" s="44"/>
      <c r="AU41" s="24"/>
      <c r="AV41" s="44"/>
      <c r="AW41" s="24"/>
      <c r="AX41" s="44"/>
      <c r="AY41" s="24"/>
      <c r="AZ41" s="44"/>
      <c r="BA41" s="24"/>
      <c r="BB41" s="44"/>
      <c r="BC41" s="24"/>
      <c r="BD41" s="44"/>
      <c r="BE41" s="24"/>
      <c r="BF41" s="44"/>
      <c r="BG41" s="20"/>
      <c r="BH41" s="44"/>
      <c r="BI41" s="20"/>
      <c r="BJ41" s="44"/>
      <c r="BK41" s="22">
        <f t="shared" si="2"/>
        <v>0</v>
      </c>
      <c r="BL41" s="107">
        <f t="shared" si="3"/>
        <v>25</v>
      </c>
    </row>
    <row r="42" spans="1:64" s="48" customFormat="1" ht="28.15" customHeight="1" thickBot="1">
      <c r="A42" s="95">
        <v>30</v>
      </c>
      <c r="B42" s="128" t="s">
        <v>145</v>
      </c>
      <c r="C42" s="128" t="s">
        <v>123</v>
      </c>
      <c r="D42" s="129"/>
      <c r="E42" s="130">
        <v>1</v>
      </c>
      <c r="F42" s="131">
        <v>6</v>
      </c>
      <c r="G42" s="130"/>
      <c r="H42" s="132"/>
      <c r="I42" s="133">
        <v>4</v>
      </c>
      <c r="J42" s="134">
        <v>12</v>
      </c>
      <c r="K42" s="133">
        <v>1</v>
      </c>
      <c r="L42" s="134">
        <v>2</v>
      </c>
      <c r="M42" s="133"/>
      <c r="N42" s="134"/>
      <c r="O42" s="133"/>
      <c r="P42" s="134"/>
      <c r="Q42" s="133"/>
      <c r="R42" s="134"/>
      <c r="S42" s="133"/>
      <c r="T42" s="134"/>
      <c r="U42" s="133">
        <v>1</v>
      </c>
      <c r="V42" s="134">
        <v>2</v>
      </c>
      <c r="W42" s="133"/>
      <c r="X42" s="134"/>
      <c r="Y42" s="133">
        <v>1</v>
      </c>
      <c r="Z42" s="134">
        <v>1</v>
      </c>
      <c r="AA42" s="133"/>
      <c r="AB42" s="134"/>
      <c r="AC42" s="133"/>
      <c r="AD42" s="134"/>
      <c r="AE42" s="133"/>
      <c r="AF42" s="134"/>
      <c r="AG42" s="135">
        <f>F42+H42+J42+L42+N42+P42+R42+T42+V42+X42+Z42+AB42+AD42+AF42</f>
        <v>23</v>
      </c>
      <c r="AH42" s="130"/>
      <c r="AI42" s="134"/>
      <c r="AJ42" s="133"/>
      <c r="AK42" s="134"/>
      <c r="AL42" s="133"/>
      <c r="AM42" s="134"/>
      <c r="AN42" s="133"/>
      <c r="AO42" s="132"/>
      <c r="AP42" s="96">
        <f>AI42+AK42+AM42+AO42</f>
        <v>0</v>
      </c>
      <c r="AQ42" s="130"/>
      <c r="AR42" s="132"/>
      <c r="AS42" s="130"/>
      <c r="AT42" s="132"/>
      <c r="AU42" s="130"/>
      <c r="AV42" s="132"/>
      <c r="AW42" s="130"/>
      <c r="AX42" s="132"/>
      <c r="AY42" s="130"/>
      <c r="AZ42" s="132"/>
      <c r="BA42" s="130"/>
      <c r="BB42" s="132"/>
      <c r="BC42" s="130"/>
      <c r="BD42" s="132"/>
      <c r="BE42" s="130"/>
      <c r="BF42" s="132"/>
      <c r="BG42" s="130"/>
      <c r="BH42" s="132"/>
      <c r="BI42" s="130"/>
      <c r="BJ42" s="132"/>
      <c r="BK42" s="136">
        <f>AR42+AT42+AV42+AX42+AZ42+BB42+BD42+BF42+BH42+BJ42</f>
        <v>0</v>
      </c>
      <c r="BL42" s="137">
        <f>AG42+AP42+BK42</f>
        <v>23</v>
      </c>
    </row>
    <row r="43" spans="1:64" s="48" customFormat="1" ht="28.15" customHeight="1">
      <c r="A43" s="87">
        <v>31</v>
      </c>
      <c r="B43" s="112" t="s">
        <v>154</v>
      </c>
      <c r="C43" s="112" t="s">
        <v>156</v>
      </c>
      <c r="D43" s="88"/>
      <c r="E43" s="89"/>
      <c r="F43" s="90"/>
      <c r="G43" s="89"/>
      <c r="H43" s="91"/>
      <c r="I43" s="64">
        <v>4</v>
      </c>
      <c r="J43" s="92">
        <v>12</v>
      </c>
      <c r="K43" s="64">
        <v>2</v>
      </c>
      <c r="L43" s="92">
        <v>4</v>
      </c>
      <c r="M43" s="64"/>
      <c r="N43" s="92"/>
      <c r="O43" s="64"/>
      <c r="P43" s="92"/>
      <c r="Q43" s="64"/>
      <c r="R43" s="92"/>
      <c r="S43" s="64"/>
      <c r="T43" s="92"/>
      <c r="U43" s="64"/>
      <c r="V43" s="92"/>
      <c r="W43" s="64"/>
      <c r="X43" s="92"/>
      <c r="Y43" s="64"/>
      <c r="Z43" s="92"/>
      <c r="AA43" s="64"/>
      <c r="AB43" s="92"/>
      <c r="AC43" s="64"/>
      <c r="AD43" s="92"/>
      <c r="AE43" s="64"/>
      <c r="AF43" s="92"/>
      <c r="AG43" s="93">
        <f>J43+L43</f>
        <v>16</v>
      </c>
      <c r="AH43" s="89"/>
      <c r="AI43" s="92"/>
      <c r="AJ43" s="64"/>
      <c r="AK43" s="92"/>
      <c r="AL43" s="64"/>
      <c r="AM43" s="92"/>
      <c r="AN43" s="64"/>
      <c r="AO43" s="91"/>
      <c r="AP43" s="59"/>
      <c r="AQ43" s="89" t="s">
        <v>150</v>
      </c>
      <c r="AR43" s="127">
        <v>12</v>
      </c>
      <c r="AS43" s="89"/>
      <c r="AT43" s="91"/>
      <c r="AU43" s="89"/>
      <c r="AV43" s="91"/>
      <c r="AW43" s="89"/>
      <c r="AX43" s="91"/>
      <c r="AY43" s="89"/>
      <c r="AZ43" s="91"/>
      <c r="BA43" s="89"/>
      <c r="BB43" s="91"/>
      <c r="BC43" s="89"/>
      <c r="BD43" s="91"/>
      <c r="BE43" s="89"/>
      <c r="BF43" s="91"/>
      <c r="BG43" s="89"/>
      <c r="BH43" s="91"/>
      <c r="BI43" s="89"/>
      <c r="BJ43" s="91"/>
      <c r="BK43" s="94">
        <v>12</v>
      </c>
      <c r="BL43" s="114">
        <f>AG43+BK43</f>
        <v>28</v>
      </c>
    </row>
    <row r="44" spans="1:64" s="48" customFormat="1" ht="28.15" customHeight="1">
      <c r="A44" s="35">
        <v>32</v>
      </c>
      <c r="B44" s="113" t="s">
        <v>152</v>
      </c>
      <c r="C44" s="113" t="s">
        <v>153</v>
      </c>
      <c r="D44" s="65"/>
      <c r="E44" s="66"/>
      <c r="F44" s="67"/>
      <c r="G44" s="66"/>
      <c r="H44" s="68"/>
      <c r="I44" s="69">
        <v>4</v>
      </c>
      <c r="J44" s="70">
        <v>12</v>
      </c>
      <c r="K44" s="69">
        <v>1</v>
      </c>
      <c r="L44" s="70">
        <v>2</v>
      </c>
      <c r="M44" s="69"/>
      <c r="N44" s="70"/>
      <c r="O44" s="69"/>
      <c r="P44" s="70"/>
      <c r="Q44" s="69"/>
      <c r="R44" s="70"/>
      <c r="S44" s="69"/>
      <c r="T44" s="70"/>
      <c r="U44" s="69"/>
      <c r="V44" s="70"/>
      <c r="W44" s="69"/>
      <c r="X44" s="70"/>
      <c r="Y44" s="69"/>
      <c r="Z44" s="70"/>
      <c r="AA44" s="69"/>
      <c r="AB44" s="70"/>
      <c r="AC44" s="69"/>
      <c r="AD44" s="70"/>
      <c r="AE44" s="69"/>
      <c r="AF44" s="70"/>
      <c r="AG44" s="71">
        <v>14</v>
      </c>
      <c r="AH44" s="66"/>
      <c r="AI44" s="70"/>
      <c r="AJ44" s="69"/>
      <c r="AK44" s="70"/>
      <c r="AL44" s="69"/>
      <c r="AM44" s="70"/>
      <c r="AN44" s="69"/>
      <c r="AO44" s="68"/>
      <c r="AP44" s="22"/>
      <c r="AQ44" s="66" t="s">
        <v>90</v>
      </c>
      <c r="AR44" s="104">
        <v>12</v>
      </c>
      <c r="AS44" s="66"/>
      <c r="AT44" s="68"/>
      <c r="AU44" s="66"/>
      <c r="AV44" s="68"/>
      <c r="AW44" s="66"/>
      <c r="AX44" s="68"/>
      <c r="AY44" s="66"/>
      <c r="AZ44" s="68"/>
      <c r="BA44" s="66"/>
      <c r="BB44" s="68"/>
      <c r="BC44" s="66"/>
      <c r="BD44" s="68"/>
      <c r="BE44" s="66"/>
      <c r="BF44" s="68"/>
      <c r="BG44" s="66"/>
      <c r="BH44" s="68"/>
      <c r="BI44" s="66"/>
      <c r="BJ44" s="68"/>
      <c r="BK44" s="72">
        <v>12</v>
      </c>
      <c r="BL44" s="107">
        <v>26</v>
      </c>
    </row>
    <row r="45" spans="1:64" ht="16.899999999999999" customHeight="1">
      <c r="B45" s="73"/>
      <c r="AA45" s="74"/>
      <c r="AU45" s="74"/>
      <c r="BD45" s="75"/>
    </row>
    <row r="46" spans="1:64" ht="16.899999999999999" customHeight="1">
      <c r="B46" s="73"/>
      <c r="AA46" s="74"/>
      <c r="AU46" s="74"/>
      <c r="BB46" s="98" t="s">
        <v>146</v>
      </c>
      <c r="BC46" s="98"/>
      <c r="BD46" s="99"/>
      <c r="BE46" s="98"/>
      <c r="BF46" s="100"/>
    </row>
    <row r="47" spans="1:64" ht="16.899999999999999" customHeight="1">
      <c r="B47" s="76" t="s">
        <v>157</v>
      </c>
      <c r="AZ47" s="101"/>
      <c r="BA47" s="101"/>
      <c r="BB47" s="101"/>
      <c r="BC47" s="101"/>
      <c r="BD47" s="102" t="s">
        <v>147</v>
      </c>
      <c r="BE47" s="101"/>
      <c r="BF47" s="101"/>
      <c r="BG47" s="101"/>
      <c r="BH47" s="101"/>
    </row>
    <row r="48" spans="1:64" ht="16.899999999999999" customHeight="1">
      <c r="AZ48" s="101"/>
      <c r="BA48" s="101"/>
      <c r="BB48" s="101"/>
      <c r="BC48" s="101"/>
      <c r="BD48" s="103" t="s">
        <v>148</v>
      </c>
      <c r="BE48" s="101"/>
      <c r="BF48" s="101"/>
      <c r="BG48" s="101"/>
      <c r="BH48" s="101"/>
    </row>
    <row r="49" spans="52:60" ht="16.899999999999999" customHeight="1">
      <c r="AZ49" s="101"/>
      <c r="BA49" s="101"/>
      <c r="BB49" s="101"/>
      <c r="BC49" s="101"/>
      <c r="BD49" s="103" t="s">
        <v>149</v>
      </c>
      <c r="BE49" s="101"/>
      <c r="BF49" s="101"/>
      <c r="BG49" s="101"/>
      <c r="BH49" s="101"/>
    </row>
    <row r="50" spans="52:60" ht="16.899999999999999" customHeight="1">
      <c r="AZ50" s="101"/>
      <c r="BA50" s="101"/>
      <c r="BB50" s="101"/>
      <c r="BC50" s="101"/>
      <c r="BD50" s="103"/>
      <c r="BE50" s="101"/>
      <c r="BF50" s="101"/>
      <c r="BG50" s="101"/>
      <c r="BH50" s="101"/>
    </row>
    <row r="51" spans="52:60" ht="16.899999999999999" customHeight="1">
      <c r="BD51" s="77"/>
      <c r="BH51" s="97"/>
    </row>
    <row r="52" spans="52:60" ht="16.899999999999999" customHeight="1">
      <c r="BD52" s="78"/>
    </row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</sheetData>
  <mergeCells count="49">
    <mergeCell ref="A11:D11"/>
    <mergeCell ref="AE8:AF8"/>
    <mergeCell ref="AH8:AI8"/>
    <mergeCell ref="AJ8:AK8"/>
    <mergeCell ref="AL8:AM8"/>
    <mergeCell ref="AN8:AO8"/>
    <mergeCell ref="AQ8:BJ8"/>
    <mergeCell ref="BG7:BH7"/>
    <mergeCell ref="BI7:BJ7"/>
    <mergeCell ref="E8:F8"/>
    <mergeCell ref="G8:H8"/>
    <mergeCell ref="I8:L8"/>
    <mergeCell ref="M8:P8"/>
    <mergeCell ref="Q8:T8"/>
    <mergeCell ref="U8:X8"/>
    <mergeCell ref="Y8:Z8"/>
    <mergeCell ref="AA8:AD8"/>
    <mergeCell ref="AU7:AV7"/>
    <mergeCell ref="AW7:AX7"/>
    <mergeCell ref="AY7:AZ7"/>
    <mergeCell ref="BA7:BB7"/>
    <mergeCell ref="BE7:BF7"/>
    <mergeCell ref="AH7:AI7"/>
    <mergeCell ref="AJ7:AK7"/>
    <mergeCell ref="AL7:AM7"/>
    <mergeCell ref="AN7:AO7"/>
    <mergeCell ref="AQ7:AR7"/>
    <mergeCell ref="AS7:AT7"/>
    <mergeCell ref="U7:X7"/>
    <mergeCell ref="Y7:Z7"/>
    <mergeCell ref="AA7:AD7"/>
    <mergeCell ref="AE7:AF7"/>
    <mergeCell ref="BC7:BD7"/>
    <mergeCell ref="A2:D2"/>
    <mergeCell ref="E2:BL2"/>
    <mergeCell ref="A3:D3"/>
    <mergeCell ref="E3:BL3"/>
    <mergeCell ref="E6:AF6"/>
    <mergeCell ref="AG6:AG9"/>
    <mergeCell ref="AH6:AO6"/>
    <mergeCell ref="AP6:AP9"/>
    <mergeCell ref="AQ6:BJ6"/>
    <mergeCell ref="BK6:BK9"/>
    <mergeCell ref="BL6:BL9"/>
    <mergeCell ref="E7:F7"/>
    <mergeCell ref="G7:H7"/>
    <mergeCell ref="I7:L7"/>
    <mergeCell ref="M7:P7"/>
    <mergeCell ref="Q7:T7"/>
  </mergeCells>
  <pageMargins left="0.51181102362204722" right="0.51181102362204722" top="0.74803149606299213" bottom="0.74803149606299213" header="0.31496062992125984" footer="0.31496062992125984"/>
  <pageSetup paperSize="8" scale="48" orientation="landscape" r:id="rId1"/>
  <colBreaks count="2" manualBreakCount="2">
    <brk id="64" max="1048575" man="1"/>
    <brk id="97" max="1048575" man="1"/>
  </colBreaks>
  <ignoredErrors>
    <ignoredError sqref="B23:D23 G23:V23 AA23:XFD2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Ass5</dc:creator>
  <cp:lastModifiedBy>Ass5</cp:lastModifiedBy>
  <cp:lastPrinted>2024-03-19T09:53:56Z</cp:lastPrinted>
  <dcterms:created xsi:type="dcterms:W3CDTF">2023-04-11T12:12:17Z</dcterms:created>
  <dcterms:modified xsi:type="dcterms:W3CDTF">2024-03-26T13:54:45Z</dcterms:modified>
</cp:coreProperties>
</file>