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F179697F-2D16-4E81-9712-B21F56C82B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6" i="1" l="1"/>
  <c r="R66" i="1"/>
  <c r="M66" i="1"/>
  <c r="AD66" i="1" s="1"/>
  <c r="AC158" i="1"/>
  <c r="AC134" i="1" l="1"/>
  <c r="R134" i="1"/>
  <c r="M134" i="1"/>
  <c r="AD134" i="1" s="1"/>
  <c r="AC133" i="1"/>
  <c r="R133" i="1"/>
  <c r="M133" i="1"/>
  <c r="AD133" i="1" s="1"/>
  <c r="AC147" i="1"/>
  <c r="R147" i="1"/>
  <c r="M147" i="1"/>
  <c r="AC68" i="1"/>
  <c r="R68" i="1"/>
  <c r="M68" i="1"/>
  <c r="AC168" i="1"/>
  <c r="R168" i="1"/>
  <c r="M168" i="1"/>
  <c r="AC98" i="1"/>
  <c r="R98" i="1"/>
  <c r="M98" i="1"/>
  <c r="AC169" i="1"/>
  <c r="R169" i="1"/>
  <c r="M169" i="1"/>
  <c r="AC153" i="1"/>
  <c r="R153" i="1"/>
  <c r="M153" i="1"/>
  <c r="AC146" i="1"/>
  <c r="R146" i="1"/>
  <c r="M146" i="1"/>
  <c r="AD147" i="1" l="1"/>
  <c r="AD68" i="1"/>
  <c r="AD168" i="1"/>
  <c r="AD98" i="1"/>
  <c r="AD153" i="1"/>
  <c r="AD169" i="1"/>
  <c r="AD146" i="1"/>
  <c r="R158" i="1" l="1"/>
  <c r="AC116" i="1"/>
  <c r="R116" i="1"/>
  <c r="M116" i="1"/>
  <c r="R117" i="1"/>
  <c r="AD116" i="1" l="1"/>
  <c r="AC107" i="1"/>
  <c r="R107" i="1"/>
  <c r="M107" i="1"/>
  <c r="AC132" i="1"/>
  <c r="M132" i="1"/>
  <c r="AC131" i="1"/>
  <c r="R131" i="1"/>
  <c r="M131" i="1"/>
  <c r="M117" i="1"/>
  <c r="AD117" i="1" s="1"/>
  <c r="M159" i="1"/>
  <c r="M158" i="1"/>
  <c r="AD158" i="1" s="1"/>
  <c r="AC170" i="1"/>
  <c r="R170" i="1"/>
  <c r="M170" i="1"/>
  <c r="AC167" i="1"/>
  <c r="R167" i="1"/>
  <c r="M167" i="1"/>
  <c r="AC96" i="1"/>
  <c r="R96" i="1"/>
  <c r="M96" i="1"/>
  <c r="AC95" i="1"/>
  <c r="R95" i="1"/>
  <c r="M95" i="1"/>
  <c r="AC99" i="1"/>
  <c r="R99" i="1"/>
  <c r="M99" i="1"/>
  <c r="R84" i="1"/>
  <c r="AC84" i="1"/>
  <c r="M84" i="1"/>
  <c r="AC83" i="1"/>
  <c r="R83" i="1"/>
  <c r="M83" i="1"/>
  <c r="AC164" i="1"/>
  <c r="R164" i="1"/>
  <c r="M164" i="1"/>
  <c r="AD95" i="1" l="1"/>
  <c r="AD132" i="1"/>
  <c r="AD107" i="1"/>
  <c r="AD96" i="1"/>
  <c r="AD170" i="1"/>
  <c r="AD131" i="1"/>
  <c r="AD167" i="1"/>
  <c r="AD164" i="1"/>
  <c r="AD99" i="1"/>
  <c r="AD84" i="1"/>
  <c r="AD83" i="1"/>
  <c r="AC81" i="1" l="1"/>
  <c r="R81" i="1"/>
  <c r="M81" i="1"/>
  <c r="AC75" i="1"/>
  <c r="R75" i="1"/>
  <c r="M75" i="1"/>
  <c r="AC65" i="1"/>
  <c r="R65" i="1"/>
  <c r="M65" i="1"/>
  <c r="AC67" i="1"/>
  <c r="R64" i="1"/>
  <c r="M64" i="1"/>
  <c r="R67" i="1"/>
  <c r="M67" i="1"/>
  <c r="AC51" i="1"/>
  <c r="R51" i="1"/>
  <c r="M51" i="1"/>
  <c r="AC50" i="1"/>
  <c r="R50" i="1"/>
  <c r="M50" i="1"/>
  <c r="AC19" i="1"/>
  <c r="R19" i="1"/>
  <c r="M19" i="1"/>
  <c r="AC20" i="1"/>
  <c r="R20" i="1"/>
  <c r="M20" i="1"/>
  <c r="AC22" i="1"/>
  <c r="R22" i="1"/>
  <c r="M22" i="1"/>
  <c r="AD81" i="1" l="1"/>
  <c r="AD50" i="1"/>
  <c r="AD75" i="1"/>
  <c r="AD65" i="1"/>
  <c r="AD67" i="1"/>
  <c r="AD64" i="1"/>
  <c r="AD51" i="1"/>
  <c r="AD19" i="1"/>
  <c r="AD20" i="1"/>
  <c r="AD22" i="1"/>
  <c r="AC14" i="1" l="1"/>
  <c r="R14" i="1"/>
  <c r="M14" i="1"/>
  <c r="AC38" i="1"/>
  <c r="AC37" i="1"/>
  <c r="R38" i="1"/>
  <c r="M38" i="1"/>
  <c r="M165" i="1"/>
  <c r="AD38" i="1" l="1"/>
  <c r="AD14" i="1"/>
  <c r="AC94" i="1"/>
  <c r="R94" i="1"/>
  <c r="M94" i="1"/>
  <c r="M166" i="1"/>
  <c r="AD94" i="1" l="1"/>
  <c r="AC166" i="1" l="1"/>
  <c r="R166" i="1"/>
  <c r="AC82" i="1"/>
  <c r="R82" i="1"/>
  <c r="M82" i="1"/>
  <c r="AC63" i="1"/>
  <c r="R63" i="1"/>
  <c r="M63" i="1"/>
  <c r="AC62" i="1"/>
  <c r="R62" i="1"/>
  <c r="M62" i="1"/>
  <c r="AC30" i="1"/>
  <c r="R30" i="1"/>
  <c r="M30" i="1"/>
  <c r="AC21" i="1"/>
  <c r="R21" i="1"/>
  <c r="M21" i="1"/>
  <c r="R18" i="1"/>
  <c r="M18" i="1"/>
  <c r="AD166" i="1" l="1"/>
  <c r="AD18" i="1"/>
  <c r="AD30" i="1"/>
  <c r="AD63" i="1"/>
  <c r="AD62" i="1"/>
  <c r="AD21" i="1"/>
  <c r="AD82" i="1"/>
  <c r="AC130" i="1"/>
  <c r="R130" i="1"/>
  <c r="M130" i="1"/>
  <c r="AC29" i="1"/>
  <c r="R29" i="1"/>
  <c r="M29" i="1"/>
  <c r="R37" i="1"/>
  <c r="M37" i="1"/>
  <c r="AC80" i="1"/>
  <c r="R80" i="1"/>
  <c r="M80" i="1"/>
  <c r="AD29" i="1" l="1"/>
  <c r="AD37" i="1"/>
  <c r="AD130" i="1"/>
  <c r="AD80" i="1"/>
  <c r="AC109" i="1" l="1"/>
  <c r="R109" i="1"/>
  <c r="M109" i="1"/>
  <c r="AD109" i="1" l="1"/>
  <c r="AC165" i="1"/>
  <c r="AC159" i="1"/>
  <c r="AC145" i="1"/>
  <c r="AC144" i="1"/>
  <c r="AC143" i="1"/>
  <c r="AC142" i="1"/>
  <c r="AC141" i="1"/>
  <c r="AC129" i="1"/>
  <c r="AC128" i="1"/>
  <c r="AC122" i="1"/>
  <c r="AC108" i="1"/>
  <c r="AC106" i="1"/>
  <c r="AC105" i="1"/>
  <c r="AC97" i="1"/>
  <c r="AC93" i="1"/>
  <c r="AC92" i="1"/>
  <c r="AC91" i="1"/>
  <c r="AC79" i="1"/>
  <c r="AC78" i="1"/>
  <c r="AC76" i="1"/>
  <c r="AC61" i="1"/>
  <c r="AC60" i="1"/>
  <c r="AC58" i="1"/>
  <c r="AC57" i="1"/>
  <c r="AC49" i="1"/>
  <c r="AC48" i="1"/>
  <c r="AC36" i="1"/>
  <c r="AC17" i="1"/>
  <c r="AC16" i="1"/>
  <c r="AC15" i="1"/>
  <c r="AC13" i="1"/>
  <c r="AC11" i="1"/>
  <c r="R165" i="1"/>
  <c r="R159" i="1"/>
  <c r="R145" i="1"/>
  <c r="R144" i="1"/>
  <c r="R143" i="1"/>
  <c r="R142" i="1"/>
  <c r="R141" i="1"/>
  <c r="R129" i="1"/>
  <c r="R128" i="1"/>
  <c r="R122" i="1"/>
  <c r="R108" i="1"/>
  <c r="R106" i="1"/>
  <c r="R105" i="1"/>
  <c r="R97" i="1"/>
  <c r="R93" i="1"/>
  <c r="R92" i="1"/>
  <c r="R91" i="1"/>
  <c r="R78" i="1"/>
  <c r="R77" i="1"/>
  <c r="R76" i="1"/>
  <c r="R61" i="1"/>
  <c r="R60" i="1"/>
  <c r="R59" i="1"/>
  <c r="R58" i="1"/>
  <c r="R57" i="1"/>
  <c r="R49" i="1"/>
  <c r="R48" i="1"/>
  <c r="R36" i="1"/>
  <c r="R17" i="1"/>
  <c r="R16" i="1"/>
  <c r="R15" i="1"/>
  <c r="R13" i="1"/>
  <c r="R11" i="1"/>
  <c r="M145" i="1"/>
  <c r="M144" i="1"/>
  <c r="M143" i="1"/>
  <c r="M142" i="1"/>
  <c r="M141" i="1"/>
  <c r="M129" i="1"/>
  <c r="M128" i="1"/>
  <c r="M122" i="1"/>
  <c r="M108" i="1"/>
  <c r="M106" i="1"/>
  <c r="M105" i="1"/>
  <c r="M97" i="1"/>
  <c r="M93" i="1"/>
  <c r="M92" i="1"/>
  <c r="M91" i="1"/>
  <c r="M79" i="1"/>
  <c r="M78" i="1"/>
  <c r="M77" i="1"/>
  <c r="M76" i="1"/>
  <c r="M61" i="1"/>
  <c r="M60" i="1"/>
  <c r="M59" i="1"/>
  <c r="M58" i="1"/>
  <c r="M57" i="1"/>
  <c r="M49" i="1"/>
  <c r="M48" i="1"/>
  <c r="M36" i="1"/>
  <c r="M17" i="1"/>
  <c r="M16" i="1"/>
  <c r="M15" i="1"/>
  <c r="M13" i="1"/>
  <c r="M12" i="1"/>
  <c r="AD12" i="1" s="1"/>
  <c r="M11" i="1"/>
  <c r="AD144" i="1" l="1"/>
  <c r="AD92" i="1"/>
  <c r="AD78" i="1"/>
  <c r="AD106" i="1"/>
  <c r="AD57" i="1"/>
  <c r="AD13" i="1"/>
  <c r="AD36" i="1"/>
  <c r="AD60" i="1"/>
  <c r="AD91" i="1"/>
  <c r="AD143" i="1"/>
  <c r="AD58" i="1"/>
  <c r="AD105" i="1"/>
  <c r="AD165" i="1"/>
  <c r="AD49" i="1"/>
  <c r="AD93" i="1"/>
  <c r="AD16" i="1"/>
  <c r="AD17" i="1"/>
  <c r="AD77" i="1"/>
  <c r="AD15" i="1"/>
  <c r="AD61" i="1"/>
  <c r="AD108" i="1"/>
  <c r="AD128" i="1"/>
  <c r="AD145" i="1"/>
  <c r="AD76" i="1"/>
  <c r="AD122" i="1"/>
  <c r="AD142" i="1"/>
  <c r="AD129" i="1"/>
  <c r="AD11" i="1"/>
  <c r="AD97" i="1"/>
  <c r="AD141" i="1"/>
  <c r="AD48" i="1"/>
  <c r="AD159" i="1"/>
  <c r="R79" i="1" l="1"/>
  <c r="AD79" i="1" s="1"/>
  <c r="AC59" i="1"/>
  <c r="AD59" i="1" s="1"/>
  <c r="AB74" i="2" l="1"/>
  <c r="X65" i="2" l="1"/>
  <c r="X64" i="2"/>
  <c r="X63" i="2"/>
  <c r="X62" i="2"/>
  <c r="X61" i="2"/>
  <c r="X60" i="2"/>
  <c r="X59" i="2"/>
  <c r="X58" i="2"/>
  <c r="X57" i="2"/>
  <c r="X53" i="2"/>
  <c r="X52" i="2"/>
  <c r="X51" i="2"/>
  <c r="X50" i="2"/>
  <c r="X49" i="2"/>
  <c r="X48" i="2"/>
  <c r="X47" i="2"/>
  <c r="X46" i="2"/>
  <c r="W42" i="2" l="1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3" i="2"/>
  <c r="W22" i="2"/>
  <c r="W21" i="2"/>
  <c r="W20" i="2"/>
  <c r="W19" i="2"/>
  <c r="W18" i="2"/>
  <c r="W12" i="2"/>
  <c r="W11" i="2"/>
  <c r="W10" i="2"/>
  <c r="W9" i="2"/>
  <c r="W8" i="2"/>
  <c r="W7" i="2"/>
  <c r="W6" i="2"/>
</calcChain>
</file>

<file path=xl/sharedStrings.xml><?xml version="1.0" encoding="utf-8"?>
<sst xmlns="http://schemas.openxmlformats.org/spreadsheetml/2006/main" count="882" uniqueCount="286">
  <si>
    <t>RUOLO</t>
  </si>
  <si>
    <t>PRERUOLO</t>
  </si>
  <si>
    <t>ALTRO RUOLO</t>
  </si>
  <si>
    <t>CONTIN. SCUOLA</t>
  </si>
  <si>
    <t>CONTIN. COMUNE</t>
  </si>
  <si>
    <t>BONUS</t>
  </si>
  <si>
    <t>CONIUGE</t>
  </si>
  <si>
    <t>FIGLI</t>
  </si>
  <si>
    <t>ASSISTENZA</t>
  </si>
  <si>
    <t>CONCORSO</t>
  </si>
  <si>
    <t>MASTER</t>
  </si>
  <si>
    <t>CORSI PERF.</t>
  </si>
  <si>
    <t>SPEC.</t>
  </si>
  <si>
    <t>DOTT. RIC.</t>
  </si>
  <si>
    <t>ESAMI</t>
  </si>
  <si>
    <t>TOTALE</t>
  </si>
  <si>
    <t>COGNOME</t>
  </si>
  <si>
    <t>NOME</t>
  </si>
  <si>
    <t>ADAMO</t>
  </si>
  <si>
    <t>GIOVANNA</t>
  </si>
  <si>
    <t>ANDRICCIOLA</t>
  </si>
  <si>
    <t>GIOVANNI</t>
  </si>
  <si>
    <t>CRUPI</t>
  </si>
  <si>
    <t>GIUDITTA</t>
  </si>
  <si>
    <t>GAUDIOSO</t>
  </si>
  <si>
    <t>BRUNA</t>
  </si>
  <si>
    <t>CURCIO</t>
  </si>
  <si>
    <t>ROSARIA</t>
  </si>
  <si>
    <t xml:space="preserve">PAOLA </t>
  </si>
  <si>
    <t>ADELE</t>
  </si>
  <si>
    <t xml:space="preserve">COGNOME </t>
  </si>
  <si>
    <t>A017 DISCIPLINE ECONOMICO-AZIENDALI</t>
  </si>
  <si>
    <t>PILEGGI</t>
  </si>
  <si>
    <t>PASQUALE</t>
  </si>
  <si>
    <t>SINOPOLI</t>
  </si>
  <si>
    <t>ALBA</t>
  </si>
  <si>
    <t>DE GORI</t>
  </si>
  <si>
    <t>OTTORINO</t>
  </si>
  <si>
    <t>A029 EDUCAZIONE FISICA</t>
  </si>
  <si>
    <t>FERRISE</t>
  </si>
  <si>
    <t>ALDO</t>
  </si>
  <si>
    <t>TINDIGLIA</t>
  </si>
  <si>
    <t>ANTONINO</t>
  </si>
  <si>
    <t xml:space="preserve">CICCIA </t>
  </si>
  <si>
    <t>VINCENZO</t>
  </si>
  <si>
    <t>SALADINO</t>
  </si>
  <si>
    <t>MARISA</t>
  </si>
  <si>
    <t>POS.</t>
  </si>
  <si>
    <t>MERCURI</t>
  </si>
  <si>
    <t>DOMENICO</t>
  </si>
  <si>
    <t>COSTANZO</t>
  </si>
  <si>
    <t>LUCIO</t>
  </si>
  <si>
    <t>PUTAME</t>
  </si>
  <si>
    <t>BRUNO</t>
  </si>
  <si>
    <t>SIRIANNI</t>
  </si>
  <si>
    <t>ORFEO</t>
  </si>
  <si>
    <t>CEFALI'</t>
  </si>
  <si>
    <t>DELFINO</t>
  </si>
  <si>
    <t>UMBERTO</t>
  </si>
  <si>
    <t>FRANCESCANTONIO</t>
  </si>
  <si>
    <t>GRANDE</t>
  </si>
  <si>
    <t>GIUSEPPE</t>
  </si>
  <si>
    <t>SALVATORE</t>
  </si>
  <si>
    <t>PUTERI</t>
  </si>
  <si>
    <t>CHIARA</t>
  </si>
  <si>
    <t>SORRENTI</t>
  </si>
  <si>
    <t>LUZZO</t>
  </si>
  <si>
    <t>ANGELA STEFANIA</t>
  </si>
  <si>
    <t>SDANGANELLI</t>
  </si>
  <si>
    <t>FRANCESCA</t>
  </si>
  <si>
    <t>LEONARDI</t>
  </si>
  <si>
    <t>A246 LINGUA E CIVILTA' FRANCESE</t>
  </si>
  <si>
    <t>GATTO</t>
  </si>
  <si>
    <t>ANGELA</t>
  </si>
  <si>
    <t>SESTITO</t>
  </si>
  <si>
    <t>ELISABETTA</t>
  </si>
  <si>
    <t>DIACO</t>
  </si>
  <si>
    <t>BAGNOLI</t>
  </si>
  <si>
    <t>ROSITA</t>
  </si>
  <si>
    <t>SCARPINO</t>
  </si>
  <si>
    <t>VEZIO</t>
  </si>
  <si>
    <t>ANNA</t>
  </si>
  <si>
    <t>ROSA LIDIA</t>
  </si>
  <si>
    <t>GUZZETTI</t>
  </si>
  <si>
    <t>ADELINA</t>
  </si>
  <si>
    <t>A346 LINGUA E CIVILTA' INGLESE</t>
  </si>
  <si>
    <t>MASTROIANNI</t>
  </si>
  <si>
    <t>CATERINA</t>
  </si>
  <si>
    <t>FAHY</t>
  </si>
  <si>
    <t>FRANCES GERALDINE</t>
  </si>
  <si>
    <t>SPADA</t>
  </si>
  <si>
    <t>RAFFAELE</t>
  </si>
  <si>
    <t>NICOTERA</t>
  </si>
  <si>
    <t>ANTONIETTA</t>
  </si>
  <si>
    <t>CARERI</t>
  </si>
  <si>
    <t>GIOVANNA FRANCESCA</t>
  </si>
  <si>
    <t>PALMIERI</t>
  </si>
  <si>
    <t>DOMENICA FLORIANA</t>
  </si>
  <si>
    <t>BELLACHIOMA</t>
  </si>
  <si>
    <t>CINZIA</t>
  </si>
  <si>
    <t>CARUSO</t>
  </si>
  <si>
    <t>AMALIA</t>
  </si>
  <si>
    <t>MEA</t>
  </si>
  <si>
    <t>GUZZI</t>
  </si>
  <si>
    <t>ROSAMARIA</t>
  </si>
  <si>
    <t>A048 MATEMATICA APPLICATA</t>
  </si>
  <si>
    <t>CHEMI</t>
  </si>
  <si>
    <t>GIULIANA</t>
  </si>
  <si>
    <t>CHIRUMBOLO</t>
  </si>
  <si>
    <t>SERGIO</t>
  </si>
  <si>
    <t>TOMAINO</t>
  </si>
  <si>
    <t>TAVERNA</t>
  </si>
  <si>
    <t>SCALZO</t>
  </si>
  <si>
    <t>FILOMENA</t>
  </si>
  <si>
    <t>BEVILACQUA</t>
  </si>
  <si>
    <t>LEONETTI</t>
  </si>
  <si>
    <t>ROBERTO</t>
  </si>
  <si>
    <t>CALIGIURI</t>
  </si>
  <si>
    <t>ADALGISA</t>
  </si>
  <si>
    <t>FRANZE'</t>
  </si>
  <si>
    <t>ROSALBA</t>
  </si>
  <si>
    <t>ALTRA LAUREA</t>
  </si>
  <si>
    <t>MANDUCA</t>
  </si>
  <si>
    <t>ROCCA</t>
  </si>
  <si>
    <t>MATILDE</t>
  </si>
  <si>
    <t>BONADIO</t>
  </si>
  <si>
    <t>MAIUOLO</t>
  </si>
  <si>
    <t>ZOLLI</t>
  </si>
  <si>
    <t>DEC. GIUR. SENZA SERV.</t>
  </si>
  <si>
    <t>COMANDO SC. SUP.</t>
  </si>
  <si>
    <t>BERTOLAMI</t>
  </si>
  <si>
    <t>GIANFRANCO</t>
  </si>
  <si>
    <t>RENDA</t>
  </si>
  <si>
    <t>GABRIELLA</t>
  </si>
  <si>
    <t>DI MATTEO</t>
  </si>
  <si>
    <t>MASSIMO</t>
  </si>
  <si>
    <t>ANNAMARIA</t>
  </si>
  <si>
    <t>VELTRI</t>
  </si>
  <si>
    <t>IDA</t>
  </si>
  <si>
    <t>AD03 - POSTI SOSTEGNO</t>
  </si>
  <si>
    <t>MAIDA</t>
  </si>
  <si>
    <t>A048 SCIENZE MOTORIE E SPORTIVE</t>
  </si>
  <si>
    <t>A045 SCIENZE ECONOMICO-AZIENDALI</t>
  </si>
  <si>
    <t>A046 SCIENZE GIURIDICO-ECONOMICHE</t>
  </si>
  <si>
    <t>A020 FISICA</t>
  </si>
  <si>
    <t>A021 GEOGRAFIA</t>
  </si>
  <si>
    <t>AA24 LINGUE E CULTURE STRANIERE (FRANCESE)</t>
  </si>
  <si>
    <t>AB24 LINGUE E CULTURE STRANIERE (INGLESE)</t>
  </si>
  <si>
    <t>A041 SCIENZE E TECNOLOGIE INFORMATICHE</t>
  </si>
  <si>
    <t>A047 SCIENZE MATEMATICHE APPLICATE</t>
  </si>
  <si>
    <t>A012 DISCIPLINE LETTERARIE NEGLI ISTITUTI DI ISTRUZIONE SECONDARIA DI II GRADO</t>
  </si>
  <si>
    <t>A050 SCIENZE NATURALI, CHIMICHE E BIOLOGICHE</t>
  </si>
  <si>
    <t>B016 LABORATORIO DI SCIENZE E TECNOLOGIE INFORMATICHE</t>
  </si>
  <si>
    <t>IL DIRIGENTE SCOLASTICO</t>
  </si>
  <si>
    <t>Dott.ssa Simona Blandino</t>
  </si>
  <si>
    <t>Firma autografa sostituita a mezzo stampa</t>
  </si>
  <si>
    <t>ex art. 3, comma 2 del D.lgs. n. 39/1993</t>
  </si>
  <si>
    <t>ISTITUTO TECNICO ECONOMICO STATALE "VALENTINO DE FAZIO"</t>
  </si>
  <si>
    <t xml:space="preserve">* POSSIEDE ANCHE CORSO DI PERFEZIONAMENTO ANNUALE NON VALUTATO PERCHE' LA SOMMA DEI TITOLI CON L'ECCEZIONE DI CONCORSO ED ESAMI NON PUO' SUPERARE I 10 PUNTI </t>
  </si>
  <si>
    <t>CLIL</t>
  </si>
  <si>
    <t>CLIL - C1</t>
  </si>
  <si>
    <t>CLIL -C1</t>
  </si>
  <si>
    <t>FIGLI &lt;6</t>
  </si>
  <si>
    <t>CELESTINO</t>
  </si>
  <si>
    <t>CALIDONNA</t>
  </si>
  <si>
    <t>PATRIZIA</t>
  </si>
  <si>
    <t>BRUNI</t>
  </si>
  <si>
    <t>DANIELA</t>
  </si>
  <si>
    <t>MAZZA</t>
  </si>
  <si>
    <t>CRISTIANO</t>
  </si>
  <si>
    <t>MARIAGIOVANNA</t>
  </si>
  <si>
    <t>CORSI PERF. ANNUALI</t>
  </si>
  <si>
    <t>MASTER I O II LIV.</t>
  </si>
  <si>
    <t>CONCORSO ORDINARIO</t>
  </si>
  <si>
    <t>FIGLI &gt;6</t>
  </si>
  <si>
    <t>ASSISTENZA FAMILIARE</t>
  </si>
  <si>
    <t xml:space="preserve"> LAUREE TRIEN. O DIPL. UNIV.</t>
  </si>
  <si>
    <t>DIPL. SPEC. BIEN. O PERF. BIEN.</t>
  </si>
  <si>
    <t>ESAMI DI STATO</t>
  </si>
  <si>
    <t>BONGIOVANNI</t>
  </si>
  <si>
    <t>Fuori Grad.</t>
  </si>
  <si>
    <t>BURGO</t>
  </si>
  <si>
    <t>MARIO*</t>
  </si>
  <si>
    <t>DANIELA**</t>
  </si>
  <si>
    <t>GRAZIANO</t>
  </si>
  <si>
    <t>GIOVANNA*</t>
  </si>
  <si>
    <t>TOT. PUNT. SERVIZIO</t>
  </si>
  <si>
    <t>TOT. PUNT. ESIG. FAM.</t>
  </si>
  <si>
    <t>TOT. PUNT. TITOLI</t>
  </si>
  <si>
    <t>GIGLIOTTI</t>
  </si>
  <si>
    <t>FRANCESCO</t>
  </si>
  <si>
    <t>NOTARO</t>
  </si>
  <si>
    <t>ALEMANNI</t>
  </si>
  <si>
    <t>BERNADET</t>
  </si>
  <si>
    <t>PERRI</t>
  </si>
  <si>
    <t>CACOZZA</t>
  </si>
  <si>
    <t>STEFANIA</t>
  </si>
  <si>
    <t>CONIUGE, GENIT., ETC.</t>
  </si>
  <si>
    <t>PULICE</t>
  </si>
  <si>
    <t>ROSA</t>
  </si>
  <si>
    <t>FRANGIONE</t>
  </si>
  <si>
    <t>FRANCA</t>
  </si>
  <si>
    <t>CIMAROSA</t>
  </si>
  <si>
    <t>PORCHIA</t>
  </si>
  <si>
    <t>MARIA CARMELA</t>
  </si>
  <si>
    <t>VESCIO</t>
  </si>
  <si>
    <t xml:space="preserve">GAROFALO </t>
  </si>
  <si>
    <t>CRISTIAN</t>
  </si>
  <si>
    <t>MAGNO</t>
  </si>
  <si>
    <t>CUMBO</t>
  </si>
  <si>
    <t>INGEMI</t>
  </si>
  <si>
    <t>BRESCIA</t>
  </si>
  <si>
    <t>BARTUCCA</t>
  </si>
  <si>
    <t>AMMERATA</t>
  </si>
  <si>
    <t>TERESA</t>
  </si>
  <si>
    <t>MORELLO</t>
  </si>
  <si>
    <t>GIORDANO</t>
  </si>
  <si>
    <t>CLAUDIO</t>
  </si>
  <si>
    <t>IOVANE</t>
  </si>
  <si>
    <t>GRECO</t>
  </si>
  <si>
    <t>MURACA</t>
  </si>
  <si>
    <t>TERESA LUIGINA</t>
  </si>
  <si>
    <t>BENILDE*</t>
  </si>
  <si>
    <t>ORFEO**</t>
  </si>
  <si>
    <t>PASQUALINO**</t>
  </si>
  <si>
    <t>AVVERSO LA PRESENTE GRADUATORIA DEFINITIVA E' AMMESSO RICORSO ALL'AUTORITA' GIUDIZIARIA NEI TERMINI DI LEGGE</t>
  </si>
  <si>
    <t>GAZZOTTI</t>
  </si>
  <si>
    <t>MARIA ELENA</t>
  </si>
  <si>
    <t>LORUSSO</t>
  </si>
  <si>
    <t>COSTA</t>
  </si>
  <si>
    <t>CAMPISI</t>
  </si>
  <si>
    <t>MARIO</t>
  </si>
  <si>
    <t xml:space="preserve"> **E' ESCLUSO DALLA GRADUATORIA IL DOCENTE BONGIOVANNI PASQUALINO, AI SENSI DEL C.C.N.I. MOBILITA'</t>
  </si>
  <si>
    <t>MARIA PINA*</t>
  </si>
  <si>
    <t xml:space="preserve"> *SONO ESCLUSI DALLA GRADUATORIA I DOCENTI MEA MARIA PINA E BURGO MARIO, AI SENSI DEL C.C.N.I. MOBILITA'</t>
  </si>
  <si>
    <t>MARIA</t>
  </si>
  <si>
    <t>GIAMPA'</t>
  </si>
  <si>
    <t>MONICA</t>
  </si>
  <si>
    <t>SUTERA SARDO</t>
  </si>
  <si>
    <t>EDOMONDO</t>
  </si>
  <si>
    <t>STELLA</t>
  </si>
  <si>
    <t>CERRA</t>
  </si>
  <si>
    <t>MURONE</t>
  </si>
  <si>
    <t>OTTAVIO MARIA CARMELO</t>
  </si>
  <si>
    <t>ANGILLETTI</t>
  </si>
  <si>
    <t>MARIA ELENA**</t>
  </si>
  <si>
    <t xml:space="preserve"> **SONO ESCLUSE DALLA GRADUATORIA LE DOCENTI BRUNI DANIELA E GAZZOTTI MARIA ELENA, AI SENSI DEL C.C.N.I. MOBILITA'</t>
  </si>
  <si>
    <t>MONTUORO</t>
  </si>
  <si>
    <t>MICHELE</t>
  </si>
  <si>
    <t>PISARRO</t>
  </si>
  <si>
    <t>VALENTINA</t>
  </si>
  <si>
    <t>BARONE</t>
  </si>
  <si>
    <t>LUIS ANTONIO</t>
  </si>
  <si>
    <t>ANGELA MARIA</t>
  </si>
  <si>
    <t>CESARINA</t>
  </si>
  <si>
    <t xml:space="preserve"> **SONO ESCLUSE DALLA GRADUATORIA LE DOCENTI BRESCIA MARCELLA E CUMBO ELISABETTA, AI SENSI DEL C.C.N.I. MOBILITA'</t>
  </si>
  <si>
    <t>ANTONELLA</t>
  </si>
  <si>
    <t>GIULIA</t>
  </si>
  <si>
    <t>STEFANO*</t>
  </si>
  <si>
    <t>FERRARI</t>
  </si>
  <si>
    <t>AC24 LINGUE E CULTURE STRANIERE (SPAGNOLO)</t>
  </si>
  <si>
    <t>VINCI</t>
  </si>
  <si>
    <t>ELISABETTA*</t>
  </si>
  <si>
    <t>MARCELLA*</t>
  </si>
  <si>
    <t>A034 SCIENZE E TECNOLOGIE CHIMICHE - POSTO VACANTE</t>
  </si>
  <si>
    <t>GIUSY*</t>
  </si>
  <si>
    <t>DANIELA*</t>
  </si>
  <si>
    <t>*A PARITA' DI PUNTEGGIO PREVALE IL DOCENTE MAGGIORE DI ETA'</t>
  </si>
  <si>
    <t>ZAFFINA</t>
  </si>
  <si>
    <t>FRANCESCO VINCENZO**</t>
  </si>
  <si>
    <t>ELDA*</t>
  </si>
  <si>
    <t>*SONO ESCLUSI DALLA GRADUATORIA I DOCENTI GRAZIANO GIOVANNA, MAIDA ELDA E STELLA STEFANO, AI SENSI DEL C.C.N.I. MOBILITA'</t>
  </si>
  <si>
    <t xml:space="preserve"> *SONO ESCLUSI DALLA GRADUATORIA I DOCENTI SIRIANNI ORFEO E ZAFFINA FRANCESCO VINCENZO, AI SENSI DEL C.C.N.I. MOBILITA' </t>
  </si>
  <si>
    <t>A066 TRATTAMENTO TESTI, DATI ED APPILICAZIONI INFORMATICHE - GRADUTORIA DA GESTIRE IN COMUNE CON QUELLA DELLA CLASSE DI CONCORSO A041</t>
  </si>
  <si>
    <t>FRAGALA'*</t>
  </si>
  <si>
    <t xml:space="preserve"> *E' ESCLUSA DALLA GRADUATORIA DI CLASSE DI CONCORSO A066 CONGIUNTA ALLA GRADUATORIA DI CLASSE DI CONCORSO A041 LA DOCENTE FRAGALA' ANNAMARIA, AI SENSI DEL C.C.N.I. MOBILITA'</t>
  </si>
  <si>
    <t>PASQUALE*</t>
  </si>
  <si>
    <t>* ULTIMO IN GRADUATORIA IN QUANTO NEO-TRASFERITO NELL'ANNO SCOLASTICO 2023/24</t>
  </si>
  <si>
    <t>LAMEZIA TERME, 08/03/2024</t>
  </si>
  <si>
    <t>GRADUATORIA INTERNA D'ISTITUTO DEFINITIVA PER INDIVIDUAZIONE  DEL PERSONALE DOCENTE SOPRANNUMERARIO - A.S. 2024/25</t>
  </si>
  <si>
    <t>PROT. N. 1595/VII-1</t>
  </si>
  <si>
    <t>PAOLO*</t>
  </si>
  <si>
    <t>*NON VIENE CONSIDERATO IL CORSO DI PERFEZIONAMENTO ANNUALE, IN QUANTO NON PUO' ESSERE SUPERATO IL PUNTEGGIO COMPLESSIVO PER TITOLI DI 10 PUNTI, ESCLUSO IL CONCORSO E GLI ESAMI DI STATO</t>
  </si>
  <si>
    <t>GAETANI</t>
  </si>
  <si>
    <t xml:space="preserve"> **E' ESCLUSA DALLA GRADUATORIA, AI SENSI DEL C.C.N.I. MOBILITA'</t>
  </si>
  <si>
    <t>DOMENICO**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</si>
</sst>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Bodoni MT"/>
      <family val="1"/>
    </font>
    <font>
      <b/>
      <sz val="11"/>
      <color theme="1"/>
      <name val="Bodoni MT"/>
      <family val="1"/>
    </font>
    <font>
      <b/>
      <sz val="11"/>
      <name val="Bodoni MT"/>
      <family val="1"/>
    </font>
    <font>
      <sz val="11"/>
      <name val="Bodoni MT"/>
      <family val="1"/>
    </font>
    <font>
      <b/>
      <sz val="14"/>
      <color theme="1"/>
      <name val="Bodoni MT"/>
      <family val="1"/>
    </font>
    <font>
      <b/>
      <sz val="11"/>
      <color rgb="FFFF0000"/>
      <name val="Bodoni MT"/>
      <family val="1"/>
    </font>
    <font>
      <b/>
      <sz val="11"/>
      <color theme="0"/>
      <name val="Bodoni MT"/>
      <family val="1"/>
    </font>
    <font>
      <b/>
      <sz val="11"/>
      <color rgb="FF000000"/>
      <name val="Bodoni MT"/>
      <family val="1"/>
    </font>
    <font>
      <sz val="11"/>
      <color rgb="FFFF0000"/>
      <name val="Calibri"/>
      <family val="2"/>
      <scheme val="minor"/>
    </font>
    <font>
      <sz val="11"/>
      <color rgb="FFFF0000"/>
      <name val="Bodoni MT"/>
      <family val="1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1"/>
      </left>
      <right style="double">
        <color theme="1"/>
      </right>
      <top style="double">
        <color auto="1"/>
      </top>
      <bottom style="double">
        <color theme="1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theme="1"/>
      </left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 style="double">
        <color theme="1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6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/>
    <xf numFmtId="0" fontId="6" fillId="7" borderId="1" xfId="0" applyFont="1" applyFill="1" applyBorder="1"/>
    <xf numFmtId="0" fontId="5" fillId="7" borderId="5" xfId="0" applyFont="1" applyFill="1" applyBorder="1" applyAlignment="1">
      <alignment horizontal="center"/>
    </xf>
    <xf numFmtId="0" fontId="5" fillId="7" borderId="5" xfId="0" applyFont="1" applyFill="1" applyBorder="1"/>
    <xf numFmtId="0" fontId="5" fillId="7" borderId="0" xfId="0" applyFont="1" applyFill="1" applyAlignment="1">
      <alignment horizontal="center"/>
    </xf>
    <xf numFmtId="0" fontId="5" fillId="7" borderId="0" xfId="0" applyFont="1" applyFill="1"/>
    <xf numFmtId="0" fontId="4" fillId="7" borderId="1" xfId="0" applyFont="1" applyFill="1" applyBorder="1"/>
    <xf numFmtId="0" fontId="5" fillId="7" borderId="1" xfId="0" applyFont="1" applyFill="1" applyBorder="1" applyAlignment="1">
      <alignment horizontal="right"/>
    </xf>
    <xf numFmtId="0" fontId="5" fillId="7" borderId="2" xfId="0" applyFont="1" applyFill="1" applyBorder="1"/>
    <xf numFmtId="0" fontId="7" fillId="7" borderId="1" xfId="0" applyFont="1" applyFill="1" applyBorder="1"/>
    <xf numFmtId="0" fontId="5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7" borderId="1" xfId="0" applyFont="1" applyFill="1" applyBorder="1"/>
    <xf numFmtId="0" fontId="6" fillId="7" borderId="1" xfId="0" applyFont="1" applyFill="1" applyBorder="1" applyAlignment="1">
      <alignment horizontal="right"/>
    </xf>
    <xf numFmtId="0" fontId="5" fillId="7" borderId="2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right"/>
    </xf>
    <xf numFmtId="0" fontId="6" fillId="7" borderId="2" xfId="0" applyFont="1" applyFill="1" applyBorder="1"/>
    <xf numFmtId="0" fontId="9" fillId="7" borderId="2" xfId="0" applyFont="1" applyFill="1" applyBorder="1"/>
    <xf numFmtId="0" fontId="5" fillId="7" borderId="3" xfId="0" applyFont="1" applyFill="1" applyBorder="1"/>
    <xf numFmtId="0" fontId="6" fillId="7" borderId="3" xfId="0" applyFont="1" applyFill="1" applyBorder="1"/>
    <xf numFmtId="0" fontId="9" fillId="7" borderId="3" xfId="0" applyFont="1" applyFill="1" applyBorder="1"/>
    <xf numFmtId="0" fontId="5" fillId="7" borderId="7" xfId="0" applyFont="1" applyFill="1" applyBorder="1"/>
    <xf numFmtId="0" fontId="5" fillId="7" borderId="2" xfId="0" applyFont="1" applyFill="1" applyBorder="1" applyAlignment="1">
      <alignment horizontal="right"/>
    </xf>
    <xf numFmtId="0" fontId="5" fillId="7" borderId="13" xfId="0" applyFont="1" applyFill="1" applyBorder="1"/>
    <xf numFmtId="0" fontId="5" fillId="7" borderId="3" xfId="0" applyFont="1" applyFill="1" applyBorder="1" applyAlignment="1">
      <alignment horizontal="right"/>
    </xf>
    <xf numFmtId="0" fontId="6" fillId="8" borderId="10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8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right"/>
    </xf>
    <xf numFmtId="0" fontId="6" fillId="8" borderId="10" xfId="0" applyFont="1" applyFill="1" applyBorder="1"/>
    <xf numFmtId="0" fontId="5" fillId="8" borderId="10" xfId="0" applyFont="1" applyFill="1" applyBorder="1"/>
    <xf numFmtId="0" fontId="9" fillId="8" borderId="10" xfId="0" applyFont="1" applyFill="1" applyBorder="1"/>
    <xf numFmtId="0" fontId="5" fillId="8" borderId="8" xfId="0" applyFont="1" applyFill="1" applyBorder="1"/>
    <xf numFmtId="0" fontId="5" fillId="8" borderId="8" xfId="0" applyFont="1" applyFill="1" applyBorder="1" applyAlignment="1">
      <alignment horizontal="right"/>
    </xf>
    <xf numFmtId="0" fontId="9" fillId="7" borderId="3" xfId="0" applyFont="1" applyFill="1" applyBorder="1" applyAlignment="1">
      <alignment horizontal="right"/>
    </xf>
    <xf numFmtId="0" fontId="9" fillId="7" borderId="2" xfId="0" applyFont="1" applyFill="1" applyBorder="1" applyAlignment="1">
      <alignment horizontal="right"/>
    </xf>
    <xf numFmtId="0" fontId="6" fillId="8" borderId="8" xfId="0" applyFont="1" applyFill="1" applyBorder="1"/>
    <xf numFmtId="0" fontId="9" fillId="8" borderId="8" xfId="0" applyFont="1" applyFill="1" applyBorder="1"/>
    <xf numFmtId="0" fontId="6" fillId="8" borderId="9" xfId="0" applyFont="1" applyFill="1" applyBorder="1"/>
    <xf numFmtId="0" fontId="9" fillId="8" borderId="8" xfId="0" applyFont="1" applyFill="1" applyBorder="1" applyAlignment="1">
      <alignment horizontal="right"/>
    </xf>
    <xf numFmtId="0" fontId="6" fillId="9" borderId="10" xfId="0" applyFont="1" applyFill="1" applyBorder="1" applyAlignment="1">
      <alignment horizontal="center"/>
    </xf>
    <xf numFmtId="0" fontId="6" fillId="9" borderId="10" xfId="0" applyFont="1" applyFill="1" applyBorder="1"/>
    <xf numFmtId="0" fontId="6" fillId="9" borderId="8" xfId="0" applyFont="1" applyFill="1" applyBorder="1" applyAlignment="1">
      <alignment horizontal="center"/>
    </xf>
    <xf numFmtId="0" fontId="5" fillId="8" borderId="16" xfId="0" applyFont="1" applyFill="1" applyBorder="1"/>
    <xf numFmtId="0" fontId="10" fillId="0" borderId="0" xfId="0" applyFont="1"/>
    <xf numFmtId="0" fontId="9" fillId="7" borderId="5" xfId="0" applyFont="1" applyFill="1" applyBorder="1" applyAlignment="1">
      <alignment horizontal="center"/>
    </xf>
    <xf numFmtId="0" fontId="9" fillId="7" borderId="5" xfId="0" applyFont="1" applyFill="1" applyBorder="1"/>
    <xf numFmtId="0" fontId="9" fillId="7" borderId="13" xfId="0" applyFont="1" applyFill="1" applyBorder="1"/>
    <xf numFmtId="0" fontId="9" fillId="8" borderId="16" xfId="0" applyFont="1" applyFill="1" applyBorder="1"/>
    <xf numFmtId="0" fontId="9" fillId="7" borderId="7" xfId="0" applyFont="1" applyFill="1" applyBorder="1"/>
    <xf numFmtId="0" fontId="6" fillId="7" borderId="5" xfId="0" applyFont="1" applyFill="1" applyBorder="1"/>
    <xf numFmtId="0" fontId="9" fillId="8" borderId="17" xfId="0" applyFont="1" applyFill="1" applyBorder="1"/>
    <xf numFmtId="0" fontId="6" fillId="7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9" borderId="17" xfId="0" applyFont="1" applyFill="1" applyBorder="1"/>
    <xf numFmtId="0" fontId="6" fillId="8" borderId="17" xfId="0" applyFont="1" applyFill="1" applyBorder="1"/>
    <xf numFmtId="0" fontId="5" fillId="8" borderId="17" xfId="0" applyFont="1" applyFill="1" applyBorder="1"/>
    <xf numFmtId="0" fontId="9" fillId="9" borderId="18" xfId="0" applyFont="1" applyFill="1" applyBorder="1"/>
    <xf numFmtId="0" fontId="9" fillId="8" borderId="18" xfId="0" applyFont="1" applyFill="1" applyBorder="1"/>
    <xf numFmtId="0" fontId="9" fillId="8" borderId="19" xfId="0" applyFont="1" applyFill="1" applyBorder="1"/>
    <xf numFmtId="0" fontId="5" fillId="9" borderId="1" xfId="0" applyFont="1" applyFill="1" applyBorder="1" applyAlignment="1">
      <alignment horizontal="right"/>
    </xf>
    <xf numFmtId="0" fontId="11" fillId="10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0" fontId="6" fillId="7" borderId="5" xfId="0" applyFont="1" applyFill="1" applyBorder="1" applyAlignment="1">
      <alignment horizontal="center"/>
    </xf>
    <xf numFmtId="0" fontId="6" fillId="7" borderId="0" xfId="0" applyFont="1" applyFill="1"/>
    <xf numFmtId="0" fontId="9" fillId="8" borderId="1" xfId="0" applyFont="1" applyFill="1" applyBorder="1"/>
    <xf numFmtId="0" fontId="5" fillId="7" borderId="13" xfId="0" applyFont="1" applyFill="1" applyBorder="1" applyAlignment="1">
      <alignment horizontal="center"/>
    </xf>
    <xf numFmtId="0" fontId="6" fillId="8" borderId="1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/>
    </xf>
    <xf numFmtId="0" fontId="5" fillId="8" borderId="20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right"/>
    </xf>
    <xf numFmtId="0" fontId="9" fillId="7" borderId="13" xfId="0" applyFont="1" applyFill="1" applyBorder="1" applyAlignment="1">
      <alignment horizontal="right"/>
    </xf>
    <xf numFmtId="0" fontId="9" fillId="8" borderId="16" xfId="0" applyFont="1" applyFill="1" applyBorder="1" applyAlignment="1">
      <alignment horizontal="right"/>
    </xf>
    <xf numFmtId="0" fontId="9" fillId="7" borderId="7" xfId="0" applyFont="1" applyFill="1" applyBorder="1" applyAlignment="1">
      <alignment horizontal="right"/>
    </xf>
    <xf numFmtId="0" fontId="13" fillId="0" borderId="0" xfId="0" applyFont="1"/>
    <xf numFmtId="0" fontId="12" fillId="0" borderId="0" xfId="0" applyFont="1"/>
    <xf numFmtId="0" fontId="6" fillId="7" borderId="13" xfId="0" applyFont="1" applyFill="1" applyBorder="1"/>
    <xf numFmtId="0" fontId="6" fillId="8" borderId="16" xfId="0" applyFont="1" applyFill="1" applyBorder="1"/>
    <xf numFmtId="0" fontId="6" fillId="7" borderId="7" xfId="0" applyFont="1" applyFill="1" applyBorder="1"/>
    <xf numFmtId="0" fontId="7" fillId="0" borderId="0" xfId="0" applyFont="1"/>
    <xf numFmtId="0" fontId="2" fillId="0" borderId="0" xfId="0" applyFont="1"/>
    <xf numFmtId="0" fontId="9" fillId="7" borderId="3" xfId="0" applyFont="1" applyFill="1" applyBorder="1" applyAlignment="1">
      <alignment horizontal="center"/>
    </xf>
    <xf numFmtId="0" fontId="5" fillId="0" borderId="5" xfId="0" applyFont="1" applyBorder="1"/>
    <xf numFmtId="0" fontId="5" fillId="9" borderId="10" xfId="0" applyFont="1" applyFill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E186"/>
  <sheetViews>
    <sheetView showGridLines="0" tabSelected="1" topLeftCell="A127" workbookViewId="0">
      <selection activeCell="B148" sqref="B148:AD148"/>
    </sheetView>
  </sheetViews>
  <sheetFormatPr defaultRowHeight="15" x14ac:dyDescent="0.25"/>
  <cols>
    <col min="1" max="1" width="6.85546875" customWidth="1"/>
    <col min="2" max="2" width="12.85546875" customWidth="1"/>
    <col min="3" max="3" width="17.42578125" bestFit="1" customWidth="1"/>
    <col min="4" max="4" width="36.28515625" customWidth="1"/>
    <col min="5" max="5" width="8" bestFit="1" customWidth="1"/>
    <col min="6" max="6" width="26.140625" bestFit="1" customWidth="1"/>
    <col min="7" max="7" width="15.5703125" bestFit="1" customWidth="1"/>
    <col min="8" max="8" width="19.42578125" bestFit="1" customWidth="1"/>
    <col min="9" max="9" width="12.140625" bestFit="1" customWidth="1"/>
    <col min="10" max="10" width="17.7109375" bestFit="1" customWidth="1"/>
    <col min="11" max="11" width="18.5703125" bestFit="1" customWidth="1"/>
    <col min="12" max="12" width="7.7109375" bestFit="1" customWidth="1"/>
    <col min="13" max="13" width="22.140625" customWidth="1"/>
    <col min="14" max="14" width="23.85546875" customWidth="1"/>
    <col min="15" max="16" width="9.7109375" bestFit="1" customWidth="1"/>
    <col min="17" max="17" width="26.140625" bestFit="1" customWidth="1"/>
    <col min="18" max="18" width="26.140625" customWidth="1"/>
    <col min="19" max="19" width="24.140625" bestFit="1" customWidth="1"/>
    <col min="20" max="20" width="17" bestFit="1" customWidth="1"/>
    <col min="21" max="21" width="34.42578125" bestFit="1" customWidth="1"/>
    <col min="22" max="22" width="20" bestFit="1" customWidth="1"/>
    <col min="23" max="23" width="23.7109375" bestFit="1" customWidth="1"/>
    <col min="24" max="24" width="34.42578125" bestFit="1" customWidth="1"/>
    <col min="25" max="25" width="11.5703125" bestFit="1" customWidth="1"/>
    <col min="26" max="26" width="17.5703125" bestFit="1" customWidth="1"/>
    <col min="27" max="27" width="9.7109375" bestFit="1" customWidth="1"/>
    <col min="28" max="28" width="5.5703125" bestFit="1" customWidth="1"/>
    <col min="29" max="29" width="20" bestFit="1" customWidth="1"/>
  </cols>
  <sheetData>
    <row r="2" spans="2:31" ht="18.75" x14ac:dyDescent="0.3">
      <c r="B2" s="105" t="s">
        <v>157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</row>
    <row r="4" spans="2:31" x14ac:dyDescent="0.25">
      <c r="B4" s="11" t="s">
        <v>280</v>
      </c>
      <c r="C4" s="11"/>
      <c r="D4" s="9"/>
    </row>
    <row r="5" spans="2:31" x14ac:dyDescent="0.25">
      <c r="B5" s="11" t="s">
        <v>278</v>
      </c>
      <c r="C5" s="11"/>
      <c r="D5" s="9"/>
    </row>
    <row r="6" spans="2:31" x14ac:dyDescent="0.25">
      <c r="B6" s="107" t="s">
        <v>279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9"/>
    </row>
    <row r="9" spans="2:31" ht="15.75" thickBot="1" x14ac:dyDescent="0.3">
      <c r="B9" s="12"/>
      <c r="C9" s="110" t="s">
        <v>150</v>
      </c>
      <c r="D9" s="110"/>
      <c r="E9" s="110"/>
      <c r="F9" s="110"/>
      <c r="G9" s="110"/>
      <c r="H9" s="110"/>
      <c r="I9" s="110"/>
      <c r="J9" s="110"/>
      <c r="K9" s="110"/>
      <c r="L9" s="110"/>
      <c r="M9" s="111"/>
      <c r="N9" s="110"/>
      <c r="O9" s="110"/>
      <c r="P9" s="110"/>
      <c r="Q9" s="110"/>
      <c r="R9" s="111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1"/>
      <c r="AD9" s="111"/>
      <c r="AE9" s="10"/>
    </row>
    <row r="10" spans="2:31" ht="16.5" thickTop="1" thickBot="1" x14ac:dyDescent="0.3">
      <c r="B10" s="12" t="s">
        <v>47</v>
      </c>
      <c r="C10" s="13" t="s">
        <v>30</v>
      </c>
      <c r="D10" s="13" t="s">
        <v>17</v>
      </c>
      <c r="E10" s="72" t="s">
        <v>0</v>
      </c>
      <c r="F10" s="12" t="s">
        <v>128</v>
      </c>
      <c r="G10" s="12" t="s">
        <v>2</v>
      </c>
      <c r="H10" s="12" t="s">
        <v>129</v>
      </c>
      <c r="I10" s="12" t="s">
        <v>1</v>
      </c>
      <c r="J10" s="72" t="s">
        <v>3</v>
      </c>
      <c r="K10" s="12" t="s">
        <v>4</v>
      </c>
      <c r="L10" s="30" t="s">
        <v>5</v>
      </c>
      <c r="M10" s="60" t="s">
        <v>186</v>
      </c>
      <c r="N10" s="31" t="s">
        <v>197</v>
      </c>
      <c r="O10" s="12" t="s">
        <v>162</v>
      </c>
      <c r="P10" s="12" t="s">
        <v>174</v>
      </c>
      <c r="Q10" s="30" t="s">
        <v>175</v>
      </c>
      <c r="R10" s="62" t="s">
        <v>187</v>
      </c>
      <c r="S10" s="31" t="s">
        <v>173</v>
      </c>
      <c r="T10" s="12" t="s">
        <v>121</v>
      </c>
      <c r="U10" s="12" t="s">
        <v>176</v>
      </c>
      <c r="V10" s="12" t="s">
        <v>172</v>
      </c>
      <c r="W10" s="12" t="s">
        <v>171</v>
      </c>
      <c r="X10" s="12" t="s">
        <v>177</v>
      </c>
      <c r="Y10" s="12" t="s">
        <v>13</v>
      </c>
      <c r="Z10" s="12" t="s">
        <v>178</v>
      </c>
      <c r="AA10" s="12" t="s">
        <v>160</v>
      </c>
      <c r="AB10" s="30" t="s">
        <v>159</v>
      </c>
      <c r="AC10" s="43" t="s">
        <v>188</v>
      </c>
      <c r="AD10" s="45" t="s">
        <v>15</v>
      </c>
      <c r="AE10" s="10"/>
    </row>
    <row r="11" spans="2:31" ht="16.5" thickTop="1" thickBot="1" x14ac:dyDescent="0.3">
      <c r="B11" s="12">
        <v>1</v>
      </c>
      <c r="C11" s="13" t="s">
        <v>122</v>
      </c>
      <c r="D11" s="13" t="s">
        <v>87</v>
      </c>
      <c r="E11" s="13">
        <v>174</v>
      </c>
      <c r="F11" s="13">
        <v>0</v>
      </c>
      <c r="G11" s="13">
        <v>0</v>
      </c>
      <c r="H11" s="13">
        <v>0</v>
      </c>
      <c r="I11" s="13">
        <v>16</v>
      </c>
      <c r="J11" s="13">
        <v>40</v>
      </c>
      <c r="K11" s="13">
        <v>13</v>
      </c>
      <c r="L11" s="36">
        <v>0</v>
      </c>
      <c r="M11" s="61">
        <f>E11+F11+G11+H11+I11+J11+K11+L11</f>
        <v>243</v>
      </c>
      <c r="N11" s="21">
        <v>0</v>
      </c>
      <c r="O11" s="13">
        <v>0</v>
      </c>
      <c r="P11" s="13">
        <v>0</v>
      </c>
      <c r="Q11" s="36">
        <v>0</v>
      </c>
      <c r="R11" s="61">
        <f>N11+O11+P11+Q11</f>
        <v>0</v>
      </c>
      <c r="S11" s="21">
        <v>12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4">
        <v>1</v>
      </c>
      <c r="AA11" s="13">
        <v>0</v>
      </c>
      <c r="AB11" s="36">
        <v>0</v>
      </c>
      <c r="AC11" s="49">
        <f>S11+T11+U11+V11+W11+X11+Y11+Z11+AA11+AB11</f>
        <v>13</v>
      </c>
      <c r="AD11" s="50">
        <f t="shared" ref="AD11:AD22" si="0">M11+R11+AC11</f>
        <v>256</v>
      </c>
      <c r="AE11" s="10"/>
    </row>
    <row r="12" spans="2:31" ht="16.5" thickTop="1" thickBot="1" x14ac:dyDescent="0.3">
      <c r="B12" s="12">
        <v>2</v>
      </c>
      <c r="C12" s="13" t="s">
        <v>123</v>
      </c>
      <c r="D12" s="13" t="s">
        <v>124</v>
      </c>
      <c r="E12" s="13">
        <v>150</v>
      </c>
      <c r="F12" s="13">
        <v>0</v>
      </c>
      <c r="G12" s="13">
        <v>0</v>
      </c>
      <c r="H12" s="13">
        <v>0</v>
      </c>
      <c r="I12" s="13">
        <v>9</v>
      </c>
      <c r="J12" s="13">
        <v>19</v>
      </c>
      <c r="K12" s="13">
        <v>12</v>
      </c>
      <c r="L12" s="36">
        <v>0</v>
      </c>
      <c r="M12" s="61">
        <f>SUM(E12:L12)</f>
        <v>190</v>
      </c>
      <c r="N12" s="21">
        <v>0</v>
      </c>
      <c r="O12" s="13">
        <v>0</v>
      </c>
      <c r="P12" s="13">
        <v>0</v>
      </c>
      <c r="Q12" s="36">
        <v>0</v>
      </c>
      <c r="R12" s="61">
        <v>0</v>
      </c>
      <c r="S12" s="21">
        <v>12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36">
        <v>0</v>
      </c>
      <c r="AC12" s="49">
        <v>12</v>
      </c>
      <c r="AD12" s="50">
        <f t="shared" si="0"/>
        <v>202</v>
      </c>
      <c r="AE12" s="10"/>
    </row>
    <row r="13" spans="2:31" ht="16.5" thickTop="1" thickBot="1" x14ac:dyDescent="0.3">
      <c r="B13" s="12">
        <v>3</v>
      </c>
      <c r="C13" s="13" t="s">
        <v>164</v>
      </c>
      <c r="D13" s="13" t="s">
        <v>165</v>
      </c>
      <c r="E13" s="13">
        <v>114</v>
      </c>
      <c r="F13" s="13">
        <v>0</v>
      </c>
      <c r="G13" s="13">
        <v>9</v>
      </c>
      <c r="H13" s="13">
        <v>0</v>
      </c>
      <c r="I13" s="13">
        <v>14</v>
      </c>
      <c r="J13" s="13">
        <v>13</v>
      </c>
      <c r="K13" s="13">
        <v>13</v>
      </c>
      <c r="L13" s="36">
        <v>0</v>
      </c>
      <c r="M13" s="61">
        <f t="shared" ref="M13:M22" si="1">E13+F13+G13+H13+I13+J13+K13+L13</f>
        <v>163</v>
      </c>
      <c r="N13" s="21">
        <v>6</v>
      </c>
      <c r="O13" s="13">
        <v>0</v>
      </c>
      <c r="P13" s="14">
        <v>0</v>
      </c>
      <c r="Q13" s="36">
        <v>0</v>
      </c>
      <c r="R13" s="61">
        <f t="shared" ref="R13:R22" si="2">N13+O13+P13+Q13</f>
        <v>6</v>
      </c>
      <c r="S13" s="21">
        <v>12</v>
      </c>
      <c r="T13" s="13">
        <v>0</v>
      </c>
      <c r="U13" s="13">
        <v>0</v>
      </c>
      <c r="V13" s="13">
        <v>1</v>
      </c>
      <c r="W13" s="13">
        <v>3</v>
      </c>
      <c r="X13" s="13">
        <v>0</v>
      </c>
      <c r="Y13" s="13">
        <v>0</v>
      </c>
      <c r="Z13" s="13">
        <v>0</v>
      </c>
      <c r="AA13" s="13">
        <v>0</v>
      </c>
      <c r="AB13" s="36">
        <v>0</v>
      </c>
      <c r="AC13" s="49">
        <f t="shared" ref="AC13:AC21" si="3">S13+T13+U13+V13+W13+X13+Y13+Z13+AA13+AB13</f>
        <v>16</v>
      </c>
      <c r="AD13" s="50">
        <f t="shared" si="0"/>
        <v>185</v>
      </c>
      <c r="AE13" s="10"/>
    </row>
    <row r="14" spans="2:31" ht="16.5" thickTop="1" thickBot="1" x14ac:dyDescent="0.3">
      <c r="B14" s="12">
        <v>4</v>
      </c>
      <c r="C14" s="13" t="s">
        <v>125</v>
      </c>
      <c r="D14" s="13" t="s">
        <v>87</v>
      </c>
      <c r="E14" s="13">
        <v>96</v>
      </c>
      <c r="F14" s="13">
        <v>0</v>
      </c>
      <c r="G14" s="13">
        <v>0</v>
      </c>
      <c r="H14" s="13">
        <v>0</v>
      </c>
      <c r="I14" s="13">
        <v>22</v>
      </c>
      <c r="J14" s="13">
        <v>37</v>
      </c>
      <c r="K14" s="13">
        <v>1</v>
      </c>
      <c r="L14" s="36">
        <v>0</v>
      </c>
      <c r="M14" s="104">
        <f>E14+F14+G14+H14+I14+J14+K14+L14</f>
        <v>156</v>
      </c>
      <c r="N14" s="21">
        <v>6</v>
      </c>
      <c r="O14" s="13">
        <v>0</v>
      </c>
      <c r="P14" s="13">
        <v>0</v>
      </c>
      <c r="Q14" s="36">
        <v>0</v>
      </c>
      <c r="R14" s="104">
        <f>N14+O14+P14+Q14</f>
        <v>6</v>
      </c>
      <c r="S14" s="21">
        <v>12</v>
      </c>
      <c r="T14" s="13">
        <v>0</v>
      </c>
      <c r="U14" s="13">
        <v>0</v>
      </c>
      <c r="V14" s="13">
        <v>0</v>
      </c>
      <c r="W14" s="13">
        <v>3</v>
      </c>
      <c r="X14" s="13">
        <v>5</v>
      </c>
      <c r="Y14" s="13">
        <v>0</v>
      </c>
      <c r="Z14" s="13">
        <v>0</v>
      </c>
      <c r="AA14" s="13">
        <v>0</v>
      </c>
      <c r="AB14" s="36">
        <v>0</v>
      </c>
      <c r="AC14" s="50">
        <f>S14+T14+U14+V14+W14+X14+Y14+Z14+AA14+AB14</f>
        <v>20</v>
      </c>
      <c r="AD14" s="50">
        <f>M14+R14+AC14</f>
        <v>182</v>
      </c>
      <c r="AE14" s="10"/>
    </row>
    <row r="15" spans="2:31" ht="16.5" thickTop="1" thickBot="1" x14ac:dyDescent="0.3">
      <c r="B15" s="12">
        <v>5</v>
      </c>
      <c r="C15" s="13" t="s">
        <v>126</v>
      </c>
      <c r="D15" s="13" t="s">
        <v>75</v>
      </c>
      <c r="E15" s="13">
        <v>96</v>
      </c>
      <c r="F15" s="13">
        <v>0</v>
      </c>
      <c r="G15" s="13">
        <v>0</v>
      </c>
      <c r="H15" s="13">
        <v>0</v>
      </c>
      <c r="I15" s="13">
        <v>16</v>
      </c>
      <c r="J15" s="13">
        <v>37</v>
      </c>
      <c r="K15" s="13">
        <v>1</v>
      </c>
      <c r="L15" s="36">
        <v>0</v>
      </c>
      <c r="M15" s="61">
        <f t="shared" si="1"/>
        <v>150</v>
      </c>
      <c r="N15" s="21">
        <v>0</v>
      </c>
      <c r="O15" s="13">
        <v>0</v>
      </c>
      <c r="P15" s="13">
        <v>0</v>
      </c>
      <c r="Q15" s="36">
        <v>0</v>
      </c>
      <c r="R15" s="61">
        <f t="shared" si="2"/>
        <v>0</v>
      </c>
      <c r="S15" s="21">
        <v>12</v>
      </c>
      <c r="T15" s="13">
        <v>6</v>
      </c>
      <c r="U15" s="13">
        <v>0</v>
      </c>
      <c r="V15" s="13">
        <v>0</v>
      </c>
      <c r="W15" s="13">
        <v>3</v>
      </c>
      <c r="X15" s="13">
        <v>0</v>
      </c>
      <c r="Y15" s="13">
        <v>0</v>
      </c>
      <c r="Z15" s="13">
        <v>0</v>
      </c>
      <c r="AA15" s="13">
        <v>0</v>
      </c>
      <c r="AB15" s="36">
        <v>0</v>
      </c>
      <c r="AC15" s="49">
        <f t="shared" si="3"/>
        <v>21</v>
      </c>
      <c r="AD15" s="50">
        <f t="shared" si="0"/>
        <v>171</v>
      </c>
      <c r="AE15" s="10"/>
    </row>
    <row r="16" spans="2:31" ht="16.5" thickTop="1" thickBot="1" x14ac:dyDescent="0.3">
      <c r="B16" s="12">
        <v>6</v>
      </c>
      <c r="C16" s="13" t="s">
        <v>127</v>
      </c>
      <c r="D16" s="13" t="s">
        <v>87</v>
      </c>
      <c r="E16" s="13">
        <v>96</v>
      </c>
      <c r="F16" s="13">
        <v>0</v>
      </c>
      <c r="G16" s="14">
        <v>0</v>
      </c>
      <c r="H16" s="13">
        <v>0</v>
      </c>
      <c r="I16" s="13">
        <v>16</v>
      </c>
      <c r="J16" s="13">
        <v>28</v>
      </c>
      <c r="K16" s="13">
        <v>1</v>
      </c>
      <c r="L16" s="36">
        <v>0</v>
      </c>
      <c r="M16" s="61">
        <f t="shared" si="1"/>
        <v>141</v>
      </c>
      <c r="N16" s="21">
        <v>6</v>
      </c>
      <c r="O16" s="13">
        <v>0</v>
      </c>
      <c r="P16" s="14">
        <v>3</v>
      </c>
      <c r="Q16" s="36">
        <v>0</v>
      </c>
      <c r="R16" s="61">
        <f t="shared" si="2"/>
        <v>9</v>
      </c>
      <c r="S16" s="21">
        <v>12</v>
      </c>
      <c r="T16" s="13">
        <v>0</v>
      </c>
      <c r="U16" s="13">
        <v>0</v>
      </c>
      <c r="V16" s="13">
        <v>0</v>
      </c>
      <c r="W16" s="13">
        <v>1</v>
      </c>
      <c r="X16" s="13">
        <v>5</v>
      </c>
      <c r="Y16" s="13">
        <v>0</v>
      </c>
      <c r="Z16" s="13">
        <v>0</v>
      </c>
      <c r="AA16" s="13">
        <v>0</v>
      </c>
      <c r="AB16" s="36">
        <v>0</v>
      </c>
      <c r="AC16" s="49">
        <f t="shared" si="3"/>
        <v>18</v>
      </c>
      <c r="AD16" s="50">
        <f t="shared" si="0"/>
        <v>168</v>
      </c>
      <c r="AE16" s="10"/>
    </row>
    <row r="17" spans="2:31" ht="16.5" thickTop="1" thickBot="1" x14ac:dyDescent="0.3">
      <c r="B17" s="12">
        <v>7</v>
      </c>
      <c r="C17" s="13" t="s">
        <v>163</v>
      </c>
      <c r="D17" s="13" t="s">
        <v>257</v>
      </c>
      <c r="E17" s="13">
        <v>48</v>
      </c>
      <c r="F17" s="13">
        <v>0</v>
      </c>
      <c r="G17" s="13">
        <v>0</v>
      </c>
      <c r="H17" s="13">
        <v>0</v>
      </c>
      <c r="I17" s="13">
        <v>12</v>
      </c>
      <c r="J17" s="13">
        <v>13</v>
      </c>
      <c r="K17" s="13">
        <v>1</v>
      </c>
      <c r="L17" s="36">
        <v>0</v>
      </c>
      <c r="M17" s="61">
        <f t="shared" si="1"/>
        <v>74</v>
      </c>
      <c r="N17" s="21">
        <v>6</v>
      </c>
      <c r="O17" s="13">
        <v>0</v>
      </c>
      <c r="P17" s="13">
        <v>6</v>
      </c>
      <c r="Q17" s="36">
        <v>0</v>
      </c>
      <c r="R17" s="61">
        <f t="shared" si="2"/>
        <v>12</v>
      </c>
      <c r="S17" s="21">
        <v>0</v>
      </c>
      <c r="T17" s="13">
        <v>0</v>
      </c>
      <c r="U17" s="13">
        <v>0</v>
      </c>
      <c r="V17" s="13">
        <v>0</v>
      </c>
      <c r="W17" s="14">
        <v>3</v>
      </c>
      <c r="X17" s="13">
        <v>0</v>
      </c>
      <c r="Y17" s="13">
        <v>0</v>
      </c>
      <c r="Z17" s="13">
        <v>0</v>
      </c>
      <c r="AA17" s="13">
        <v>0</v>
      </c>
      <c r="AB17" s="36">
        <v>0</v>
      </c>
      <c r="AC17" s="49">
        <f t="shared" si="3"/>
        <v>3</v>
      </c>
      <c r="AD17" s="50">
        <f t="shared" si="0"/>
        <v>89</v>
      </c>
      <c r="AE17" s="10"/>
    </row>
    <row r="18" spans="2:31" ht="16.5" thickTop="1" thickBot="1" x14ac:dyDescent="0.3">
      <c r="B18" s="12">
        <v>8</v>
      </c>
      <c r="C18" s="13" t="s">
        <v>203</v>
      </c>
      <c r="D18" s="13" t="s">
        <v>204</v>
      </c>
      <c r="E18" s="13">
        <v>48</v>
      </c>
      <c r="F18" s="13">
        <v>0</v>
      </c>
      <c r="G18" s="13">
        <v>0</v>
      </c>
      <c r="H18" s="13">
        <v>0</v>
      </c>
      <c r="I18" s="13">
        <v>9</v>
      </c>
      <c r="J18" s="13">
        <v>6</v>
      </c>
      <c r="K18" s="13">
        <v>1</v>
      </c>
      <c r="L18" s="36">
        <v>0</v>
      </c>
      <c r="M18" s="61">
        <f t="shared" si="1"/>
        <v>64</v>
      </c>
      <c r="N18" s="21">
        <v>6</v>
      </c>
      <c r="O18" s="13">
        <v>0</v>
      </c>
      <c r="P18" s="13">
        <v>6</v>
      </c>
      <c r="Q18" s="36">
        <v>0</v>
      </c>
      <c r="R18" s="61">
        <f t="shared" si="2"/>
        <v>12</v>
      </c>
      <c r="S18" s="21">
        <v>0</v>
      </c>
      <c r="T18" s="13">
        <v>0</v>
      </c>
      <c r="U18" s="13">
        <v>0</v>
      </c>
      <c r="V18" s="14">
        <v>2</v>
      </c>
      <c r="W18" s="14">
        <v>3</v>
      </c>
      <c r="X18" s="14">
        <v>5</v>
      </c>
      <c r="Y18" s="13">
        <v>0</v>
      </c>
      <c r="Z18" s="13">
        <v>0</v>
      </c>
      <c r="AA18" s="13">
        <v>0</v>
      </c>
      <c r="AB18" s="36">
        <v>0</v>
      </c>
      <c r="AC18" s="49">
        <v>10</v>
      </c>
      <c r="AD18" s="50">
        <f t="shared" si="0"/>
        <v>86</v>
      </c>
      <c r="AE18" s="10"/>
    </row>
    <row r="19" spans="2:31" ht="16.5" thickTop="1" thickBot="1" x14ac:dyDescent="0.3">
      <c r="B19" s="12">
        <v>9</v>
      </c>
      <c r="C19" s="13" t="s">
        <v>208</v>
      </c>
      <c r="D19" s="13" t="s">
        <v>265</v>
      </c>
      <c r="E19" s="13">
        <v>18</v>
      </c>
      <c r="F19" s="13">
        <v>0</v>
      </c>
      <c r="G19" s="13">
        <v>21</v>
      </c>
      <c r="H19" s="13">
        <v>0</v>
      </c>
      <c r="I19" s="13">
        <v>14</v>
      </c>
      <c r="J19" s="13">
        <v>6</v>
      </c>
      <c r="K19" s="13">
        <v>0</v>
      </c>
      <c r="L19" s="36">
        <v>0</v>
      </c>
      <c r="M19" s="61">
        <f t="shared" si="1"/>
        <v>59</v>
      </c>
      <c r="N19" s="21">
        <v>6</v>
      </c>
      <c r="O19" s="13">
        <v>4</v>
      </c>
      <c r="P19" s="13">
        <v>3</v>
      </c>
      <c r="Q19" s="36">
        <v>0</v>
      </c>
      <c r="R19" s="61">
        <f t="shared" si="2"/>
        <v>13</v>
      </c>
      <c r="S19" s="21">
        <v>0</v>
      </c>
      <c r="T19" s="13">
        <v>0</v>
      </c>
      <c r="U19" s="13">
        <v>0</v>
      </c>
      <c r="V19" s="13">
        <v>0</v>
      </c>
      <c r="W19" s="14">
        <v>4</v>
      </c>
      <c r="X19" s="13">
        <v>0</v>
      </c>
      <c r="Y19" s="13">
        <v>0</v>
      </c>
      <c r="Z19" s="13">
        <v>0</v>
      </c>
      <c r="AA19" s="13">
        <v>0</v>
      </c>
      <c r="AB19" s="36">
        <v>0</v>
      </c>
      <c r="AC19" s="49">
        <f t="shared" si="3"/>
        <v>4</v>
      </c>
      <c r="AD19" s="50">
        <f t="shared" si="0"/>
        <v>76</v>
      </c>
      <c r="AE19" s="10"/>
    </row>
    <row r="20" spans="2:31" ht="16.5" thickTop="1" thickBot="1" x14ac:dyDescent="0.3">
      <c r="B20" s="12">
        <v>10</v>
      </c>
      <c r="C20" s="13" t="s">
        <v>205</v>
      </c>
      <c r="D20" s="13" t="s">
        <v>266</v>
      </c>
      <c r="E20" s="13">
        <v>18</v>
      </c>
      <c r="F20" s="13">
        <v>0</v>
      </c>
      <c r="G20" s="13">
        <v>15</v>
      </c>
      <c r="H20" s="13">
        <v>0</v>
      </c>
      <c r="I20" s="13">
        <v>3</v>
      </c>
      <c r="J20" s="13">
        <v>6</v>
      </c>
      <c r="K20" s="13">
        <v>0</v>
      </c>
      <c r="L20" s="36">
        <v>0</v>
      </c>
      <c r="M20" s="61">
        <f t="shared" ref="M20" si="4">E20+F20+G20+H20+I20+J20+K20+L20</f>
        <v>42</v>
      </c>
      <c r="N20" s="21">
        <v>6</v>
      </c>
      <c r="O20" s="13">
        <v>0</v>
      </c>
      <c r="P20" s="13">
        <v>6</v>
      </c>
      <c r="Q20" s="36">
        <v>0</v>
      </c>
      <c r="R20" s="61">
        <f t="shared" ref="R20" si="5">N20+O20+P20+Q20</f>
        <v>12</v>
      </c>
      <c r="S20" s="21">
        <v>12</v>
      </c>
      <c r="T20" s="13">
        <v>0</v>
      </c>
      <c r="U20" s="13">
        <v>0</v>
      </c>
      <c r="V20" s="13">
        <v>0</v>
      </c>
      <c r="W20" s="14">
        <v>5</v>
      </c>
      <c r="X20" s="14">
        <v>5</v>
      </c>
      <c r="Y20" s="13">
        <v>0</v>
      </c>
      <c r="Z20" s="13">
        <v>0</v>
      </c>
      <c r="AA20" s="13">
        <v>0</v>
      </c>
      <c r="AB20" s="36">
        <v>0</v>
      </c>
      <c r="AC20" s="49">
        <f t="shared" ref="AC20" si="6">S20+T20+U20+V20+W20+X20+Y20+Z20+AA20+AB20</f>
        <v>22</v>
      </c>
      <c r="AD20" s="50">
        <f t="shared" ref="AD20" si="7">M20+R20+AC20</f>
        <v>76</v>
      </c>
      <c r="AE20" s="10"/>
    </row>
    <row r="21" spans="2:31" ht="15.75" thickTop="1" x14ac:dyDescent="0.25">
      <c r="B21" s="15">
        <v>11</v>
      </c>
      <c r="C21" s="16" t="s">
        <v>206</v>
      </c>
      <c r="D21" s="16" t="s">
        <v>207</v>
      </c>
      <c r="E21" s="16">
        <v>36</v>
      </c>
      <c r="F21" s="16">
        <v>0</v>
      </c>
      <c r="G21" s="16">
        <v>15</v>
      </c>
      <c r="H21" s="16">
        <v>0</v>
      </c>
      <c r="I21" s="16">
        <v>9</v>
      </c>
      <c r="J21" s="16">
        <v>6</v>
      </c>
      <c r="K21" s="16">
        <v>0</v>
      </c>
      <c r="L21" s="41">
        <v>0</v>
      </c>
      <c r="M21" s="74">
        <f t="shared" si="1"/>
        <v>66</v>
      </c>
      <c r="N21" s="39">
        <v>0</v>
      </c>
      <c r="O21" s="16">
        <v>4</v>
      </c>
      <c r="P21" s="16">
        <v>0</v>
      </c>
      <c r="Q21" s="41">
        <v>0</v>
      </c>
      <c r="R21" s="74">
        <f t="shared" si="2"/>
        <v>4</v>
      </c>
      <c r="S21" s="39">
        <v>0</v>
      </c>
      <c r="T21" s="16">
        <v>0</v>
      </c>
      <c r="U21" s="16">
        <v>0</v>
      </c>
      <c r="V21" s="16">
        <v>0</v>
      </c>
      <c r="W21" s="70">
        <v>3</v>
      </c>
      <c r="X21" s="16">
        <v>0</v>
      </c>
      <c r="Y21" s="16">
        <v>0</v>
      </c>
      <c r="Z21" s="16">
        <v>0</v>
      </c>
      <c r="AA21" s="16">
        <v>0</v>
      </c>
      <c r="AB21" s="41">
        <v>0</v>
      </c>
      <c r="AC21" s="75">
        <f t="shared" si="3"/>
        <v>3</v>
      </c>
      <c r="AD21" s="76">
        <f t="shared" si="0"/>
        <v>73</v>
      </c>
      <c r="AE21" s="10"/>
    </row>
    <row r="22" spans="2:31" ht="17.25" customHeight="1" x14ac:dyDescent="0.25">
      <c r="B22" s="32" t="s">
        <v>180</v>
      </c>
      <c r="C22" s="26" t="s">
        <v>179</v>
      </c>
      <c r="D22" s="26" t="s">
        <v>224</v>
      </c>
      <c r="E22" s="26">
        <v>48</v>
      </c>
      <c r="F22" s="26">
        <v>0</v>
      </c>
      <c r="G22" s="26">
        <v>24</v>
      </c>
      <c r="H22" s="26">
        <v>0</v>
      </c>
      <c r="I22" s="26">
        <v>16</v>
      </c>
      <c r="J22" s="26">
        <v>16</v>
      </c>
      <c r="K22" s="26">
        <v>1</v>
      </c>
      <c r="L22" s="38">
        <v>0</v>
      </c>
      <c r="M22" s="77">
        <f t="shared" si="1"/>
        <v>105</v>
      </c>
      <c r="N22" s="35">
        <v>6</v>
      </c>
      <c r="O22" s="26">
        <v>4</v>
      </c>
      <c r="P22" s="26">
        <v>6</v>
      </c>
      <c r="Q22" s="38">
        <v>0</v>
      </c>
      <c r="R22" s="77">
        <f t="shared" si="2"/>
        <v>16</v>
      </c>
      <c r="S22" s="35">
        <v>12</v>
      </c>
      <c r="T22" s="26">
        <v>6</v>
      </c>
      <c r="U22" s="26">
        <v>0</v>
      </c>
      <c r="V22" s="26">
        <v>0</v>
      </c>
      <c r="W22" s="26">
        <v>3</v>
      </c>
      <c r="X22" s="26">
        <v>0</v>
      </c>
      <c r="Y22" s="26">
        <v>0</v>
      </c>
      <c r="Z22" s="26">
        <v>0</v>
      </c>
      <c r="AA22" s="26">
        <v>0</v>
      </c>
      <c r="AB22" s="38">
        <v>0</v>
      </c>
      <c r="AC22" s="78">
        <f>S22+T22+U22+V22+W22+X22+Y22+Z22+AA22+AB22</f>
        <v>21</v>
      </c>
      <c r="AD22" s="79">
        <f t="shared" si="0"/>
        <v>142</v>
      </c>
      <c r="AE22" s="10"/>
    </row>
    <row r="23" spans="2:31" x14ac:dyDescent="0.25">
      <c r="B23" s="115" t="s">
        <v>267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2"/>
      <c r="AE23" s="10"/>
    </row>
    <row r="24" spans="2:31" x14ac:dyDescent="0.25">
      <c r="B24" s="124" t="s">
        <v>232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4"/>
      <c r="AE24" s="10"/>
    </row>
    <row r="25" spans="2:31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2:31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2:31" ht="15.75" thickBot="1" x14ac:dyDescent="0.3">
      <c r="B27" s="13"/>
      <c r="C27" s="110" t="s">
        <v>144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1"/>
      <c r="N27" s="110"/>
      <c r="O27" s="110"/>
      <c r="P27" s="110"/>
      <c r="Q27" s="110"/>
      <c r="R27" s="111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1"/>
      <c r="AD27" s="111"/>
      <c r="AE27" s="10"/>
    </row>
    <row r="28" spans="2:31" ht="16.5" thickTop="1" thickBot="1" x14ac:dyDescent="0.3">
      <c r="B28" s="12" t="s">
        <v>47</v>
      </c>
      <c r="C28" s="13" t="s">
        <v>30</v>
      </c>
      <c r="D28" s="13" t="s">
        <v>17</v>
      </c>
      <c r="E28" s="72" t="s">
        <v>0</v>
      </c>
      <c r="F28" s="12" t="s">
        <v>128</v>
      </c>
      <c r="G28" s="12" t="s">
        <v>2</v>
      </c>
      <c r="H28" s="12" t="s">
        <v>129</v>
      </c>
      <c r="I28" s="12" t="s">
        <v>1</v>
      </c>
      <c r="J28" s="72" t="s">
        <v>3</v>
      </c>
      <c r="K28" s="12" t="s">
        <v>4</v>
      </c>
      <c r="L28" s="30" t="s">
        <v>5</v>
      </c>
      <c r="M28" s="43" t="s">
        <v>186</v>
      </c>
      <c r="N28" s="31" t="s">
        <v>197</v>
      </c>
      <c r="O28" s="12" t="s">
        <v>162</v>
      </c>
      <c r="P28" s="12" t="s">
        <v>174</v>
      </c>
      <c r="Q28" s="30" t="s">
        <v>175</v>
      </c>
      <c r="R28" s="44" t="s">
        <v>187</v>
      </c>
      <c r="S28" s="31" t="s">
        <v>173</v>
      </c>
      <c r="T28" s="12" t="s">
        <v>121</v>
      </c>
      <c r="U28" s="12" t="s">
        <v>176</v>
      </c>
      <c r="V28" s="12" t="s">
        <v>172</v>
      </c>
      <c r="W28" s="12" t="s">
        <v>171</v>
      </c>
      <c r="X28" s="12" t="s">
        <v>177</v>
      </c>
      <c r="Y28" s="12" t="s">
        <v>13</v>
      </c>
      <c r="Z28" s="12" t="s">
        <v>178</v>
      </c>
      <c r="AA28" s="12" t="s">
        <v>160</v>
      </c>
      <c r="AB28" s="30" t="s">
        <v>159</v>
      </c>
      <c r="AC28" s="44" t="s">
        <v>188</v>
      </c>
      <c r="AD28" s="47" t="s">
        <v>15</v>
      </c>
      <c r="AE28" s="10"/>
    </row>
    <row r="29" spans="2:31" ht="16.5" thickTop="1" thickBot="1" x14ac:dyDescent="0.3">
      <c r="B29" s="12">
        <v>1</v>
      </c>
      <c r="C29" s="13" t="s">
        <v>189</v>
      </c>
      <c r="D29" s="13" t="s">
        <v>190</v>
      </c>
      <c r="E29" s="13">
        <v>78</v>
      </c>
      <c r="F29" s="13">
        <v>0</v>
      </c>
      <c r="G29" s="13">
        <v>0</v>
      </c>
      <c r="H29" s="13">
        <v>0</v>
      </c>
      <c r="I29" s="13">
        <v>34</v>
      </c>
      <c r="J29" s="13">
        <v>8</v>
      </c>
      <c r="K29" s="13">
        <v>8</v>
      </c>
      <c r="L29" s="36">
        <v>0</v>
      </c>
      <c r="M29" s="46">
        <f>E29+F29+G29+H29+I29+J29+K29+L29</f>
        <v>128</v>
      </c>
      <c r="N29" s="21">
        <v>6</v>
      </c>
      <c r="O29" s="13">
        <v>0</v>
      </c>
      <c r="P29" s="13">
        <v>0</v>
      </c>
      <c r="Q29" s="36">
        <v>0</v>
      </c>
      <c r="R29" s="52">
        <f>N29+O29+P29+Q29</f>
        <v>6</v>
      </c>
      <c r="S29" s="21">
        <v>12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36">
        <v>0</v>
      </c>
      <c r="AC29" s="52">
        <f>S29+T29+U29+V29+W29+X29+Y29+Z29+AA29+AB29</f>
        <v>12</v>
      </c>
      <c r="AD29" s="52">
        <f>M29+R29+AC29</f>
        <v>146</v>
      </c>
      <c r="AE29" s="10"/>
    </row>
    <row r="30" spans="2:31" ht="16.5" thickTop="1" thickBot="1" x14ac:dyDescent="0.3">
      <c r="B30" s="12">
        <v>2</v>
      </c>
      <c r="C30" s="13" t="s">
        <v>218</v>
      </c>
      <c r="D30" s="13" t="s">
        <v>167</v>
      </c>
      <c r="E30" s="13">
        <v>60</v>
      </c>
      <c r="F30" s="13">
        <v>0</v>
      </c>
      <c r="G30" s="13">
        <v>0</v>
      </c>
      <c r="H30" s="13">
        <v>0</v>
      </c>
      <c r="I30" s="13">
        <v>18</v>
      </c>
      <c r="J30" s="13">
        <v>6</v>
      </c>
      <c r="K30" s="13">
        <v>0</v>
      </c>
      <c r="L30" s="36">
        <v>0</v>
      </c>
      <c r="M30" s="46">
        <f>SUM(E30:L30)</f>
        <v>84</v>
      </c>
      <c r="N30" s="21">
        <v>6</v>
      </c>
      <c r="O30" s="13">
        <v>0</v>
      </c>
      <c r="P30" s="13">
        <v>0</v>
      </c>
      <c r="Q30" s="36">
        <v>0</v>
      </c>
      <c r="R30" s="52">
        <f>SUM(N30:Q30)</f>
        <v>6</v>
      </c>
      <c r="S30" s="21">
        <v>12</v>
      </c>
      <c r="T30" s="13">
        <v>0</v>
      </c>
      <c r="U30" s="13">
        <v>0</v>
      </c>
      <c r="V30" s="14">
        <v>1</v>
      </c>
      <c r="W30" s="14">
        <v>3</v>
      </c>
      <c r="X30" s="13">
        <v>0</v>
      </c>
      <c r="Y30" s="13">
        <v>0</v>
      </c>
      <c r="Z30" s="13">
        <v>0</v>
      </c>
      <c r="AA30" s="13">
        <v>0</v>
      </c>
      <c r="AB30" s="36">
        <v>0</v>
      </c>
      <c r="AC30" s="52">
        <f>SUM(S30:AB30)</f>
        <v>16</v>
      </c>
      <c r="AD30" s="52">
        <f>M30+R30+AC30</f>
        <v>106</v>
      </c>
      <c r="AE30" s="10"/>
    </row>
    <row r="31" spans="2:31" ht="15.75" thickTop="1" x14ac:dyDescent="0.25">
      <c r="B31" s="119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1"/>
      <c r="N31" s="120"/>
      <c r="O31" s="120"/>
      <c r="P31" s="120"/>
      <c r="Q31" s="120"/>
      <c r="R31" s="121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1"/>
      <c r="AD31" s="122"/>
      <c r="AE31" s="10"/>
    </row>
    <row r="32" spans="2:31" x14ac:dyDescent="0.25"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0"/>
    </row>
    <row r="33" spans="2:31" x14ac:dyDescent="0.25"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0"/>
    </row>
    <row r="34" spans="2:31" ht="15.75" thickBot="1" x14ac:dyDescent="0.3">
      <c r="B34" s="19"/>
      <c r="C34" s="110" t="s">
        <v>145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1"/>
      <c r="N34" s="110"/>
      <c r="O34" s="110"/>
      <c r="P34" s="110"/>
      <c r="Q34" s="110"/>
      <c r="R34" s="111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1"/>
      <c r="AD34" s="111"/>
      <c r="AE34" s="10"/>
    </row>
    <row r="35" spans="2:31" ht="16.5" thickTop="1" thickBot="1" x14ac:dyDescent="0.3">
      <c r="B35" s="12" t="s">
        <v>47</v>
      </c>
      <c r="C35" s="13" t="s">
        <v>30</v>
      </c>
      <c r="D35" s="13" t="s">
        <v>17</v>
      </c>
      <c r="E35" s="72" t="s">
        <v>0</v>
      </c>
      <c r="F35" s="12" t="s">
        <v>128</v>
      </c>
      <c r="G35" s="12" t="s">
        <v>2</v>
      </c>
      <c r="H35" s="12" t="s">
        <v>129</v>
      </c>
      <c r="I35" s="12" t="s">
        <v>1</v>
      </c>
      <c r="J35" s="72" t="s">
        <v>3</v>
      </c>
      <c r="K35" s="12" t="s">
        <v>4</v>
      </c>
      <c r="L35" s="30" t="s">
        <v>5</v>
      </c>
      <c r="M35" s="43" t="s">
        <v>186</v>
      </c>
      <c r="N35" s="31" t="s">
        <v>197</v>
      </c>
      <c r="O35" s="12" t="s">
        <v>162</v>
      </c>
      <c r="P35" s="12" t="s">
        <v>174</v>
      </c>
      <c r="Q35" s="30" t="s">
        <v>175</v>
      </c>
      <c r="R35" s="44" t="s">
        <v>187</v>
      </c>
      <c r="S35" s="31" t="s">
        <v>173</v>
      </c>
      <c r="T35" s="12" t="s">
        <v>121</v>
      </c>
      <c r="U35" s="12" t="s">
        <v>176</v>
      </c>
      <c r="V35" s="12" t="s">
        <v>172</v>
      </c>
      <c r="W35" s="12" t="s">
        <v>171</v>
      </c>
      <c r="X35" s="12" t="s">
        <v>177</v>
      </c>
      <c r="Y35" s="12" t="s">
        <v>13</v>
      </c>
      <c r="Z35" s="12" t="s">
        <v>178</v>
      </c>
      <c r="AA35" s="12" t="s">
        <v>161</v>
      </c>
      <c r="AB35" s="30" t="s">
        <v>159</v>
      </c>
      <c r="AC35" s="44" t="s">
        <v>188</v>
      </c>
      <c r="AD35" s="47" t="s">
        <v>15</v>
      </c>
      <c r="AE35" s="10"/>
    </row>
    <row r="36" spans="2:31" ht="16.5" thickTop="1" thickBot="1" x14ac:dyDescent="0.3">
      <c r="B36" s="12">
        <v>1</v>
      </c>
      <c r="C36" s="13" t="s">
        <v>130</v>
      </c>
      <c r="D36" s="13" t="s">
        <v>131</v>
      </c>
      <c r="E36" s="20">
        <v>114</v>
      </c>
      <c r="F36" s="20">
        <v>0</v>
      </c>
      <c r="G36" s="20">
        <v>0</v>
      </c>
      <c r="H36" s="20">
        <v>0</v>
      </c>
      <c r="I36" s="20">
        <v>18</v>
      </c>
      <c r="J36" s="20">
        <v>31</v>
      </c>
      <c r="K36" s="20">
        <v>0</v>
      </c>
      <c r="L36" s="42">
        <v>0</v>
      </c>
      <c r="M36" s="48">
        <f>L36+K36+J36+I36+H36+G36+F36+E36</f>
        <v>163</v>
      </c>
      <c r="N36" s="40">
        <v>6</v>
      </c>
      <c r="O36" s="20">
        <v>0</v>
      </c>
      <c r="P36" s="20">
        <v>0</v>
      </c>
      <c r="Q36" s="42">
        <v>0</v>
      </c>
      <c r="R36" s="53">
        <f>N36+O36+P36</f>
        <v>6</v>
      </c>
      <c r="S36" s="40">
        <v>12</v>
      </c>
      <c r="T36" s="20">
        <v>0</v>
      </c>
      <c r="U36" s="20">
        <v>0</v>
      </c>
      <c r="V36" s="20">
        <v>0</v>
      </c>
      <c r="W36" s="20">
        <v>0</v>
      </c>
      <c r="X36" s="20">
        <v>10</v>
      </c>
      <c r="Y36" s="20">
        <v>0</v>
      </c>
      <c r="Z36" s="27">
        <v>1</v>
      </c>
      <c r="AA36" s="20">
        <v>0</v>
      </c>
      <c r="AB36" s="42">
        <v>0</v>
      </c>
      <c r="AC36" s="53">
        <f>AB36+AA36+Z36+Y36+X36+W36+V36+U36+T36+S36</f>
        <v>23</v>
      </c>
      <c r="AD36" s="53">
        <f>AC36+R36+M36</f>
        <v>192</v>
      </c>
      <c r="AE36" s="10"/>
    </row>
    <row r="37" spans="2:31" ht="16.5" thickTop="1" thickBot="1" x14ac:dyDescent="0.3">
      <c r="B37" s="12">
        <v>2</v>
      </c>
      <c r="C37" s="13" t="s">
        <v>132</v>
      </c>
      <c r="D37" s="13" t="s">
        <v>133</v>
      </c>
      <c r="E37" s="20">
        <v>102</v>
      </c>
      <c r="F37" s="20">
        <v>0</v>
      </c>
      <c r="G37" s="20">
        <v>0</v>
      </c>
      <c r="H37" s="20">
        <v>0</v>
      </c>
      <c r="I37" s="20">
        <v>32</v>
      </c>
      <c r="J37" s="20">
        <v>31</v>
      </c>
      <c r="K37" s="20">
        <v>0</v>
      </c>
      <c r="L37" s="42">
        <v>0</v>
      </c>
      <c r="M37" s="48">
        <f>L37+K37+J37+I37+H37+G37+F37+E37</f>
        <v>165</v>
      </c>
      <c r="N37" s="40">
        <v>0</v>
      </c>
      <c r="O37" s="20">
        <v>0</v>
      </c>
      <c r="P37" s="20">
        <v>0</v>
      </c>
      <c r="Q37" s="42">
        <v>0</v>
      </c>
      <c r="R37" s="53">
        <f>N37+O37+P37</f>
        <v>0</v>
      </c>
      <c r="S37" s="40">
        <v>12</v>
      </c>
      <c r="T37" s="20">
        <v>0</v>
      </c>
      <c r="U37" s="20">
        <v>0</v>
      </c>
      <c r="V37" s="20">
        <v>0</v>
      </c>
      <c r="W37" s="20">
        <v>0</v>
      </c>
      <c r="X37" s="20">
        <v>10</v>
      </c>
      <c r="Y37" s="20">
        <v>0</v>
      </c>
      <c r="Z37" s="27">
        <v>0</v>
      </c>
      <c r="AA37" s="20">
        <v>0</v>
      </c>
      <c r="AB37" s="42">
        <v>0</v>
      </c>
      <c r="AC37" s="53">
        <f>AB37+AA37+Z37+Y37+X37+W37+V37+U37+T37+S37</f>
        <v>22</v>
      </c>
      <c r="AD37" s="53">
        <f>AC37+R37+M37</f>
        <v>187</v>
      </c>
      <c r="AE37" s="10"/>
    </row>
    <row r="38" spans="2:31" ht="16.5" thickTop="1" thickBot="1" x14ac:dyDescent="0.3">
      <c r="B38" s="12">
        <v>3</v>
      </c>
      <c r="C38" s="13" t="s">
        <v>230</v>
      </c>
      <c r="D38" s="13" t="s">
        <v>231</v>
      </c>
      <c r="E38" s="20">
        <v>6</v>
      </c>
      <c r="F38" s="20">
        <v>0</v>
      </c>
      <c r="G38" s="20">
        <v>0</v>
      </c>
      <c r="H38" s="20">
        <v>0</v>
      </c>
      <c r="I38" s="20">
        <v>18</v>
      </c>
      <c r="J38" s="20">
        <v>0</v>
      </c>
      <c r="K38" s="20">
        <v>0</v>
      </c>
      <c r="L38" s="42">
        <v>0</v>
      </c>
      <c r="M38" s="48">
        <f>L38+K38+J38+I38+H38+G38+F38+E38</f>
        <v>24</v>
      </c>
      <c r="N38" s="40">
        <v>6</v>
      </c>
      <c r="O38" s="20">
        <v>0</v>
      </c>
      <c r="P38" s="20">
        <v>6</v>
      </c>
      <c r="Q38" s="42">
        <v>0</v>
      </c>
      <c r="R38" s="53">
        <f>N38+O38+P38</f>
        <v>12</v>
      </c>
      <c r="S38" s="4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7">
        <v>0</v>
      </c>
      <c r="AA38" s="20">
        <v>0</v>
      </c>
      <c r="AB38" s="42">
        <v>0</v>
      </c>
      <c r="AC38" s="53">
        <f>AB38+AA38+Z38+Y38+X38+W38+V38+U38+T38+S38</f>
        <v>0</v>
      </c>
      <c r="AD38" s="53">
        <f>AC38+R38+M38</f>
        <v>36</v>
      </c>
      <c r="AE38" s="10"/>
    </row>
    <row r="39" spans="2:31" x14ac:dyDescent="0.25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0"/>
    </row>
    <row r="40" spans="2:3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2:31" ht="15.75" thickBot="1" x14ac:dyDescent="0.3">
      <c r="B41" s="12"/>
      <c r="C41" s="128" t="s">
        <v>264</v>
      </c>
      <c r="D41" s="110"/>
      <c r="E41" s="110"/>
      <c r="F41" s="110"/>
      <c r="G41" s="110"/>
      <c r="H41" s="110"/>
      <c r="I41" s="110"/>
      <c r="J41" s="110"/>
      <c r="K41" s="110"/>
      <c r="L41" s="110"/>
      <c r="M41" s="111"/>
      <c r="N41" s="110"/>
      <c r="O41" s="110"/>
      <c r="P41" s="110"/>
      <c r="Q41" s="110"/>
      <c r="R41" s="111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1"/>
      <c r="AD41" s="111"/>
      <c r="AE41" s="10"/>
    </row>
    <row r="42" spans="2:31" ht="16.5" thickTop="1" thickBot="1" x14ac:dyDescent="0.3">
      <c r="B42" s="12" t="s">
        <v>47</v>
      </c>
      <c r="C42" s="28" t="s">
        <v>30</v>
      </c>
      <c r="D42" s="29" t="s">
        <v>17</v>
      </c>
      <c r="E42" s="72" t="s">
        <v>0</v>
      </c>
      <c r="F42" s="12" t="s">
        <v>128</v>
      </c>
      <c r="G42" s="12" t="s">
        <v>2</v>
      </c>
      <c r="H42" s="12" t="s">
        <v>129</v>
      </c>
      <c r="I42" s="12" t="s">
        <v>1</v>
      </c>
      <c r="J42" s="72" t="s">
        <v>3</v>
      </c>
      <c r="K42" s="12" t="s">
        <v>4</v>
      </c>
      <c r="L42" s="30" t="s">
        <v>5</v>
      </c>
      <c r="M42" s="43" t="s">
        <v>186</v>
      </c>
      <c r="N42" s="31" t="s">
        <v>197</v>
      </c>
      <c r="O42" s="12" t="s">
        <v>162</v>
      </c>
      <c r="P42" s="12" t="s">
        <v>174</v>
      </c>
      <c r="Q42" s="30" t="s">
        <v>175</v>
      </c>
      <c r="R42" s="44" t="s">
        <v>187</v>
      </c>
      <c r="S42" s="31" t="s">
        <v>173</v>
      </c>
      <c r="T42" s="12" t="s">
        <v>121</v>
      </c>
      <c r="U42" s="12" t="s">
        <v>176</v>
      </c>
      <c r="V42" s="12" t="s">
        <v>172</v>
      </c>
      <c r="W42" s="12" t="s">
        <v>171</v>
      </c>
      <c r="X42" s="12" t="s">
        <v>177</v>
      </c>
      <c r="Y42" s="12" t="s">
        <v>13</v>
      </c>
      <c r="Z42" s="12" t="s">
        <v>178</v>
      </c>
      <c r="AA42" s="12" t="s">
        <v>160</v>
      </c>
      <c r="AB42" s="30" t="s">
        <v>159</v>
      </c>
      <c r="AC42" s="44" t="s">
        <v>188</v>
      </c>
      <c r="AD42" s="47" t="s">
        <v>15</v>
      </c>
      <c r="AE42" s="10"/>
    </row>
    <row r="43" spans="2:31" ht="16.5" thickTop="1" thickBot="1" x14ac:dyDescent="0.3">
      <c r="B43" s="12"/>
      <c r="C43" s="21"/>
      <c r="D43" s="13"/>
      <c r="E43" s="13"/>
      <c r="F43" s="13"/>
      <c r="G43" s="13"/>
      <c r="H43" s="13"/>
      <c r="I43" s="13"/>
      <c r="J43" s="13"/>
      <c r="K43" s="13"/>
      <c r="L43" s="36"/>
      <c r="M43" s="58"/>
      <c r="N43" s="21"/>
      <c r="O43" s="13"/>
      <c r="P43" s="13"/>
      <c r="Q43" s="36"/>
      <c r="R43" s="52"/>
      <c r="S43" s="21"/>
      <c r="T43" s="13"/>
      <c r="U43" s="13"/>
      <c r="V43" s="13"/>
      <c r="W43" s="13"/>
      <c r="X43" s="13"/>
      <c r="Y43" s="13"/>
      <c r="Z43" s="14"/>
      <c r="AA43" s="13"/>
      <c r="AB43" s="36"/>
      <c r="AC43" s="52"/>
      <c r="AD43" s="52"/>
      <c r="AE43" s="10"/>
    </row>
    <row r="44" spans="2:31" ht="15.75" thickTop="1" x14ac:dyDescent="0.25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0"/>
    </row>
    <row r="45" spans="2:31" x14ac:dyDescent="0.25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0"/>
    </row>
    <row r="46" spans="2:31" ht="15.75" thickBot="1" x14ac:dyDescent="0.3">
      <c r="B46" s="13"/>
      <c r="C46" s="110" t="s">
        <v>148</v>
      </c>
      <c r="D46" s="110"/>
      <c r="E46" s="110"/>
      <c r="F46" s="110"/>
      <c r="G46" s="110"/>
      <c r="H46" s="110"/>
      <c r="I46" s="110"/>
      <c r="J46" s="110"/>
      <c r="K46" s="110"/>
      <c r="L46" s="110"/>
      <c r="M46" s="111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11"/>
      <c r="AE46" s="10"/>
    </row>
    <row r="47" spans="2:31" ht="16.5" thickTop="1" thickBot="1" x14ac:dyDescent="0.3">
      <c r="B47" s="12" t="s">
        <v>47</v>
      </c>
      <c r="C47" s="13" t="s">
        <v>30</v>
      </c>
      <c r="D47" s="13" t="s">
        <v>17</v>
      </c>
      <c r="E47" s="72" t="s">
        <v>0</v>
      </c>
      <c r="F47" s="12" t="s">
        <v>128</v>
      </c>
      <c r="G47" s="12" t="s">
        <v>2</v>
      </c>
      <c r="H47" s="12" t="s">
        <v>129</v>
      </c>
      <c r="I47" s="12" t="s">
        <v>1</v>
      </c>
      <c r="J47" s="72" t="s">
        <v>3</v>
      </c>
      <c r="K47" s="12" t="s">
        <v>4</v>
      </c>
      <c r="L47" s="30" t="s">
        <v>5</v>
      </c>
      <c r="M47" s="43" t="s">
        <v>186</v>
      </c>
      <c r="N47" s="31" t="s">
        <v>197</v>
      </c>
      <c r="O47" s="12" t="s">
        <v>162</v>
      </c>
      <c r="P47" s="12" t="s">
        <v>174</v>
      </c>
      <c r="Q47" s="30" t="s">
        <v>175</v>
      </c>
      <c r="R47" s="44" t="s">
        <v>187</v>
      </c>
      <c r="S47" s="31" t="s">
        <v>173</v>
      </c>
      <c r="T47" s="12" t="s">
        <v>121</v>
      </c>
      <c r="U47" s="12" t="s">
        <v>176</v>
      </c>
      <c r="V47" s="12" t="s">
        <v>172</v>
      </c>
      <c r="W47" s="12" t="s">
        <v>171</v>
      </c>
      <c r="X47" s="12" t="s">
        <v>177</v>
      </c>
      <c r="Y47" s="12" t="s">
        <v>13</v>
      </c>
      <c r="Z47" s="12" t="s">
        <v>178</v>
      </c>
      <c r="AA47" s="12" t="s">
        <v>161</v>
      </c>
      <c r="AB47" s="30" t="s">
        <v>159</v>
      </c>
      <c r="AC47" s="44" t="s">
        <v>188</v>
      </c>
      <c r="AD47" s="47" t="s">
        <v>15</v>
      </c>
      <c r="AE47" s="10"/>
    </row>
    <row r="48" spans="2:31" ht="16.5" thickTop="1" thickBot="1" x14ac:dyDescent="0.3">
      <c r="B48" s="12">
        <v>1</v>
      </c>
      <c r="C48" s="13" t="s">
        <v>103</v>
      </c>
      <c r="D48" s="13" t="s">
        <v>104</v>
      </c>
      <c r="E48" s="13">
        <v>138</v>
      </c>
      <c r="F48" s="13">
        <v>0</v>
      </c>
      <c r="G48" s="13">
        <v>0</v>
      </c>
      <c r="H48" s="13">
        <v>0</v>
      </c>
      <c r="I48" s="13">
        <v>9</v>
      </c>
      <c r="J48" s="13">
        <v>28</v>
      </c>
      <c r="K48" s="13">
        <v>4</v>
      </c>
      <c r="L48" s="36">
        <v>0</v>
      </c>
      <c r="M48" s="50">
        <f>E48+F48+G48+H48+I48+J48+K48+L48</f>
        <v>179</v>
      </c>
      <c r="N48" s="21">
        <v>6</v>
      </c>
      <c r="O48" s="13">
        <v>0</v>
      </c>
      <c r="P48" s="13">
        <v>0</v>
      </c>
      <c r="Q48" s="36">
        <v>0</v>
      </c>
      <c r="R48" s="52">
        <f>N48+O48+P48+Q48</f>
        <v>6</v>
      </c>
      <c r="S48" s="21">
        <v>12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4">
        <v>2</v>
      </c>
      <c r="AA48" s="13">
        <v>0</v>
      </c>
      <c r="AB48" s="36">
        <v>0</v>
      </c>
      <c r="AC48" s="52">
        <f>S48+T48+U48+V48+W48+X48+Y48+Z48+AA48+AB48</f>
        <v>14</v>
      </c>
      <c r="AD48" s="52">
        <f>M48+R48+AC48</f>
        <v>199</v>
      </c>
      <c r="AE48" s="10"/>
    </row>
    <row r="49" spans="2:31" ht="16.5" thickTop="1" thickBot="1" x14ac:dyDescent="0.3">
      <c r="B49" s="12">
        <v>2</v>
      </c>
      <c r="C49" s="13" t="s">
        <v>216</v>
      </c>
      <c r="D49" s="13" t="s">
        <v>61</v>
      </c>
      <c r="E49" s="13">
        <v>6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36">
        <v>0</v>
      </c>
      <c r="M49" s="50">
        <f>E49+F49+G49+H49+I49+J49+K49+L49</f>
        <v>6</v>
      </c>
      <c r="N49" s="21">
        <v>0</v>
      </c>
      <c r="O49" s="13">
        <v>0</v>
      </c>
      <c r="P49" s="13">
        <v>0</v>
      </c>
      <c r="Q49" s="36">
        <v>0</v>
      </c>
      <c r="R49" s="52">
        <f>N49+O49+P49+Q49</f>
        <v>0</v>
      </c>
      <c r="S49" s="21">
        <v>12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4">
        <v>0</v>
      </c>
      <c r="AA49" s="13">
        <v>0</v>
      </c>
      <c r="AB49" s="36">
        <v>0</v>
      </c>
      <c r="AC49" s="52">
        <f>S49+T49+U49+V49+W49+X49+Y49+Z49+AA49+AB49</f>
        <v>12</v>
      </c>
      <c r="AD49" s="52">
        <f>M49+R49+AC49</f>
        <v>18</v>
      </c>
      <c r="AE49" s="10"/>
    </row>
    <row r="50" spans="2:31" ht="16.5" thickTop="1" thickBot="1" x14ac:dyDescent="0.3">
      <c r="B50" s="32" t="s">
        <v>180</v>
      </c>
      <c r="C50" s="26" t="s">
        <v>102</v>
      </c>
      <c r="D50" s="26" t="s">
        <v>233</v>
      </c>
      <c r="E50" s="26">
        <v>186</v>
      </c>
      <c r="F50" s="26">
        <v>0</v>
      </c>
      <c r="G50" s="26">
        <v>0</v>
      </c>
      <c r="H50" s="26">
        <v>0</v>
      </c>
      <c r="I50" s="26">
        <v>12</v>
      </c>
      <c r="J50" s="26">
        <v>52</v>
      </c>
      <c r="K50" s="26">
        <v>0</v>
      </c>
      <c r="L50" s="38">
        <v>10</v>
      </c>
      <c r="M50" s="51">
        <f>E50+F50+G50+H50+I50+J50+K50+L50</f>
        <v>260</v>
      </c>
      <c r="N50" s="35">
        <v>6</v>
      </c>
      <c r="O50" s="26">
        <v>0</v>
      </c>
      <c r="P50" s="26">
        <v>0</v>
      </c>
      <c r="Q50" s="38">
        <v>0</v>
      </c>
      <c r="R50" s="57">
        <f>N50+O50+P50+Q50</f>
        <v>6</v>
      </c>
      <c r="S50" s="35">
        <v>12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3</v>
      </c>
      <c r="AA50" s="26">
        <v>0</v>
      </c>
      <c r="AB50" s="38">
        <v>0</v>
      </c>
      <c r="AC50" s="57">
        <f>S50+T50+U50+V50+W50+X50+Y50+Z50+AA50+AB50</f>
        <v>15</v>
      </c>
      <c r="AD50" s="57">
        <f>M50+R50+AC50</f>
        <v>281</v>
      </c>
      <c r="AE50" s="10"/>
    </row>
    <row r="51" spans="2:31" ht="16.5" thickTop="1" thickBot="1" x14ac:dyDescent="0.3">
      <c r="B51" s="32" t="s">
        <v>180</v>
      </c>
      <c r="C51" s="26" t="s">
        <v>181</v>
      </c>
      <c r="D51" s="26" t="s">
        <v>182</v>
      </c>
      <c r="E51" s="26">
        <v>96</v>
      </c>
      <c r="F51" s="26">
        <v>0</v>
      </c>
      <c r="G51" s="26">
        <v>0</v>
      </c>
      <c r="H51" s="26">
        <v>0</v>
      </c>
      <c r="I51" s="26">
        <v>0</v>
      </c>
      <c r="J51" s="26">
        <v>28</v>
      </c>
      <c r="K51" s="26">
        <v>0</v>
      </c>
      <c r="L51" s="38">
        <v>0</v>
      </c>
      <c r="M51" s="51">
        <f t="shared" ref="M51" si="8">E51+F51+G51+H51+I51+J51+K51+L51</f>
        <v>124</v>
      </c>
      <c r="N51" s="35">
        <v>6</v>
      </c>
      <c r="O51" s="26">
        <v>0</v>
      </c>
      <c r="P51" s="26">
        <v>0</v>
      </c>
      <c r="Q51" s="38">
        <v>0</v>
      </c>
      <c r="R51" s="57">
        <f t="shared" ref="R51" si="9">N51+O51+P51+Q51</f>
        <v>6</v>
      </c>
      <c r="S51" s="35">
        <v>12</v>
      </c>
      <c r="T51" s="26">
        <v>0</v>
      </c>
      <c r="U51" s="26">
        <v>0</v>
      </c>
      <c r="V51" s="26">
        <v>1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38">
        <v>0</v>
      </c>
      <c r="AC51" s="57">
        <f t="shared" ref="AC51" si="10">S51+T51+U51+V51+W51+X51+Y51+Z51+AA51+AB51</f>
        <v>13</v>
      </c>
      <c r="AD51" s="57">
        <f t="shared" ref="AD51" si="11">M51+R51+AC51</f>
        <v>143</v>
      </c>
      <c r="AE51" s="10"/>
    </row>
    <row r="52" spans="2:31" ht="15.75" thickTop="1" x14ac:dyDescent="0.25">
      <c r="B52" s="112" t="s">
        <v>234</v>
      </c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13"/>
      <c r="N52" s="108"/>
      <c r="O52" s="108"/>
      <c r="P52" s="108"/>
      <c r="Q52" s="108"/>
      <c r="R52" s="113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13"/>
      <c r="AD52" s="114"/>
      <c r="AE52" s="10"/>
    </row>
    <row r="53" spans="2:31" x14ac:dyDescent="0.25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0"/>
    </row>
    <row r="54" spans="2:31" x14ac:dyDescent="0.25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0"/>
    </row>
    <row r="55" spans="2:31" ht="15.75" thickBot="1" x14ac:dyDescent="0.3">
      <c r="B55" s="13"/>
      <c r="C55" s="110" t="s">
        <v>142</v>
      </c>
      <c r="D55" s="110"/>
      <c r="E55" s="110"/>
      <c r="F55" s="110"/>
      <c r="G55" s="110"/>
      <c r="H55" s="110"/>
      <c r="I55" s="110"/>
      <c r="J55" s="110"/>
      <c r="K55" s="110"/>
      <c r="L55" s="110"/>
      <c r="M55" s="111"/>
      <c r="N55" s="110"/>
      <c r="O55" s="110"/>
      <c r="P55" s="110"/>
      <c r="Q55" s="110"/>
      <c r="R55" s="111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1"/>
      <c r="AD55" s="111"/>
      <c r="AE55" s="10"/>
    </row>
    <row r="56" spans="2:31" ht="16.5" thickTop="1" thickBot="1" x14ac:dyDescent="0.3">
      <c r="B56" s="12" t="s">
        <v>47</v>
      </c>
      <c r="C56" s="13" t="s">
        <v>30</v>
      </c>
      <c r="D56" s="13" t="s">
        <v>17</v>
      </c>
      <c r="E56" s="72" t="s">
        <v>0</v>
      </c>
      <c r="F56" s="12" t="s">
        <v>128</v>
      </c>
      <c r="G56" s="12" t="s">
        <v>2</v>
      </c>
      <c r="H56" s="12" t="s">
        <v>129</v>
      </c>
      <c r="I56" s="12" t="s">
        <v>1</v>
      </c>
      <c r="J56" s="72" t="s">
        <v>3</v>
      </c>
      <c r="K56" s="12" t="s">
        <v>4</v>
      </c>
      <c r="L56" s="30" t="s">
        <v>5</v>
      </c>
      <c r="M56" s="43" t="s">
        <v>186</v>
      </c>
      <c r="N56" s="31" t="s">
        <v>197</v>
      </c>
      <c r="O56" s="12" t="s">
        <v>162</v>
      </c>
      <c r="P56" s="12" t="s">
        <v>174</v>
      </c>
      <c r="Q56" s="30" t="s">
        <v>175</v>
      </c>
      <c r="R56" s="44" t="s">
        <v>187</v>
      </c>
      <c r="S56" s="31" t="s">
        <v>173</v>
      </c>
      <c r="T56" s="12" t="s">
        <v>121</v>
      </c>
      <c r="U56" s="12" t="s">
        <v>176</v>
      </c>
      <c r="V56" s="12" t="s">
        <v>172</v>
      </c>
      <c r="W56" s="12" t="s">
        <v>171</v>
      </c>
      <c r="X56" s="12" t="s">
        <v>177</v>
      </c>
      <c r="Y56" s="12" t="s">
        <v>13</v>
      </c>
      <c r="Z56" s="12" t="s">
        <v>178</v>
      </c>
      <c r="AA56" s="12" t="s">
        <v>160</v>
      </c>
      <c r="AB56" s="30" t="s">
        <v>159</v>
      </c>
      <c r="AC56" s="44" t="s">
        <v>188</v>
      </c>
      <c r="AD56" s="47" t="s">
        <v>15</v>
      </c>
      <c r="AE56" s="10"/>
    </row>
    <row r="57" spans="2:31" ht="16.5" thickTop="1" thickBot="1" x14ac:dyDescent="0.3">
      <c r="B57" s="12">
        <v>1</v>
      </c>
      <c r="C57" s="13" t="s">
        <v>36</v>
      </c>
      <c r="D57" s="13" t="s">
        <v>37</v>
      </c>
      <c r="E57" s="13">
        <v>216</v>
      </c>
      <c r="F57" s="13">
        <v>0</v>
      </c>
      <c r="G57" s="13">
        <v>0</v>
      </c>
      <c r="H57" s="13">
        <v>0</v>
      </c>
      <c r="I57" s="13">
        <v>9</v>
      </c>
      <c r="J57" s="13">
        <v>100</v>
      </c>
      <c r="K57" s="13">
        <v>0</v>
      </c>
      <c r="L57" s="36">
        <v>10</v>
      </c>
      <c r="M57" s="52">
        <f t="shared" ref="M57:M62" si="12">E57+F57+G57+H57+I57+J57+K57+L57</f>
        <v>335</v>
      </c>
      <c r="N57" s="34">
        <v>6</v>
      </c>
      <c r="O57" s="13">
        <v>0</v>
      </c>
      <c r="P57" s="14">
        <v>0</v>
      </c>
      <c r="Q57" s="36">
        <v>0</v>
      </c>
      <c r="R57" s="50">
        <f t="shared" ref="R57:R62" si="13">N57+O57+P57+Q57</f>
        <v>6</v>
      </c>
      <c r="S57" s="21">
        <v>12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4">
        <v>2</v>
      </c>
      <c r="AA57" s="13">
        <v>0</v>
      </c>
      <c r="AB57" s="36">
        <v>0</v>
      </c>
      <c r="AC57" s="52">
        <f>S57+T57+U57+V57+W57+X57+Y57+Z57+AA57+AB57</f>
        <v>14</v>
      </c>
      <c r="AD57" s="52">
        <f t="shared" ref="AD57:AD62" si="14">M57+R57+AC57</f>
        <v>355</v>
      </c>
      <c r="AE57" s="10"/>
    </row>
    <row r="58" spans="2:31" ht="16.5" thickTop="1" thickBot="1" x14ac:dyDescent="0.3">
      <c r="B58" s="12">
        <v>2</v>
      </c>
      <c r="C58" s="13" t="s">
        <v>57</v>
      </c>
      <c r="D58" s="13" t="s">
        <v>58</v>
      </c>
      <c r="E58" s="13">
        <v>216</v>
      </c>
      <c r="F58" s="13">
        <v>0</v>
      </c>
      <c r="G58" s="13">
        <v>0</v>
      </c>
      <c r="H58" s="13">
        <v>0</v>
      </c>
      <c r="I58" s="13">
        <v>6</v>
      </c>
      <c r="J58" s="13">
        <v>22</v>
      </c>
      <c r="K58" s="13">
        <v>26</v>
      </c>
      <c r="L58" s="36">
        <v>0</v>
      </c>
      <c r="M58" s="52">
        <f t="shared" si="12"/>
        <v>270</v>
      </c>
      <c r="N58" s="21">
        <v>6</v>
      </c>
      <c r="O58" s="13">
        <v>0</v>
      </c>
      <c r="P58" s="14">
        <v>0</v>
      </c>
      <c r="Q58" s="36">
        <v>0</v>
      </c>
      <c r="R58" s="50">
        <f t="shared" si="13"/>
        <v>6</v>
      </c>
      <c r="S58" s="21">
        <v>12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4">
        <v>1</v>
      </c>
      <c r="AA58" s="13">
        <v>0</v>
      </c>
      <c r="AB58" s="36">
        <v>0</v>
      </c>
      <c r="AC58" s="52">
        <f>S58+T58+U58+V58+W58+X58+Y58+Z58+AA58+AB58</f>
        <v>13</v>
      </c>
      <c r="AD58" s="52">
        <f t="shared" si="14"/>
        <v>289</v>
      </c>
      <c r="AE58" s="10"/>
    </row>
    <row r="59" spans="2:31" ht="16.5" thickTop="1" thickBot="1" x14ac:dyDescent="0.3">
      <c r="B59" s="12">
        <v>3</v>
      </c>
      <c r="C59" s="13" t="s">
        <v>52</v>
      </c>
      <c r="D59" s="13" t="s">
        <v>53</v>
      </c>
      <c r="E59" s="13">
        <v>192</v>
      </c>
      <c r="F59" s="13">
        <v>0</v>
      </c>
      <c r="G59" s="13">
        <v>0</v>
      </c>
      <c r="H59" s="13">
        <v>0</v>
      </c>
      <c r="I59" s="13">
        <v>12</v>
      </c>
      <c r="J59" s="13">
        <v>37</v>
      </c>
      <c r="K59" s="13">
        <v>17</v>
      </c>
      <c r="L59" s="36">
        <v>10</v>
      </c>
      <c r="M59" s="52">
        <f t="shared" si="12"/>
        <v>268</v>
      </c>
      <c r="N59" s="21">
        <v>6</v>
      </c>
      <c r="O59" s="13">
        <v>0</v>
      </c>
      <c r="P59" s="13">
        <v>0</v>
      </c>
      <c r="Q59" s="36">
        <v>0</v>
      </c>
      <c r="R59" s="50">
        <f t="shared" si="13"/>
        <v>6</v>
      </c>
      <c r="S59" s="21">
        <v>12</v>
      </c>
      <c r="T59" s="13">
        <v>0</v>
      </c>
      <c r="U59" s="13">
        <v>0</v>
      </c>
      <c r="V59" s="13">
        <v>0</v>
      </c>
      <c r="W59" s="13">
        <v>1</v>
      </c>
      <c r="X59" s="13">
        <v>0</v>
      </c>
      <c r="Y59" s="13">
        <v>0</v>
      </c>
      <c r="Z59" s="14">
        <v>0</v>
      </c>
      <c r="AA59" s="13">
        <v>0</v>
      </c>
      <c r="AB59" s="36">
        <v>0</v>
      </c>
      <c r="AC59" s="52">
        <f t="shared" ref="AC59" si="15">S59+T59+U59+V59+W59+X59+Y59+Z59+AA59+AB59</f>
        <v>13</v>
      </c>
      <c r="AD59" s="52">
        <f t="shared" si="14"/>
        <v>287</v>
      </c>
      <c r="AE59" s="10"/>
    </row>
    <row r="60" spans="2:31" ht="16.5" thickTop="1" thickBot="1" x14ac:dyDescent="0.3">
      <c r="B60" s="12">
        <v>4</v>
      </c>
      <c r="C60" s="13" t="s">
        <v>56</v>
      </c>
      <c r="D60" s="13" t="s">
        <v>59</v>
      </c>
      <c r="E60" s="13">
        <v>216</v>
      </c>
      <c r="F60" s="13">
        <v>0</v>
      </c>
      <c r="G60" s="13">
        <v>0</v>
      </c>
      <c r="H60" s="13">
        <v>0</v>
      </c>
      <c r="I60" s="13">
        <v>8</v>
      </c>
      <c r="J60" s="13">
        <v>22</v>
      </c>
      <c r="K60" s="13">
        <v>0</v>
      </c>
      <c r="L60" s="36">
        <v>10</v>
      </c>
      <c r="M60" s="52">
        <f t="shared" si="12"/>
        <v>256</v>
      </c>
      <c r="N60" s="21">
        <v>6</v>
      </c>
      <c r="O60" s="13">
        <v>0</v>
      </c>
      <c r="P60" s="13">
        <v>0</v>
      </c>
      <c r="Q60" s="36">
        <v>0</v>
      </c>
      <c r="R60" s="50">
        <f t="shared" si="13"/>
        <v>6</v>
      </c>
      <c r="S60" s="21">
        <v>12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4">
        <v>1</v>
      </c>
      <c r="AA60" s="13">
        <v>0</v>
      </c>
      <c r="AB60" s="36">
        <v>0</v>
      </c>
      <c r="AC60" s="52">
        <f t="shared" ref="AC60:AC68" si="16">S60+T60+U60+V60+W60+X60+Y60+Z60+AA60+AB60</f>
        <v>13</v>
      </c>
      <c r="AD60" s="52">
        <f t="shared" si="14"/>
        <v>275</v>
      </c>
      <c r="AE60" s="10"/>
    </row>
    <row r="61" spans="2:31" ht="16.5" thickTop="1" thickBot="1" x14ac:dyDescent="0.3">
      <c r="B61" s="12">
        <v>5</v>
      </c>
      <c r="C61" s="13" t="s">
        <v>60</v>
      </c>
      <c r="D61" s="13" t="s">
        <v>61</v>
      </c>
      <c r="E61" s="13">
        <v>186</v>
      </c>
      <c r="F61" s="13">
        <v>0</v>
      </c>
      <c r="G61" s="13">
        <v>0</v>
      </c>
      <c r="H61" s="13">
        <v>0</v>
      </c>
      <c r="I61" s="13">
        <v>6</v>
      </c>
      <c r="J61" s="13">
        <v>37</v>
      </c>
      <c r="K61" s="13">
        <v>0</v>
      </c>
      <c r="L61" s="36">
        <v>10</v>
      </c>
      <c r="M61" s="52">
        <f t="shared" si="12"/>
        <v>239</v>
      </c>
      <c r="N61" s="21">
        <v>6</v>
      </c>
      <c r="O61" s="13">
        <v>0</v>
      </c>
      <c r="P61" s="13">
        <v>0</v>
      </c>
      <c r="Q61" s="36">
        <v>0</v>
      </c>
      <c r="R61" s="50">
        <f t="shared" si="13"/>
        <v>6</v>
      </c>
      <c r="S61" s="21">
        <v>12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4">
        <v>2</v>
      </c>
      <c r="AA61" s="13">
        <v>0</v>
      </c>
      <c r="AB61" s="36">
        <v>0</v>
      </c>
      <c r="AC61" s="52">
        <f t="shared" si="16"/>
        <v>14</v>
      </c>
      <c r="AD61" s="52">
        <f t="shared" si="14"/>
        <v>259</v>
      </c>
      <c r="AE61" s="10"/>
    </row>
    <row r="62" spans="2:31" ht="16.5" thickTop="1" thickBot="1" x14ac:dyDescent="0.3">
      <c r="B62" s="12">
        <v>6</v>
      </c>
      <c r="C62" s="13" t="s">
        <v>215</v>
      </c>
      <c r="D62" s="13" t="s">
        <v>44</v>
      </c>
      <c r="E62" s="13">
        <v>186</v>
      </c>
      <c r="F62" s="13">
        <v>0</v>
      </c>
      <c r="G62" s="13">
        <v>0</v>
      </c>
      <c r="H62" s="13">
        <v>0</v>
      </c>
      <c r="I62" s="13">
        <v>3</v>
      </c>
      <c r="J62" s="13">
        <v>6</v>
      </c>
      <c r="K62" s="13">
        <v>26</v>
      </c>
      <c r="L62" s="36">
        <v>10</v>
      </c>
      <c r="M62" s="52">
        <f t="shared" si="12"/>
        <v>231</v>
      </c>
      <c r="N62" s="21">
        <v>6</v>
      </c>
      <c r="O62" s="13">
        <v>0</v>
      </c>
      <c r="P62" s="13">
        <v>6</v>
      </c>
      <c r="Q62" s="36">
        <v>0</v>
      </c>
      <c r="R62" s="50">
        <f t="shared" si="13"/>
        <v>12</v>
      </c>
      <c r="S62" s="21">
        <v>12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4">
        <v>1</v>
      </c>
      <c r="AA62" s="13">
        <v>0</v>
      </c>
      <c r="AB62" s="36">
        <v>0</v>
      </c>
      <c r="AC62" s="52">
        <f t="shared" si="16"/>
        <v>13</v>
      </c>
      <c r="AD62" s="52">
        <f t="shared" si="14"/>
        <v>256</v>
      </c>
      <c r="AE62" s="10"/>
    </row>
    <row r="63" spans="2:31" ht="16.5" thickTop="1" thickBot="1" x14ac:dyDescent="0.3">
      <c r="B63" s="12">
        <v>7</v>
      </c>
      <c r="C63" s="13" t="s">
        <v>216</v>
      </c>
      <c r="D63" s="13" t="s">
        <v>217</v>
      </c>
      <c r="E63" s="13">
        <v>192</v>
      </c>
      <c r="F63" s="13">
        <v>0</v>
      </c>
      <c r="G63" s="13">
        <v>0</v>
      </c>
      <c r="H63" s="13">
        <v>0</v>
      </c>
      <c r="I63" s="13">
        <v>6</v>
      </c>
      <c r="J63" s="13">
        <v>15</v>
      </c>
      <c r="K63" s="13">
        <v>0</v>
      </c>
      <c r="L63" s="36">
        <v>10</v>
      </c>
      <c r="M63" s="52">
        <f>E63+F63+G63+H63+I63+J63+K63+L63</f>
        <v>223</v>
      </c>
      <c r="N63" s="21">
        <v>6</v>
      </c>
      <c r="O63" s="13">
        <v>0</v>
      </c>
      <c r="P63" s="13">
        <v>0</v>
      </c>
      <c r="Q63" s="36">
        <v>0</v>
      </c>
      <c r="R63" s="50">
        <f>N63+O63+P63+Q63</f>
        <v>6</v>
      </c>
      <c r="S63" s="21">
        <v>12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4">
        <v>2</v>
      </c>
      <c r="AA63" s="13">
        <v>0</v>
      </c>
      <c r="AB63" s="36">
        <v>0</v>
      </c>
      <c r="AC63" s="52">
        <f t="shared" si="16"/>
        <v>14</v>
      </c>
      <c r="AD63" s="52">
        <f>M63+R63+AC63</f>
        <v>243</v>
      </c>
      <c r="AE63" s="10"/>
    </row>
    <row r="64" spans="2:31" ht="16.5" thickTop="1" thickBot="1" x14ac:dyDescent="0.3">
      <c r="B64" s="12">
        <v>8</v>
      </c>
      <c r="C64" s="13" t="s">
        <v>236</v>
      </c>
      <c r="D64" s="13" t="s">
        <v>281</v>
      </c>
      <c r="E64" s="13">
        <v>186</v>
      </c>
      <c r="F64" s="13">
        <v>0</v>
      </c>
      <c r="G64" s="13">
        <v>0</v>
      </c>
      <c r="H64" s="13">
        <v>0</v>
      </c>
      <c r="I64" s="13">
        <v>0</v>
      </c>
      <c r="J64" s="13">
        <v>2</v>
      </c>
      <c r="K64" s="13">
        <v>0</v>
      </c>
      <c r="L64" s="36">
        <v>10</v>
      </c>
      <c r="M64" s="52">
        <f>E64+F64+G64+H64+I64+J64+K64+L64</f>
        <v>198</v>
      </c>
      <c r="N64" s="21">
        <v>6</v>
      </c>
      <c r="O64" s="13">
        <v>0</v>
      </c>
      <c r="P64" s="13">
        <v>0</v>
      </c>
      <c r="Q64" s="36">
        <v>0</v>
      </c>
      <c r="R64" s="50">
        <f>N64+O64+P64+Q64</f>
        <v>6</v>
      </c>
      <c r="S64" s="21">
        <v>12</v>
      </c>
      <c r="T64" s="13">
        <v>0</v>
      </c>
      <c r="U64" s="13">
        <v>0</v>
      </c>
      <c r="V64" s="13">
        <v>0</v>
      </c>
      <c r="W64" s="13">
        <v>1</v>
      </c>
      <c r="X64" s="13">
        <v>10</v>
      </c>
      <c r="Y64" s="13">
        <v>0</v>
      </c>
      <c r="Z64" s="13">
        <v>3</v>
      </c>
      <c r="AA64" s="13">
        <v>0</v>
      </c>
      <c r="AB64" s="36">
        <v>0</v>
      </c>
      <c r="AC64" s="52">
        <v>25</v>
      </c>
      <c r="AD64" s="52">
        <f>M64+R64+AC64</f>
        <v>229</v>
      </c>
      <c r="AE64" s="10"/>
    </row>
    <row r="65" spans="2:31" ht="16.5" thickTop="1" thickBot="1" x14ac:dyDescent="0.3">
      <c r="B65" s="12">
        <v>9</v>
      </c>
      <c r="C65" s="13" t="s">
        <v>117</v>
      </c>
      <c r="D65" s="13" t="s">
        <v>237</v>
      </c>
      <c r="E65" s="13">
        <v>48</v>
      </c>
      <c r="F65" s="13">
        <v>0</v>
      </c>
      <c r="G65" s="13">
        <v>0</v>
      </c>
      <c r="H65" s="13">
        <v>0</v>
      </c>
      <c r="I65" s="13">
        <v>22</v>
      </c>
      <c r="J65" s="13">
        <v>2</v>
      </c>
      <c r="K65" s="13">
        <v>0</v>
      </c>
      <c r="L65" s="36">
        <v>0</v>
      </c>
      <c r="M65" s="52">
        <f>E65+F65+G65+H65+I65+J65+K65+L65</f>
        <v>72</v>
      </c>
      <c r="N65" s="21">
        <v>6</v>
      </c>
      <c r="O65" s="13">
        <v>4</v>
      </c>
      <c r="P65" s="13">
        <v>3</v>
      </c>
      <c r="Q65" s="36">
        <v>0</v>
      </c>
      <c r="R65" s="50">
        <f>N65+O65+P65+Q65</f>
        <v>13</v>
      </c>
      <c r="S65" s="21">
        <v>12</v>
      </c>
      <c r="T65" s="13">
        <v>0</v>
      </c>
      <c r="U65" s="13">
        <v>0</v>
      </c>
      <c r="V65" s="13">
        <v>0</v>
      </c>
      <c r="W65" s="13">
        <v>5</v>
      </c>
      <c r="X65" s="13">
        <v>5</v>
      </c>
      <c r="Y65" s="13">
        <v>0</v>
      </c>
      <c r="Z65" s="14">
        <v>0</v>
      </c>
      <c r="AA65" s="13">
        <v>0</v>
      </c>
      <c r="AB65" s="36">
        <v>0</v>
      </c>
      <c r="AC65" s="52">
        <f>S65+T65+U65+V65+W65+X65+Y65+Z65+AA65+AB65</f>
        <v>22</v>
      </c>
      <c r="AD65" s="52">
        <f>M65+R65+AC65</f>
        <v>107</v>
      </c>
      <c r="AE65" s="10"/>
    </row>
    <row r="66" spans="2:31" s="96" customFormat="1" ht="16.5" thickTop="1" thickBot="1" x14ac:dyDescent="0.3">
      <c r="B66" s="65" t="s">
        <v>180</v>
      </c>
      <c r="C66" s="26" t="s">
        <v>48</v>
      </c>
      <c r="D66" s="26" t="s">
        <v>285</v>
      </c>
      <c r="E66" s="26">
        <v>192</v>
      </c>
      <c r="F66" s="26">
        <v>0</v>
      </c>
      <c r="G66" s="26">
        <v>0</v>
      </c>
      <c r="H66" s="26">
        <v>0</v>
      </c>
      <c r="I66" s="26">
        <v>16</v>
      </c>
      <c r="J66" s="26">
        <v>61</v>
      </c>
      <c r="K66" s="26">
        <v>5</v>
      </c>
      <c r="L66" s="38">
        <v>10</v>
      </c>
      <c r="M66" s="57">
        <f t="shared" ref="M66" si="17">E66+F66+G66+H66+I66+J66+K66+L66</f>
        <v>284</v>
      </c>
      <c r="N66" s="35">
        <v>6</v>
      </c>
      <c r="O66" s="26">
        <v>0</v>
      </c>
      <c r="P66" s="26">
        <v>0</v>
      </c>
      <c r="Q66" s="38">
        <v>0</v>
      </c>
      <c r="R66" s="51">
        <f t="shared" ref="R66" si="18">N66+O66+P66+Q66</f>
        <v>6</v>
      </c>
      <c r="S66" s="35">
        <v>12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1</v>
      </c>
      <c r="AA66" s="26">
        <v>0</v>
      </c>
      <c r="AB66" s="38">
        <v>0</v>
      </c>
      <c r="AC66" s="57">
        <f>S66+T66+U66+V66+W66+X66+Y66+Z66+AA66+AB66</f>
        <v>13</v>
      </c>
      <c r="AD66" s="57">
        <f t="shared" ref="AD66" si="19">M66+R66+AC66</f>
        <v>303</v>
      </c>
      <c r="AE66" s="95"/>
    </row>
    <row r="67" spans="2:31" ht="15.75" thickTop="1" x14ac:dyDescent="0.25">
      <c r="B67" s="65" t="s">
        <v>180</v>
      </c>
      <c r="C67" s="66" t="s">
        <v>54</v>
      </c>
      <c r="D67" s="66" t="s">
        <v>223</v>
      </c>
      <c r="E67" s="66">
        <v>162</v>
      </c>
      <c r="F67" s="66">
        <v>0</v>
      </c>
      <c r="G67" s="66">
        <v>0</v>
      </c>
      <c r="H67" s="66">
        <v>0</v>
      </c>
      <c r="I67" s="66">
        <v>12</v>
      </c>
      <c r="J67" s="66">
        <v>58</v>
      </c>
      <c r="K67" s="66">
        <v>0</v>
      </c>
      <c r="L67" s="67">
        <v>10</v>
      </c>
      <c r="M67" s="68">
        <f t="shared" ref="M67:M68" si="20">E67+F67+G67+H67+I67+J67+K67+L67</f>
        <v>242</v>
      </c>
      <c r="N67" s="69">
        <v>6</v>
      </c>
      <c r="O67" s="66">
        <v>0</v>
      </c>
      <c r="P67" s="66">
        <v>0</v>
      </c>
      <c r="Q67" s="67">
        <v>0</v>
      </c>
      <c r="R67" s="71">
        <f t="shared" ref="R67:R68" si="21">N67+O67+P67+Q67</f>
        <v>6</v>
      </c>
      <c r="S67" s="69">
        <v>12</v>
      </c>
      <c r="T67" s="66">
        <v>0</v>
      </c>
      <c r="U67" s="66">
        <v>0</v>
      </c>
      <c r="V67" s="66">
        <v>0</v>
      </c>
      <c r="W67" s="66">
        <v>0</v>
      </c>
      <c r="X67" s="66">
        <v>10</v>
      </c>
      <c r="Y67" s="66">
        <v>0</v>
      </c>
      <c r="Z67" s="66">
        <v>3</v>
      </c>
      <c r="AA67" s="66">
        <v>0</v>
      </c>
      <c r="AB67" s="67">
        <v>0</v>
      </c>
      <c r="AC67" s="68">
        <f t="shared" si="16"/>
        <v>25</v>
      </c>
      <c r="AD67" s="68">
        <f>M67+R67+AC67</f>
        <v>273</v>
      </c>
      <c r="AE67" s="10"/>
    </row>
    <row r="68" spans="2:31" x14ac:dyDescent="0.25">
      <c r="B68" s="32" t="s">
        <v>180</v>
      </c>
      <c r="C68" s="26" t="s">
        <v>268</v>
      </c>
      <c r="D68" s="26" t="s">
        <v>269</v>
      </c>
      <c r="E68" s="26">
        <v>48</v>
      </c>
      <c r="F68" s="26">
        <v>0</v>
      </c>
      <c r="G68" s="26">
        <v>0</v>
      </c>
      <c r="H68" s="26">
        <v>0</v>
      </c>
      <c r="I68" s="26">
        <v>12</v>
      </c>
      <c r="J68" s="26">
        <v>0</v>
      </c>
      <c r="K68" s="26">
        <v>0</v>
      </c>
      <c r="L68" s="26">
        <v>0</v>
      </c>
      <c r="M68" s="85">
        <f t="shared" si="20"/>
        <v>60</v>
      </c>
      <c r="N68" s="26">
        <v>6</v>
      </c>
      <c r="O68" s="26">
        <v>0</v>
      </c>
      <c r="P68" s="26">
        <v>6</v>
      </c>
      <c r="Q68" s="26">
        <v>0</v>
      </c>
      <c r="R68" s="85">
        <f t="shared" si="21"/>
        <v>12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85">
        <f t="shared" si="16"/>
        <v>0</v>
      </c>
      <c r="AD68" s="85">
        <f>M68+R68+AC68</f>
        <v>72</v>
      </c>
      <c r="AE68" s="10"/>
    </row>
    <row r="69" spans="2:31" x14ac:dyDescent="0.25">
      <c r="B69" s="115" t="s">
        <v>282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28"/>
      <c r="AE69" s="10"/>
    </row>
    <row r="70" spans="2:31" x14ac:dyDescent="0.25">
      <c r="B70" s="124" t="s">
        <v>272</v>
      </c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4"/>
      <c r="AE70" s="10"/>
    </row>
    <row r="71" spans="2:31" x14ac:dyDescent="0.2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0"/>
    </row>
    <row r="72" spans="2:31" x14ac:dyDescent="0.2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0"/>
    </row>
    <row r="73" spans="2:31" ht="15.75" thickBot="1" x14ac:dyDescent="0.3">
      <c r="B73" s="19"/>
      <c r="C73" s="110" t="s">
        <v>143</v>
      </c>
      <c r="D73" s="110"/>
      <c r="E73" s="110"/>
      <c r="F73" s="110"/>
      <c r="G73" s="110"/>
      <c r="H73" s="110"/>
      <c r="I73" s="110"/>
      <c r="J73" s="110"/>
      <c r="K73" s="110"/>
      <c r="L73" s="110"/>
      <c r="M73" s="111"/>
      <c r="N73" s="110"/>
      <c r="O73" s="110"/>
      <c r="P73" s="110"/>
      <c r="Q73" s="110"/>
      <c r="R73" s="111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1"/>
      <c r="AD73" s="111"/>
      <c r="AE73" s="10"/>
    </row>
    <row r="74" spans="2:31" ht="16.5" thickTop="1" thickBot="1" x14ac:dyDescent="0.3">
      <c r="B74" s="12" t="s">
        <v>47</v>
      </c>
      <c r="C74" s="13" t="s">
        <v>30</v>
      </c>
      <c r="D74" s="13" t="s">
        <v>17</v>
      </c>
      <c r="E74" s="72" t="s">
        <v>0</v>
      </c>
      <c r="F74" s="12" t="s">
        <v>128</v>
      </c>
      <c r="G74" s="12" t="s">
        <v>2</v>
      </c>
      <c r="H74" s="12" t="s">
        <v>129</v>
      </c>
      <c r="I74" s="12" t="s">
        <v>1</v>
      </c>
      <c r="J74" s="72" t="s">
        <v>3</v>
      </c>
      <c r="K74" s="12" t="s">
        <v>4</v>
      </c>
      <c r="L74" s="30" t="s">
        <v>5</v>
      </c>
      <c r="M74" s="43" t="s">
        <v>186</v>
      </c>
      <c r="N74" s="31" t="s">
        <v>197</v>
      </c>
      <c r="O74" s="12" t="s">
        <v>162</v>
      </c>
      <c r="P74" s="12" t="s">
        <v>174</v>
      </c>
      <c r="Q74" s="30" t="s">
        <v>175</v>
      </c>
      <c r="R74" s="44" t="s">
        <v>187</v>
      </c>
      <c r="S74" s="31" t="s">
        <v>173</v>
      </c>
      <c r="T74" s="12" t="s">
        <v>121</v>
      </c>
      <c r="U74" s="12" t="s">
        <v>176</v>
      </c>
      <c r="V74" s="12" t="s">
        <v>172</v>
      </c>
      <c r="W74" s="12" t="s">
        <v>171</v>
      </c>
      <c r="X74" s="12" t="s">
        <v>177</v>
      </c>
      <c r="Y74" s="12" t="s">
        <v>13</v>
      </c>
      <c r="Z74" s="12" t="s">
        <v>178</v>
      </c>
      <c r="AA74" s="12" t="s">
        <v>161</v>
      </c>
      <c r="AB74" s="30" t="s">
        <v>159</v>
      </c>
      <c r="AC74" s="44" t="s">
        <v>188</v>
      </c>
      <c r="AD74" s="47" t="s">
        <v>15</v>
      </c>
      <c r="AE74" s="10"/>
    </row>
    <row r="75" spans="2:31" ht="16.5" thickTop="1" thickBot="1" x14ac:dyDescent="0.3">
      <c r="B75" s="12">
        <v>1</v>
      </c>
      <c r="C75" s="13" t="s">
        <v>63</v>
      </c>
      <c r="D75" s="13" t="s">
        <v>64</v>
      </c>
      <c r="E75" s="13">
        <v>186</v>
      </c>
      <c r="F75" s="13">
        <v>0</v>
      </c>
      <c r="G75" s="13">
        <v>0</v>
      </c>
      <c r="H75" s="13">
        <v>0</v>
      </c>
      <c r="I75" s="13">
        <v>0</v>
      </c>
      <c r="J75" s="13">
        <v>73</v>
      </c>
      <c r="K75" s="13">
        <v>0</v>
      </c>
      <c r="L75" s="36">
        <v>10</v>
      </c>
      <c r="M75" s="52">
        <f t="shared" ref="M75" si="22">E75+F75+G75+H75+I75+J75+K75+L75</f>
        <v>269</v>
      </c>
      <c r="N75" s="21">
        <v>6</v>
      </c>
      <c r="O75" s="13">
        <v>0</v>
      </c>
      <c r="P75" s="14">
        <v>0</v>
      </c>
      <c r="Q75" s="36">
        <v>0</v>
      </c>
      <c r="R75" s="52">
        <f>N75+O75+P75+Q75</f>
        <v>6</v>
      </c>
      <c r="S75" s="21">
        <v>12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4">
        <v>0</v>
      </c>
      <c r="AA75" s="13">
        <v>0</v>
      </c>
      <c r="AB75" s="36">
        <v>0</v>
      </c>
      <c r="AC75" s="52">
        <f t="shared" ref="AC75" si="23">S75+T75+U75+V75+W75+X75+Y75+Z75+AA75+AB75</f>
        <v>12</v>
      </c>
      <c r="AD75" s="52">
        <f t="shared" ref="AD75" si="24">M75+R75+AC75</f>
        <v>287</v>
      </c>
      <c r="AE75" s="10"/>
    </row>
    <row r="76" spans="2:31" ht="16.5" thickTop="1" thickBot="1" x14ac:dyDescent="0.3">
      <c r="B76" s="12">
        <v>2</v>
      </c>
      <c r="C76" s="13" t="s">
        <v>65</v>
      </c>
      <c r="D76" s="13" t="s">
        <v>44</v>
      </c>
      <c r="E76" s="13">
        <v>174</v>
      </c>
      <c r="F76" s="13">
        <v>0</v>
      </c>
      <c r="G76" s="13">
        <v>0</v>
      </c>
      <c r="H76" s="13">
        <v>0</v>
      </c>
      <c r="I76" s="13">
        <v>0</v>
      </c>
      <c r="J76" s="13">
        <v>79</v>
      </c>
      <c r="K76" s="13">
        <v>0</v>
      </c>
      <c r="L76" s="36">
        <v>10</v>
      </c>
      <c r="M76" s="52">
        <f t="shared" ref="M76:M82" si="25">E76+F76+G76+H76+I76+J76+K76+L76</f>
        <v>263</v>
      </c>
      <c r="N76" s="21">
        <v>6</v>
      </c>
      <c r="O76" s="13">
        <v>0</v>
      </c>
      <c r="P76" s="14">
        <v>3</v>
      </c>
      <c r="Q76" s="36">
        <v>0</v>
      </c>
      <c r="R76" s="52">
        <f>N76+O76+P76+Q76</f>
        <v>9</v>
      </c>
      <c r="S76" s="21">
        <v>12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4">
        <v>2</v>
      </c>
      <c r="AA76" s="13">
        <v>0</v>
      </c>
      <c r="AB76" s="36">
        <v>0</v>
      </c>
      <c r="AC76" s="52">
        <f t="shared" ref="AC76:AC82" si="26">S76+T76+U76+V76+W76+X76+Y76+Z76+AA76+AB76</f>
        <v>14</v>
      </c>
      <c r="AD76" s="52">
        <f t="shared" ref="AD76:AD82" si="27">M76+R76+AC76</f>
        <v>286</v>
      </c>
      <c r="AE76" s="10"/>
    </row>
    <row r="77" spans="2:31" ht="16.5" thickTop="1" thickBot="1" x14ac:dyDescent="0.3">
      <c r="B77" s="12">
        <v>3</v>
      </c>
      <c r="C77" s="13" t="s">
        <v>66</v>
      </c>
      <c r="D77" s="13" t="s">
        <v>222</v>
      </c>
      <c r="E77" s="13">
        <v>180</v>
      </c>
      <c r="F77" s="13">
        <v>0</v>
      </c>
      <c r="G77" s="13">
        <v>0</v>
      </c>
      <c r="H77" s="13">
        <v>0</v>
      </c>
      <c r="I77" s="13">
        <v>6</v>
      </c>
      <c r="J77" s="13">
        <v>61</v>
      </c>
      <c r="K77" s="13">
        <v>0</v>
      </c>
      <c r="L77" s="36">
        <v>10</v>
      </c>
      <c r="M77" s="52">
        <f t="shared" si="25"/>
        <v>257</v>
      </c>
      <c r="N77" s="21">
        <v>0</v>
      </c>
      <c r="O77" s="13">
        <v>0</v>
      </c>
      <c r="P77" s="13">
        <v>0</v>
      </c>
      <c r="Q77" s="36">
        <v>0</v>
      </c>
      <c r="R77" s="52">
        <f>N77+O77+P77+Q77</f>
        <v>0</v>
      </c>
      <c r="S77" s="21">
        <v>12</v>
      </c>
      <c r="T77" s="13">
        <v>0</v>
      </c>
      <c r="U77" s="13">
        <v>0</v>
      </c>
      <c r="V77" s="13">
        <v>0</v>
      </c>
      <c r="W77" s="13">
        <v>1</v>
      </c>
      <c r="X77" s="13">
        <v>10</v>
      </c>
      <c r="Y77" s="13">
        <v>0</v>
      </c>
      <c r="Z77" s="14">
        <v>2</v>
      </c>
      <c r="AA77" s="13">
        <v>0</v>
      </c>
      <c r="AB77" s="36">
        <v>0</v>
      </c>
      <c r="AC77" s="52">
        <v>24</v>
      </c>
      <c r="AD77" s="52">
        <f t="shared" si="27"/>
        <v>281</v>
      </c>
      <c r="AE77" s="10"/>
    </row>
    <row r="78" spans="2:31" ht="16.5" thickTop="1" thickBot="1" x14ac:dyDescent="0.3">
      <c r="B78" s="12">
        <v>4</v>
      </c>
      <c r="C78" s="13" t="s">
        <v>54</v>
      </c>
      <c r="D78" s="13" t="s">
        <v>67</v>
      </c>
      <c r="E78" s="13">
        <v>162</v>
      </c>
      <c r="F78" s="13">
        <v>0</v>
      </c>
      <c r="G78" s="13">
        <v>0</v>
      </c>
      <c r="H78" s="13">
        <v>0</v>
      </c>
      <c r="I78" s="13">
        <v>9</v>
      </c>
      <c r="J78" s="13">
        <v>73</v>
      </c>
      <c r="K78" s="13">
        <v>0</v>
      </c>
      <c r="L78" s="36">
        <v>10</v>
      </c>
      <c r="M78" s="52">
        <f t="shared" si="25"/>
        <v>254</v>
      </c>
      <c r="N78" s="21">
        <v>0</v>
      </c>
      <c r="O78" s="13">
        <v>0</v>
      </c>
      <c r="P78" s="13">
        <v>0</v>
      </c>
      <c r="Q78" s="36">
        <v>0</v>
      </c>
      <c r="R78" s="52">
        <f>N78+O78+P78+Q78</f>
        <v>0</v>
      </c>
      <c r="S78" s="21">
        <v>12</v>
      </c>
      <c r="T78" s="13">
        <v>0</v>
      </c>
      <c r="U78" s="13">
        <v>0</v>
      </c>
      <c r="V78" s="13">
        <v>0</v>
      </c>
      <c r="W78" s="13">
        <v>0</v>
      </c>
      <c r="X78" s="13">
        <v>10</v>
      </c>
      <c r="Y78" s="13">
        <v>0</v>
      </c>
      <c r="Z78" s="14">
        <v>3</v>
      </c>
      <c r="AA78" s="13">
        <v>0</v>
      </c>
      <c r="AB78" s="36">
        <v>0</v>
      </c>
      <c r="AC78" s="52">
        <f t="shared" si="26"/>
        <v>25</v>
      </c>
      <c r="AD78" s="52">
        <f t="shared" si="27"/>
        <v>279</v>
      </c>
      <c r="AE78" s="10"/>
    </row>
    <row r="79" spans="2:31" ht="16.5" thickTop="1" thickBot="1" x14ac:dyDescent="0.3">
      <c r="B79" s="12">
        <v>5</v>
      </c>
      <c r="C79" s="13" t="s">
        <v>68</v>
      </c>
      <c r="D79" s="13" t="s">
        <v>69</v>
      </c>
      <c r="E79" s="13">
        <v>162</v>
      </c>
      <c r="F79" s="13">
        <v>0</v>
      </c>
      <c r="G79" s="13">
        <v>0</v>
      </c>
      <c r="H79" s="13">
        <v>0</v>
      </c>
      <c r="I79" s="13">
        <v>0</v>
      </c>
      <c r="J79" s="13">
        <v>73</v>
      </c>
      <c r="K79" s="13">
        <v>0</v>
      </c>
      <c r="L79" s="36">
        <v>10</v>
      </c>
      <c r="M79" s="52">
        <f t="shared" si="25"/>
        <v>245</v>
      </c>
      <c r="N79" s="21">
        <v>6</v>
      </c>
      <c r="O79" s="13">
        <v>0</v>
      </c>
      <c r="P79" s="13">
        <v>0</v>
      </c>
      <c r="Q79" s="36">
        <v>0</v>
      </c>
      <c r="R79" s="52">
        <f t="shared" ref="R79" si="28">N79+O79+P79+Q79</f>
        <v>6</v>
      </c>
      <c r="S79" s="21">
        <v>12</v>
      </c>
      <c r="T79" s="13">
        <v>0</v>
      </c>
      <c r="U79" s="13">
        <v>0</v>
      </c>
      <c r="V79" s="13">
        <v>0</v>
      </c>
      <c r="W79" s="13">
        <v>1</v>
      </c>
      <c r="X79" s="13">
        <v>0</v>
      </c>
      <c r="Y79" s="13">
        <v>0</v>
      </c>
      <c r="Z79" s="13">
        <v>1</v>
      </c>
      <c r="AA79" s="13">
        <v>0</v>
      </c>
      <c r="AB79" s="36">
        <v>0</v>
      </c>
      <c r="AC79" s="52">
        <f t="shared" si="26"/>
        <v>14</v>
      </c>
      <c r="AD79" s="52">
        <f t="shared" si="27"/>
        <v>265</v>
      </c>
      <c r="AE79" s="10"/>
    </row>
    <row r="80" spans="2:31" ht="16.5" thickTop="1" thickBot="1" x14ac:dyDescent="0.3">
      <c r="B80" s="12">
        <v>6</v>
      </c>
      <c r="C80" s="13" t="s">
        <v>70</v>
      </c>
      <c r="D80" s="13" t="s">
        <v>19</v>
      </c>
      <c r="E80" s="13">
        <v>156</v>
      </c>
      <c r="F80" s="13">
        <v>0</v>
      </c>
      <c r="G80" s="13">
        <v>0</v>
      </c>
      <c r="H80" s="13">
        <v>0</v>
      </c>
      <c r="I80" s="13">
        <v>6</v>
      </c>
      <c r="J80" s="13">
        <v>61</v>
      </c>
      <c r="K80" s="13">
        <v>0</v>
      </c>
      <c r="L80" s="36">
        <v>10</v>
      </c>
      <c r="M80" s="52">
        <f t="shared" si="25"/>
        <v>233</v>
      </c>
      <c r="N80" s="21">
        <v>6</v>
      </c>
      <c r="O80" s="13">
        <v>0</v>
      </c>
      <c r="P80" s="13">
        <v>0</v>
      </c>
      <c r="Q80" s="36">
        <v>0</v>
      </c>
      <c r="R80" s="52">
        <f>N80+O80+P80+Q80</f>
        <v>6</v>
      </c>
      <c r="S80" s="21">
        <v>12</v>
      </c>
      <c r="T80" s="13">
        <v>0</v>
      </c>
      <c r="U80" s="13">
        <v>0</v>
      </c>
      <c r="V80" s="13">
        <v>0</v>
      </c>
      <c r="W80" s="13">
        <v>2</v>
      </c>
      <c r="X80" s="13">
        <v>5</v>
      </c>
      <c r="Y80" s="13">
        <v>0</v>
      </c>
      <c r="Z80" s="13">
        <v>2</v>
      </c>
      <c r="AA80" s="13">
        <v>0</v>
      </c>
      <c r="AB80" s="36">
        <v>0</v>
      </c>
      <c r="AC80" s="52">
        <f t="shared" si="26"/>
        <v>21</v>
      </c>
      <c r="AD80" s="52">
        <f t="shared" si="27"/>
        <v>260</v>
      </c>
      <c r="AE80" s="10"/>
    </row>
    <row r="81" spans="2:31" ht="16.5" thickTop="1" thickBot="1" x14ac:dyDescent="0.3">
      <c r="B81" s="12">
        <v>7</v>
      </c>
      <c r="C81" s="13" t="s">
        <v>213</v>
      </c>
      <c r="D81" s="13" t="s">
        <v>214</v>
      </c>
      <c r="E81" s="13">
        <v>168</v>
      </c>
      <c r="F81" s="13">
        <v>0</v>
      </c>
      <c r="G81" s="13">
        <v>0</v>
      </c>
      <c r="H81" s="13">
        <v>0</v>
      </c>
      <c r="I81" s="13">
        <v>3</v>
      </c>
      <c r="J81" s="13">
        <v>25</v>
      </c>
      <c r="K81" s="13">
        <v>2</v>
      </c>
      <c r="L81" s="36">
        <v>10</v>
      </c>
      <c r="M81" s="52">
        <f t="shared" ref="M81" si="29">E81+F81+G81+H81+I81+J81+K81+L81</f>
        <v>208</v>
      </c>
      <c r="N81" s="21">
        <v>0</v>
      </c>
      <c r="O81" s="13">
        <v>0</v>
      </c>
      <c r="P81" s="13">
        <v>0</v>
      </c>
      <c r="Q81" s="36">
        <v>0</v>
      </c>
      <c r="R81" s="52">
        <f>N81+O81+P81+Q81</f>
        <v>0</v>
      </c>
      <c r="S81" s="21">
        <v>12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3</v>
      </c>
      <c r="AA81" s="13">
        <v>0</v>
      </c>
      <c r="AB81" s="36">
        <v>0</v>
      </c>
      <c r="AC81" s="52">
        <f t="shared" ref="AC81" si="30">S81+T81+U81+V81+W81+X81+Y81+Z81+AA81+AB81</f>
        <v>15</v>
      </c>
      <c r="AD81" s="52">
        <f t="shared" ref="AD81" si="31">M81+R81+AC81</f>
        <v>223</v>
      </c>
      <c r="AE81" s="10"/>
    </row>
    <row r="82" spans="2:31" x14ac:dyDescent="0.25">
      <c r="B82" s="12">
        <v>8</v>
      </c>
      <c r="C82" s="13" t="s">
        <v>238</v>
      </c>
      <c r="D82" s="13" t="s">
        <v>239</v>
      </c>
      <c r="E82" s="13">
        <v>48</v>
      </c>
      <c r="F82" s="13">
        <v>0</v>
      </c>
      <c r="G82" s="13">
        <v>0</v>
      </c>
      <c r="H82" s="13">
        <v>0</v>
      </c>
      <c r="I82" s="13">
        <v>0</v>
      </c>
      <c r="J82" s="13">
        <v>4</v>
      </c>
      <c r="K82" s="13">
        <v>0</v>
      </c>
      <c r="L82" s="36">
        <v>0</v>
      </c>
      <c r="M82" s="52">
        <f t="shared" si="25"/>
        <v>52</v>
      </c>
      <c r="N82" s="21">
        <v>0</v>
      </c>
      <c r="O82" s="13">
        <v>0</v>
      </c>
      <c r="P82" s="13">
        <v>0</v>
      </c>
      <c r="Q82" s="36">
        <v>0</v>
      </c>
      <c r="R82" s="52">
        <f>N82+O82+P82+Q82</f>
        <v>0</v>
      </c>
      <c r="S82" s="21">
        <v>12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4">
        <v>0</v>
      </c>
      <c r="AA82" s="13">
        <v>0</v>
      </c>
      <c r="AB82" s="36">
        <v>0</v>
      </c>
      <c r="AC82" s="52">
        <f t="shared" si="26"/>
        <v>12</v>
      </c>
      <c r="AD82" s="52">
        <f t="shared" si="27"/>
        <v>64</v>
      </c>
      <c r="AE82" s="10"/>
    </row>
    <row r="83" spans="2:31" ht="16.5" thickTop="1" thickBot="1" x14ac:dyDescent="0.3">
      <c r="B83" s="32" t="s">
        <v>180</v>
      </c>
      <c r="C83" s="26" t="s">
        <v>166</v>
      </c>
      <c r="D83" s="26" t="s">
        <v>183</v>
      </c>
      <c r="E83" s="26">
        <v>138</v>
      </c>
      <c r="F83" s="26">
        <v>0</v>
      </c>
      <c r="G83" s="26">
        <v>0</v>
      </c>
      <c r="H83" s="26">
        <v>0</v>
      </c>
      <c r="I83" s="26">
        <v>12</v>
      </c>
      <c r="J83" s="26">
        <v>31</v>
      </c>
      <c r="K83" s="26">
        <v>9</v>
      </c>
      <c r="L83" s="38">
        <v>0</v>
      </c>
      <c r="M83" s="57">
        <f>E83+F83+G83+H83+I83+J83+K83+L83</f>
        <v>190</v>
      </c>
      <c r="N83" s="35">
        <v>6</v>
      </c>
      <c r="O83" s="26">
        <v>0</v>
      </c>
      <c r="P83" s="26">
        <v>0</v>
      </c>
      <c r="Q83" s="38">
        <v>0</v>
      </c>
      <c r="R83" s="57">
        <f>N83+O83+P83+Q83</f>
        <v>6</v>
      </c>
      <c r="S83" s="35">
        <v>12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38">
        <v>0</v>
      </c>
      <c r="AC83" s="57">
        <f>S83+T83+U83+V83+W83+X83+Y83+Z83+AA83+AB83</f>
        <v>12</v>
      </c>
      <c r="AD83" s="57">
        <f>M83+R83+AC83</f>
        <v>208</v>
      </c>
      <c r="AE83" s="10"/>
    </row>
    <row r="84" spans="2:31" ht="16.5" thickTop="1" thickBot="1" x14ac:dyDescent="0.3">
      <c r="B84" s="32" t="s">
        <v>180</v>
      </c>
      <c r="C84" s="26" t="s">
        <v>226</v>
      </c>
      <c r="D84" s="26" t="s">
        <v>245</v>
      </c>
      <c r="E84" s="26">
        <v>48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38">
        <v>0</v>
      </c>
      <c r="M84" s="57">
        <f>E84+F84+G84+H84+I84+J84+K84+L84</f>
        <v>48</v>
      </c>
      <c r="N84" s="35">
        <v>6</v>
      </c>
      <c r="O84" s="26">
        <v>0</v>
      </c>
      <c r="P84" s="26">
        <v>0</v>
      </c>
      <c r="Q84" s="38">
        <v>0</v>
      </c>
      <c r="R84" s="57">
        <f>N84+O84+P84+Q84</f>
        <v>6</v>
      </c>
      <c r="S84" s="35">
        <v>12</v>
      </c>
      <c r="T84" s="26">
        <v>0</v>
      </c>
      <c r="U84" s="26">
        <v>3</v>
      </c>
      <c r="V84" s="26">
        <v>1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38">
        <v>0</v>
      </c>
      <c r="AC84" s="57">
        <f>S84+T84+U84+V84+W84+X84+Y84+Z84+AA84+AB84</f>
        <v>16</v>
      </c>
      <c r="AD84" s="57">
        <f>M84+R84+AC84</f>
        <v>70</v>
      </c>
      <c r="AE84" s="10"/>
    </row>
    <row r="85" spans="2:31" ht="15.75" thickTop="1" x14ac:dyDescent="0.25">
      <c r="B85" s="119" t="s">
        <v>158</v>
      </c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1"/>
      <c r="N85" s="120"/>
      <c r="O85" s="120"/>
      <c r="P85" s="120"/>
      <c r="Q85" s="120"/>
      <c r="R85" s="121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1"/>
      <c r="AD85" s="122"/>
      <c r="AE85" s="10"/>
    </row>
    <row r="86" spans="2:31" x14ac:dyDescent="0.25">
      <c r="B86" s="112" t="s">
        <v>246</v>
      </c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9"/>
      <c r="AE86" s="10"/>
    </row>
    <row r="87" spans="2:31" x14ac:dyDescent="0.25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0"/>
    </row>
    <row r="88" spans="2:31" x14ac:dyDescent="0.25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0"/>
    </row>
    <row r="89" spans="2:31" ht="15.75" thickBot="1" x14ac:dyDescent="0.3">
      <c r="B89" s="13"/>
      <c r="C89" s="110" t="s">
        <v>149</v>
      </c>
      <c r="D89" s="110"/>
      <c r="E89" s="110"/>
      <c r="F89" s="110"/>
      <c r="G89" s="110"/>
      <c r="H89" s="110"/>
      <c r="I89" s="110"/>
      <c r="J89" s="110"/>
      <c r="K89" s="110"/>
      <c r="L89" s="110"/>
      <c r="M89" s="111"/>
      <c r="N89" s="110"/>
      <c r="O89" s="110"/>
      <c r="P89" s="110"/>
      <c r="Q89" s="110"/>
      <c r="R89" s="111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1"/>
      <c r="AD89" s="111"/>
      <c r="AE89" s="10"/>
    </row>
    <row r="90" spans="2:31" ht="16.5" thickTop="1" thickBot="1" x14ac:dyDescent="0.3">
      <c r="B90" s="12" t="s">
        <v>47</v>
      </c>
      <c r="C90" s="13" t="s">
        <v>30</v>
      </c>
      <c r="D90" s="13" t="s">
        <v>17</v>
      </c>
      <c r="E90" s="72" t="s">
        <v>0</v>
      </c>
      <c r="F90" s="12" t="s">
        <v>128</v>
      </c>
      <c r="G90" s="12" t="s">
        <v>2</v>
      </c>
      <c r="H90" s="12" t="s">
        <v>129</v>
      </c>
      <c r="I90" s="12" t="s">
        <v>1</v>
      </c>
      <c r="J90" s="72" t="s">
        <v>3</v>
      </c>
      <c r="K90" s="12" t="s">
        <v>4</v>
      </c>
      <c r="L90" s="30" t="s">
        <v>5</v>
      </c>
      <c r="M90" s="43" t="s">
        <v>186</v>
      </c>
      <c r="N90" s="31" t="s">
        <v>197</v>
      </c>
      <c r="O90" s="12" t="s">
        <v>162</v>
      </c>
      <c r="P90" s="12" t="s">
        <v>174</v>
      </c>
      <c r="Q90" s="30" t="s">
        <v>175</v>
      </c>
      <c r="R90" s="44" t="s">
        <v>187</v>
      </c>
      <c r="S90" s="31" t="s">
        <v>173</v>
      </c>
      <c r="T90" s="12" t="s">
        <v>121</v>
      </c>
      <c r="U90" s="12" t="s">
        <v>176</v>
      </c>
      <c r="V90" s="12" t="s">
        <v>172</v>
      </c>
      <c r="W90" s="12" t="s">
        <v>171</v>
      </c>
      <c r="X90" s="12" t="s">
        <v>177</v>
      </c>
      <c r="Y90" s="12" t="s">
        <v>13</v>
      </c>
      <c r="Z90" s="12" t="s">
        <v>178</v>
      </c>
      <c r="AA90" s="12" t="s">
        <v>161</v>
      </c>
      <c r="AB90" s="30" t="s">
        <v>159</v>
      </c>
      <c r="AC90" s="44" t="s">
        <v>188</v>
      </c>
      <c r="AD90" s="47" t="s">
        <v>15</v>
      </c>
      <c r="AE90" s="10"/>
    </row>
    <row r="91" spans="2:31" ht="16.5" thickTop="1" thickBot="1" x14ac:dyDescent="0.3">
      <c r="B91" s="12">
        <v>1</v>
      </c>
      <c r="C91" s="13" t="s">
        <v>111</v>
      </c>
      <c r="D91" s="13" t="s">
        <v>49</v>
      </c>
      <c r="E91" s="13">
        <v>180</v>
      </c>
      <c r="F91" s="13">
        <v>0</v>
      </c>
      <c r="G91" s="13">
        <v>0</v>
      </c>
      <c r="H91" s="13">
        <v>0</v>
      </c>
      <c r="I91" s="13">
        <v>12</v>
      </c>
      <c r="J91" s="13">
        <v>79</v>
      </c>
      <c r="K91" s="13">
        <v>0</v>
      </c>
      <c r="L91" s="36">
        <v>10</v>
      </c>
      <c r="M91" s="52">
        <f t="shared" ref="M91:M98" si="32">E91+F91+G91+H91+I91+J91+K91+L91</f>
        <v>281</v>
      </c>
      <c r="N91" s="34">
        <v>0</v>
      </c>
      <c r="O91" s="13">
        <v>0</v>
      </c>
      <c r="P91" s="13">
        <v>0</v>
      </c>
      <c r="Q91" s="36">
        <v>0</v>
      </c>
      <c r="R91" s="52">
        <f t="shared" ref="R91:R98" si="33">N91+O91+P91+Q91</f>
        <v>0</v>
      </c>
      <c r="S91" s="21">
        <v>12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2</v>
      </c>
      <c r="AA91" s="13">
        <v>0</v>
      </c>
      <c r="AB91" s="36">
        <v>0</v>
      </c>
      <c r="AC91" s="52">
        <f t="shared" ref="AC91:AC98" si="34">S91+T91+U91+V91+W91+X91+Y91+Z91+AA91+AB91</f>
        <v>14</v>
      </c>
      <c r="AD91" s="52">
        <f t="shared" ref="AD91:AD98" si="35">M91+R91+AC91</f>
        <v>295</v>
      </c>
      <c r="AE91" s="10"/>
    </row>
    <row r="92" spans="2:31" ht="16.5" thickTop="1" thickBot="1" x14ac:dyDescent="0.3">
      <c r="B92" s="12">
        <v>2</v>
      </c>
      <c r="C92" s="13" t="s">
        <v>112</v>
      </c>
      <c r="D92" s="13" t="s">
        <v>113</v>
      </c>
      <c r="E92" s="13">
        <v>180</v>
      </c>
      <c r="F92" s="13">
        <v>0</v>
      </c>
      <c r="G92" s="13">
        <v>0</v>
      </c>
      <c r="H92" s="13">
        <v>0</v>
      </c>
      <c r="I92" s="13">
        <v>12</v>
      </c>
      <c r="J92" s="13">
        <v>70</v>
      </c>
      <c r="K92" s="13">
        <v>0</v>
      </c>
      <c r="L92" s="36">
        <v>10</v>
      </c>
      <c r="M92" s="52">
        <f t="shared" si="32"/>
        <v>272</v>
      </c>
      <c r="N92" s="34">
        <v>0</v>
      </c>
      <c r="O92" s="13">
        <v>0</v>
      </c>
      <c r="P92" s="13">
        <v>0</v>
      </c>
      <c r="Q92" s="36">
        <v>0</v>
      </c>
      <c r="R92" s="52">
        <f t="shared" si="33"/>
        <v>0</v>
      </c>
      <c r="S92" s="21">
        <v>12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2</v>
      </c>
      <c r="AA92" s="13">
        <v>0</v>
      </c>
      <c r="AB92" s="36">
        <v>0</v>
      </c>
      <c r="AC92" s="52">
        <f t="shared" si="34"/>
        <v>14</v>
      </c>
      <c r="AD92" s="52">
        <f t="shared" si="35"/>
        <v>286</v>
      </c>
      <c r="AE92" s="10"/>
    </row>
    <row r="93" spans="2:31" ht="16.5" thickTop="1" thickBot="1" x14ac:dyDescent="0.3">
      <c r="B93" s="12">
        <v>3</v>
      </c>
      <c r="C93" s="13" t="s">
        <v>117</v>
      </c>
      <c r="D93" s="13" t="s">
        <v>118</v>
      </c>
      <c r="E93" s="13">
        <v>138</v>
      </c>
      <c r="F93" s="13">
        <v>0</v>
      </c>
      <c r="G93" s="13">
        <v>0</v>
      </c>
      <c r="H93" s="13">
        <v>0</v>
      </c>
      <c r="I93" s="13">
        <v>26</v>
      </c>
      <c r="J93" s="13">
        <v>46</v>
      </c>
      <c r="K93" s="13">
        <v>0</v>
      </c>
      <c r="L93" s="36">
        <v>0</v>
      </c>
      <c r="M93" s="52">
        <f t="shared" si="32"/>
        <v>210</v>
      </c>
      <c r="N93" s="21">
        <v>0</v>
      </c>
      <c r="O93" s="13">
        <v>0</v>
      </c>
      <c r="P93" s="13">
        <v>0</v>
      </c>
      <c r="Q93" s="36">
        <v>0</v>
      </c>
      <c r="R93" s="52">
        <f t="shared" si="33"/>
        <v>0</v>
      </c>
      <c r="S93" s="21">
        <v>12</v>
      </c>
      <c r="T93" s="13">
        <v>5</v>
      </c>
      <c r="U93" s="13">
        <v>0</v>
      </c>
      <c r="V93" s="13">
        <v>0</v>
      </c>
      <c r="W93" s="13">
        <v>2</v>
      </c>
      <c r="X93" s="13">
        <v>0</v>
      </c>
      <c r="Y93" s="13">
        <v>0</v>
      </c>
      <c r="Z93" s="13">
        <v>0</v>
      </c>
      <c r="AA93" s="13">
        <v>0</v>
      </c>
      <c r="AB93" s="36">
        <v>0</v>
      </c>
      <c r="AC93" s="52">
        <f t="shared" si="34"/>
        <v>19</v>
      </c>
      <c r="AD93" s="52">
        <f t="shared" si="35"/>
        <v>229</v>
      </c>
      <c r="AE93" s="10"/>
    </row>
    <row r="94" spans="2:31" ht="16.5" thickTop="1" thickBot="1" x14ac:dyDescent="0.3">
      <c r="B94" s="12">
        <v>4</v>
      </c>
      <c r="C94" s="16" t="s">
        <v>195</v>
      </c>
      <c r="D94" s="16" t="s">
        <v>196</v>
      </c>
      <c r="E94" s="16">
        <v>78</v>
      </c>
      <c r="F94" s="16">
        <v>0</v>
      </c>
      <c r="G94" s="16">
        <v>0</v>
      </c>
      <c r="H94" s="16">
        <v>0</v>
      </c>
      <c r="I94" s="16">
        <v>3</v>
      </c>
      <c r="J94" s="16">
        <v>8</v>
      </c>
      <c r="K94" s="16">
        <v>0</v>
      </c>
      <c r="L94" s="41">
        <v>0</v>
      </c>
      <c r="M94" s="63">
        <f t="shared" ref="M94:M96" si="36">E94+F94+G94+H94+I94+J94+K94+L94</f>
        <v>89</v>
      </c>
      <c r="N94" s="39">
        <v>6</v>
      </c>
      <c r="O94" s="16">
        <v>0</v>
      </c>
      <c r="P94" s="16">
        <v>0</v>
      </c>
      <c r="Q94" s="41">
        <v>0</v>
      </c>
      <c r="R94" s="63">
        <f t="shared" ref="R94:R96" si="37">N94+O94+P94+Q94</f>
        <v>6</v>
      </c>
      <c r="S94" s="39">
        <v>0</v>
      </c>
      <c r="T94" s="16">
        <v>0</v>
      </c>
      <c r="U94" s="16">
        <v>0</v>
      </c>
      <c r="V94" s="16">
        <v>2</v>
      </c>
      <c r="W94" s="16">
        <v>1</v>
      </c>
      <c r="X94" s="16">
        <v>10</v>
      </c>
      <c r="Y94" s="16">
        <v>0</v>
      </c>
      <c r="Z94" s="16">
        <v>0</v>
      </c>
      <c r="AA94" s="16">
        <v>0</v>
      </c>
      <c r="AB94" s="41">
        <v>0</v>
      </c>
      <c r="AC94" s="63">
        <f t="shared" ref="AC94:AC96" si="38">S94+T94+U94+V94+W94+X94+Y94+Z94+AA94+AB94</f>
        <v>13</v>
      </c>
      <c r="AD94" s="63">
        <f t="shared" ref="AD94:AD96" si="39">M94+R94+AC94</f>
        <v>108</v>
      </c>
      <c r="AE94" s="10"/>
    </row>
    <row r="95" spans="2:31" s="101" customFormat="1" ht="16.5" thickTop="1" thickBot="1" x14ac:dyDescent="0.3">
      <c r="B95" s="72">
        <v>5</v>
      </c>
      <c r="C95" s="70" t="s">
        <v>210</v>
      </c>
      <c r="D95" s="70" t="s">
        <v>240</v>
      </c>
      <c r="E95" s="70">
        <v>54</v>
      </c>
      <c r="F95" s="70">
        <v>0</v>
      </c>
      <c r="G95" s="70">
        <v>0</v>
      </c>
      <c r="H95" s="70">
        <v>0</v>
      </c>
      <c r="I95" s="70">
        <v>14</v>
      </c>
      <c r="J95" s="70">
        <v>6</v>
      </c>
      <c r="K95" s="70">
        <v>0</v>
      </c>
      <c r="L95" s="97">
        <v>0</v>
      </c>
      <c r="M95" s="98">
        <f t="shared" si="36"/>
        <v>74</v>
      </c>
      <c r="N95" s="99">
        <v>6</v>
      </c>
      <c r="O95" s="70">
        <v>0</v>
      </c>
      <c r="P95" s="70">
        <v>3</v>
      </c>
      <c r="Q95" s="97">
        <v>0</v>
      </c>
      <c r="R95" s="98">
        <f t="shared" si="37"/>
        <v>9</v>
      </c>
      <c r="S95" s="99">
        <v>0</v>
      </c>
      <c r="T95" s="70">
        <v>0</v>
      </c>
      <c r="U95" s="70">
        <v>0</v>
      </c>
      <c r="V95" s="70">
        <v>0</v>
      </c>
      <c r="W95" s="70">
        <v>3</v>
      </c>
      <c r="X95" s="70">
        <v>0</v>
      </c>
      <c r="Y95" s="70">
        <v>0</v>
      </c>
      <c r="Z95" s="70">
        <v>0</v>
      </c>
      <c r="AA95" s="70">
        <v>0</v>
      </c>
      <c r="AB95" s="97">
        <v>0</v>
      </c>
      <c r="AC95" s="98">
        <f t="shared" si="38"/>
        <v>3</v>
      </c>
      <c r="AD95" s="98">
        <f t="shared" si="39"/>
        <v>86</v>
      </c>
      <c r="AE95" s="100"/>
    </row>
    <row r="96" spans="2:31" ht="16.5" thickTop="1" thickBot="1" x14ac:dyDescent="0.3">
      <c r="B96" s="12">
        <v>6</v>
      </c>
      <c r="C96" s="13" t="s">
        <v>168</v>
      </c>
      <c r="D96" s="13" t="s">
        <v>73</v>
      </c>
      <c r="E96" s="13">
        <v>30</v>
      </c>
      <c r="F96" s="13">
        <v>0</v>
      </c>
      <c r="G96" s="13">
        <v>0</v>
      </c>
      <c r="H96" s="13">
        <v>0</v>
      </c>
      <c r="I96" s="13">
        <v>24</v>
      </c>
      <c r="J96" s="13">
        <v>10</v>
      </c>
      <c r="K96" s="13">
        <v>0</v>
      </c>
      <c r="L96" s="36">
        <v>0</v>
      </c>
      <c r="M96" s="52">
        <f t="shared" si="36"/>
        <v>64</v>
      </c>
      <c r="N96" s="21">
        <v>6</v>
      </c>
      <c r="O96" s="13">
        <v>0</v>
      </c>
      <c r="P96" s="13">
        <v>0</v>
      </c>
      <c r="Q96" s="36">
        <v>0</v>
      </c>
      <c r="R96" s="52">
        <f t="shared" si="37"/>
        <v>6</v>
      </c>
      <c r="S96" s="21">
        <v>0</v>
      </c>
      <c r="T96" s="13">
        <v>0</v>
      </c>
      <c r="U96" s="13">
        <v>0</v>
      </c>
      <c r="V96" s="13">
        <v>2</v>
      </c>
      <c r="W96" s="13">
        <v>0</v>
      </c>
      <c r="X96" s="13">
        <v>5</v>
      </c>
      <c r="Y96" s="13">
        <v>0</v>
      </c>
      <c r="Z96" s="13">
        <v>0</v>
      </c>
      <c r="AA96" s="13">
        <v>0</v>
      </c>
      <c r="AB96" s="36">
        <v>0</v>
      </c>
      <c r="AC96" s="52">
        <f t="shared" si="38"/>
        <v>7</v>
      </c>
      <c r="AD96" s="52">
        <f t="shared" si="39"/>
        <v>77</v>
      </c>
      <c r="AE96" s="10"/>
    </row>
    <row r="97" spans="2:31" ht="16.5" thickTop="1" thickBot="1" x14ac:dyDescent="0.3">
      <c r="B97" s="12">
        <v>7</v>
      </c>
      <c r="C97" s="13" t="s">
        <v>48</v>
      </c>
      <c r="D97" s="13" t="s">
        <v>248</v>
      </c>
      <c r="E97" s="13">
        <v>30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36">
        <v>0</v>
      </c>
      <c r="M97" s="52">
        <f t="shared" si="32"/>
        <v>30</v>
      </c>
      <c r="N97" s="21">
        <v>6</v>
      </c>
      <c r="O97" s="13">
        <v>0</v>
      </c>
      <c r="P97" s="13">
        <v>3</v>
      </c>
      <c r="Q97" s="36">
        <v>0</v>
      </c>
      <c r="R97" s="52">
        <f t="shared" si="33"/>
        <v>9</v>
      </c>
      <c r="S97" s="21">
        <v>0</v>
      </c>
      <c r="T97" s="13">
        <v>0</v>
      </c>
      <c r="U97" s="13">
        <v>0</v>
      </c>
      <c r="V97" s="13">
        <v>1</v>
      </c>
      <c r="W97" s="13">
        <v>0</v>
      </c>
      <c r="X97" s="13">
        <v>0</v>
      </c>
      <c r="Y97" s="13">
        <v>5</v>
      </c>
      <c r="Z97" s="13">
        <v>0</v>
      </c>
      <c r="AA97" s="13">
        <v>0</v>
      </c>
      <c r="AB97" s="36">
        <v>0</v>
      </c>
      <c r="AC97" s="52">
        <f t="shared" si="34"/>
        <v>6</v>
      </c>
      <c r="AD97" s="52">
        <f t="shared" si="35"/>
        <v>45</v>
      </c>
      <c r="AE97" s="10"/>
    </row>
    <row r="98" spans="2:31" ht="15.75" thickTop="1" x14ac:dyDescent="0.25">
      <c r="B98" s="65" t="s">
        <v>180</v>
      </c>
      <c r="C98" s="26" t="s">
        <v>209</v>
      </c>
      <c r="D98" s="26" t="s">
        <v>262</v>
      </c>
      <c r="E98" s="26">
        <v>54</v>
      </c>
      <c r="F98" s="26">
        <v>0</v>
      </c>
      <c r="G98" s="26">
        <v>0</v>
      </c>
      <c r="H98" s="26">
        <v>0</v>
      </c>
      <c r="I98" s="26">
        <v>26</v>
      </c>
      <c r="J98" s="26">
        <v>6</v>
      </c>
      <c r="K98" s="26">
        <v>0</v>
      </c>
      <c r="L98" s="38">
        <v>0</v>
      </c>
      <c r="M98" s="68">
        <f t="shared" si="32"/>
        <v>86</v>
      </c>
      <c r="N98" s="35">
        <v>6</v>
      </c>
      <c r="O98" s="26">
        <v>0</v>
      </c>
      <c r="P98" s="26">
        <v>0</v>
      </c>
      <c r="Q98" s="38">
        <v>0</v>
      </c>
      <c r="R98" s="68">
        <f t="shared" si="33"/>
        <v>6</v>
      </c>
      <c r="S98" s="35">
        <v>12</v>
      </c>
      <c r="T98" s="26">
        <v>0</v>
      </c>
      <c r="U98" s="26">
        <v>0</v>
      </c>
      <c r="V98" s="26">
        <v>3</v>
      </c>
      <c r="W98" s="26">
        <v>2</v>
      </c>
      <c r="X98" s="26">
        <v>5</v>
      </c>
      <c r="Y98" s="26">
        <v>0</v>
      </c>
      <c r="Z98" s="26">
        <v>0</v>
      </c>
      <c r="AA98" s="26">
        <v>0</v>
      </c>
      <c r="AB98" s="38">
        <v>0</v>
      </c>
      <c r="AC98" s="68">
        <f t="shared" si="34"/>
        <v>22</v>
      </c>
      <c r="AD98" s="68">
        <f t="shared" si="35"/>
        <v>114</v>
      </c>
      <c r="AE98" s="10"/>
    </row>
    <row r="99" spans="2:31" x14ac:dyDescent="0.25">
      <c r="B99" s="65" t="s">
        <v>180</v>
      </c>
      <c r="C99" s="66" t="s">
        <v>211</v>
      </c>
      <c r="D99" s="66" t="s">
        <v>263</v>
      </c>
      <c r="E99" s="66">
        <v>66</v>
      </c>
      <c r="F99" s="66">
        <v>3</v>
      </c>
      <c r="G99" s="66">
        <v>0</v>
      </c>
      <c r="H99" s="66">
        <v>0</v>
      </c>
      <c r="I99" s="66">
        <v>3</v>
      </c>
      <c r="J99" s="66">
        <v>6</v>
      </c>
      <c r="K99" s="66">
        <v>0</v>
      </c>
      <c r="L99" s="67">
        <v>0</v>
      </c>
      <c r="M99" s="85">
        <f t="shared" ref="M99" si="40">E99+F99+G99+H99+I99+J99+K99+L99</f>
        <v>78</v>
      </c>
      <c r="N99" s="69">
        <v>6</v>
      </c>
      <c r="O99" s="66">
        <v>0</v>
      </c>
      <c r="P99" s="66">
        <v>3</v>
      </c>
      <c r="Q99" s="67">
        <v>0</v>
      </c>
      <c r="R99" s="85">
        <f t="shared" ref="R99" si="41">N99+O99+P99+Q99</f>
        <v>9</v>
      </c>
      <c r="S99" s="69">
        <v>12</v>
      </c>
      <c r="T99" s="66">
        <v>0</v>
      </c>
      <c r="U99" s="66">
        <v>0</v>
      </c>
      <c r="V99" s="66">
        <v>4</v>
      </c>
      <c r="W99" s="66">
        <v>1</v>
      </c>
      <c r="X99" s="66">
        <v>5</v>
      </c>
      <c r="Y99" s="66">
        <v>0</v>
      </c>
      <c r="Z99" s="66">
        <v>0</v>
      </c>
      <c r="AA99" s="66">
        <v>0</v>
      </c>
      <c r="AB99" s="67">
        <v>0</v>
      </c>
      <c r="AC99" s="85">
        <f t="shared" ref="AC99" si="42">S99+T99+U99+V99+W99+X99+Y99+Z99+AA99+AB99</f>
        <v>22</v>
      </c>
      <c r="AD99" s="85">
        <f t="shared" ref="AD99" si="43">M99+R99+AC99</f>
        <v>109</v>
      </c>
      <c r="AE99" s="10"/>
    </row>
    <row r="100" spans="2:31" ht="16.5" customHeight="1" x14ac:dyDescent="0.25">
      <c r="B100" s="112" t="s">
        <v>255</v>
      </c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13"/>
      <c r="N100" s="108"/>
      <c r="O100" s="108"/>
      <c r="P100" s="108"/>
      <c r="Q100" s="108"/>
      <c r="R100" s="113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13"/>
      <c r="AD100" s="114"/>
      <c r="AE100" s="10"/>
    </row>
    <row r="101" spans="2:31" x14ac:dyDescent="0.25">
      <c r="B101" s="17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1"/>
      <c r="N101" s="18"/>
      <c r="O101" s="18"/>
      <c r="P101" s="18"/>
      <c r="Q101" s="18"/>
      <c r="R101" s="11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64"/>
      <c r="AD101" s="64"/>
      <c r="AE101" s="10"/>
    </row>
    <row r="102" spans="2:3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pans="2:31" ht="15.75" thickBot="1" x14ac:dyDescent="0.3">
      <c r="B103" s="22"/>
      <c r="C103" s="115" t="s">
        <v>141</v>
      </c>
      <c r="D103" s="116"/>
      <c r="E103" s="116"/>
      <c r="F103" s="116"/>
      <c r="G103" s="116"/>
      <c r="H103" s="116"/>
      <c r="I103" s="116"/>
      <c r="J103" s="116"/>
      <c r="K103" s="116"/>
      <c r="L103" s="116"/>
      <c r="M103" s="117"/>
      <c r="N103" s="116"/>
      <c r="O103" s="116"/>
      <c r="P103" s="116"/>
      <c r="Q103" s="116"/>
      <c r="R103" s="117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7"/>
      <c r="AD103" s="118"/>
      <c r="AE103" s="10"/>
    </row>
    <row r="104" spans="2:31" ht="16.5" thickTop="1" thickBot="1" x14ac:dyDescent="0.3">
      <c r="B104" s="12" t="s">
        <v>47</v>
      </c>
      <c r="C104" s="29" t="s">
        <v>16</v>
      </c>
      <c r="D104" s="29" t="s">
        <v>17</v>
      </c>
      <c r="E104" s="72" t="s">
        <v>0</v>
      </c>
      <c r="F104" s="12" t="s">
        <v>128</v>
      </c>
      <c r="G104" s="12" t="s">
        <v>2</v>
      </c>
      <c r="H104" s="12" t="s">
        <v>129</v>
      </c>
      <c r="I104" s="12" t="s">
        <v>1</v>
      </c>
      <c r="J104" s="72" t="s">
        <v>3</v>
      </c>
      <c r="K104" s="12" t="s">
        <v>4</v>
      </c>
      <c r="L104" s="30" t="s">
        <v>5</v>
      </c>
      <c r="M104" s="43" t="s">
        <v>186</v>
      </c>
      <c r="N104" s="31" t="s">
        <v>197</v>
      </c>
      <c r="O104" s="12" t="s">
        <v>162</v>
      </c>
      <c r="P104" s="12" t="s">
        <v>174</v>
      </c>
      <c r="Q104" s="30" t="s">
        <v>175</v>
      </c>
      <c r="R104" s="44" t="s">
        <v>187</v>
      </c>
      <c r="S104" s="31" t="s">
        <v>173</v>
      </c>
      <c r="T104" s="12" t="s">
        <v>121</v>
      </c>
      <c r="U104" s="12" t="s">
        <v>176</v>
      </c>
      <c r="V104" s="12" t="s">
        <v>172</v>
      </c>
      <c r="W104" s="12" t="s">
        <v>171</v>
      </c>
      <c r="X104" s="12" t="s">
        <v>177</v>
      </c>
      <c r="Y104" s="12" t="s">
        <v>13</v>
      </c>
      <c r="Z104" s="12" t="s">
        <v>178</v>
      </c>
      <c r="AA104" s="12" t="s">
        <v>160</v>
      </c>
      <c r="AB104" s="30" t="s">
        <v>159</v>
      </c>
      <c r="AC104" s="44" t="s">
        <v>188</v>
      </c>
      <c r="AD104" s="47" t="s">
        <v>15</v>
      </c>
      <c r="AE104" s="10"/>
    </row>
    <row r="105" spans="2:31" ht="16.5" thickTop="1" thickBot="1" x14ac:dyDescent="0.3">
      <c r="B105" s="12">
        <v>1</v>
      </c>
      <c r="C105" s="13" t="s">
        <v>134</v>
      </c>
      <c r="D105" s="13" t="s">
        <v>135</v>
      </c>
      <c r="E105" s="13">
        <v>42</v>
      </c>
      <c r="F105" s="13">
        <v>0</v>
      </c>
      <c r="G105" s="14">
        <v>66</v>
      </c>
      <c r="H105" s="13">
        <v>0</v>
      </c>
      <c r="I105" s="13">
        <v>14</v>
      </c>
      <c r="J105" s="13">
        <v>16</v>
      </c>
      <c r="K105" s="13">
        <v>0</v>
      </c>
      <c r="L105" s="36">
        <v>0</v>
      </c>
      <c r="M105" s="52">
        <f>E105+F105+G105+H105+I105+J105+K105+L105</f>
        <v>138</v>
      </c>
      <c r="N105" s="21">
        <v>6</v>
      </c>
      <c r="O105" s="13">
        <v>0</v>
      </c>
      <c r="P105" s="13">
        <v>6</v>
      </c>
      <c r="Q105" s="36">
        <v>0</v>
      </c>
      <c r="R105" s="52">
        <f>N105+O105+P105+Q105</f>
        <v>12</v>
      </c>
      <c r="S105" s="21">
        <v>12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36">
        <v>0</v>
      </c>
      <c r="AC105" s="52">
        <f>S105+T105+U105+V105+W105+X105+Y105+Z105+AA105+AB105</f>
        <v>12</v>
      </c>
      <c r="AD105" s="52">
        <f>M105+R105+AC105</f>
        <v>162</v>
      </c>
      <c r="AE105" s="10"/>
    </row>
    <row r="106" spans="2:31" ht="16.5" thickTop="1" thickBot="1" x14ac:dyDescent="0.3">
      <c r="B106" s="12">
        <v>2</v>
      </c>
      <c r="C106" s="13" t="s">
        <v>194</v>
      </c>
      <c r="D106" s="13" t="s">
        <v>62</v>
      </c>
      <c r="E106" s="13">
        <v>42</v>
      </c>
      <c r="F106" s="13">
        <v>0</v>
      </c>
      <c r="G106" s="14">
        <v>69</v>
      </c>
      <c r="H106" s="13">
        <v>0</v>
      </c>
      <c r="I106" s="13">
        <v>12</v>
      </c>
      <c r="J106" s="13">
        <v>8</v>
      </c>
      <c r="K106" s="13">
        <v>0</v>
      </c>
      <c r="L106" s="36">
        <v>0</v>
      </c>
      <c r="M106" s="52">
        <f>E106+F106+G106+H106+I106+J106+K106+L106</f>
        <v>131</v>
      </c>
      <c r="N106" s="21">
        <v>6</v>
      </c>
      <c r="O106" s="13">
        <v>0</v>
      </c>
      <c r="P106" s="13">
        <v>0</v>
      </c>
      <c r="Q106" s="36">
        <v>0</v>
      </c>
      <c r="R106" s="52">
        <f>N106+O106+P106+Q106</f>
        <v>6</v>
      </c>
      <c r="S106" s="21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36">
        <v>0</v>
      </c>
      <c r="AC106" s="52">
        <f>S106+T106+U106+V106+W106+X106+Y106+Z106+AA106+AB106</f>
        <v>0</v>
      </c>
      <c r="AD106" s="52">
        <f>M106+R106+AC106</f>
        <v>137</v>
      </c>
      <c r="AE106" s="10"/>
    </row>
    <row r="107" spans="2:31" ht="16.5" thickTop="1" thickBot="1" x14ac:dyDescent="0.3">
      <c r="B107" s="12">
        <v>3</v>
      </c>
      <c r="C107" s="103" t="s">
        <v>212</v>
      </c>
      <c r="D107" s="103" t="s">
        <v>253</v>
      </c>
      <c r="E107" s="16">
        <v>42</v>
      </c>
      <c r="F107" s="16">
        <v>0</v>
      </c>
      <c r="G107" s="16">
        <v>27</v>
      </c>
      <c r="H107" s="16">
        <v>0</v>
      </c>
      <c r="I107" s="16">
        <v>34</v>
      </c>
      <c r="J107" s="16">
        <v>6</v>
      </c>
      <c r="K107" s="16">
        <v>1</v>
      </c>
      <c r="L107" s="41">
        <v>0</v>
      </c>
      <c r="M107" s="63">
        <f>E107+F107+G107+H107+I107+J107+K107+L107</f>
        <v>110</v>
      </c>
      <c r="N107" s="39">
        <v>0</v>
      </c>
      <c r="O107" s="16">
        <v>0</v>
      </c>
      <c r="P107" s="16">
        <v>0</v>
      </c>
      <c r="Q107" s="41">
        <v>0</v>
      </c>
      <c r="R107" s="63">
        <f>N107+O107+P107+Q107</f>
        <v>0</v>
      </c>
      <c r="S107" s="39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5</v>
      </c>
      <c r="Y107" s="16">
        <v>0</v>
      </c>
      <c r="Z107" s="16">
        <v>0</v>
      </c>
      <c r="AA107" s="16">
        <v>0</v>
      </c>
      <c r="AB107" s="41">
        <v>0</v>
      </c>
      <c r="AC107" s="63">
        <f>S107+T107+U107+V107+W107+X107+Y107+Z107+AA107+AB107</f>
        <v>5</v>
      </c>
      <c r="AD107" s="63">
        <f>M107+R107+AC107</f>
        <v>115</v>
      </c>
      <c r="AE107" s="10"/>
    </row>
    <row r="108" spans="2:31" ht="16.5" thickTop="1" thickBot="1" x14ac:dyDescent="0.3">
      <c r="B108" s="12">
        <v>4</v>
      </c>
      <c r="C108" s="13" t="s">
        <v>192</v>
      </c>
      <c r="D108" s="13" t="s">
        <v>193</v>
      </c>
      <c r="E108" s="13">
        <v>30</v>
      </c>
      <c r="F108" s="13">
        <v>0</v>
      </c>
      <c r="G108" s="14">
        <v>0</v>
      </c>
      <c r="H108" s="13">
        <v>0</v>
      </c>
      <c r="I108" s="13">
        <v>22</v>
      </c>
      <c r="J108" s="13">
        <v>8</v>
      </c>
      <c r="K108" s="13">
        <v>0</v>
      </c>
      <c r="L108" s="36">
        <v>0</v>
      </c>
      <c r="M108" s="52">
        <f>E108+F108+G108+H108+I108+J108+K108+L108</f>
        <v>60</v>
      </c>
      <c r="N108" s="21">
        <v>6</v>
      </c>
      <c r="O108" s="13">
        <v>0</v>
      </c>
      <c r="P108" s="13">
        <v>3</v>
      </c>
      <c r="Q108" s="36">
        <v>0</v>
      </c>
      <c r="R108" s="52">
        <f>N108+O108+P108+Q108</f>
        <v>9</v>
      </c>
      <c r="S108" s="21">
        <v>12</v>
      </c>
      <c r="T108" s="13">
        <v>0</v>
      </c>
      <c r="U108" s="13">
        <v>0</v>
      </c>
      <c r="V108" s="13">
        <v>0</v>
      </c>
      <c r="W108" s="13">
        <v>0</v>
      </c>
      <c r="X108" s="13">
        <v>5</v>
      </c>
      <c r="Y108" s="13">
        <v>0</v>
      </c>
      <c r="Z108" s="13">
        <v>0</v>
      </c>
      <c r="AA108" s="13">
        <v>0</v>
      </c>
      <c r="AB108" s="36">
        <v>0</v>
      </c>
      <c r="AC108" s="52">
        <f>S108+T108+U108+V108+W108+X108+Y108+Z108+AA108+AB108</f>
        <v>17</v>
      </c>
      <c r="AD108" s="52">
        <f>M108+R108+AC108</f>
        <v>86</v>
      </c>
      <c r="AE108" s="10"/>
    </row>
    <row r="109" spans="2:31" ht="16.5" thickTop="1" thickBot="1" x14ac:dyDescent="0.3">
      <c r="B109" s="12">
        <v>5</v>
      </c>
      <c r="C109" s="23" t="s">
        <v>191</v>
      </c>
      <c r="D109" s="23" t="s">
        <v>190</v>
      </c>
      <c r="E109" s="13">
        <v>30</v>
      </c>
      <c r="F109" s="13">
        <v>0</v>
      </c>
      <c r="G109" s="14">
        <v>0</v>
      </c>
      <c r="H109" s="13">
        <v>0</v>
      </c>
      <c r="I109" s="13">
        <v>6</v>
      </c>
      <c r="J109" s="13">
        <v>8</v>
      </c>
      <c r="K109" s="13">
        <v>0</v>
      </c>
      <c r="L109" s="36">
        <v>0</v>
      </c>
      <c r="M109" s="52">
        <f>E109+F109+G109+H109+I109+J109+K109+L109</f>
        <v>44</v>
      </c>
      <c r="N109" s="21">
        <v>6</v>
      </c>
      <c r="O109" s="13">
        <v>0</v>
      </c>
      <c r="P109" s="13">
        <v>6</v>
      </c>
      <c r="Q109" s="36">
        <v>0</v>
      </c>
      <c r="R109" s="52">
        <f>N109+O109+P109+Q109</f>
        <v>12</v>
      </c>
      <c r="S109" s="21">
        <v>12</v>
      </c>
      <c r="T109" s="13">
        <v>0</v>
      </c>
      <c r="U109" s="13">
        <v>3</v>
      </c>
      <c r="V109" s="13">
        <v>0</v>
      </c>
      <c r="W109" s="13">
        <v>0</v>
      </c>
      <c r="X109" s="13">
        <v>5</v>
      </c>
      <c r="Y109" s="13">
        <v>0</v>
      </c>
      <c r="Z109" s="13">
        <v>0</v>
      </c>
      <c r="AA109" s="13">
        <v>1</v>
      </c>
      <c r="AB109" s="36">
        <v>0</v>
      </c>
      <c r="AC109" s="52">
        <f>S109+T109+U109+V109+W109+X109+Y109+Z109+AA109+AB109</f>
        <v>21</v>
      </c>
      <c r="AD109" s="52">
        <f>M109+R109+AC109</f>
        <v>77</v>
      </c>
      <c r="AE109" s="10"/>
    </row>
    <row r="110" spans="2:31" ht="15.75" thickTop="1" x14ac:dyDescent="0.25">
      <c r="B110" s="133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5"/>
      <c r="AE110" s="10"/>
    </row>
    <row r="111" spans="2:31" ht="0.75" customHeight="1" x14ac:dyDescent="0.25">
      <c r="B111" s="136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4"/>
      <c r="AE111" s="10"/>
    </row>
    <row r="112" spans="2:31" x14ac:dyDescent="0.25">
      <c r="B112" s="24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0"/>
      <c r="AE112" s="10"/>
    </row>
    <row r="113" spans="2:31" x14ac:dyDescent="0.25">
      <c r="B113" s="25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pans="2:31" ht="15.75" thickBot="1" x14ac:dyDescent="0.3">
      <c r="B114" s="12"/>
      <c r="C114" s="110" t="s">
        <v>151</v>
      </c>
      <c r="D114" s="110"/>
      <c r="E114" s="110"/>
      <c r="F114" s="110"/>
      <c r="G114" s="110"/>
      <c r="H114" s="110"/>
      <c r="I114" s="110"/>
      <c r="J114" s="110"/>
      <c r="K114" s="110"/>
      <c r="L114" s="110"/>
      <c r="M114" s="111"/>
      <c r="N114" s="110"/>
      <c r="O114" s="110"/>
      <c r="P114" s="110"/>
      <c r="Q114" s="110"/>
      <c r="R114" s="111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1"/>
      <c r="AD114" s="111"/>
      <c r="AE114" s="10"/>
    </row>
    <row r="115" spans="2:31" ht="16.5" thickTop="1" thickBot="1" x14ac:dyDescent="0.3">
      <c r="B115" s="12" t="s">
        <v>47</v>
      </c>
      <c r="C115" s="13" t="s">
        <v>30</v>
      </c>
      <c r="D115" s="13" t="s">
        <v>17</v>
      </c>
      <c r="E115" s="72" t="s">
        <v>0</v>
      </c>
      <c r="F115" s="12" t="s">
        <v>128</v>
      </c>
      <c r="G115" s="12" t="s">
        <v>2</v>
      </c>
      <c r="H115" s="12" t="s">
        <v>129</v>
      </c>
      <c r="I115" s="12" t="s">
        <v>1</v>
      </c>
      <c r="J115" s="72" t="s">
        <v>3</v>
      </c>
      <c r="K115" s="12" t="s">
        <v>4</v>
      </c>
      <c r="L115" s="30" t="s">
        <v>5</v>
      </c>
      <c r="M115" s="43" t="s">
        <v>186</v>
      </c>
      <c r="N115" s="31" t="s">
        <v>197</v>
      </c>
      <c r="O115" s="12" t="s">
        <v>162</v>
      </c>
      <c r="P115" s="12" t="s">
        <v>174</v>
      </c>
      <c r="Q115" s="30" t="s">
        <v>175</v>
      </c>
      <c r="R115" s="44" t="s">
        <v>187</v>
      </c>
      <c r="S115" s="31" t="s">
        <v>173</v>
      </c>
      <c r="T115" s="12" t="s">
        <v>121</v>
      </c>
      <c r="U115" s="12" t="s">
        <v>176</v>
      </c>
      <c r="V115" s="12" t="s">
        <v>172</v>
      </c>
      <c r="W115" s="12" t="s">
        <v>171</v>
      </c>
      <c r="X115" s="12" t="s">
        <v>177</v>
      </c>
      <c r="Y115" s="12" t="s">
        <v>13</v>
      </c>
      <c r="Z115" s="12" t="s">
        <v>178</v>
      </c>
      <c r="AA115" s="12" t="s">
        <v>160</v>
      </c>
      <c r="AB115" s="30" t="s">
        <v>159</v>
      </c>
      <c r="AC115" s="44" t="s">
        <v>188</v>
      </c>
      <c r="AD115" s="47" t="s">
        <v>15</v>
      </c>
      <c r="AE115" s="10"/>
    </row>
    <row r="116" spans="2:31" x14ac:dyDescent="0.25">
      <c r="B116" s="12">
        <v>1</v>
      </c>
      <c r="C116" s="13" t="s">
        <v>229</v>
      </c>
      <c r="D116" s="13" t="s">
        <v>256</v>
      </c>
      <c r="E116" s="20">
        <v>36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80">
        <f>SUM(E116:L116)</f>
        <v>36</v>
      </c>
      <c r="N116" s="20">
        <v>0</v>
      </c>
      <c r="O116" s="20">
        <v>8</v>
      </c>
      <c r="P116" s="20">
        <v>0</v>
      </c>
      <c r="Q116" s="20">
        <v>0</v>
      </c>
      <c r="R116" s="53">
        <f>SUM(N116:Q116)</f>
        <v>8</v>
      </c>
      <c r="S116" s="27">
        <v>12</v>
      </c>
      <c r="T116" s="27">
        <v>5</v>
      </c>
      <c r="U116" s="20">
        <v>0</v>
      </c>
      <c r="V116" s="20">
        <v>0</v>
      </c>
      <c r="W116" s="20">
        <v>1</v>
      </c>
      <c r="X116" s="20">
        <v>0</v>
      </c>
      <c r="Y116" s="20">
        <v>0</v>
      </c>
      <c r="Z116" s="20">
        <v>0</v>
      </c>
      <c r="AA116" s="20">
        <v>1</v>
      </c>
      <c r="AB116" s="20">
        <v>0</v>
      </c>
      <c r="AC116" s="20">
        <f>S116+T116+U116+V116+W116+X116+Y116+Z116+AA116+AB116</f>
        <v>19</v>
      </c>
      <c r="AD116" s="20">
        <f>M116+R116+AC116</f>
        <v>63</v>
      </c>
      <c r="AE116" s="10"/>
    </row>
    <row r="117" spans="2:31" ht="16.5" thickTop="1" thickBot="1" x14ac:dyDescent="0.3">
      <c r="B117" s="12">
        <v>2</v>
      </c>
      <c r="C117" s="13" t="s">
        <v>228</v>
      </c>
      <c r="D117" s="13" t="s">
        <v>235</v>
      </c>
      <c r="E117" s="20">
        <v>12</v>
      </c>
      <c r="F117" s="20">
        <v>0</v>
      </c>
      <c r="G117" s="20">
        <v>0</v>
      </c>
      <c r="H117" s="20">
        <v>0</v>
      </c>
      <c r="I117" s="20">
        <v>12</v>
      </c>
      <c r="J117" s="20">
        <v>2</v>
      </c>
      <c r="K117" s="20">
        <v>0</v>
      </c>
      <c r="L117" s="20">
        <v>0</v>
      </c>
      <c r="M117" s="80">
        <f>SUM(E117:L117)</f>
        <v>26</v>
      </c>
      <c r="N117" s="20">
        <v>6</v>
      </c>
      <c r="O117" s="20">
        <v>0</v>
      </c>
      <c r="P117" s="20">
        <v>6</v>
      </c>
      <c r="Q117" s="20">
        <v>0</v>
      </c>
      <c r="R117" s="53">
        <f>SUM(N117:Q117)</f>
        <v>12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f>M117+R117+AC117</f>
        <v>38</v>
      </c>
      <c r="AE117" s="10"/>
    </row>
    <row r="118" spans="2:31" ht="15.75" thickTop="1" x14ac:dyDescent="0.2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pans="2:31" x14ac:dyDescent="0.2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pans="2:31" ht="15.75" thickBot="1" x14ac:dyDescent="0.3">
      <c r="B120" s="12"/>
      <c r="C120" s="110" t="s">
        <v>273</v>
      </c>
      <c r="D120" s="110"/>
      <c r="E120" s="110"/>
      <c r="F120" s="110"/>
      <c r="G120" s="110"/>
      <c r="H120" s="110"/>
      <c r="I120" s="110"/>
      <c r="J120" s="110"/>
      <c r="K120" s="110"/>
      <c r="L120" s="110"/>
      <c r="M120" s="111"/>
      <c r="N120" s="110"/>
      <c r="O120" s="110"/>
      <c r="P120" s="110"/>
      <c r="Q120" s="110"/>
      <c r="R120" s="111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  <c r="AC120" s="111"/>
      <c r="AD120" s="111"/>
      <c r="AE120" s="10"/>
    </row>
    <row r="121" spans="2:31" ht="15.75" thickTop="1" x14ac:dyDescent="0.25">
      <c r="B121" s="15" t="s">
        <v>47</v>
      </c>
      <c r="C121" s="16" t="s">
        <v>30</v>
      </c>
      <c r="D121" s="16" t="s">
        <v>17</v>
      </c>
      <c r="E121" s="83" t="s">
        <v>0</v>
      </c>
      <c r="F121" s="15" t="s">
        <v>128</v>
      </c>
      <c r="G121" s="15" t="s">
        <v>2</v>
      </c>
      <c r="H121" s="15" t="s">
        <v>129</v>
      </c>
      <c r="I121" s="15" t="s">
        <v>1</v>
      </c>
      <c r="J121" s="83" t="s">
        <v>3</v>
      </c>
      <c r="K121" s="15" t="s">
        <v>4</v>
      </c>
      <c r="L121" s="86" t="s">
        <v>5</v>
      </c>
      <c r="M121" s="87" t="s">
        <v>186</v>
      </c>
      <c r="N121" s="88" t="s">
        <v>197</v>
      </c>
      <c r="O121" s="15" t="s">
        <v>162</v>
      </c>
      <c r="P121" s="15" t="s">
        <v>174</v>
      </c>
      <c r="Q121" s="86" t="s">
        <v>175</v>
      </c>
      <c r="R121" s="89" t="s">
        <v>187</v>
      </c>
      <c r="S121" s="88" t="s">
        <v>173</v>
      </c>
      <c r="T121" s="15" t="s">
        <v>121</v>
      </c>
      <c r="U121" s="15" t="s">
        <v>176</v>
      </c>
      <c r="V121" s="15" t="s">
        <v>172</v>
      </c>
      <c r="W121" s="15" t="s">
        <v>171</v>
      </c>
      <c r="X121" s="15" t="s">
        <v>177</v>
      </c>
      <c r="Y121" s="15" t="s">
        <v>13</v>
      </c>
      <c r="Z121" s="15" t="s">
        <v>178</v>
      </c>
      <c r="AA121" s="15" t="s">
        <v>160</v>
      </c>
      <c r="AB121" s="86" t="s">
        <v>159</v>
      </c>
      <c r="AC121" s="89" t="s">
        <v>188</v>
      </c>
      <c r="AD121" s="90" t="s">
        <v>15</v>
      </c>
      <c r="AE121" s="10"/>
    </row>
    <row r="122" spans="2:31" x14ac:dyDescent="0.25">
      <c r="B122" s="32" t="s">
        <v>180</v>
      </c>
      <c r="C122" s="26" t="s">
        <v>274</v>
      </c>
      <c r="D122" s="26" t="s">
        <v>136</v>
      </c>
      <c r="E122" s="26">
        <v>210</v>
      </c>
      <c r="F122" s="26">
        <v>0</v>
      </c>
      <c r="G122" s="26">
        <v>0</v>
      </c>
      <c r="H122" s="26">
        <v>0</v>
      </c>
      <c r="I122" s="26">
        <v>9</v>
      </c>
      <c r="J122" s="26">
        <v>8</v>
      </c>
      <c r="K122" s="26">
        <v>0</v>
      </c>
      <c r="L122" s="26">
        <v>0</v>
      </c>
      <c r="M122" s="85">
        <f>E122+F122+G122+H122+I122+J122+K122+L122</f>
        <v>227</v>
      </c>
      <c r="N122" s="26">
        <v>6</v>
      </c>
      <c r="O122" s="26">
        <v>0</v>
      </c>
      <c r="P122" s="26">
        <v>0</v>
      </c>
      <c r="Q122" s="26">
        <v>0</v>
      </c>
      <c r="R122" s="85">
        <f>N122+O122+P122+Q122</f>
        <v>6</v>
      </c>
      <c r="S122" s="26">
        <v>12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v>0</v>
      </c>
      <c r="AB122" s="26">
        <v>0</v>
      </c>
      <c r="AC122" s="85">
        <f>S122+T122+U122+V122+W122+X122+Y122+Z122+AA122+AB122</f>
        <v>12</v>
      </c>
      <c r="AD122" s="85">
        <f>M122+R122+AC122</f>
        <v>245</v>
      </c>
      <c r="AE122" s="10"/>
    </row>
    <row r="123" spans="2:31" x14ac:dyDescent="0.25">
      <c r="B123" s="124" t="s">
        <v>275</v>
      </c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4"/>
      <c r="AE123" s="10"/>
    </row>
    <row r="124" spans="2:31" x14ac:dyDescent="0.2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pans="2:31" x14ac:dyDescent="0.2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2:31" ht="15.75" thickBot="1" x14ac:dyDescent="0.3">
      <c r="B126" s="13"/>
      <c r="C126" s="123" t="s">
        <v>146</v>
      </c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  <c r="AA126" s="117"/>
      <c r="AB126" s="117"/>
      <c r="AC126" s="117"/>
      <c r="AD126" s="118"/>
      <c r="AE126" s="18"/>
    </row>
    <row r="127" spans="2:31" ht="16.5" thickTop="1" thickBot="1" x14ac:dyDescent="0.3">
      <c r="B127" s="12" t="s">
        <v>47</v>
      </c>
      <c r="C127" s="13" t="s">
        <v>30</v>
      </c>
      <c r="D127" s="13" t="s">
        <v>17</v>
      </c>
      <c r="E127" s="72" t="s">
        <v>0</v>
      </c>
      <c r="F127" s="12" t="s">
        <v>128</v>
      </c>
      <c r="G127" s="12" t="s">
        <v>2</v>
      </c>
      <c r="H127" s="12" t="s">
        <v>129</v>
      </c>
      <c r="I127" s="12" t="s">
        <v>1</v>
      </c>
      <c r="J127" s="72" t="s">
        <v>3</v>
      </c>
      <c r="K127" s="12" t="s">
        <v>4</v>
      </c>
      <c r="L127" s="30" t="s">
        <v>5</v>
      </c>
      <c r="M127" s="43" t="s">
        <v>186</v>
      </c>
      <c r="N127" s="31" t="s">
        <v>197</v>
      </c>
      <c r="O127" s="12" t="s">
        <v>162</v>
      </c>
      <c r="P127" s="12" t="s">
        <v>174</v>
      </c>
      <c r="Q127" s="30" t="s">
        <v>175</v>
      </c>
      <c r="R127" s="44" t="s">
        <v>187</v>
      </c>
      <c r="S127" s="31" t="s">
        <v>173</v>
      </c>
      <c r="T127" s="12" t="s">
        <v>121</v>
      </c>
      <c r="U127" s="12" t="s">
        <v>176</v>
      </c>
      <c r="V127" s="12" t="s">
        <v>172</v>
      </c>
      <c r="W127" s="12" t="s">
        <v>171</v>
      </c>
      <c r="X127" s="12" t="s">
        <v>177</v>
      </c>
      <c r="Y127" s="12" t="s">
        <v>13</v>
      </c>
      <c r="Z127" s="12" t="s">
        <v>178</v>
      </c>
      <c r="AA127" s="12" t="s">
        <v>160</v>
      </c>
      <c r="AB127" s="30" t="s">
        <v>159</v>
      </c>
      <c r="AC127" s="44" t="s">
        <v>188</v>
      </c>
      <c r="AD127" s="47" t="s">
        <v>15</v>
      </c>
      <c r="AE127" s="10"/>
    </row>
    <row r="128" spans="2:31" ht="16.5" thickTop="1" thickBot="1" x14ac:dyDescent="0.3">
      <c r="B128" s="12">
        <v>1</v>
      </c>
      <c r="C128" s="13" t="s">
        <v>86</v>
      </c>
      <c r="D128" s="13" t="s">
        <v>107</v>
      </c>
      <c r="E128" s="13">
        <v>48</v>
      </c>
      <c r="F128" s="13">
        <v>0</v>
      </c>
      <c r="G128" s="13">
        <v>0</v>
      </c>
      <c r="H128" s="13">
        <v>0</v>
      </c>
      <c r="I128" s="13">
        <v>36</v>
      </c>
      <c r="J128" s="13">
        <v>16</v>
      </c>
      <c r="K128" s="13">
        <v>0</v>
      </c>
      <c r="L128" s="36">
        <v>0</v>
      </c>
      <c r="M128" s="52">
        <f t="shared" ref="M128:M132" si="44">E128+F128+G128+H128+I128+J128+K128+L128</f>
        <v>100</v>
      </c>
      <c r="N128" s="21">
        <v>0</v>
      </c>
      <c r="O128" s="13">
        <v>0</v>
      </c>
      <c r="P128" s="13">
        <v>0</v>
      </c>
      <c r="Q128" s="36">
        <v>0</v>
      </c>
      <c r="R128" s="52">
        <f t="shared" ref="R128:R130" si="45">N128+O128+P128+Q128</f>
        <v>0</v>
      </c>
      <c r="S128" s="21">
        <v>0</v>
      </c>
      <c r="T128" s="13">
        <v>0</v>
      </c>
      <c r="U128" s="13">
        <v>0</v>
      </c>
      <c r="V128" s="13">
        <v>0</v>
      </c>
      <c r="W128" s="13">
        <v>4</v>
      </c>
      <c r="X128" s="13">
        <v>5</v>
      </c>
      <c r="Y128" s="13">
        <v>0</v>
      </c>
      <c r="Z128" s="13">
        <v>0</v>
      </c>
      <c r="AA128" s="13">
        <v>0</v>
      </c>
      <c r="AB128" s="36">
        <v>0</v>
      </c>
      <c r="AC128" s="52">
        <f t="shared" ref="AC128:AC130" si="46">S128+T128+U128+V128+W128+X128+Y128+Z128+AA128+AB128</f>
        <v>9</v>
      </c>
      <c r="AD128" s="52">
        <f t="shared" ref="AD128:AD132" si="47">M128+R128+AC128</f>
        <v>109</v>
      </c>
      <c r="AE128" s="10"/>
    </row>
    <row r="129" spans="2:31" ht="16.5" thickTop="1" thickBot="1" x14ac:dyDescent="0.3">
      <c r="B129" s="12">
        <v>2</v>
      </c>
      <c r="C129" s="13" t="s">
        <v>137</v>
      </c>
      <c r="D129" s="13" t="s">
        <v>138</v>
      </c>
      <c r="E129" s="13">
        <v>48</v>
      </c>
      <c r="F129" s="13">
        <v>0</v>
      </c>
      <c r="G129" s="13">
        <v>0</v>
      </c>
      <c r="H129" s="13">
        <v>0</v>
      </c>
      <c r="I129" s="13">
        <v>36</v>
      </c>
      <c r="J129" s="13">
        <v>16</v>
      </c>
      <c r="K129" s="13">
        <v>0</v>
      </c>
      <c r="L129" s="36">
        <v>0</v>
      </c>
      <c r="M129" s="52">
        <f t="shared" si="44"/>
        <v>100</v>
      </c>
      <c r="N129" s="21">
        <v>0</v>
      </c>
      <c r="O129" s="13">
        <v>0</v>
      </c>
      <c r="P129" s="13">
        <v>0</v>
      </c>
      <c r="Q129" s="36">
        <v>0</v>
      </c>
      <c r="R129" s="52">
        <f t="shared" si="45"/>
        <v>0</v>
      </c>
      <c r="S129" s="21">
        <v>0</v>
      </c>
      <c r="T129" s="13">
        <v>0</v>
      </c>
      <c r="U129" s="13">
        <v>0</v>
      </c>
      <c r="V129" s="13">
        <v>0</v>
      </c>
      <c r="W129" s="14">
        <v>6</v>
      </c>
      <c r="X129" s="13">
        <v>0</v>
      </c>
      <c r="Y129" s="13">
        <v>0</v>
      </c>
      <c r="Z129" s="14">
        <v>1</v>
      </c>
      <c r="AA129" s="13">
        <v>0</v>
      </c>
      <c r="AB129" s="36">
        <v>0</v>
      </c>
      <c r="AC129" s="52">
        <f t="shared" si="46"/>
        <v>7</v>
      </c>
      <c r="AD129" s="52">
        <f t="shared" si="47"/>
        <v>107</v>
      </c>
      <c r="AE129" s="10"/>
    </row>
    <row r="130" spans="2:31" ht="16.5" thickTop="1" thickBot="1" x14ac:dyDescent="0.3">
      <c r="B130" s="12">
        <v>3</v>
      </c>
      <c r="C130" s="13" t="s">
        <v>202</v>
      </c>
      <c r="D130" s="13" t="s">
        <v>199</v>
      </c>
      <c r="E130" s="13">
        <v>48</v>
      </c>
      <c r="F130" s="13">
        <v>0</v>
      </c>
      <c r="G130" s="13">
        <v>0</v>
      </c>
      <c r="H130" s="13">
        <v>0</v>
      </c>
      <c r="I130" s="13">
        <v>12</v>
      </c>
      <c r="J130" s="13">
        <v>8</v>
      </c>
      <c r="K130" s="13">
        <v>0</v>
      </c>
      <c r="L130" s="36">
        <v>0</v>
      </c>
      <c r="M130" s="52">
        <f t="shared" si="44"/>
        <v>68</v>
      </c>
      <c r="N130" s="21">
        <v>6</v>
      </c>
      <c r="O130" s="13">
        <v>0</v>
      </c>
      <c r="P130" s="13">
        <v>3</v>
      </c>
      <c r="Q130" s="36">
        <v>0</v>
      </c>
      <c r="R130" s="52">
        <f t="shared" si="45"/>
        <v>9</v>
      </c>
      <c r="S130" s="21">
        <v>12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0</v>
      </c>
      <c r="AB130" s="36">
        <v>0</v>
      </c>
      <c r="AC130" s="52">
        <f t="shared" si="46"/>
        <v>12</v>
      </c>
      <c r="AD130" s="52">
        <f t="shared" si="47"/>
        <v>89</v>
      </c>
      <c r="AE130" s="10"/>
    </row>
    <row r="131" spans="2:31" ht="16.5" thickTop="1" thickBot="1" x14ac:dyDescent="0.3">
      <c r="B131" s="30">
        <v>4</v>
      </c>
      <c r="C131" s="81" t="s">
        <v>249</v>
      </c>
      <c r="D131" s="81" t="s">
        <v>250</v>
      </c>
      <c r="E131" s="21">
        <v>12</v>
      </c>
      <c r="F131" s="13">
        <v>0</v>
      </c>
      <c r="G131" s="13">
        <v>0</v>
      </c>
      <c r="H131" s="13">
        <v>0</v>
      </c>
      <c r="I131" s="13">
        <v>12</v>
      </c>
      <c r="J131" s="13">
        <v>4</v>
      </c>
      <c r="K131" s="13">
        <v>0</v>
      </c>
      <c r="L131" s="36">
        <v>0</v>
      </c>
      <c r="M131" s="52">
        <f t="shared" si="44"/>
        <v>28</v>
      </c>
      <c r="N131" s="21">
        <v>0</v>
      </c>
      <c r="O131" s="13">
        <v>0</v>
      </c>
      <c r="P131" s="13">
        <v>0</v>
      </c>
      <c r="Q131" s="36">
        <v>0</v>
      </c>
      <c r="R131" s="52">
        <f t="shared" ref="R131" si="48">N131+O131+P131+Q131</f>
        <v>0</v>
      </c>
      <c r="S131" s="21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36">
        <v>0</v>
      </c>
      <c r="AC131" s="52">
        <f t="shared" ref="AC131:AC132" si="49">S131+T131+U131+V131+W131+X131+Y131+Z131+AA131+AB131</f>
        <v>0</v>
      </c>
      <c r="AD131" s="52">
        <f t="shared" si="47"/>
        <v>28</v>
      </c>
      <c r="AE131" s="10"/>
    </row>
    <row r="132" spans="2:31" ht="16.5" thickTop="1" thickBot="1" x14ac:dyDescent="0.3">
      <c r="B132" s="30">
        <v>5</v>
      </c>
      <c r="C132" s="82" t="s">
        <v>251</v>
      </c>
      <c r="D132" s="82" t="s">
        <v>227</v>
      </c>
      <c r="E132" s="21">
        <v>0</v>
      </c>
      <c r="F132" s="13">
        <v>0</v>
      </c>
      <c r="G132" s="13">
        <v>0</v>
      </c>
      <c r="H132" s="13">
        <v>0</v>
      </c>
      <c r="I132" s="13">
        <v>12</v>
      </c>
      <c r="J132" s="13">
        <v>0</v>
      </c>
      <c r="K132" s="13">
        <v>0</v>
      </c>
      <c r="L132" s="36">
        <v>0</v>
      </c>
      <c r="M132" s="52">
        <f t="shared" si="44"/>
        <v>12</v>
      </c>
      <c r="N132" s="21">
        <v>0</v>
      </c>
      <c r="O132" s="13">
        <v>4</v>
      </c>
      <c r="P132" s="13">
        <v>0</v>
      </c>
      <c r="Q132" s="36">
        <v>0</v>
      </c>
      <c r="R132" s="52">
        <v>0</v>
      </c>
      <c r="S132" s="21">
        <v>12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1</v>
      </c>
      <c r="AB132" s="36">
        <v>0</v>
      </c>
      <c r="AC132" s="52">
        <f t="shared" si="49"/>
        <v>13</v>
      </c>
      <c r="AD132" s="52">
        <f t="shared" si="47"/>
        <v>25</v>
      </c>
      <c r="AE132" s="10"/>
    </row>
    <row r="133" spans="2:31" ht="16.5" thickTop="1" thickBot="1" x14ac:dyDescent="0.3">
      <c r="B133" s="30">
        <v>6</v>
      </c>
      <c r="C133" s="82" t="s">
        <v>283</v>
      </c>
      <c r="D133" s="82" t="s">
        <v>252</v>
      </c>
      <c r="E133" s="34">
        <v>0</v>
      </c>
      <c r="F133" s="14">
        <v>0</v>
      </c>
      <c r="G133" s="14">
        <v>0</v>
      </c>
      <c r="H133" s="14">
        <v>0</v>
      </c>
      <c r="I133" s="14">
        <v>14</v>
      </c>
      <c r="J133" s="14">
        <v>0</v>
      </c>
      <c r="K133" s="14">
        <v>0</v>
      </c>
      <c r="L133" s="37">
        <v>0</v>
      </c>
      <c r="M133" s="56">
        <f t="shared" ref="M133:M134" si="50">E133+F133+G133+H133+I133+J133+K133+L133</f>
        <v>14</v>
      </c>
      <c r="N133" s="34">
        <v>0</v>
      </c>
      <c r="O133" s="14">
        <v>0</v>
      </c>
      <c r="P133" s="14">
        <v>0</v>
      </c>
      <c r="Q133" s="37">
        <v>0</v>
      </c>
      <c r="R133" s="56">
        <f>SUM(N133:Q133)</f>
        <v>0</v>
      </c>
      <c r="S133" s="34">
        <v>12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1</v>
      </c>
      <c r="AB133" s="37">
        <v>0</v>
      </c>
      <c r="AC133" s="56">
        <f t="shared" ref="AC133:AC134" si="51">S133+T133+U133+V133+W133+X133+Y133+Z133+AA133+AB133</f>
        <v>13</v>
      </c>
      <c r="AD133" s="56">
        <f>M133+R133+AC133</f>
        <v>27</v>
      </c>
      <c r="AE133" s="10"/>
    </row>
    <row r="134" spans="2:31" ht="16.5" thickTop="1" thickBot="1" x14ac:dyDescent="0.3">
      <c r="B134" s="102" t="s">
        <v>180</v>
      </c>
      <c r="C134" s="26" t="s">
        <v>219</v>
      </c>
      <c r="D134" s="26" t="s">
        <v>254</v>
      </c>
      <c r="E134" s="26">
        <v>18</v>
      </c>
      <c r="F134" s="26">
        <v>0</v>
      </c>
      <c r="G134" s="26">
        <v>54</v>
      </c>
      <c r="H134" s="26">
        <v>0</v>
      </c>
      <c r="I134" s="26">
        <v>18</v>
      </c>
      <c r="J134" s="26">
        <v>6</v>
      </c>
      <c r="K134" s="26">
        <v>0</v>
      </c>
      <c r="L134" s="38">
        <v>0</v>
      </c>
      <c r="M134" s="57">
        <f t="shared" si="50"/>
        <v>96</v>
      </c>
      <c r="N134" s="35">
        <v>0</v>
      </c>
      <c r="O134" s="26">
        <v>0</v>
      </c>
      <c r="P134" s="26">
        <v>0</v>
      </c>
      <c r="Q134" s="38">
        <v>0</v>
      </c>
      <c r="R134" s="57">
        <f t="shared" ref="R134" si="52">N134+O134+P134+Q134</f>
        <v>0</v>
      </c>
      <c r="S134" s="35">
        <v>0</v>
      </c>
      <c r="T134" s="26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0</v>
      </c>
      <c r="AB134" s="38">
        <v>0</v>
      </c>
      <c r="AC134" s="57">
        <f t="shared" si="51"/>
        <v>0</v>
      </c>
      <c r="AD134" s="57">
        <f t="shared" ref="AD134" si="53">M134+R134+AC134</f>
        <v>96</v>
      </c>
      <c r="AE134" s="10"/>
    </row>
    <row r="135" spans="2:31" ht="15.75" thickTop="1" x14ac:dyDescent="0.25">
      <c r="B135" s="137" t="s">
        <v>284</v>
      </c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9"/>
      <c r="AE135" s="10"/>
    </row>
    <row r="136" spans="2:31" ht="3" customHeight="1" x14ac:dyDescent="0.25">
      <c r="B136" s="124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  <c r="AD136" s="126"/>
      <c r="AE136" s="10"/>
    </row>
    <row r="137" spans="2:31" x14ac:dyDescent="0.2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</row>
    <row r="138" spans="2:31" x14ac:dyDescent="0.2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</row>
    <row r="139" spans="2:31" ht="15.75" thickBot="1" x14ac:dyDescent="0.3">
      <c r="B139" s="13"/>
      <c r="C139" s="123" t="s">
        <v>147</v>
      </c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18"/>
      <c r="AE139" s="11"/>
    </row>
    <row r="140" spans="2:31" ht="16.5" thickTop="1" thickBot="1" x14ac:dyDescent="0.3">
      <c r="B140" s="12" t="s">
        <v>47</v>
      </c>
      <c r="C140" s="13" t="s">
        <v>30</v>
      </c>
      <c r="D140" s="13" t="s">
        <v>17</v>
      </c>
      <c r="E140" s="72" t="s">
        <v>0</v>
      </c>
      <c r="F140" s="12" t="s">
        <v>128</v>
      </c>
      <c r="G140" s="12" t="s">
        <v>2</v>
      </c>
      <c r="H140" s="12" t="s">
        <v>129</v>
      </c>
      <c r="I140" s="12" t="s">
        <v>1</v>
      </c>
      <c r="J140" s="72" t="s">
        <v>3</v>
      </c>
      <c r="K140" s="12" t="s">
        <v>4</v>
      </c>
      <c r="L140" s="30" t="s">
        <v>5</v>
      </c>
      <c r="M140" s="43" t="s">
        <v>186</v>
      </c>
      <c r="N140" s="31" t="s">
        <v>197</v>
      </c>
      <c r="O140" s="12" t="s">
        <v>162</v>
      </c>
      <c r="P140" s="12" t="s">
        <v>174</v>
      </c>
      <c r="Q140" s="30" t="s">
        <v>175</v>
      </c>
      <c r="R140" s="44" t="s">
        <v>187</v>
      </c>
      <c r="S140" s="31" t="s">
        <v>173</v>
      </c>
      <c r="T140" s="12" t="s">
        <v>121</v>
      </c>
      <c r="U140" s="12" t="s">
        <v>176</v>
      </c>
      <c r="V140" s="12" t="s">
        <v>172</v>
      </c>
      <c r="W140" s="12" t="s">
        <v>171</v>
      </c>
      <c r="X140" s="12" t="s">
        <v>177</v>
      </c>
      <c r="Y140" s="12" t="s">
        <v>13</v>
      </c>
      <c r="Z140" s="12" t="s">
        <v>178</v>
      </c>
      <c r="AA140" s="12" t="s">
        <v>160</v>
      </c>
      <c r="AB140" s="30" t="s">
        <v>159</v>
      </c>
      <c r="AC140" s="44" t="s">
        <v>188</v>
      </c>
      <c r="AD140" s="47" t="s">
        <v>15</v>
      </c>
      <c r="AE140" s="10"/>
    </row>
    <row r="141" spans="2:31" ht="16.5" thickTop="1" thickBot="1" x14ac:dyDescent="0.3">
      <c r="B141" s="12">
        <v>1</v>
      </c>
      <c r="C141" s="13" t="s">
        <v>92</v>
      </c>
      <c r="D141" s="13" t="s">
        <v>93</v>
      </c>
      <c r="E141" s="13">
        <v>186</v>
      </c>
      <c r="F141" s="13">
        <v>0</v>
      </c>
      <c r="G141" s="13">
        <v>0</v>
      </c>
      <c r="H141" s="13">
        <v>0</v>
      </c>
      <c r="I141" s="13">
        <v>3</v>
      </c>
      <c r="J141" s="13">
        <v>73</v>
      </c>
      <c r="K141" s="13">
        <v>1</v>
      </c>
      <c r="L141" s="36">
        <v>10</v>
      </c>
      <c r="M141" s="52">
        <f t="shared" ref="M141:M146" si="54">E141+F141+G141+H141+I141+J141+K141+L141</f>
        <v>273</v>
      </c>
      <c r="N141" s="21">
        <v>6</v>
      </c>
      <c r="O141" s="13">
        <v>0</v>
      </c>
      <c r="P141" s="13">
        <v>0</v>
      </c>
      <c r="Q141" s="36">
        <v>0</v>
      </c>
      <c r="R141" s="52">
        <f t="shared" ref="R141:R145" si="55">N141+O141+P141+Q141</f>
        <v>6</v>
      </c>
      <c r="S141" s="21">
        <v>12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4">
        <v>1</v>
      </c>
      <c r="AA141" s="13">
        <v>0</v>
      </c>
      <c r="AB141" s="36">
        <v>0</v>
      </c>
      <c r="AC141" s="52">
        <f t="shared" ref="AC141:AC145" si="56">S141+T141+U141+V141+W141+X141+Y141+Z141+AA141+AB141</f>
        <v>13</v>
      </c>
      <c r="AD141" s="52">
        <f t="shared" ref="AD141:AD146" si="57">M141+R141+AC141</f>
        <v>292</v>
      </c>
      <c r="AE141" s="10"/>
    </row>
    <row r="142" spans="2:31" ht="16.5" thickTop="1" thickBot="1" x14ac:dyDescent="0.3">
      <c r="B142" s="12">
        <v>2</v>
      </c>
      <c r="C142" s="13" t="s">
        <v>94</v>
      </c>
      <c r="D142" s="13" t="s">
        <v>95</v>
      </c>
      <c r="E142" s="13">
        <v>180</v>
      </c>
      <c r="F142" s="13">
        <v>0</v>
      </c>
      <c r="G142" s="14">
        <v>0</v>
      </c>
      <c r="H142" s="13">
        <v>0</v>
      </c>
      <c r="I142" s="13">
        <v>6</v>
      </c>
      <c r="J142" s="13">
        <v>64</v>
      </c>
      <c r="K142" s="13">
        <v>1</v>
      </c>
      <c r="L142" s="36">
        <v>10</v>
      </c>
      <c r="M142" s="52">
        <f t="shared" si="54"/>
        <v>261</v>
      </c>
      <c r="N142" s="21">
        <v>6</v>
      </c>
      <c r="O142" s="13">
        <v>0</v>
      </c>
      <c r="P142" s="13">
        <v>0</v>
      </c>
      <c r="Q142" s="36">
        <v>0</v>
      </c>
      <c r="R142" s="52">
        <f t="shared" si="55"/>
        <v>6</v>
      </c>
      <c r="S142" s="21">
        <v>12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4">
        <v>1</v>
      </c>
      <c r="AA142" s="13">
        <v>0</v>
      </c>
      <c r="AB142" s="36">
        <v>0</v>
      </c>
      <c r="AC142" s="52">
        <f t="shared" si="56"/>
        <v>13</v>
      </c>
      <c r="AD142" s="52">
        <f t="shared" si="57"/>
        <v>280</v>
      </c>
      <c r="AE142" s="10"/>
    </row>
    <row r="143" spans="2:31" ht="16.5" thickTop="1" thickBot="1" x14ac:dyDescent="0.3">
      <c r="B143" s="12">
        <v>3</v>
      </c>
      <c r="C143" s="13" t="s">
        <v>96</v>
      </c>
      <c r="D143" s="13" t="s">
        <v>97</v>
      </c>
      <c r="E143" s="13">
        <v>168</v>
      </c>
      <c r="F143" s="13">
        <v>0</v>
      </c>
      <c r="G143" s="14">
        <v>9</v>
      </c>
      <c r="H143" s="13">
        <v>0</v>
      </c>
      <c r="I143" s="13">
        <v>6</v>
      </c>
      <c r="J143" s="13">
        <v>61</v>
      </c>
      <c r="K143" s="13">
        <v>4</v>
      </c>
      <c r="L143" s="36">
        <v>10</v>
      </c>
      <c r="M143" s="52">
        <f t="shared" si="54"/>
        <v>258</v>
      </c>
      <c r="N143" s="21">
        <v>6</v>
      </c>
      <c r="O143" s="13">
        <v>0</v>
      </c>
      <c r="P143" s="13">
        <v>0</v>
      </c>
      <c r="Q143" s="36">
        <v>0</v>
      </c>
      <c r="R143" s="52">
        <f t="shared" si="55"/>
        <v>6</v>
      </c>
      <c r="S143" s="21">
        <v>12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14">
        <v>3</v>
      </c>
      <c r="AA143" s="13">
        <v>0</v>
      </c>
      <c r="AB143" s="36">
        <v>0</v>
      </c>
      <c r="AC143" s="52">
        <f t="shared" si="56"/>
        <v>15</v>
      </c>
      <c r="AD143" s="52">
        <f t="shared" si="57"/>
        <v>279</v>
      </c>
      <c r="AE143" s="10"/>
    </row>
    <row r="144" spans="2:31" ht="16.5" thickTop="1" thickBot="1" x14ac:dyDescent="0.3">
      <c r="B144" s="12">
        <v>4</v>
      </c>
      <c r="C144" s="13" t="s">
        <v>100</v>
      </c>
      <c r="D144" s="13" t="s">
        <v>101</v>
      </c>
      <c r="E144" s="13">
        <v>162</v>
      </c>
      <c r="F144" s="13">
        <v>0</v>
      </c>
      <c r="G144" s="13">
        <v>0</v>
      </c>
      <c r="H144" s="13">
        <v>0</v>
      </c>
      <c r="I144" s="13">
        <v>22</v>
      </c>
      <c r="J144" s="13">
        <v>43</v>
      </c>
      <c r="K144" s="13">
        <v>5</v>
      </c>
      <c r="L144" s="36">
        <v>0</v>
      </c>
      <c r="M144" s="52">
        <f t="shared" si="54"/>
        <v>232</v>
      </c>
      <c r="N144" s="21">
        <v>6</v>
      </c>
      <c r="O144" s="13">
        <v>0</v>
      </c>
      <c r="P144" s="13">
        <v>0</v>
      </c>
      <c r="Q144" s="36">
        <v>0</v>
      </c>
      <c r="R144" s="52">
        <f t="shared" si="55"/>
        <v>6</v>
      </c>
      <c r="S144" s="21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14">
        <v>2</v>
      </c>
      <c r="AA144" s="13">
        <v>0</v>
      </c>
      <c r="AB144" s="36">
        <v>0</v>
      </c>
      <c r="AC144" s="52">
        <f t="shared" si="56"/>
        <v>2</v>
      </c>
      <c r="AD144" s="52">
        <f t="shared" si="57"/>
        <v>240</v>
      </c>
      <c r="AE144" s="10"/>
    </row>
    <row r="145" spans="2:31" ht="16.5" thickTop="1" thickBot="1" x14ac:dyDescent="0.3">
      <c r="B145" s="12">
        <v>5</v>
      </c>
      <c r="C145" s="13" t="s">
        <v>169</v>
      </c>
      <c r="D145" s="13" t="s">
        <v>170</v>
      </c>
      <c r="E145" s="13">
        <v>102</v>
      </c>
      <c r="F145" s="13">
        <v>0</v>
      </c>
      <c r="G145" s="13">
        <v>0</v>
      </c>
      <c r="H145" s="13">
        <v>0</v>
      </c>
      <c r="I145" s="13">
        <v>14</v>
      </c>
      <c r="J145" s="13">
        <v>31</v>
      </c>
      <c r="K145" s="13">
        <v>3</v>
      </c>
      <c r="L145" s="36">
        <v>0</v>
      </c>
      <c r="M145" s="52">
        <f t="shared" si="54"/>
        <v>150</v>
      </c>
      <c r="N145" s="21">
        <v>6</v>
      </c>
      <c r="O145" s="13">
        <v>0</v>
      </c>
      <c r="P145" s="13">
        <v>6</v>
      </c>
      <c r="Q145" s="36">
        <v>0</v>
      </c>
      <c r="R145" s="52">
        <f t="shared" si="55"/>
        <v>12</v>
      </c>
      <c r="S145" s="21">
        <v>12</v>
      </c>
      <c r="T145" s="13">
        <v>0</v>
      </c>
      <c r="U145" s="13">
        <v>0</v>
      </c>
      <c r="V145" s="13">
        <v>0</v>
      </c>
      <c r="W145" s="13">
        <v>2</v>
      </c>
      <c r="X145" s="13">
        <v>5</v>
      </c>
      <c r="Y145" s="13">
        <v>0</v>
      </c>
      <c r="Z145" s="14">
        <v>2</v>
      </c>
      <c r="AA145" s="13">
        <v>0</v>
      </c>
      <c r="AB145" s="36">
        <v>0</v>
      </c>
      <c r="AC145" s="52">
        <f t="shared" si="56"/>
        <v>21</v>
      </c>
      <c r="AD145" s="52">
        <f t="shared" si="57"/>
        <v>183</v>
      </c>
      <c r="AE145" s="10"/>
    </row>
    <row r="146" spans="2:31" s="101" customFormat="1" ht="16.5" thickTop="1" thickBot="1" x14ac:dyDescent="0.3">
      <c r="B146" s="72">
        <v>6</v>
      </c>
      <c r="C146" s="14" t="s">
        <v>198</v>
      </c>
      <c r="D146" s="14" t="s">
        <v>196</v>
      </c>
      <c r="E146" s="14">
        <v>96</v>
      </c>
      <c r="F146" s="14">
        <v>0</v>
      </c>
      <c r="G146" s="14">
        <v>0</v>
      </c>
      <c r="H146" s="14">
        <v>0</v>
      </c>
      <c r="I146" s="14">
        <v>26</v>
      </c>
      <c r="J146" s="14">
        <v>8</v>
      </c>
      <c r="K146" s="14">
        <v>7</v>
      </c>
      <c r="L146" s="37">
        <v>0</v>
      </c>
      <c r="M146" s="56">
        <f t="shared" si="54"/>
        <v>137</v>
      </c>
      <c r="N146" s="34">
        <v>6</v>
      </c>
      <c r="O146" s="14">
        <v>0</v>
      </c>
      <c r="P146" s="14">
        <v>3</v>
      </c>
      <c r="Q146" s="37">
        <v>0</v>
      </c>
      <c r="R146" s="56">
        <f t="shared" ref="R146:R147" si="58">N146+O146+P146+Q146</f>
        <v>9</v>
      </c>
      <c r="S146" s="34">
        <v>0</v>
      </c>
      <c r="T146" s="14">
        <v>0</v>
      </c>
      <c r="U146" s="14">
        <v>0</v>
      </c>
      <c r="V146" s="14">
        <v>2</v>
      </c>
      <c r="W146" s="14">
        <v>0</v>
      </c>
      <c r="X146" s="14">
        <v>0</v>
      </c>
      <c r="Y146" s="14">
        <v>5</v>
      </c>
      <c r="Z146" s="14">
        <v>0</v>
      </c>
      <c r="AA146" s="14">
        <v>0</v>
      </c>
      <c r="AB146" s="37">
        <v>0</v>
      </c>
      <c r="AC146" s="56">
        <f t="shared" ref="AC146:AC147" si="59">S146+T146+U146+V146+W146+X146+Y146+Z146+AA146+AB146</f>
        <v>7</v>
      </c>
      <c r="AD146" s="56">
        <f t="shared" si="57"/>
        <v>153</v>
      </c>
      <c r="AE146" s="100"/>
    </row>
    <row r="147" spans="2:31" s="96" customFormat="1" ht="16.5" thickTop="1" thickBot="1" x14ac:dyDescent="0.3">
      <c r="B147" s="72">
        <v>7</v>
      </c>
      <c r="C147" s="13" t="s">
        <v>259</v>
      </c>
      <c r="D147" s="13" t="s">
        <v>73</v>
      </c>
      <c r="E147" s="13">
        <v>6</v>
      </c>
      <c r="F147" s="13">
        <v>0</v>
      </c>
      <c r="G147" s="13">
        <v>0</v>
      </c>
      <c r="H147" s="13">
        <v>0</v>
      </c>
      <c r="I147" s="13">
        <v>12</v>
      </c>
      <c r="J147" s="13">
        <v>2</v>
      </c>
      <c r="K147" s="13">
        <v>0</v>
      </c>
      <c r="L147" s="36">
        <v>0</v>
      </c>
      <c r="M147" s="52">
        <f t="shared" ref="M147" si="60">E147+F147+G147+H147+I147+J147+K147+L147</f>
        <v>20</v>
      </c>
      <c r="N147" s="21">
        <v>0</v>
      </c>
      <c r="O147" s="13">
        <v>0</v>
      </c>
      <c r="P147" s="13">
        <v>3</v>
      </c>
      <c r="Q147" s="36">
        <v>0</v>
      </c>
      <c r="R147" s="52">
        <f t="shared" si="58"/>
        <v>3</v>
      </c>
      <c r="S147" s="21">
        <v>12</v>
      </c>
      <c r="T147" s="13">
        <v>0</v>
      </c>
      <c r="U147" s="13">
        <v>0</v>
      </c>
      <c r="V147" s="13">
        <v>2</v>
      </c>
      <c r="W147" s="13">
        <v>0</v>
      </c>
      <c r="X147" s="13">
        <v>0</v>
      </c>
      <c r="Y147" s="13">
        <v>0</v>
      </c>
      <c r="Z147" s="14">
        <v>0</v>
      </c>
      <c r="AA147" s="13">
        <v>1</v>
      </c>
      <c r="AB147" s="36">
        <v>0</v>
      </c>
      <c r="AC147" s="52">
        <f t="shared" si="59"/>
        <v>15</v>
      </c>
      <c r="AD147" s="52">
        <f t="shared" ref="AD147" si="61">M147+R147+AC147</f>
        <v>38</v>
      </c>
      <c r="AE147" s="95"/>
    </row>
    <row r="148" spans="2:31" ht="15.75" thickTop="1" x14ac:dyDescent="0.25">
      <c r="B148" s="129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2"/>
      <c r="AE148" s="10"/>
    </row>
    <row r="149" spans="2:31" x14ac:dyDescent="0.25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0"/>
    </row>
    <row r="150" spans="2:31" x14ac:dyDescent="0.25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0"/>
    </row>
    <row r="151" spans="2:31" ht="15.75" thickBot="1" x14ac:dyDescent="0.3">
      <c r="B151" s="13"/>
      <c r="C151" s="123" t="s">
        <v>260</v>
      </c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7"/>
      <c r="AC151" s="117"/>
      <c r="AD151" s="118"/>
      <c r="AE151" s="10"/>
    </row>
    <row r="152" spans="2:31" ht="16.5" thickTop="1" thickBot="1" x14ac:dyDescent="0.3">
      <c r="B152" s="12" t="s">
        <v>47</v>
      </c>
      <c r="C152" s="13" t="s">
        <v>30</v>
      </c>
      <c r="D152" s="13" t="s">
        <v>17</v>
      </c>
      <c r="E152" s="72" t="s">
        <v>0</v>
      </c>
      <c r="F152" s="12" t="s">
        <v>128</v>
      </c>
      <c r="G152" s="12" t="s">
        <v>2</v>
      </c>
      <c r="H152" s="12" t="s">
        <v>129</v>
      </c>
      <c r="I152" s="12" t="s">
        <v>1</v>
      </c>
      <c r="J152" s="72" t="s">
        <v>3</v>
      </c>
      <c r="K152" s="12" t="s">
        <v>4</v>
      </c>
      <c r="L152" s="30" t="s">
        <v>5</v>
      </c>
      <c r="M152" s="43" t="s">
        <v>186</v>
      </c>
      <c r="N152" s="31" t="s">
        <v>197</v>
      </c>
      <c r="O152" s="12" t="s">
        <v>162</v>
      </c>
      <c r="P152" s="12" t="s">
        <v>174</v>
      </c>
      <c r="Q152" s="30" t="s">
        <v>175</v>
      </c>
      <c r="R152" s="44" t="s">
        <v>187</v>
      </c>
      <c r="S152" s="31" t="s">
        <v>173</v>
      </c>
      <c r="T152" s="12" t="s">
        <v>121</v>
      </c>
      <c r="U152" s="12" t="s">
        <v>176</v>
      </c>
      <c r="V152" s="12" t="s">
        <v>172</v>
      </c>
      <c r="W152" s="12" t="s">
        <v>171</v>
      </c>
      <c r="X152" s="12" t="s">
        <v>177</v>
      </c>
      <c r="Y152" s="12" t="s">
        <v>13</v>
      </c>
      <c r="Z152" s="12" t="s">
        <v>178</v>
      </c>
      <c r="AA152" s="12" t="s">
        <v>160</v>
      </c>
      <c r="AB152" s="30" t="s">
        <v>159</v>
      </c>
      <c r="AC152" s="44" t="s">
        <v>188</v>
      </c>
      <c r="AD152" s="47" t="s">
        <v>15</v>
      </c>
      <c r="AE152" s="10"/>
    </row>
    <row r="153" spans="2:31" ht="16.5" thickTop="1" thickBot="1" x14ac:dyDescent="0.3">
      <c r="B153" s="12">
        <v>1</v>
      </c>
      <c r="C153" s="13" t="s">
        <v>261</v>
      </c>
      <c r="D153" s="13" t="s">
        <v>62</v>
      </c>
      <c r="E153" s="13">
        <v>18</v>
      </c>
      <c r="F153" s="13">
        <v>0</v>
      </c>
      <c r="G153" s="13">
        <v>0</v>
      </c>
      <c r="H153" s="13">
        <v>0</v>
      </c>
      <c r="I153" s="13">
        <v>16</v>
      </c>
      <c r="J153" s="13">
        <v>4</v>
      </c>
      <c r="K153" s="13">
        <v>0</v>
      </c>
      <c r="L153" s="36">
        <v>0</v>
      </c>
      <c r="M153" s="52">
        <f>E153+F153+G153+H153+I153+J153+K153+L153</f>
        <v>38</v>
      </c>
      <c r="N153" s="21">
        <v>0</v>
      </c>
      <c r="O153" s="13">
        <v>0</v>
      </c>
      <c r="P153" s="13">
        <v>9</v>
      </c>
      <c r="Q153" s="36">
        <v>0</v>
      </c>
      <c r="R153" s="52">
        <f t="shared" ref="R153" si="62">N153+O153+P153+Q153</f>
        <v>9</v>
      </c>
      <c r="S153" s="21">
        <v>0</v>
      </c>
      <c r="T153" s="13">
        <v>0</v>
      </c>
      <c r="U153" s="13">
        <v>0</v>
      </c>
      <c r="V153" s="13">
        <v>2</v>
      </c>
      <c r="W153" s="13">
        <v>0</v>
      </c>
      <c r="X153" s="13">
        <v>0</v>
      </c>
      <c r="Y153" s="13">
        <v>0</v>
      </c>
      <c r="Z153" s="14">
        <v>0</v>
      </c>
      <c r="AA153" s="13">
        <v>0</v>
      </c>
      <c r="AB153" s="36">
        <v>0</v>
      </c>
      <c r="AC153" s="52">
        <f t="shared" ref="AC153" si="63">S153+T153+U153+V153+W153+X153+Y153+Z153+AA153+AB153</f>
        <v>2</v>
      </c>
      <c r="AD153" s="52">
        <f>M153+R153+AC153</f>
        <v>49</v>
      </c>
      <c r="AE153" s="10"/>
    </row>
    <row r="154" spans="2:31" ht="15.75" thickTop="1" x14ac:dyDescent="0.25">
      <c r="B154" s="1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84"/>
      <c r="AA154" s="18"/>
      <c r="AB154" s="18"/>
      <c r="AC154" s="18"/>
      <c r="AD154" s="18"/>
      <c r="AE154" s="10"/>
    </row>
    <row r="155" spans="2:31" x14ac:dyDescent="0.2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</row>
    <row r="156" spans="2:31" ht="15.75" thickBot="1" x14ac:dyDescent="0.3">
      <c r="B156" s="12"/>
      <c r="C156" s="123" t="s">
        <v>152</v>
      </c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  <c r="AA156" s="117"/>
      <c r="AB156" s="117"/>
      <c r="AC156" s="117"/>
      <c r="AD156" s="118"/>
      <c r="AE156" s="10"/>
    </row>
    <row r="157" spans="2:31" ht="16.5" thickTop="1" thickBot="1" x14ac:dyDescent="0.3">
      <c r="B157" s="12" t="s">
        <v>47</v>
      </c>
      <c r="C157" s="13" t="s">
        <v>30</v>
      </c>
      <c r="D157" s="13" t="s">
        <v>17</v>
      </c>
      <c r="E157" s="72" t="s">
        <v>0</v>
      </c>
      <c r="F157" s="12" t="s">
        <v>128</v>
      </c>
      <c r="G157" s="12" t="s">
        <v>2</v>
      </c>
      <c r="H157" s="12" t="s">
        <v>129</v>
      </c>
      <c r="I157" s="12" t="s">
        <v>1</v>
      </c>
      <c r="J157" s="72" t="s">
        <v>3</v>
      </c>
      <c r="K157" s="12" t="s">
        <v>4</v>
      </c>
      <c r="L157" s="30" t="s">
        <v>5</v>
      </c>
      <c r="M157" s="43" t="s">
        <v>186</v>
      </c>
      <c r="N157" s="31" t="s">
        <v>197</v>
      </c>
      <c r="O157" s="12" t="s">
        <v>162</v>
      </c>
      <c r="P157" s="12" t="s">
        <v>174</v>
      </c>
      <c r="Q157" s="30" t="s">
        <v>175</v>
      </c>
      <c r="R157" s="44" t="s">
        <v>187</v>
      </c>
      <c r="S157" s="31" t="s">
        <v>173</v>
      </c>
      <c r="T157" s="12" t="s">
        <v>121</v>
      </c>
      <c r="U157" s="12" t="s">
        <v>176</v>
      </c>
      <c r="V157" s="12" t="s">
        <v>172</v>
      </c>
      <c r="W157" s="12" t="s">
        <v>171</v>
      </c>
      <c r="X157" s="12" t="s">
        <v>177</v>
      </c>
      <c r="Y157" s="12" t="s">
        <v>13</v>
      </c>
      <c r="Z157" s="12" t="s">
        <v>178</v>
      </c>
      <c r="AA157" s="12" t="s">
        <v>160</v>
      </c>
      <c r="AB157" s="30" t="s">
        <v>159</v>
      </c>
      <c r="AC157" s="44" t="s">
        <v>188</v>
      </c>
      <c r="AD157" s="47" t="s">
        <v>15</v>
      </c>
      <c r="AE157" s="10"/>
    </row>
    <row r="158" spans="2:31" ht="16.5" thickTop="1" thickBot="1" x14ac:dyDescent="0.3">
      <c r="B158" s="12">
        <v>1</v>
      </c>
      <c r="C158" s="13" t="s">
        <v>244</v>
      </c>
      <c r="D158" s="13" t="s">
        <v>62</v>
      </c>
      <c r="E158" s="20">
        <v>12</v>
      </c>
      <c r="F158" s="20">
        <v>0</v>
      </c>
      <c r="G158" s="20">
        <v>0</v>
      </c>
      <c r="H158" s="20">
        <v>0</v>
      </c>
      <c r="I158" s="20">
        <v>12</v>
      </c>
      <c r="J158" s="20">
        <v>4</v>
      </c>
      <c r="K158" s="20">
        <v>0</v>
      </c>
      <c r="L158" s="20">
        <v>0</v>
      </c>
      <c r="M158" s="80">
        <f>SUM(E158:L158)</f>
        <v>28</v>
      </c>
      <c r="N158" s="20">
        <v>0</v>
      </c>
      <c r="O158" s="20">
        <v>0</v>
      </c>
      <c r="P158" s="20">
        <v>6</v>
      </c>
      <c r="Q158" s="20">
        <v>0</v>
      </c>
      <c r="R158" s="53">
        <f>SUM(N158:Q158)</f>
        <v>6</v>
      </c>
      <c r="S158" s="20">
        <v>0</v>
      </c>
      <c r="T158" s="20">
        <v>5</v>
      </c>
      <c r="U158" s="20">
        <v>0</v>
      </c>
      <c r="V158" s="20">
        <v>0</v>
      </c>
      <c r="W158" s="20">
        <v>3</v>
      </c>
      <c r="X158" s="20">
        <v>0</v>
      </c>
      <c r="Y158" s="20">
        <v>0</v>
      </c>
      <c r="Z158" s="20">
        <v>0</v>
      </c>
      <c r="AA158" s="20">
        <v>0</v>
      </c>
      <c r="AB158" s="20">
        <v>0</v>
      </c>
      <c r="AC158" s="20">
        <f>SUM(S158:AB158)</f>
        <v>8</v>
      </c>
      <c r="AD158" s="20">
        <f>M158+R158+AC158</f>
        <v>42</v>
      </c>
      <c r="AE158" s="10"/>
    </row>
    <row r="159" spans="2:31" ht="16.5" thickTop="1" thickBot="1" x14ac:dyDescent="0.3">
      <c r="B159" s="12">
        <v>2</v>
      </c>
      <c r="C159" s="13" t="s">
        <v>247</v>
      </c>
      <c r="D159" s="13" t="s">
        <v>61</v>
      </c>
      <c r="E159" s="20">
        <v>6</v>
      </c>
      <c r="F159" s="20">
        <v>0</v>
      </c>
      <c r="G159" s="20">
        <v>0</v>
      </c>
      <c r="H159" s="20">
        <v>0</v>
      </c>
      <c r="I159" s="20">
        <v>0</v>
      </c>
      <c r="J159" s="20">
        <v>2</v>
      </c>
      <c r="K159" s="20">
        <v>0</v>
      </c>
      <c r="L159" s="42">
        <v>0</v>
      </c>
      <c r="M159" s="53">
        <f>L159+K159+J159+I159+H159+G159+F159+E159</f>
        <v>8</v>
      </c>
      <c r="N159" s="40">
        <v>0</v>
      </c>
      <c r="O159" s="20">
        <v>0</v>
      </c>
      <c r="P159" s="20">
        <v>0</v>
      </c>
      <c r="Q159" s="42">
        <v>0</v>
      </c>
      <c r="R159" s="53">
        <f>N159+O159+P159+Q159</f>
        <v>0</v>
      </c>
      <c r="S159" s="40">
        <v>12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42">
        <v>0</v>
      </c>
      <c r="AC159" s="53">
        <f>AB159+AA159+Z159+Y159+X159+W159+V159+U159+T159+S159</f>
        <v>12</v>
      </c>
      <c r="AD159" s="53">
        <f>AC159+R159+M159</f>
        <v>20</v>
      </c>
      <c r="AE159" s="10"/>
    </row>
    <row r="160" spans="2:31" ht="15.75" thickTop="1" x14ac:dyDescent="0.2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</row>
    <row r="161" spans="2:31" x14ac:dyDescent="0.2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</row>
    <row r="162" spans="2:31" ht="15.75" thickBot="1" x14ac:dyDescent="0.3">
      <c r="B162" s="12"/>
      <c r="C162" s="123" t="s">
        <v>139</v>
      </c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  <c r="AB162" s="117"/>
      <c r="AC162" s="117"/>
      <c r="AD162" s="118"/>
      <c r="AE162" s="10"/>
    </row>
    <row r="163" spans="2:31" ht="16.5" thickTop="1" thickBot="1" x14ac:dyDescent="0.3">
      <c r="B163" s="12" t="s">
        <v>47</v>
      </c>
      <c r="C163" s="13" t="s">
        <v>30</v>
      </c>
      <c r="D163" s="13" t="s">
        <v>17</v>
      </c>
      <c r="E163" s="72" t="s">
        <v>0</v>
      </c>
      <c r="F163" s="12" t="s">
        <v>128</v>
      </c>
      <c r="G163" s="12" t="s">
        <v>2</v>
      </c>
      <c r="H163" s="12" t="s">
        <v>129</v>
      </c>
      <c r="I163" s="12" t="s">
        <v>1</v>
      </c>
      <c r="J163" s="72" t="s">
        <v>3</v>
      </c>
      <c r="K163" s="12" t="s">
        <v>4</v>
      </c>
      <c r="L163" s="30" t="s">
        <v>5</v>
      </c>
      <c r="M163" s="43" t="s">
        <v>186</v>
      </c>
      <c r="N163" s="31" t="s">
        <v>197</v>
      </c>
      <c r="O163" s="12" t="s">
        <v>162</v>
      </c>
      <c r="P163" s="12" t="s">
        <v>174</v>
      </c>
      <c r="Q163" s="30" t="s">
        <v>175</v>
      </c>
      <c r="R163" s="44" t="s">
        <v>187</v>
      </c>
      <c r="S163" s="31" t="s">
        <v>173</v>
      </c>
      <c r="T163" s="12" t="s">
        <v>121</v>
      </c>
      <c r="U163" s="12" t="s">
        <v>176</v>
      </c>
      <c r="V163" s="12" t="s">
        <v>172</v>
      </c>
      <c r="W163" s="12" t="s">
        <v>171</v>
      </c>
      <c r="X163" s="12" t="s">
        <v>177</v>
      </c>
      <c r="Y163" s="12" t="s">
        <v>13</v>
      </c>
      <c r="Z163" s="12" t="s">
        <v>178</v>
      </c>
      <c r="AA163" s="12" t="s">
        <v>160</v>
      </c>
      <c r="AB163" s="30" t="s">
        <v>159</v>
      </c>
      <c r="AC163" s="44" t="s">
        <v>188</v>
      </c>
      <c r="AD163" s="47" t="s">
        <v>15</v>
      </c>
      <c r="AE163" s="10"/>
    </row>
    <row r="164" spans="2:31" ht="16.5" thickTop="1" thickBot="1" x14ac:dyDescent="0.3">
      <c r="B164" s="12">
        <v>1</v>
      </c>
      <c r="C164" s="13" t="s">
        <v>242</v>
      </c>
      <c r="D164" s="13" t="s">
        <v>243</v>
      </c>
      <c r="E164" s="27">
        <v>180</v>
      </c>
      <c r="F164" s="20">
        <v>0</v>
      </c>
      <c r="G164" s="20">
        <v>0</v>
      </c>
      <c r="H164" s="20">
        <v>0</v>
      </c>
      <c r="I164" s="20">
        <v>44</v>
      </c>
      <c r="J164" s="27">
        <v>13</v>
      </c>
      <c r="K164" s="20">
        <v>7</v>
      </c>
      <c r="L164" s="42">
        <v>0</v>
      </c>
      <c r="M164" s="53">
        <f>L164+K164+J164+I164+H164+G164+F164+E164</f>
        <v>244</v>
      </c>
      <c r="N164" s="40">
        <v>6</v>
      </c>
      <c r="O164" s="20">
        <v>0</v>
      </c>
      <c r="P164" s="27">
        <v>6</v>
      </c>
      <c r="Q164" s="42">
        <v>0</v>
      </c>
      <c r="R164" s="53">
        <f>N164+O164+P164+Q164</f>
        <v>12</v>
      </c>
      <c r="S164" s="40">
        <v>0</v>
      </c>
      <c r="T164" s="20">
        <v>0</v>
      </c>
      <c r="U164" s="20">
        <v>0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42">
        <v>0</v>
      </c>
      <c r="AC164" s="53">
        <f t="shared" ref="AC164" si="64">AB164+AA164+Z164+Y164+X164+W164+V164+U164+T164+S164</f>
        <v>0</v>
      </c>
      <c r="AD164" s="53">
        <f t="shared" ref="AD164:AD170" si="65">AC164+R164+M164</f>
        <v>256</v>
      </c>
      <c r="AE164" s="10"/>
    </row>
    <row r="165" spans="2:31" ht="16.5" thickTop="1" thickBot="1" x14ac:dyDescent="0.3">
      <c r="B165" s="12">
        <v>2</v>
      </c>
      <c r="C165" s="13" t="s">
        <v>200</v>
      </c>
      <c r="D165" s="13" t="s">
        <v>201</v>
      </c>
      <c r="E165" s="27">
        <v>156</v>
      </c>
      <c r="F165" s="20">
        <v>0</v>
      </c>
      <c r="G165" s="20">
        <v>0</v>
      </c>
      <c r="H165" s="20">
        <v>0</v>
      </c>
      <c r="I165" s="20">
        <v>54</v>
      </c>
      <c r="J165" s="27">
        <v>0</v>
      </c>
      <c r="K165" s="20">
        <v>0</v>
      </c>
      <c r="L165" s="42">
        <v>0</v>
      </c>
      <c r="M165" s="53">
        <f>L165+K165+J165+I165+H165+G165+F165+E165</f>
        <v>210</v>
      </c>
      <c r="N165" s="40">
        <v>0</v>
      </c>
      <c r="O165" s="27">
        <v>0</v>
      </c>
      <c r="P165" s="27">
        <v>0</v>
      </c>
      <c r="Q165" s="42">
        <v>0</v>
      </c>
      <c r="R165" s="53">
        <f>N165+O165+P165+Q165</f>
        <v>0</v>
      </c>
      <c r="S165" s="40">
        <v>12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0">
        <v>0</v>
      </c>
      <c r="Z165" s="20">
        <v>0</v>
      </c>
      <c r="AA165" s="20">
        <v>0</v>
      </c>
      <c r="AB165" s="42">
        <v>0</v>
      </c>
      <c r="AC165" s="53">
        <f t="shared" ref="AC165:AC170" si="66">AB165+AA165+Z165+Y165+X165+W165+V165+U165+T165+S165</f>
        <v>12</v>
      </c>
      <c r="AD165" s="53">
        <f t="shared" si="65"/>
        <v>222</v>
      </c>
      <c r="AE165" s="10"/>
    </row>
    <row r="166" spans="2:31" ht="16.5" thickTop="1" thickBot="1" x14ac:dyDescent="0.3">
      <c r="B166" s="12">
        <v>3</v>
      </c>
      <c r="C166" s="13" t="s">
        <v>220</v>
      </c>
      <c r="D166" s="13" t="s">
        <v>221</v>
      </c>
      <c r="E166" s="20">
        <v>108</v>
      </c>
      <c r="F166" s="20">
        <v>0</v>
      </c>
      <c r="G166" s="20">
        <v>0</v>
      </c>
      <c r="H166" s="20">
        <v>0</v>
      </c>
      <c r="I166" s="20">
        <v>70</v>
      </c>
      <c r="J166" s="20">
        <v>6</v>
      </c>
      <c r="K166" s="20">
        <v>0</v>
      </c>
      <c r="L166" s="42">
        <v>0</v>
      </c>
      <c r="M166" s="53">
        <f>L166+K166+J166+I166+H166+G166+F166+E166</f>
        <v>184</v>
      </c>
      <c r="N166" s="40">
        <v>6</v>
      </c>
      <c r="O166" s="20">
        <v>0</v>
      </c>
      <c r="P166" s="20">
        <v>0</v>
      </c>
      <c r="Q166" s="42">
        <v>0</v>
      </c>
      <c r="R166" s="53">
        <f t="shared" ref="R166:R170" si="67">N166+O166+P166+Q166</f>
        <v>6</v>
      </c>
      <c r="S166" s="40">
        <v>0</v>
      </c>
      <c r="T166" s="20">
        <v>0</v>
      </c>
      <c r="U166" s="20">
        <v>0</v>
      </c>
      <c r="V166" s="20">
        <v>0</v>
      </c>
      <c r="W166" s="20">
        <v>0</v>
      </c>
      <c r="X166" s="20">
        <v>0</v>
      </c>
      <c r="Y166" s="20">
        <v>0</v>
      </c>
      <c r="Z166" s="20">
        <v>0</v>
      </c>
      <c r="AA166" s="20">
        <v>0</v>
      </c>
      <c r="AB166" s="42">
        <v>0</v>
      </c>
      <c r="AC166" s="53">
        <f t="shared" si="66"/>
        <v>0</v>
      </c>
      <c r="AD166" s="53">
        <f t="shared" si="65"/>
        <v>190</v>
      </c>
      <c r="AE166" s="10"/>
    </row>
    <row r="167" spans="2:31" ht="16.5" thickTop="1" thickBot="1" x14ac:dyDescent="0.3">
      <c r="B167" s="12">
        <v>4</v>
      </c>
      <c r="C167" s="13" t="s">
        <v>241</v>
      </c>
      <c r="D167" s="13" t="s">
        <v>276</v>
      </c>
      <c r="E167" s="20">
        <v>252</v>
      </c>
      <c r="F167" s="20">
        <v>0</v>
      </c>
      <c r="G167" s="20">
        <v>0</v>
      </c>
      <c r="H167" s="20">
        <v>0</v>
      </c>
      <c r="I167" s="27">
        <v>31</v>
      </c>
      <c r="J167" s="20">
        <v>0</v>
      </c>
      <c r="K167" s="20">
        <v>21</v>
      </c>
      <c r="L167" s="20">
        <v>0</v>
      </c>
      <c r="M167" s="53">
        <f>E167+F167+G167+H167+I167+J167+K167+L167</f>
        <v>304</v>
      </c>
      <c r="N167" s="40">
        <v>6</v>
      </c>
      <c r="O167" s="20">
        <v>0</v>
      </c>
      <c r="P167" s="20">
        <v>0</v>
      </c>
      <c r="Q167" s="42">
        <v>0</v>
      </c>
      <c r="R167" s="53">
        <f t="shared" si="67"/>
        <v>6</v>
      </c>
      <c r="S167" s="4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v>0</v>
      </c>
      <c r="AB167" s="42">
        <v>0</v>
      </c>
      <c r="AC167" s="53">
        <f t="shared" si="66"/>
        <v>0</v>
      </c>
      <c r="AD167" s="53">
        <f t="shared" si="65"/>
        <v>310</v>
      </c>
      <c r="AE167" s="10"/>
    </row>
    <row r="168" spans="2:31" ht="16.5" thickTop="1" thickBot="1" x14ac:dyDescent="0.3">
      <c r="B168" s="32" t="s">
        <v>180</v>
      </c>
      <c r="C168" s="26" t="s">
        <v>140</v>
      </c>
      <c r="D168" s="26" t="s">
        <v>270</v>
      </c>
      <c r="E168" s="33">
        <v>276</v>
      </c>
      <c r="F168" s="33">
        <v>0</v>
      </c>
      <c r="G168" s="33">
        <v>0</v>
      </c>
      <c r="H168" s="33">
        <v>0</v>
      </c>
      <c r="I168" s="33">
        <v>24</v>
      </c>
      <c r="J168" s="33">
        <v>37</v>
      </c>
      <c r="K168" s="33">
        <v>0</v>
      </c>
      <c r="L168" s="54">
        <v>0</v>
      </c>
      <c r="M168" s="59">
        <f>L168+K168+J168+I168+H168+G168+F168+E168</f>
        <v>337</v>
      </c>
      <c r="N168" s="55">
        <v>6</v>
      </c>
      <c r="O168" s="33">
        <v>0</v>
      </c>
      <c r="P168" s="33">
        <v>0</v>
      </c>
      <c r="Q168" s="54">
        <v>0</v>
      </c>
      <c r="R168" s="59">
        <f>N168+O168+P168+Q168</f>
        <v>6</v>
      </c>
      <c r="S168" s="55">
        <v>0</v>
      </c>
      <c r="T168" s="33">
        <v>0</v>
      </c>
      <c r="U168" s="33">
        <v>0</v>
      </c>
      <c r="V168" s="33">
        <v>0</v>
      </c>
      <c r="W168" s="33">
        <v>0</v>
      </c>
      <c r="X168" s="33">
        <v>0</v>
      </c>
      <c r="Y168" s="33">
        <v>0</v>
      </c>
      <c r="Z168" s="33">
        <v>0</v>
      </c>
      <c r="AA168" s="33">
        <v>0</v>
      </c>
      <c r="AB168" s="54">
        <v>0</v>
      </c>
      <c r="AC168" s="59">
        <f>AB168+AA168+Z168+Y168+X168+W168+V168+U168+T168+S168</f>
        <v>0</v>
      </c>
      <c r="AD168" s="59">
        <f t="shared" si="65"/>
        <v>343</v>
      </c>
      <c r="AE168" s="10"/>
    </row>
    <row r="169" spans="2:31" ht="16.5" thickTop="1" thickBot="1" x14ac:dyDescent="0.3">
      <c r="B169" s="32" t="s">
        <v>180</v>
      </c>
      <c r="C169" s="26" t="s">
        <v>184</v>
      </c>
      <c r="D169" s="26" t="s">
        <v>185</v>
      </c>
      <c r="E169" s="33">
        <v>192</v>
      </c>
      <c r="F169" s="33">
        <v>0</v>
      </c>
      <c r="G169" s="33">
        <v>0</v>
      </c>
      <c r="H169" s="33">
        <v>0</v>
      </c>
      <c r="I169" s="33">
        <v>26</v>
      </c>
      <c r="J169" s="33">
        <v>43</v>
      </c>
      <c r="K169" s="33">
        <v>0</v>
      </c>
      <c r="L169" s="54">
        <v>0</v>
      </c>
      <c r="M169" s="59">
        <f t="shared" ref="M169" si="68">L169+K169+J169+I169+H169+G169+F169+E169</f>
        <v>261</v>
      </c>
      <c r="N169" s="55">
        <v>6</v>
      </c>
      <c r="O169" s="33">
        <v>0</v>
      </c>
      <c r="P169" s="33">
        <v>0</v>
      </c>
      <c r="Q169" s="54">
        <v>0</v>
      </c>
      <c r="R169" s="59">
        <f>N169+O169+P169+Q169</f>
        <v>6</v>
      </c>
      <c r="S169" s="55">
        <v>12</v>
      </c>
      <c r="T169" s="33">
        <v>0</v>
      </c>
      <c r="U169" s="33">
        <v>0</v>
      </c>
      <c r="V169" s="33">
        <v>3</v>
      </c>
      <c r="W169" s="33">
        <v>0</v>
      </c>
      <c r="X169" s="33">
        <v>0</v>
      </c>
      <c r="Y169" s="33">
        <v>0</v>
      </c>
      <c r="Z169" s="33">
        <v>3</v>
      </c>
      <c r="AA169" s="33">
        <v>0</v>
      </c>
      <c r="AB169" s="54">
        <v>0</v>
      </c>
      <c r="AC169" s="59">
        <f t="shared" ref="AC169" si="69">AB169+AA169+Z169+Y169+X169+W169+V169+U169+T169+S169</f>
        <v>18</v>
      </c>
      <c r="AD169" s="59">
        <f t="shared" si="65"/>
        <v>285</v>
      </c>
      <c r="AE169" s="10"/>
    </row>
    <row r="170" spans="2:31" ht="15.75" thickTop="1" x14ac:dyDescent="0.25">
      <c r="B170" s="65" t="s">
        <v>180</v>
      </c>
      <c r="C170" s="66" t="s">
        <v>240</v>
      </c>
      <c r="D170" s="66" t="s">
        <v>258</v>
      </c>
      <c r="E170" s="91">
        <v>96</v>
      </c>
      <c r="F170" s="91">
        <v>0</v>
      </c>
      <c r="G170" s="91">
        <v>0</v>
      </c>
      <c r="H170" s="91">
        <v>0</v>
      </c>
      <c r="I170" s="91">
        <v>40</v>
      </c>
      <c r="J170" s="91">
        <v>0</v>
      </c>
      <c r="K170" s="91">
        <v>0</v>
      </c>
      <c r="L170" s="92">
        <v>0</v>
      </c>
      <c r="M170" s="93">
        <f>E170+F170+G170+H170+I170+J170+K170+L170</f>
        <v>136</v>
      </c>
      <c r="N170" s="94">
        <v>6</v>
      </c>
      <c r="O170" s="91">
        <v>0</v>
      </c>
      <c r="P170" s="91">
        <v>6</v>
      </c>
      <c r="Q170" s="92">
        <v>0</v>
      </c>
      <c r="R170" s="93">
        <f t="shared" si="67"/>
        <v>12</v>
      </c>
      <c r="S170" s="94">
        <v>12</v>
      </c>
      <c r="T170" s="91">
        <v>0</v>
      </c>
      <c r="U170" s="91">
        <v>0</v>
      </c>
      <c r="V170" s="91">
        <v>0</v>
      </c>
      <c r="W170" s="91">
        <v>3</v>
      </c>
      <c r="X170" s="91">
        <v>0</v>
      </c>
      <c r="Y170" s="91">
        <v>0</v>
      </c>
      <c r="Z170" s="91">
        <v>1</v>
      </c>
      <c r="AA170" s="91">
        <v>0</v>
      </c>
      <c r="AB170" s="92">
        <v>0</v>
      </c>
      <c r="AC170" s="93">
        <f t="shared" si="66"/>
        <v>16</v>
      </c>
      <c r="AD170" s="93">
        <f t="shared" si="65"/>
        <v>164</v>
      </c>
      <c r="AE170" s="10"/>
    </row>
    <row r="171" spans="2:31" x14ac:dyDescent="0.25">
      <c r="B171" s="115" t="s">
        <v>277</v>
      </c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28"/>
      <c r="AE171" s="10"/>
    </row>
    <row r="172" spans="2:31" x14ac:dyDescent="0.25">
      <c r="B172" s="124" t="s">
        <v>271</v>
      </c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  <c r="AA172" s="125"/>
      <c r="AB172" s="125"/>
      <c r="AC172" s="125"/>
      <c r="AD172" s="126"/>
      <c r="AE172" s="10"/>
    </row>
    <row r="173" spans="2:31" x14ac:dyDescent="0.25"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10"/>
    </row>
    <row r="174" spans="2:31" x14ac:dyDescent="0.25"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"/>
    </row>
    <row r="175" spans="2:31" x14ac:dyDescent="0.25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10"/>
    </row>
    <row r="176" spans="2:31" x14ac:dyDescent="0.25">
      <c r="B176" s="106" t="s">
        <v>225</v>
      </c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6"/>
      <c r="AC176" s="106"/>
      <c r="AD176" s="106"/>
      <c r="AE176" s="10"/>
    </row>
    <row r="177" spans="2:31" x14ac:dyDescent="0.25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10"/>
    </row>
    <row r="178" spans="2:31" x14ac:dyDescent="0.25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</row>
    <row r="179" spans="2:31" x14ac:dyDescent="0.25">
      <c r="B179" s="106"/>
      <c r="C179" s="106"/>
      <c r="D179" s="106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6" t="s">
        <v>153</v>
      </c>
      <c r="Y179" s="106"/>
      <c r="Z179" s="106"/>
      <c r="AA179" s="106"/>
      <c r="AB179" s="106"/>
      <c r="AC179" s="106"/>
      <c r="AD179" s="106"/>
      <c r="AE179" s="106"/>
    </row>
    <row r="180" spans="2:31" x14ac:dyDescent="0.25">
      <c r="B180" s="106"/>
      <c r="C180" s="106"/>
      <c r="D180" s="106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30" t="s">
        <v>154</v>
      </c>
      <c r="Y180" s="130"/>
      <c r="Z180" s="130"/>
      <c r="AA180" s="130"/>
      <c r="AB180" s="130"/>
      <c r="AC180" s="130"/>
      <c r="AD180" s="130"/>
      <c r="AE180" s="130"/>
    </row>
    <row r="181" spans="2:31" x14ac:dyDescent="0.25">
      <c r="B181" s="127"/>
      <c r="C181" s="127"/>
      <c r="D181" s="127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27" t="s">
        <v>155</v>
      </c>
      <c r="Y181" s="127"/>
      <c r="Z181" s="127"/>
      <c r="AA181" s="127"/>
      <c r="AB181" s="127"/>
      <c r="AC181" s="127"/>
      <c r="AD181" s="127"/>
      <c r="AE181" s="127"/>
    </row>
    <row r="182" spans="2:31" x14ac:dyDescent="0.25">
      <c r="B182" s="127"/>
      <c r="C182" s="127"/>
      <c r="D182" s="127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27" t="s">
        <v>156</v>
      </c>
      <c r="Y182" s="127"/>
      <c r="Z182" s="127"/>
      <c r="AA182" s="127"/>
      <c r="AB182" s="127"/>
      <c r="AC182" s="127"/>
      <c r="AD182" s="127"/>
      <c r="AE182" s="127"/>
    </row>
    <row r="183" spans="2:31" x14ac:dyDescent="0.25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</row>
    <row r="186" spans="2:31" x14ac:dyDescent="0.25">
      <c r="AA186" s="11"/>
    </row>
  </sheetData>
  <sortState xmlns:xlrd2="http://schemas.microsoft.com/office/spreadsheetml/2017/richdata2" ref="B82:AE90">
    <sortCondition descending="1" ref="AD82"/>
  </sortState>
  <mergeCells count="43">
    <mergeCell ref="B174:AD174"/>
    <mergeCell ref="B110:AD111"/>
    <mergeCell ref="B135:AD136"/>
    <mergeCell ref="C151:AD151"/>
    <mergeCell ref="B123:AD123"/>
    <mergeCell ref="B171:AD171"/>
    <mergeCell ref="B24:AD24"/>
    <mergeCell ref="B70:AD70"/>
    <mergeCell ref="B86:AD86"/>
    <mergeCell ref="B100:AD100"/>
    <mergeCell ref="B69:AD69"/>
    <mergeCell ref="B182:D182"/>
    <mergeCell ref="X181:AE181"/>
    <mergeCell ref="X182:AE182"/>
    <mergeCell ref="C9:AD9"/>
    <mergeCell ref="C27:AD27"/>
    <mergeCell ref="C41:AD41"/>
    <mergeCell ref="C34:AD34"/>
    <mergeCell ref="B148:AD148"/>
    <mergeCell ref="B179:D179"/>
    <mergeCell ref="B181:D181"/>
    <mergeCell ref="B31:AD31"/>
    <mergeCell ref="X179:AE179"/>
    <mergeCell ref="X180:AE180"/>
    <mergeCell ref="C89:AD89"/>
    <mergeCell ref="C114:AD114"/>
    <mergeCell ref="B23:AD23"/>
    <mergeCell ref="B2:AD2"/>
    <mergeCell ref="B180:D180"/>
    <mergeCell ref="B6:AD6"/>
    <mergeCell ref="C46:AD46"/>
    <mergeCell ref="B52:AD52"/>
    <mergeCell ref="C103:AD103"/>
    <mergeCell ref="C73:AD73"/>
    <mergeCell ref="B85:AD85"/>
    <mergeCell ref="C126:AD126"/>
    <mergeCell ref="C55:AD55"/>
    <mergeCell ref="C162:AD162"/>
    <mergeCell ref="C139:AD139"/>
    <mergeCell ref="C120:AD120"/>
    <mergeCell ref="C156:AD156"/>
    <mergeCell ref="B176:AD176"/>
    <mergeCell ref="B172:AD172"/>
  </mergeCells>
  <pageMargins left="0.74803149606299213" right="0.74803149606299213" top="0.98425196850393704" bottom="0.98425196850393704" header="0.51181102362204722" footer="0.51181102362204722"/>
  <pageSetup paperSize="8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AB74"/>
  <sheetViews>
    <sheetView topLeftCell="A54" workbookViewId="0">
      <selection activeCell="G71" sqref="G71"/>
    </sheetView>
  </sheetViews>
  <sheetFormatPr defaultRowHeight="15" x14ac:dyDescent="0.25"/>
  <cols>
    <col min="3" max="3" width="5.140625" bestFit="1" customWidth="1"/>
    <col min="4" max="4" width="14.140625" bestFit="1" customWidth="1"/>
    <col min="5" max="5" width="22.42578125" bestFit="1" customWidth="1"/>
    <col min="6" max="6" width="7.28515625" bestFit="1" customWidth="1"/>
    <col min="7" max="7" width="13.5703125" bestFit="1" customWidth="1"/>
    <col min="8" max="8" width="10.5703125" bestFit="1" customWidth="1"/>
    <col min="9" max="9" width="16.28515625" bestFit="1" customWidth="1"/>
    <col min="10" max="10" width="17.5703125" bestFit="1" customWidth="1"/>
    <col min="11" max="11" width="7.42578125" bestFit="1" customWidth="1"/>
    <col min="12" max="12" width="9.42578125" bestFit="1" customWidth="1"/>
    <col min="13" max="14" width="5.42578125" bestFit="1" customWidth="1"/>
    <col min="15" max="15" width="11.5703125" bestFit="1" customWidth="1"/>
    <col min="16" max="16" width="11.140625" bestFit="1" customWidth="1"/>
    <col min="17" max="18" width="14.140625" bestFit="1" customWidth="1"/>
    <col min="19" max="20" width="11.5703125" bestFit="1" customWidth="1"/>
    <col min="21" max="22" width="10.140625" bestFit="1" customWidth="1"/>
    <col min="23" max="23" width="7.5703125" bestFit="1" customWidth="1"/>
  </cols>
  <sheetData>
    <row r="4" spans="3:23" x14ac:dyDescent="0.25">
      <c r="C4" s="6"/>
      <c r="D4" s="140" t="s">
        <v>71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</row>
    <row r="5" spans="3:23" x14ac:dyDescent="0.25">
      <c r="C5" s="3" t="s">
        <v>47</v>
      </c>
      <c r="D5" s="4" t="s">
        <v>30</v>
      </c>
      <c r="E5" s="4" t="s">
        <v>17</v>
      </c>
      <c r="F5" s="7" t="s">
        <v>0</v>
      </c>
      <c r="G5" s="7" t="s">
        <v>2</v>
      </c>
      <c r="H5" s="7" t="s">
        <v>1</v>
      </c>
      <c r="I5" s="7" t="s">
        <v>3</v>
      </c>
      <c r="J5" s="7" t="s">
        <v>4</v>
      </c>
      <c r="K5" s="7" t="s">
        <v>5</v>
      </c>
      <c r="L5" s="7" t="s">
        <v>6</v>
      </c>
      <c r="M5" s="7" t="s">
        <v>7</v>
      </c>
      <c r="N5" s="7" t="s">
        <v>7</v>
      </c>
      <c r="O5" s="7" t="s">
        <v>8</v>
      </c>
      <c r="P5" s="7" t="s">
        <v>9</v>
      </c>
      <c r="Q5" s="7" t="s">
        <v>121</v>
      </c>
      <c r="R5" s="7" t="s">
        <v>10</v>
      </c>
      <c r="S5" s="7" t="s">
        <v>11</v>
      </c>
      <c r="T5" s="7" t="s">
        <v>12</v>
      </c>
      <c r="U5" s="7" t="s">
        <v>13</v>
      </c>
      <c r="V5" s="7" t="s">
        <v>14</v>
      </c>
      <c r="W5" s="8" t="s">
        <v>15</v>
      </c>
    </row>
    <row r="6" spans="3:23" x14ac:dyDescent="0.25">
      <c r="C6" s="3">
        <v>1</v>
      </c>
      <c r="D6" s="4" t="s">
        <v>74</v>
      </c>
      <c r="E6" s="4" t="s">
        <v>75</v>
      </c>
      <c r="F6" s="2">
        <v>156</v>
      </c>
      <c r="G6" s="2">
        <v>0</v>
      </c>
      <c r="H6" s="2">
        <v>20</v>
      </c>
      <c r="I6" s="2">
        <v>37</v>
      </c>
      <c r="J6" s="2">
        <v>11</v>
      </c>
      <c r="K6" s="2">
        <v>10</v>
      </c>
      <c r="L6" s="2">
        <v>0</v>
      </c>
      <c r="M6" s="2">
        <v>0</v>
      </c>
      <c r="N6" s="2">
        <v>0</v>
      </c>
      <c r="O6" s="2">
        <v>0</v>
      </c>
      <c r="P6" s="2">
        <v>12</v>
      </c>
      <c r="Q6" s="2"/>
      <c r="R6" s="2">
        <v>0</v>
      </c>
      <c r="S6" s="2">
        <v>0</v>
      </c>
      <c r="T6" s="2">
        <v>0</v>
      </c>
      <c r="U6" s="2">
        <v>0</v>
      </c>
      <c r="V6" s="2">
        <v>3</v>
      </c>
      <c r="W6" s="5">
        <f>F6+G6+H6+I6+J6+K6+L6+M6+N6+O6+P6+R6+S6+T6+U6+V6</f>
        <v>249</v>
      </c>
    </row>
    <row r="7" spans="3:23" x14ac:dyDescent="0.25">
      <c r="C7" s="3">
        <v>2</v>
      </c>
      <c r="D7" s="4" t="s">
        <v>72</v>
      </c>
      <c r="E7" s="4" t="s">
        <v>73</v>
      </c>
      <c r="F7" s="2">
        <v>126</v>
      </c>
      <c r="G7" s="2">
        <v>0</v>
      </c>
      <c r="H7" s="2">
        <v>14</v>
      </c>
      <c r="I7" s="2">
        <v>19</v>
      </c>
      <c r="J7" s="2">
        <v>12</v>
      </c>
      <c r="K7" s="2">
        <v>0</v>
      </c>
      <c r="L7" s="2">
        <v>6</v>
      </c>
      <c r="M7" s="2">
        <v>0</v>
      </c>
      <c r="N7" s="2">
        <v>3</v>
      </c>
      <c r="O7" s="2">
        <v>0</v>
      </c>
      <c r="P7" s="2">
        <v>12</v>
      </c>
      <c r="Q7" s="2"/>
      <c r="R7" s="2">
        <v>0</v>
      </c>
      <c r="S7" s="2">
        <v>0</v>
      </c>
      <c r="T7" s="2">
        <v>10</v>
      </c>
      <c r="U7" s="2">
        <v>0</v>
      </c>
      <c r="V7" s="2">
        <v>0</v>
      </c>
      <c r="W7" s="5">
        <f>SUM(F7:V7)</f>
        <v>202</v>
      </c>
    </row>
    <row r="8" spans="3:23" x14ac:dyDescent="0.25">
      <c r="C8" s="3">
        <v>3</v>
      </c>
      <c r="D8" s="4" t="s">
        <v>79</v>
      </c>
      <c r="E8" s="4" t="s">
        <v>82</v>
      </c>
      <c r="F8" s="2">
        <v>114</v>
      </c>
      <c r="G8" s="2">
        <v>0</v>
      </c>
      <c r="H8" s="2">
        <v>18</v>
      </c>
      <c r="I8" s="2">
        <v>0</v>
      </c>
      <c r="J8" s="2">
        <v>0</v>
      </c>
      <c r="K8" s="2">
        <v>10</v>
      </c>
      <c r="L8" s="2">
        <v>0</v>
      </c>
      <c r="M8" s="2">
        <v>0</v>
      </c>
      <c r="N8" s="2">
        <v>0</v>
      </c>
      <c r="O8" s="2">
        <v>0</v>
      </c>
      <c r="P8" s="2">
        <v>12</v>
      </c>
      <c r="Q8" s="2"/>
      <c r="R8" s="2">
        <v>0</v>
      </c>
      <c r="S8" s="2">
        <v>2</v>
      </c>
      <c r="T8" s="2">
        <v>0</v>
      </c>
      <c r="U8" s="2">
        <v>0</v>
      </c>
      <c r="V8" s="2">
        <v>3</v>
      </c>
      <c r="W8" s="5">
        <f>SUM(F8:V8)</f>
        <v>159</v>
      </c>
    </row>
    <row r="9" spans="3:23" x14ac:dyDescent="0.25">
      <c r="C9" s="3">
        <v>4</v>
      </c>
      <c r="D9" s="4" t="s">
        <v>80</v>
      </c>
      <c r="E9" s="4" t="s">
        <v>81</v>
      </c>
      <c r="F9" s="2">
        <v>84</v>
      </c>
      <c r="G9" s="2">
        <v>51</v>
      </c>
      <c r="H9" s="2">
        <v>12</v>
      </c>
      <c r="I9" s="2">
        <v>13</v>
      </c>
      <c r="J9" s="2">
        <v>8</v>
      </c>
      <c r="K9" s="2">
        <v>0</v>
      </c>
      <c r="L9" s="2">
        <v>6</v>
      </c>
      <c r="M9" s="2">
        <v>0</v>
      </c>
      <c r="N9" s="2">
        <v>0</v>
      </c>
      <c r="O9" s="2">
        <v>0</v>
      </c>
      <c r="P9" s="2">
        <v>0</v>
      </c>
      <c r="Q9" s="2"/>
      <c r="R9" s="2">
        <v>0</v>
      </c>
      <c r="S9" s="2">
        <v>0</v>
      </c>
      <c r="T9" s="2">
        <v>0</v>
      </c>
      <c r="U9" s="2">
        <v>0</v>
      </c>
      <c r="V9" s="2">
        <v>0</v>
      </c>
      <c r="W9" s="5">
        <f>SUM(F9:V9)</f>
        <v>174</v>
      </c>
    </row>
    <row r="10" spans="3:23" x14ac:dyDescent="0.25">
      <c r="C10" s="3">
        <v>5</v>
      </c>
      <c r="D10" s="4" t="s">
        <v>77</v>
      </c>
      <c r="E10" s="4" t="s">
        <v>78</v>
      </c>
      <c r="F10" s="2">
        <v>84</v>
      </c>
      <c r="G10" s="2">
        <v>0</v>
      </c>
      <c r="H10" s="2">
        <v>32</v>
      </c>
      <c r="I10" s="2">
        <v>19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/>
      <c r="R10" s="2">
        <v>0</v>
      </c>
      <c r="S10" s="2">
        <v>0</v>
      </c>
      <c r="T10" s="2">
        <v>0</v>
      </c>
      <c r="U10" s="2">
        <v>0</v>
      </c>
      <c r="V10" s="2">
        <v>3</v>
      </c>
      <c r="W10" s="5">
        <f>F10+G10+H10+I10+J10+K10+L10+M10+N10+O10+P10+R10+S10+T10+U10+V10</f>
        <v>138</v>
      </c>
    </row>
    <row r="11" spans="3:23" x14ac:dyDescent="0.25">
      <c r="C11" s="3">
        <v>6</v>
      </c>
      <c r="D11" s="4" t="s">
        <v>76</v>
      </c>
      <c r="E11" s="4" t="s">
        <v>21</v>
      </c>
      <c r="F11" s="2">
        <v>42</v>
      </c>
      <c r="G11" s="2">
        <v>48</v>
      </c>
      <c r="H11" s="2">
        <v>18</v>
      </c>
      <c r="I11" s="2">
        <v>10</v>
      </c>
      <c r="J11" s="2">
        <v>0</v>
      </c>
      <c r="K11" s="2">
        <v>0</v>
      </c>
      <c r="L11" s="2">
        <v>6</v>
      </c>
      <c r="M11" s="2">
        <v>0</v>
      </c>
      <c r="N11" s="2">
        <v>3</v>
      </c>
      <c r="O11" s="2">
        <v>0</v>
      </c>
      <c r="P11" s="2">
        <v>0</v>
      </c>
      <c r="Q11" s="2"/>
      <c r="R11" s="2">
        <v>0</v>
      </c>
      <c r="S11" s="2">
        <v>2</v>
      </c>
      <c r="T11" s="2">
        <v>5</v>
      </c>
      <c r="U11" s="2">
        <v>0</v>
      </c>
      <c r="V11" s="2">
        <v>0</v>
      </c>
      <c r="W11" s="5">
        <f>SUM(F11:V11)</f>
        <v>134</v>
      </c>
    </row>
    <row r="12" spans="3:23" x14ac:dyDescent="0.25">
      <c r="C12" s="3">
        <v>7</v>
      </c>
      <c r="D12" s="4" t="s">
        <v>83</v>
      </c>
      <c r="E12" s="4" t="s">
        <v>84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/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5">
        <f>SUM(F12:V12)</f>
        <v>0</v>
      </c>
    </row>
    <row r="16" spans="3:23" x14ac:dyDescent="0.25">
      <c r="C16" s="1"/>
      <c r="D16" s="141" t="s">
        <v>38</v>
      </c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spans="3:23" x14ac:dyDescent="0.25">
      <c r="C17" s="3" t="s">
        <v>47</v>
      </c>
      <c r="D17" s="4" t="s">
        <v>16</v>
      </c>
      <c r="E17" s="4" t="s">
        <v>17</v>
      </c>
      <c r="F17" s="7" t="s">
        <v>0</v>
      </c>
      <c r="G17" s="7" t="s">
        <v>2</v>
      </c>
      <c r="H17" s="7" t="s">
        <v>1</v>
      </c>
      <c r="I17" s="7" t="s">
        <v>3</v>
      </c>
      <c r="J17" s="7" t="s">
        <v>4</v>
      </c>
      <c r="K17" s="7" t="s">
        <v>5</v>
      </c>
      <c r="L17" s="7" t="s">
        <v>6</v>
      </c>
      <c r="M17" s="7" t="s">
        <v>7</v>
      </c>
      <c r="N17" s="7" t="s">
        <v>7</v>
      </c>
      <c r="O17" s="7" t="s">
        <v>8</v>
      </c>
      <c r="P17" s="7" t="s">
        <v>9</v>
      </c>
      <c r="Q17" s="7"/>
      <c r="R17" s="7" t="s">
        <v>10</v>
      </c>
      <c r="S17" s="7" t="s">
        <v>11</v>
      </c>
      <c r="T17" s="7" t="s">
        <v>12</v>
      </c>
      <c r="U17" s="7" t="s">
        <v>13</v>
      </c>
      <c r="V17" s="7" t="s">
        <v>14</v>
      </c>
      <c r="W17" s="8" t="s">
        <v>15</v>
      </c>
    </row>
    <row r="18" spans="3:23" x14ac:dyDescent="0.25">
      <c r="C18" s="3">
        <v>1</v>
      </c>
      <c r="D18" s="4" t="s">
        <v>18</v>
      </c>
      <c r="E18" s="4" t="s">
        <v>19</v>
      </c>
      <c r="F18" s="2">
        <v>186</v>
      </c>
      <c r="G18" s="2">
        <v>0</v>
      </c>
      <c r="H18" s="2">
        <v>12</v>
      </c>
      <c r="I18" s="2">
        <v>85</v>
      </c>
      <c r="J18" s="2">
        <v>0</v>
      </c>
      <c r="K18" s="2">
        <v>10</v>
      </c>
      <c r="L18" s="2">
        <v>6</v>
      </c>
      <c r="M18" s="2">
        <v>0</v>
      </c>
      <c r="N18" s="2">
        <v>0</v>
      </c>
      <c r="O18" s="2">
        <v>0</v>
      </c>
      <c r="P18" s="2">
        <v>0</v>
      </c>
      <c r="Q18" s="2"/>
      <c r="R18" s="2">
        <v>0</v>
      </c>
      <c r="S18" s="2">
        <v>0</v>
      </c>
      <c r="T18" s="2">
        <v>0</v>
      </c>
      <c r="U18" s="2">
        <v>0</v>
      </c>
      <c r="V18" s="2">
        <v>2</v>
      </c>
      <c r="W18" s="5">
        <f>SUM(F18:V18)</f>
        <v>301</v>
      </c>
    </row>
    <row r="19" spans="3:23" x14ac:dyDescent="0.25">
      <c r="C19" s="3">
        <v>2</v>
      </c>
      <c r="D19" s="4" t="s">
        <v>20</v>
      </c>
      <c r="E19" s="4" t="s">
        <v>21</v>
      </c>
      <c r="F19" s="2">
        <v>186</v>
      </c>
      <c r="G19" s="2">
        <v>0</v>
      </c>
      <c r="H19" s="2">
        <v>12</v>
      </c>
      <c r="I19" s="2">
        <v>79</v>
      </c>
      <c r="J19" s="2">
        <v>0</v>
      </c>
      <c r="K19" s="2">
        <v>10</v>
      </c>
      <c r="L19" s="2">
        <v>6</v>
      </c>
      <c r="M19" s="2">
        <v>0</v>
      </c>
      <c r="N19" s="2">
        <v>0</v>
      </c>
      <c r="O19" s="2">
        <v>0</v>
      </c>
      <c r="P19" s="2">
        <v>12</v>
      </c>
      <c r="Q19" s="2"/>
      <c r="R19" s="2">
        <v>0</v>
      </c>
      <c r="S19" s="2">
        <v>0</v>
      </c>
      <c r="T19" s="2">
        <v>0</v>
      </c>
      <c r="U19" s="2">
        <v>0</v>
      </c>
      <c r="V19" s="2">
        <v>2</v>
      </c>
      <c r="W19" s="5">
        <f>SUM(F19:V19)</f>
        <v>307</v>
      </c>
    </row>
    <row r="20" spans="3:23" x14ac:dyDescent="0.25">
      <c r="C20" s="3">
        <v>3</v>
      </c>
      <c r="D20" s="4" t="s">
        <v>22</v>
      </c>
      <c r="E20" s="4" t="s">
        <v>23</v>
      </c>
      <c r="F20" s="2">
        <v>114</v>
      </c>
      <c r="G20" s="2">
        <v>30</v>
      </c>
      <c r="H20" s="2">
        <v>14</v>
      </c>
      <c r="I20" s="2">
        <v>22</v>
      </c>
      <c r="J20" s="2">
        <v>6</v>
      </c>
      <c r="K20" s="2">
        <v>0</v>
      </c>
      <c r="L20" s="2">
        <v>6</v>
      </c>
      <c r="M20" s="2">
        <v>0</v>
      </c>
      <c r="N20" s="2">
        <v>0</v>
      </c>
      <c r="O20" s="2">
        <v>0</v>
      </c>
      <c r="P20" s="2">
        <v>12</v>
      </c>
      <c r="Q20" s="2"/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5">
        <f>F20+G20+H20+I20+J20+K20+L20+M20+N20+O20+P20+R20+S20+T20+U20+V20</f>
        <v>204</v>
      </c>
    </row>
    <row r="21" spans="3:23" x14ac:dyDescent="0.25">
      <c r="C21" s="3">
        <v>4</v>
      </c>
      <c r="D21" s="4" t="s">
        <v>26</v>
      </c>
      <c r="E21" s="4" t="s">
        <v>27</v>
      </c>
      <c r="F21" s="2">
        <v>84</v>
      </c>
      <c r="G21" s="2">
        <v>45</v>
      </c>
      <c r="H21" s="2">
        <v>14</v>
      </c>
      <c r="I21" s="2">
        <v>10</v>
      </c>
      <c r="J21" s="2">
        <v>1</v>
      </c>
      <c r="K21" s="2">
        <v>0</v>
      </c>
      <c r="L21" s="2">
        <v>6</v>
      </c>
      <c r="M21" s="2">
        <v>0</v>
      </c>
      <c r="N21" s="2">
        <v>0</v>
      </c>
      <c r="O21" s="2">
        <v>0</v>
      </c>
      <c r="P21" s="2">
        <v>12</v>
      </c>
      <c r="Q21" s="2"/>
      <c r="R21" s="2">
        <v>0</v>
      </c>
      <c r="S21" s="2">
        <v>0</v>
      </c>
      <c r="T21" s="2">
        <v>0</v>
      </c>
      <c r="U21" s="2">
        <v>0</v>
      </c>
      <c r="V21" s="2">
        <v>2</v>
      </c>
      <c r="W21" s="5">
        <f>F21+G21+H21+I21+J21+K21+L21+M21+N21+O21+P21+R21+S21+T21+U21+V21</f>
        <v>174</v>
      </c>
    </row>
    <row r="22" spans="3:23" x14ac:dyDescent="0.25">
      <c r="C22" s="3">
        <v>5</v>
      </c>
      <c r="D22" s="4" t="s">
        <v>24</v>
      </c>
      <c r="E22" s="4" t="s">
        <v>25</v>
      </c>
      <c r="F22" s="2">
        <v>60</v>
      </c>
      <c r="G22" s="2">
        <v>0</v>
      </c>
      <c r="H22" s="2">
        <v>3</v>
      </c>
      <c r="I22" s="2">
        <v>13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12</v>
      </c>
      <c r="Q22" s="2"/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5">
        <f>F22+G22+H22+I22+J22+K22+L22+M22+N22+O22+P22+R22+S22+T22+U22+V22</f>
        <v>88</v>
      </c>
    </row>
    <row r="23" spans="3:23" x14ac:dyDescent="0.25">
      <c r="C23" s="3">
        <v>6</v>
      </c>
      <c r="D23" s="4" t="s">
        <v>28</v>
      </c>
      <c r="E23" s="4" t="s">
        <v>29</v>
      </c>
      <c r="F23" s="2">
        <v>186</v>
      </c>
      <c r="G23" s="2">
        <v>0</v>
      </c>
      <c r="H23" s="2">
        <v>12</v>
      </c>
      <c r="I23" s="2">
        <v>85</v>
      </c>
      <c r="J23" s="2">
        <v>0</v>
      </c>
      <c r="K23" s="2">
        <v>10</v>
      </c>
      <c r="L23" s="2">
        <v>6</v>
      </c>
      <c r="M23" s="2">
        <v>0</v>
      </c>
      <c r="N23" s="2">
        <v>0</v>
      </c>
      <c r="O23" s="2">
        <v>0</v>
      </c>
      <c r="P23" s="2">
        <v>0</v>
      </c>
      <c r="Q23" s="2"/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5">
        <f>F23+G23+H23+I23+J23+K23+L23+M23+N23+O23+P23+R23+S23+T23+U23+V23</f>
        <v>299</v>
      </c>
    </row>
    <row r="27" spans="3:23" x14ac:dyDescent="0.25">
      <c r="C27" s="6"/>
      <c r="D27" s="140" t="s">
        <v>31</v>
      </c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</row>
    <row r="28" spans="3:23" x14ac:dyDescent="0.25">
      <c r="C28" s="3" t="s">
        <v>47</v>
      </c>
      <c r="D28" s="4" t="s">
        <v>30</v>
      </c>
      <c r="E28" s="4" t="s">
        <v>17</v>
      </c>
      <c r="F28" s="7" t="s">
        <v>0</v>
      </c>
      <c r="G28" s="7" t="s">
        <v>2</v>
      </c>
      <c r="H28" s="7" t="s">
        <v>1</v>
      </c>
      <c r="I28" s="7" t="s">
        <v>3</v>
      </c>
      <c r="J28" s="7" t="s">
        <v>4</v>
      </c>
      <c r="K28" s="7" t="s">
        <v>5</v>
      </c>
      <c r="L28" s="7" t="s">
        <v>6</v>
      </c>
      <c r="M28" s="7" t="s">
        <v>7</v>
      </c>
      <c r="N28" s="7" t="s">
        <v>7</v>
      </c>
      <c r="O28" s="7" t="s">
        <v>8</v>
      </c>
      <c r="P28" s="7" t="s">
        <v>9</v>
      </c>
      <c r="Q28" s="7"/>
      <c r="R28" s="7" t="s">
        <v>10</v>
      </c>
      <c r="S28" s="7" t="s">
        <v>11</v>
      </c>
      <c r="T28" s="7" t="s">
        <v>12</v>
      </c>
      <c r="U28" s="7" t="s">
        <v>13</v>
      </c>
      <c r="V28" s="7" t="s">
        <v>14</v>
      </c>
      <c r="W28" s="8" t="s">
        <v>15</v>
      </c>
    </row>
    <row r="29" spans="3:23" x14ac:dyDescent="0.25">
      <c r="C29" s="3">
        <v>1</v>
      </c>
      <c r="D29" s="4" t="s">
        <v>34</v>
      </c>
      <c r="E29" s="4" t="s">
        <v>35</v>
      </c>
      <c r="F29" s="2">
        <v>192</v>
      </c>
      <c r="G29" s="2">
        <v>0</v>
      </c>
      <c r="H29" s="2">
        <v>14</v>
      </c>
      <c r="I29" s="2">
        <v>88</v>
      </c>
      <c r="J29" s="2">
        <v>0</v>
      </c>
      <c r="K29" s="2">
        <v>10</v>
      </c>
      <c r="L29" s="2">
        <v>6</v>
      </c>
      <c r="M29" s="2">
        <v>0</v>
      </c>
      <c r="N29" s="2">
        <v>0</v>
      </c>
      <c r="O29" s="2">
        <v>0</v>
      </c>
      <c r="P29" s="2">
        <v>0</v>
      </c>
      <c r="Q29" s="2"/>
      <c r="R29" s="2">
        <v>0</v>
      </c>
      <c r="S29" s="2">
        <v>0</v>
      </c>
      <c r="T29" s="2">
        <v>0</v>
      </c>
      <c r="U29" s="2">
        <v>0</v>
      </c>
      <c r="V29" s="2">
        <v>1</v>
      </c>
      <c r="W29" s="5">
        <f t="shared" ref="W29:W42" si="0">SUM(F29:V29)</f>
        <v>311</v>
      </c>
    </row>
    <row r="30" spans="3:23" x14ac:dyDescent="0.25">
      <c r="C30" s="3">
        <v>2</v>
      </c>
      <c r="D30" s="4" t="s">
        <v>32</v>
      </c>
      <c r="E30" s="4" t="s">
        <v>33</v>
      </c>
      <c r="F30" s="2">
        <v>192</v>
      </c>
      <c r="G30" s="2">
        <v>0</v>
      </c>
      <c r="H30" s="2">
        <v>14</v>
      </c>
      <c r="I30" s="2">
        <v>88</v>
      </c>
      <c r="J30" s="2">
        <v>0</v>
      </c>
      <c r="K30" s="2">
        <v>10</v>
      </c>
      <c r="L30" s="2">
        <v>6</v>
      </c>
      <c r="M30" s="2">
        <v>0</v>
      </c>
      <c r="N30" s="2">
        <v>0</v>
      </c>
      <c r="O30" s="2">
        <v>0</v>
      </c>
      <c r="P30" s="2">
        <v>0</v>
      </c>
      <c r="Q30" s="2"/>
      <c r="R30" s="2">
        <v>0</v>
      </c>
      <c r="S30" s="2">
        <v>0</v>
      </c>
      <c r="T30" s="2">
        <v>0</v>
      </c>
      <c r="U30" s="2">
        <v>0</v>
      </c>
      <c r="V30" s="2">
        <v>1</v>
      </c>
      <c r="W30" s="5">
        <f t="shared" si="0"/>
        <v>311</v>
      </c>
    </row>
    <row r="31" spans="3:23" x14ac:dyDescent="0.25">
      <c r="C31" s="3">
        <v>3</v>
      </c>
      <c r="D31" s="4" t="s">
        <v>36</v>
      </c>
      <c r="E31" s="4" t="s">
        <v>37</v>
      </c>
      <c r="F31" s="2">
        <v>168</v>
      </c>
      <c r="G31" s="2">
        <v>0</v>
      </c>
      <c r="H31" s="2">
        <v>6</v>
      </c>
      <c r="I31" s="2">
        <v>76</v>
      </c>
      <c r="J31" s="2">
        <v>0</v>
      </c>
      <c r="K31" s="2">
        <v>10</v>
      </c>
      <c r="L31" s="2">
        <v>6</v>
      </c>
      <c r="M31" s="2">
        <v>0</v>
      </c>
      <c r="N31" s="2">
        <v>6</v>
      </c>
      <c r="O31" s="2">
        <v>0</v>
      </c>
      <c r="P31" s="2">
        <v>12</v>
      </c>
      <c r="Q31" s="2"/>
      <c r="R31" s="2">
        <v>0</v>
      </c>
      <c r="S31" s="2">
        <v>0</v>
      </c>
      <c r="T31" s="2">
        <v>0</v>
      </c>
      <c r="U31" s="2">
        <v>0</v>
      </c>
      <c r="V31" s="2">
        <v>2</v>
      </c>
      <c r="W31" s="5">
        <f t="shared" si="0"/>
        <v>286</v>
      </c>
    </row>
    <row r="32" spans="3:23" x14ac:dyDescent="0.25">
      <c r="C32" s="3">
        <v>4</v>
      </c>
      <c r="D32" s="4" t="s">
        <v>39</v>
      </c>
      <c r="E32" s="4" t="s">
        <v>40</v>
      </c>
      <c r="F32" s="2">
        <v>180</v>
      </c>
      <c r="G32" s="2">
        <v>0</v>
      </c>
      <c r="H32" s="2">
        <v>0</v>
      </c>
      <c r="I32" s="2">
        <v>76</v>
      </c>
      <c r="J32" s="2">
        <v>0</v>
      </c>
      <c r="K32" s="2">
        <v>10</v>
      </c>
      <c r="L32" s="2">
        <v>6</v>
      </c>
      <c r="M32" s="2">
        <v>0</v>
      </c>
      <c r="N32" s="2">
        <v>0</v>
      </c>
      <c r="O32" s="2">
        <v>0</v>
      </c>
      <c r="P32" s="2">
        <v>12</v>
      </c>
      <c r="Q32" s="2"/>
      <c r="R32" s="2">
        <v>0</v>
      </c>
      <c r="S32" s="2">
        <v>0</v>
      </c>
      <c r="T32" s="2">
        <v>0</v>
      </c>
      <c r="U32" s="2">
        <v>0</v>
      </c>
      <c r="V32" s="2">
        <v>3</v>
      </c>
      <c r="W32" s="5">
        <f t="shared" si="0"/>
        <v>287</v>
      </c>
    </row>
    <row r="33" spans="3:24" x14ac:dyDescent="0.25">
      <c r="C33" s="3">
        <v>5</v>
      </c>
      <c r="D33" s="4" t="s">
        <v>41</v>
      </c>
      <c r="E33" s="4" t="s">
        <v>42</v>
      </c>
      <c r="F33" s="2">
        <v>168</v>
      </c>
      <c r="G33" s="2">
        <v>0</v>
      </c>
      <c r="H33" s="2">
        <v>12</v>
      </c>
      <c r="I33" s="2">
        <v>76</v>
      </c>
      <c r="J33" s="2">
        <v>0</v>
      </c>
      <c r="K33" s="2">
        <v>10</v>
      </c>
      <c r="L33" s="2">
        <v>6</v>
      </c>
      <c r="M33" s="2">
        <v>0</v>
      </c>
      <c r="N33" s="2">
        <v>0</v>
      </c>
      <c r="O33" s="2">
        <v>0</v>
      </c>
      <c r="P33" s="2">
        <v>12</v>
      </c>
      <c r="Q33" s="2"/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5">
        <f t="shared" si="0"/>
        <v>285</v>
      </c>
    </row>
    <row r="34" spans="3:24" x14ac:dyDescent="0.25">
      <c r="C34" s="3">
        <v>6</v>
      </c>
      <c r="D34" s="4" t="s">
        <v>43</v>
      </c>
      <c r="E34" s="4" t="s">
        <v>44</v>
      </c>
      <c r="F34" s="2">
        <v>168</v>
      </c>
      <c r="G34" s="2">
        <v>0</v>
      </c>
      <c r="H34" s="2">
        <v>3</v>
      </c>
      <c r="I34" s="2">
        <v>76</v>
      </c>
      <c r="J34" s="2">
        <v>0</v>
      </c>
      <c r="K34" s="2">
        <v>10</v>
      </c>
      <c r="L34" s="2">
        <v>6</v>
      </c>
      <c r="M34" s="2">
        <v>0</v>
      </c>
      <c r="N34" s="2">
        <v>3</v>
      </c>
      <c r="O34" s="2">
        <v>0</v>
      </c>
      <c r="P34" s="2">
        <v>12</v>
      </c>
      <c r="Q34" s="2"/>
      <c r="R34" s="2">
        <v>0</v>
      </c>
      <c r="S34" s="2">
        <v>0</v>
      </c>
      <c r="T34" s="2">
        <v>0</v>
      </c>
      <c r="U34" s="2">
        <v>0</v>
      </c>
      <c r="V34" s="2">
        <v>3</v>
      </c>
      <c r="W34" s="5">
        <f t="shared" si="0"/>
        <v>281</v>
      </c>
    </row>
    <row r="35" spans="3:24" x14ac:dyDescent="0.25">
      <c r="C35" s="3">
        <v>7</v>
      </c>
      <c r="D35" s="4" t="s">
        <v>45</v>
      </c>
      <c r="E35" s="4" t="s">
        <v>46</v>
      </c>
      <c r="F35" s="2">
        <v>168</v>
      </c>
      <c r="G35" s="2">
        <v>0</v>
      </c>
      <c r="H35" s="2">
        <v>0</v>
      </c>
      <c r="I35" s="2">
        <v>76</v>
      </c>
      <c r="J35" s="2">
        <v>0</v>
      </c>
      <c r="K35" s="2">
        <v>10</v>
      </c>
      <c r="L35" s="2">
        <v>6</v>
      </c>
      <c r="M35" s="2">
        <v>0</v>
      </c>
      <c r="N35" s="2">
        <v>0</v>
      </c>
      <c r="O35" s="2">
        <v>0</v>
      </c>
      <c r="P35" s="2">
        <v>12</v>
      </c>
      <c r="Q35" s="2"/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5">
        <f t="shared" si="0"/>
        <v>273</v>
      </c>
    </row>
    <row r="36" spans="3:24" x14ac:dyDescent="0.25">
      <c r="C36" s="3">
        <v>8</v>
      </c>
      <c r="D36" s="4" t="s">
        <v>48</v>
      </c>
      <c r="E36" s="4" t="s">
        <v>49</v>
      </c>
      <c r="F36" s="2">
        <v>144</v>
      </c>
      <c r="G36" s="2">
        <v>0</v>
      </c>
      <c r="H36" s="2">
        <v>16</v>
      </c>
      <c r="I36" s="2">
        <v>37</v>
      </c>
      <c r="J36" s="2">
        <v>5</v>
      </c>
      <c r="K36" s="2">
        <v>10</v>
      </c>
      <c r="L36" s="2">
        <v>6</v>
      </c>
      <c r="M36" s="2">
        <v>0</v>
      </c>
      <c r="N36" s="2">
        <v>0</v>
      </c>
      <c r="O36" s="2">
        <v>0</v>
      </c>
      <c r="P36" s="2">
        <v>12</v>
      </c>
      <c r="Q36" s="2"/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5">
        <f t="shared" si="0"/>
        <v>231</v>
      </c>
    </row>
    <row r="37" spans="3:24" x14ac:dyDescent="0.25">
      <c r="C37" s="3">
        <v>9</v>
      </c>
      <c r="D37" s="4" t="s">
        <v>50</v>
      </c>
      <c r="E37" s="4" t="s">
        <v>51</v>
      </c>
      <c r="F37" s="2">
        <v>144</v>
      </c>
      <c r="G37" s="2">
        <v>0</v>
      </c>
      <c r="H37" s="2">
        <v>14</v>
      </c>
      <c r="I37" s="2">
        <v>12</v>
      </c>
      <c r="J37" s="2">
        <v>20</v>
      </c>
      <c r="K37" s="2">
        <v>10</v>
      </c>
      <c r="L37" s="2">
        <v>0</v>
      </c>
      <c r="M37" s="2">
        <v>0</v>
      </c>
      <c r="N37" s="2">
        <v>0</v>
      </c>
      <c r="O37" s="2">
        <v>0</v>
      </c>
      <c r="P37" s="2">
        <v>12</v>
      </c>
      <c r="Q37" s="2"/>
      <c r="R37" s="2">
        <v>0</v>
      </c>
      <c r="S37" s="2">
        <v>0</v>
      </c>
      <c r="T37" s="2">
        <v>5</v>
      </c>
      <c r="U37" s="2">
        <v>0</v>
      </c>
      <c r="V37" s="2">
        <v>0</v>
      </c>
      <c r="W37" s="5">
        <f t="shared" si="0"/>
        <v>217</v>
      </c>
    </row>
    <row r="38" spans="3:24" x14ac:dyDescent="0.25">
      <c r="C38" s="3">
        <v>10</v>
      </c>
      <c r="D38" s="4" t="s">
        <v>52</v>
      </c>
      <c r="E38" s="4" t="s">
        <v>53</v>
      </c>
      <c r="F38" s="2">
        <v>144</v>
      </c>
      <c r="G38" s="2">
        <v>0</v>
      </c>
      <c r="H38" s="2">
        <v>12</v>
      </c>
      <c r="I38" s="2">
        <v>13</v>
      </c>
      <c r="J38" s="2">
        <v>17</v>
      </c>
      <c r="K38" s="2">
        <v>10</v>
      </c>
      <c r="L38" s="2">
        <v>6</v>
      </c>
      <c r="M38" s="2">
        <v>0</v>
      </c>
      <c r="N38" s="2">
        <v>0</v>
      </c>
      <c r="O38" s="2">
        <v>0</v>
      </c>
      <c r="P38" s="2">
        <v>12</v>
      </c>
      <c r="Q38" s="2"/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5">
        <f t="shared" si="0"/>
        <v>215</v>
      </c>
    </row>
    <row r="39" spans="3:24" x14ac:dyDescent="0.25">
      <c r="C39" s="3">
        <v>11</v>
      </c>
      <c r="D39" s="4" t="s">
        <v>54</v>
      </c>
      <c r="E39" s="4" t="s">
        <v>55</v>
      </c>
      <c r="F39" s="2">
        <v>114</v>
      </c>
      <c r="G39" s="2">
        <v>0</v>
      </c>
      <c r="H39" s="2">
        <v>12</v>
      </c>
      <c r="I39" s="2">
        <v>34</v>
      </c>
      <c r="J39" s="2">
        <v>0</v>
      </c>
      <c r="K39" s="2">
        <v>10</v>
      </c>
      <c r="L39" s="2">
        <v>6</v>
      </c>
      <c r="M39" s="2">
        <v>0</v>
      </c>
      <c r="N39" s="2">
        <v>0</v>
      </c>
      <c r="O39" s="2">
        <v>0</v>
      </c>
      <c r="P39" s="2">
        <v>12</v>
      </c>
      <c r="Q39" s="2"/>
      <c r="R39" s="2">
        <v>0</v>
      </c>
      <c r="S39" s="2">
        <v>0</v>
      </c>
      <c r="T39" s="2">
        <v>10</v>
      </c>
      <c r="U39" s="2">
        <v>0</v>
      </c>
      <c r="V39" s="2">
        <v>0</v>
      </c>
      <c r="W39" s="5">
        <f t="shared" si="0"/>
        <v>198</v>
      </c>
    </row>
    <row r="40" spans="3:24" x14ac:dyDescent="0.25">
      <c r="C40" s="3">
        <v>12</v>
      </c>
      <c r="D40" s="4" t="s">
        <v>56</v>
      </c>
      <c r="E40" s="4" t="s">
        <v>59</v>
      </c>
      <c r="F40" s="2">
        <v>168</v>
      </c>
      <c r="G40" s="2">
        <v>0</v>
      </c>
      <c r="H40" s="2">
        <v>6</v>
      </c>
      <c r="I40" s="2">
        <v>2</v>
      </c>
      <c r="J40" s="2">
        <v>0</v>
      </c>
      <c r="K40" s="2">
        <v>10</v>
      </c>
      <c r="L40" s="2">
        <v>6</v>
      </c>
      <c r="M40" s="2">
        <v>0</v>
      </c>
      <c r="N40" s="2">
        <v>0</v>
      </c>
      <c r="O40" s="2">
        <v>0</v>
      </c>
      <c r="P40" s="2">
        <v>12</v>
      </c>
      <c r="Q40" s="2"/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5">
        <f t="shared" si="0"/>
        <v>205</v>
      </c>
    </row>
    <row r="41" spans="3:24" x14ac:dyDescent="0.25">
      <c r="C41" s="3">
        <v>13</v>
      </c>
      <c r="D41" s="4" t="s">
        <v>57</v>
      </c>
      <c r="E41" s="4" t="s">
        <v>58</v>
      </c>
      <c r="F41" s="2">
        <v>168</v>
      </c>
      <c r="G41" s="2">
        <v>0</v>
      </c>
      <c r="H41" s="2">
        <v>6</v>
      </c>
      <c r="I41" s="2">
        <v>2</v>
      </c>
      <c r="J41" s="2">
        <v>26</v>
      </c>
      <c r="K41" s="2">
        <v>0</v>
      </c>
      <c r="L41" s="2">
        <v>6</v>
      </c>
      <c r="M41" s="2">
        <v>0</v>
      </c>
      <c r="N41" s="2">
        <v>3</v>
      </c>
      <c r="O41" s="2">
        <v>0</v>
      </c>
      <c r="P41" s="2">
        <v>12</v>
      </c>
      <c r="Q41" s="2"/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5">
        <f t="shared" si="0"/>
        <v>224</v>
      </c>
    </row>
    <row r="42" spans="3:24" x14ac:dyDescent="0.25">
      <c r="C42" s="3">
        <v>14</v>
      </c>
      <c r="D42" s="4" t="s">
        <v>60</v>
      </c>
      <c r="E42" s="4" t="s">
        <v>61</v>
      </c>
      <c r="F42" s="2">
        <v>138</v>
      </c>
      <c r="G42" s="2">
        <v>0</v>
      </c>
      <c r="H42" s="2">
        <v>6</v>
      </c>
      <c r="I42" s="2">
        <v>13</v>
      </c>
      <c r="J42" s="2">
        <v>0</v>
      </c>
      <c r="K42" s="2">
        <v>0</v>
      </c>
      <c r="L42" s="2">
        <v>6</v>
      </c>
      <c r="M42" s="2">
        <v>0</v>
      </c>
      <c r="N42" s="2">
        <v>0</v>
      </c>
      <c r="O42" s="2">
        <v>0</v>
      </c>
      <c r="P42" s="2">
        <v>12</v>
      </c>
      <c r="Q42" s="2"/>
      <c r="R42" s="2">
        <v>0</v>
      </c>
      <c r="S42" s="2">
        <v>0</v>
      </c>
      <c r="T42" s="2">
        <v>0</v>
      </c>
      <c r="U42" s="2">
        <v>0</v>
      </c>
      <c r="V42" s="2">
        <v>2</v>
      </c>
      <c r="W42" s="5">
        <f t="shared" si="0"/>
        <v>177</v>
      </c>
    </row>
    <row r="44" spans="3:24" x14ac:dyDescent="0.25">
      <c r="C44" s="6"/>
      <c r="D44" s="140" t="s">
        <v>85</v>
      </c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</row>
    <row r="45" spans="3:24" x14ac:dyDescent="0.25">
      <c r="C45" s="3" t="s">
        <v>47</v>
      </c>
      <c r="D45" s="4" t="s">
        <v>30</v>
      </c>
      <c r="E45" s="4" t="s">
        <v>17</v>
      </c>
      <c r="F45" s="7" t="s">
        <v>0</v>
      </c>
      <c r="G45" s="7" t="s">
        <v>2</v>
      </c>
      <c r="H45" s="7" t="s">
        <v>1</v>
      </c>
      <c r="I45" s="7" t="s">
        <v>3</v>
      </c>
      <c r="J45" s="7" t="s">
        <v>4</v>
      </c>
      <c r="K45" s="7" t="s">
        <v>5</v>
      </c>
      <c r="L45" s="7" t="s">
        <v>6</v>
      </c>
      <c r="M45" s="7" t="s">
        <v>7</v>
      </c>
      <c r="N45" s="7" t="s">
        <v>7</v>
      </c>
      <c r="O45" s="7" t="s">
        <v>8</v>
      </c>
      <c r="P45" s="7" t="s">
        <v>9</v>
      </c>
      <c r="Q45" s="7"/>
      <c r="R45" s="7" t="s">
        <v>121</v>
      </c>
      <c r="S45" s="7" t="s">
        <v>10</v>
      </c>
      <c r="T45" s="7" t="s">
        <v>11</v>
      </c>
      <c r="U45" s="7" t="s">
        <v>12</v>
      </c>
      <c r="V45" s="7" t="s">
        <v>13</v>
      </c>
      <c r="W45" s="7" t="s">
        <v>14</v>
      </c>
      <c r="X45" s="8" t="s">
        <v>15</v>
      </c>
    </row>
    <row r="46" spans="3:24" x14ac:dyDescent="0.25">
      <c r="C46" s="3">
        <v>1</v>
      </c>
      <c r="D46" s="4" t="s">
        <v>86</v>
      </c>
      <c r="E46" s="4" t="s">
        <v>87</v>
      </c>
      <c r="F46" s="2">
        <v>186</v>
      </c>
      <c r="G46" s="2">
        <v>0</v>
      </c>
      <c r="H46" s="2">
        <v>16</v>
      </c>
      <c r="I46" s="2">
        <v>76</v>
      </c>
      <c r="J46" s="2">
        <v>0</v>
      </c>
      <c r="K46" s="2">
        <v>10</v>
      </c>
      <c r="L46" s="2">
        <v>6</v>
      </c>
      <c r="M46" s="2">
        <v>0</v>
      </c>
      <c r="N46" s="2">
        <v>0</v>
      </c>
      <c r="O46" s="2">
        <v>0</v>
      </c>
      <c r="P46" s="2">
        <v>0</v>
      </c>
      <c r="Q46" s="2"/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3</v>
      </c>
      <c r="X46" s="5">
        <f>F46+G46+H46+I46+J46+K46+L46+M46+N46+O46+P46+S46+T46+U46+V46+W46</f>
        <v>297</v>
      </c>
    </row>
    <row r="47" spans="3:24" x14ac:dyDescent="0.25">
      <c r="C47" s="3">
        <v>2</v>
      </c>
      <c r="D47" s="4" t="s">
        <v>88</v>
      </c>
      <c r="E47" s="4" t="s">
        <v>89</v>
      </c>
      <c r="F47" s="2">
        <v>168</v>
      </c>
      <c r="G47" s="2">
        <v>0</v>
      </c>
      <c r="H47" s="2">
        <v>0</v>
      </c>
      <c r="I47" s="2">
        <v>52</v>
      </c>
      <c r="J47" s="2">
        <v>6</v>
      </c>
      <c r="K47" s="2">
        <v>10</v>
      </c>
      <c r="L47" s="2">
        <v>6</v>
      </c>
      <c r="M47" s="2">
        <v>0</v>
      </c>
      <c r="N47" s="2">
        <v>0</v>
      </c>
      <c r="O47" s="2">
        <v>0</v>
      </c>
      <c r="P47" s="2">
        <v>12</v>
      </c>
      <c r="Q47" s="2"/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2</v>
      </c>
      <c r="X47" s="5">
        <f>SUM(F47:W47)</f>
        <v>256</v>
      </c>
    </row>
    <row r="48" spans="3:24" x14ac:dyDescent="0.25">
      <c r="C48" s="3">
        <v>3</v>
      </c>
      <c r="D48" s="4" t="s">
        <v>90</v>
      </c>
      <c r="E48" s="4" t="s">
        <v>91</v>
      </c>
      <c r="F48" s="2">
        <v>138</v>
      </c>
      <c r="G48" s="2">
        <v>0</v>
      </c>
      <c r="H48" s="2">
        <v>18</v>
      </c>
      <c r="I48" s="2">
        <v>52</v>
      </c>
      <c r="J48" s="2">
        <v>0</v>
      </c>
      <c r="K48" s="2">
        <v>10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/>
      <c r="R48" s="2">
        <v>0</v>
      </c>
      <c r="S48" s="2">
        <v>0</v>
      </c>
      <c r="T48" s="2">
        <v>1</v>
      </c>
      <c r="U48" s="2">
        <v>0</v>
      </c>
      <c r="V48" s="2">
        <v>0</v>
      </c>
      <c r="W48" s="2">
        <v>1</v>
      </c>
      <c r="X48" s="5">
        <f>SUM(F48:W48)</f>
        <v>220</v>
      </c>
    </row>
    <row r="49" spans="3:24" x14ac:dyDescent="0.25">
      <c r="C49" s="3">
        <v>4</v>
      </c>
      <c r="D49" s="4" t="s">
        <v>92</v>
      </c>
      <c r="E49" s="4" t="s">
        <v>93</v>
      </c>
      <c r="F49" s="2">
        <v>138</v>
      </c>
      <c r="G49" s="2">
        <v>0</v>
      </c>
      <c r="H49" s="2">
        <v>3</v>
      </c>
      <c r="I49" s="2">
        <v>49</v>
      </c>
      <c r="J49" s="2">
        <v>1</v>
      </c>
      <c r="K49" s="2">
        <v>10</v>
      </c>
      <c r="L49" s="2">
        <v>6</v>
      </c>
      <c r="M49" s="2">
        <v>0</v>
      </c>
      <c r="N49" s="2">
        <v>0</v>
      </c>
      <c r="O49" s="2">
        <v>0</v>
      </c>
      <c r="P49" s="2">
        <v>12</v>
      </c>
      <c r="Q49" s="2"/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5">
        <f>SUM(F49:W49)</f>
        <v>220</v>
      </c>
    </row>
    <row r="50" spans="3:24" x14ac:dyDescent="0.25">
      <c r="C50" s="3">
        <v>5</v>
      </c>
      <c r="D50" s="4" t="s">
        <v>94</v>
      </c>
      <c r="E50" s="4" t="s">
        <v>95</v>
      </c>
      <c r="F50" s="2">
        <v>132</v>
      </c>
      <c r="G50" s="2">
        <v>6</v>
      </c>
      <c r="H50" s="2">
        <v>0</v>
      </c>
      <c r="I50" s="2">
        <v>40</v>
      </c>
      <c r="J50" s="2">
        <v>1</v>
      </c>
      <c r="K50" s="2">
        <v>10</v>
      </c>
      <c r="L50" s="2">
        <v>0</v>
      </c>
      <c r="M50" s="2">
        <v>0</v>
      </c>
      <c r="N50" s="2">
        <v>3</v>
      </c>
      <c r="O50" s="2">
        <v>0</v>
      </c>
      <c r="P50" s="2">
        <v>12</v>
      </c>
      <c r="Q50" s="2"/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1</v>
      </c>
      <c r="X50" s="5">
        <f>SUM(F50:W50)</f>
        <v>205</v>
      </c>
    </row>
    <row r="51" spans="3:24" x14ac:dyDescent="0.25">
      <c r="C51" s="3">
        <v>6</v>
      </c>
      <c r="D51" s="4" t="s">
        <v>96</v>
      </c>
      <c r="E51" s="4" t="s">
        <v>97</v>
      </c>
      <c r="F51" s="2">
        <v>120</v>
      </c>
      <c r="G51" s="2">
        <v>9</v>
      </c>
      <c r="H51" s="2">
        <v>6</v>
      </c>
      <c r="I51" s="2">
        <v>37</v>
      </c>
      <c r="J51" s="2">
        <v>4</v>
      </c>
      <c r="K51" s="2">
        <v>10</v>
      </c>
      <c r="L51" s="2">
        <v>6</v>
      </c>
      <c r="M51" s="2">
        <v>0</v>
      </c>
      <c r="N51" s="2">
        <v>0</v>
      </c>
      <c r="O51" s="2">
        <v>0</v>
      </c>
      <c r="P51" s="2">
        <v>12</v>
      </c>
      <c r="Q51" s="2"/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3</v>
      </c>
      <c r="X51" s="5">
        <f>F51+G51+H51+I51+J51+K51+L51+M51+N51+O51+P51+S51+T51+U51+V51+W51</f>
        <v>207</v>
      </c>
    </row>
    <row r="52" spans="3:24" x14ac:dyDescent="0.25">
      <c r="C52" s="3">
        <v>7</v>
      </c>
      <c r="D52" s="4" t="s">
        <v>98</v>
      </c>
      <c r="E52" s="4" t="s">
        <v>99</v>
      </c>
      <c r="F52" s="2">
        <v>138</v>
      </c>
      <c r="G52" s="2">
        <v>0</v>
      </c>
      <c r="H52" s="2">
        <v>9</v>
      </c>
      <c r="I52" s="2">
        <v>13</v>
      </c>
      <c r="J52" s="2">
        <v>13</v>
      </c>
      <c r="K52" s="2">
        <v>0</v>
      </c>
      <c r="L52" s="2">
        <v>6</v>
      </c>
      <c r="M52" s="2">
        <v>0</v>
      </c>
      <c r="N52" s="2">
        <v>0</v>
      </c>
      <c r="O52" s="2">
        <v>0</v>
      </c>
      <c r="P52" s="2">
        <v>12</v>
      </c>
      <c r="Q52" s="2"/>
      <c r="R52" s="2">
        <v>0</v>
      </c>
      <c r="S52" s="2">
        <v>0</v>
      </c>
      <c r="T52" s="2">
        <v>2</v>
      </c>
      <c r="U52" s="2">
        <v>5</v>
      </c>
      <c r="V52" s="2">
        <v>0</v>
      </c>
      <c r="W52" s="2">
        <v>3</v>
      </c>
      <c r="X52" s="5">
        <f>SUM(F52:W52)</f>
        <v>201</v>
      </c>
    </row>
    <row r="53" spans="3:24" x14ac:dyDescent="0.25">
      <c r="C53" s="3">
        <v>8</v>
      </c>
      <c r="D53" s="4" t="s">
        <v>100</v>
      </c>
      <c r="E53" s="4" t="s">
        <v>101</v>
      </c>
      <c r="F53" s="2">
        <v>114</v>
      </c>
      <c r="G53" s="2">
        <v>0</v>
      </c>
      <c r="H53" s="2">
        <v>22</v>
      </c>
      <c r="I53" s="2">
        <v>19</v>
      </c>
      <c r="J53" s="2">
        <v>5</v>
      </c>
      <c r="K53" s="2">
        <v>0</v>
      </c>
      <c r="L53" s="2">
        <v>6</v>
      </c>
      <c r="M53" s="2">
        <v>0</v>
      </c>
      <c r="N53" s="2">
        <v>0</v>
      </c>
      <c r="O53" s="2">
        <v>0</v>
      </c>
      <c r="P53" s="2">
        <v>0</v>
      </c>
      <c r="Q53" s="2"/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2</v>
      </c>
      <c r="X53" s="5">
        <f>SUM(F53:W53)</f>
        <v>168</v>
      </c>
    </row>
    <row r="55" spans="3:24" x14ac:dyDescent="0.25">
      <c r="C55" s="6"/>
      <c r="D55" s="140" t="s">
        <v>105</v>
      </c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</row>
    <row r="56" spans="3:24" x14ac:dyDescent="0.25">
      <c r="C56" s="3" t="s">
        <v>47</v>
      </c>
      <c r="D56" s="4" t="s">
        <v>30</v>
      </c>
      <c r="E56" s="4" t="s">
        <v>17</v>
      </c>
      <c r="F56" s="7" t="s">
        <v>0</v>
      </c>
      <c r="G56" s="7" t="s">
        <v>2</v>
      </c>
      <c r="H56" s="7" t="s">
        <v>1</v>
      </c>
      <c r="I56" s="7" t="s">
        <v>3</v>
      </c>
      <c r="J56" s="7" t="s">
        <v>4</v>
      </c>
      <c r="K56" s="7" t="s">
        <v>5</v>
      </c>
      <c r="L56" s="7" t="s">
        <v>6</v>
      </c>
      <c r="M56" s="7" t="s">
        <v>7</v>
      </c>
      <c r="N56" s="7" t="s">
        <v>7</v>
      </c>
      <c r="O56" s="7" t="s">
        <v>8</v>
      </c>
      <c r="P56" s="7" t="s">
        <v>9</v>
      </c>
      <c r="Q56" s="7"/>
      <c r="R56" s="7" t="s">
        <v>121</v>
      </c>
      <c r="S56" s="7" t="s">
        <v>10</v>
      </c>
      <c r="T56" s="7" t="s">
        <v>11</v>
      </c>
      <c r="U56" s="7" t="s">
        <v>12</v>
      </c>
      <c r="V56" s="7" t="s">
        <v>13</v>
      </c>
      <c r="W56" s="7" t="s">
        <v>14</v>
      </c>
      <c r="X56" s="8" t="s">
        <v>15</v>
      </c>
    </row>
    <row r="57" spans="3:24" x14ac:dyDescent="0.25">
      <c r="C57" s="3">
        <v>1</v>
      </c>
      <c r="D57" s="4" t="s">
        <v>106</v>
      </c>
      <c r="E57" s="4" t="s">
        <v>107</v>
      </c>
      <c r="F57" s="2">
        <v>180</v>
      </c>
      <c r="G57" s="2">
        <v>0</v>
      </c>
      <c r="H57" s="2">
        <v>3</v>
      </c>
      <c r="I57" s="2">
        <v>82</v>
      </c>
      <c r="J57" s="2">
        <v>0</v>
      </c>
      <c r="K57" s="2">
        <v>10</v>
      </c>
      <c r="L57" s="2">
        <v>6</v>
      </c>
      <c r="M57" s="2">
        <v>0</v>
      </c>
      <c r="N57" s="2">
        <v>0</v>
      </c>
      <c r="O57" s="2">
        <v>0</v>
      </c>
      <c r="P57" s="2">
        <v>12</v>
      </c>
      <c r="Q57" s="2"/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5">
        <f>F57+G57+H57+I57+J57+K57+L57+M57+N57+O57+P57+S57+T57+U57+V57+W57</f>
        <v>294</v>
      </c>
    </row>
    <row r="58" spans="3:24" x14ac:dyDescent="0.25">
      <c r="C58" s="3">
        <v>2</v>
      </c>
      <c r="D58" s="4" t="s">
        <v>108</v>
      </c>
      <c r="E58" s="4" t="s">
        <v>109</v>
      </c>
      <c r="F58" s="2">
        <v>186</v>
      </c>
      <c r="G58" s="2">
        <v>0</v>
      </c>
      <c r="H58" s="2">
        <v>12</v>
      </c>
      <c r="I58" s="2">
        <v>67</v>
      </c>
      <c r="J58" s="2">
        <v>1</v>
      </c>
      <c r="K58" s="2">
        <v>10</v>
      </c>
      <c r="L58" s="2">
        <v>6</v>
      </c>
      <c r="M58" s="2">
        <v>0</v>
      </c>
      <c r="N58" s="2">
        <v>0</v>
      </c>
      <c r="O58" s="2">
        <v>0</v>
      </c>
      <c r="P58" s="2">
        <v>12</v>
      </c>
      <c r="Q58" s="2"/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1</v>
      </c>
      <c r="X58" s="5">
        <f>SUM(F58:W58)</f>
        <v>295</v>
      </c>
    </row>
    <row r="59" spans="3:24" x14ac:dyDescent="0.25">
      <c r="C59" s="3">
        <v>3</v>
      </c>
      <c r="D59" s="4" t="s">
        <v>110</v>
      </c>
      <c r="E59" s="4" t="s">
        <v>53</v>
      </c>
      <c r="F59" s="2">
        <v>168</v>
      </c>
      <c r="G59" s="2">
        <v>0</v>
      </c>
      <c r="H59" s="2">
        <v>16</v>
      </c>
      <c r="I59" s="2">
        <v>76</v>
      </c>
      <c r="J59" s="2">
        <v>6</v>
      </c>
      <c r="K59" s="2">
        <v>10</v>
      </c>
      <c r="L59" s="2">
        <v>0</v>
      </c>
      <c r="M59" s="2">
        <v>0</v>
      </c>
      <c r="N59" s="2">
        <v>0</v>
      </c>
      <c r="O59" s="2">
        <v>0</v>
      </c>
      <c r="P59" s="2">
        <v>12</v>
      </c>
      <c r="Q59" s="2"/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1</v>
      </c>
      <c r="X59" s="5">
        <f>SUM(F59:W59)</f>
        <v>289</v>
      </c>
    </row>
    <row r="60" spans="3:24" x14ac:dyDescent="0.25">
      <c r="C60" s="3">
        <v>4</v>
      </c>
      <c r="D60" s="4" t="s">
        <v>111</v>
      </c>
      <c r="E60" s="4" t="s">
        <v>49</v>
      </c>
      <c r="F60" s="2">
        <v>132</v>
      </c>
      <c r="G60" s="2">
        <v>0</v>
      </c>
      <c r="H60" s="2">
        <v>12</v>
      </c>
      <c r="I60" s="2">
        <v>55</v>
      </c>
      <c r="J60" s="2">
        <v>0</v>
      </c>
      <c r="K60" s="2">
        <v>10</v>
      </c>
      <c r="L60" s="2">
        <v>6</v>
      </c>
      <c r="M60" s="2">
        <v>0</v>
      </c>
      <c r="N60" s="2">
        <v>0</v>
      </c>
      <c r="O60" s="2">
        <v>0</v>
      </c>
      <c r="P60" s="2">
        <v>12</v>
      </c>
      <c r="Q60" s="2"/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2</v>
      </c>
      <c r="X60" s="5">
        <f>SUM(F60:W60)</f>
        <v>229</v>
      </c>
    </row>
    <row r="61" spans="3:24" x14ac:dyDescent="0.25">
      <c r="C61" s="3">
        <v>5</v>
      </c>
      <c r="D61" s="4" t="s">
        <v>112</v>
      </c>
      <c r="E61" s="4" t="s">
        <v>113</v>
      </c>
      <c r="F61" s="2">
        <v>132</v>
      </c>
      <c r="G61" s="2">
        <v>0</v>
      </c>
      <c r="H61" s="2">
        <v>12</v>
      </c>
      <c r="I61" s="2">
        <v>46</v>
      </c>
      <c r="J61" s="2">
        <v>0</v>
      </c>
      <c r="K61" s="2">
        <v>10</v>
      </c>
      <c r="L61" s="2">
        <v>0</v>
      </c>
      <c r="M61" s="2">
        <v>0</v>
      </c>
      <c r="N61" s="2">
        <v>0</v>
      </c>
      <c r="O61" s="2">
        <v>0</v>
      </c>
      <c r="P61" s="2">
        <v>12</v>
      </c>
      <c r="Q61" s="2"/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2</v>
      </c>
      <c r="X61" s="5">
        <f>SUM(F61:W61)</f>
        <v>214</v>
      </c>
    </row>
    <row r="62" spans="3:24" x14ac:dyDescent="0.25">
      <c r="C62" s="3">
        <v>6</v>
      </c>
      <c r="D62" s="4" t="s">
        <v>114</v>
      </c>
      <c r="E62" s="4" t="s">
        <v>87</v>
      </c>
      <c r="F62" s="2">
        <v>132</v>
      </c>
      <c r="G62" s="2">
        <v>0</v>
      </c>
      <c r="H62" s="2">
        <v>6</v>
      </c>
      <c r="I62" s="2">
        <v>16</v>
      </c>
      <c r="J62" s="2">
        <v>6</v>
      </c>
      <c r="K62" s="2">
        <v>0</v>
      </c>
      <c r="L62" s="2">
        <v>0</v>
      </c>
      <c r="M62" s="2">
        <v>0</v>
      </c>
      <c r="N62" s="2">
        <v>3</v>
      </c>
      <c r="O62" s="2">
        <v>0</v>
      </c>
      <c r="P62" s="2">
        <v>12</v>
      </c>
      <c r="Q62" s="2"/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5">
        <f>F62+G62+H62+I62+J62+K62+L62+M62+N62+O62+P62+S62+T62+U62+V62+W62</f>
        <v>175</v>
      </c>
    </row>
    <row r="63" spans="3:24" x14ac:dyDescent="0.25">
      <c r="C63" s="3">
        <v>7</v>
      </c>
      <c r="D63" s="4" t="s">
        <v>115</v>
      </c>
      <c r="E63" s="4" t="s">
        <v>116</v>
      </c>
      <c r="F63" s="2">
        <v>96</v>
      </c>
      <c r="G63" s="2">
        <v>0</v>
      </c>
      <c r="H63" s="2">
        <v>18</v>
      </c>
      <c r="I63" s="2">
        <v>22</v>
      </c>
      <c r="J63" s="2">
        <v>4</v>
      </c>
      <c r="K63" s="2">
        <v>10</v>
      </c>
      <c r="L63" s="2">
        <v>0</v>
      </c>
      <c r="M63" s="2">
        <v>0</v>
      </c>
      <c r="N63" s="2">
        <v>0</v>
      </c>
      <c r="O63" s="2">
        <v>0</v>
      </c>
      <c r="P63" s="2">
        <v>12</v>
      </c>
      <c r="Q63" s="2"/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1</v>
      </c>
      <c r="X63" s="5">
        <f>SUM(F63:W63)</f>
        <v>163</v>
      </c>
    </row>
    <row r="64" spans="3:24" x14ac:dyDescent="0.25">
      <c r="C64" s="3">
        <v>8</v>
      </c>
      <c r="D64" s="4" t="s">
        <v>117</v>
      </c>
      <c r="E64" s="4" t="s">
        <v>118</v>
      </c>
      <c r="F64" s="2">
        <v>90</v>
      </c>
      <c r="G64" s="2">
        <v>0</v>
      </c>
      <c r="H64" s="2">
        <v>26</v>
      </c>
      <c r="I64" s="2">
        <v>22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12</v>
      </c>
      <c r="Q64" s="2"/>
      <c r="R64" s="2">
        <v>5</v>
      </c>
      <c r="S64" s="2">
        <v>0</v>
      </c>
      <c r="T64" s="2">
        <v>2</v>
      </c>
      <c r="U64" s="2">
        <v>0</v>
      </c>
      <c r="V64" s="2">
        <v>0</v>
      </c>
      <c r="W64" s="2">
        <v>0</v>
      </c>
      <c r="X64" s="5">
        <f>SUM(F64:W64)</f>
        <v>157</v>
      </c>
    </row>
    <row r="65" spans="3:28" x14ac:dyDescent="0.25">
      <c r="C65" s="3">
        <v>9</v>
      </c>
      <c r="D65" s="4" t="s">
        <v>119</v>
      </c>
      <c r="E65" s="4" t="s">
        <v>120</v>
      </c>
      <c r="F65" s="2">
        <v>90</v>
      </c>
      <c r="G65" s="2">
        <v>0</v>
      </c>
      <c r="H65" s="2">
        <v>28</v>
      </c>
      <c r="I65" s="2">
        <v>22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/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1</v>
      </c>
      <c r="X65" s="5">
        <f>SUM(F65:W65)</f>
        <v>141</v>
      </c>
    </row>
    <row r="74" spans="3:28" x14ac:dyDescent="0.25">
      <c r="D74" s="13" t="s">
        <v>166</v>
      </c>
      <c r="E74" s="13" t="s">
        <v>167</v>
      </c>
      <c r="F74" s="13">
        <v>108</v>
      </c>
      <c r="G74" s="13">
        <v>0</v>
      </c>
      <c r="H74" s="13">
        <v>0</v>
      </c>
      <c r="I74" s="13">
        <v>0</v>
      </c>
      <c r="J74" s="13">
        <v>12</v>
      </c>
      <c r="K74" s="13">
        <v>16</v>
      </c>
      <c r="L74" s="13">
        <v>9</v>
      </c>
      <c r="M74" s="13">
        <v>0</v>
      </c>
      <c r="N74" s="13">
        <v>6</v>
      </c>
      <c r="O74" s="13">
        <v>0</v>
      </c>
      <c r="P74" s="13">
        <v>3</v>
      </c>
      <c r="Q74" s="13">
        <v>0</v>
      </c>
      <c r="R74" s="13">
        <v>12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26">
        <v>0</v>
      </c>
      <c r="Z74" s="13">
        <v>0</v>
      </c>
      <c r="AA74" s="13">
        <v>0</v>
      </c>
      <c r="AB74" s="13">
        <f>SUM(F74:AA74)</f>
        <v>166</v>
      </c>
    </row>
  </sheetData>
  <mergeCells count="5">
    <mergeCell ref="D4:W4"/>
    <mergeCell ref="D16:W16"/>
    <mergeCell ref="D27:W27"/>
    <mergeCell ref="D44:X44"/>
    <mergeCell ref="D55:X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Francesco Falvo</cp:lastModifiedBy>
  <cp:lastPrinted>2024-03-12T09:10:31Z</cp:lastPrinted>
  <dcterms:created xsi:type="dcterms:W3CDTF">2016-05-29T07:31:26Z</dcterms:created>
  <dcterms:modified xsi:type="dcterms:W3CDTF">2024-03-12T12:21:36Z</dcterms:modified>
</cp:coreProperties>
</file>