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egreteri\documenti_utenti\francescofalvo\Documenti\"/>
    </mc:Choice>
  </mc:AlternateContent>
  <xr:revisionPtr revIDLastSave="0" documentId="13_ncr:1_{FFEE7122-2065-4FE5-8BCF-7AE6957E4A96}" xr6:coauthVersionLast="47" xr6:coauthVersionMax="47" xr10:uidLastSave="{00000000-0000-0000-0000-000000000000}"/>
  <bookViews>
    <workbookView xWindow="1035" yWindow="4215" windowWidth="21600" windowHeight="11385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M39" i="1"/>
  <c r="U51" i="1"/>
  <c r="R51" i="1"/>
  <c r="M51" i="1"/>
  <c r="U52" i="1"/>
  <c r="R52" i="1"/>
  <c r="M52" i="1"/>
  <c r="U50" i="1"/>
  <c r="R50" i="1"/>
  <c r="M50" i="1"/>
  <c r="R19" i="1"/>
  <c r="M19" i="1"/>
  <c r="U54" i="1"/>
  <c r="R54" i="1"/>
  <c r="M54" i="1"/>
  <c r="U55" i="1"/>
  <c r="R55" i="1"/>
  <c r="M55" i="1"/>
  <c r="U53" i="1"/>
  <c r="U37" i="1"/>
  <c r="R37" i="1"/>
  <c r="M37" i="1"/>
  <c r="U63" i="1"/>
  <c r="M63" i="1"/>
  <c r="M53" i="1"/>
  <c r="U41" i="1"/>
  <c r="U40" i="1"/>
  <c r="U38" i="1"/>
  <c r="U36" i="1"/>
  <c r="U35" i="1"/>
  <c r="U34" i="1"/>
  <c r="R38" i="1"/>
  <c r="R36" i="1"/>
  <c r="R35" i="1"/>
  <c r="R41" i="1"/>
  <c r="M41" i="1"/>
  <c r="R40" i="1"/>
  <c r="M40" i="1"/>
  <c r="M38" i="1"/>
  <c r="M36" i="1"/>
  <c r="M35" i="1"/>
  <c r="M34" i="1"/>
  <c r="U17" i="1"/>
  <c r="R17" i="1"/>
  <c r="M17" i="1"/>
  <c r="U18" i="1"/>
  <c r="R18" i="1"/>
  <c r="M18" i="1"/>
  <c r="U16" i="1"/>
  <c r="R16" i="1"/>
  <c r="M16" i="1"/>
  <c r="U14" i="1"/>
  <c r="R14" i="1"/>
  <c r="M14" i="1"/>
  <c r="U15" i="1"/>
  <c r="R15" i="1"/>
  <c r="M15" i="1"/>
  <c r="U25" i="1"/>
  <c r="U24" i="1"/>
  <c r="R25" i="1"/>
  <c r="R24" i="1"/>
  <c r="M25" i="1"/>
  <c r="M24" i="1"/>
  <c r="M23" i="1"/>
  <c r="V23" i="1" s="1"/>
  <c r="R22" i="1"/>
  <c r="M22" i="1"/>
  <c r="R21" i="1"/>
  <c r="M21" i="1"/>
  <c r="V39" i="1" l="1"/>
  <c r="V51" i="1"/>
  <c r="V50" i="1"/>
  <c r="V52" i="1"/>
  <c r="V19" i="1"/>
  <c r="V63" i="1"/>
  <c r="V54" i="1"/>
  <c r="V38" i="1"/>
  <c r="V55" i="1"/>
  <c r="V41" i="1"/>
  <c r="V34" i="1"/>
  <c r="V40" i="1"/>
  <c r="V36" i="1"/>
  <c r="V37" i="1"/>
  <c r="V35" i="1"/>
  <c r="V24" i="1"/>
  <c r="V15" i="1"/>
  <c r="V17" i="1"/>
  <c r="V25" i="1"/>
  <c r="V18" i="1"/>
  <c r="V16" i="1"/>
  <c r="V14" i="1"/>
  <c r="V21" i="1"/>
  <c r="V22" i="1"/>
  <c r="M13" i="1"/>
  <c r="M11" i="1" l="1"/>
  <c r="M12" i="1" l="1"/>
  <c r="U11" i="1"/>
  <c r="V12" i="1" l="1"/>
  <c r="R13" i="1" l="1"/>
  <c r="V13" i="1" l="1"/>
  <c r="V11" i="1" l="1"/>
  <c r="V53" i="1"/>
  <c r="R53" i="1"/>
  <c r="Q53" i="1"/>
  <c r="Q34" i="1"/>
  <c r="Q63" i="1"/>
  <c r="Q11" i="1"/>
</calcChain>
</file>

<file path=xl/sharedStrings.xml><?xml version="1.0" encoding="utf-8"?>
<sst xmlns="http://schemas.openxmlformats.org/spreadsheetml/2006/main" count="173" uniqueCount="94">
  <si>
    <t>RUOLO</t>
  </si>
  <si>
    <t>PRERUOLO</t>
  </si>
  <si>
    <t>CONTIN. SCUOLA</t>
  </si>
  <si>
    <t>CONTIN. COMUNE</t>
  </si>
  <si>
    <t>BONUS</t>
  </si>
  <si>
    <t>TOTALE</t>
  </si>
  <si>
    <t>NOME</t>
  </si>
  <si>
    <t xml:space="preserve">COGNOME </t>
  </si>
  <si>
    <t>VINCENZO</t>
  </si>
  <si>
    <t>POS.</t>
  </si>
  <si>
    <t>GIUSEPPE</t>
  </si>
  <si>
    <t>GATTO</t>
  </si>
  <si>
    <t>MASTROIANNI</t>
  </si>
  <si>
    <t>PALMIERI</t>
  </si>
  <si>
    <t>ex art. 3, comma 2 del D.lgs. n. 39/1993</t>
  </si>
  <si>
    <t>ISTITUTO TECNICO ECONOMICO STATALE "VALENTINO DE FAZIO"</t>
  </si>
  <si>
    <t>FIGLI &lt;6</t>
  </si>
  <si>
    <t>FIGLI &gt;6</t>
  </si>
  <si>
    <t>ASSISTENZA FAMILIARE</t>
  </si>
  <si>
    <t>Fuori Grad.</t>
  </si>
  <si>
    <t>TOT. PUNT. SERVIZIO</t>
  </si>
  <si>
    <t>TOT. PUNT. ESIG. FAM.</t>
  </si>
  <si>
    <t>TOT. PUNT. TITOLI</t>
  </si>
  <si>
    <t>CONIUGE, GENIT., ETC.</t>
  </si>
  <si>
    <t>BONACCURSO</t>
  </si>
  <si>
    <t>MARIO</t>
  </si>
  <si>
    <t>MASI</t>
  </si>
  <si>
    <t>ROPERTO</t>
  </si>
  <si>
    <t>GRANDINETTI</t>
  </si>
  <si>
    <t>RUOLO PICCOLE ISOLE</t>
  </si>
  <si>
    <t>CONC. PER RUOLO SUPERIORE</t>
  </si>
  <si>
    <t>PRERUOLO PICCOLE ISOLE</t>
  </si>
  <si>
    <t>RUOLO IN P.A. O EE.LL.</t>
  </si>
  <si>
    <t>BARRESI</t>
  </si>
  <si>
    <t>FAZIO</t>
  </si>
  <si>
    <t>AIELLO</t>
  </si>
  <si>
    <t>IL DIRIGENTE SCOLASTICO</t>
  </si>
  <si>
    <t>Firma autografa sostituita a mezzo stampa</t>
  </si>
  <si>
    <t>ARCIDIACONO</t>
  </si>
  <si>
    <t>FURFARI</t>
  </si>
  <si>
    <t>ANGELINA</t>
  </si>
  <si>
    <t>GUALTIERI</t>
  </si>
  <si>
    <t>MANCUSO</t>
  </si>
  <si>
    <t>STELLA</t>
  </si>
  <si>
    <t>CONCORSO PER RUOLO DI APPARTENENZA</t>
  </si>
  <si>
    <t>AGATA*</t>
  </si>
  <si>
    <t>CATERINA*</t>
  </si>
  <si>
    <t>MICHELA*</t>
  </si>
  <si>
    <t>PALMA*</t>
  </si>
  <si>
    <t>VINCENZO**</t>
  </si>
  <si>
    <t>GIOVANNA**</t>
  </si>
  <si>
    <t>MICHELE**</t>
  </si>
  <si>
    <t>ANTONIETTA**</t>
  </si>
  <si>
    <t>ALDO**</t>
  </si>
  <si>
    <t>*A PARITA' DI PUNTEGGIO PREVALE IL MAGGIORE DI ETA'</t>
  </si>
  <si>
    <t xml:space="preserve"> **SONO ESCLUSI DALLA GRADUATORIA, AI SENSI DEL C.C.N.I. MOBILITA'</t>
  </si>
  <si>
    <t>COLLABORATORI SCOLASTICI</t>
  </si>
  <si>
    <t>ASSISTENTI AMMINISTRATIVI</t>
  </si>
  <si>
    <t>CIRILLO</t>
  </si>
  <si>
    <t>FRANCESCA</t>
  </si>
  <si>
    <t>MARUCA</t>
  </si>
  <si>
    <t>PIETRO</t>
  </si>
  <si>
    <t>VACCARO</t>
  </si>
  <si>
    <t>ANTONIO</t>
  </si>
  <si>
    <t>LUIGI</t>
  </si>
  <si>
    <t>FERRAIUOLO</t>
  </si>
  <si>
    <t xml:space="preserve">ORLANDO </t>
  </si>
  <si>
    <t>ALONGI</t>
  </si>
  <si>
    <t>SENESE</t>
  </si>
  <si>
    <t>ANDREA</t>
  </si>
  <si>
    <t>ADELINA LAURA*</t>
  </si>
  <si>
    <t>ANNA MARIA*</t>
  </si>
  <si>
    <t>SANTO*</t>
  </si>
  <si>
    <t>GRADUATORIA INTERNA D'ISTITUTO DEFINITIVA PER INDIVIDUAZIONE  DEL PERSONALE ATA SOPRANNUMERARIO - A.S. 2024-25</t>
  </si>
  <si>
    <t>GALLO</t>
  </si>
  <si>
    <t>GIGLIOTTI</t>
  </si>
  <si>
    <t>VALENTINO IVAN</t>
  </si>
  <si>
    <t>MENDICINO</t>
  </si>
  <si>
    <t>RENDA</t>
  </si>
  <si>
    <t>ASSISTENTI TECNICI - AREA A02</t>
  </si>
  <si>
    <t>SANTANGELO</t>
  </si>
  <si>
    <t>EUGENIO</t>
  </si>
  <si>
    <t>ASSISTENTI TECNICI - AREA A08</t>
  </si>
  <si>
    <t>LA TELLA</t>
  </si>
  <si>
    <t>AVVERSO LA PRESENTE GRADUATORIA DEFINITIVA E' AMMESSO RICORSO ALL'AUTORITA' GIUDIZIARIA NEI TERMINI DI LEGGE</t>
  </si>
  <si>
    <t>Dott.ssa Simona Blandino</t>
  </si>
  <si>
    <t>PROT. N. 1597/VII-1</t>
  </si>
  <si>
    <t>LAMEZIA TERME, 11/03/2024</t>
  </si>
  <si>
    <t xml:space="preserve"> *E'ESCLUSO DALLA GRADUATORIA, AI SENSI DEL C.C.N.I. MOBILITA'</t>
  </si>
  <si>
    <t>PASQUALINO*</t>
  </si>
  <si>
    <t>BENEFICIA DELLA PRECEDENZA DI CUI ALL'ART. 40 DEL C.C.N.I. MOBILITA'</t>
  </si>
  <si>
    <t>ANTONIA**</t>
  </si>
  <si>
    <t xml:space="preserve"> *SONO ESCLUSI DALLA GRADUATORIA, AI SENSI DEL C.C.N.I. MOBILITA'</t>
  </si>
  <si>
    <t>*ULTIMO PER PUNTEGGIO MA ANCHE PERCHE' NEO-TRASFERITO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</si>
</sst>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doni MT"/>
      <family val="1"/>
    </font>
    <font>
      <b/>
      <sz val="11"/>
      <color theme="1"/>
      <name val="Bodoni MT"/>
      <family val="1"/>
    </font>
    <font>
      <b/>
      <sz val="11"/>
      <name val="Bodoni MT"/>
      <family val="1"/>
    </font>
    <font>
      <b/>
      <sz val="14"/>
      <color theme="1"/>
      <name val="Bodoni MT"/>
      <family val="1"/>
    </font>
    <font>
      <b/>
      <sz val="11"/>
      <color rgb="FFFF0000"/>
      <name val="Bodoni MT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3" borderId="8" xfId="0" applyFont="1" applyFill="1" applyBorder="1"/>
    <xf numFmtId="0" fontId="3" fillId="3" borderId="8" xfId="0" applyFont="1" applyFill="1" applyBorder="1"/>
    <xf numFmtId="0" fontId="6" fillId="3" borderId="8" xfId="0" applyFont="1" applyFill="1" applyBorder="1"/>
    <xf numFmtId="0" fontId="4" fillId="4" borderId="8" xfId="0" applyFont="1" applyFill="1" applyBorder="1"/>
    <xf numFmtId="0" fontId="4" fillId="4" borderId="7" xfId="0" applyFont="1" applyFill="1" applyBorder="1" applyAlignment="1">
      <alignment horizontal="center"/>
    </xf>
    <xf numFmtId="0" fontId="6" fillId="4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8" xfId="0" applyFont="1" applyBorder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7" fillId="0" borderId="0" xfId="0" applyFont="1"/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77"/>
  <sheetViews>
    <sheetView showGridLines="0" tabSelected="1" topLeftCell="A31" workbookViewId="0">
      <selection activeCell="B42" sqref="B42:V42"/>
    </sheetView>
  </sheetViews>
  <sheetFormatPr defaultRowHeight="15" x14ac:dyDescent="0.25"/>
  <cols>
    <col min="1" max="1" width="6.85546875" customWidth="1"/>
    <col min="2" max="2" width="12.85546875" customWidth="1"/>
    <col min="3" max="3" width="17.42578125" bestFit="1" customWidth="1"/>
    <col min="4" max="4" width="36.28515625" customWidth="1"/>
    <col min="5" max="5" width="8" bestFit="1" customWidth="1"/>
    <col min="6" max="6" width="26.28515625" customWidth="1"/>
    <col min="7" max="7" width="12.140625" bestFit="1" customWidth="1"/>
    <col min="8" max="9" width="29" customWidth="1"/>
    <col min="10" max="10" width="17.7109375" bestFit="1" customWidth="1"/>
    <col min="11" max="11" width="18.5703125" bestFit="1" customWidth="1"/>
    <col min="12" max="12" width="7.7109375" bestFit="1" customWidth="1"/>
    <col min="13" max="13" width="22.140625" customWidth="1"/>
    <col min="14" max="14" width="23.85546875" customWidth="1"/>
    <col min="15" max="16" width="9.7109375" bestFit="1" customWidth="1"/>
    <col min="17" max="17" width="26.140625" bestFit="1" customWidth="1"/>
    <col min="18" max="18" width="26.140625" customWidth="1"/>
    <col min="19" max="19" width="44.42578125" customWidth="1"/>
    <col min="20" max="20" width="32" bestFit="1" customWidth="1"/>
    <col min="21" max="21" width="20" bestFit="1" customWidth="1"/>
  </cols>
  <sheetData>
    <row r="2" spans="2:23" ht="18.75" x14ac:dyDescent="0.3"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4" spans="2:23" x14ac:dyDescent="0.25">
      <c r="B4" s="3" t="s">
        <v>86</v>
      </c>
      <c r="C4" s="3"/>
      <c r="D4" s="1"/>
    </row>
    <row r="5" spans="2:23" x14ac:dyDescent="0.25">
      <c r="B5" s="3" t="s">
        <v>87</v>
      </c>
      <c r="C5" s="3"/>
      <c r="D5" s="1"/>
    </row>
    <row r="6" spans="2:23" x14ac:dyDescent="0.25">
      <c r="B6" s="36" t="s">
        <v>73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9" spans="2:23" ht="15.75" thickBot="1" x14ac:dyDescent="0.3">
      <c r="B9" s="4"/>
      <c r="C9" s="33" t="s">
        <v>56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U9" s="33"/>
      <c r="V9" s="33"/>
      <c r="W9" s="2"/>
    </row>
    <row r="10" spans="2:23" ht="16.5" thickTop="1" thickBot="1" x14ac:dyDescent="0.3">
      <c r="B10" s="4" t="s">
        <v>9</v>
      </c>
      <c r="C10" s="23" t="s">
        <v>7</v>
      </c>
      <c r="D10" s="23" t="s">
        <v>6</v>
      </c>
      <c r="E10" s="24" t="s">
        <v>0</v>
      </c>
      <c r="F10" s="24" t="s">
        <v>29</v>
      </c>
      <c r="G10" s="24" t="s">
        <v>1</v>
      </c>
      <c r="H10" s="24" t="s">
        <v>31</v>
      </c>
      <c r="I10" s="24" t="s">
        <v>32</v>
      </c>
      <c r="J10" s="24" t="s">
        <v>2</v>
      </c>
      <c r="K10" s="24" t="s">
        <v>3</v>
      </c>
      <c r="L10" s="22" t="s">
        <v>4</v>
      </c>
      <c r="M10" s="25" t="s">
        <v>20</v>
      </c>
      <c r="N10" s="21" t="s">
        <v>23</v>
      </c>
      <c r="O10" s="24" t="s">
        <v>16</v>
      </c>
      <c r="P10" s="24" t="s">
        <v>17</v>
      </c>
      <c r="Q10" s="22" t="s">
        <v>18</v>
      </c>
      <c r="R10" s="26" t="s">
        <v>21</v>
      </c>
      <c r="S10" s="29" t="s">
        <v>44</v>
      </c>
      <c r="T10" s="19" t="s">
        <v>30</v>
      </c>
      <c r="U10" s="27" t="s">
        <v>22</v>
      </c>
      <c r="V10" s="28" t="s">
        <v>5</v>
      </c>
      <c r="W10" s="2"/>
    </row>
    <row r="11" spans="2:23" ht="16.5" thickTop="1" thickBot="1" x14ac:dyDescent="0.3">
      <c r="B11" s="4">
        <v>1</v>
      </c>
      <c r="C11" s="5" t="s">
        <v>33</v>
      </c>
      <c r="D11" s="5" t="s">
        <v>8</v>
      </c>
      <c r="E11" s="5">
        <v>912</v>
      </c>
      <c r="F11" s="5">
        <v>0</v>
      </c>
      <c r="G11" s="5">
        <v>3</v>
      </c>
      <c r="H11" s="5">
        <v>0</v>
      </c>
      <c r="I11" s="5">
        <v>0</v>
      </c>
      <c r="J11" s="5">
        <v>424</v>
      </c>
      <c r="K11" s="5">
        <v>0</v>
      </c>
      <c r="L11" s="12">
        <v>40</v>
      </c>
      <c r="M11" s="18">
        <f>E11+F11+G11+H11+J11+K11+L11</f>
        <v>1379</v>
      </c>
      <c r="N11" s="7">
        <v>24</v>
      </c>
      <c r="O11" s="5">
        <v>0</v>
      </c>
      <c r="P11" s="5">
        <v>0</v>
      </c>
      <c r="Q11" s="12">
        <f ca="1">N11+O11+P11+Q11</f>
        <v>0</v>
      </c>
      <c r="R11" s="18">
        <v>24</v>
      </c>
      <c r="S11" s="5">
        <v>0</v>
      </c>
      <c r="T11" s="5">
        <v>0</v>
      </c>
      <c r="U11" s="15">
        <f>S11+T11</f>
        <v>0</v>
      </c>
      <c r="V11" s="16">
        <f t="shared" ref="V11:V13" si="0">M11+R11+U11</f>
        <v>1403</v>
      </c>
      <c r="W11" s="2"/>
    </row>
    <row r="12" spans="2:23" ht="16.5" thickTop="1" thickBot="1" x14ac:dyDescent="0.3">
      <c r="B12" s="4">
        <v>2</v>
      </c>
      <c r="C12" s="5" t="s">
        <v>13</v>
      </c>
      <c r="D12" s="5" t="s">
        <v>25</v>
      </c>
      <c r="E12" s="5">
        <v>820</v>
      </c>
      <c r="F12" s="5">
        <v>0</v>
      </c>
      <c r="G12" s="5">
        <v>4</v>
      </c>
      <c r="H12" s="5">
        <v>0</v>
      </c>
      <c r="I12" s="5">
        <v>0</v>
      </c>
      <c r="J12" s="5">
        <v>256</v>
      </c>
      <c r="K12" s="5">
        <v>0</v>
      </c>
      <c r="L12" s="12">
        <v>40</v>
      </c>
      <c r="M12" s="18">
        <f t="shared" ref="M12" si="1">E12+F12+G12+H12+J12+K12+L12</f>
        <v>1120</v>
      </c>
      <c r="N12" s="7">
        <v>24</v>
      </c>
      <c r="O12" s="5">
        <v>0</v>
      </c>
      <c r="P12" s="5">
        <v>0</v>
      </c>
      <c r="Q12" s="12">
        <v>0</v>
      </c>
      <c r="R12" s="18">
        <v>24</v>
      </c>
      <c r="S12" s="5">
        <v>0</v>
      </c>
      <c r="T12" s="5">
        <v>0</v>
      </c>
      <c r="U12" s="15">
        <v>0</v>
      </c>
      <c r="V12" s="16">
        <f t="shared" si="0"/>
        <v>1144</v>
      </c>
      <c r="W12" s="2"/>
    </row>
    <row r="13" spans="2:23" ht="16.5" thickTop="1" thickBot="1" x14ac:dyDescent="0.3">
      <c r="B13" s="4">
        <v>3</v>
      </c>
      <c r="C13" s="5" t="s">
        <v>28</v>
      </c>
      <c r="D13" s="5" t="s">
        <v>8</v>
      </c>
      <c r="E13" s="5">
        <v>564</v>
      </c>
      <c r="F13" s="5">
        <v>0</v>
      </c>
      <c r="G13" s="5">
        <v>44</v>
      </c>
      <c r="H13" s="5">
        <v>0</v>
      </c>
      <c r="I13" s="5">
        <v>0</v>
      </c>
      <c r="J13" s="5">
        <v>76</v>
      </c>
      <c r="K13" s="5">
        <v>44</v>
      </c>
      <c r="L13" s="12">
        <v>0</v>
      </c>
      <c r="M13" s="18">
        <f t="shared" ref="M13:M18" si="2">E13+F13+G13+H13+J13+K13+L13</f>
        <v>728</v>
      </c>
      <c r="N13" s="7">
        <v>0</v>
      </c>
      <c r="O13" s="5">
        <v>0</v>
      </c>
      <c r="P13" s="6">
        <v>0</v>
      </c>
      <c r="Q13" s="12">
        <v>0</v>
      </c>
      <c r="R13" s="18">
        <f t="shared" ref="R13" si="3">N13+O13+P13+Q13</f>
        <v>0</v>
      </c>
      <c r="S13" s="5">
        <v>0</v>
      </c>
      <c r="T13" s="5">
        <v>0</v>
      </c>
      <c r="U13" s="15">
        <v>0</v>
      </c>
      <c r="V13" s="16">
        <f t="shared" si="0"/>
        <v>728</v>
      </c>
      <c r="W13" s="2"/>
    </row>
    <row r="14" spans="2:23" ht="16.5" thickTop="1" thickBot="1" x14ac:dyDescent="0.3">
      <c r="B14" s="4">
        <v>4</v>
      </c>
      <c r="C14" s="5" t="s">
        <v>39</v>
      </c>
      <c r="D14" s="5" t="s">
        <v>40</v>
      </c>
      <c r="E14" s="5">
        <v>100</v>
      </c>
      <c r="F14" s="5">
        <v>0</v>
      </c>
      <c r="G14" s="5">
        <v>2</v>
      </c>
      <c r="H14" s="5">
        <v>0</v>
      </c>
      <c r="I14" s="5">
        <v>23</v>
      </c>
      <c r="J14" s="5">
        <v>16</v>
      </c>
      <c r="K14" s="5">
        <v>0</v>
      </c>
      <c r="L14" s="12">
        <v>0</v>
      </c>
      <c r="M14" s="18">
        <f t="shared" si="2"/>
        <v>118</v>
      </c>
      <c r="N14" s="7">
        <v>24</v>
      </c>
      <c r="O14" s="5">
        <v>0</v>
      </c>
      <c r="P14" s="6">
        <v>0</v>
      </c>
      <c r="Q14" s="12">
        <v>0</v>
      </c>
      <c r="R14" s="18">
        <f>SUM(N14:Q14)</f>
        <v>24</v>
      </c>
      <c r="S14" s="5">
        <v>0</v>
      </c>
      <c r="T14" s="5">
        <v>0</v>
      </c>
      <c r="U14" s="15">
        <f>SUM(S14:T14)</f>
        <v>0</v>
      </c>
      <c r="V14" s="16">
        <f>M14+R14+U14</f>
        <v>142</v>
      </c>
      <c r="W14" s="2"/>
    </row>
    <row r="15" spans="2:23" ht="16.5" thickTop="1" thickBot="1" x14ac:dyDescent="0.3">
      <c r="B15" s="4">
        <v>5</v>
      </c>
      <c r="C15" s="5" t="s">
        <v>38</v>
      </c>
      <c r="D15" s="5" t="s">
        <v>45</v>
      </c>
      <c r="E15" s="5">
        <v>100</v>
      </c>
      <c r="F15" s="5">
        <v>0</v>
      </c>
      <c r="G15" s="5">
        <v>0</v>
      </c>
      <c r="H15" s="5">
        <v>0</v>
      </c>
      <c r="I15" s="5">
        <v>23</v>
      </c>
      <c r="J15" s="5">
        <v>16</v>
      </c>
      <c r="K15" s="5">
        <v>0</v>
      </c>
      <c r="L15" s="12">
        <v>0</v>
      </c>
      <c r="M15" s="18">
        <f t="shared" si="2"/>
        <v>116</v>
      </c>
      <c r="N15" s="7">
        <v>24</v>
      </c>
      <c r="O15" s="5">
        <v>0</v>
      </c>
      <c r="P15" s="6">
        <v>0</v>
      </c>
      <c r="Q15" s="12">
        <v>0</v>
      </c>
      <c r="R15" s="18">
        <f>SUM(N15:Q15)</f>
        <v>24</v>
      </c>
      <c r="S15" s="5">
        <v>0</v>
      </c>
      <c r="T15" s="5">
        <v>0</v>
      </c>
      <c r="U15" s="15">
        <f>SUM(S15:T15)</f>
        <v>0</v>
      </c>
      <c r="V15" s="16">
        <f>M15+R15+U15</f>
        <v>140</v>
      </c>
      <c r="W15" s="2"/>
    </row>
    <row r="16" spans="2:23" ht="16.5" thickTop="1" thickBot="1" x14ac:dyDescent="0.3">
      <c r="B16" s="4">
        <v>6</v>
      </c>
      <c r="C16" s="5" t="s">
        <v>43</v>
      </c>
      <c r="D16" s="5" t="s">
        <v>46</v>
      </c>
      <c r="E16" s="5">
        <v>100</v>
      </c>
      <c r="F16" s="5">
        <v>0</v>
      </c>
      <c r="G16" s="5">
        <v>0</v>
      </c>
      <c r="H16" s="5">
        <v>0</v>
      </c>
      <c r="I16" s="5">
        <v>23</v>
      </c>
      <c r="J16" s="5">
        <v>16</v>
      </c>
      <c r="K16" s="5">
        <v>0</v>
      </c>
      <c r="L16" s="12">
        <v>0</v>
      </c>
      <c r="M16" s="18">
        <f t="shared" si="2"/>
        <v>116</v>
      </c>
      <c r="N16" s="7">
        <v>24</v>
      </c>
      <c r="O16" s="5">
        <v>0</v>
      </c>
      <c r="P16" s="6">
        <v>0</v>
      </c>
      <c r="Q16" s="12">
        <v>0</v>
      </c>
      <c r="R16" s="18">
        <f>SUM(N16:Q16)</f>
        <v>24</v>
      </c>
      <c r="S16" s="5">
        <v>0</v>
      </c>
      <c r="T16" s="5">
        <v>0</v>
      </c>
      <c r="U16" s="15">
        <f>SUM(S16:T16)</f>
        <v>0</v>
      </c>
      <c r="V16" s="16">
        <f>M16+R16+U16</f>
        <v>140</v>
      </c>
      <c r="W16" s="2"/>
    </row>
    <row r="17" spans="2:23" ht="16.5" thickTop="1" thickBot="1" x14ac:dyDescent="0.3">
      <c r="B17" s="4">
        <v>7</v>
      </c>
      <c r="C17" s="5" t="s">
        <v>42</v>
      </c>
      <c r="D17" s="5" t="s">
        <v>47</v>
      </c>
      <c r="E17" s="5">
        <v>100</v>
      </c>
      <c r="F17" s="5">
        <v>0</v>
      </c>
      <c r="G17" s="5">
        <v>2</v>
      </c>
      <c r="H17" s="5">
        <v>0</v>
      </c>
      <c r="I17" s="5">
        <v>23</v>
      </c>
      <c r="J17" s="5">
        <v>16</v>
      </c>
      <c r="K17" s="5">
        <v>0</v>
      </c>
      <c r="L17" s="12">
        <v>0</v>
      </c>
      <c r="M17" s="18">
        <f t="shared" si="2"/>
        <v>118</v>
      </c>
      <c r="N17" s="7">
        <v>24</v>
      </c>
      <c r="O17" s="5">
        <v>0</v>
      </c>
      <c r="P17" s="6">
        <v>0</v>
      </c>
      <c r="Q17" s="12">
        <v>0</v>
      </c>
      <c r="R17" s="18">
        <f>SUM(N17:Q17)</f>
        <v>24</v>
      </c>
      <c r="S17" s="5">
        <v>0</v>
      </c>
      <c r="T17" s="5">
        <v>0</v>
      </c>
      <c r="U17" s="15">
        <f>SUM(S17:T17)</f>
        <v>0</v>
      </c>
      <c r="V17" s="16">
        <f>M17+R17+U17</f>
        <v>142</v>
      </c>
      <c r="W17" s="2"/>
    </row>
    <row r="18" spans="2:23" ht="16.5" thickTop="1" thickBot="1" x14ac:dyDescent="0.3">
      <c r="B18" s="4">
        <v>8</v>
      </c>
      <c r="C18" s="5" t="s">
        <v>41</v>
      </c>
      <c r="D18" s="5" t="s">
        <v>48</v>
      </c>
      <c r="E18" s="5">
        <v>100</v>
      </c>
      <c r="F18" s="5">
        <v>0</v>
      </c>
      <c r="G18" s="5">
        <v>0</v>
      </c>
      <c r="H18" s="5">
        <v>0</v>
      </c>
      <c r="I18" s="5">
        <v>23</v>
      </c>
      <c r="J18" s="5">
        <v>16</v>
      </c>
      <c r="K18" s="5">
        <v>0</v>
      </c>
      <c r="L18" s="12">
        <v>0</v>
      </c>
      <c r="M18" s="18">
        <f t="shared" si="2"/>
        <v>116</v>
      </c>
      <c r="N18" s="7">
        <v>24</v>
      </c>
      <c r="O18" s="5">
        <v>0</v>
      </c>
      <c r="P18" s="6">
        <v>0</v>
      </c>
      <c r="Q18" s="12">
        <v>0</v>
      </c>
      <c r="R18" s="18">
        <f>SUM(N18:Q18)</f>
        <v>24</v>
      </c>
      <c r="S18" s="5">
        <v>0</v>
      </c>
      <c r="T18" s="5">
        <v>0</v>
      </c>
      <c r="U18" s="15">
        <f>SUM(S18:T18)</f>
        <v>0</v>
      </c>
      <c r="V18" s="16">
        <f>M18+R18+U18</f>
        <v>140</v>
      </c>
      <c r="W18" s="2"/>
    </row>
    <row r="19" spans="2:23" ht="16.5" thickTop="1" thickBot="1" x14ac:dyDescent="0.3">
      <c r="B19" s="10" t="s">
        <v>19</v>
      </c>
      <c r="C19" s="9" t="s">
        <v>24</v>
      </c>
      <c r="D19" s="9" t="s">
        <v>91</v>
      </c>
      <c r="E19" s="9">
        <v>820</v>
      </c>
      <c r="F19" s="9">
        <v>0</v>
      </c>
      <c r="G19" s="9">
        <v>3</v>
      </c>
      <c r="H19" s="9">
        <v>0</v>
      </c>
      <c r="I19" s="9">
        <v>0</v>
      </c>
      <c r="J19" s="9">
        <v>388</v>
      </c>
      <c r="K19" s="9">
        <v>0</v>
      </c>
      <c r="L19" s="14">
        <v>40</v>
      </c>
      <c r="M19" s="20">
        <f>E19+F19+G19+H19+J19+K19+L19</f>
        <v>1251</v>
      </c>
      <c r="N19" s="11">
        <v>0</v>
      </c>
      <c r="O19" s="9">
        <v>0</v>
      </c>
      <c r="P19" s="9">
        <v>0</v>
      </c>
      <c r="Q19" s="14">
        <v>0</v>
      </c>
      <c r="R19" s="20">
        <f>N19+O19+P19+Q19</f>
        <v>0</v>
      </c>
      <c r="S19" s="9">
        <v>0</v>
      </c>
      <c r="T19" s="9">
        <v>0</v>
      </c>
      <c r="U19" s="17">
        <v>0</v>
      </c>
      <c r="V19" s="17">
        <f t="shared" ref="V19" si="4">M19+R19+U19</f>
        <v>1251</v>
      </c>
      <c r="W19" s="2"/>
    </row>
    <row r="20" spans="2:23" ht="16.5" thickTop="1" thickBot="1" x14ac:dyDescent="0.3">
      <c r="B20" s="10" t="s">
        <v>19</v>
      </c>
      <c r="C20" s="9" t="s">
        <v>35</v>
      </c>
      <c r="D20" s="9" t="s">
        <v>49</v>
      </c>
      <c r="E20" s="9">
        <v>799</v>
      </c>
      <c r="F20" s="9">
        <v>0</v>
      </c>
      <c r="G20" s="9">
        <v>0</v>
      </c>
      <c r="H20" s="9">
        <v>0</v>
      </c>
      <c r="I20" s="9">
        <v>0</v>
      </c>
      <c r="J20" s="9">
        <v>340</v>
      </c>
      <c r="K20" s="9">
        <v>0</v>
      </c>
      <c r="L20" s="14">
        <v>40</v>
      </c>
      <c r="M20" s="20">
        <v>1109</v>
      </c>
      <c r="N20" s="11">
        <v>24</v>
      </c>
      <c r="O20" s="9">
        <v>0</v>
      </c>
      <c r="P20" s="9">
        <v>0</v>
      </c>
      <c r="Q20" s="14">
        <v>0</v>
      </c>
      <c r="R20" s="20">
        <v>24</v>
      </c>
      <c r="S20" s="9">
        <v>0</v>
      </c>
      <c r="T20" s="9">
        <v>0</v>
      </c>
      <c r="U20" s="17">
        <v>0</v>
      </c>
      <c r="V20" s="17">
        <v>1133</v>
      </c>
      <c r="W20" s="2"/>
    </row>
    <row r="21" spans="2:23" ht="16.5" thickTop="1" thickBot="1" x14ac:dyDescent="0.3">
      <c r="B21" s="10" t="s">
        <v>19</v>
      </c>
      <c r="C21" s="9" t="s">
        <v>26</v>
      </c>
      <c r="D21" s="9" t="s">
        <v>50</v>
      </c>
      <c r="E21" s="9">
        <v>756</v>
      </c>
      <c r="F21" s="9">
        <v>0</v>
      </c>
      <c r="G21" s="9">
        <v>29</v>
      </c>
      <c r="H21" s="9">
        <v>0</v>
      </c>
      <c r="I21" s="9">
        <v>0</v>
      </c>
      <c r="J21" s="9">
        <v>100</v>
      </c>
      <c r="K21" s="9">
        <v>72</v>
      </c>
      <c r="L21" s="14">
        <v>0</v>
      </c>
      <c r="M21" s="20">
        <f t="shared" ref="M21:M23" si="5">E21+F21+G21+H21+J21+K21+L21</f>
        <v>957</v>
      </c>
      <c r="N21" s="11">
        <v>24</v>
      </c>
      <c r="O21" s="9">
        <v>0</v>
      </c>
      <c r="P21" s="9">
        <v>0</v>
      </c>
      <c r="Q21" s="14">
        <v>0</v>
      </c>
      <c r="R21" s="20">
        <f>N21+O21+P21+Q21</f>
        <v>24</v>
      </c>
      <c r="S21" s="9">
        <v>0</v>
      </c>
      <c r="T21" s="9">
        <v>0</v>
      </c>
      <c r="U21" s="17">
        <v>0</v>
      </c>
      <c r="V21" s="17">
        <f t="shared" ref="V21:V22" si="6">M21+R21+U21</f>
        <v>981</v>
      </c>
      <c r="W21" s="2"/>
    </row>
    <row r="22" spans="2:23" ht="16.5" thickTop="1" thickBot="1" x14ac:dyDescent="0.3">
      <c r="B22" s="10" t="s">
        <v>19</v>
      </c>
      <c r="C22" s="9" t="s">
        <v>27</v>
      </c>
      <c r="D22" s="9" t="s">
        <v>50</v>
      </c>
      <c r="E22" s="9">
        <v>540</v>
      </c>
      <c r="F22" s="9">
        <v>0</v>
      </c>
      <c r="G22" s="9">
        <v>33</v>
      </c>
      <c r="H22" s="9">
        <v>0</v>
      </c>
      <c r="I22" s="9">
        <v>0</v>
      </c>
      <c r="J22" s="9">
        <v>112</v>
      </c>
      <c r="K22" s="9">
        <v>40</v>
      </c>
      <c r="L22" s="14">
        <v>0</v>
      </c>
      <c r="M22" s="20">
        <f t="shared" si="5"/>
        <v>725</v>
      </c>
      <c r="N22" s="11">
        <v>24</v>
      </c>
      <c r="O22" s="9">
        <v>0</v>
      </c>
      <c r="P22" s="9">
        <v>0</v>
      </c>
      <c r="Q22" s="14">
        <v>0</v>
      </c>
      <c r="R22" s="20">
        <f>N22+O22+P22+Q22</f>
        <v>24</v>
      </c>
      <c r="S22" s="9">
        <v>0</v>
      </c>
      <c r="T22" s="9">
        <v>0</v>
      </c>
      <c r="U22" s="17">
        <v>0</v>
      </c>
      <c r="V22" s="17">
        <f t="shared" si="6"/>
        <v>749</v>
      </c>
      <c r="W22" s="2"/>
    </row>
    <row r="23" spans="2:23" ht="16.5" thickTop="1" thickBot="1" x14ac:dyDescent="0.3">
      <c r="B23" s="10" t="s">
        <v>19</v>
      </c>
      <c r="C23" s="9" t="s">
        <v>34</v>
      </c>
      <c r="D23" s="9" t="s">
        <v>51</v>
      </c>
      <c r="E23" s="9">
        <v>422</v>
      </c>
      <c r="F23" s="9">
        <v>0</v>
      </c>
      <c r="G23" s="9">
        <v>57</v>
      </c>
      <c r="H23" s="9">
        <v>0</v>
      </c>
      <c r="I23" s="9">
        <v>0</v>
      </c>
      <c r="J23" s="9">
        <v>24</v>
      </c>
      <c r="K23" s="9">
        <v>20</v>
      </c>
      <c r="L23" s="14">
        <v>0</v>
      </c>
      <c r="M23" s="20">
        <f t="shared" si="5"/>
        <v>523</v>
      </c>
      <c r="N23" s="11">
        <v>24</v>
      </c>
      <c r="O23" s="9">
        <v>0</v>
      </c>
      <c r="P23" s="9">
        <v>0</v>
      </c>
      <c r="Q23" s="14">
        <v>0</v>
      </c>
      <c r="R23" s="20">
        <v>24</v>
      </c>
      <c r="S23" s="32">
        <v>0</v>
      </c>
      <c r="T23" s="32">
        <v>0</v>
      </c>
      <c r="U23" s="17">
        <v>0</v>
      </c>
      <c r="V23" s="17">
        <f>M23+R23+U23</f>
        <v>547</v>
      </c>
      <c r="W23" s="2"/>
    </row>
    <row r="24" spans="2:23" ht="16.5" thickTop="1" thickBot="1" x14ac:dyDescent="0.3">
      <c r="B24" s="10" t="s">
        <v>19</v>
      </c>
      <c r="C24" s="9" t="s">
        <v>42</v>
      </c>
      <c r="D24" s="9" t="s">
        <v>52</v>
      </c>
      <c r="E24" s="9">
        <v>100</v>
      </c>
      <c r="F24" s="9">
        <v>0</v>
      </c>
      <c r="G24" s="9">
        <v>3</v>
      </c>
      <c r="H24" s="9">
        <v>0</v>
      </c>
      <c r="I24" s="9">
        <v>23</v>
      </c>
      <c r="J24" s="9">
        <v>16</v>
      </c>
      <c r="K24" s="9">
        <v>0</v>
      </c>
      <c r="L24" s="14">
        <v>0</v>
      </c>
      <c r="M24" s="20">
        <f>SUM(E24:L24)</f>
        <v>142</v>
      </c>
      <c r="N24" s="11">
        <v>24</v>
      </c>
      <c r="O24" s="9">
        <v>0</v>
      </c>
      <c r="P24" s="9">
        <v>0</v>
      </c>
      <c r="Q24" s="14">
        <v>0</v>
      </c>
      <c r="R24" s="20">
        <f>SUM(N24:Q24)</f>
        <v>24</v>
      </c>
      <c r="S24" s="9">
        <v>0</v>
      </c>
      <c r="T24" s="9">
        <v>0</v>
      </c>
      <c r="U24" s="17">
        <f>SUM(S24:T24)</f>
        <v>0</v>
      </c>
      <c r="V24" s="17">
        <f>M24+R24+U24</f>
        <v>166</v>
      </c>
      <c r="W24" s="2"/>
    </row>
    <row r="25" spans="2:23" ht="16.5" thickTop="1" thickBot="1" x14ac:dyDescent="0.3">
      <c r="B25" s="10" t="s">
        <v>19</v>
      </c>
      <c r="C25" s="9" t="s">
        <v>11</v>
      </c>
      <c r="D25" s="9" t="s">
        <v>53</v>
      </c>
      <c r="E25" s="9">
        <v>100</v>
      </c>
      <c r="F25" s="9">
        <v>0</v>
      </c>
      <c r="G25" s="9">
        <v>0</v>
      </c>
      <c r="H25" s="9">
        <v>0</v>
      </c>
      <c r="I25" s="9">
        <v>23</v>
      </c>
      <c r="J25" s="9">
        <v>16</v>
      </c>
      <c r="K25" s="9">
        <v>0</v>
      </c>
      <c r="L25" s="14">
        <v>0</v>
      </c>
      <c r="M25" s="20">
        <f>SUM(E25:L25)</f>
        <v>139</v>
      </c>
      <c r="N25" s="11">
        <v>24</v>
      </c>
      <c r="O25" s="9">
        <v>0</v>
      </c>
      <c r="P25" s="9">
        <v>12</v>
      </c>
      <c r="Q25" s="14">
        <v>0</v>
      </c>
      <c r="R25" s="20">
        <f>SUM(N25:Q25)</f>
        <v>36</v>
      </c>
      <c r="S25" s="32">
        <v>0</v>
      </c>
      <c r="T25" s="32">
        <v>0</v>
      </c>
      <c r="U25" s="17">
        <f>SUM(S25:T25)</f>
        <v>0</v>
      </c>
      <c r="V25" s="17">
        <f>M25+R25+U25</f>
        <v>175</v>
      </c>
      <c r="W25" s="2"/>
    </row>
    <row r="26" spans="2:23" ht="15.75" thickTop="1" x14ac:dyDescent="0.25">
      <c r="B26" s="39" t="s">
        <v>54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1"/>
      <c r="W26" s="2"/>
    </row>
    <row r="27" spans="2:23" x14ac:dyDescent="0.25">
      <c r="B27" s="42" t="s">
        <v>55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4"/>
      <c r="W27" s="2"/>
    </row>
    <row r="28" spans="2:2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2"/>
    </row>
    <row r="29" spans="2:23" x14ac:dyDescent="0.25">
      <c r="W29" s="2"/>
    </row>
    <row r="30" spans="2:2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2"/>
    </row>
    <row r="31" spans="2:2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15.75" thickBot="1" x14ac:dyDescent="0.3">
      <c r="B32" s="4"/>
      <c r="C32" s="33" t="s">
        <v>57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3"/>
      <c r="V32" s="33"/>
      <c r="W32" s="8"/>
    </row>
    <row r="33" spans="2:23" ht="16.5" thickTop="1" thickBot="1" x14ac:dyDescent="0.3">
      <c r="B33" s="4" t="s">
        <v>9</v>
      </c>
      <c r="C33" s="23" t="s">
        <v>7</v>
      </c>
      <c r="D33" s="23" t="s">
        <v>6</v>
      </c>
      <c r="E33" s="24" t="s">
        <v>0</v>
      </c>
      <c r="F33" s="24" t="s">
        <v>29</v>
      </c>
      <c r="G33" s="24" t="s">
        <v>1</v>
      </c>
      <c r="H33" s="24" t="s">
        <v>31</v>
      </c>
      <c r="I33" s="24" t="s">
        <v>32</v>
      </c>
      <c r="J33" s="24" t="s">
        <v>2</v>
      </c>
      <c r="K33" s="24" t="s">
        <v>3</v>
      </c>
      <c r="L33" s="22" t="s">
        <v>4</v>
      </c>
      <c r="M33" s="25" t="s">
        <v>20</v>
      </c>
      <c r="N33" s="21" t="s">
        <v>23</v>
      </c>
      <c r="O33" s="24" t="s">
        <v>16</v>
      </c>
      <c r="P33" s="24" t="s">
        <v>17</v>
      </c>
      <c r="Q33" s="22" t="s">
        <v>18</v>
      </c>
      <c r="R33" s="26" t="s">
        <v>21</v>
      </c>
      <c r="S33" s="29" t="s">
        <v>44</v>
      </c>
      <c r="T33" s="19" t="s">
        <v>30</v>
      </c>
      <c r="U33" s="27" t="s">
        <v>22</v>
      </c>
      <c r="V33" s="28" t="s">
        <v>5</v>
      </c>
      <c r="W33" s="31"/>
    </row>
    <row r="34" spans="2:23" ht="16.5" thickTop="1" thickBot="1" x14ac:dyDescent="0.3">
      <c r="B34" s="4">
        <v>1</v>
      </c>
      <c r="C34" s="5" t="s">
        <v>58</v>
      </c>
      <c r="D34" s="5" t="s">
        <v>59</v>
      </c>
      <c r="E34" s="5">
        <v>896</v>
      </c>
      <c r="F34" s="5">
        <v>0</v>
      </c>
      <c r="G34" s="5">
        <v>3</v>
      </c>
      <c r="H34" s="5">
        <v>0</v>
      </c>
      <c r="I34" s="5">
        <v>0</v>
      </c>
      <c r="J34" s="5">
        <v>412</v>
      </c>
      <c r="K34" s="5">
        <v>0</v>
      </c>
      <c r="L34" s="12">
        <v>40</v>
      </c>
      <c r="M34" s="18">
        <f>E34+F34+G34+H34+J34+K34+L34</f>
        <v>1351</v>
      </c>
      <c r="N34" s="7">
        <v>24</v>
      </c>
      <c r="O34" s="5">
        <v>0</v>
      </c>
      <c r="P34" s="5">
        <v>0</v>
      </c>
      <c r="Q34" s="12">
        <f ca="1">N34+O34+P34+Q34</f>
        <v>0</v>
      </c>
      <c r="R34" s="18">
        <v>24</v>
      </c>
      <c r="S34" s="5">
        <v>0</v>
      </c>
      <c r="T34" s="5">
        <v>0</v>
      </c>
      <c r="U34" s="15">
        <f t="shared" ref="U34:U41" si="7">SUM(S34:T34)</f>
        <v>0</v>
      </c>
      <c r="V34" s="16">
        <f>M34+R34+U34</f>
        <v>1375</v>
      </c>
      <c r="W34" s="30"/>
    </row>
    <row r="35" spans="2:23" ht="16.5" thickTop="1" thickBot="1" x14ac:dyDescent="0.3">
      <c r="B35" s="4">
        <v>2</v>
      </c>
      <c r="C35" s="5" t="s">
        <v>60</v>
      </c>
      <c r="D35" s="5" t="s">
        <v>61</v>
      </c>
      <c r="E35" s="5">
        <v>920</v>
      </c>
      <c r="F35" s="5">
        <v>0</v>
      </c>
      <c r="G35" s="5">
        <v>0</v>
      </c>
      <c r="H35" s="5">
        <v>0</v>
      </c>
      <c r="I35" s="5">
        <v>0</v>
      </c>
      <c r="J35" s="5">
        <v>24</v>
      </c>
      <c r="K35" s="5">
        <v>144</v>
      </c>
      <c r="L35" s="13">
        <v>0</v>
      </c>
      <c r="M35" s="18">
        <f>E35+F35+G35+H35+J35+K35+L35</f>
        <v>1088</v>
      </c>
      <c r="N35" s="7">
        <v>24</v>
      </c>
      <c r="O35" s="5">
        <v>0</v>
      </c>
      <c r="P35" s="5">
        <v>0</v>
      </c>
      <c r="Q35" s="12">
        <v>0</v>
      </c>
      <c r="R35" s="18">
        <f t="shared" ref="R35:R41" si="8">SUM(N35:Q35)</f>
        <v>24</v>
      </c>
      <c r="S35" s="5">
        <v>0</v>
      </c>
      <c r="T35" s="5">
        <v>0</v>
      </c>
      <c r="U35" s="15">
        <f t="shared" si="7"/>
        <v>0</v>
      </c>
      <c r="V35" s="16">
        <f>M35+R35+U35</f>
        <v>1112</v>
      </c>
      <c r="W35" s="30"/>
    </row>
    <row r="36" spans="2:23" ht="16.5" thickTop="1" thickBot="1" x14ac:dyDescent="0.3">
      <c r="B36" s="4">
        <v>3</v>
      </c>
      <c r="C36" s="5" t="s">
        <v>62</v>
      </c>
      <c r="D36" s="5" t="s">
        <v>63</v>
      </c>
      <c r="E36" s="5">
        <v>526</v>
      </c>
      <c r="F36" s="5">
        <v>0</v>
      </c>
      <c r="G36" s="5">
        <v>117</v>
      </c>
      <c r="H36" s="5">
        <v>0</v>
      </c>
      <c r="I36" s="5">
        <v>0</v>
      </c>
      <c r="J36" s="5">
        <v>160</v>
      </c>
      <c r="K36" s="5">
        <v>0</v>
      </c>
      <c r="L36" s="12">
        <v>0</v>
      </c>
      <c r="M36" s="18">
        <f t="shared" ref="M36" si="9">E36+F36+G36+H36+J36+K36+L36</f>
        <v>803</v>
      </c>
      <c r="N36" s="7">
        <v>0</v>
      </c>
      <c r="O36" s="5">
        <v>0</v>
      </c>
      <c r="P36" s="5">
        <v>0</v>
      </c>
      <c r="Q36" s="12">
        <v>0</v>
      </c>
      <c r="R36" s="18">
        <f t="shared" si="8"/>
        <v>0</v>
      </c>
      <c r="S36" s="5">
        <v>0</v>
      </c>
      <c r="T36" s="5">
        <v>0</v>
      </c>
      <c r="U36" s="15">
        <f t="shared" si="7"/>
        <v>0</v>
      </c>
      <c r="V36" s="16">
        <f>M36+R36+U36</f>
        <v>803</v>
      </c>
      <c r="W36" s="2"/>
    </row>
    <row r="37" spans="2:23" ht="16.5" thickTop="1" thickBot="1" x14ac:dyDescent="0.3">
      <c r="B37" s="4">
        <v>4</v>
      </c>
      <c r="C37" s="5" t="s">
        <v>68</v>
      </c>
      <c r="D37" s="5" t="s">
        <v>69</v>
      </c>
      <c r="E37" s="5">
        <v>526</v>
      </c>
      <c r="F37" s="5">
        <v>0</v>
      </c>
      <c r="G37" s="5">
        <v>89</v>
      </c>
      <c r="H37" s="5">
        <v>0</v>
      </c>
      <c r="I37" s="5">
        <v>0</v>
      </c>
      <c r="J37" s="5">
        <v>88</v>
      </c>
      <c r="K37" s="5">
        <v>5</v>
      </c>
      <c r="L37" s="12">
        <v>0</v>
      </c>
      <c r="M37" s="18">
        <f>SUM(E37:L37)</f>
        <v>708</v>
      </c>
      <c r="N37" s="7">
        <v>0</v>
      </c>
      <c r="O37" s="5">
        <v>0</v>
      </c>
      <c r="P37" s="5">
        <v>0</v>
      </c>
      <c r="Q37" s="12">
        <v>0</v>
      </c>
      <c r="R37" s="18">
        <f t="shared" si="8"/>
        <v>0</v>
      </c>
      <c r="S37" s="5">
        <v>0</v>
      </c>
      <c r="T37" s="5">
        <v>0</v>
      </c>
      <c r="U37" s="15">
        <f t="shared" si="7"/>
        <v>0</v>
      </c>
      <c r="V37" s="15">
        <f>M37+R37+U37</f>
        <v>708</v>
      </c>
      <c r="W37" s="2"/>
    </row>
    <row r="38" spans="2:23" ht="16.5" thickTop="1" thickBot="1" x14ac:dyDescent="0.3">
      <c r="B38" s="4">
        <v>5</v>
      </c>
      <c r="C38" s="5" t="s">
        <v>83</v>
      </c>
      <c r="D38" s="5" t="s">
        <v>64</v>
      </c>
      <c r="E38" s="5">
        <v>374</v>
      </c>
      <c r="F38" s="5">
        <v>0</v>
      </c>
      <c r="G38" s="5">
        <v>67</v>
      </c>
      <c r="H38" s="5">
        <v>0</v>
      </c>
      <c r="I38" s="5">
        <v>0</v>
      </c>
      <c r="J38" s="5">
        <v>16</v>
      </c>
      <c r="K38" s="5">
        <v>48</v>
      </c>
      <c r="L38" s="12">
        <v>0</v>
      </c>
      <c r="M38" s="18">
        <f>E38+F38+G38+H38+J38+K38+L38</f>
        <v>505</v>
      </c>
      <c r="N38" s="7">
        <v>24</v>
      </c>
      <c r="O38" s="5">
        <v>0</v>
      </c>
      <c r="P38" s="6">
        <v>24</v>
      </c>
      <c r="Q38" s="12">
        <v>0</v>
      </c>
      <c r="R38" s="18">
        <f t="shared" si="8"/>
        <v>48</v>
      </c>
      <c r="S38" s="5">
        <v>0</v>
      </c>
      <c r="T38" s="5">
        <v>0</v>
      </c>
      <c r="U38" s="15">
        <f t="shared" si="7"/>
        <v>0</v>
      </c>
      <c r="V38" s="17">
        <f>M38+R38+U38</f>
        <v>553</v>
      </c>
    </row>
    <row r="39" spans="2:23" s="50" customFormat="1" ht="16.5" thickTop="1" thickBot="1" x14ac:dyDescent="0.3">
      <c r="B39" s="48">
        <v>6</v>
      </c>
      <c r="C39" s="6" t="s">
        <v>67</v>
      </c>
      <c r="D39" s="6" t="s">
        <v>72</v>
      </c>
      <c r="E39" s="6">
        <v>134</v>
      </c>
      <c r="F39" s="6">
        <v>0</v>
      </c>
      <c r="G39" s="6">
        <v>26</v>
      </c>
      <c r="H39" s="6">
        <v>0</v>
      </c>
      <c r="I39" s="6">
        <v>0</v>
      </c>
      <c r="J39" s="6">
        <v>0</v>
      </c>
      <c r="K39" s="6">
        <v>0</v>
      </c>
      <c r="L39" s="13">
        <v>0</v>
      </c>
      <c r="M39" s="18">
        <f>E39+F39+G39+H39+J39+K39+L39</f>
        <v>160</v>
      </c>
      <c r="N39" s="49">
        <v>0</v>
      </c>
      <c r="O39" s="6">
        <v>0</v>
      </c>
      <c r="P39" s="6">
        <v>12</v>
      </c>
      <c r="Q39" s="13">
        <v>0</v>
      </c>
      <c r="R39" s="18">
        <f t="shared" ref="R39" si="10">SUM(N39:Q39)</f>
        <v>12</v>
      </c>
      <c r="S39" s="6">
        <v>0</v>
      </c>
      <c r="T39" s="6">
        <v>0</v>
      </c>
      <c r="U39" s="15">
        <f t="shared" ref="U39" si="11">SUM(S39:T39)</f>
        <v>0</v>
      </c>
      <c r="V39" s="15">
        <f>M39+R39+U39</f>
        <v>172</v>
      </c>
    </row>
    <row r="40" spans="2:23" ht="16.5" thickTop="1" thickBot="1" x14ac:dyDescent="0.3">
      <c r="B40" s="10" t="s">
        <v>19</v>
      </c>
      <c r="C40" s="9" t="s">
        <v>65</v>
      </c>
      <c r="D40" s="9" t="s">
        <v>70</v>
      </c>
      <c r="E40" s="9">
        <v>134</v>
      </c>
      <c r="F40" s="9">
        <v>0</v>
      </c>
      <c r="G40" s="9">
        <v>102</v>
      </c>
      <c r="H40" s="9">
        <v>0</v>
      </c>
      <c r="I40" s="9">
        <v>0</v>
      </c>
      <c r="J40" s="9">
        <v>8</v>
      </c>
      <c r="K40" s="9">
        <v>12</v>
      </c>
      <c r="L40" s="14">
        <v>0</v>
      </c>
      <c r="M40" s="20">
        <f>E40+F40+G40+H40+J40+K40+L40</f>
        <v>256</v>
      </c>
      <c r="N40" s="11">
        <v>24</v>
      </c>
      <c r="O40" s="9">
        <v>0</v>
      </c>
      <c r="P40" s="9">
        <v>0</v>
      </c>
      <c r="Q40" s="14">
        <v>0</v>
      </c>
      <c r="R40" s="20">
        <f t="shared" si="8"/>
        <v>24</v>
      </c>
      <c r="S40" s="9">
        <v>0</v>
      </c>
      <c r="T40" s="9">
        <v>0</v>
      </c>
      <c r="U40" s="17">
        <f t="shared" si="7"/>
        <v>0</v>
      </c>
      <c r="V40" s="17">
        <f t="shared" ref="V40" si="12">M40+R40+U40</f>
        <v>280</v>
      </c>
    </row>
    <row r="41" spans="2:23" ht="16.5" thickTop="1" thickBot="1" x14ac:dyDescent="0.3">
      <c r="B41" s="10" t="s">
        <v>19</v>
      </c>
      <c r="C41" s="9" t="s">
        <v>66</v>
      </c>
      <c r="D41" s="9" t="s">
        <v>71</v>
      </c>
      <c r="E41" s="9">
        <v>110</v>
      </c>
      <c r="F41" s="9">
        <v>0</v>
      </c>
      <c r="G41" s="9">
        <v>42</v>
      </c>
      <c r="H41" s="9">
        <v>0</v>
      </c>
      <c r="I41" s="9">
        <v>0</v>
      </c>
      <c r="J41" s="9">
        <v>24</v>
      </c>
      <c r="K41" s="9">
        <v>0</v>
      </c>
      <c r="L41" s="14">
        <v>0</v>
      </c>
      <c r="M41" s="20">
        <f>E41+F41+G41+H41+J41+K41+L41</f>
        <v>176</v>
      </c>
      <c r="N41" s="11">
        <v>24</v>
      </c>
      <c r="O41" s="9">
        <v>0</v>
      </c>
      <c r="P41" s="9">
        <v>0</v>
      </c>
      <c r="Q41" s="14">
        <v>0</v>
      </c>
      <c r="R41" s="20">
        <f t="shared" si="8"/>
        <v>24</v>
      </c>
      <c r="S41" s="9">
        <v>0</v>
      </c>
      <c r="T41" s="9">
        <v>0</v>
      </c>
      <c r="U41" s="17">
        <f t="shared" si="7"/>
        <v>0</v>
      </c>
      <c r="V41" s="17">
        <f>M41+R41+U41</f>
        <v>200</v>
      </c>
    </row>
    <row r="42" spans="2:23" ht="15.75" thickTop="1" x14ac:dyDescent="0.25">
      <c r="B42" s="51" t="s">
        <v>93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pans="2:23" x14ac:dyDescent="0.25">
      <c r="B43" s="42" t="s">
        <v>92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4"/>
    </row>
    <row r="45" spans="2:23" ht="15.75" customHeight="1" x14ac:dyDescent="0.25"/>
    <row r="48" spans="2:23" ht="15.75" thickBot="1" x14ac:dyDescent="0.3">
      <c r="B48" s="4"/>
      <c r="C48" s="33" t="s">
        <v>79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3"/>
      <c r="V48" s="33"/>
    </row>
    <row r="49" spans="2:22" ht="16.5" thickTop="1" thickBot="1" x14ac:dyDescent="0.3">
      <c r="B49" s="4" t="s">
        <v>9</v>
      </c>
      <c r="C49" s="23" t="s">
        <v>7</v>
      </c>
      <c r="D49" s="23" t="s">
        <v>6</v>
      </c>
      <c r="E49" s="24" t="s">
        <v>0</v>
      </c>
      <c r="F49" s="24" t="s">
        <v>29</v>
      </c>
      <c r="G49" s="24" t="s">
        <v>1</v>
      </c>
      <c r="H49" s="24" t="s">
        <v>31</v>
      </c>
      <c r="I49" s="24" t="s">
        <v>32</v>
      </c>
      <c r="J49" s="24" t="s">
        <v>2</v>
      </c>
      <c r="K49" s="24" t="s">
        <v>3</v>
      </c>
      <c r="L49" s="22" t="s">
        <v>4</v>
      </c>
      <c r="M49" s="25" t="s">
        <v>20</v>
      </c>
      <c r="N49" s="21" t="s">
        <v>23</v>
      </c>
      <c r="O49" s="24" t="s">
        <v>16</v>
      </c>
      <c r="P49" s="24" t="s">
        <v>17</v>
      </c>
      <c r="Q49" s="22" t="s">
        <v>18</v>
      </c>
      <c r="R49" s="26" t="s">
        <v>21</v>
      </c>
      <c r="S49" s="29" t="s">
        <v>44</v>
      </c>
      <c r="T49" s="19" t="s">
        <v>30</v>
      </c>
      <c r="U49" s="27" t="s">
        <v>22</v>
      </c>
      <c r="V49" s="28" t="s">
        <v>5</v>
      </c>
    </row>
    <row r="50" spans="2:22" ht="16.5" thickTop="1" thickBot="1" x14ac:dyDescent="0.3">
      <c r="B50" s="4">
        <v>1</v>
      </c>
      <c r="C50" s="5" t="s">
        <v>75</v>
      </c>
      <c r="D50" s="5" t="s">
        <v>10</v>
      </c>
      <c r="E50" s="5">
        <v>630</v>
      </c>
      <c r="F50" s="5">
        <v>0</v>
      </c>
      <c r="G50" s="5">
        <v>38</v>
      </c>
      <c r="H50" s="5">
        <v>0</v>
      </c>
      <c r="I50" s="5">
        <v>0</v>
      </c>
      <c r="J50" s="5">
        <v>208</v>
      </c>
      <c r="K50" s="5">
        <v>0</v>
      </c>
      <c r="L50" s="13">
        <v>40</v>
      </c>
      <c r="M50" s="18">
        <f>E50+F50+G50+H50+J50+K50+L50</f>
        <v>916</v>
      </c>
      <c r="N50" s="7">
        <v>0</v>
      </c>
      <c r="O50" s="5">
        <v>0</v>
      </c>
      <c r="P50" s="5">
        <v>0</v>
      </c>
      <c r="Q50" s="12">
        <v>0</v>
      </c>
      <c r="R50" s="18">
        <f t="shared" ref="R50:R52" si="13">N50+O50+P50+Q50</f>
        <v>0</v>
      </c>
      <c r="S50" s="5">
        <v>0</v>
      </c>
      <c r="T50" s="5">
        <v>0</v>
      </c>
      <c r="U50" s="15">
        <f t="shared" ref="U50:U52" si="14">S50+T50</f>
        <v>0</v>
      </c>
      <c r="V50" s="16">
        <f>M50+R50+U50</f>
        <v>916</v>
      </c>
    </row>
    <row r="51" spans="2:22" ht="16.5" thickTop="1" thickBot="1" x14ac:dyDescent="0.3">
      <c r="B51" s="4">
        <v>2</v>
      </c>
      <c r="C51" s="5" t="s">
        <v>77</v>
      </c>
      <c r="D51" s="5" t="s">
        <v>63</v>
      </c>
      <c r="E51" s="5">
        <v>542</v>
      </c>
      <c r="F51" s="5">
        <v>0</v>
      </c>
      <c r="G51" s="5">
        <v>34</v>
      </c>
      <c r="H51" s="5">
        <v>0</v>
      </c>
      <c r="I51" s="5">
        <v>0</v>
      </c>
      <c r="J51" s="5">
        <v>220</v>
      </c>
      <c r="K51" s="5">
        <v>0</v>
      </c>
      <c r="L51" s="12">
        <v>40</v>
      </c>
      <c r="M51" s="18">
        <f>E51+F51+G51+H51+J51+K51+L51</f>
        <v>836</v>
      </c>
      <c r="N51" s="7">
        <v>0</v>
      </c>
      <c r="O51" s="5">
        <v>0</v>
      </c>
      <c r="P51" s="6">
        <v>0</v>
      </c>
      <c r="Q51" s="12">
        <v>0</v>
      </c>
      <c r="R51" s="18">
        <f t="shared" si="13"/>
        <v>0</v>
      </c>
      <c r="S51" s="5">
        <v>0</v>
      </c>
      <c r="T51" s="5">
        <v>0</v>
      </c>
      <c r="U51" s="15">
        <f t="shared" si="14"/>
        <v>0</v>
      </c>
      <c r="V51" s="16">
        <f t="shared" ref="V51" si="15">M51+R51+U51</f>
        <v>836</v>
      </c>
    </row>
    <row r="52" spans="2:22" ht="16.5" thickTop="1" thickBot="1" x14ac:dyDescent="0.3">
      <c r="B52" s="4">
        <v>3</v>
      </c>
      <c r="C52" s="5" t="s">
        <v>28</v>
      </c>
      <c r="D52" s="5" t="s">
        <v>63</v>
      </c>
      <c r="E52" s="5">
        <v>550</v>
      </c>
      <c r="F52" s="5">
        <v>0</v>
      </c>
      <c r="G52" s="5">
        <v>39</v>
      </c>
      <c r="H52" s="5">
        <v>0</v>
      </c>
      <c r="I52" s="5">
        <v>0</v>
      </c>
      <c r="J52" s="5">
        <v>196</v>
      </c>
      <c r="K52" s="5">
        <v>0</v>
      </c>
      <c r="L52" s="12">
        <v>40</v>
      </c>
      <c r="M52" s="18">
        <f t="shared" ref="M52" si="16">E52+F52+G52+H52+J52+K52+L52</f>
        <v>825</v>
      </c>
      <c r="N52" s="7">
        <v>0</v>
      </c>
      <c r="O52" s="5">
        <v>0</v>
      </c>
      <c r="P52" s="5">
        <v>0</v>
      </c>
      <c r="Q52" s="12">
        <v>0</v>
      </c>
      <c r="R52" s="18">
        <f t="shared" si="13"/>
        <v>0</v>
      </c>
      <c r="S52" s="5">
        <v>0</v>
      </c>
      <c r="T52" s="5">
        <v>0</v>
      </c>
      <c r="U52" s="15">
        <f t="shared" si="14"/>
        <v>0</v>
      </c>
      <c r="V52" s="16">
        <f t="shared" ref="V52" si="17">M52+R52+U52</f>
        <v>825</v>
      </c>
    </row>
    <row r="53" spans="2:22" ht="16.5" thickTop="1" thickBot="1" x14ac:dyDescent="0.3">
      <c r="B53" s="4">
        <v>4</v>
      </c>
      <c r="C53" s="5" t="s">
        <v>74</v>
      </c>
      <c r="D53" s="5" t="s">
        <v>63</v>
      </c>
      <c r="E53" s="5">
        <v>470</v>
      </c>
      <c r="F53" s="5">
        <v>0</v>
      </c>
      <c r="G53" s="5">
        <v>99</v>
      </c>
      <c r="H53" s="5">
        <v>0</v>
      </c>
      <c r="I53" s="5">
        <v>0</v>
      </c>
      <c r="J53" s="5">
        <v>208</v>
      </c>
      <c r="K53" s="5">
        <v>0</v>
      </c>
      <c r="L53" s="12">
        <v>40</v>
      </c>
      <c r="M53" s="18">
        <f>E53+F53+G53+H53+J53+K53+L53</f>
        <v>817</v>
      </c>
      <c r="N53" s="7">
        <v>0</v>
      </c>
      <c r="O53" s="5">
        <v>0</v>
      </c>
      <c r="P53" s="5">
        <v>0</v>
      </c>
      <c r="Q53" s="12">
        <f ca="1">N53+O53+P53+Q53</f>
        <v>0</v>
      </c>
      <c r="R53" s="18">
        <f ca="1">N53+O53+P53+Q53</f>
        <v>0</v>
      </c>
      <c r="S53" s="5">
        <v>0</v>
      </c>
      <c r="T53" s="5">
        <v>0</v>
      </c>
      <c r="U53" s="15">
        <f>S53+T53</f>
        <v>0</v>
      </c>
      <c r="V53" s="16">
        <f t="shared" ref="V53" ca="1" si="18">M53+R53+U53</f>
        <v>817</v>
      </c>
    </row>
    <row r="54" spans="2:22" ht="16.5" thickTop="1" thickBot="1" x14ac:dyDescent="0.3">
      <c r="B54" s="4">
        <v>5</v>
      </c>
      <c r="C54" s="5" t="s">
        <v>12</v>
      </c>
      <c r="D54" s="5" t="s">
        <v>76</v>
      </c>
      <c r="E54" s="5">
        <v>182</v>
      </c>
      <c r="F54" s="5">
        <v>0</v>
      </c>
      <c r="G54" s="5">
        <v>67</v>
      </c>
      <c r="H54" s="5">
        <v>0</v>
      </c>
      <c r="I54" s="5">
        <v>0</v>
      </c>
      <c r="J54" s="5">
        <v>40</v>
      </c>
      <c r="K54" s="5">
        <v>4</v>
      </c>
      <c r="L54" s="12">
        <v>0</v>
      </c>
      <c r="M54" s="18">
        <f>SUM(E54:L54)</f>
        <v>293</v>
      </c>
      <c r="N54" s="7">
        <v>24</v>
      </c>
      <c r="O54" s="5">
        <v>0</v>
      </c>
      <c r="P54" s="5">
        <v>0</v>
      </c>
      <c r="Q54" s="12">
        <v>0</v>
      </c>
      <c r="R54" s="18">
        <f t="shared" ref="R54" si="19">N54+O54+P54+Q54</f>
        <v>24</v>
      </c>
      <c r="S54" s="5">
        <v>0</v>
      </c>
      <c r="T54" s="5">
        <v>0</v>
      </c>
      <c r="U54" s="15">
        <f t="shared" ref="U54" si="20">S54+T54</f>
        <v>0</v>
      </c>
      <c r="V54" s="16">
        <f t="shared" ref="V54" si="21">M54+R54+U54</f>
        <v>317</v>
      </c>
    </row>
    <row r="55" spans="2:22" ht="16.5" thickTop="1" thickBot="1" x14ac:dyDescent="0.3">
      <c r="B55" s="10" t="s">
        <v>19</v>
      </c>
      <c r="C55" s="9" t="s">
        <v>78</v>
      </c>
      <c r="D55" s="9" t="s">
        <v>89</v>
      </c>
      <c r="E55" s="9">
        <v>470</v>
      </c>
      <c r="F55" s="9">
        <v>0</v>
      </c>
      <c r="G55" s="9">
        <v>43</v>
      </c>
      <c r="H55" s="9">
        <v>0</v>
      </c>
      <c r="I55" s="9">
        <v>0</v>
      </c>
      <c r="J55" s="9">
        <v>160</v>
      </c>
      <c r="K55" s="9">
        <v>16</v>
      </c>
      <c r="L55" s="14">
        <v>0</v>
      </c>
      <c r="M55" s="20">
        <f>E55+F55+G55+H55+J55+K55+L55</f>
        <v>689</v>
      </c>
      <c r="N55" s="11">
        <v>24</v>
      </c>
      <c r="O55" s="9">
        <v>0</v>
      </c>
      <c r="P55" s="9">
        <v>0</v>
      </c>
      <c r="Q55" s="14">
        <v>0</v>
      </c>
      <c r="R55" s="20">
        <f t="shared" ref="R55" si="22">N55+O55+P55+Q55</f>
        <v>24</v>
      </c>
      <c r="S55" s="9">
        <v>0</v>
      </c>
      <c r="T55" s="9">
        <v>0</v>
      </c>
      <c r="U55" s="17">
        <f t="shared" ref="U55" si="23">S55+T55</f>
        <v>0</v>
      </c>
      <c r="V55" s="17">
        <f t="shared" ref="V55" si="24">M55+R55+U55</f>
        <v>713</v>
      </c>
    </row>
    <row r="56" spans="2:22" ht="15.75" thickTop="1" x14ac:dyDescent="0.25">
      <c r="B56" s="42" t="s">
        <v>88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4"/>
    </row>
    <row r="61" spans="2:22" ht="15.75" thickBot="1" x14ac:dyDescent="0.3">
      <c r="B61" s="4"/>
      <c r="C61" s="33" t="s">
        <v>82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4"/>
      <c r="U61" s="33"/>
      <c r="V61" s="33"/>
    </row>
    <row r="62" spans="2:22" ht="16.5" thickTop="1" thickBot="1" x14ac:dyDescent="0.3">
      <c r="B62" s="4" t="s">
        <v>9</v>
      </c>
      <c r="C62" s="23" t="s">
        <v>7</v>
      </c>
      <c r="D62" s="23" t="s">
        <v>6</v>
      </c>
      <c r="E62" s="24" t="s">
        <v>0</v>
      </c>
      <c r="F62" s="24" t="s">
        <v>29</v>
      </c>
      <c r="G62" s="24" t="s">
        <v>1</v>
      </c>
      <c r="H62" s="24" t="s">
        <v>31</v>
      </c>
      <c r="I62" s="24" t="s">
        <v>32</v>
      </c>
      <c r="J62" s="24" t="s">
        <v>2</v>
      </c>
      <c r="K62" s="24" t="s">
        <v>3</v>
      </c>
      <c r="L62" s="22" t="s">
        <v>4</v>
      </c>
      <c r="M62" s="25" t="s">
        <v>20</v>
      </c>
      <c r="N62" s="21" t="s">
        <v>23</v>
      </c>
      <c r="O62" s="24" t="s">
        <v>16</v>
      </c>
      <c r="P62" s="24" t="s">
        <v>17</v>
      </c>
      <c r="Q62" s="22" t="s">
        <v>18</v>
      </c>
      <c r="R62" s="26" t="s">
        <v>21</v>
      </c>
      <c r="S62" s="29" t="s">
        <v>44</v>
      </c>
      <c r="T62" s="19" t="s">
        <v>30</v>
      </c>
      <c r="U62" s="27" t="s">
        <v>22</v>
      </c>
      <c r="V62" s="28" t="s">
        <v>5</v>
      </c>
    </row>
    <row r="63" spans="2:22" ht="16.5" thickTop="1" thickBot="1" x14ac:dyDescent="0.3">
      <c r="B63" s="4">
        <v>1</v>
      </c>
      <c r="C63" s="5" t="s">
        <v>80</v>
      </c>
      <c r="D63" s="5" t="s">
        <v>81</v>
      </c>
      <c r="E63" s="5">
        <v>110</v>
      </c>
      <c r="F63" s="5">
        <v>0</v>
      </c>
      <c r="G63" s="5">
        <v>73</v>
      </c>
      <c r="H63" s="5">
        <v>0</v>
      </c>
      <c r="I63" s="5">
        <v>0</v>
      </c>
      <c r="J63" s="5">
        <v>24</v>
      </c>
      <c r="K63" s="5">
        <v>0</v>
      </c>
      <c r="L63" s="12">
        <v>0</v>
      </c>
      <c r="M63" s="18">
        <f>E63+F63+G63+H63+J63+K63+L63</f>
        <v>207</v>
      </c>
      <c r="N63" s="7">
        <v>0</v>
      </c>
      <c r="O63" s="5">
        <v>32</v>
      </c>
      <c r="P63" s="5">
        <v>0</v>
      </c>
      <c r="Q63" s="12">
        <f ca="1">N63+O63+P63+Q63</f>
        <v>0</v>
      </c>
      <c r="R63" s="18">
        <v>32</v>
      </c>
      <c r="S63" s="5">
        <v>0</v>
      </c>
      <c r="T63" s="5">
        <v>0</v>
      </c>
      <c r="U63" s="15">
        <f>SUM(S63:T63)</f>
        <v>0</v>
      </c>
      <c r="V63" s="16">
        <f>M63+R63+U63</f>
        <v>239</v>
      </c>
    </row>
    <row r="64" spans="2:22" ht="15.75" thickTop="1" x14ac:dyDescent="0.25">
      <c r="B64" s="42" t="s">
        <v>90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</row>
    <row r="69" spans="2:30" x14ac:dyDescent="0.25">
      <c r="B69" s="45" t="s">
        <v>84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</row>
    <row r="74" spans="2:30" x14ac:dyDescent="0.25">
      <c r="S74" s="45" t="s">
        <v>36</v>
      </c>
      <c r="T74" s="45"/>
      <c r="U74" s="45"/>
      <c r="V74" s="45"/>
      <c r="W74" s="45"/>
      <c r="X74" s="45"/>
      <c r="Y74" s="45"/>
      <c r="Z74" s="45"/>
    </row>
    <row r="75" spans="2:30" x14ac:dyDescent="0.25">
      <c r="S75" s="47" t="s">
        <v>85</v>
      </c>
      <c r="T75" s="47"/>
      <c r="U75" s="47"/>
      <c r="V75" s="47"/>
      <c r="W75" s="47"/>
      <c r="X75" s="47"/>
      <c r="Y75" s="47"/>
      <c r="Z75" s="47"/>
    </row>
    <row r="76" spans="2:30" x14ac:dyDescent="0.25">
      <c r="S76" s="46" t="s">
        <v>37</v>
      </c>
      <c r="T76" s="46"/>
      <c r="U76" s="46"/>
      <c r="V76" s="46"/>
      <c r="W76" s="46"/>
      <c r="X76" s="46"/>
      <c r="Y76" s="46"/>
      <c r="Z76" s="46"/>
    </row>
    <row r="77" spans="2:30" x14ac:dyDescent="0.25">
      <c r="S77" s="46" t="s">
        <v>14</v>
      </c>
      <c r="T77" s="46"/>
      <c r="U77" s="46"/>
      <c r="V77" s="46"/>
      <c r="W77" s="46"/>
      <c r="X77" s="46"/>
      <c r="Y77" s="46"/>
      <c r="Z77" s="46"/>
    </row>
  </sheetData>
  <sortState xmlns:xlrd2="http://schemas.microsoft.com/office/spreadsheetml/2017/richdata2" ref="B87:AJ95">
    <sortCondition descending="1" ref="V87"/>
  </sortState>
  <mergeCells count="17">
    <mergeCell ref="B64:V64"/>
    <mergeCell ref="B69:AD69"/>
    <mergeCell ref="S76:Z76"/>
    <mergeCell ref="S77:Z77"/>
    <mergeCell ref="S74:Z74"/>
    <mergeCell ref="S75:Z75"/>
    <mergeCell ref="C61:V61"/>
    <mergeCell ref="B2:V2"/>
    <mergeCell ref="B6:V6"/>
    <mergeCell ref="C9:V9"/>
    <mergeCell ref="B26:V26"/>
    <mergeCell ref="B56:V56"/>
    <mergeCell ref="B27:V27"/>
    <mergeCell ref="C32:V32"/>
    <mergeCell ref="B43:V43"/>
    <mergeCell ref="C48:V48"/>
    <mergeCell ref="B42:V4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Francesco Falvo</cp:lastModifiedBy>
  <cp:lastPrinted>2018-05-11T10:46:13Z</cp:lastPrinted>
  <dcterms:created xsi:type="dcterms:W3CDTF">2016-05-29T07:31:26Z</dcterms:created>
  <dcterms:modified xsi:type="dcterms:W3CDTF">2024-03-18T16:47:50Z</dcterms:modified>
</cp:coreProperties>
</file>