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30"/>
  </bookViews>
  <sheets>
    <sheet name="Foglio1" sheetId="1" r:id="rId1"/>
    <sheet name="Foglio2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4" i="1" l="1"/>
  <c r="R14" i="1" l="1"/>
  <c r="P14" i="1"/>
  <c r="F14" i="1"/>
  <c r="D14" i="1"/>
  <c r="B14" i="1"/>
  <c r="S11" i="1" l="1"/>
  <c r="M11" i="1"/>
  <c r="Q11" i="1"/>
  <c r="E11" i="1" l="1"/>
  <c r="C11" i="1"/>
  <c r="AF11" i="1" l="1"/>
  <c r="AE8" i="1"/>
  <c r="AE9" i="1"/>
  <c r="AE10" i="1"/>
  <c r="AE12" i="1"/>
  <c r="O8" i="1"/>
  <c r="O9" i="1"/>
  <c r="O10" i="1"/>
  <c r="O12" i="1"/>
  <c r="O7" i="1"/>
  <c r="S8" i="1" l="1"/>
  <c r="S9" i="1"/>
  <c r="S10" i="1"/>
  <c r="S12" i="1"/>
  <c r="S7" i="1"/>
  <c r="U8" i="1" l="1"/>
  <c r="U9" i="1"/>
  <c r="U10" i="1"/>
  <c r="U12" i="1"/>
  <c r="U7" i="1"/>
  <c r="Q8" i="1" l="1"/>
  <c r="Q9" i="1"/>
  <c r="Q10" i="1"/>
  <c r="Q12" i="1"/>
  <c r="Q7" i="1"/>
  <c r="AC8" i="1"/>
  <c r="AC9" i="1"/>
  <c r="AC10" i="1"/>
  <c r="AC12" i="1"/>
  <c r="AA8" i="1"/>
  <c r="AA9" i="1"/>
  <c r="AA10" i="1"/>
  <c r="AA12" i="1"/>
  <c r="Y8" i="1"/>
  <c r="Y9" i="1"/>
  <c r="Y10" i="1"/>
  <c r="Y12" i="1"/>
  <c r="W8" i="1"/>
  <c r="W9" i="1"/>
  <c r="W10" i="1"/>
  <c r="W12" i="1"/>
  <c r="M8" i="1"/>
  <c r="M9" i="1"/>
  <c r="M10" i="1"/>
  <c r="M12" i="1"/>
  <c r="K8" i="1"/>
  <c r="K9" i="1"/>
  <c r="K10" i="1"/>
  <c r="K12" i="1"/>
  <c r="AE7" i="1"/>
  <c r="AC7" i="1"/>
  <c r="AA7" i="1"/>
  <c r="Y7" i="1"/>
  <c r="W7" i="1"/>
  <c r="M7" i="1"/>
  <c r="K7" i="1"/>
  <c r="I8" i="1"/>
  <c r="I9" i="1"/>
  <c r="I10" i="1"/>
  <c r="I12" i="1"/>
  <c r="I7" i="1"/>
  <c r="G8" i="1"/>
  <c r="G9" i="1"/>
  <c r="G10" i="1"/>
  <c r="G12" i="1"/>
  <c r="G7" i="1"/>
  <c r="E8" i="1"/>
  <c r="E9" i="1"/>
  <c r="E10" i="1"/>
  <c r="E12" i="1"/>
  <c r="E7" i="1"/>
  <c r="C8" i="1"/>
  <c r="C9" i="1"/>
  <c r="C10" i="1"/>
  <c r="C12" i="1"/>
  <c r="C7" i="1"/>
  <c r="C14" i="1" s="1"/>
  <c r="G14" i="1" l="1"/>
  <c r="E14" i="1"/>
  <c r="Q14" i="1"/>
  <c r="AF12" i="1"/>
  <c r="AF10" i="1"/>
  <c r="AF9" i="1"/>
  <c r="AF8" i="1"/>
  <c r="AF7" i="1"/>
  <c r="AG14" i="1" l="1"/>
  <c r="AG15" i="1" l="1"/>
  <c r="AG16" i="1" s="1"/>
</calcChain>
</file>

<file path=xl/sharedStrings.xml><?xml version="1.0" encoding="utf-8"?>
<sst xmlns="http://schemas.openxmlformats.org/spreadsheetml/2006/main" count="88" uniqueCount="45">
  <si>
    <t>ADEGUAMENTO PLESSI SCOLASTICI ANTI COVID - 19</t>
  </si>
  <si>
    <t>PREZZO CAD.</t>
  </si>
  <si>
    <t>€ /MT</t>
  </si>
  <si>
    <t>€ /CAD.</t>
  </si>
  <si>
    <t>QUANTITà ORDINATA</t>
  </si>
  <si>
    <t>€ CAD.</t>
  </si>
  <si>
    <t>COLONNINA GEL</t>
  </si>
  <si>
    <t xml:space="preserve">€ CAD. </t>
  </si>
  <si>
    <t>CONF. 12 GEL 500 ML</t>
  </si>
  <si>
    <t>CONF. 12 SPRAY 750 ML</t>
  </si>
  <si>
    <t>IMPORTO COMPLESSIVO IDENTIFICAZIONE</t>
  </si>
  <si>
    <t>€ TOT.</t>
  </si>
  <si>
    <t>METRI ORDINATI</t>
  </si>
  <si>
    <t>PLESSI</t>
  </si>
  <si>
    <t>KIT BAGNO (un cartello con normativa igiene mani + un adesivo attendi il tuo turno)</t>
  </si>
  <si>
    <t>ADESIVI TAVOLI MENSA</t>
  </si>
  <si>
    <t>ADESIVI FRECCIA DIREZIONE CORSIA</t>
  </si>
  <si>
    <r>
      <t xml:space="preserve">COPPIA DI BOLLI ADESIVI PER BANCHI </t>
    </r>
    <r>
      <rPr>
        <sz val="11"/>
        <color theme="1"/>
        <rFont val="Calibri"/>
        <family val="2"/>
        <scheme val="minor"/>
      </rPr>
      <t>(UNA COPPIA OGNI BANCO)</t>
    </r>
  </si>
  <si>
    <t>PANNELLI ESTERNI CON PALETTO O A MURO / STENCIL PER VERN A TERRA ESTERNI</t>
  </si>
  <si>
    <t>STRISCIA DELIMITAZIONE GIALLA/NERA O ALTRI COLORI -  L. 1 mt</t>
  </si>
  <si>
    <t>PANNELLO INTERNO AULA A4 OBBLIGO MASCHERINA</t>
  </si>
  <si>
    <t>Coppia di adesivi Entrata/Uscita mm 200x200</t>
  </si>
  <si>
    <t>AULA COVID (adesivo A4 per indicare aula destinata)</t>
  </si>
  <si>
    <t xml:space="preserve">adesivi mm 800x150 Mantieni la distanza O </t>
  </si>
  <si>
    <t>Adesivi Diam. Mm 300 "Attendi il tuo turno"</t>
  </si>
  <si>
    <t>ATTENZIONE TUTTI I PREZZI SOPRA INDICATI SONO ESCLUSI IVA 22%</t>
  </si>
  <si>
    <t>ADESIVO DIAM.mm 200"Puoi sederti qui"</t>
  </si>
  <si>
    <t>CARMINE DELLA SALA</t>
  </si>
  <si>
    <t>VILLAGGIO INA</t>
  </si>
  <si>
    <t>FRANCOLINO</t>
  </si>
  <si>
    <t>MALBORGHETTO</t>
  </si>
  <si>
    <t>ALUNNI</t>
  </si>
  <si>
    <t>SECONDARIA I GRADO PONTE</t>
  </si>
  <si>
    <t>SECONDARIA I GRADO BARCO</t>
  </si>
  <si>
    <t>SECONDARIA I GRADO PONTELAGOSCURO</t>
  </si>
  <si>
    <t>BAGNI</t>
  </si>
  <si>
    <t>CLASSI/AULE</t>
  </si>
  <si>
    <t>ALTRE AULE</t>
  </si>
  <si>
    <t>UFFICI</t>
  </si>
  <si>
    <t>PALESTRE</t>
  </si>
  <si>
    <t>7 +2</t>
  </si>
  <si>
    <t>Istituto Comprensivo n. 6 "Cosme' Tura" Via Montefiorino, 30 -44123 FERRARA  Tel. 0532461274 C.F. 93053580382</t>
  </si>
  <si>
    <t>Il Dirigente Scolastico</t>
  </si>
  <si>
    <t>Lia Bazzanini</t>
  </si>
  <si>
    <t>Prot. n. 3747 del 14.08.2020 - Codice Unico fatt. elettronica:UFX9HV CIG:Z7B2DFC4B0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</si>
</sst>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* #,##0.00\ [$€-410]_-;\-* #,##0.00\ [$€-410]_-;_-* &quot;-&quot;??\ [$€-410]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5" fontId="0" fillId="0" borderId="7" xfId="0" applyNumberForma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5" fontId="0" fillId="0" borderId="13" xfId="0" applyNumberForma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65" fontId="1" fillId="0" borderId="16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5" fontId="1" fillId="0" borderId="17" xfId="0" applyNumberFormat="1" applyFont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center" vertical="center" wrapText="1"/>
    </xf>
    <xf numFmtId="165" fontId="0" fillId="0" borderId="10" xfId="0" applyNumberFormat="1" applyBorder="1" applyAlignment="1">
      <alignment horizontal="center" vertical="center" wrapText="1"/>
    </xf>
    <xf numFmtId="165" fontId="0" fillId="0" borderId="21" xfId="0" applyNumberFormat="1" applyBorder="1" applyAlignment="1">
      <alignment horizontal="center" vertical="center" wrapText="1"/>
    </xf>
    <xf numFmtId="165" fontId="1" fillId="0" borderId="22" xfId="0" applyNumberFormat="1" applyFont="1" applyBorder="1" applyAlignment="1">
      <alignment horizontal="center" vertical="center" wrapText="1"/>
    </xf>
    <xf numFmtId="165" fontId="0" fillId="0" borderId="25" xfId="0" applyNumberFormat="1" applyBorder="1" applyAlignment="1">
      <alignment horizontal="center" vertical="center" wrapText="1"/>
    </xf>
    <xf numFmtId="164" fontId="1" fillId="0" borderId="5" xfId="1" applyFont="1" applyBorder="1" applyAlignment="1">
      <alignment horizontal="center" vertical="center" wrapText="1"/>
    </xf>
    <xf numFmtId="1" fontId="0" fillId="0" borderId="24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164" fontId="1" fillId="0" borderId="5" xfId="1" applyFont="1" applyBorder="1" applyAlignment="1">
      <alignment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26" xfId="0" applyNumberFormat="1" applyBorder="1" applyAlignment="1">
      <alignment horizontal="center" vertical="center" wrapText="1"/>
    </xf>
    <xf numFmtId="165" fontId="0" fillId="0" borderId="20" xfId="0" applyNumberFormat="1" applyBorder="1" applyAlignment="1">
      <alignment horizontal="center" vertical="center" wrapText="1"/>
    </xf>
    <xf numFmtId="165" fontId="1" fillId="0" borderId="27" xfId="0" applyNumberFormat="1" applyFont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28" xfId="0" applyNumberFormat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165" fontId="0" fillId="0" borderId="1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0" xfId="0" applyBorder="1"/>
    <xf numFmtId="0" fontId="0" fillId="0" borderId="30" xfId="0" applyBorder="1" applyAlignment="1">
      <alignment horizontal="center"/>
    </xf>
    <xf numFmtId="164" fontId="0" fillId="0" borderId="0" xfId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65" fontId="1" fillId="0" borderId="8" xfId="0" applyNumberFormat="1" applyFont="1" applyBorder="1" applyAlignment="1">
      <alignment horizontal="center" vertical="center" wrapText="1"/>
    </xf>
    <xf numFmtId="165" fontId="1" fillId="0" borderId="23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1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56029</xdr:colOff>
      <xdr:row>0</xdr:row>
      <xdr:rowOff>1</xdr:rowOff>
    </xdr:from>
    <xdr:to>
      <xdr:col>0</xdr:col>
      <xdr:colOff>1445557</xdr:colOff>
      <xdr:row>2</xdr:row>
      <xdr:rowOff>627529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B6D5DED9-7B24-40D0-8621-C2719DA31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29" y="1"/>
          <a:ext cx="1389528" cy="13895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8"/>
  <sheetViews>
    <sheetView tabSelected="1" topLeftCell="A4" zoomScale="85" zoomScaleNormal="85" workbookViewId="0">
      <selection activeCell="L14" sqref="L14"/>
    </sheetView>
  </sheetViews>
  <sheetFormatPr defaultRowHeight="30" customHeight="1" x14ac:dyDescent="0.25"/>
  <cols>
    <col min="1" max="1" width="22.28515625" style="3" customWidth="1"/>
    <col min="2" max="2" width="18.140625" style="1" customWidth="1"/>
    <col min="3" max="3" width="10.5703125" style="1" customWidth="1"/>
    <col min="4" max="4" width="14.42578125" style="1" customWidth="1"/>
    <col min="5" max="5" width="10.5703125" style="1" customWidth="1"/>
    <col min="6" max="6" width="17.28515625" style="1" customWidth="1"/>
    <col min="7" max="7" width="10.5703125" style="1" customWidth="1"/>
    <col min="8" max="8" width="12.7109375" style="1" customWidth="1"/>
    <col min="9" max="9" width="10.5703125" style="2" customWidth="1"/>
    <col min="10" max="10" width="17" style="1" customWidth="1"/>
    <col min="11" max="11" width="10.5703125" style="2" customWidth="1"/>
    <col min="12" max="12" width="10.7109375" style="1" customWidth="1"/>
    <col min="13" max="15" width="12.5703125" style="2" customWidth="1"/>
    <col min="16" max="21" width="10.5703125" style="2" customWidth="1"/>
    <col min="22" max="22" width="13.85546875" style="1" customWidth="1"/>
    <col min="23" max="23" width="10.5703125" style="2" customWidth="1"/>
    <col min="24" max="24" width="15.42578125" style="1" customWidth="1"/>
    <col min="25" max="25" width="10.5703125" style="2" customWidth="1"/>
    <col min="26" max="26" width="14.28515625" style="1" customWidth="1"/>
    <col min="27" max="27" width="10.5703125" style="2" customWidth="1"/>
    <col min="28" max="28" width="13.140625" style="1" customWidth="1"/>
    <col min="29" max="29" width="10.5703125" style="2" customWidth="1"/>
    <col min="30" max="30" width="12.28515625" style="1" customWidth="1"/>
    <col min="31" max="31" width="10.5703125" style="2" customWidth="1"/>
    <col min="32" max="32" width="9.140625" style="1"/>
    <col min="33" max="33" width="13" style="1" customWidth="1"/>
    <col min="34" max="16384" width="9.140625" style="1"/>
  </cols>
  <sheetData>
    <row r="1" spans="1:33" ht="30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9" t="s">
        <v>44</v>
      </c>
      <c r="N1" s="49"/>
      <c r="O1" s="49"/>
      <c r="P1" s="49"/>
      <c r="Q1" s="49"/>
      <c r="R1" s="49"/>
      <c r="S1" s="49"/>
      <c r="T1" s="49"/>
      <c r="U1" s="49"/>
      <c r="V1" s="49"/>
      <c r="W1" s="49"/>
    </row>
    <row r="2" spans="1:33" ht="30" customHeight="1" x14ac:dyDescent="0.25"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</row>
    <row r="3" spans="1:33" ht="50.25" customHeight="1" thickBot="1" x14ac:dyDescent="0.3">
      <c r="B3" s="50" t="s">
        <v>41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</row>
    <row r="4" spans="1:33" ht="30" customHeight="1" x14ac:dyDescent="0.25">
      <c r="B4" s="43" t="s">
        <v>17</v>
      </c>
      <c r="C4" s="4" t="s">
        <v>1</v>
      </c>
      <c r="D4" s="43" t="s">
        <v>19</v>
      </c>
      <c r="E4" s="4" t="s">
        <v>2</v>
      </c>
      <c r="F4" s="43" t="s">
        <v>20</v>
      </c>
      <c r="G4" s="4" t="s">
        <v>3</v>
      </c>
      <c r="H4" s="43" t="s">
        <v>14</v>
      </c>
      <c r="I4" s="8" t="s">
        <v>5</v>
      </c>
      <c r="J4" s="43" t="s">
        <v>21</v>
      </c>
      <c r="K4" s="8" t="s">
        <v>5</v>
      </c>
      <c r="L4" s="43" t="s">
        <v>22</v>
      </c>
      <c r="M4" s="8" t="s">
        <v>5</v>
      </c>
      <c r="N4" s="43" t="s">
        <v>26</v>
      </c>
      <c r="O4" s="8" t="s">
        <v>5</v>
      </c>
      <c r="P4" s="47" t="s">
        <v>23</v>
      </c>
      <c r="Q4" s="17" t="s">
        <v>7</v>
      </c>
      <c r="R4" s="47" t="s">
        <v>24</v>
      </c>
      <c r="S4" s="8" t="s">
        <v>7</v>
      </c>
      <c r="T4" s="45" t="s">
        <v>15</v>
      </c>
      <c r="U4" s="8" t="s">
        <v>7</v>
      </c>
      <c r="V4" s="43" t="s">
        <v>16</v>
      </c>
      <c r="W4" s="8" t="s">
        <v>5</v>
      </c>
      <c r="X4" s="43" t="s">
        <v>18</v>
      </c>
      <c r="Y4" s="8" t="s">
        <v>5</v>
      </c>
      <c r="Z4" s="43" t="s">
        <v>6</v>
      </c>
      <c r="AA4" s="8" t="s">
        <v>7</v>
      </c>
      <c r="AB4" s="43" t="s">
        <v>8</v>
      </c>
      <c r="AC4" s="8" t="s">
        <v>5</v>
      </c>
      <c r="AD4" s="43" t="s">
        <v>9</v>
      </c>
      <c r="AE4" s="8" t="s">
        <v>5</v>
      </c>
      <c r="AF4" s="55" t="s">
        <v>10</v>
      </c>
      <c r="AG4" s="56"/>
    </row>
    <row r="5" spans="1:33" ht="117.75" customHeight="1" thickBot="1" x14ac:dyDescent="0.3">
      <c r="B5" s="44"/>
      <c r="C5" s="5">
        <v>0.25</v>
      </c>
      <c r="D5" s="44"/>
      <c r="E5" s="26">
        <v>1.8</v>
      </c>
      <c r="F5" s="44"/>
      <c r="G5" s="23">
        <v>15</v>
      </c>
      <c r="H5" s="44"/>
      <c r="I5" s="5">
        <v>40</v>
      </c>
      <c r="J5" s="44"/>
      <c r="K5" s="5">
        <v>15</v>
      </c>
      <c r="L5" s="44"/>
      <c r="M5" s="5">
        <v>10</v>
      </c>
      <c r="N5" s="44"/>
      <c r="O5" s="5">
        <v>7</v>
      </c>
      <c r="P5" s="48"/>
      <c r="Q5" s="18">
        <v>8</v>
      </c>
      <c r="R5" s="48"/>
      <c r="S5" s="5">
        <v>8</v>
      </c>
      <c r="T5" s="46"/>
      <c r="U5" s="5">
        <v>3.5</v>
      </c>
      <c r="V5" s="44"/>
      <c r="W5" s="5">
        <v>1</v>
      </c>
      <c r="X5" s="44"/>
      <c r="Y5" s="5">
        <v>35</v>
      </c>
      <c r="Z5" s="44"/>
      <c r="AA5" s="5">
        <v>60</v>
      </c>
      <c r="AB5" s="44"/>
      <c r="AC5" s="5">
        <v>112</v>
      </c>
      <c r="AD5" s="44"/>
      <c r="AE5" s="5">
        <v>78</v>
      </c>
      <c r="AF5" s="57"/>
      <c r="AG5" s="58"/>
    </row>
    <row r="6" spans="1:33" ht="44.25" customHeight="1" thickBot="1" x14ac:dyDescent="0.3">
      <c r="A6" s="14" t="s">
        <v>13</v>
      </c>
      <c r="B6" s="11" t="s">
        <v>4</v>
      </c>
      <c r="C6" s="12" t="s">
        <v>11</v>
      </c>
      <c r="D6" s="11" t="s">
        <v>12</v>
      </c>
      <c r="E6" s="12" t="s">
        <v>11</v>
      </c>
      <c r="F6" s="11" t="s">
        <v>4</v>
      </c>
      <c r="G6" s="12" t="s">
        <v>11</v>
      </c>
      <c r="H6" s="11" t="s">
        <v>4</v>
      </c>
      <c r="I6" s="13" t="s">
        <v>11</v>
      </c>
      <c r="J6" s="11" t="s">
        <v>4</v>
      </c>
      <c r="K6" s="13" t="s">
        <v>11</v>
      </c>
      <c r="L6" s="11" t="s">
        <v>4</v>
      </c>
      <c r="M6" s="13" t="s">
        <v>11</v>
      </c>
      <c r="N6" s="11" t="s">
        <v>4</v>
      </c>
      <c r="O6" s="13" t="s">
        <v>11</v>
      </c>
      <c r="P6" s="11" t="s">
        <v>4</v>
      </c>
      <c r="Q6" s="21" t="s">
        <v>11</v>
      </c>
      <c r="R6" s="37" t="s">
        <v>4</v>
      </c>
      <c r="S6" s="31" t="s">
        <v>11</v>
      </c>
      <c r="T6" s="11" t="s">
        <v>4</v>
      </c>
      <c r="U6" s="21" t="s">
        <v>11</v>
      </c>
      <c r="V6" s="11" t="s">
        <v>4</v>
      </c>
      <c r="W6" s="13" t="s">
        <v>11</v>
      </c>
      <c r="X6" s="11" t="s">
        <v>4</v>
      </c>
      <c r="Y6" s="13" t="s">
        <v>11</v>
      </c>
      <c r="Z6" s="11" t="s">
        <v>4</v>
      </c>
      <c r="AA6" s="13" t="s">
        <v>11</v>
      </c>
      <c r="AB6" s="11" t="s">
        <v>4</v>
      </c>
      <c r="AC6" s="13" t="s">
        <v>11</v>
      </c>
      <c r="AD6" s="11" t="s">
        <v>4</v>
      </c>
      <c r="AE6" s="13" t="s">
        <v>11</v>
      </c>
      <c r="AF6" s="59"/>
      <c r="AG6" s="60"/>
    </row>
    <row r="7" spans="1:33" ht="44.25" customHeight="1" x14ac:dyDescent="0.25">
      <c r="A7" s="15" t="s">
        <v>27</v>
      </c>
      <c r="B7" s="9"/>
      <c r="C7" s="10">
        <f>(B7*$C$5)</f>
        <v>0</v>
      </c>
      <c r="D7" s="9">
        <v>33</v>
      </c>
      <c r="E7" s="10">
        <f>(D7*$E$5)</f>
        <v>59.4</v>
      </c>
      <c r="F7" s="27">
        <v>11</v>
      </c>
      <c r="G7" s="10">
        <f>(F7*$G$5)</f>
        <v>165</v>
      </c>
      <c r="H7" s="9"/>
      <c r="I7" s="10">
        <f>(H7*$I$5)</f>
        <v>0</v>
      </c>
      <c r="J7" s="9"/>
      <c r="K7" s="10">
        <f>J7*$K$5</f>
        <v>0</v>
      </c>
      <c r="L7" s="9">
        <v>1</v>
      </c>
      <c r="M7" s="10">
        <f>L7*$M$5</f>
        <v>10</v>
      </c>
      <c r="N7" s="9"/>
      <c r="O7" s="10">
        <f>N7*$O$5</f>
        <v>0</v>
      </c>
      <c r="P7" s="27">
        <v>20</v>
      </c>
      <c r="Q7" s="20">
        <f>P7*$Q$5</f>
        <v>160</v>
      </c>
      <c r="R7" s="38"/>
      <c r="S7" s="20">
        <f>R7*$S$5</f>
        <v>0</v>
      </c>
      <c r="T7" s="24"/>
      <c r="U7" s="22">
        <f>T7*$U$5</f>
        <v>0</v>
      </c>
      <c r="V7" s="9"/>
      <c r="W7" s="10">
        <f>V7*$W$5</f>
        <v>0</v>
      </c>
      <c r="X7" s="9"/>
      <c r="Y7" s="10">
        <f>X7*$Y$5</f>
        <v>0</v>
      </c>
      <c r="Z7" s="9"/>
      <c r="AA7" s="10">
        <f>Z7*$AA$5</f>
        <v>0</v>
      </c>
      <c r="AB7" s="9"/>
      <c r="AC7" s="10">
        <f>AB7*$AC$5</f>
        <v>0</v>
      </c>
      <c r="AD7" s="9"/>
      <c r="AE7" s="10">
        <f>AD7*$AE$5</f>
        <v>0</v>
      </c>
      <c r="AF7" s="51">
        <f>SUM(C7+E7+G7+I7+K7+M7+W7+Y7+AA7+AC7+AE7+Q7+U7+S7+O7)</f>
        <v>394.4</v>
      </c>
      <c r="AG7" s="52"/>
    </row>
    <row r="8" spans="1:33" ht="44.25" customHeight="1" x14ac:dyDescent="0.25">
      <c r="A8" s="16" t="s">
        <v>28</v>
      </c>
      <c r="B8" s="6"/>
      <c r="C8" s="7">
        <f t="shared" ref="C8:C12" si="0">(B8*$C$5)</f>
        <v>0</v>
      </c>
      <c r="D8" s="6">
        <v>30</v>
      </c>
      <c r="E8" s="7">
        <f t="shared" ref="E8:E12" si="1">(D8*$E$5)</f>
        <v>54</v>
      </c>
      <c r="F8" s="28">
        <v>10</v>
      </c>
      <c r="G8" s="7">
        <f t="shared" ref="G8:G12" si="2">(F8*$G$5)</f>
        <v>150</v>
      </c>
      <c r="H8" s="6"/>
      <c r="I8" s="7">
        <f t="shared" ref="I8:I12" si="3">(H8*$I$5)</f>
        <v>0</v>
      </c>
      <c r="J8" s="6"/>
      <c r="K8" s="7">
        <f t="shared" ref="K8:K12" si="4">J8*$K$5</f>
        <v>0</v>
      </c>
      <c r="L8" s="9">
        <v>1</v>
      </c>
      <c r="M8" s="7">
        <f t="shared" ref="M8:M12" si="5">L8*$M$5</f>
        <v>10</v>
      </c>
      <c r="N8" s="6"/>
      <c r="O8" s="10">
        <f t="shared" ref="O8:O12" si="6">N8*$O$5</f>
        <v>0</v>
      </c>
      <c r="P8" s="28">
        <v>14</v>
      </c>
      <c r="Q8" s="20">
        <f t="shared" ref="Q8:Q12" si="7">P8*$Q$5</f>
        <v>112</v>
      </c>
      <c r="R8" s="38"/>
      <c r="S8" s="20">
        <f t="shared" ref="S8:S12" si="8">R8*$S$5</f>
        <v>0</v>
      </c>
      <c r="T8" s="25"/>
      <c r="U8" s="19">
        <f t="shared" ref="U8:U12" si="9">T8*$U$5</f>
        <v>0</v>
      </c>
      <c r="V8" s="6"/>
      <c r="W8" s="7">
        <f t="shared" ref="W8:W12" si="10">V8*$W$5</f>
        <v>0</v>
      </c>
      <c r="X8" s="6"/>
      <c r="Y8" s="7">
        <f t="shared" ref="Y8:Y12" si="11">X8*$Y$5</f>
        <v>0</v>
      </c>
      <c r="Z8" s="6"/>
      <c r="AA8" s="7">
        <f t="shared" ref="AA8:AA12" si="12">Z8*$AA$5</f>
        <v>0</v>
      </c>
      <c r="AB8" s="6"/>
      <c r="AC8" s="7">
        <f t="shared" ref="AC8:AC12" si="13">AB8*$AC$5</f>
        <v>0</v>
      </c>
      <c r="AD8" s="6"/>
      <c r="AE8" s="10">
        <f t="shared" ref="AE8:AE12" si="14">AD8*$AE$5</f>
        <v>0</v>
      </c>
      <c r="AF8" s="51">
        <f t="shared" ref="AF8:AF12" si="15">SUM(C8+E8+G8+I8+K8+M8+W8+Y8+AA8+AC8+AE8+Q8+U8+S8)</f>
        <v>326</v>
      </c>
      <c r="AG8" s="52"/>
    </row>
    <row r="9" spans="1:33" ht="44.25" customHeight="1" x14ac:dyDescent="0.25">
      <c r="A9" s="16" t="s">
        <v>29</v>
      </c>
      <c r="B9" s="6"/>
      <c r="C9" s="7">
        <f t="shared" si="0"/>
        <v>0</v>
      </c>
      <c r="D9" s="6">
        <v>15</v>
      </c>
      <c r="E9" s="7">
        <f t="shared" si="1"/>
        <v>27</v>
      </c>
      <c r="F9" s="28">
        <v>5</v>
      </c>
      <c r="G9" s="7">
        <f t="shared" si="2"/>
        <v>75</v>
      </c>
      <c r="H9" s="6"/>
      <c r="I9" s="7">
        <f t="shared" si="3"/>
        <v>0</v>
      </c>
      <c r="J9" s="6"/>
      <c r="K9" s="7">
        <f t="shared" si="4"/>
        <v>0</v>
      </c>
      <c r="L9" s="9">
        <v>1</v>
      </c>
      <c r="M9" s="7">
        <f t="shared" si="5"/>
        <v>10</v>
      </c>
      <c r="N9" s="6"/>
      <c r="O9" s="10">
        <f t="shared" si="6"/>
        <v>0</v>
      </c>
      <c r="P9" s="28">
        <v>8</v>
      </c>
      <c r="Q9" s="20">
        <f t="shared" si="7"/>
        <v>64</v>
      </c>
      <c r="R9" s="38"/>
      <c r="S9" s="20">
        <f t="shared" si="8"/>
        <v>0</v>
      </c>
      <c r="T9" s="25"/>
      <c r="U9" s="19">
        <f t="shared" si="9"/>
        <v>0</v>
      </c>
      <c r="V9" s="6"/>
      <c r="W9" s="7">
        <f t="shared" si="10"/>
        <v>0</v>
      </c>
      <c r="X9" s="6"/>
      <c r="Y9" s="7">
        <f t="shared" si="11"/>
        <v>0</v>
      </c>
      <c r="Z9" s="6"/>
      <c r="AA9" s="7">
        <f t="shared" si="12"/>
        <v>0</v>
      </c>
      <c r="AB9" s="6"/>
      <c r="AC9" s="7">
        <f t="shared" si="13"/>
        <v>0</v>
      </c>
      <c r="AD9" s="6"/>
      <c r="AE9" s="10">
        <f t="shared" si="14"/>
        <v>0</v>
      </c>
      <c r="AF9" s="51">
        <f t="shared" si="15"/>
        <v>176</v>
      </c>
      <c r="AG9" s="52"/>
    </row>
    <row r="10" spans="1:33" ht="44.25" customHeight="1" x14ac:dyDescent="0.25">
      <c r="A10" s="16" t="s">
        <v>30</v>
      </c>
      <c r="B10" s="6"/>
      <c r="C10" s="7">
        <f t="shared" si="0"/>
        <v>0</v>
      </c>
      <c r="D10" s="6">
        <v>9</v>
      </c>
      <c r="E10" s="7">
        <f t="shared" si="1"/>
        <v>16.2</v>
      </c>
      <c r="F10" s="28">
        <v>3</v>
      </c>
      <c r="G10" s="7">
        <f t="shared" si="2"/>
        <v>45</v>
      </c>
      <c r="H10" s="6"/>
      <c r="I10" s="7">
        <f t="shared" si="3"/>
        <v>0</v>
      </c>
      <c r="J10" s="6"/>
      <c r="K10" s="7">
        <f t="shared" si="4"/>
        <v>0</v>
      </c>
      <c r="L10" s="9">
        <v>1</v>
      </c>
      <c r="M10" s="7">
        <f t="shared" si="5"/>
        <v>10</v>
      </c>
      <c r="N10" s="6"/>
      <c r="O10" s="10">
        <f t="shared" si="6"/>
        <v>0</v>
      </c>
      <c r="P10" s="28">
        <v>8</v>
      </c>
      <c r="Q10" s="20">
        <f t="shared" si="7"/>
        <v>64</v>
      </c>
      <c r="R10" s="38"/>
      <c r="S10" s="20">
        <f t="shared" si="8"/>
        <v>0</v>
      </c>
      <c r="T10" s="25"/>
      <c r="U10" s="19">
        <f t="shared" si="9"/>
        <v>0</v>
      </c>
      <c r="V10" s="6"/>
      <c r="W10" s="7">
        <f t="shared" si="10"/>
        <v>0</v>
      </c>
      <c r="X10" s="6"/>
      <c r="Y10" s="7">
        <f t="shared" si="11"/>
        <v>0</v>
      </c>
      <c r="Z10" s="6"/>
      <c r="AA10" s="7">
        <f t="shared" si="12"/>
        <v>0</v>
      </c>
      <c r="AB10" s="6"/>
      <c r="AC10" s="7">
        <f t="shared" si="13"/>
        <v>0</v>
      </c>
      <c r="AD10" s="6"/>
      <c r="AE10" s="10">
        <f t="shared" si="14"/>
        <v>0</v>
      </c>
      <c r="AF10" s="51">
        <f t="shared" si="15"/>
        <v>135.19999999999999</v>
      </c>
      <c r="AG10" s="52"/>
    </row>
    <row r="11" spans="1:33" ht="44.25" customHeight="1" x14ac:dyDescent="0.25">
      <c r="A11" s="16" t="s">
        <v>33</v>
      </c>
      <c r="B11" s="6"/>
      <c r="C11" s="7">
        <f t="shared" si="0"/>
        <v>0</v>
      </c>
      <c r="D11" s="6">
        <v>25</v>
      </c>
      <c r="E11" s="7">
        <f t="shared" si="1"/>
        <v>45</v>
      </c>
      <c r="F11" s="6"/>
      <c r="G11" s="7"/>
      <c r="H11" s="6"/>
      <c r="I11" s="7"/>
      <c r="J11" s="6"/>
      <c r="K11" s="7"/>
      <c r="L11" s="9">
        <v>1</v>
      </c>
      <c r="M11" s="7">
        <f t="shared" si="5"/>
        <v>10</v>
      </c>
      <c r="N11" s="6"/>
      <c r="O11" s="10"/>
      <c r="P11" s="33">
        <v>25</v>
      </c>
      <c r="Q11" s="36">
        <f t="shared" si="7"/>
        <v>200</v>
      </c>
      <c r="R11" s="39"/>
      <c r="S11" s="20">
        <f t="shared" si="8"/>
        <v>0</v>
      </c>
      <c r="T11" s="25"/>
      <c r="U11" s="19"/>
      <c r="V11" s="6"/>
      <c r="W11" s="7"/>
      <c r="X11" s="6"/>
      <c r="Y11" s="7"/>
      <c r="Z11" s="6"/>
      <c r="AA11" s="7"/>
      <c r="AB11" s="6"/>
      <c r="AC11" s="7"/>
      <c r="AD11" s="6"/>
      <c r="AE11" s="10"/>
      <c r="AF11" s="51">
        <f t="shared" ref="AF11" si="16">SUM(C11+E11+G11+I11+K11+M11+W11+Y11+AA11+AC11+AE11+Q11+U11+S11)</f>
        <v>255</v>
      </c>
      <c r="AG11" s="52"/>
    </row>
    <row r="12" spans="1:33" ht="44.25" customHeight="1" thickBot="1" x14ac:dyDescent="0.3">
      <c r="A12" s="16" t="s">
        <v>34</v>
      </c>
      <c r="B12" s="6"/>
      <c r="C12" s="7">
        <f t="shared" si="0"/>
        <v>0</v>
      </c>
      <c r="D12" s="6">
        <v>28</v>
      </c>
      <c r="E12" s="7">
        <f t="shared" si="1"/>
        <v>50.4</v>
      </c>
      <c r="F12" s="32"/>
      <c r="G12" s="7">
        <f t="shared" si="2"/>
        <v>0</v>
      </c>
      <c r="H12" s="6"/>
      <c r="I12" s="7">
        <f t="shared" si="3"/>
        <v>0</v>
      </c>
      <c r="J12" s="6"/>
      <c r="K12" s="7">
        <f t="shared" si="4"/>
        <v>0</v>
      </c>
      <c r="L12" s="9">
        <v>1</v>
      </c>
      <c r="M12" s="7">
        <f t="shared" si="5"/>
        <v>10</v>
      </c>
      <c r="N12" s="6"/>
      <c r="O12" s="10">
        <f t="shared" si="6"/>
        <v>0</v>
      </c>
      <c r="P12" s="29">
        <v>15</v>
      </c>
      <c r="Q12" s="30">
        <f t="shared" si="7"/>
        <v>120</v>
      </c>
      <c r="R12" s="38"/>
      <c r="S12" s="20">
        <f t="shared" si="8"/>
        <v>0</v>
      </c>
      <c r="T12" s="25"/>
      <c r="U12" s="19">
        <f t="shared" si="9"/>
        <v>0</v>
      </c>
      <c r="V12" s="6"/>
      <c r="W12" s="7">
        <f t="shared" si="10"/>
        <v>0</v>
      </c>
      <c r="X12" s="6"/>
      <c r="Y12" s="7">
        <f t="shared" si="11"/>
        <v>0</v>
      </c>
      <c r="Z12" s="6"/>
      <c r="AA12" s="7">
        <f t="shared" si="12"/>
        <v>0</v>
      </c>
      <c r="AB12" s="6"/>
      <c r="AC12" s="7">
        <f t="shared" si="13"/>
        <v>0</v>
      </c>
      <c r="AD12" s="6"/>
      <c r="AE12" s="10">
        <f t="shared" si="14"/>
        <v>0</v>
      </c>
      <c r="AF12" s="51">
        <f t="shared" si="15"/>
        <v>180.4</v>
      </c>
      <c r="AG12" s="52"/>
    </row>
    <row r="13" spans="1:33" ht="30" customHeight="1" x14ac:dyDescent="0.25">
      <c r="A13" s="54" t="s">
        <v>25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</row>
    <row r="14" spans="1:33" ht="30" customHeight="1" x14ac:dyDescent="0.25">
      <c r="B14" s="1">
        <f>SUM(B7:B12)</f>
        <v>0</v>
      </c>
      <c r="C14" s="40">
        <f>SUM(C7:C12)</f>
        <v>0</v>
      </c>
      <c r="D14" s="1">
        <f>SUM(D7:D12)</f>
        <v>140</v>
      </c>
      <c r="E14" s="2">
        <f>SUM(E7:E12)</f>
        <v>252</v>
      </c>
      <c r="F14" s="41">
        <f t="shared" ref="F14:G14" si="17">SUM(F7:F12)</f>
        <v>29</v>
      </c>
      <c r="G14" s="2">
        <f t="shared" si="17"/>
        <v>435</v>
      </c>
      <c r="L14" s="1">
        <v>6</v>
      </c>
      <c r="M14" s="2">
        <f>SUM(M7:M12)</f>
        <v>60</v>
      </c>
      <c r="P14" s="41">
        <f>SUM(P7:P12)</f>
        <v>90</v>
      </c>
      <c r="Q14" s="2">
        <f>SUM(Q7:Q12)</f>
        <v>720</v>
      </c>
      <c r="R14" s="41">
        <f>SUM(R7:R12)</f>
        <v>0</v>
      </c>
      <c r="AG14" s="2">
        <f>SUM(AF7:AG12)</f>
        <v>1467</v>
      </c>
    </row>
    <row r="15" spans="1:33" ht="30" customHeight="1" x14ac:dyDescent="0.25">
      <c r="AG15" s="2">
        <f>AG14*22/100</f>
        <v>322.74</v>
      </c>
    </row>
    <row r="16" spans="1:33" ht="30" customHeight="1" x14ac:dyDescent="0.25">
      <c r="AG16" s="2">
        <f>SUM(AG14:AG15)</f>
        <v>1789.74</v>
      </c>
    </row>
    <row r="17" spans="27:29" ht="30" customHeight="1" x14ac:dyDescent="0.25">
      <c r="AA17" s="53" t="s">
        <v>42</v>
      </c>
      <c r="AB17" s="53"/>
      <c r="AC17" s="53"/>
    </row>
    <row r="18" spans="27:29" ht="30" customHeight="1" x14ac:dyDescent="0.25">
      <c r="AA18" s="53" t="s">
        <v>43</v>
      </c>
      <c r="AB18" s="53"/>
      <c r="AC18" s="53"/>
    </row>
  </sheetData>
  <mergeCells count="28">
    <mergeCell ref="P4:P5"/>
    <mergeCell ref="AF7:AG7"/>
    <mergeCell ref="AA17:AC17"/>
    <mergeCell ref="AA18:AC18"/>
    <mergeCell ref="A13:Q13"/>
    <mergeCell ref="AF10:AG10"/>
    <mergeCell ref="AF12:AG12"/>
    <mergeCell ref="AF8:AG8"/>
    <mergeCell ref="AF9:AG9"/>
    <mergeCell ref="AF11:AG11"/>
    <mergeCell ref="AF4:AG6"/>
    <mergeCell ref="F4:F5"/>
    <mergeCell ref="B1:L2"/>
    <mergeCell ref="B4:B5"/>
    <mergeCell ref="AD4:AD5"/>
    <mergeCell ref="AB4:AB5"/>
    <mergeCell ref="Z4:Z5"/>
    <mergeCell ref="X4:X5"/>
    <mergeCell ref="V4:V5"/>
    <mergeCell ref="L4:L5"/>
    <mergeCell ref="J4:J5"/>
    <mergeCell ref="H4:H5"/>
    <mergeCell ref="T4:T5"/>
    <mergeCell ref="R4:R5"/>
    <mergeCell ref="N4:N5"/>
    <mergeCell ref="M1:W2"/>
    <mergeCell ref="B3:T3"/>
    <mergeCell ref="D4:D5"/>
  </mergeCells>
  <pageMargins left="0" right="0" top="0" bottom="0" header="0" footer="0"/>
  <pageSetup paperSize="9"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D6" sqref="D6"/>
    </sheetView>
  </sheetViews>
  <sheetFormatPr defaultRowHeight="15" x14ac:dyDescent="0.25"/>
  <cols>
    <col min="1" max="1" width="18.85546875" customWidth="1"/>
    <col min="2" max="2" width="13" customWidth="1"/>
    <col min="3" max="3" width="16" customWidth="1"/>
    <col min="5" max="5" width="12.28515625" customWidth="1"/>
  </cols>
  <sheetData>
    <row r="1" spans="1:6" x14ac:dyDescent="0.25">
      <c r="A1" s="3"/>
      <c r="B1" s="43"/>
      <c r="C1" s="43"/>
    </row>
    <row r="2" spans="1:6" ht="15.75" thickBot="1" x14ac:dyDescent="0.3">
      <c r="A2" s="3"/>
      <c r="B2" s="44"/>
      <c r="C2" s="44"/>
    </row>
    <row r="3" spans="1:6" ht="15.75" thickBot="1" x14ac:dyDescent="0.3">
      <c r="A3" s="14" t="s">
        <v>13</v>
      </c>
      <c r="B3" s="11" t="s">
        <v>36</v>
      </c>
      <c r="C3" s="11" t="s">
        <v>31</v>
      </c>
      <c r="D3" t="s">
        <v>35</v>
      </c>
      <c r="E3" t="s">
        <v>37</v>
      </c>
      <c r="F3" t="s">
        <v>39</v>
      </c>
    </row>
    <row r="4" spans="1:6" ht="45" x14ac:dyDescent="0.25">
      <c r="A4" s="15" t="s">
        <v>27</v>
      </c>
      <c r="B4" s="9">
        <v>11</v>
      </c>
      <c r="C4" s="9">
        <v>205</v>
      </c>
      <c r="D4">
        <v>8</v>
      </c>
      <c r="E4">
        <v>7</v>
      </c>
      <c r="F4">
        <v>1</v>
      </c>
    </row>
    <row r="5" spans="1:6" x14ac:dyDescent="0.25">
      <c r="A5" s="16" t="s">
        <v>28</v>
      </c>
      <c r="B5" s="6">
        <v>10</v>
      </c>
      <c r="C5" s="6">
        <v>163</v>
      </c>
      <c r="D5">
        <v>10</v>
      </c>
      <c r="E5">
        <v>3</v>
      </c>
      <c r="F5">
        <v>1</v>
      </c>
    </row>
    <row r="6" spans="1:6" x14ac:dyDescent="0.25">
      <c r="A6" s="16" t="s">
        <v>29</v>
      </c>
      <c r="B6" s="6">
        <v>5</v>
      </c>
      <c r="C6" s="6">
        <v>63</v>
      </c>
      <c r="D6">
        <v>2</v>
      </c>
      <c r="E6">
        <v>6</v>
      </c>
      <c r="F6">
        <v>1</v>
      </c>
    </row>
    <row r="7" spans="1:6" x14ac:dyDescent="0.25">
      <c r="A7" s="16" t="s">
        <v>30</v>
      </c>
      <c r="B7" s="6">
        <v>3</v>
      </c>
      <c r="C7" s="6">
        <v>30</v>
      </c>
      <c r="D7">
        <v>2</v>
      </c>
      <c r="E7">
        <v>5</v>
      </c>
    </row>
    <row r="8" spans="1:6" ht="30" x14ac:dyDescent="0.25">
      <c r="A8" s="16" t="s">
        <v>33</v>
      </c>
      <c r="B8" s="6">
        <v>8</v>
      </c>
      <c r="C8" s="6">
        <v>158</v>
      </c>
      <c r="D8" s="35" t="s">
        <v>40</v>
      </c>
      <c r="E8">
        <v>17</v>
      </c>
      <c r="F8">
        <v>1</v>
      </c>
    </row>
    <row r="9" spans="1:6" ht="30" x14ac:dyDescent="0.25">
      <c r="A9" s="16" t="s">
        <v>32</v>
      </c>
      <c r="B9" s="32">
        <v>7</v>
      </c>
      <c r="C9" s="32">
        <v>149</v>
      </c>
      <c r="D9">
        <v>4</v>
      </c>
      <c r="E9">
        <v>6</v>
      </c>
      <c r="F9">
        <v>1</v>
      </c>
    </row>
    <row r="10" spans="1:6" x14ac:dyDescent="0.25">
      <c r="A10" s="34" t="s">
        <v>38</v>
      </c>
      <c r="D10">
        <v>1</v>
      </c>
    </row>
  </sheetData>
  <mergeCells count="2"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Acquisti</dc:creator>
  <cp:lastModifiedBy>Acer</cp:lastModifiedBy>
  <cp:lastPrinted>2020-08-15T18:00:04Z</cp:lastPrinted>
  <dcterms:created xsi:type="dcterms:W3CDTF">2015-06-05T18:19:34Z</dcterms:created>
  <dcterms:modified xsi:type="dcterms:W3CDTF">2020-08-27T16:46:07Z</dcterms:modified>
</cp:coreProperties>
</file>