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759A6EC7-371C-4A7F-B44D-C9AF01B1C363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Foglio1" sheetId="1" r:id="rId1"/>
    <sheet name="Foglio2" sheetId="2" r:id="rId2"/>
  </sheets>
  <definedNames>
    <definedName name="_xlnm._FilterDatabase" localSheetId="0" hidden="1">Foglio1!$A$4:$I$4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30" i="1" l="1"/>
  <c r="H28" i="1"/>
  <c r="H17" i="1"/>
  <c r="H14" i="1"/>
  <c r="H13" i="1"/>
  <c r="H9" i="1"/>
  <c r="H16" i="1"/>
  <c r="H11" i="1"/>
  <c r="H22" i="1"/>
  <c r="H20" i="1"/>
  <c r="H32" i="1" l="1"/>
</calcChain>
</file>

<file path=xl/sharedStrings.xml><?xml version="1.0" encoding="utf-8"?>
<sst xmlns="http://schemas.openxmlformats.org/spreadsheetml/2006/main" count="63" uniqueCount="60">
  <si>
    <t>Rinnovo Nuvola Rilevazione Presenze</t>
  </si>
  <si>
    <t xml:space="preserve">	Rinnovo Nuvola Amministrazione Digitale </t>
  </si>
  <si>
    <t>Rinnovo Nuvola Area Personale</t>
  </si>
  <si>
    <t xml:space="preserve">	CONTRATTO DI MANUTENZIONE PROGRAMMATA APPARECCHIATURE DI CUCINA</t>
  </si>
  <si>
    <t xml:space="preserve">	Prestazione di servizi - RPD dal 27 maggio 2021 al 26 maggio 2022</t>
  </si>
  <si>
    <t xml:space="preserve">	PROROGA CONTRATTO FORNITURA CAFFE' E MACCHINA IN COMODATO D'USO</t>
  </si>
  <si>
    <t>CONVENZIONE MEGAMITI  13-01-21 AL 12-01-22</t>
  </si>
  <si>
    <t>CONTRATTO MASTROCOLA  DAL 01-10-21 AL 31-12-21</t>
  </si>
  <si>
    <t>CONTRATTO SPAGGIARI DAL 01-01-21 AL 31-12-2021</t>
  </si>
  <si>
    <t>CONTRATTO SALIMEI 01-09-21 AL 31-08-22</t>
  </si>
  <si>
    <t>CONTRATTO RSPP PACITTO DAL 22-07-21 AL 22-07-22</t>
  </si>
  <si>
    <t>CONTRATTO SISTEMA GESTIONE QUALITA' DAL 20-03-21 AL 19-03-22</t>
  </si>
  <si>
    <t>CONTRATTO CAPROTTI NADIA FINO AL 31-12-21</t>
  </si>
  <si>
    <t>CONTRATTO AGID DAL 30-03-21 AL ?</t>
  </si>
  <si>
    <t>CONTRATTO GIERRE CAFFE' DAL 13-03-21 AL 12-03-22</t>
  </si>
  <si>
    <t>CONTRATTO PCTO ??</t>
  </si>
  <si>
    <t>CONTRATTO DPO DAL 27-05-21 AL 26-05-22</t>
  </si>
  <si>
    <t>CONTRATTO CLEAN SYSTEM DAL 05-10-21 AL 4-10-22</t>
  </si>
  <si>
    <t>CONTRATTO RISTOR IMPIANTI FINO AL 30-06-2023</t>
  </si>
  <si>
    <t>CONTRATTO BERGAMASCHI FINO AL 31-12-21</t>
  </si>
  <si>
    <t>CONTRATTO ARCADIA CENTRALINO</t>
  </si>
  <si>
    <t>CONTRATTO AICA ICDL  DAL 17-09-21 AL 31-12-23</t>
  </si>
  <si>
    <t>CONVENZIONE ENS DAL 18-11-21 AL 30-06-22</t>
  </si>
  <si>
    <t>CONTRATTO GDPR ?</t>
  </si>
  <si>
    <r>
      <t xml:space="preserve">                                  </t>
    </r>
    <r>
      <rPr>
        <b/>
        <sz val="16"/>
        <color theme="1"/>
        <rFont val="Calibri"/>
        <family val="2"/>
        <scheme val="minor"/>
      </rPr>
      <t xml:space="preserve">  CONTRATTI SU REGISTRO CONTRATTI NUVOLA</t>
    </r>
  </si>
  <si>
    <t xml:space="preserve">	 HACCP IPSSEOA </t>
  </si>
  <si>
    <t xml:space="preserve">SANA </t>
  </si>
  <si>
    <t xml:space="preserve">SCADENZA </t>
  </si>
  <si>
    <t>SEEWEB</t>
  </si>
  <si>
    <t xml:space="preserve">	CANONE  DOMINIO </t>
  </si>
  <si>
    <t xml:space="preserve">ARUBA </t>
  </si>
  <si>
    <t xml:space="preserve">CANONE DOMINIO SITO </t>
  </si>
  <si>
    <t xml:space="preserve">	Prestazione medico competente SALIMEI </t>
  </si>
  <si>
    <t>centralino gruppo ARCADIA LINEA VOIP</t>
  </si>
  <si>
    <t xml:space="preserve">CLEAN SYSTEM </t>
  </si>
  <si>
    <t xml:space="preserve">RISTOR IMPIANTI </t>
  </si>
  <si>
    <t xml:space="preserve">MAINI SANDRO </t>
  </si>
  <si>
    <t xml:space="preserve">TECNOLINE </t>
  </si>
  <si>
    <t xml:space="preserve">ROSSI GIANCARLO </t>
  </si>
  <si>
    <t xml:space="preserve">NOLEGGIO FOTOCOPIATORI </t>
  </si>
  <si>
    <t>RENAIA</t>
  </si>
  <si>
    <t xml:space="preserve">QUOTA ADESIONE ASSOCIAZIONE ALBERGATORI </t>
  </si>
  <si>
    <t xml:space="preserve">MS COMPUTER </t>
  </si>
  <si>
    <t xml:space="preserve">SISTEMA DI QUALITA' </t>
  </si>
  <si>
    <t xml:space="preserve">CANONE TELECOM LINEE 7 </t>
  </si>
  <si>
    <t xml:space="preserve">	SERVIZI SANIFICAZIONE E DISINFESTAZIONE IPSSEOA 2021 2022</t>
  </si>
  <si>
    <t xml:space="preserve">SPAGGIARI REGISTRO ELETTRONICO </t>
  </si>
  <si>
    <t xml:space="preserve">PACITTO </t>
  </si>
  <si>
    <t xml:space="preserve">NUVOLA </t>
  </si>
  <si>
    <t>VAR</t>
  </si>
  <si>
    <t xml:space="preserve">SPAGGIARI </t>
  </si>
  <si>
    <t xml:space="preserve">POSTE ITALIANE </t>
  </si>
  <si>
    <t xml:space="preserve">FERRAMENTA </t>
  </si>
  <si>
    <t xml:space="preserve">MATERIALE DI PULIZIA </t>
  </si>
  <si>
    <t xml:space="preserve">CONTRATTI  </t>
  </si>
  <si>
    <t>CANONE MENSILE E 122</t>
  </si>
  <si>
    <t xml:space="preserve">TOTALE </t>
  </si>
  <si>
    <t>RSPP</t>
  </si>
  <si>
    <t xml:space="preserve">ASSISTENZA INFORMATICA….NON FARE CONTRATTO E  NON IMPEGNARE </t>
  </si>
  <si>
    <t xml:space="preserve">FONDI COVID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</si>
</sst>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14" fontId="4" fillId="0" borderId="1" xfId="0" applyNumberFormat="1" applyFont="1" applyBorder="1" applyAlignment="1"/>
    <xf numFmtId="0" fontId="4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4" fontId="4" fillId="2" borderId="1" xfId="0" applyNumberFormat="1" applyFont="1" applyFill="1" applyBorder="1" applyAlignme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3" borderId="1" xfId="0" applyFont="1" applyFill="1" applyBorder="1" applyAlignment="1"/>
    <xf numFmtId="14" fontId="4" fillId="3" borderId="1" xfId="0" applyNumberFormat="1" applyFont="1" applyFill="1" applyBorder="1" applyAlignme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/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/>
    <xf numFmtId="0" fontId="4" fillId="3" borderId="1" xfId="0" applyFont="1" applyFill="1" applyBorder="1" applyAlignment="1"/>
    <xf numFmtId="0" fontId="3" fillId="0" borderId="0" xfId="0" applyFont="1" applyAlignment="1"/>
    <xf numFmtId="0" fontId="1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H28" sqref="A1:H28"/>
    </sheetView>
  </sheetViews>
  <sheetFormatPr defaultRowHeight="15" x14ac:dyDescent="0.25"/>
  <cols>
    <col min="5" max="5" width="40.5703125" customWidth="1"/>
    <col min="6" max="6" width="26.28515625" customWidth="1"/>
    <col min="7" max="7" width="40.5703125" customWidth="1"/>
    <col min="8" max="8" width="12.85546875" customWidth="1"/>
  </cols>
  <sheetData>
    <row r="1" spans="1:9" ht="15" customHeight="1" x14ac:dyDescent="0.25">
      <c r="A1" s="18" t="s">
        <v>54</v>
      </c>
      <c r="B1" s="18"/>
      <c r="C1" s="18"/>
      <c r="D1" s="18"/>
      <c r="E1" s="18"/>
      <c r="F1" s="18"/>
      <c r="G1" s="18"/>
      <c r="H1" s="18"/>
    </row>
    <row r="2" spans="1:9" ht="15" customHeight="1" x14ac:dyDescent="0.25">
      <c r="A2" s="18"/>
      <c r="B2" s="18"/>
      <c r="C2" s="18"/>
      <c r="D2" s="18"/>
      <c r="E2" s="18"/>
      <c r="F2" s="18"/>
      <c r="G2" s="18"/>
      <c r="H2" s="18"/>
    </row>
    <row r="3" spans="1:9" ht="15" customHeight="1" x14ac:dyDescent="0.25">
      <c r="A3" s="18"/>
      <c r="B3" s="18"/>
      <c r="C3" s="18"/>
      <c r="D3" s="18"/>
      <c r="E3" s="18"/>
      <c r="F3" s="18"/>
      <c r="G3" s="18"/>
      <c r="H3" s="18"/>
    </row>
    <row r="4" spans="1:9" ht="15" customHeight="1" x14ac:dyDescent="0.25">
      <c r="A4" s="2"/>
      <c r="B4" s="2"/>
      <c r="C4" s="2"/>
      <c r="D4" s="2"/>
      <c r="E4" s="2"/>
      <c r="F4" s="2"/>
      <c r="G4" s="2" t="s">
        <v>27</v>
      </c>
      <c r="H4" s="2"/>
    </row>
    <row r="5" spans="1:9" ht="20.100000000000001" customHeight="1" x14ac:dyDescent="0.25">
      <c r="A5" s="24" t="s">
        <v>25</v>
      </c>
      <c r="B5" s="24"/>
      <c r="C5" s="24"/>
      <c r="D5" s="24"/>
      <c r="E5" s="24"/>
      <c r="F5" s="12" t="s">
        <v>26</v>
      </c>
      <c r="G5" s="13">
        <v>44893</v>
      </c>
      <c r="H5" s="14">
        <v>1300</v>
      </c>
    </row>
    <row r="6" spans="1:9" ht="20.100000000000001" customHeight="1" x14ac:dyDescent="0.25">
      <c r="A6" s="20" t="s">
        <v>29</v>
      </c>
      <c r="B6" s="20"/>
      <c r="C6" s="20"/>
      <c r="D6" s="20"/>
      <c r="E6" s="20"/>
      <c r="F6" s="3" t="s">
        <v>28</v>
      </c>
      <c r="G6" s="4">
        <v>44926</v>
      </c>
      <c r="H6" s="5">
        <v>147</v>
      </c>
    </row>
    <row r="7" spans="1:9" ht="20.100000000000001" customHeight="1" x14ac:dyDescent="0.25">
      <c r="A7" s="22" t="s">
        <v>31</v>
      </c>
      <c r="B7" s="22"/>
      <c r="C7" s="22"/>
      <c r="D7" s="22"/>
      <c r="E7" s="22"/>
      <c r="F7" s="3" t="s">
        <v>30</v>
      </c>
      <c r="G7" s="4">
        <v>44926</v>
      </c>
      <c r="H7" s="5">
        <v>24.39</v>
      </c>
    </row>
    <row r="8" spans="1:9" ht="20.100000000000001" customHeight="1" x14ac:dyDescent="0.25">
      <c r="A8" s="20" t="s">
        <v>0</v>
      </c>
      <c r="B8" s="20"/>
      <c r="C8" s="20"/>
      <c r="D8" s="20"/>
      <c r="E8" s="20"/>
      <c r="F8" s="3" t="s">
        <v>48</v>
      </c>
      <c r="G8" s="4">
        <v>44561</v>
      </c>
      <c r="H8" s="5">
        <v>488</v>
      </c>
    </row>
    <row r="9" spans="1:9" ht="20.100000000000001" customHeight="1" x14ac:dyDescent="0.25">
      <c r="A9" s="20" t="s">
        <v>1</v>
      </c>
      <c r="B9" s="20"/>
      <c r="C9" s="20"/>
      <c r="D9" s="20"/>
      <c r="E9" s="20"/>
      <c r="F9" s="3" t="s">
        <v>48</v>
      </c>
      <c r="G9" s="4">
        <v>44561</v>
      </c>
      <c r="H9" s="5">
        <f>1200+264</f>
        <v>1464</v>
      </c>
    </row>
    <row r="10" spans="1:9" ht="20.100000000000001" customHeight="1" x14ac:dyDescent="0.25">
      <c r="A10" s="20" t="s">
        <v>2</v>
      </c>
      <c r="B10" s="20"/>
      <c r="C10" s="20"/>
      <c r="D10" s="20"/>
      <c r="E10" s="20"/>
      <c r="F10" s="3" t="s">
        <v>48</v>
      </c>
      <c r="G10" s="4">
        <v>44561</v>
      </c>
      <c r="H10" s="5">
        <v>488</v>
      </c>
    </row>
    <row r="11" spans="1:9" ht="20.100000000000001" customHeight="1" x14ac:dyDescent="0.25">
      <c r="A11" s="24" t="s">
        <v>32</v>
      </c>
      <c r="B11" s="24"/>
      <c r="C11" s="24"/>
      <c r="D11" s="24"/>
      <c r="E11" s="24"/>
      <c r="F11" s="12"/>
      <c r="G11" s="13">
        <v>44804</v>
      </c>
      <c r="H11" s="14">
        <f>300+66</f>
        <v>366</v>
      </c>
      <c r="I11" t="s">
        <v>49</v>
      </c>
    </row>
    <row r="12" spans="1:9" ht="20.100000000000001" customHeight="1" x14ac:dyDescent="0.25">
      <c r="A12" s="20" t="s">
        <v>46</v>
      </c>
      <c r="B12" s="20"/>
      <c r="C12" s="20"/>
      <c r="D12" s="20"/>
      <c r="E12" s="20"/>
      <c r="F12" s="3" t="s">
        <v>50</v>
      </c>
      <c r="G12" s="4">
        <v>44561</v>
      </c>
      <c r="H12" s="5">
        <f>2140+470.88</f>
        <v>2610.88</v>
      </c>
    </row>
    <row r="13" spans="1:9" ht="20.100000000000001" customHeight="1" x14ac:dyDescent="0.25">
      <c r="A13" s="20" t="s">
        <v>33</v>
      </c>
      <c r="B13" s="20"/>
      <c r="C13" s="20"/>
      <c r="D13" s="20"/>
      <c r="E13" s="20"/>
      <c r="F13" s="3" t="s">
        <v>55</v>
      </c>
      <c r="G13" s="4">
        <v>44778</v>
      </c>
      <c r="H13" s="5">
        <f>122*12</f>
        <v>1464</v>
      </c>
    </row>
    <row r="14" spans="1:9" ht="20.100000000000001" customHeight="1" x14ac:dyDescent="0.25">
      <c r="A14" s="24" t="s">
        <v>3</v>
      </c>
      <c r="B14" s="24"/>
      <c r="C14" s="24"/>
      <c r="D14" s="24"/>
      <c r="E14" s="24"/>
      <c r="F14" s="12" t="s">
        <v>35</v>
      </c>
      <c r="G14" s="12"/>
      <c r="H14" s="14">
        <f>1500+500</f>
        <v>2000</v>
      </c>
    </row>
    <row r="15" spans="1:9" ht="20.100000000000001" customHeight="1" x14ac:dyDescent="0.25">
      <c r="A15" s="24" t="s">
        <v>45</v>
      </c>
      <c r="B15" s="24"/>
      <c r="C15" s="24"/>
      <c r="D15" s="24"/>
      <c r="E15" s="24"/>
      <c r="F15" s="12" t="s">
        <v>34</v>
      </c>
      <c r="G15" s="13">
        <v>44838</v>
      </c>
      <c r="H15" s="14">
        <v>2079</v>
      </c>
      <c r="I15" t="s">
        <v>59</v>
      </c>
    </row>
    <row r="16" spans="1:9" ht="20.100000000000001" customHeight="1" x14ac:dyDescent="0.25">
      <c r="A16" s="20" t="s">
        <v>4</v>
      </c>
      <c r="B16" s="20"/>
      <c r="C16" s="20"/>
      <c r="D16" s="20"/>
      <c r="E16" s="20"/>
      <c r="F16" s="3" t="s">
        <v>36</v>
      </c>
      <c r="G16" s="4">
        <v>44707</v>
      </c>
      <c r="H16" s="5">
        <f>990+217.8</f>
        <v>1207.8</v>
      </c>
    </row>
    <row r="17" spans="1:9" ht="20.100000000000001" customHeight="1" x14ac:dyDescent="0.25">
      <c r="A17" s="20" t="s">
        <v>5</v>
      </c>
      <c r="B17" s="20"/>
      <c r="C17" s="20"/>
      <c r="D17" s="20"/>
      <c r="E17" s="20"/>
      <c r="F17" s="3" t="s">
        <v>38</v>
      </c>
      <c r="G17" s="4">
        <v>44632</v>
      </c>
      <c r="H17" s="5">
        <f>95.16*3</f>
        <v>285.48</v>
      </c>
    </row>
    <row r="18" spans="1:9" ht="20.100000000000001" customHeight="1" x14ac:dyDescent="0.25">
      <c r="A18" s="20" t="s">
        <v>39</v>
      </c>
      <c r="B18" s="20"/>
      <c r="C18" s="20"/>
      <c r="D18" s="20"/>
      <c r="E18" s="20"/>
      <c r="F18" s="3" t="s">
        <v>37</v>
      </c>
      <c r="G18" s="4">
        <v>44741</v>
      </c>
      <c r="H18" s="6">
        <v>6100</v>
      </c>
    </row>
    <row r="19" spans="1:9" ht="20.100000000000001" customHeight="1" x14ac:dyDescent="0.25">
      <c r="A19" s="20" t="s">
        <v>41</v>
      </c>
      <c r="B19" s="20"/>
      <c r="C19" s="20"/>
      <c r="D19" s="20"/>
      <c r="E19" s="20"/>
      <c r="F19" s="3" t="s">
        <v>40</v>
      </c>
      <c r="G19" s="3"/>
      <c r="H19" s="5">
        <v>150</v>
      </c>
    </row>
    <row r="20" spans="1:9" ht="20.100000000000001" customHeight="1" x14ac:dyDescent="0.25">
      <c r="A20" s="23" t="s">
        <v>58</v>
      </c>
      <c r="B20" s="23"/>
      <c r="C20" s="23"/>
      <c r="D20" s="23"/>
      <c r="E20" s="23"/>
      <c r="F20" s="7" t="s">
        <v>42</v>
      </c>
      <c r="G20" s="8">
        <v>44707</v>
      </c>
      <c r="H20" s="6">
        <f>3300+726</f>
        <v>4026</v>
      </c>
    </row>
    <row r="21" spans="1:9" ht="20.100000000000001" customHeight="1" x14ac:dyDescent="0.25">
      <c r="A21" s="22" t="s">
        <v>57</v>
      </c>
      <c r="B21" s="22"/>
      <c r="C21" s="22"/>
      <c r="D21" s="22"/>
      <c r="E21" s="22"/>
      <c r="F21" s="3" t="s">
        <v>47</v>
      </c>
      <c r="G21" s="4">
        <v>44763</v>
      </c>
      <c r="H21" s="5">
        <v>1900</v>
      </c>
    </row>
    <row r="22" spans="1:9" ht="20.100000000000001" customHeight="1" x14ac:dyDescent="0.25">
      <c r="A22" s="23" t="s">
        <v>43</v>
      </c>
      <c r="B22" s="23"/>
      <c r="C22" s="23"/>
      <c r="D22" s="23"/>
      <c r="E22" s="23"/>
      <c r="F22" s="7"/>
      <c r="G22" s="8">
        <v>44698</v>
      </c>
      <c r="H22" s="6">
        <f>1275+280.5</f>
        <v>1555.5</v>
      </c>
      <c r="I22" t="s">
        <v>49</v>
      </c>
    </row>
    <row r="23" spans="1:9" ht="20.100000000000001" customHeight="1" x14ac:dyDescent="0.25">
      <c r="A23" s="19" t="s">
        <v>44</v>
      </c>
      <c r="B23" s="19"/>
      <c r="C23" s="19"/>
      <c r="D23" s="19"/>
      <c r="E23" s="19"/>
      <c r="F23" s="9"/>
      <c r="G23" s="9"/>
      <c r="H23" s="6">
        <v>15117.8</v>
      </c>
    </row>
    <row r="24" spans="1:9" ht="20.100000000000001" customHeight="1" x14ac:dyDescent="0.25">
      <c r="A24" s="22" t="s">
        <v>51</v>
      </c>
      <c r="B24" s="22"/>
      <c r="C24" s="22"/>
      <c r="D24" s="22"/>
      <c r="E24" s="22"/>
      <c r="F24" s="3"/>
      <c r="G24" s="3"/>
      <c r="H24" s="5">
        <v>1000</v>
      </c>
    </row>
    <row r="25" spans="1:9" ht="15.75" x14ac:dyDescent="0.25">
      <c r="A25" s="21" t="s">
        <v>52</v>
      </c>
      <c r="B25" s="21"/>
      <c r="C25" s="21"/>
      <c r="D25" s="21"/>
      <c r="E25" s="21"/>
      <c r="F25" s="15"/>
      <c r="G25" s="15"/>
      <c r="H25" s="14">
        <v>4000</v>
      </c>
    </row>
    <row r="26" spans="1:9" ht="15.75" x14ac:dyDescent="0.25">
      <c r="A26" s="21" t="s">
        <v>53</v>
      </c>
      <c r="B26" s="21"/>
      <c r="C26" s="21"/>
      <c r="D26" s="21"/>
      <c r="E26" s="21"/>
      <c r="F26" s="15"/>
      <c r="G26" s="15"/>
      <c r="H26" s="14">
        <v>10000</v>
      </c>
    </row>
    <row r="27" spans="1:9" ht="15.75" x14ac:dyDescent="0.25">
      <c r="A27" s="22"/>
      <c r="B27" s="22"/>
      <c r="C27" s="22"/>
      <c r="D27" s="22"/>
      <c r="E27" s="22"/>
      <c r="F27" s="10"/>
      <c r="G27" s="10"/>
      <c r="H27" s="5"/>
    </row>
    <row r="28" spans="1:9" ht="15.75" x14ac:dyDescent="0.25">
      <c r="A28" s="22" t="s">
        <v>56</v>
      </c>
      <c r="B28" s="22"/>
      <c r="C28" s="22"/>
      <c r="D28" s="22"/>
      <c r="E28" s="22"/>
      <c r="F28" s="10"/>
      <c r="G28" s="10"/>
      <c r="H28" s="11">
        <f>SUM(H5:H26)</f>
        <v>57773.85</v>
      </c>
    </row>
    <row r="29" spans="1:9" x14ac:dyDescent="0.25">
      <c r="A29" s="17"/>
      <c r="B29" s="17"/>
      <c r="C29" s="17"/>
      <c r="D29" s="17"/>
      <c r="E29" s="17"/>
      <c r="F29" s="1"/>
      <c r="G29" s="1"/>
    </row>
    <row r="30" spans="1:9" x14ac:dyDescent="0.25">
      <c r="H30" s="16">
        <f>+H26+H25+H15+H14+H11+H5</f>
        <v>19745</v>
      </c>
    </row>
    <row r="32" spans="1:9" x14ac:dyDescent="0.25">
      <c r="H32">
        <f>+H28-H30</f>
        <v>38028.85</v>
      </c>
    </row>
  </sheetData>
  <autoFilter ref="A4:I4" xr:uid="{7D3AFBF8-BA43-4E92-A0F4-6F4DA8EDCD6E}"/>
  <mergeCells count="26">
    <mergeCell ref="A21:E21"/>
    <mergeCell ref="A24:E24"/>
    <mergeCell ref="A13:E13"/>
    <mergeCell ref="A14:E14"/>
    <mergeCell ref="A15:E15"/>
    <mergeCell ref="A6:E6"/>
    <mergeCell ref="A8:E8"/>
    <mergeCell ref="A9:E9"/>
    <mergeCell ref="A10:E10"/>
    <mergeCell ref="A7:E7"/>
    <mergeCell ref="A29:E29"/>
    <mergeCell ref="A1:H3"/>
    <mergeCell ref="A23:E23"/>
    <mergeCell ref="A19:E19"/>
    <mergeCell ref="A25:E25"/>
    <mergeCell ref="A26:E26"/>
    <mergeCell ref="A27:E27"/>
    <mergeCell ref="A28:E28"/>
    <mergeCell ref="A17:E17"/>
    <mergeCell ref="A18:E18"/>
    <mergeCell ref="A20:E20"/>
    <mergeCell ref="A16:E16"/>
    <mergeCell ref="A22:E22"/>
    <mergeCell ref="A12:E12"/>
    <mergeCell ref="A11:E11"/>
    <mergeCell ref="A5:E5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EBFC-BD2A-4F04-9F6B-EFCDB6FEA9D6}">
  <dimension ref="A1:J42"/>
  <sheetViews>
    <sheetView topLeftCell="A16" workbookViewId="0">
      <selection activeCell="A31" sqref="A31:J32"/>
    </sheetView>
  </sheetViews>
  <sheetFormatPr defaultRowHeight="15" x14ac:dyDescent="0.25"/>
  <sheetData>
    <row r="1" spans="1:10" x14ac:dyDescent="0.2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9.9499999999999993" customHeight="1" x14ac:dyDescent="0.25">
      <c r="A5" s="25" t="s">
        <v>6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9.9499999999999993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ht="9.9499999999999993" customHeight="1" x14ac:dyDescent="0.25">
      <c r="A7" s="25" t="s">
        <v>7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9.9499999999999993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 ht="9.9499999999999993" customHeight="1" x14ac:dyDescent="0.25">
      <c r="A9" s="25" t="s">
        <v>8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ht="9.9499999999999993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 ht="9.9499999999999993" customHeight="1" x14ac:dyDescent="0.25">
      <c r="A11" s="25" t="s">
        <v>9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ht="9.9499999999999993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0" ht="9.9499999999999993" customHeight="1" x14ac:dyDescent="0.25">
      <c r="A13" s="25" t="s">
        <v>10</v>
      </c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9.9499999999999993" customHeight="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0" ht="9.9499999999999993" customHeight="1" x14ac:dyDescent="0.25">
      <c r="A15" s="25" t="s">
        <v>11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9.9499999999999993" customHeight="1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9.9499999999999993" customHeight="1" x14ac:dyDescent="0.25">
      <c r="A17" s="25" t="s">
        <v>12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9.9499999999999993" customHeight="1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9.9499999999999993" customHeight="1" x14ac:dyDescent="0.25">
      <c r="A19" s="25" t="s">
        <v>13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9.9499999999999993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9.9499999999999993" customHeight="1" x14ac:dyDescent="0.25">
      <c r="A21" s="25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ht="9.9499999999999993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9.9499999999999993" customHeight="1" x14ac:dyDescent="0.25">
      <c r="A23" s="25" t="s">
        <v>15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9.9499999999999993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</row>
    <row r="25" spans="1:10" ht="9.9499999999999993" customHeight="1" x14ac:dyDescent="0.25">
      <c r="A25" s="25" t="s">
        <v>16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9.9499999999999993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</row>
    <row r="27" spans="1:10" ht="9.9499999999999993" customHeight="1" x14ac:dyDescent="0.25">
      <c r="A27" s="25" t="s">
        <v>17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9.9499999999999993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0" ht="9.9499999999999993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spans="1:10" ht="9.9499999999999993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</row>
    <row r="31" spans="1:10" ht="9.9499999999999993" customHeight="1" x14ac:dyDescent="0.25">
      <c r="A31" s="25" t="s">
        <v>18</v>
      </c>
      <c r="B31" s="25"/>
      <c r="C31" s="25"/>
      <c r="D31" s="25"/>
      <c r="E31" s="25"/>
      <c r="F31" s="25"/>
      <c r="G31" s="25"/>
      <c r="H31" s="25"/>
      <c r="I31" s="25"/>
      <c r="J31" s="25"/>
    </row>
    <row r="32" spans="1:10" ht="9.9499999999999993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ht="9.9499999999999993" customHeight="1" x14ac:dyDescent="0.25">
      <c r="A33" s="25" t="s">
        <v>19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9.9499999999999993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</row>
    <row r="35" spans="1:10" ht="9.9499999999999993" customHeight="1" x14ac:dyDescent="0.25">
      <c r="A35" s="25" t="s">
        <v>20</v>
      </c>
      <c r="B35" s="25"/>
      <c r="C35" s="25"/>
      <c r="D35" s="25"/>
      <c r="E35" s="25"/>
      <c r="F35" s="25"/>
      <c r="G35" s="25"/>
      <c r="H35" s="25"/>
      <c r="I35" s="25"/>
      <c r="J35" s="25"/>
    </row>
    <row r="36" spans="1:10" ht="9.9499999999999993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</row>
    <row r="37" spans="1:10" ht="9.9499999999999993" customHeight="1" x14ac:dyDescent="0.25">
      <c r="A37" s="25" t="s">
        <v>21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9.9499999999999993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</row>
    <row r="39" spans="1:10" ht="9.9499999999999993" customHeight="1" x14ac:dyDescent="0.25">
      <c r="A39" s="25" t="s">
        <v>22</v>
      </c>
      <c r="B39" s="25"/>
      <c r="C39" s="25"/>
      <c r="D39" s="25"/>
      <c r="E39" s="25"/>
      <c r="F39" s="25"/>
      <c r="G39" s="25"/>
      <c r="H39" s="25"/>
      <c r="I39" s="25"/>
      <c r="J39" s="25"/>
    </row>
    <row r="40" spans="1:10" ht="9.9499999999999993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spans="1:10" ht="9.9499999999999993" customHeight="1" x14ac:dyDescent="0.25">
      <c r="A41" s="25" t="s">
        <v>23</v>
      </c>
      <c r="B41" s="25"/>
      <c r="C41" s="25"/>
      <c r="D41" s="25"/>
      <c r="E41" s="25"/>
      <c r="F41" s="25"/>
      <c r="G41" s="25"/>
      <c r="H41" s="25"/>
      <c r="I41" s="25"/>
      <c r="J41" s="25"/>
    </row>
    <row r="42" spans="1:10" ht="9.9499999999999993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</row>
  </sheetData>
  <mergeCells count="20">
    <mergeCell ref="A25:J26"/>
    <mergeCell ref="A1:J4"/>
    <mergeCell ref="A5:J6"/>
    <mergeCell ref="A7:J8"/>
    <mergeCell ref="A9:J10"/>
    <mergeCell ref="A11:J12"/>
    <mergeCell ref="A13:J14"/>
    <mergeCell ref="A15:J16"/>
    <mergeCell ref="A17:J18"/>
    <mergeCell ref="A19:J20"/>
    <mergeCell ref="A21:J22"/>
    <mergeCell ref="A23:J24"/>
    <mergeCell ref="A39:J40"/>
    <mergeCell ref="A41:J42"/>
    <mergeCell ref="A27:J28"/>
    <mergeCell ref="A29:J30"/>
    <mergeCell ref="A31:J32"/>
    <mergeCell ref="A33:J34"/>
    <mergeCell ref="A35:J36"/>
    <mergeCell ref="A37:J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2022-01-18T12:10:29Z</dcterms:modified>
</cp:coreProperties>
</file>