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7650" tabRatio="787"/>
  </bookViews>
  <sheets>
    <sheet name="ORARIO" sheetId="7" r:id="rId1"/>
    <sheet name="ORARIO ISTITUTO" sheetId="10" r:id="rId2"/>
    <sheet name="ORARIO CLASSE" sheetId="2" r:id="rId3"/>
    <sheet name="ORARIO DOCENTE" sheetId="11" r:id="rId4"/>
    <sheet name="DOCENTI-CLASSI-MATERIE" sheetId="6" r:id="rId5"/>
    <sheet name="ELENCO DOCENTI" sheetId="12" r:id="rId6"/>
    <sheet name="ELENCO CLASSI" sheetId="5" r:id="rId7"/>
    <sheet name="ORARIO DOCENTI" sheetId="1" state="hidden" r:id="rId8"/>
    <sheet name="ORARIO ITP" sheetId="9" state="hidden" r:id="rId9"/>
  </sheets>
  <definedNames>
    <definedName name="_xlnm.Print_Area" localSheetId="0">ORARIO!$A$1:$AI$52</definedName>
    <definedName name="_xlnm.Print_Area" localSheetId="2">'ORARIO CLASSE'!$A$1:$N$35</definedName>
    <definedName name="_xlnm.Print_Area" localSheetId="3">'ORARIO DOCENTE'!$A$1:$N$14</definedName>
    <definedName name="_xlnm.Print_Area" localSheetId="1">'ORARIO ISTITUTO'!$A$1:$AZ$182</definedName>
    <definedName name="solver_eng" localSheetId="2" hidden="1">1</definedName>
    <definedName name="solver_eng" localSheetId="3" hidden="1">1</definedName>
    <definedName name="solver_eng" localSheetId="1" hidden="1">1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um" localSheetId="2" hidden="1">0</definedName>
    <definedName name="solver_num" localSheetId="3" hidden="1">0</definedName>
    <definedName name="solver_num" localSheetId="1" hidden="1">0</definedName>
    <definedName name="solver_opt" localSheetId="2" hidden="1">'ORARIO CLASSE'!$F$11</definedName>
    <definedName name="solver_opt" localSheetId="3" hidden="1">'ORARIO DOCENTE'!$F$7</definedName>
    <definedName name="solver_opt" localSheetId="1" hidden="1">'ORARIO ISTITUTO'!#REF!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er" localSheetId="2" hidden="1">3</definedName>
    <definedName name="solver_ver" localSheetId="3" hidden="1">3</definedName>
    <definedName name="solver_ver" localSheetId="1" hidden="1">3</definedName>
  </definedNames>
  <calcPr calcId="125725"/>
</workbook>
</file>

<file path=xl/calcChain.xml><?xml version="1.0" encoding="utf-8"?>
<calcChain xmlns="http://schemas.openxmlformats.org/spreadsheetml/2006/main">
  <c r="A116" i="6"/>
  <c r="A114"/>
  <c r="A112"/>
  <c r="A110"/>
  <c r="A108"/>
  <c r="A106"/>
  <c r="A104"/>
  <c r="A102"/>
  <c r="A100"/>
  <c r="A98"/>
  <c r="A96"/>
  <c r="N96" s="1"/>
  <c r="A49" i="7" l="1"/>
  <c r="A200" i="6" l="1"/>
  <c r="N200" s="1"/>
  <c r="A198"/>
  <c r="N198" s="1"/>
  <c r="A196"/>
  <c r="N196" s="1"/>
  <c r="A194"/>
  <c r="N194" s="1"/>
  <c r="A192"/>
  <c r="N192" s="1"/>
  <c r="A190"/>
  <c r="N190" s="1"/>
  <c r="A188"/>
  <c r="N188" s="1"/>
  <c r="A186"/>
  <c r="N186" s="1"/>
  <c r="A184"/>
  <c r="N184" s="1"/>
  <c r="A182"/>
  <c r="N182" s="1"/>
  <c r="A180"/>
  <c r="N180" s="1"/>
  <c r="A178"/>
  <c r="N178" s="1"/>
  <c r="A176"/>
  <c r="N176" s="1"/>
  <c r="A174"/>
  <c r="N174" s="1"/>
  <c r="A172"/>
  <c r="N172" s="1"/>
  <c r="A170"/>
  <c r="N170" s="1"/>
  <c r="A168"/>
  <c r="N168" s="1"/>
  <c r="A166"/>
  <c r="N166" s="1"/>
  <c r="A164"/>
  <c r="N164" s="1"/>
  <c r="A162"/>
  <c r="N162" s="1"/>
  <c r="A160"/>
  <c r="N160" s="1"/>
  <c r="A158"/>
  <c r="N158" s="1"/>
  <c r="A156"/>
  <c r="N156" s="1"/>
  <c r="A154"/>
  <c r="N154" s="1"/>
  <c r="A152"/>
  <c r="N152" s="1"/>
  <c r="A150"/>
  <c r="N150" s="1"/>
  <c r="A148"/>
  <c r="N148" s="1"/>
  <c r="A146"/>
  <c r="N146" s="1"/>
  <c r="A144"/>
  <c r="N144" s="1"/>
  <c r="A142"/>
  <c r="N142" s="1"/>
  <c r="A140"/>
  <c r="N140" s="1"/>
  <c r="A138"/>
  <c r="N138" s="1"/>
  <c r="A136"/>
  <c r="N136" s="1"/>
  <c r="A134"/>
  <c r="N134" s="1"/>
  <c r="A132"/>
  <c r="N132" s="1"/>
  <c r="A130"/>
  <c r="N130" s="1"/>
  <c r="A128"/>
  <c r="N128" s="1"/>
  <c r="A126"/>
  <c r="N126" s="1"/>
  <c r="A124"/>
  <c r="N124" s="1"/>
  <c r="A122"/>
  <c r="N122" s="1"/>
  <c r="A120"/>
  <c r="N120" s="1"/>
  <c r="A118"/>
  <c r="N118" s="1"/>
  <c r="N116"/>
  <c r="N114"/>
  <c r="N112"/>
  <c r="N110"/>
  <c r="N108"/>
  <c r="N106"/>
  <c r="N104"/>
  <c r="N102"/>
  <c r="N100"/>
  <c r="N98"/>
  <c r="A94"/>
  <c r="N94" s="1"/>
  <c r="A92"/>
  <c r="N92" s="1"/>
  <c r="A90"/>
  <c r="N90" s="1"/>
  <c r="A88"/>
  <c r="N88" s="1"/>
  <c r="A86"/>
  <c r="N86" s="1"/>
  <c r="A84"/>
  <c r="N84" s="1"/>
  <c r="A82"/>
  <c r="N82" s="1"/>
  <c r="A80"/>
  <c r="N80" s="1"/>
  <c r="A78"/>
  <c r="N78" s="1"/>
  <c r="A76"/>
  <c r="N76" s="1"/>
  <c r="A74"/>
  <c r="N74" s="1"/>
  <c r="A72"/>
  <c r="N72" s="1"/>
  <c r="A70"/>
  <c r="N70" s="1"/>
  <c r="A68"/>
  <c r="N68" s="1"/>
  <c r="A66"/>
  <c r="N66" s="1"/>
  <c r="A64"/>
  <c r="N64" s="1"/>
  <c r="A62"/>
  <c r="N62" s="1"/>
  <c r="A60"/>
  <c r="N60" s="1"/>
  <c r="A58"/>
  <c r="N58" s="1"/>
  <c r="A56"/>
  <c r="N56" s="1"/>
  <c r="A54"/>
  <c r="N54" s="1"/>
  <c r="A52"/>
  <c r="N52" s="1"/>
  <c r="A50"/>
  <c r="N50" s="1"/>
  <c r="A48"/>
  <c r="N48" s="1"/>
  <c r="A46"/>
  <c r="N46" s="1"/>
  <c r="A44"/>
  <c r="N44" s="1"/>
  <c r="A42"/>
  <c r="N42" s="1"/>
  <c r="A40"/>
  <c r="N40" s="1"/>
  <c r="A38"/>
  <c r="N38" s="1"/>
  <c r="A36"/>
  <c r="N36" s="1"/>
  <c r="A34"/>
  <c r="N34" s="1"/>
  <c r="A32"/>
  <c r="N32" s="1"/>
  <c r="A30"/>
  <c r="N30" s="1"/>
  <c r="A28"/>
  <c r="N28" s="1"/>
  <c r="A26"/>
  <c r="N26" s="1"/>
  <c r="A24"/>
  <c r="N24" s="1"/>
  <c r="A22"/>
  <c r="N22" s="1"/>
  <c r="A20"/>
  <c r="N20" s="1"/>
  <c r="A18"/>
  <c r="N18" s="1"/>
  <c r="A16"/>
  <c r="N16" s="1"/>
  <c r="A14"/>
  <c r="N14" s="1"/>
  <c r="A12"/>
  <c r="N12" s="1"/>
  <c r="A10"/>
  <c r="N10" s="1"/>
  <c r="A8"/>
  <c r="N8" s="1"/>
  <c r="A6"/>
  <c r="N6" s="1"/>
  <c r="A4"/>
  <c r="N4" s="1"/>
  <c r="A2"/>
  <c r="N2" s="1"/>
  <c r="B102" i="7" l="1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4"/>
  <c r="B5"/>
  <c r="B6"/>
  <c r="B7"/>
  <c r="B3"/>
  <c r="AZ1" i="10" l="1"/>
  <c r="AY1"/>
  <c r="AX1"/>
  <c r="AW1"/>
  <c r="AV1"/>
  <c r="AU1"/>
  <c r="AT1"/>
  <c r="AS1"/>
  <c r="AR1"/>
  <c r="AQ1"/>
  <c r="AP1"/>
  <c r="AO1"/>
  <c r="AN1"/>
  <c r="AM1"/>
  <c r="AL1"/>
  <c r="AK1"/>
  <c r="AJ1"/>
  <c r="AI1"/>
  <c r="AH1"/>
  <c r="AG1"/>
  <c r="AF1"/>
  <c r="AE1"/>
  <c r="AD1"/>
  <c r="AC1"/>
  <c r="AB1"/>
  <c r="AA1"/>
  <c r="Z1"/>
  <c r="Y1"/>
  <c r="X1"/>
  <c r="W1"/>
  <c r="V1"/>
  <c r="BI102" i="9" l="1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A99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A98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A97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A96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A95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A94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A93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A92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A91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90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A89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A88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A87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A86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A85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A84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A83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A82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A81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A80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A79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A78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A77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A76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A75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A74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A73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A72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A71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A70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69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68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67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66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65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64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63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62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61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60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59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58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57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56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55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54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53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52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51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50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49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48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47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46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45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44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43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42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41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40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39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A38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35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33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32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31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30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29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28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27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26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25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24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23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22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21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20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19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17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16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15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14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13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12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11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BI9"/>
  <c r="BH9"/>
  <c r="BG9"/>
  <c r="BF9"/>
  <c r="BE9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9"/>
  <c r="BI8"/>
  <c r="BH8"/>
  <c r="BG8"/>
  <c r="BF8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8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6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BI4"/>
  <c r="BH4"/>
  <c r="BG4"/>
  <c r="BF4"/>
  <c r="BE4"/>
  <c r="BD4"/>
  <c r="BC4"/>
  <c r="BB4"/>
  <c r="BA4"/>
  <c r="AZ4"/>
  <c r="AY4"/>
  <c r="AX4"/>
  <c r="AW4"/>
  <c r="AV4"/>
  <c r="AU4"/>
  <c r="AT4"/>
  <c r="AS4"/>
  <c r="AR4"/>
  <c r="AQ4"/>
  <c r="AP4"/>
  <c r="AO4"/>
  <c r="AN4"/>
  <c r="AM4"/>
  <c r="AL4"/>
  <c r="AK4"/>
  <c r="AJ4"/>
  <c r="AI4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C4"/>
  <c r="B4"/>
  <c r="A4"/>
  <c r="BI3"/>
  <c r="BH3"/>
  <c r="BG3"/>
  <c r="BF3"/>
  <c r="BE3"/>
  <c r="BD3"/>
  <c r="BC3"/>
  <c r="BB3"/>
  <c r="BA3"/>
  <c r="AZ3"/>
  <c r="AY3"/>
  <c r="AX3"/>
  <c r="AW3"/>
  <c r="AV3"/>
  <c r="AU3"/>
  <c r="AT3"/>
  <c r="AS3"/>
  <c r="AR3"/>
  <c r="AQ3"/>
  <c r="AP3"/>
  <c r="AO3"/>
  <c r="AN3"/>
  <c r="AM3"/>
  <c r="AL3"/>
  <c r="AK3"/>
  <c r="AJ3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BL2"/>
  <c r="A101" i="1"/>
  <c r="A21"/>
  <c r="A34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W53"/>
  <c r="AX53"/>
  <c r="AY53"/>
  <c r="AZ53"/>
  <c r="BA53"/>
  <c r="BB53"/>
  <c r="BC53"/>
  <c r="BD53"/>
  <c r="BE53"/>
  <c r="BF53"/>
  <c r="BG53"/>
  <c r="BH53"/>
  <c r="BI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BE54"/>
  <c r="BF54"/>
  <c r="BG54"/>
  <c r="BH54"/>
  <c r="BI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BE55"/>
  <c r="BF55"/>
  <c r="BG55"/>
  <c r="BH55"/>
  <c r="BI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BE56"/>
  <c r="BF56"/>
  <c r="BG56"/>
  <c r="BH56"/>
  <c r="BI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BG57"/>
  <c r="BH57"/>
  <c r="BI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BE58"/>
  <c r="BF58"/>
  <c r="BG58"/>
  <c r="BH58"/>
  <c r="BI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BE59"/>
  <c r="BF59"/>
  <c r="BG59"/>
  <c r="BH59"/>
  <c r="BI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BE60"/>
  <c r="BF60"/>
  <c r="BG60"/>
  <c r="BH60"/>
  <c r="BI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W61"/>
  <c r="AX61"/>
  <c r="AY61"/>
  <c r="AZ61"/>
  <c r="BA61"/>
  <c r="BB61"/>
  <c r="BC61"/>
  <c r="BD61"/>
  <c r="BE61"/>
  <c r="BF61"/>
  <c r="BG61"/>
  <c r="BH61"/>
  <c r="BI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W62"/>
  <c r="AX62"/>
  <c r="AY62"/>
  <c r="AZ62"/>
  <c r="BA62"/>
  <c r="BB62"/>
  <c r="BC62"/>
  <c r="BD62"/>
  <c r="BE62"/>
  <c r="BF62"/>
  <c r="BG62"/>
  <c r="BH62"/>
  <c r="BI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W63"/>
  <c r="AX63"/>
  <c r="AY63"/>
  <c r="AZ63"/>
  <c r="BA63"/>
  <c r="BB63"/>
  <c r="BC63"/>
  <c r="BD63"/>
  <c r="BE63"/>
  <c r="BF63"/>
  <c r="BG63"/>
  <c r="BH63"/>
  <c r="BI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W64"/>
  <c r="AX64"/>
  <c r="AY64"/>
  <c r="AZ64"/>
  <c r="BA64"/>
  <c r="BB64"/>
  <c r="BC64"/>
  <c r="BD64"/>
  <c r="BE64"/>
  <c r="BF64"/>
  <c r="BG64"/>
  <c r="BH64"/>
  <c r="BI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C66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W66"/>
  <c r="AX66"/>
  <c r="AY66"/>
  <c r="AZ66"/>
  <c r="BA66"/>
  <c r="BB66"/>
  <c r="BC66"/>
  <c r="BD66"/>
  <c r="BE66"/>
  <c r="BF66"/>
  <c r="BG66"/>
  <c r="BH66"/>
  <c r="BI66"/>
  <c r="C67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BE67"/>
  <c r="BF67"/>
  <c r="BG67"/>
  <c r="BH67"/>
  <c r="BI67"/>
  <c r="C68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W68"/>
  <c r="AX68"/>
  <c r="AY68"/>
  <c r="AZ68"/>
  <c r="BA68"/>
  <c r="BB68"/>
  <c r="BC68"/>
  <c r="BD68"/>
  <c r="BE68"/>
  <c r="BF68"/>
  <c r="BG68"/>
  <c r="BH68"/>
  <c r="BI68"/>
  <c r="C69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C70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BE70"/>
  <c r="BF70"/>
  <c r="BG70"/>
  <c r="BH70"/>
  <c r="BI70"/>
  <c r="C71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C71"/>
  <c r="BD71"/>
  <c r="BE71"/>
  <c r="BF71"/>
  <c r="BG71"/>
  <c r="BH71"/>
  <c r="BI71"/>
  <c r="C72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BE72"/>
  <c r="BF72"/>
  <c r="BG72"/>
  <c r="BH72"/>
  <c r="BI72"/>
  <c r="C73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W73"/>
  <c r="AX73"/>
  <c r="AY73"/>
  <c r="AZ73"/>
  <c r="BA73"/>
  <c r="BB73"/>
  <c r="BC73"/>
  <c r="BD73"/>
  <c r="BE73"/>
  <c r="BF73"/>
  <c r="BG73"/>
  <c r="BH73"/>
  <c r="BI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C75"/>
  <c r="D75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W75"/>
  <c r="AX75"/>
  <c r="AY75"/>
  <c r="AZ75"/>
  <c r="BA75"/>
  <c r="BB75"/>
  <c r="BC75"/>
  <c r="BD75"/>
  <c r="BE75"/>
  <c r="BF75"/>
  <c r="BG75"/>
  <c r="BH75"/>
  <c r="BI75"/>
  <c r="C76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C77"/>
  <c r="D77"/>
  <c r="E77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W77"/>
  <c r="AX77"/>
  <c r="AY77"/>
  <c r="AZ77"/>
  <c r="BA77"/>
  <c r="BB77"/>
  <c r="BC77"/>
  <c r="BD77"/>
  <c r="BE77"/>
  <c r="BF77"/>
  <c r="BG77"/>
  <c r="BH77"/>
  <c r="BI77"/>
  <c r="C78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H78"/>
  <c r="BI78"/>
  <c r="C79"/>
  <c r="D79"/>
  <c r="E79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H79"/>
  <c r="BI79"/>
  <c r="C80"/>
  <c r="D80"/>
  <c r="E80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C81"/>
  <c r="D81"/>
  <c r="E81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H81"/>
  <c r="BI81"/>
  <c r="C82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C83"/>
  <c r="D83"/>
  <c r="E83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H83"/>
  <c r="BI83"/>
  <c r="C84"/>
  <c r="D84"/>
  <c r="E84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C85"/>
  <c r="D85"/>
  <c r="E85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Z85"/>
  <c r="AA85"/>
  <c r="AB85"/>
  <c r="AC85"/>
  <c r="AD85"/>
  <c r="AE85"/>
  <c r="AF85"/>
  <c r="AG85"/>
  <c r="AH85"/>
  <c r="AI85"/>
  <c r="AJ85"/>
  <c r="AK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H85"/>
  <c r="BI85"/>
  <c r="C86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C87"/>
  <c r="D87"/>
  <c r="E87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Z87"/>
  <c r="AA87"/>
  <c r="AB87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H87"/>
  <c r="BI87"/>
  <c r="C88"/>
  <c r="D88"/>
  <c r="E88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C89"/>
  <c r="D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H89"/>
  <c r="BI89"/>
  <c r="C90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C91"/>
  <c r="D91"/>
  <c r="E91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H91"/>
  <c r="BI91"/>
  <c r="C92"/>
  <c r="D92"/>
  <c r="E92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C93"/>
  <c r="D93"/>
  <c r="E93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A93"/>
  <c r="BB93"/>
  <c r="BC93"/>
  <c r="BD93"/>
  <c r="BE93"/>
  <c r="BF93"/>
  <c r="BG93"/>
  <c r="BH93"/>
  <c r="BI93"/>
  <c r="C94"/>
  <c r="D94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C95"/>
  <c r="D95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C96"/>
  <c r="D96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C97"/>
  <c r="D97"/>
  <c r="E97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Z97"/>
  <c r="AA97"/>
  <c r="AB97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W97"/>
  <c r="AX97"/>
  <c r="AY97"/>
  <c r="AZ97"/>
  <c r="BA97"/>
  <c r="BB97"/>
  <c r="BC97"/>
  <c r="BD97"/>
  <c r="BE97"/>
  <c r="BF97"/>
  <c r="BG97"/>
  <c r="BH97"/>
  <c r="BI97"/>
  <c r="C98"/>
  <c r="D98"/>
  <c r="E98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C99"/>
  <c r="D99"/>
  <c r="E99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Z99"/>
  <c r="AA99"/>
  <c r="AB99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W99"/>
  <c r="AX99"/>
  <c r="AY99"/>
  <c r="AZ99"/>
  <c r="BA99"/>
  <c r="BB99"/>
  <c r="BC99"/>
  <c r="BD99"/>
  <c r="BE99"/>
  <c r="BF99"/>
  <c r="BG99"/>
  <c r="BH99"/>
  <c r="BI99"/>
  <c r="C100"/>
  <c r="D100"/>
  <c r="E100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C101"/>
  <c r="D101"/>
  <c r="E101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Z101"/>
  <c r="AA101"/>
  <c r="AB101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W101"/>
  <c r="AX101"/>
  <c r="AY101"/>
  <c r="AZ101"/>
  <c r="BA101"/>
  <c r="BB101"/>
  <c r="BC101"/>
  <c r="BD101"/>
  <c r="BE101"/>
  <c r="BF101"/>
  <c r="BG101"/>
  <c r="BH101"/>
  <c r="BI101"/>
  <c r="C102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A101" i="9" l="1"/>
  <c r="AZ14" i="10"/>
  <c r="AZ11"/>
  <c r="AZ23"/>
  <c r="AB167"/>
  <c r="AZ20"/>
  <c r="C19" i="2"/>
  <c r="AZ29" i="10"/>
  <c r="E13" i="2"/>
  <c r="E25"/>
  <c r="G7"/>
  <c r="G19"/>
  <c r="G31"/>
  <c r="I13"/>
  <c r="I25"/>
  <c r="K7"/>
  <c r="K19"/>
  <c r="K31"/>
  <c r="AV26" i="10"/>
  <c r="M28" i="2"/>
  <c r="Z26" i="10"/>
  <c r="AF167"/>
  <c r="AV23"/>
  <c r="AZ167"/>
  <c r="AJ167"/>
  <c r="C10" i="2"/>
  <c r="AY8" i="10"/>
  <c r="AU8"/>
  <c r="AQ8"/>
  <c r="AM8"/>
  <c r="AI8"/>
  <c r="AE8"/>
  <c r="AA8"/>
  <c r="W8"/>
  <c r="AW8"/>
  <c r="AS8"/>
  <c r="AO8"/>
  <c r="AK8"/>
  <c r="AG8"/>
  <c r="AC8"/>
  <c r="Y8"/>
  <c r="AV8"/>
  <c r="AR8"/>
  <c r="AN8"/>
  <c r="AJ8"/>
  <c r="AF8"/>
  <c r="AB8"/>
  <c r="X8"/>
  <c r="AL8"/>
  <c r="V8"/>
  <c r="AT8"/>
  <c r="AD8"/>
  <c r="AP8"/>
  <c r="Z8"/>
  <c r="AX8"/>
  <c r="AH8"/>
  <c r="C22" i="2"/>
  <c r="AW20" i="10"/>
  <c r="AR20"/>
  <c r="AN20"/>
  <c r="AJ20"/>
  <c r="AF20"/>
  <c r="AB20"/>
  <c r="X20"/>
  <c r="AY20"/>
  <c r="AT20"/>
  <c r="AP20"/>
  <c r="AL20"/>
  <c r="AH20"/>
  <c r="AD20"/>
  <c r="Z20"/>
  <c r="V20"/>
  <c r="AX20"/>
  <c r="AO20"/>
  <c r="AG20"/>
  <c r="Y20"/>
  <c r="AU20"/>
  <c r="AE20"/>
  <c r="AS20"/>
  <c r="AK20"/>
  <c r="AC20"/>
  <c r="AQ20"/>
  <c r="AI20"/>
  <c r="AA20"/>
  <c r="AM20"/>
  <c r="W20"/>
  <c r="C34" i="2"/>
  <c r="AX32" i="10"/>
  <c r="AY32"/>
  <c r="AS32"/>
  <c r="AO32"/>
  <c r="AK32"/>
  <c r="AG32"/>
  <c r="AA32"/>
  <c r="V32"/>
  <c r="AU32"/>
  <c r="AQ32"/>
  <c r="AM32"/>
  <c r="AI32"/>
  <c r="AC32"/>
  <c r="Y32"/>
  <c r="AT32"/>
  <c r="AL32"/>
  <c r="AB32"/>
  <c r="AJ32"/>
  <c r="AP32"/>
  <c r="AH32"/>
  <c r="X32"/>
  <c r="AW32"/>
  <c r="AN32"/>
  <c r="AE32"/>
  <c r="AR32"/>
  <c r="Z32"/>
  <c r="E16" i="2"/>
  <c r="E28"/>
  <c r="G10"/>
  <c r="G22"/>
  <c r="G34"/>
  <c r="I16"/>
  <c r="I28"/>
  <c r="K10"/>
  <c r="K22"/>
  <c r="K34"/>
  <c r="W23" i="10"/>
  <c r="AA29"/>
  <c r="AM167"/>
  <c r="AV20"/>
  <c r="AF32"/>
  <c r="C7" i="2"/>
  <c r="AY5" i="10"/>
  <c r="AU5"/>
  <c r="AQ5"/>
  <c r="AM5"/>
  <c r="AI5"/>
  <c r="AE5"/>
  <c r="AA5"/>
  <c r="W5"/>
  <c r="AW5"/>
  <c r="AS5"/>
  <c r="AO5"/>
  <c r="AK5"/>
  <c r="AG5"/>
  <c r="AC5"/>
  <c r="Y5"/>
  <c r="AV5"/>
  <c r="AR5"/>
  <c r="AN5"/>
  <c r="AJ5"/>
  <c r="AF5"/>
  <c r="AB5"/>
  <c r="X5"/>
  <c r="AP5"/>
  <c r="Z5"/>
  <c r="AL5"/>
  <c r="AH5"/>
  <c r="AD5"/>
  <c r="V5"/>
  <c r="AX5"/>
  <c r="AT5"/>
  <c r="AW23"/>
  <c r="AR23"/>
  <c r="AN23"/>
  <c r="AI23"/>
  <c r="AE23"/>
  <c r="Z23"/>
  <c r="AY23"/>
  <c r="AT23"/>
  <c r="AP23"/>
  <c r="AK23"/>
  <c r="AG23"/>
  <c r="AC23"/>
  <c r="X23"/>
  <c r="AX23"/>
  <c r="AO23"/>
  <c r="AF23"/>
  <c r="V23"/>
  <c r="AU23"/>
  <c r="AD23"/>
  <c r="C25" i="2"/>
  <c r="AS23" i="10"/>
  <c r="AJ23"/>
  <c r="AB23"/>
  <c r="AQ23"/>
  <c r="AH23"/>
  <c r="Y23"/>
  <c r="AL23"/>
  <c r="E19" i="2"/>
  <c r="G25"/>
  <c r="K13"/>
  <c r="X29" i="10"/>
  <c r="AA23"/>
  <c r="AM23"/>
  <c r="AV167"/>
  <c r="AZ5"/>
  <c r="AD167"/>
  <c r="AX29"/>
  <c r="AS29"/>
  <c r="AO29"/>
  <c r="AK29"/>
  <c r="AG29"/>
  <c r="AC29"/>
  <c r="W29"/>
  <c r="AU29"/>
  <c r="AQ29"/>
  <c r="AM29"/>
  <c r="AI29"/>
  <c r="AE29"/>
  <c r="Z29"/>
  <c r="C31" i="2"/>
  <c r="AT29" i="10"/>
  <c r="AL29"/>
  <c r="AD29"/>
  <c r="AJ29"/>
  <c r="AB29"/>
  <c r="AY29"/>
  <c r="AP29"/>
  <c r="AH29"/>
  <c r="Y29"/>
  <c r="AW29"/>
  <c r="AN29"/>
  <c r="AF29"/>
  <c r="V29"/>
  <c r="AR29"/>
  <c r="C13" i="2"/>
  <c r="AX11" i="10"/>
  <c r="AT11"/>
  <c r="AP11"/>
  <c r="AL11"/>
  <c r="AH11"/>
  <c r="AD11"/>
  <c r="Z11"/>
  <c r="V11"/>
  <c r="AV11"/>
  <c r="AQ11"/>
  <c r="AK11"/>
  <c r="AF11"/>
  <c r="AA11"/>
  <c r="AY11"/>
  <c r="AS11"/>
  <c r="AN11"/>
  <c r="AI11"/>
  <c r="AC11"/>
  <c r="X11"/>
  <c r="AW11"/>
  <c r="AR11"/>
  <c r="AM11"/>
  <c r="AG11"/>
  <c r="AB11"/>
  <c r="W11"/>
  <c r="AO11"/>
  <c r="AU11"/>
  <c r="AJ11"/>
  <c r="AE11"/>
  <c r="Y11"/>
  <c r="E7" i="2"/>
  <c r="E31"/>
  <c r="G13"/>
  <c r="I7"/>
  <c r="I19"/>
  <c r="I31"/>
  <c r="K25"/>
  <c r="AU167" i="10"/>
  <c r="AQ167"/>
  <c r="AL167"/>
  <c r="AG167"/>
  <c r="Z167"/>
  <c r="AY167"/>
  <c r="AS167"/>
  <c r="AN167"/>
  <c r="AE167"/>
  <c r="W167"/>
  <c r="AW167"/>
  <c r="AP167"/>
  <c r="AI167"/>
  <c r="AA167"/>
  <c r="AT167"/>
  <c r="AH167"/>
  <c r="AC167"/>
  <c r="AO167"/>
  <c r="Y167"/>
  <c r="AX167"/>
  <c r="AK167"/>
  <c r="V167"/>
  <c r="AR167"/>
  <c r="C16" i="2"/>
  <c r="AV14" i="10"/>
  <c r="AR14"/>
  <c r="AN14"/>
  <c r="AJ14"/>
  <c r="AF14"/>
  <c r="AB14"/>
  <c r="AX14"/>
  <c r="AT14"/>
  <c r="AP14"/>
  <c r="AL14"/>
  <c r="AH14"/>
  <c r="AD14"/>
  <c r="Z14"/>
  <c r="V14"/>
  <c r="AS14"/>
  <c r="AK14"/>
  <c r="AC14"/>
  <c r="W14"/>
  <c r="AY14"/>
  <c r="AI14"/>
  <c r="AW14"/>
  <c r="AO14"/>
  <c r="AG14"/>
  <c r="Y14"/>
  <c r="AU14"/>
  <c r="AM14"/>
  <c r="AE14"/>
  <c r="X14"/>
  <c r="AQ14"/>
  <c r="AA14"/>
  <c r="C28" i="2"/>
  <c r="AY26" i="10"/>
  <c r="AT26"/>
  <c r="AP26"/>
  <c r="AL26"/>
  <c r="AH26"/>
  <c r="AD26"/>
  <c r="Y26"/>
  <c r="AW26"/>
  <c r="AR26"/>
  <c r="AN26"/>
  <c r="AJ26"/>
  <c r="AF26"/>
  <c r="AB26"/>
  <c r="W26"/>
  <c r="AU26"/>
  <c r="AM26"/>
  <c r="AE26"/>
  <c r="V26"/>
  <c r="AS26"/>
  <c r="AC26"/>
  <c r="AQ26"/>
  <c r="AI26"/>
  <c r="AA26"/>
  <c r="AX26"/>
  <c r="AO26"/>
  <c r="AG26"/>
  <c r="X26"/>
  <c r="AK26"/>
  <c r="E10" i="2"/>
  <c r="E22"/>
  <c r="E34"/>
  <c r="G16"/>
  <c r="G28"/>
  <c r="I10"/>
  <c r="I22"/>
  <c r="I34"/>
  <c r="K16"/>
  <c r="K28"/>
  <c r="M25"/>
  <c r="X167" i="10"/>
  <c r="AD32"/>
  <c r="AV29"/>
  <c r="AV32"/>
  <c r="AZ8"/>
  <c r="AZ26"/>
  <c r="AZ32"/>
  <c r="W32"/>
  <c r="M10" i="2"/>
  <c r="M22"/>
  <c r="M34"/>
  <c r="M7"/>
  <c r="M19"/>
  <c r="M31"/>
  <c r="AX17" i="10"/>
  <c r="AT17"/>
  <c r="AP17"/>
  <c r="AK17"/>
  <c r="AG17"/>
  <c r="AC17"/>
  <c r="Y17"/>
  <c r="AW17"/>
  <c r="AS17"/>
  <c r="AO17"/>
  <c r="AJ17"/>
  <c r="AF17"/>
  <c r="AB17"/>
  <c r="X17"/>
  <c r="AQ17"/>
  <c r="V17"/>
  <c r="AV17"/>
  <c r="AR17"/>
  <c r="AN17"/>
  <c r="AI17"/>
  <c r="AE17"/>
  <c r="AA17"/>
  <c r="W17"/>
  <c r="AY17"/>
  <c r="AU17"/>
  <c r="AL17"/>
  <c r="AH17"/>
  <c r="AD17"/>
  <c r="Z17"/>
  <c r="AZ17"/>
  <c r="AM17"/>
  <c r="AZ155"/>
  <c r="AV155"/>
  <c r="AR155"/>
  <c r="AN155"/>
  <c r="AJ155"/>
  <c r="AF155"/>
  <c r="AB155"/>
  <c r="X155"/>
  <c r="AW155"/>
  <c r="AK155"/>
  <c r="Y155"/>
  <c r="AY155"/>
  <c r="AU155"/>
  <c r="AQ155"/>
  <c r="AM155"/>
  <c r="AI155"/>
  <c r="AE155"/>
  <c r="AA155"/>
  <c r="W155"/>
  <c r="AS155"/>
  <c r="AG155"/>
  <c r="AX155"/>
  <c r="AT155"/>
  <c r="AP155"/>
  <c r="AL155"/>
  <c r="AH155"/>
  <c r="AD155"/>
  <c r="Z155"/>
  <c r="V155"/>
  <c r="AO155"/>
  <c r="AC155"/>
  <c r="AW179"/>
  <c r="AS179"/>
  <c r="AO179"/>
  <c r="AK179"/>
  <c r="AG179"/>
  <c r="AC179"/>
  <c r="Y179"/>
  <c r="AZ179"/>
  <c r="AV179"/>
  <c r="AR179"/>
  <c r="AN179"/>
  <c r="AJ179"/>
  <c r="AF179"/>
  <c r="AB179"/>
  <c r="X179"/>
  <c r="AY179"/>
  <c r="AU179"/>
  <c r="AQ179"/>
  <c r="AM179"/>
  <c r="AI179"/>
  <c r="AE179"/>
  <c r="AA179"/>
  <c r="W179"/>
  <c r="AX179"/>
  <c r="AT179"/>
  <c r="AP179"/>
  <c r="AL179"/>
  <c r="AH179"/>
  <c r="AD179"/>
  <c r="Z179"/>
  <c r="V179"/>
  <c r="AZ158"/>
  <c r="AV158"/>
  <c r="AR158"/>
  <c r="AN158"/>
  <c r="AJ158"/>
  <c r="AF158"/>
  <c r="AB158"/>
  <c r="X158"/>
  <c r="AS158"/>
  <c r="AG158"/>
  <c r="AY158"/>
  <c r="AU158"/>
  <c r="AQ158"/>
  <c r="AM158"/>
  <c r="AI158"/>
  <c r="AE158"/>
  <c r="AA158"/>
  <c r="W158"/>
  <c r="AO158"/>
  <c r="AC158"/>
  <c r="AX158"/>
  <c r="AT158"/>
  <c r="AP158"/>
  <c r="AL158"/>
  <c r="AH158"/>
  <c r="AD158"/>
  <c r="Z158"/>
  <c r="V158"/>
  <c r="AW158"/>
  <c r="AK158"/>
  <c r="Y158"/>
  <c r="AW170"/>
  <c r="AS170"/>
  <c r="AO170"/>
  <c r="AK170"/>
  <c r="AG170"/>
  <c r="AC170"/>
  <c r="Y170"/>
  <c r="AZ170"/>
  <c r="AV170"/>
  <c r="AR170"/>
  <c r="AN170"/>
  <c r="AJ170"/>
  <c r="AF170"/>
  <c r="AB170"/>
  <c r="X170"/>
  <c r="AY170"/>
  <c r="AU170"/>
  <c r="AQ170"/>
  <c r="AM170"/>
  <c r="AI170"/>
  <c r="AE170"/>
  <c r="AA170"/>
  <c r="W170"/>
  <c r="AX170"/>
  <c r="AT170"/>
  <c r="AP170"/>
  <c r="AL170"/>
  <c r="AH170"/>
  <c r="AD170"/>
  <c r="Z170"/>
  <c r="V170"/>
  <c r="AY182"/>
  <c r="AU182"/>
  <c r="AQ182"/>
  <c r="AM182"/>
  <c r="AI182"/>
  <c r="AE182"/>
  <c r="AA182"/>
  <c r="W182"/>
  <c r="AW182"/>
  <c r="AS182"/>
  <c r="AO182"/>
  <c r="AK182"/>
  <c r="AG182"/>
  <c r="AC182"/>
  <c r="Y182"/>
  <c r="AZ182"/>
  <c r="AV182"/>
  <c r="AR182"/>
  <c r="AN182"/>
  <c r="AJ182"/>
  <c r="AF182"/>
  <c r="AB182"/>
  <c r="X182"/>
  <c r="AL182"/>
  <c r="V182"/>
  <c r="AX182"/>
  <c r="AH182"/>
  <c r="AT182"/>
  <c r="AD182"/>
  <c r="AP182"/>
  <c r="Z182"/>
  <c r="AW161"/>
  <c r="AS161"/>
  <c r="AO161"/>
  <c r="AK161"/>
  <c r="AG161"/>
  <c r="AC161"/>
  <c r="Y161"/>
  <c r="AZ161"/>
  <c r="AV161"/>
  <c r="AR161"/>
  <c r="AN161"/>
  <c r="AJ161"/>
  <c r="AF161"/>
  <c r="AB161"/>
  <c r="AY161"/>
  <c r="AU161"/>
  <c r="AQ161"/>
  <c r="AM161"/>
  <c r="AI161"/>
  <c r="AE161"/>
  <c r="AA161"/>
  <c r="W161"/>
  <c r="AX161"/>
  <c r="AT161"/>
  <c r="AP161"/>
  <c r="AD161"/>
  <c r="Z161"/>
  <c r="AL161"/>
  <c r="X161"/>
  <c r="AH161"/>
  <c r="V161"/>
  <c r="AW173"/>
  <c r="AS173"/>
  <c r="AO173"/>
  <c r="AK173"/>
  <c r="AG173"/>
  <c r="AC173"/>
  <c r="Y173"/>
  <c r="AZ173"/>
  <c r="AV173"/>
  <c r="AR173"/>
  <c r="AN173"/>
  <c r="AJ173"/>
  <c r="AF173"/>
  <c r="AB173"/>
  <c r="X173"/>
  <c r="AY173"/>
  <c r="AU173"/>
  <c r="AQ173"/>
  <c r="AM173"/>
  <c r="AI173"/>
  <c r="AE173"/>
  <c r="AA173"/>
  <c r="W173"/>
  <c r="AX173"/>
  <c r="AT173"/>
  <c r="AP173"/>
  <c r="AL173"/>
  <c r="AH173"/>
  <c r="AD173"/>
  <c r="Z173"/>
  <c r="V173"/>
  <c r="AW164"/>
  <c r="AS164"/>
  <c r="AO164"/>
  <c r="AK164"/>
  <c r="AG164"/>
  <c r="AC164"/>
  <c r="Y164"/>
  <c r="AZ164"/>
  <c r="AV164"/>
  <c r="AR164"/>
  <c r="AN164"/>
  <c r="AJ164"/>
  <c r="AF164"/>
  <c r="AB164"/>
  <c r="X164"/>
  <c r="AY164"/>
  <c r="AU164"/>
  <c r="AQ164"/>
  <c r="AM164"/>
  <c r="AI164"/>
  <c r="AE164"/>
  <c r="AA164"/>
  <c r="W164"/>
  <c r="AX164"/>
  <c r="AT164"/>
  <c r="AP164"/>
  <c r="AL164"/>
  <c r="AH164"/>
  <c r="AD164"/>
  <c r="Z164"/>
  <c r="V164"/>
  <c r="AW176"/>
  <c r="AS176"/>
  <c r="AO176"/>
  <c r="AK176"/>
  <c r="AG176"/>
  <c r="AC176"/>
  <c r="Y176"/>
  <c r="AZ176"/>
  <c r="AV176"/>
  <c r="AR176"/>
  <c r="AN176"/>
  <c r="AJ176"/>
  <c r="AF176"/>
  <c r="AB176"/>
  <c r="X176"/>
  <c r="AY176"/>
  <c r="AU176"/>
  <c r="AQ176"/>
  <c r="AM176"/>
  <c r="AI176"/>
  <c r="AE176"/>
  <c r="AA176"/>
  <c r="W176"/>
  <c r="AX176"/>
  <c r="AT176"/>
  <c r="AP176"/>
  <c r="AL176"/>
  <c r="AH176"/>
  <c r="AD176"/>
  <c r="Z176"/>
  <c r="V176"/>
  <c r="AW131"/>
  <c r="AS131"/>
  <c r="AO131"/>
  <c r="AK131"/>
  <c r="AG131"/>
  <c r="AC131"/>
  <c r="Y131"/>
  <c r="AZ131"/>
  <c r="AV131"/>
  <c r="AR131"/>
  <c r="AN131"/>
  <c r="AJ131"/>
  <c r="AF131"/>
  <c r="AB131"/>
  <c r="X131"/>
  <c r="AY131"/>
  <c r="AU131"/>
  <c r="AQ131"/>
  <c r="AM131"/>
  <c r="AI131"/>
  <c r="AE131"/>
  <c r="AA131"/>
  <c r="W131"/>
  <c r="AX131"/>
  <c r="AT131"/>
  <c r="AP131"/>
  <c r="AL131"/>
  <c r="AH131"/>
  <c r="AD131"/>
  <c r="Z131"/>
  <c r="V131"/>
  <c r="AW143"/>
  <c r="AS143"/>
  <c r="AO143"/>
  <c r="AK143"/>
  <c r="AG143"/>
  <c r="AC143"/>
  <c r="Y143"/>
  <c r="AZ143"/>
  <c r="AV143"/>
  <c r="AR143"/>
  <c r="AN143"/>
  <c r="AJ143"/>
  <c r="AF143"/>
  <c r="AB143"/>
  <c r="X143"/>
  <c r="AY143"/>
  <c r="AU143"/>
  <c r="AQ143"/>
  <c r="AM143"/>
  <c r="AI143"/>
  <c r="AE143"/>
  <c r="AA143"/>
  <c r="W143"/>
  <c r="AX143"/>
  <c r="AT143"/>
  <c r="AP143"/>
  <c r="AL143"/>
  <c r="AH143"/>
  <c r="AD143"/>
  <c r="Z143"/>
  <c r="V143"/>
  <c r="AW134"/>
  <c r="AS134"/>
  <c r="AO134"/>
  <c r="AK134"/>
  <c r="AG134"/>
  <c r="AC134"/>
  <c r="Y134"/>
  <c r="AZ134"/>
  <c r="AV134"/>
  <c r="AR134"/>
  <c r="AN134"/>
  <c r="AJ134"/>
  <c r="AF134"/>
  <c r="AB134"/>
  <c r="X134"/>
  <c r="AY134"/>
  <c r="AU134"/>
  <c r="AQ134"/>
  <c r="AM134"/>
  <c r="AI134"/>
  <c r="AE134"/>
  <c r="AA134"/>
  <c r="W134"/>
  <c r="AX134"/>
  <c r="AT134"/>
  <c r="AP134"/>
  <c r="AL134"/>
  <c r="AH134"/>
  <c r="AD134"/>
  <c r="Z134"/>
  <c r="V134"/>
  <c r="AW146"/>
  <c r="AS146"/>
  <c r="AO146"/>
  <c r="AK146"/>
  <c r="AG146"/>
  <c r="AC146"/>
  <c r="Y146"/>
  <c r="AZ146"/>
  <c r="AV146"/>
  <c r="AR146"/>
  <c r="AN146"/>
  <c r="AJ146"/>
  <c r="AF146"/>
  <c r="AB146"/>
  <c r="X146"/>
  <c r="AY146"/>
  <c r="AU146"/>
  <c r="AQ146"/>
  <c r="AM146"/>
  <c r="AI146"/>
  <c r="AE146"/>
  <c r="AA146"/>
  <c r="W146"/>
  <c r="AX146"/>
  <c r="AT146"/>
  <c r="AP146"/>
  <c r="AL146"/>
  <c r="AH146"/>
  <c r="AD146"/>
  <c r="Z146"/>
  <c r="V146"/>
  <c r="AW125"/>
  <c r="AS125"/>
  <c r="AO125"/>
  <c r="AK125"/>
  <c r="AG125"/>
  <c r="AC125"/>
  <c r="Y125"/>
  <c r="AZ125"/>
  <c r="AV125"/>
  <c r="AR125"/>
  <c r="AN125"/>
  <c r="AJ125"/>
  <c r="AF125"/>
  <c r="AB125"/>
  <c r="X125"/>
  <c r="AY125"/>
  <c r="AU125"/>
  <c r="AQ125"/>
  <c r="AM125"/>
  <c r="AI125"/>
  <c r="AE125"/>
  <c r="AA125"/>
  <c r="W125"/>
  <c r="AX125"/>
  <c r="AT125"/>
  <c r="AP125"/>
  <c r="AL125"/>
  <c r="AH125"/>
  <c r="AD125"/>
  <c r="Z125"/>
  <c r="V125"/>
  <c r="AW137"/>
  <c r="AS137"/>
  <c r="AO137"/>
  <c r="AK137"/>
  <c r="AG137"/>
  <c r="AC137"/>
  <c r="Y137"/>
  <c r="AZ137"/>
  <c r="AV137"/>
  <c r="AR137"/>
  <c r="AN137"/>
  <c r="AJ137"/>
  <c r="AF137"/>
  <c r="AB137"/>
  <c r="X137"/>
  <c r="AY137"/>
  <c r="AU137"/>
  <c r="AQ137"/>
  <c r="AM137"/>
  <c r="AI137"/>
  <c r="AE137"/>
  <c r="AA137"/>
  <c r="W137"/>
  <c r="AX137"/>
  <c r="AT137"/>
  <c r="AP137"/>
  <c r="AL137"/>
  <c r="AH137"/>
  <c r="AD137"/>
  <c r="Z137"/>
  <c r="V137"/>
  <c r="AW149"/>
  <c r="AS149"/>
  <c r="AO149"/>
  <c r="AK149"/>
  <c r="AG149"/>
  <c r="AC149"/>
  <c r="Y149"/>
  <c r="AZ149"/>
  <c r="AV149"/>
  <c r="AR149"/>
  <c r="AN149"/>
  <c r="AJ149"/>
  <c r="AF149"/>
  <c r="AB149"/>
  <c r="X149"/>
  <c r="AY149"/>
  <c r="AU149"/>
  <c r="AQ149"/>
  <c r="AM149"/>
  <c r="AI149"/>
  <c r="AE149"/>
  <c r="AA149"/>
  <c r="W149"/>
  <c r="AX149"/>
  <c r="AT149"/>
  <c r="AP149"/>
  <c r="AL149"/>
  <c r="AH149"/>
  <c r="AD149"/>
  <c r="Z149"/>
  <c r="V149"/>
  <c r="AW128"/>
  <c r="AS128"/>
  <c r="AO128"/>
  <c r="AK128"/>
  <c r="AG128"/>
  <c r="AC128"/>
  <c r="Y128"/>
  <c r="AZ128"/>
  <c r="AV128"/>
  <c r="AR128"/>
  <c r="AN128"/>
  <c r="AJ128"/>
  <c r="AF128"/>
  <c r="AB128"/>
  <c r="X128"/>
  <c r="AY128"/>
  <c r="AU128"/>
  <c r="AQ128"/>
  <c r="AM128"/>
  <c r="AI128"/>
  <c r="AE128"/>
  <c r="AA128"/>
  <c r="W128"/>
  <c r="AX128"/>
  <c r="AT128"/>
  <c r="AP128"/>
  <c r="AL128"/>
  <c r="AH128"/>
  <c r="AD128"/>
  <c r="Z128"/>
  <c r="V128"/>
  <c r="AW140"/>
  <c r="AS140"/>
  <c r="AO140"/>
  <c r="AK140"/>
  <c r="AG140"/>
  <c r="AC140"/>
  <c r="Y140"/>
  <c r="AZ140"/>
  <c r="AV140"/>
  <c r="AR140"/>
  <c r="AN140"/>
  <c r="AJ140"/>
  <c r="AF140"/>
  <c r="AB140"/>
  <c r="X140"/>
  <c r="AY140"/>
  <c r="AU140"/>
  <c r="AQ140"/>
  <c r="AM140"/>
  <c r="AI140"/>
  <c r="AE140"/>
  <c r="AA140"/>
  <c r="W140"/>
  <c r="AX140"/>
  <c r="AT140"/>
  <c r="AP140"/>
  <c r="AL140"/>
  <c r="AH140"/>
  <c r="AD140"/>
  <c r="Z140"/>
  <c r="V140"/>
  <c r="AZ152"/>
  <c r="AV152"/>
  <c r="AR152"/>
  <c r="AN152"/>
  <c r="AJ152"/>
  <c r="AY152"/>
  <c r="AU152"/>
  <c r="AQ152"/>
  <c r="AM152"/>
  <c r="AI152"/>
  <c r="AE152"/>
  <c r="AX152"/>
  <c r="AT152"/>
  <c r="AP152"/>
  <c r="AL152"/>
  <c r="AW152"/>
  <c r="AS152"/>
  <c r="AO152"/>
  <c r="AK152"/>
  <c r="AH152"/>
  <c r="AC152"/>
  <c r="Y152"/>
  <c r="AG152"/>
  <c r="AB152"/>
  <c r="X152"/>
  <c r="AF152"/>
  <c r="AA152"/>
  <c r="W152"/>
  <c r="AD152"/>
  <c r="Z152"/>
  <c r="V152"/>
  <c r="AW95"/>
  <c r="AS95"/>
  <c r="AO95"/>
  <c r="AK95"/>
  <c r="AG95"/>
  <c r="AC95"/>
  <c r="Y95"/>
  <c r="AR95"/>
  <c r="AF95"/>
  <c r="AY95"/>
  <c r="AU95"/>
  <c r="AQ95"/>
  <c r="AM95"/>
  <c r="AI95"/>
  <c r="AE95"/>
  <c r="AA95"/>
  <c r="W95"/>
  <c r="AZ95"/>
  <c r="AN95"/>
  <c r="AB95"/>
  <c r="AX95"/>
  <c r="AT95"/>
  <c r="AP95"/>
  <c r="AL95"/>
  <c r="AH95"/>
  <c r="AD95"/>
  <c r="Z95"/>
  <c r="V95"/>
  <c r="AV95"/>
  <c r="AJ95"/>
  <c r="X95"/>
  <c r="AX107"/>
  <c r="AT107"/>
  <c r="AW107"/>
  <c r="AR107"/>
  <c r="AN107"/>
  <c r="AJ107"/>
  <c r="AF107"/>
  <c r="AB107"/>
  <c r="X107"/>
  <c r="AZ107"/>
  <c r="AU107"/>
  <c r="AP107"/>
  <c r="AL107"/>
  <c r="AH107"/>
  <c r="AD107"/>
  <c r="Z107"/>
  <c r="V107"/>
  <c r="AY107"/>
  <c r="AS107"/>
  <c r="AO107"/>
  <c r="AK107"/>
  <c r="AG107"/>
  <c r="AC107"/>
  <c r="Y107"/>
  <c r="AV107"/>
  <c r="AE107"/>
  <c r="AQ107"/>
  <c r="AM107"/>
  <c r="W107"/>
  <c r="AA107"/>
  <c r="AI107"/>
  <c r="AZ119"/>
  <c r="AV119"/>
  <c r="AR119"/>
  <c r="AN119"/>
  <c r="AJ119"/>
  <c r="AF119"/>
  <c r="AB119"/>
  <c r="X119"/>
  <c r="AY119"/>
  <c r="AU119"/>
  <c r="AQ119"/>
  <c r="AM119"/>
  <c r="AI119"/>
  <c r="AE119"/>
  <c r="AA119"/>
  <c r="W119"/>
  <c r="AX119"/>
  <c r="AT119"/>
  <c r="AP119"/>
  <c r="AL119"/>
  <c r="AH119"/>
  <c r="AD119"/>
  <c r="Z119"/>
  <c r="V119"/>
  <c r="AW119"/>
  <c r="AG119"/>
  <c r="AO119"/>
  <c r="Y119"/>
  <c r="AK119"/>
  <c r="AS119"/>
  <c r="AC119"/>
  <c r="AW98"/>
  <c r="AS98"/>
  <c r="AO98"/>
  <c r="AK98"/>
  <c r="AG98"/>
  <c r="AC98"/>
  <c r="Y98"/>
  <c r="AZ98"/>
  <c r="AN98"/>
  <c r="AB98"/>
  <c r="AY98"/>
  <c r="AU98"/>
  <c r="AQ98"/>
  <c r="AM98"/>
  <c r="AI98"/>
  <c r="AE98"/>
  <c r="AA98"/>
  <c r="W98"/>
  <c r="AV98"/>
  <c r="AJ98"/>
  <c r="X98"/>
  <c r="AX98"/>
  <c r="AT98"/>
  <c r="AP98"/>
  <c r="AL98"/>
  <c r="AH98"/>
  <c r="AD98"/>
  <c r="Z98"/>
  <c r="V98"/>
  <c r="AR98"/>
  <c r="AF98"/>
  <c r="AZ110"/>
  <c r="AV110"/>
  <c r="AR110"/>
  <c r="AN110"/>
  <c r="AJ110"/>
  <c r="AF110"/>
  <c r="AB110"/>
  <c r="X110"/>
  <c r="AY110"/>
  <c r="AU110"/>
  <c r="AQ110"/>
  <c r="AM110"/>
  <c r="AI110"/>
  <c r="AE110"/>
  <c r="AA110"/>
  <c r="W110"/>
  <c r="AX110"/>
  <c r="AT110"/>
  <c r="AP110"/>
  <c r="AL110"/>
  <c r="AH110"/>
  <c r="AD110"/>
  <c r="Z110"/>
  <c r="V110"/>
  <c r="AS110"/>
  <c r="AC110"/>
  <c r="AK110"/>
  <c r="AW110"/>
  <c r="AG110"/>
  <c r="AO110"/>
  <c r="Y110"/>
  <c r="AZ122"/>
  <c r="AV122"/>
  <c r="AR122"/>
  <c r="AN122"/>
  <c r="AJ122"/>
  <c r="AF122"/>
  <c r="AB122"/>
  <c r="X122"/>
  <c r="AY122"/>
  <c r="AU122"/>
  <c r="AQ122"/>
  <c r="AM122"/>
  <c r="AI122"/>
  <c r="AE122"/>
  <c r="AA122"/>
  <c r="W122"/>
  <c r="AX122"/>
  <c r="AT122"/>
  <c r="AP122"/>
  <c r="AL122"/>
  <c r="AH122"/>
  <c r="AD122"/>
  <c r="Z122"/>
  <c r="V122"/>
  <c r="AS122"/>
  <c r="AC122"/>
  <c r="AK122"/>
  <c r="AW122"/>
  <c r="AG122"/>
  <c r="Y122"/>
  <c r="AO122"/>
  <c r="AW101"/>
  <c r="AS101"/>
  <c r="AO101"/>
  <c r="AK101"/>
  <c r="AG101"/>
  <c r="AC101"/>
  <c r="Y101"/>
  <c r="AV101"/>
  <c r="AJ101"/>
  <c r="X101"/>
  <c r="AY101"/>
  <c r="AU101"/>
  <c r="AQ101"/>
  <c r="AM101"/>
  <c r="AI101"/>
  <c r="AE101"/>
  <c r="AA101"/>
  <c r="W101"/>
  <c r="AR101"/>
  <c r="AF101"/>
  <c r="AX101"/>
  <c r="AT101"/>
  <c r="AP101"/>
  <c r="AL101"/>
  <c r="AH101"/>
  <c r="AD101"/>
  <c r="Z101"/>
  <c r="V101"/>
  <c r="AZ101"/>
  <c r="AN101"/>
  <c r="AB101"/>
  <c r="AZ113"/>
  <c r="AV113"/>
  <c r="AR113"/>
  <c r="AN113"/>
  <c r="AJ113"/>
  <c r="AF113"/>
  <c r="AB113"/>
  <c r="X113"/>
  <c r="AY113"/>
  <c r="AU113"/>
  <c r="AQ113"/>
  <c r="AM113"/>
  <c r="AI113"/>
  <c r="AE113"/>
  <c r="AA113"/>
  <c r="W113"/>
  <c r="AX113"/>
  <c r="AT113"/>
  <c r="AP113"/>
  <c r="AL113"/>
  <c r="AH113"/>
  <c r="AD113"/>
  <c r="Z113"/>
  <c r="V113"/>
  <c r="AO113"/>
  <c r="Y113"/>
  <c r="AW113"/>
  <c r="AG113"/>
  <c r="AS113"/>
  <c r="AC113"/>
  <c r="AK113"/>
  <c r="AZ104"/>
  <c r="AV104"/>
  <c r="AR104"/>
  <c r="AN104"/>
  <c r="AJ104"/>
  <c r="AF104"/>
  <c r="AB104"/>
  <c r="X104"/>
  <c r="AX104"/>
  <c r="AT104"/>
  <c r="AP104"/>
  <c r="AL104"/>
  <c r="AH104"/>
  <c r="AD104"/>
  <c r="Z104"/>
  <c r="V104"/>
  <c r="AW104"/>
  <c r="AS104"/>
  <c r="AO104"/>
  <c r="AK104"/>
  <c r="AG104"/>
  <c r="AC104"/>
  <c r="Y104"/>
  <c r="AY104"/>
  <c r="AI104"/>
  <c r="AU104"/>
  <c r="AQ104"/>
  <c r="AA104"/>
  <c r="AE104"/>
  <c r="AM104"/>
  <c r="W104"/>
  <c r="AZ116"/>
  <c r="AV116"/>
  <c r="AR116"/>
  <c r="AN116"/>
  <c r="AJ116"/>
  <c r="AF116"/>
  <c r="AB116"/>
  <c r="X116"/>
  <c r="AY116"/>
  <c r="AU116"/>
  <c r="AQ116"/>
  <c r="AM116"/>
  <c r="AI116"/>
  <c r="AE116"/>
  <c r="AA116"/>
  <c r="W116"/>
  <c r="AX116"/>
  <c r="AT116"/>
  <c r="AP116"/>
  <c r="AL116"/>
  <c r="AH116"/>
  <c r="AD116"/>
  <c r="Z116"/>
  <c r="V116"/>
  <c r="AK116"/>
  <c r="AS116"/>
  <c r="AC116"/>
  <c r="AO116"/>
  <c r="Y116"/>
  <c r="AG116"/>
  <c r="AW116"/>
  <c r="AX71"/>
  <c r="AT71"/>
  <c r="AP71"/>
  <c r="AL71"/>
  <c r="AH71"/>
  <c r="AD71"/>
  <c r="Z71"/>
  <c r="V71"/>
  <c r="AW71"/>
  <c r="AS71"/>
  <c r="AO71"/>
  <c r="AK71"/>
  <c r="AG71"/>
  <c r="AC71"/>
  <c r="Y71"/>
  <c r="AZ71"/>
  <c r="AV71"/>
  <c r="AR71"/>
  <c r="AN71"/>
  <c r="AJ71"/>
  <c r="AF71"/>
  <c r="AB71"/>
  <c r="X71"/>
  <c r="AM71"/>
  <c r="W71"/>
  <c r="AA71"/>
  <c r="AY71"/>
  <c r="AI71"/>
  <c r="AU71"/>
  <c r="AE71"/>
  <c r="AQ71"/>
  <c r="AW83"/>
  <c r="AS83"/>
  <c r="AO83"/>
  <c r="AK83"/>
  <c r="AG83"/>
  <c r="AC83"/>
  <c r="Y83"/>
  <c r="AZ83"/>
  <c r="AV83"/>
  <c r="AR83"/>
  <c r="AN83"/>
  <c r="AJ83"/>
  <c r="AF83"/>
  <c r="AB83"/>
  <c r="X83"/>
  <c r="AY83"/>
  <c r="AU83"/>
  <c r="AQ83"/>
  <c r="AM83"/>
  <c r="AI83"/>
  <c r="AE83"/>
  <c r="AA83"/>
  <c r="W83"/>
  <c r="AL83"/>
  <c r="V83"/>
  <c r="AX83"/>
  <c r="AH83"/>
  <c r="AT83"/>
  <c r="AD83"/>
  <c r="AP83"/>
  <c r="Z83"/>
  <c r="AX74"/>
  <c r="AT74"/>
  <c r="AP74"/>
  <c r="AL74"/>
  <c r="AH74"/>
  <c r="AD74"/>
  <c r="Z74"/>
  <c r="V74"/>
  <c r="AW74"/>
  <c r="AS74"/>
  <c r="AO74"/>
  <c r="AK74"/>
  <c r="AG74"/>
  <c r="AC74"/>
  <c r="Y74"/>
  <c r="AZ74"/>
  <c r="AV74"/>
  <c r="AR74"/>
  <c r="AN74"/>
  <c r="AJ74"/>
  <c r="AF74"/>
  <c r="AB74"/>
  <c r="X74"/>
  <c r="AY74"/>
  <c r="AI74"/>
  <c r="W74"/>
  <c r="AU74"/>
  <c r="AE74"/>
  <c r="AQ74"/>
  <c r="AA74"/>
  <c r="AM74"/>
  <c r="AW86"/>
  <c r="AS86"/>
  <c r="AO86"/>
  <c r="AK86"/>
  <c r="AG86"/>
  <c r="AC86"/>
  <c r="Y86"/>
  <c r="AZ86"/>
  <c r="AV86"/>
  <c r="AR86"/>
  <c r="AN86"/>
  <c r="AJ86"/>
  <c r="AF86"/>
  <c r="AB86"/>
  <c r="X86"/>
  <c r="AY86"/>
  <c r="AU86"/>
  <c r="AQ86"/>
  <c r="AM86"/>
  <c r="AI86"/>
  <c r="AE86"/>
  <c r="AA86"/>
  <c r="W86"/>
  <c r="AX86"/>
  <c r="AH86"/>
  <c r="AT86"/>
  <c r="AD86"/>
  <c r="AP86"/>
  <c r="Z86"/>
  <c r="V86"/>
  <c r="AL86"/>
  <c r="AX65"/>
  <c r="AT65"/>
  <c r="AP65"/>
  <c r="AL65"/>
  <c r="AH65"/>
  <c r="AD65"/>
  <c r="Z65"/>
  <c r="V65"/>
  <c r="AW65"/>
  <c r="AS65"/>
  <c r="AO65"/>
  <c r="AK65"/>
  <c r="AG65"/>
  <c r="AC65"/>
  <c r="Y65"/>
  <c r="AZ65"/>
  <c r="AV65"/>
  <c r="AR65"/>
  <c r="AN65"/>
  <c r="AJ65"/>
  <c r="AF65"/>
  <c r="AB65"/>
  <c r="X65"/>
  <c r="AU65"/>
  <c r="AE65"/>
  <c r="AY65"/>
  <c r="AI65"/>
  <c r="AQ65"/>
  <c r="AA65"/>
  <c r="AM65"/>
  <c r="W65"/>
  <c r="AY77"/>
  <c r="AU77"/>
  <c r="AQ77"/>
  <c r="AV77"/>
  <c r="AP77"/>
  <c r="AL77"/>
  <c r="AH77"/>
  <c r="AD77"/>
  <c r="Z77"/>
  <c r="V77"/>
  <c r="AZ77"/>
  <c r="AT77"/>
  <c r="AO77"/>
  <c r="AK77"/>
  <c r="AG77"/>
  <c r="AC77"/>
  <c r="Y77"/>
  <c r="AX77"/>
  <c r="AS77"/>
  <c r="AN77"/>
  <c r="AJ77"/>
  <c r="AF77"/>
  <c r="AB77"/>
  <c r="X77"/>
  <c r="AW77"/>
  <c r="AE77"/>
  <c r="AR77"/>
  <c r="AA77"/>
  <c r="AM77"/>
  <c r="W77"/>
  <c r="AI77"/>
  <c r="AW89"/>
  <c r="AS89"/>
  <c r="AO89"/>
  <c r="AK89"/>
  <c r="AG89"/>
  <c r="AC89"/>
  <c r="Y89"/>
  <c r="AZ89"/>
  <c r="AV89"/>
  <c r="AR89"/>
  <c r="AN89"/>
  <c r="AJ89"/>
  <c r="AF89"/>
  <c r="AB89"/>
  <c r="X89"/>
  <c r="AY89"/>
  <c r="AU89"/>
  <c r="AQ89"/>
  <c r="AM89"/>
  <c r="AI89"/>
  <c r="AE89"/>
  <c r="AA89"/>
  <c r="W89"/>
  <c r="AT89"/>
  <c r="AD89"/>
  <c r="AP89"/>
  <c r="Z89"/>
  <c r="AL89"/>
  <c r="V89"/>
  <c r="AX89"/>
  <c r="AH89"/>
  <c r="AX68"/>
  <c r="AT68"/>
  <c r="AP68"/>
  <c r="AL68"/>
  <c r="AH68"/>
  <c r="AD68"/>
  <c r="Z68"/>
  <c r="V68"/>
  <c r="AW68"/>
  <c r="AS68"/>
  <c r="AO68"/>
  <c r="AK68"/>
  <c r="AG68"/>
  <c r="AC68"/>
  <c r="Y68"/>
  <c r="AZ68"/>
  <c r="AV68"/>
  <c r="AR68"/>
  <c r="AN68"/>
  <c r="AJ68"/>
  <c r="AF68"/>
  <c r="AB68"/>
  <c r="X68"/>
  <c r="AQ68"/>
  <c r="AA68"/>
  <c r="AU68"/>
  <c r="AE68"/>
  <c r="AM68"/>
  <c r="W68"/>
  <c r="AY68"/>
  <c r="AI68"/>
  <c r="AW80"/>
  <c r="AS80"/>
  <c r="AO80"/>
  <c r="AK80"/>
  <c r="AG80"/>
  <c r="AC80"/>
  <c r="Y80"/>
  <c r="AZ80"/>
  <c r="AV80"/>
  <c r="AR80"/>
  <c r="AN80"/>
  <c r="AJ80"/>
  <c r="AF80"/>
  <c r="AB80"/>
  <c r="AY80"/>
  <c r="AU80"/>
  <c r="AQ80"/>
  <c r="AM80"/>
  <c r="AI80"/>
  <c r="AE80"/>
  <c r="AA80"/>
  <c r="W80"/>
  <c r="AP80"/>
  <c r="Z80"/>
  <c r="AL80"/>
  <c r="X80"/>
  <c r="AX80"/>
  <c r="AH80"/>
  <c r="V80"/>
  <c r="AD80"/>
  <c r="AT80"/>
  <c r="AW92"/>
  <c r="AS92"/>
  <c r="AO92"/>
  <c r="AK92"/>
  <c r="AG92"/>
  <c r="AC92"/>
  <c r="Y92"/>
  <c r="AZ92"/>
  <c r="AV92"/>
  <c r="AR92"/>
  <c r="AN92"/>
  <c r="AJ92"/>
  <c r="AF92"/>
  <c r="AB92"/>
  <c r="X92"/>
  <c r="AY92"/>
  <c r="AU92"/>
  <c r="AQ92"/>
  <c r="AM92"/>
  <c r="AI92"/>
  <c r="AE92"/>
  <c r="AA92"/>
  <c r="W92"/>
  <c r="AP92"/>
  <c r="Z92"/>
  <c r="AL92"/>
  <c r="V92"/>
  <c r="AX92"/>
  <c r="AH92"/>
  <c r="AD92"/>
  <c r="AT92"/>
  <c r="AX35"/>
  <c r="AT35"/>
  <c r="AP35"/>
  <c r="AL35"/>
  <c r="AH35"/>
  <c r="AD35"/>
  <c r="Z35"/>
  <c r="V35"/>
  <c r="AW35"/>
  <c r="AS35"/>
  <c r="AO35"/>
  <c r="AK35"/>
  <c r="AG35"/>
  <c r="AC35"/>
  <c r="Y35"/>
  <c r="AY35"/>
  <c r="AU35"/>
  <c r="AQ35"/>
  <c r="AM35"/>
  <c r="AI35"/>
  <c r="AE35"/>
  <c r="AA35"/>
  <c r="W35"/>
  <c r="AN35"/>
  <c r="X35"/>
  <c r="AZ35"/>
  <c r="AJ35"/>
  <c r="AV35"/>
  <c r="AR35"/>
  <c r="AB35"/>
  <c r="AF35"/>
  <c r="AX47"/>
  <c r="AT47"/>
  <c r="AP47"/>
  <c r="AL47"/>
  <c r="AH47"/>
  <c r="AD47"/>
  <c r="Z47"/>
  <c r="V47"/>
  <c r="AW47"/>
  <c r="AS47"/>
  <c r="AO47"/>
  <c r="AK47"/>
  <c r="AG47"/>
  <c r="AC47"/>
  <c r="Y47"/>
  <c r="AZ47"/>
  <c r="AV47"/>
  <c r="AR47"/>
  <c r="AN47"/>
  <c r="AJ47"/>
  <c r="AF47"/>
  <c r="AB47"/>
  <c r="X47"/>
  <c r="AQ47"/>
  <c r="AA47"/>
  <c r="AY47"/>
  <c r="AM47"/>
  <c r="W47"/>
  <c r="AU47"/>
  <c r="AE47"/>
  <c r="AI47"/>
  <c r="AX59"/>
  <c r="AT59"/>
  <c r="AP59"/>
  <c r="AL59"/>
  <c r="AH59"/>
  <c r="AD59"/>
  <c r="Z59"/>
  <c r="V59"/>
  <c r="AW59"/>
  <c r="AS59"/>
  <c r="AO59"/>
  <c r="AK59"/>
  <c r="AG59"/>
  <c r="AC59"/>
  <c r="Y59"/>
  <c r="AZ59"/>
  <c r="AV59"/>
  <c r="AR59"/>
  <c r="AN59"/>
  <c r="AJ59"/>
  <c r="AF59"/>
  <c r="AB59"/>
  <c r="X59"/>
  <c r="AQ59"/>
  <c r="AA59"/>
  <c r="AM59"/>
  <c r="W59"/>
  <c r="AY59"/>
  <c r="AI59"/>
  <c r="AE59"/>
  <c r="AU59"/>
  <c r="AX38"/>
  <c r="AT38"/>
  <c r="AP38"/>
  <c r="AL38"/>
  <c r="AH38"/>
  <c r="AD38"/>
  <c r="Z38"/>
  <c r="V38"/>
  <c r="AW38"/>
  <c r="AS38"/>
  <c r="AO38"/>
  <c r="AK38"/>
  <c r="AG38"/>
  <c r="AC38"/>
  <c r="Y38"/>
  <c r="AZ38"/>
  <c r="AR38"/>
  <c r="AJ38"/>
  <c r="AB38"/>
  <c r="AY38"/>
  <c r="AQ38"/>
  <c r="AI38"/>
  <c r="AA38"/>
  <c r="AU38"/>
  <c r="AM38"/>
  <c r="AE38"/>
  <c r="W38"/>
  <c r="AN38"/>
  <c r="X38"/>
  <c r="AF38"/>
  <c r="AV38"/>
  <c r="AZ50"/>
  <c r="AX50"/>
  <c r="AT50"/>
  <c r="AP50"/>
  <c r="AL50"/>
  <c r="AH50"/>
  <c r="AD50"/>
  <c r="Z50"/>
  <c r="V50"/>
  <c r="AW50"/>
  <c r="AS50"/>
  <c r="AO50"/>
  <c r="AK50"/>
  <c r="AG50"/>
  <c r="AC50"/>
  <c r="Y50"/>
  <c r="AV50"/>
  <c r="AR50"/>
  <c r="AN50"/>
  <c r="AJ50"/>
  <c r="AF50"/>
  <c r="AB50"/>
  <c r="X50"/>
  <c r="AM50"/>
  <c r="W50"/>
  <c r="AU50"/>
  <c r="AY50"/>
  <c r="AI50"/>
  <c r="AQ50"/>
  <c r="AA50"/>
  <c r="AE50"/>
  <c r="AX62"/>
  <c r="AT62"/>
  <c r="AP62"/>
  <c r="AL62"/>
  <c r="AH62"/>
  <c r="AD62"/>
  <c r="Z62"/>
  <c r="V62"/>
  <c r="AW62"/>
  <c r="AS62"/>
  <c r="AO62"/>
  <c r="AK62"/>
  <c r="AG62"/>
  <c r="AC62"/>
  <c r="Y62"/>
  <c r="AZ62"/>
  <c r="AV62"/>
  <c r="AR62"/>
  <c r="AN62"/>
  <c r="AJ62"/>
  <c r="AF62"/>
  <c r="AB62"/>
  <c r="X62"/>
  <c r="AM62"/>
  <c r="W62"/>
  <c r="AY62"/>
  <c r="AI62"/>
  <c r="AU62"/>
  <c r="AE62"/>
  <c r="AQ62"/>
  <c r="AA62"/>
  <c r="AX41"/>
  <c r="AT41"/>
  <c r="AP41"/>
  <c r="AL41"/>
  <c r="AH41"/>
  <c r="AD41"/>
  <c r="Z41"/>
  <c r="V41"/>
  <c r="AW41"/>
  <c r="AS41"/>
  <c r="AO41"/>
  <c r="AK41"/>
  <c r="AG41"/>
  <c r="AC41"/>
  <c r="Y41"/>
  <c r="AZ41"/>
  <c r="AV41"/>
  <c r="AR41"/>
  <c r="AN41"/>
  <c r="AJ41"/>
  <c r="AF41"/>
  <c r="AB41"/>
  <c r="X41"/>
  <c r="AY41"/>
  <c r="AI41"/>
  <c r="AU41"/>
  <c r="AE41"/>
  <c r="AM41"/>
  <c r="W41"/>
  <c r="AA41"/>
  <c r="AQ41"/>
  <c r="AX53"/>
  <c r="AT53"/>
  <c r="AP53"/>
  <c r="AL53"/>
  <c r="AH53"/>
  <c r="AD53"/>
  <c r="Z53"/>
  <c r="V53"/>
  <c r="AW53"/>
  <c r="AS53"/>
  <c r="AO53"/>
  <c r="AK53"/>
  <c r="AG53"/>
  <c r="AC53"/>
  <c r="Y53"/>
  <c r="AZ53"/>
  <c r="AV53"/>
  <c r="AR53"/>
  <c r="AN53"/>
  <c r="AJ53"/>
  <c r="AF53"/>
  <c r="AB53"/>
  <c r="X53"/>
  <c r="AY53"/>
  <c r="AI53"/>
  <c r="AU53"/>
  <c r="AE53"/>
  <c r="AQ53"/>
  <c r="AA53"/>
  <c r="AM53"/>
  <c r="W53"/>
  <c r="AX44"/>
  <c r="AT44"/>
  <c r="AP44"/>
  <c r="AL44"/>
  <c r="AH44"/>
  <c r="AD44"/>
  <c r="Z44"/>
  <c r="V44"/>
  <c r="AW44"/>
  <c r="AS44"/>
  <c r="AO44"/>
  <c r="AK44"/>
  <c r="AG44"/>
  <c r="AC44"/>
  <c r="Y44"/>
  <c r="AZ44"/>
  <c r="AV44"/>
  <c r="AR44"/>
  <c r="AN44"/>
  <c r="AJ44"/>
  <c r="AF44"/>
  <c r="AB44"/>
  <c r="X44"/>
  <c r="AU44"/>
  <c r="AE44"/>
  <c r="W44"/>
  <c r="AQ44"/>
  <c r="AA44"/>
  <c r="AY44"/>
  <c r="AI44"/>
  <c r="AM44"/>
  <c r="AX56"/>
  <c r="AT56"/>
  <c r="AP56"/>
  <c r="AL56"/>
  <c r="AH56"/>
  <c r="AD56"/>
  <c r="Z56"/>
  <c r="V56"/>
  <c r="AW56"/>
  <c r="AS56"/>
  <c r="AO56"/>
  <c r="AK56"/>
  <c r="AG56"/>
  <c r="AC56"/>
  <c r="Y56"/>
  <c r="AZ56"/>
  <c r="AV56"/>
  <c r="AR56"/>
  <c r="AN56"/>
  <c r="AJ56"/>
  <c r="AF56"/>
  <c r="AB56"/>
  <c r="X56"/>
  <c r="AU56"/>
  <c r="AE56"/>
  <c r="AQ56"/>
  <c r="AA56"/>
  <c r="AM56"/>
  <c r="W56"/>
  <c r="AY56"/>
  <c r="AI56"/>
  <c r="A58" i="1"/>
  <c r="A64"/>
  <c r="A75"/>
  <c r="A78"/>
  <c r="A81"/>
  <c r="A85"/>
  <c r="A87"/>
  <c r="A92"/>
  <c r="A96"/>
  <c r="A98"/>
  <c r="A102"/>
  <c r="A100"/>
  <c r="A99"/>
  <c r="A97"/>
  <c r="A95"/>
  <c r="A94"/>
  <c r="A93"/>
  <c r="A91"/>
  <c r="A90"/>
  <c r="A89"/>
  <c r="A88"/>
  <c r="A86"/>
  <c r="A84"/>
  <c r="A83"/>
  <c r="A82"/>
  <c r="A80"/>
  <c r="A79"/>
  <c r="A77"/>
  <c r="A76"/>
  <c r="A74"/>
  <c r="A73"/>
  <c r="A72"/>
  <c r="A71"/>
  <c r="A70"/>
  <c r="A69"/>
  <c r="A68"/>
  <c r="A67"/>
  <c r="A66"/>
  <c r="A65"/>
  <c r="A63"/>
  <c r="A62"/>
  <c r="A61"/>
  <c r="A60"/>
  <c r="A59"/>
  <c r="A57"/>
  <c r="A56"/>
  <c r="A55"/>
  <c r="A54"/>
  <c r="A53"/>
  <c r="C3" l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BA3"/>
  <c r="BB3"/>
  <c r="BC3"/>
  <c r="BD3"/>
  <c r="BE3"/>
  <c r="BF3"/>
  <c r="BG3"/>
  <c r="BH3"/>
  <c r="BI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BA5"/>
  <c r="BB5"/>
  <c r="BC5"/>
  <c r="BD5"/>
  <c r="BE5"/>
  <c r="BF5"/>
  <c r="BG5"/>
  <c r="BH5"/>
  <c r="BI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BA6"/>
  <c r="BB6"/>
  <c r="BC6"/>
  <c r="BD6"/>
  <c r="BE6"/>
  <c r="BF6"/>
  <c r="BG6"/>
  <c r="BH6"/>
  <c r="BI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BA12"/>
  <c r="BB12"/>
  <c r="BC12"/>
  <c r="BD12"/>
  <c r="BE12"/>
  <c r="BF12"/>
  <c r="BG12"/>
  <c r="BH12"/>
  <c r="BI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BF23"/>
  <c r="BG23"/>
  <c r="BH23"/>
  <c r="BI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BF25"/>
  <c r="BG25"/>
  <c r="BH25"/>
  <c r="BI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BF27"/>
  <c r="BG27"/>
  <c r="BH27"/>
  <c r="BI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BF28"/>
  <c r="BG28"/>
  <c r="BH28"/>
  <c r="BI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2"/>
  <c r="BF32"/>
  <c r="BG32"/>
  <c r="BH32"/>
  <c r="BI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BA33"/>
  <c r="BB33"/>
  <c r="BC33"/>
  <c r="BD33"/>
  <c r="BE33"/>
  <c r="BF33"/>
  <c r="BG33"/>
  <c r="BH33"/>
  <c r="BI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BA34"/>
  <c r="BB34"/>
  <c r="BC34"/>
  <c r="BD34"/>
  <c r="BE34"/>
  <c r="BF34"/>
  <c r="BG34"/>
  <c r="BH34"/>
  <c r="BI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BE35"/>
  <c r="BF35"/>
  <c r="BG35"/>
  <c r="BH35"/>
  <c r="BI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BE37"/>
  <c r="BF37"/>
  <c r="BG37"/>
  <c r="BH37"/>
  <c r="BI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BA38"/>
  <c r="BB38"/>
  <c r="BC38"/>
  <c r="BD38"/>
  <c r="BE38"/>
  <c r="BF38"/>
  <c r="BG38"/>
  <c r="BH38"/>
  <c r="BI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BA41"/>
  <c r="BB41"/>
  <c r="BC41"/>
  <c r="BD41"/>
  <c r="BE41"/>
  <c r="BF41"/>
  <c r="BG41"/>
  <c r="BH41"/>
  <c r="BI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BE42"/>
  <c r="BF42"/>
  <c r="BG42"/>
  <c r="BH42"/>
  <c r="BI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BA43"/>
  <c r="BB43"/>
  <c r="BC43"/>
  <c r="BD43"/>
  <c r="BE43"/>
  <c r="BF43"/>
  <c r="BG43"/>
  <c r="BH43"/>
  <c r="BI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BE44"/>
  <c r="BF44"/>
  <c r="BG44"/>
  <c r="BH44"/>
  <c r="BI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BB45"/>
  <c r="BC45"/>
  <c r="BD45"/>
  <c r="BE45"/>
  <c r="BF45"/>
  <c r="BG45"/>
  <c r="BH45"/>
  <c r="BI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BF46"/>
  <c r="BG46"/>
  <c r="BH46"/>
  <c r="BI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BE47"/>
  <c r="BF47"/>
  <c r="BG47"/>
  <c r="BH47"/>
  <c r="BI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BA48"/>
  <c r="BB48"/>
  <c r="BC48"/>
  <c r="BD48"/>
  <c r="BE48"/>
  <c r="BF48"/>
  <c r="BG48"/>
  <c r="BH48"/>
  <c r="BI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BE49"/>
  <c r="BF49"/>
  <c r="BG49"/>
  <c r="BH49"/>
  <c r="BI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BF50"/>
  <c r="BG50"/>
  <c r="BH50"/>
  <c r="BI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BA51"/>
  <c r="BB51"/>
  <c r="BC51"/>
  <c r="BD51"/>
  <c r="BE51"/>
  <c r="BF51"/>
  <c r="BG51"/>
  <c r="BH51"/>
  <c r="BI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BE52"/>
  <c r="BF52"/>
  <c r="BG52"/>
  <c r="BH52"/>
  <c r="BI52"/>
  <c r="B3"/>
  <c r="A53" i="7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39"/>
  <c r="T1" i="10" l="1"/>
  <c r="S1"/>
  <c r="R1"/>
  <c r="Q1"/>
  <c r="P1"/>
  <c r="O1"/>
  <c r="N1"/>
  <c r="M1"/>
  <c r="L1"/>
  <c r="K1"/>
  <c r="J1"/>
  <c r="I1"/>
  <c r="H1"/>
  <c r="G1"/>
  <c r="F1"/>
  <c r="E1"/>
  <c r="D1"/>
  <c r="C1"/>
  <c r="U1"/>
  <c r="U32" l="1"/>
  <c r="U167"/>
  <c r="U14"/>
  <c r="U173"/>
  <c r="U143"/>
  <c r="U137"/>
  <c r="U95"/>
  <c r="U98"/>
  <c r="U113"/>
  <c r="U116"/>
  <c r="U83"/>
  <c r="U92"/>
  <c r="U38"/>
  <c r="U53"/>
  <c r="U44"/>
  <c r="U17"/>
  <c r="U65"/>
  <c r="U80"/>
  <c r="U23"/>
  <c r="U26"/>
  <c r="U170"/>
  <c r="U164"/>
  <c r="U134"/>
  <c r="U149"/>
  <c r="U119"/>
  <c r="U110"/>
  <c r="U104"/>
  <c r="U74"/>
  <c r="U89"/>
  <c r="U35"/>
  <c r="U155"/>
  <c r="U158"/>
  <c r="U152"/>
  <c r="U107"/>
  <c r="U71"/>
  <c r="U41"/>
  <c r="U8"/>
  <c r="U11"/>
  <c r="U182"/>
  <c r="U161"/>
  <c r="U176"/>
  <c r="U146"/>
  <c r="U128"/>
  <c r="U122"/>
  <c r="U86"/>
  <c r="U77"/>
  <c r="U68"/>
  <c r="U47"/>
  <c r="U50"/>
  <c r="U62"/>
  <c r="U56"/>
  <c r="U20"/>
  <c r="U5"/>
  <c r="U29"/>
  <c r="U179"/>
  <c r="U131"/>
  <c r="U125"/>
  <c r="U140"/>
  <c r="U101"/>
  <c r="U59"/>
  <c r="C11"/>
  <c r="C8"/>
  <c r="C20"/>
  <c r="C29"/>
  <c r="C23"/>
  <c r="C167"/>
  <c r="C14"/>
  <c r="C26"/>
  <c r="C155"/>
  <c r="C158"/>
  <c r="C161"/>
  <c r="C17"/>
  <c r="C179"/>
  <c r="C32"/>
  <c r="C182"/>
  <c r="C5"/>
  <c r="C164"/>
  <c r="C143"/>
  <c r="C170"/>
  <c r="C173"/>
  <c r="C131"/>
  <c r="C125"/>
  <c r="C140"/>
  <c r="C152"/>
  <c r="C176"/>
  <c r="C146"/>
  <c r="C128"/>
  <c r="C95"/>
  <c r="C134"/>
  <c r="C149"/>
  <c r="C113"/>
  <c r="C71"/>
  <c r="C83"/>
  <c r="C77"/>
  <c r="C107"/>
  <c r="C119"/>
  <c r="C98"/>
  <c r="C101"/>
  <c r="C65"/>
  <c r="C110"/>
  <c r="C116"/>
  <c r="C68"/>
  <c r="C137"/>
  <c r="C104"/>
  <c r="C74"/>
  <c r="C86"/>
  <c r="C35"/>
  <c r="C38"/>
  <c r="C59"/>
  <c r="C50"/>
  <c r="C53"/>
  <c r="C122"/>
  <c r="C92"/>
  <c r="C62"/>
  <c r="C89"/>
  <c r="C47"/>
  <c r="C44"/>
  <c r="C80"/>
  <c r="C41"/>
  <c r="C56"/>
  <c r="G5"/>
  <c r="G23"/>
  <c r="G167"/>
  <c r="G14"/>
  <c r="G26"/>
  <c r="G11"/>
  <c r="G17"/>
  <c r="G179"/>
  <c r="G8"/>
  <c r="G20"/>
  <c r="G170"/>
  <c r="G32"/>
  <c r="G155"/>
  <c r="G182"/>
  <c r="G161"/>
  <c r="G164"/>
  <c r="G143"/>
  <c r="G29"/>
  <c r="G158"/>
  <c r="G131"/>
  <c r="G173"/>
  <c r="G125"/>
  <c r="G176"/>
  <c r="G146"/>
  <c r="G128"/>
  <c r="G95"/>
  <c r="G134"/>
  <c r="G149"/>
  <c r="G140"/>
  <c r="G119"/>
  <c r="G98"/>
  <c r="G101"/>
  <c r="G65"/>
  <c r="G137"/>
  <c r="G107"/>
  <c r="G110"/>
  <c r="G122"/>
  <c r="G116"/>
  <c r="G86"/>
  <c r="G68"/>
  <c r="G113"/>
  <c r="G104"/>
  <c r="G74"/>
  <c r="G77"/>
  <c r="G89"/>
  <c r="G80"/>
  <c r="G92"/>
  <c r="G83"/>
  <c r="G47"/>
  <c r="G50"/>
  <c r="G71"/>
  <c r="G38"/>
  <c r="G44"/>
  <c r="G152"/>
  <c r="G59"/>
  <c r="G41"/>
  <c r="G53"/>
  <c r="G62"/>
  <c r="G56"/>
  <c r="G35"/>
  <c r="K8"/>
  <c r="K32"/>
  <c r="K29"/>
  <c r="K11"/>
  <c r="K5"/>
  <c r="K167"/>
  <c r="K14"/>
  <c r="K182"/>
  <c r="K23"/>
  <c r="K26"/>
  <c r="K155"/>
  <c r="K158"/>
  <c r="K161"/>
  <c r="K131"/>
  <c r="K20"/>
  <c r="K179"/>
  <c r="K173"/>
  <c r="K176"/>
  <c r="K170"/>
  <c r="K17"/>
  <c r="K164"/>
  <c r="K146"/>
  <c r="K134"/>
  <c r="K149"/>
  <c r="K143"/>
  <c r="K137"/>
  <c r="K125"/>
  <c r="K140"/>
  <c r="K119"/>
  <c r="K98"/>
  <c r="K101"/>
  <c r="K95"/>
  <c r="K110"/>
  <c r="K122"/>
  <c r="K116"/>
  <c r="K86"/>
  <c r="K65"/>
  <c r="K152"/>
  <c r="K71"/>
  <c r="K74"/>
  <c r="K89"/>
  <c r="K113"/>
  <c r="K104"/>
  <c r="K59"/>
  <c r="K128"/>
  <c r="K107"/>
  <c r="K35"/>
  <c r="K53"/>
  <c r="K83"/>
  <c r="K92"/>
  <c r="K47"/>
  <c r="K56"/>
  <c r="K68"/>
  <c r="K77"/>
  <c r="K80"/>
  <c r="K38"/>
  <c r="K62"/>
  <c r="K44"/>
  <c r="K50"/>
  <c r="K41"/>
  <c r="O20"/>
  <c r="O32"/>
  <c r="O23"/>
  <c r="O14"/>
  <c r="O5"/>
  <c r="O8"/>
  <c r="O29"/>
  <c r="O11"/>
  <c r="O167"/>
  <c r="O26"/>
  <c r="O170"/>
  <c r="O155"/>
  <c r="O158"/>
  <c r="O17"/>
  <c r="O179"/>
  <c r="O173"/>
  <c r="O176"/>
  <c r="O164"/>
  <c r="O182"/>
  <c r="O161"/>
  <c r="O134"/>
  <c r="O143"/>
  <c r="O137"/>
  <c r="O125"/>
  <c r="O140"/>
  <c r="O152"/>
  <c r="O131"/>
  <c r="O149"/>
  <c r="O95"/>
  <c r="O110"/>
  <c r="O122"/>
  <c r="O89"/>
  <c r="O146"/>
  <c r="O128"/>
  <c r="O107"/>
  <c r="O113"/>
  <c r="O83"/>
  <c r="O86"/>
  <c r="O101"/>
  <c r="O71"/>
  <c r="O74"/>
  <c r="O65"/>
  <c r="O68"/>
  <c r="O50"/>
  <c r="O62"/>
  <c r="O116"/>
  <c r="O77"/>
  <c r="O80"/>
  <c r="O92"/>
  <c r="O47"/>
  <c r="O38"/>
  <c r="O53"/>
  <c r="O119"/>
  <c r="O56"/>
  <c r="O104"/>
  <c r="O35"/>
  <c r="O59"/>
  <c r="O41"/>
  <c r="O44"/>
  <c r="O98"/>
  <c r="D11"/>
  <c r="D32"/>
  <c r="D29"/>
  <c r="D14"/>
  <c r="D8"/>
  <c r="D20"/>
  <c r="D179"/>
  <c r="D5"/>
  <c r="D26"/>
  <c r="D167"/>
  <c r="D17"/>
  <c r="D170"/>
  <c r="D182"/>
  <c r="D158"/>
  <c r="D143"/>
  <c r="D161"/>
  <c r="D164"/>
  <c r="D131"/>
  <c r="D173"/>
  <c r="D176"/>
  <c r="D23"/>
  <c r="D155"/>
  <c r="D125"/>
  <c r="D146"/>
  <c r="D128"/>
  <c r="D152"/>
  <c r="D134"/>
  <c r="D149"/>
  <c r="D137"/>
  <c r="D119"/>
  <c r="D98"/>
  <c r="D71"/>
  <c r="D77"/>
  <c r="D95"/>
  <c r="D110"/>
  <c r="D122"/>
  <c r="D101"/>
  <c r="D116"/>
  <c r="D86"/>
  <c r="D140"/>
  <c r="D107"/>
  <c r="D83"/>
  <c r="D80"/>
  <c r="D92"/>
  <c r="D89"/>
  <c r="D68"/>
  <c r="D47"/>
  <c r="D62"/>
  <c r="D53"/>
  <c r="D44"/>
  <c r="D65"/>
  <c r="D59"/>
  <c r="D104"/>
  <c r="D35"/>
  <c r="D38"/>
  <c r="D56"/>
  <c r="D113"/>
  <c r="D74"/>
  <c r="D50"/>
  <c r="D41"/>
  <c r="H5"/>
  <c r="H29"/>
  <c r="H8"/>
  <c r="H20"/>
  <c r="H14"/>
  <c r="H23"/>
  <c r="H11"/>
  <c r="H167"/>
  <c r="H17"/>
  <c r="H32"/>
  <c r="H155"/>
  <c r="H158"/>
  <c r="H161"/>
  <c r="H179"/>
  <c r="H170"/>
  <c r="H182"/>
  <c r="H164"/>
  <c r="H131"/>
  <c r="H173"/>
  <c r="H176"/>
  <c r="H26"/>
  <c r="H143"/>
  <c r="H146"/>
  <c r="H134"/>
  <c r="H149"/>
  <c r="H137"/>
  <c r="H95"/>
  <c r="H119"/>
  <c r="H128"/>
  <c r="H98"/>
  <c r="H110"/>
  <c r="H122"/>
  <c r="H101"/>
  <c r="H116"/>
  <c r="H86"/>
  <c r="H140"/>
  <c r="H152"/>
  <c r="H107"/>
  <c r="H113"/>
  <c r="H104"/>
  <c r="H74"/>
  <c r="H89"/>
  <c r="H83"/>
  <c r="H77"/>
  <c r="H125"/>
  <c r="H65"/>
  <c r="H59"/>
  <c r="H71"/>
  <c r="H50"/>
  <c r="H56"/>
  <c r="H80"/>
  <c r="H47"/>
  <c r="H53"/>
  <c r="H68"/>
  <c r="H92"/>
  <c r="H35"/>
  <c r="H38"/>
  <c r="H41"/>
  <c r="H62"/>
  <c r="H44"/>
  <c r="L32"/>
  <c r="L23"/>
  <c r="L11"/>
  <c r="L26"/>
  <c r="L5"/>
  <c r="L20"/>
  <c r="L17"/>
  <c r="L170"/>
  <c r="L182"/>
  <c r="L167"/>
  <c r="L155"/>
  <c r="L158"/>
  <c r="L29"/>
  <c r="L14"/>
  <c r="L179"/>
  <c r="L8"/>
  <c r="L161"/>
  <c r="L173"/>
  <c r="L176"/>
  <c r="L164"/>
  <c r="L134"/>
  <c r="L131"/>
  <c r="L137"/>
  <c r="L125"/>
  <c r="L140"/>
  <c r="L128"/>
  <c r="L110"/>
  <c r="L122"/>
  <c r="L101"/>
  <c r="L143"/>
  <c r="L146"/>
  <c r="L152"/>
  <c r="L107"/>
  <c r="L113"/>
  <c r="L104"/>
  <c r="L74"/>
  <c r="L89"/>
  <c r="L149"/>
  <c r="L98"/>
  <c r="L83"/>
  <c r="L65"/>
  <c r="L119"/>
  <c r="L116"/>
  <c r="L68"/>
  <c r="L47"/>
  <c r="L38"/>
  <c r="L62"/>
  <c r="L95"/>
  <c r="L77"/>
  <c r="L92"/>
  <c r="L53"/>
  <c r="L71"/>
  <c r="L35"/>
  <c r="L50"/>
  <c r="L41"/>
  <c r="L56"/>
  <c r="L44"/>
  <c r="L86"/>
  <c r="L80"/>
  <c r="L59"/>
  <c r="P8"/>
  <c r="P20"/>
  <c r="P5"/>
  <c r="P23"/>
  <c r="P14"/>
  <c r="P26"/>
  <c r="P32"/>
  <c r="P29"/>
  <c r="P155"/>
  <c r="P158"/>
  <c r="P161"/>
  <c r="P167"/>
  <c r="P179"/>
  <c r="P17"/>
  <c r="P143"/>
  <c r="P11"/>
  <c r="P164"/>
  <c r="P170"/>
  <c r="P182"/>
  <c r="P173"/>
  <c r="P131"/>
  <c r="P137"/>
  <c r="P125"/>
  <c r="P140"/>
  <c r="P146"/>
  <c r="P128"/>
  <c r="P152"/>
  <c r="P107"/>
  <c r="P98"/>
  <c r="P149"/>
  <c r="P95"/>
  <c r="P101"/>
  <c r="P83"/>
  <c r="P65"/>
  <c r="P119"/>
  <c r="P71"/>
  <c r="P77"/>
  <c r="P122"/>
  <c r="P116"/>
  <c r="P68"/>
  <c r="P113"/>
  <c r="P104"/>
  <c r="P74"/>
  <c r="P86"/>
  <c r="P80"/>
  <c r="P35"/>
  <c r="P50"/>
  <c r="P176"/>
  <c r="P59"/>
  <c r="P41"/>
  <c r="P56"/>
  <c r="P47"/>
  <c r="P89"/>
  <c r="P92"/>
  <c r="P44"/>
  <c r="P134"/>
  <c r="P38"/>
  <c r="P62"/>
  <c r="P110"/>
  <c r="P53"/>
  <c r="S20"/>
  <c r="S167"/>
  <c r="S14"/>
  <c r="S8"/>
  <c r="S29"/>
  <c r="S11"/>
  <c r="S32"/>
  <c r="S23"/>
  <c r="S26"/>
  <c r="S155"/>
  <c r="S158"/>
  <c r="S17"/>
  <c r="S179"/>
  <c r="S5"/>
  <c r="S182"/>
  <c r="S170"/>
  <c r="S143"/>
  <c r="S173"/>
  <c r="S176"/>
  <c r="S125"/>
  <c r="S140"/>
  <c r="S152"/>
  <c r="S131"/>
  <c r="S146"/>
  <c r="S128"/>
  <c r="S95"/>
  <c r="S134"/>
  <c r="S137"/>
  <c r="S107"/>
  <c r="S113"/>
  <c r="S83"/>
  <c r="S77"/>
  <c r="S119"/>
  <c r="S98"/>
  <c r="S101"/>
  <c r="S104"/>
  <c r="S74"/>
  <c r="S65"/>
  <c r="S89"/>
  <c r="S122"/>
  <c r="S35"/>
  <c r="S62"/>
  <c r="S110"/>
  <c r="S86"/>
  <c r="S68"/>
  <c r="S59"/>
  <c r="S38"/>
  <c r="S50"/>
  <c r="S44"/>
  <c r="S71"/>
  <c r="S53"/>
  <c r="S80"/>
  <c r="S47"/>
  <c r="S149"/>
  <c r="S41"/>
  <c r="S56"/>
  <c r="S116"/>
  <c r="S92"/>
  <c r="E32"/>
  <c r="E5"/>
  <c r="E14"/>
  <c r="E8"/>
  <c r="E23"/>
  <c r="E167"/>
  <c r="E20"/>
  <c r="E29"/>
  <c r="E26"/>
  <c r="E155"/>
  <c r="E179"/>
  <c r="E158"/>
  <c r="E17"/>
  <c r="E170"/>
  <c r="E182"/>
  <c r="E161"/>
  <c r="E143"/>
  <c r="E11"/>
  <c r="E164"/>
  <c r="E131"/>
  <c r="E173"/>
  <c r="E176"/>
  <c r="E125"/>
  <c r="E146"/>
  <c r="E128"/>
  <c r="E134"/>
  <c r="E149"/>
  <c r="E152"/>
  <c r="E98"/>
  <c r="E101"/>
  <c r="E140"/>
  <c r="E110"/>
  <c r="E122"/>
  <c r="E95"/>
  <c r="E116"/>
  <c r="E86"/>
  <c r="E77"/>
  <c r="E137"/>
  <c r="E113"/>
  <c r="E74"/>
  <c r="E71"/>
  <c r="E89"/>
  <c r="E80"/>
  <c r="E92"/>
  <c r="E50"/>
  <c r="E107"/>
  <c r="E83"/>
  <c r="E65"/>
  <c r="E68"/>
  <c r="E47"/>
  <c r="E38"/>
  <c r="E62"/>
  <c r="E53"/>
  <c r="E44"/>
  <c r="E41"/>
  <c r="E35"/>
  <c r="E119"/>
  <c r="E104"/>
  <c r="E59"/>
  <c r="E56"/>
  <c r="I20"/>
  <c r="I32"/>
  <c r="I11"/>
  <c r="I29"/>
  <c r="I5"/>
  <c r="I155"/>
  <c r="I23"/>
  <c r="I17"/>
  <c r="I170"/>
  <c r="I161"/>
  <c r="I8"/>
  <c r="I26"/>
  <c r="I158"/>
  <c r="I164"/>
  <c r="I131"/>
  <c r="I14"/>
  <c r="I173"/>
  <c r="I176"/>
  <c r="I182"/>
  <c r="I167"/>
  <c r="I179"/>
  <c r="I146"/>
  <c r="I134"/>
  <c r="I149"/>
  <c r="I152"/>
  <c r="I143"/>
  <c r="I137"/>
  <c r="I140"/>
  <c r="I119"/>
  <c r="I95"/>
  <c r="I86"/>
  <c r="I77"/>
  <c r="I125"/>
  <c r="I107"/>
  <c r="I122"/>
  <c r="I104"/>
  <c r="I74"/>
  <c r="I65"/>
  <c r="I89"/>
  <c r="I71"/>
  <c r="I110"/>
  <c r="I101"/>
  <c r="I116"/>
  <c r="I59"/>
  <c r="I41"/>
  <c r="I35"/>
  <c r="I53"/>
  <c r="I128"/>
  <c r="I92"/>
  <c r="I44"/>
  <c r="I68"/>
  <c r="I80"/>
  <c r="I50"/>
  <c r="I62"/>
  <c r="I56"/>
  <c r="I83"/>
  <c r="I98"/>
  <c r="I113"/>
  <c r="I47"/>
  <c r="I38"/>
  <c r="M8"/>
  <c r="M23"/>
  <c r="M167"/>
  <c r="M20"/>
  <c r="M5"/>
  <c r="M32"/>
  <c r="M11"/>
  <c r="M26"/>
  <c r="M29"/>
  <c r="M14"/>
  <c r="M17"/>
  <c r="M158"/>
  <c r="M170"/>
  <c r="M182"/>
  <c r="M179"/>
  <c r="M173"/>
  <c r="M176"/>
  <c r="M155"/>
  <c r="M161"/>
  <c r="M164"/>
  <c r="M134"/>
  <c r="M143"/>
  <c r="M137"/>
  <c r="M125"/>
  <c r="M140"/>
  <c r="M95"/>
  <c r="M146"/>
  <c r="M149"/>
  <c r="M152"/>
  <c r="M107"/>
  <c r="M104"/>
  <c r="M116"/>
  <c r="M74"/>
  <c r="M65"/>
  <c r="M89"/>
  <c r="M128"/>
  <c r="M119"/>
  <c r="M98"/>
  <c r="M110"/>
  <c r="M122"/>
  <c r="M101"/>
  <c r="M113"/>
  <c r="M71"/>
  <c r="M83"/>
  <c r="M86"/>
  <c r="M131"/>
  <c r="M68"/>
  <c r="M47"/>
  <c r="M38"/>
  <c r="M62"/>
  <c r="M77"/>
  <c r="M80"/>
  <c r="M92"/>
  <c r="M50"/>
  <c r="M35"/>
  <c r="M56"/>
  <c r="M59"/>
  <c r="M53"/>
  <c r="M41"/>
  <c r="M44"/>
  <c r="Q29"/>
  <c r="Q14"/>
  <c r="Q26"/>
  <c r="Q8"/>
  <c r="Q20"/>
  <c r="Q32"/>
  <c r="Q23"/>
  <c r="Q167"/>
  <c r="Q5"/>
  <c r="Q161"/>
  <c r="Q179"/>
  <c r="Q11"/>
  <c r="Q158"/>
  <c r="Q182"/>
  <c r="Q143"/>
  <c r="Q17"/>
  <c r="Q170"/>
  <c r="Q164"/>
  <c r="Q155"/>
  <c r="Q173"/>
  <c r="Q176"/>
  <c r="Q137"/>
  <c r="Q125"/>
  <c r="Q140"/>
  <c r="Q95"/>
  <c r="Q131"/>
  <c r="Q146"/>
  <c r="Q128"/>
  <c r="Q152"/>
  <c r="Q107"/>
  <c r="Q110"/>
  <c r="Q122"/>
  <c r="Q119"/>
  <c r="Q98"/>
  <c r="Q101"/>
  <c r="Q71"/>
  <c r="Q83"/>
  <c r="Q134"/>
  <c r="Q116"/>
  <c r="Q89"/>
  <c r="Q68"/>
  <c r="Q149"/>
  <c r="Q113"/>
  <c r="Q104"/>
  <c r="Q35"/>
  <c r="Q74"/>
  <c r="Q86"/>
  <c r="Q59"/>
  <c r="Q41"/>
  <c r="Q56"/>
  <c r="Q80"/>
  <c r="Q50"/>
  <c r="Q62"/>
  <c r="Q53"/>
  <c r="Q77"/>
  <c r="Q47"/>
  <c r="Q38"/>
  <c r="Q44"/>
  <c r="Q65"/>
  <c r="Q92"/>
  <c r="F8"/>
  <c r="F32"/>
  <c r="F23"/>
  <c r="F14"/>
  <c r="F26"/>
  <c r="F5"/>
  <c r="F29"/>
  <c r="F167"/>
  <c r="F155"/>
  <c r="F158"/>
  <c r="F179"/>
  <c r="F20"/>
  <c r="F11"/>
  <c r="F161"/>
  <c r="F164"/>
  <c r="F170"/>
  <c r="F143"/>
  <c r="F17"/>
  <c r="F182"/>
  <c r="F173"/>
  <c r="F176"/>
  <c r="F125"/>
  <c r="F140"/>
  <c r="F131"/>
  <c r="F146"/>
  <c r="F128"/>
  <c r="F152"/>
  <c r="F137"/>
  <c r="F101"/>
  <c r="F113"/>
  <c r="F89"/>
  <c r="F134"/>
  <c r="F119"/>
  <c r="F98"/>
  <c r="F65"/>
  <c r="F77"/>
  <c r="F104"/>
  <c r="F110"/>
  <c r="F50"/>
  <c r="F41"/>
  <c r="F149"/>
  <c r="F95"/>
  <c r="F122"/>
  <c r="F71"/>
  <c r="F86"/>
  <c r="F68"/>
  <c r="F80"/>
  <c r="F35"/>
  <c r="F62"/>
  <c r="F44"/>
  <c r="F116"/>
  <c r="F59"/>
  <c r="F53"/>
  <c r="F56"/>
  <c r="F74"/>
  <c r="F47"/>
  <c r="F38"/>
  <c r="F107"/>
  <c r="F92"/>
  <c r="F83"/>
  <c r="J20"/>
  <c r="J167"/>
  <c r="J8"/>
  <c r="J11"/>
  <c r="J5"/>
  <c r="J179"/>
  <c r="J161"/>
  <c r="J29"/>
  <c r="J14"/>
  <c r="J26"/>
  <c r="J17"/>
  <c r="J23"/>
  <c r="J170"/>
  <c r="J182"/>
  <c r="J155"/>
  <c r="J143"/>
  <c r="J158"/>
  <c r="J131"/>
  <c r="J32"/>
  <c r="J173"/>
  <c r="J164"/>
  <c r="J125"/>
  <c r="J146"/>
  <c r="J128"/>
  <c r="J134"/>
  <c r="J149"/>
  <c r="J95"/>
  <c r="J176"/>
  <c r="J137"/>
  <c r="J101"/>
  <c r="J119"/>
  <c r="J98"/>
  <c r="J65"/>
  <c r="J77"/>
  <c r="J107"/>
  <c r="J110"/>
  <c r="J122"/>
  <c r="J104"/>
  <c r="J116"/>
  <c r="J74"/>
  <c r="J89"/>
  <c r="J83"/>
  <c r="J86"/>
  <c r="J140"/>
  <c r="J92"/>
  <c r="J47"/>
  <c r="J59"/>
  <c r="J38"/>
  <c r="J113"/>
  <c r="J53"/>
  <c r="J71"/>
  <c r="J68"/>
  <c r="J152"/>
  <c r="J41"/>
  <c r="J44"/>
  <c r="J80"/>
  <c r="J35"/>
  <c r="J56"/>
  <c r="J50"/>
  <c r="J62"/>
  <c r="N32"/>
  <c r="N11"/>
  <c r="N14"/>
  <c r="N8"/>
  <c r="N5"/>
  <c r="N29"/>
  <c r="N167"/>
  <c r="N20"/>
  <c r="N17"/>
  <c r="N155"/>
  <c r="N158"/>
  <c r="N23"/>
  <c r="N26"/>
  <c r="N170"/>
  <c r="N182"/>
  <c r="N131"/>
  <c r="N173"/>
  <c r="N176"/>
  <c r="N179"/>
  <c r="N164"/>
  <c r="N161"/>
  <c r="N143"/>
  <c r="N146"/>
  <c r="N134"/>
  <c r="N149"/>
  <c r="N95"/>
  <c r="N137"/>
  <c r="N152"/>
  <c r="N119"/>
  <c r="N98"/>
  <c r="N125"/>
  <c r="N128"/>
  <c r="N107"/>
  <c r="N110"/>
  <c r="N122"/>
  <c r="N104"/>
  <c r="N116"/>
  <c r="N74"/>
  <c r="N86"/>
  <c r="N140"/>
  <c r="N71"/>
  <c r="N83"/>
  <c r="N101"/>
  <c r="N65"/>
  <c r="N77"/>
  <c r="N89"/>
  <c r="N68"/>
  <c r="N35"/>
  <c r="N62"/>
  <c r="N50"/>
  <c r="N41"/>
  <c r="N113"/>
  <c r="N47"/>
  <c r="N38"/>
  <c r="N44"/>
  <c r="N80"/>
  <c r="N92"/>
  <c r="N56"/>
  <c r="N59"/>
  <c r="N53"/>
  <c r="R5"/>
  <c r="R23"/>
  <c r="R167"/>
  <c r="R20"/>
  <c r="R29"/>
  <c r="R32"/>
  <c r="R11"/>
  <c r="R14"/>
  <c r="R26"/>
  <c r="R8"/>
  <c r="R170"/>
  <c r="R182"/>
  <c r="R17"/>
  <c r="R155"/>
  <c r="R158"/>
  <c r="R179"/>
  <c r="R173"/>
  <c r="R176"/>
  <c r="R134"/>
  <c r="R131"/>
  <c r="R137"/>
  <c r="R152"/>
  <c r="R125"/>
  <c r="R140"/>
  <c r="R128"/>
  <c r="R107"/>
  <c r="R110"/>
  <c r="R122"/>
  <c r="R71"/>
  <c r="R143"/>
  <c r="R149"/>
  <c r="R95"/>
  <c r="R101"/>
  <c r="R113"/>
  <c r="R86"/>
  <c r="R77"/>
  <c r="R89"/>
  <c r="R68"/>
  <c r="R116"/>
  <c r="R83"/>
  <c r="R74"/>
  <c r="R80"/>
  <c r="R119"/>
  <c r="R104"/>
  <c r="R65"/>
  <c r="R92"/>
  <c r="R47"/>
  <c r="R59"/>
  <c r="R38"/>
  <c r="R56"/>
  <c r="R146"/>
  <c r="R41"/>
  <c r="R35"/>
  <c r="R98"/>
  <c r="R50"/>
  <c r="R62"/>
  <c r="R53"/>
  <c r="R44"/>
  <c r="T20"/>
  <c r="T26"/>
  <c r="T17"/>
  <c r="T155"/>
  <c r="T179"/>
  <c r="T182"/>
  <c r="T131"/>
  <c r="T125"/>
  <c r="T140"/>
  <c r="T107"/>
  <c r="T119"/>
  <c r="T113"/>
  <c r="T71"/>
  <c r="T59"/>
  <c r="T38"/>
  <c r="T41"/>
  <c r="T32"/>
  <c r="T29"/>
  <c r="T11"/>
  <c r="T14"/>
  <c r="T158"/>
  <c r="T161"/>
  <c r="T173"/>
  <c r="T143"/>
  <c r="T137"/>
  <c r="T95"/>
  <c r="T98"/>
  <c r="T110"/>
  <c r="T83"/>
  <c r="T92"/>
  <c r="T35"/>
  <c r="T44"/>
  <c r="T8"/>
  <c r="T5"/>
  <c r="T167"/>
  <c r="T170"/>
  <c r="T164"/>
  <c r="T134"/>
  <c r="T149"/>
  <c r="T104"/>
  <c r="T74"/>
  <c r="T77"/>
  <c r="T89"/>
  <c r="T50"/>
  <c r="T56"/>
  <c r="T23"/>
  <c r="T176"/>
  <c r="T146"/>
  <c r="T128"/>
  <c r="T152"/>
  <c r="T122"/>
  <c r="T101"/>
  <c r="T116"/>
  <c r="T86"/>
  <c r="T65"/>
  <c r="T68"/>
  <c r="T80"/>
  <c r="T47"/>
  <c r="T62"/>
  <c r="T53"/>
  <c r="A52" i="7"/>
  <c r="A51"/>
  <c r="A50"/>
  <c r="A48"/>
  <c r="A47"/>
  <c r="A46"/>
  <c r="A45"/>
  <c r="A44"/>
  <c r="A43"/>
  <c r="A42"/>
  <c r="A41"/>
  <c r="A40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39" i="1" l="1"/>
  <c r="A37"/>
  <c r="A36"/>
  <c r="A18"/>
  <c r="A10"/>
  <c r="A5"/>
  <c r="BL2"/>
  <c r="A3"/>
  <c r="A4"/>
  <c r="A5" i="9"/>
  <c r="A6" i="1"/>
  <c r="A7"/>
  <c r="A8"/>
  <c r="A9"/>
  <c r="A10" i="9"/>
  <c r="A11" i="1"/>
  <c r="A12"/>
  <c r="A13"/>
  <c r="A14"/>
  <c r="A15"/>
  <c r="A16"/>
  <c r="A17"/>
  <c r="A18" i="9"/>
  <c r="A19" i="1"/>
  <c r="M16" i="2" l="1"/>
  <c r="M13"/>
  <c r="R164" i="10"/>
  <c r="R161"/>
  <c r="S161"/>
  <c r="S164"/>
  <c r="A52" i="1"/>
  <c r="A51"/>
  <c r="A50"/>
  <c r="A49"/>
  <c r="A48"/>
  <c r="A47"/>
  <c r="A46"/>
  <c r="A45"/>
  <c r="A44"/>
  <c r="A43"/>
  <c r="A42"/>
  <c r="A41"/>
  <c r="A40"/>
  <c r="A38"/>
  <c r="A37" i="9"/>
  <c r="A36"/>
  <c r="A35" i="1"/>
  <c r="A34" i="9"/>
  <c r="A33" i="1"/>
  <c r="A32"/>
  <c r="A31"/>
  <c r="A30"/>
  <c r="A29"/>
  <c r="A28"/>
  <c r="A27"/>
  <c r="A26"/>
  <c r="A25"/>
  <c r="A24"/>
  <c r="A23"/>
  <c r="A22"/>
  <c r="A20"/>
  <c r="K39" i="11" l="1"/>
  <c r="M26"/>
  <c r="K20"/>
  <c r="I26"/>
  <c r="E24"/>
  <c r="K21"/>
  <c r="G19"/>
  <c r="E25"/>
  <c r="E26"/>
  <c r="M25"/>
  <c r="E20"/>
  <c r="K25"/>
  <c r="E21"/>
  <c r="G21"/>
  <c r="M22"/>
  <c r="K26"/>
  <c r="M27"/>
  <c r="I25"/>
  <c r="I21"/>
  <c r="I22"/>
  <c r="E22"/>
  <c r="G26"/>
  <c r="C26"/>
  <c r="G27"/>
  <c r="M23"/>
  <c r="C21"/>
  <c r="G23"/>
  <c r="C22"/>
  <c r="M21"/>
  <c r="K27"/>
  <c r="K28"/>
  <c r="G28"/>
  <c r="K22"/>
  <c r="G22"/>
  <c r="K23"/>
  <c r="I20"/>
  <c r="E27"/>
  <c r="K24"/>
  <c r="E28"/>
  <c r="C28"/>
  <c r="C24"/>
  <c r="C25"/>
  <c r="E19"/>
  <c r="M28"/>
  <c r="I28"/>
  <c r="C27"/>
  <c r="I23"/>
  <c r="E23"/>
  <c r="I24"/>
  <c r="G24"/>
  <c r="G20"/>
  <c r="I27"/>
  <c r="G25"/>
  <c r="C23"/>
  <c r="M24"/>
  <c r="C20"/>
  <c r="K19"/>
  <c r="M19"/>
  <c r="I19"/>
  <c r="M20"/>
  <c r="M36"/>
  <c r="M35"/>
  <c r="K40"/>
  <c r="K35"/>
  <c r="I36"/>
  <c r="I35"/>
  <c r="G40"/>
  <c r="G35"/>
  <c r="K38"/>
  <c r="K37"/>
  <c r="I42"/>
  <c r="I37"/>
  <c r="K34"/>
  <c r="I43"/>
  <c r="I38"/>
  <c r="G43"/>
  <c r="I40"/>
  <c r="I39"/>
  <c r="I34"/>
  <c r="G39"/>
  <c r="E40"/>
  <c r="E39"/>
  <c r="E34"/>
  <c r="C39"/>
  <c r="G42"/>
  <c r="G41"/>
  <c r="G36"/>
  <c r="E41"/>
  <c r="G38"/>
  <c r="G37"/>
  <c r="E42"/>
  <c r="E37"/>
  <c r="G34"/>
  <c r="E43"/>
  <c r="E38"/>
  <c r="C43"/>
  <c r="C34"/>
  <c r="M42"/>
  <c r="M37"/>
  <c r="E36"/>
  <c r="E35"/>
  <c r="C40"/>
  <c r="C35"/>
  <c r="C42"/>
  <c r="C41"/>
  <c r="C36"/>
  <c r="C38"/>
  <c r="C37"/>
  <c r="M41"/>
  <c r="K42"/>
  <c r="K41"/>
  <c r="K36"/>
  <c r="I41"/>
  <c r="M43"/>
  <c r="M38"/>
  <c r="K43"/>
  <c r="M40"/>
  <c r="M39"/>
  <c r="M34"/>
  <c r="T184" i="10"/>
  <c r="AY184"/>
  <c r="AR184"/>
  <c r="AV184"/>
  <c r="AT184"/>
  <c r="AX184"/>
  <c r="AZ184"/>
  <c r="AU184"/>
  <c r="AW184"/>
  <c r="AS184"/>
  <c r="AH184"/>
  <c r="AI184"/>
  <c r="AM184"/>
  <c r="AQ184"/>
  <c r="AJ184"/>
  <c r="AN184"/>
  <c r="AL184"/>
  <c r="AK184"/>
  <c r="AO184"/>
  <c r="AP184"/>
  <c r="AA184"/>
  <c r="AE184"/>
  <c r="Y184"/>
  <c r="AC184"/>
  <c r="AG184"/>
  <c r="X184"/>
  <c r="AB184"/>
  <c r="AF184"/>
  <c r="Z184"/>
  <c r="AD184"/>
  <c r="P184"/>
  <c r="U184"/>
  <c r="M184"/>
  <c r="Q184"/>
  <c r="V184"/>
  <c r="N184"/>
  <c r="R184"/>
  <c r="R349" s="1"/>
  <c r="R166" s="1"/>
  <c r="W184"/>
  <c r="O184"/>
  <c r="S184"/>
  <c r="S364" s="1"/>
  <c r="S181" s="1"/>
  <c r="L184"/>
  <c r="K184"/>
  <c r="J184"/>
  <c r="I184"/>
  <c r="H184"/>
  <c r="G184"/>
  <c r="F184"/>
  <c r="E184"/>
  <c r="D184"/>
  <c r="C184"/>
  <c r="H2" i="2"/>
  <c r="S363" i="10"/>
  <c r="R348"/>
  <c r="C13" i="11" l="1"/>
  <c r="G10"/>
  <c r="M12"/>
  <c r="K14"/>
  <c r="K10"/>
  <c r="U203" i="10"/>
  <c r="U215"/>
  <c r="U212"/>
  <c r="U194"/>
  <c r="U200"/>
  <c r="U341"/>
  <c r="U356"/>
  <c r="U326"/>
  <c r="U320"/>
  <c r="U335"/>
  <c r="U281"/>
  <c r="U296"/>
  <c r="U266"/>
  <c r="U260"/>
  <c r="U275"/>
  <c r="U221"/>
  <c r="U236"/>
  <c r="U314"/>
  <c r="U248"/>
  <c r="U242"/>
  <c r="U206"/>
  <c r="U197"/>
  <c r="U209"/>
  <c r="U338"/>
  <c r="U353"/>
  <c r="U347"/>
  <c r="U317"/>
  <c r="U332"/>
  <c r="U293"/>
  <c r="U287"/>
  <c r="U257"/>
  <c r="U272"/>
  <c r="U218"/>
  <c r="U233"/>
  <c r="U227"/>
  <c r="U362"/>
  <c r="U344"/>
  <c r="U323"/>
  <c r="U284"/>
  <c r="U254"/>
  <c r="U263"/>
  <c r="U224"/>
  <c r="U191"/>
  <c r="U350"/>
  <c r="U365"/>
  <c r="U359"/>
  <c r="U329"/>
  <c r="U311"/>
  <c r="U290"/>
  <c r="U305"/>
  <c r="U299"/>
  <c r="U269"/>
  <c r="U251"/>
  <c r="U230"/>
  <c r="U245"/>
  <c r="U239"/>
  <c r="U188"/>
  <c r="U308"/>
  <c r="U278"/>
  <c r="U302"/>
  <c r="U343"/>
  <c r="U160" s="1"/>
  <c r="U295"/>
  <c r="U112" s="1"/>
  <c r="U247"/>
  <c r="U64" s="1"/>
  <c r="U328"/>
  <c r="U145" s="1"/>
  <c r="U280"/>
  <c r="U97" s="1"/>
  <c r="U232"/>
  <c r="U49" s="1"/>
  <c r="U325"/>
  <c r="U142" s="1"/>
  <c r="U277"/>
  <c r="U94" s="1"/>
  <c r="U229"/>
  <c r="U46" s="1"/>
  <c r="U193"/>
  <c r="U10" s="1"/>
  <c r="U322"/>
  <c r="U139" s="1"/>
  <c r="U274"/>
  <c r="U91" s="1"/>
  <c r="U226"/>
  <c r="U43" s="1"/>
  <c r="U199"/>
  <c r="U16" s="1"/>
  <c r="U331"/>
  <c r="U148" s="1"/>
  <c r="U283"/>
  <c r="U100" s="1"/>
  <c r="U235"/>
  <c r="U52" s="1"/>
  <c r="U364"/>
  <c r="U181" s="1"/>
  <c r="U316"/>
  <c r="U133" s="1"/>
  <c r="U268"/>
  <c r="U85" s="1"/>
  <c r="U220"/>
  <c r="U37" s="1"/>
  <c r="U361"/>
  <c r="U178" s="1"/>
  <c r="U313"/>
  <c r="U130" s="1"/>
  <c r="U265"/>
  <c r="U82" s="1"/>
  <c r="U217"/>
  <c r="U34" s="1"/>
  <c r="U358"/>
  <c r="U175" s="1"/>
  <c r="U310"/>
  <c r="U127" s="1"/>
  <c r="U262"/>
  <c r="U79" s="1"/>
  <c r="U214"/>
  <c r="U31" s="1"/>
  <c r="U307"/>
  <c r="U124" s="1"/>
  <c r="U340"/>
  <c r="U157" s="1"/>
  <c r="U244"/>
  <c r="U61" s="1"/>
  <c r="U337"/>
  <c r="U154" s="1"/>
  <c r="U241"/>
  <c r="U58" s="1"/>
  <c r="U334"/>
  <c r="U151" s="1"/>
  <c r="U238"/>
  <c r="U55" s="1"/>
  <c r="U319"/>
  <c r="U136" s="1"/>
  <c r="U271"/>
  <c r="U88" s="1"/>
  <c r="U223"/>
  <c r="U40" s="1"/>
  <c r="U352"/>
  <c r="U169" s="1"/>
  <c r="U304"/>
  <c r="U121" s="1"/>
  <c r="U256"/>
  <c r="U73" s="1"/>
  <c r="U208"/>
  <c r="U25" s="1"/>
  <c r="U349"/>
  <c r="U166" s="1"/>
  <c r="U301"/>
  <c r="U118" s="1"/>
  <c r="U253"/>
  <c r="U70" s="1"/>
  <c r="U205"/>
  <c r="U22" s="1"/>
  <c r="U346"/>
  <c r="U163" s="1"/>
  <c r="U298"/>
  <c r="U115" s="1"/>
  <c r="U250"/>
  <c r="U67" s="1"/>
  <c r="U202"/>
  <c r="U19" s="1"/>
  <c r="U355"/>
  <c r="U172" s="1"/>
  <c r="U259"/>
  <c r="U76" s="1"/>
  <c r="U211"/>
  <c r="U28" s="1"/>
  <c r="U292"/>
  <c r="U109" s="1"/>
  <c r="U196"/>
  <c r="U13" s="1"/>
  <c r="U289"/>
  <c r="U106" s="1"/>
  <c r="U286"/>
  <c r="U103" s="1"/>
  <c r="U190"/>
  <c r="U7" s="1"/>
  <c r="O191"/>
  <c r="O203"/>
  <c r="O188"/>
  <c r="O194"/>
  <c r="O215"/>
  <c r="O206"/>
  <c r="O212"/>
  <c r="O197"/>
  <c r="O209"/>
  <c r="O350"/>
  <c r="O362"/>
  <c r="O341"/>
  <c r="O344"/>
  <c r="O353"/>
  <c r="O200"/>
  <c r="O365"/>
  <c r="O347"/>
  <c r="O314"/>
  <c r="O326"/>
  <c r="O338"/>
  <c r="O359"/>
  <c r="O356"/>
  <c r="O317"/>
  <c r="O308"/>
  <c r="O329"/>
  <c r="O311"/>
  <c r="O332"/>
  <c r="O278"/>
  <c r="O281"/>
  <c r="O323"/>
  <c r="O290"/>
  <c r="O302"/>
  <c r="O293"/>
  <c r="O284"/>
  <c r="O254"/>
  <c r="O335"/>
  <c r="O305"/>
  <c r="O299"/>
  <c r="O266"/>
  <c r="O269"/>
  <c r="O248"/>
  <c r="O251"/>
  <c r="O296"/>
  <c r="O287"/>
  <c r="O260"/>
  <c r="O272"/>
  <c r="O275"/>
  <c r="O230"/>
  <c r="O242"/>
  <c r="O245"/>
  <c r="O224"/>
  <c r="O257"/>
  <c r="O221"/>
  <c r="O263"/>
  <c r="O218"/>
  <c r="O239"/>
  <c r="O233"/>
  <c r="O320"/>
  <c r="O236"/>
  <c r="O227"/>
  <c r="O259"/>
  <c r="O76" s="1"/>
  <c r="O235"/>
  <c r="O52" s="1"/>
  <c r="O340"/>
  <c r="O157" s="1"/>
  <c r="O316"/>
  <c r="O133" s="1"/>
  <c r="O304"/>
  <c r="O121" s="1"/>
  <c r="O256"/>
  <c r="O73" s="1"/>
  <c r="O232"/>
  <c r="O49" s="1"/>
  <c r="O220"/>
  <c r="O37" s="1"/>
  <c r="O196"/>
  <c r="O13" s="1"/>
  <c r="O277"/>
  <c r="O94" s="1"/>
  <c r="O241"/>
  <c r="O58" s="1"/>
  <c r="O331"/>
  <c r="O148" s="1"/>
  <c r="O307"/>
  <c r="O124" s="1"/>
  <c r="O271"/>
  <c r="O88" s="1"/>
  <c r="O247"/>
  <c r="O64" s="1"/>
  <c r="O211"/>
  <c r="O28" s="1"/>
  <c r="O364"/>
  <c r="O181" s="1"/>
  <c r="O292"/>
  <c r="O109" s="1"/>
  <c r="O280"/>
  <c r="O97" s="1"/>
  <c r="O337"/>
  <c r="O154" s="1"/>
  <c r="O313"/>
  <c r="O130" s="1"/>
  <c r="O265"/>
  <c r="O82" s="1"/>
  <c r="O253"/>
  <c r="O70" s="1"/>
  <c r="O355"/>
  <c r="O172" s="1"/>
  <c r="O343"/>
  <c r="O160" s="1"/>
  <c r="O319"/>
  <c r="O136" s="1"/>
  <c r="O283"/>
  <c r="O100" s="1"/>
  <c r="O223"/>
  <c r="O40" s="1"/>
  <c r="O328"/>
  <c r="O145" s="1"/>
  <c r="O244"/>
  <c r="O61" s="1"/>
  <c r="O361"/>
  <c r="O178" s="1"/>
  <c r="O349"/>
  <c r="O166" s="1"/>
  <c r="O325"/>
  <c r="O142" s="1"/>
  <c r="O301"/>
  <c r="O118" s="1"/>
  <c r="O352"/>
  <c r="O169" s="1"/>
  <c r="O289"/>
  <c r="O106" s="1"/>
  <c r="O346"/>
  <c r="O163" s="1"/>
  <c r="O298"/>
  <c r="O115" s="1"/>
  <c r="O274"/>
  <c r="O91" s="1"/>
  <c r="O202"/>
  <c r="O19" s="1"/>
  <c r="O217"/>
  <c r="O34" s="1"/>
  <c r="O229"/>
  <c r="O46" s="1"/>
  <c r="O205"/>
  <c r="O22" s="1"/>
  <c r="O193"/>
  <c r="O10" s="1"/>
  <c r="O358"/>
  <c r="O175" s="1"/>
  <c r="O250"/>
  <c r="O67" s="1"/>
  <c r="O238"/>
  <c r="O55" s="1"/>
  <c r="O190"/>
  <c r="O7" s="1"/>
  <c r="O268"/>
  <c r="O85" s="1"/>
  <c r="O295"/>
  <c r="O112" s="1"/>
  <c r="O208"/>
  <c r="O25" s="1"/>
  <c r="O334"/>
  <c r="O151" s="1"/>
  <c r="O322"/>
  <c r="O139" s="1"/>
  <c r="O310"/>
  <c r="O127" s="1"/>
  <c r="O262"/>
  <c r="O79" s="1"/>
  <c r="O226"/>
  <c r="O43" s="1"/>
  <c r="O214"/>
  <c r="O31" s="1"/>
  <c r="O199"/>
  <c r="O16" s="1"/>
  <c r="O286"/>
  <c r="O103" s="1"/>
  <c r="P191"/>
  <c r="P188"/>
  <c r="P197"/>
  <c r="P209"/>
  <c r="P215"/>
  <c r="P206"/>
  <c r="P212"/>
  <c r="P194"/>
  <c r="P338"/>
  <c r="P341"/>
  <c r="P353"/>
  <c r="P365"/>
  <c r="P200"/>
  <c r="P350"/>
  <c r="P347"/>
  <c r="P314"/>
  <c r="P362"/>
  <c r="P356"/>
  <c r="P359"/>
  <c r="P203"/>
  <c r="P344"/>
  <c r="P329"/>
  <c r="P317"/>
  <c r="P332"/>
  <c r="P278"/>
  <c r="P320"/>
  <c r="P335"/>
  <c r="P308"/>
  <c r="P311"/>
  <c r="P302"/>
  <c r="P281"/>
  <c r="P326"/>
  <c r="P305"/>
  <c r="P284"/>
  <c r="P299"/>
  <c r="P257"/>
  <c r="P269"/>
  <c r="P248"/>
  <c r="P251"/>
  <c r="P323"/>
  <c r="P290"/>
  <c r="P287"/>
  <c r="P272"/>
  <c r="P293"/>
  <c r="P254"/>
  <c r="P260"/>
  <c r="P242"/>
  <c r="P296"/>
  <c r="P266"/>
  <c r="P233"/>
  <c r="P221"/>
  <c r="P224"/>
  <c r="P239"/>
  <c r="P275"/>
  <c r="P218"/>
  <c r="P245"/>
  <c r="P236"/>
  <c r="P227"/>
  <c r="P263"/>
  <c r="P230"/>
  <c r="P343"/>
  <c r="P160" s="1"/>
  <c r="P295"/>
  <c r="P112" s="1"/>
  <c r="P364"/>
  <c r="P181" s="1"/>
  <c r="P232"/>
  <c r="P49" s="1"/>
  <c r="P349"/>
  <c r="P166" s="1"/>
  <c r="P229"/>
  <c r="P46" s="1"/>
  <c r="P319"/>
  <c r="P136" s="1"/>
  <c r="P283"/>
  <c r="P100" s="1"/>
  <c r="P271"/>
  <c r="P88" s="1"/>
  <c r="P340"/>
  <c r="P157" s="1"/>
  <c r="P316"/>
  <c r="P133" s="1"/>
  <c r="P304"/>
  <c r="P121" s="1"/>
  <c r="P280"/>
  <c r="P97" s="1"/>
  <c r="P256"/>
  <c r="P73" s="1"/>
  <c r="P289"/>
  <c r="P106" s="1"/>
  <c r="P241"/>
  <c r="P58" s="1"/>
  <c r="P331"/>
  <c r="P148" s="1"/>
  <c r="P307"/>
  <c r="P124" s="1"/>
  <c r="P235"/>
  <c r="P52" s="1"/>
  <c r="P352"/>
  <c r="P169" s="1"/>
  <c r="P292"/>
  <c r="P109" s="1"/>
  <c r="P244"/>
  <c r="P61" s="1"/>
  <c r="P361"/>
  <c r="P178" s="1"/>
  <c r="P337"/>
  <c r="P154" s="1"/>
  <c r="P325"/>
  <c r="P142" s="1"/>
  <c r="P313"/>
  <c r="P130" s="1"/>
  <c r="P268"/>
  <c r="P85" s="1"/>
  <c r="P208"/>
  <c r="P25" s="1"/>
  <c r="P277"/>
  <c r="P94" s="1"/>
  <c r="P265"/>
  <c r="P82" s="1"/>
  <c r="P205"/>
  <c r="P22" s="1"/>
  <c r="P250"/>
  <c r="P67" s="1"/>
  <c r="P202"/>
  <c r="P19" s="1"/>
  <c r="P247"/>
  <c r="P64" s="1"/>
  <c r="P211"/>
  <c r="P28" s="1"/>
  <c r="P328"/>
  <c r="P145" s="1"/>
  <c r="P253"/>
  <c r="P70" s="1"/>
  <c r="P217"/>
  <c r="P34" s="1"/>
  <c r="P223"/>
  <c r="P40" s="1"/>
  <c r="P196"/>
  <c r="P13" s="1"/>
  <c r="P193"/>
  <c r="P10" s="1"/>
  <c r="P334"/>
  <c r="P151" s="1"/>
  <c r="P262"/>
  <c r="P79" s="1"/>
  <c r="P238"/>
  <c r="P55" s="1"/>
  <c r="P214"/>
  <c r="P31" s="1"/>
  <c r="P190"/>
  <c r="P7" s="1"/>
  <c r="P199"/>
  <c r="P16" s="1"/>
  <c r="P355"/>
  <c r="P172" s="1"/>
  <c r="P259"/>
  <c r="P76" s="1"/>
  <c r="P220"/>
  <c r="P37" s="1"/>
  <c r="P301"/>
  <c r="P118" s="1"/>
  <c r="P346"/>
  <c r="P163" s="1"/>
  <c r="P322"/>
  <c r="P139" s="1"/>
  <c r="P286"/>
  <c r="P103" s="1"/>
  <c r="P274"/>
  <c r="P91" s="1"/>
  <c r="P358"/>
  <c r="P175" s="1"/>
  <c r="P298"/>
  <c r="P115" s="1"/>
  <c r="P226"/>
  <c r="P43" s="1"/>
  <c r="P310"/>
  <c r="P127" s="1"/>
  <c r="S361"/>
  <c r="S178" s="1"/>
  <c r="S352"/>
  <c r="S169" s="1"/>
  <c r="S349"/>
  <c r="S166" s="1"/>
  <c r="C191"/>
  <c r="C203"/>
  <c r="C215"/>
  <c r="C212"/>
  <c r="C188"/>
  <c r="C197"/>
  <c r="C194"/>
  <c r="C365"/>
  <c r="C206"/>
  <c r="C350"/>
  <c r="C353"/>
  <c r="C209"/>
  <c r="C200"/>
  <c r="C338"/>
  <c r="C341"/>
  <c r="C347"/>
  <c r="C314"/>
  <c r="C326"/>
  <c r="C359"/>
  <c r="C356"/>
  <c r="C362"/>
  <c r="C344"/>
  <c r="C329"/>
  <c r="C317"/>
  <c r="C332"/>
  <c r="C278"/>
  <c r="C320"/>
  <c r="C335"/>
  <c r="C311"/>
  <c r="C290"/>
  <c r="C302"/>
  <c r="C293"/>
  <c r="C284"/>
  <c r="C305"/>
  <c r="C299"/>
  <c r="C266"/>
  <c r="C269"/>
  <c r="C248"/>
  <c r="C308"/>
  <c r="C323"/>
  <c r="C287"/>
  <c r="C272"/>
  <c r="C254"/>
  <c r="C257"/>
  <c r="C281"/>
  <c r="C263"/>
  <c r="C218"/>
  <c r="C296"/>
  <c r="C230"/>
  <c r="C233"/>
  <c r="C251"/>
  <c r="C245"/>
  <c r="C236"/>
  <c r="C260"/>
  <c r="C275"/>
  <c r="C242"/>
  <c r="C227"/>
  <c r="C239"/>
  <c r="C221"/>
  <c r="C224"/>
  <c r="C259"/>
  <c r="C76" s="1"/>
  <c r="C247"/>
  <c r="C64" s="1"/>
  <c r="C235"/>
  <c r="C52" s="1"/>
  <c r="C223"/>
  <c r="C40" s="1"/>
  <c r="C211"/>
  <c r="C28" s="1"/>
  <c r="C352"/>
  <c r="C169" s="1"/>
  <c r="C328"/>
  <c r="C145" s="1"/>
  <c r="C268"/>
  <c r="C85" s="1"/>
  <c r="C220"/>
  <c r="C37" s="1"/>
  <c r="C265"/>
  <c r="C82" s="1"/>
  <c r="C331"/>
  <c r="C148" s="1"/>
  <c r="C307"/>
  <c r="C124" s="1"/>
  <c r="C340"/>
  <c r="C157" s="1"/>
  <c r="C316"/>
  <c r="C133" s="1"/>
  <c r="C292"/>
  <c r="C109" s="1"/>
  <c r="C280"/>
  <c r="C97" s="1"/>
  <c r="C244"/>
  <c r="C61" s="1"/>
  <c r="C208"/>
  <c r="C25" s="1"/>
  <c r="C355"/>
  <c r="C172" s="1"/>
  <c r="C343"/>
  <c r="C160" s="1"/>
  <c r="C319"/>
  <c r="C136" s="1"/>
  <c r="C283"/>
  <c r="C100" s="1"/>
  <c r="C271"/>
  <c r="C88" s="1"/>
  <c r="C304"/>
  <c r="C121" s="1"/>
  <c r="C256"/>
  <c r="C73" s="1"/>
  <c r="C196"/>
  <c r="C13" s="1"/>
  <c r="C361"/>
  <c r="C178" s="1"/>
  <c r="C337"/>
  <c r="C154" s="1"/>
  <c r="C301"/>
  <c r="C118" s="1"/>
  <c r="C241"/>
  <c r="C58" s="1"/>
  <c r="C217"/>
  <c r="C34" s="1"/>
  <c r="C205"/>
  <c r="C22" s="1"/>
  <c r="C193"/>
  <c r="C10" s="1"/>
  <c r="C298"/>
  <c r="C115" s="1"/>
  <c r="C232"/>
  <c r="C49" s="1"/>
  <c r="C364"/>
  <c r="C181" s="1"/>
  <c r="C325"/>
  <c r="C142" s="1"/>
  <c r="C277"/>
  <c r="C94" s="1"/>
  <c r="C253"/>
  <c r="C70" s="1"/>
  <c r="C358"/>
  <c r="C175" s="1"/>
  <c r="C346"/>
  <c r="C163" s="1"/>
  <c r="C322"/>
  <c r="C139" s="1"/>
  <c r="C274"/>
  <c r="C91" s="1"/>
  <c r="C214"/>
  <c r="C31" s="1"/>
  <c r="C190"/>
  <c r="C7" s="1"/>
  <c r="C199"/>
  <c r="C16" s="1"/>
  <c r="C295"/>
  <c r="C112" s="1"/>
  <c r="C349"/>
  <c r="C166" s="1"/>
  <c r="C229"/>
  <c r="C46" s="1"/>
  <c r="C313"/>
  <c r="C130" s="1"/>
  <c r="C289"/>
  <c r="C106" s="1"/>
  <c r="C334"/>
  <c r="C151" s="1"/>
  <c r="C286"/>
  <c r="C103" s="1"/>
  <c r="C262"/>
  <c r="C79" s="1"/>
  <c r="C238"/>
  <c r="C55" s="1"/>
  <c r="C202"/>
  <c r="C19" s="1"/>
  <c r="C310"/>
  <c r="C127" s="1"/>
  <c r="C226"/>
  <c r="C43" s="1"/>
  <c r="C250"/>
  <c r="C67" s="1"/>
  <c r="G212"/>
  <c r="G197"/>
  <c r="G191"/>
  <c r="G188"/>
  <c r="G206"/>
  <c r="G209"/>
  <c r="G215"/>
  <c r="G353"/>
  <c r="G203"/>
  <c r="G200"/>
  <c r="G338"/>
  <c r="G350"/>
  <c r="G362"/>
  <c r="G341"/>
  <c r="G344"/>
  <c r="G194"/>
  <c r="G359"/>
  <c r="G365"/>
  <c r="G356"/>
  <c r="G317"/>
  <c r="G347"/>
  <c r="G314"/>
  <c r="G320"/>
  <c r="G335"/>
  <c r="G326"/>
  <c r="G308"/>
  <c r="G323"/>
  <c r="G329"/>
  <c r="G278"/>
  <c r="G305"/>
  <c r="G332"/>
  <c r="G293"/>
  <c r="G272"/>
  <c r="G290"/>
  <c r="G281"/>
  <c r="G284"/>
  <c r="G260"/>
  <c r="G311"/>
  <c r="G296"/>
  <c r="G257"/>
  <c r="G302"/>
  <c r="G269"/>
  <c r="G251"/>
  <c r="G254"/>
  <c r="G275"/>
  <c r="G245"/>
  <c r="G227"/>
  <c r="G287"/>
  <c r="G299"/>
  <c r="G266"/>
  <c r="G242"/>
  <c r="G221"/>
  <c r="G263"/>
  <c r="G248"/>
  <c r="G233"/>
  <c r="G224"/>
  <c r="G218"/>
  <c r="G230"/>
  <c r="G236"/>
  <c r="G239"/>
  <c r="G331"/>
  <c r="G148" s="1"/>
  <c r="G307"/>
  <c r="G124" s="1"/>
  <c r="G352"/>
  <c r="G169" s="1"/>
  <c r="G244"/>
  <c r="G61" s="1"/>
  <c r="G208"/>
  <c r="G25" s="1"/>
  <c r="G325"/>
  <c r="G142" s="1"/>
  <c r="G301"/>
  <c r="G118" s="1"/>
  <c r="G253"/>
  <c r="G70" s="1"/>
  <c r="G295"/>
  <c r="G112" s="1"/>
  <c r="G340"/>
  <c r="G157" s="1"/>
  <c r="G316"/>
  <c r="G133" s="1"/>
  <c r="G268"/>
  <c r="G85" s="1"/>
  <c r="G256"/>
  <c r="G73" s="1"/>
  <c r="G361"/>
  <c r="G178" s="1"/>
  <c r="G337"/>
  <c r="G154" s="1"/>
  <c r="G277"/>
  <c r="G94" s="1"/>
  <c r="G265"/>
  <c r="G82" s="1"/>
  <c r="G229"/>
  <c r="G46" s="1"/>
  <c r="G355"/>
  <c r="G172" s="1"/>
  <c r="G343"/>
  <c r="G160" s="1"/>
  <c r="G271"/>
  <c r="G88" s="1"/>
  <c r="G259"/>
  <c r="G76" s="1"/>
  <c r="G247"/>
  <c r="G64" s="1"/>
  <c r="G235"/>
  <c r="G52" s="1"/>
  <c r="G211"/>
  <c r="G28" s="1"/>
  <c r="G328"/>
  <c r="G145" s="1"/>
  <c r="G292"/>
  <c r="G109" s="1"/>
  <c r="G280"/>
  <c r="G97" s="1"/>
  <c r="G196"/>
  <c r="G13" s="1"/>
  <c r="G349"/>
  <c r="G166" s="1"/>
  <c r="G319"/>
  <c r="G136" s="1"/>
  <c r="G283"/>
  <c r="G100" s="1"/>
  <c r="G223"/>
  <c r="G40" s="1"/>
  <c r="G364"/>
  <c r="G181" s="1"/>
  <c r="G232"/>
  <c r="G49" s="1"/>
  <c r="G220"/>
  <c r="G37" s="1"/>
  <c r="G334"/>
  <c r="G151" s="1"/>
  <c r="G322"/>
  <c r="G139" s="1"/>
  <c r="G250"/>
  <c r="G67" s="1"/>
  <c r="G214"/>
  <c r="G31" s="1"/>
  <c r="G190"/>
  <c r="G7" s="1"/>
  <c r="G199"/>
  <c r="G16" s="1"/>
  <c r="G304"/>
  <c r="G121" s="1"/>
  <c r="G313"/>
  <c r="G130" s="1"/>
  <c r="G241"/>
  <c r="G58" s="1"/>
  <c r="G289"/>
  <c r="G106" s="1"/>
  <c r="G217"/>
  <c r="G34" s="1"/>
  <c r="G346"/>
  <c r="G163" s="1"/>
  <c r="G262"/>
  <c r="G79" s="1"/>
  <c r="G205"/>
  <c r="G22" s="1"/>
  <c r="G193"/>
  <c r="G10" s="1"/>
  <c r="G298"/>
  <c r="G115" s="1"/>
  <c r="G274"/>
  <c r="G91" s="1"/>
  <c r="G238"/>
  <c r="G55" s="1"/>
  <c r="G286"/>
  <c r="G103" s="1"/>
  <c r="G226"/>
  <c r="G43" s="1"/>
  <c r="G358"/>
  <c r="G175" s="1"/>
  <c r="G202"/>
  <c r="G19" s="1"/>
  <c r="G310"/>
  <c r="G127" s="1"/>
  <c r="K188"/>
  <c r="K206"/>
  <c r="K212"/>
  <c r="K191"/>
  <c r="K215"/>
  <c r="K197"/>
  <c r="K200"/>
  <c r="K338"/>
  <c r="K350"/>
  <c r="K362"/>
  <c r="K341"/>
  <c r="K209"/>
  <c r="K365"/>
  <c r="K356"/>
  <c r="K317"/>
  <c r="K353"/>
  <c r="K203"/>
  <c r="K194"/>
  <c r="K344"/>
  <c r="K347"/>
  <c r="K359"/>
  <c r="K320"/>
  <c r="K326"/>
  <c r="K308"/>
  <c r="K323"/>
  <c r="K329"/>
  <c r="K311"/>
  <c r="K332"/>
  <c r="K314"/>
  <c r="K281"/>
  <c r="K284"/>
  <c r="K260"/>
  <c r="K290"/>
  <c r="K302"/>
  <c r="K293"/>
  <c r="K296"/>
  <c r="K287"/>
  <c r="K254"/>
  <c r="K305"/>
  <c r="K257"/>
  <c r="K269"/>
  <c r="K251"/>
  <c r="K299"/>
  <c r="K266"/>
  <c r="K248"/>
  <c r="K233"/>
  <c r="K278"/>
  <c r="K263"/>
  <c r="K218"/>
  <c r="K221"/>
  <c r="K236"/>
  <c r="K227"/>
  <c r="K275"/>
  <c r="K230"/>
  <c r="K239"/>
  <c r="K245"/>
  <c r="K335"/>
  <c r="K272"/>
  <c r="K242"/>
  <c r="K224"/>
  <c r="K295"/>
  <c r="K112" s="1"/>
  <c r="K247"/>
  <c r="K64" s="1"/>
  <c r="K235"/>
  <c r="K52" s="1"/>
  <c r="K223"/>
  <c r="K40" s="1"/>
  <c r="K340"/>
  <c r="K157" s="1"/>
  <c r="K316"/>
  <c r="K133" s="1"/>
  <c r="K304"/>
  <c r="K121" s="1"/>
  <c r="K280"/>
  <c r="K97" s="1"/>
  <c r="K337"/>
  <c r="K154" s="1"/>
  <c r="K325"/>
  <c r="K142" s="1"/>
  <c r="K301"/>
  <c r="K118" s="1"/>
  <c r="K289"/>
  <c r="K106" s="1"/>
  <c r="K277"/>
  <c r="K94" s="1"/>
  <c r="K265"/>
  <c r="K82" s="1"/>
  <c r="K331"/>
  <c r="K148" s="1"/>
  <c r="K319"/>
  <c r="K136" s="1"/>
  <c r="K352"/>
  <c r="K169" s="1"/>
  <c r="K220"/>
  <c r="K37" s="1"/>
  <c r="K349"/>
  <c r="K166" s="1"/>
  <c r="K241"/>
  <c r="K58" s="1"/>
  <c r="K355"/>
  <c r="K172" s="1"/>
  <c r="K307"/>
  <c r="K124" s="1"/>
  <c r="K328"/>
  <c r="K145" s="1"/>
  <c r="K268"/>
  <c r="K85" s="1"/>
  <c r="K232"/>
  <c r="K49" s="1"/>
  <c r="K208"/>
  <c r="K25" s="1"/>
  <c r="K196"/>
  <c r="K13" s="1"/>
  <c r="K361"/>
  <c r="K178" s="1"/>
  <c r="K343"/>
  <c r="K160" s="1"/>
  <c r="K256"/>
  <c r="K73" s="1"/>
  <c r="K358"/>
  <c r="K175" s="1"/>
  <c r="K310"/>
  <c r="K127" s="1"/>
  <c r="K298"/>
  <c r="K115" s="1"/>
  <c r="K229"/>
  <c r="K46" s="1"/>
  <c r="K205"/>
  <c r="K22" s="1"/>
  <c r="K283"/>
  <c r="K100" s="1"/>
  <c r="K271"/>
  <c r="K88" s="1"/>
  <c r="K259"/>
  <c r="K76" s="1"/>
  <c r="K211"/>
  <c r="K28" s="1"/>
  <c r="K244"/>
  <c r="K61" s="1"/>
  <c r="K313"/>
  <c r="K130" s="1"/>
  <c r="K346"/>
  <c r="K163" s="1"/>
  <c r="K322"/>
  <c r="K139" s="1"/>
  <c r="K286"/>
  <c r="K103" s="1"/>
  <c r="K250"/>
  <c r="K67" s="1"/>
  <c r="K226"/>
  <c r="K43" s="1"/>
  <c r="K202"/>
  <c r="K19" s="1"/>
  <c r="K364"/>
  <c r="K181" s="1"/>
  <c r="K292"/>
  <c r="K109" s="1"/>
  <c r="K253"/>
  <c r="K70" s="1"/>
  <c r="K217"/>
  <c r="K34" s="1"/>
  <c r="K274"/>
  <c r="K91" s="1"/>
  <c r="K214"/>
  <c r="K31" s="1"/>
  <c r="K190"/>
  <c r="K7" s="1"/>
  <c r="K199"/>
  <c r="K16" s="1"/>
  <c r="K238"/>
  <c r="K55" s="1"/>
  <c r="K193"/>
  <c r="K10" s="1"/>
  <c r="K334"/>
  <c r="K151" s="1"/>
  <c r="K262"/>
  <c r="K79" s="1"/>
  <c r="Q194"/>
  <c r="Q206"/>
  <c r="Q209"/>
  <c r="Q215"/>
  <c r="Q188"/>
  <c r="Q197"/>
  <c r="Q203"/>
  <c r="Q200"/>
  <c r="Q338"/>
  <c r="Q362"/>
  <c r="Q341"/>
  <c r="Q344"/>
  <c r="Q350"/>
  <c r="Q353"/>
  <c r="Q359"/>
  <c r="Q317"/>
  <c r="Q212"/>
  <c r="Q347"/>
  <c r="Q326"/>
  <c r="Q191"/>
  <c r="Q365"/>
  <c r="Q356"/>
  <c r="Q314"/>
  <c r="Q320"/>
  <c r="Q308"/>
  <c r="Q323"/>
  <c r="Q329"/>
  <c r="Q311"/>
  <c r="Q281"/>
  <c r="Q332"/>
  <c r="Q284"/>
  <c r="Q248"/>
  <c r="Q260"/>
  <c r="Q302"/>
  <c r="Q296"/>
  <c r="Q266"/>
  <c r="Q257"/>
  <c r="Q335"/>
  <c r="Q278"/>
  <c r="Q290"/>
  <c r="Q254"/>
  <c r="Q269"/>
  <c r="Q293"/>
  <c r="Q305"/>
  <c r="Q251"/>
  <c r="Q263"/>
  <c r="Q245"/>
  <c r="Q239"/>
  <c r="Q272"/>
  <c r="Q275"/>
  <c r="Q230"/>
  <c r="Q233"/>
  <c r="Q287"/>
  <c r="Q299"/>
  <c r="Q242"/>
  <c r="Q224"/>
  <c r="Q236"/>
  <c r="Q227"/>
  <c r="Q218"/>
  <c r="Q221"/>
  <c r="Q319"/>
  <c r="Q136" s="1"/>
  <c r="Q271"/>
  <c r="Q88" s="1"/>
  <c r="Q340"/>
  <c r="Q157" s="1"/>
  <c r="Q304"/>
  <c r="Q121" s="1"/>
  <c r="Q349"/>
  <c r="Q166" s="1"/>
  <c r="Q313"/>
  <c r="Q130" s="1"/>
  <c r="Q253"/>
  <c r="Q70" s="1"/>
  <c r="Q241"/>
  <c r="Q58" s="1"/>
  <c r="Q355"/>
  <c r="Q172" s="1"/>
  <c r="Q343"/>
  <c r="Q160" s="1"/>
  <c r="Q259"/>
  <c r="Q76" s="1"/>
  <c r="Q223"/>
  <c r="Q40" s="1"/>
  <c r="Q328"/>
  <c r="Q145" s="1"/>
  <c r="Q292"/>
  <c r="Q109" s="1"/>
  <c r="Q232"/>
  <c r="Q49" s="1"/>
  <c r="Q208"/>
  <c r="Q25" s="1"/>
  <c r="Q196"/>
  <c r="Q13" s="1"/>
  <c r="Q361"/>
  <c r="Q178" s="1"/>
  <c r="Q337"/>
  <c r="Q154" s="1"/>
  <c r="Q301"/>
  <c r="Q118" s="1"/>
  <c r="Q229"/>
  <c r="Q46" s="1"/>
  <c r="Q295"/>
  <c r="Q112" s="1"/>
  <c r="Q235"/>
  <c r="Q52" s="1"/>
  <c r="Q364"/>
  <c r="Q181" s="1"/>
  <c r="Q280"/>
  <c r="Q97" s="1"/>
  <c r="Q268"/>
  <c r="Q85" s="1"/>
  <c r="Q244"/>
  <c r="Q61" s="1"/>
  <c r="Q283"/>
  <c r="Q100" s="1"/>
  <c r="Q325"/>
  <c r="Q142" s="1"/>
  <c r="Q289"/>
  <c r="Q106" s="1"/>
  <c r="Q358"/>
  <c r="Q175" s="1"/>
  <c r="Q238"/>
  <c r="Q55" s="1"/>
  <c r="Q226"/>
  <c r="Q43" s="1"/>
  <c r="Q352"/>
  <c r="Q169" s="1"/>
  <c r="Q307"/>
  <c r="Q124" s="1"/>
  <c r="Q247"/>
  <c r="Q64" s="1"/>
  <c r="Q277"/>
  <c r="Q94" s="1"/>
  <c r="Q265"/>
  <c r="Q82" s="1"/>
  <c r="Q193"/>
  <c r="Q10" s="1"/>
  <c r="Q310"/>
  <c r="Q127" s="1"/>
  <c r="Q298"/>
  <c r="Q115" s="1"/>
  <c r="Q286"/>
  <c r="Q103" s="1"/>
  <c r="Q274"/>
  <c r="Q91" s="1"/>
  <c r="Q250"/>
  <c r="Q67" s="1"/>
  <c r="Q214"/>
  <c r="Q31" s="1"/>
  <c r="Q199"/>
  <c r="Q16" s="1"/>
  <c r="Q220"/>
  <c r="Q37" s="1"/>
  <c r="Q205"/>
  <c r="Q22" s="1"/>
  <c r="Q331"/>
  <c r="Q148" s="1"/>
  <c r="Q211"/>
  <c r="Q28" s="1"/>
  <c r="Q316"/>
  <c r="Q133" s="1"/>
  <c r="Q256"/>
  <c r="Q73" s="1"/>
  <c r="Q217"/>
  <c r="Q34" s="1"/>
  <c r="Q262"/>
  <c r="Q79" s="1"/>
  <c r="Q202"/>
  <c r="Q19" s="1"/>
  <c r="Q346"/>
  <c r="Q163" s="1"/>
  <c r="Q334"/>
  <c r="Q151" s="1"/>
  <c r="Q322"/>
  <c r="Q139" s="1"/>
  <c r="Q190"/>
  <c r="Q7" s="1"/>
  <c r="R352"/>
  <c r="R169" s="1"/>
  <c r="F203"/>
  <c r="F188"/>
  <c r="F215"/>
  <c r="F206"/>
  <c r="F212"/>
  <c r="F194"/>
  <c r="F197"/>
  <c r="F209"/>
  <c r="F350"/>
  <c r="F365"/>
  <c r="F353"/>
  <c r="F191"/>
  <c r="F200"/>
  <c r="F341"/>
  <c r="F362"/>
  <c r="F347"/>
  <c r="F314"/>
  <c r="F344"/>
  <c r="F359"/>
  <c r="F338"/>
  <c r="F356"/>
  <c r="F329"/>
  <c r="F332"/>
  <c r="F278"/>
  <c r="F320"/>
  <c r="F335"/>
  <c r="F326"/>
  <c r="F317"/>
  <c r="F323"/>
  <c r="F302"/>
  <c r="F290"/>
  <c r="F293"/>
  <c r="F305"/>
  <c r="F287"/>
  <c r="F299"/>
  <c r="F257"/>
  <c r="F269"/>
  <c r="F311"/>
  <c r="F281"/>
  <c r="F296"/>
  <c r="F248"/>
  <c r="F272"/>
  <c r="F284"/>
  <c r="F266"/>
  <c r="F260"/>
  <c r="F263"/>
  <c r="F221"/>
  <c r="F245"/>
  <c r="F308"/>
  <c r="F230"/>
  <c r="F233"/>
  <c r="F242"/>
  <c r="F224"/>
  <c r="F227"/>
  <c r="F251"/>
  <c r="F218"/>
  <c r="F239"/>
  <c r="F254"/>
  <c r="F275"/>
  <c r="F236"/>
  <c r="F355"/>
  <c r="F172" s="1"/>
  <c r="F343"/>
  <c r="F160" s="1"/>
  <c r="F319"/>
  <c r="F136" s="1"/>
  <c r="F283"/>
  <c r="F100" s="1"/>
  <c r="F328"/>
  <c r="F145" s="1"/>
  <c r="F256"/>
  <c r="F73" s="1"/>
  <c r="F208"/>
  <c r="F25" s="1"/>
  <c r="F196"/>
  <c r="F13" s="1"/>
  <c r="F361"/>
  <c r="F178" s="1"/>
  <c r="F349"/>
  <c r="F166" s="1"/>
  <c r="F337"/>
  <c r="F154" s="1"/>
  <c r="F325"/>
  <c r="F142" s="1"/>
  <c r="F301"/>
  <c r="F118" s="1"/>
  <c r="F289"/>
  <c r="F106" s="1"/>
  <c r="F247"/>
  <c r="F64" s="1"/>
  <c r="F235"/>
  <c r="F52" s="1"/>
  <c r="F223"/>
  <c r="F40" s="1"/>
  <c r="F211"/>
  <c r="F28" s="1"/>
  <c r="F244"/>
  <c r="F61" s="1"/>
  <c r="F232"/>
  <c r="F49" s="1"/>
  <c r="F220"/>
  <c r="F37" s="1"/>
  <c r="F253"/>
  <c r="F70" s="1"/>
  <c r="F295"/>
  <c r="F112" s="1"/>
  <c r="F271"/>
  <c r="F88" s="1"/>
  <c r="F259"/>
  <c r="F76" s="1"/>
  <c r="F364"/>
  <c r="F181" s="1"/>
  <c r="F352"/>
  <c r="F169" s="1"/>
  <c r="F268"/>
  <c r="F85" s="1"/>
  <c r="F277"/>
  <c r="F94" s="1"/>
  <c r="F265"/>
  <c r="F82" s="1"/>
  <c r="F334"/>
  <c r="F151" s="1"/>
  <c r="F286"/>
  <c r="F103" s="1"/>
  <c r="F262"/>
  <c r="F79" s="1"/>
  <c r="F214"/>
  <c r="F31" s="1"/>
  <c r="F340"/>
  <c r="F157" s="1"/>
  <c r="F292"/>
  <c r="F109" s="1"/>
  <c r="F331"/>
  <c r="F148" s="1"/>
  <c r="F304"/>
  <c r="F121" s="1"/>
  <c r="F280"/>
  <c r="F97" s="1"/>
  <c r="F217"/>
  <c r="F34" s="1"/>
  <c r="F298"/>
  <c r="F115" s="1"/>
  <c r="F274"/>
  <c r="F91" s="1"/>
  <c r="F238"/>
  <c r="F55" s="1"/>
  <c r="F202"/>
  <c r="F19" s="1"/>
  <c r="F199"/>
  <c r="F16" s="1"/>
  <c r="F316"/>
  <c r="F133" s="1"/>
  <c r="F313"/>
  <c r="F130" s="1"/>
  <c r="F241"/>
  <c r="F58" s="1"/>
  <c r="F307"/>
  <c r="F124" s="1"/>
  <c r="F229"/>
  <c r="F46" s="1"/>
  <c r="F205"/>
  <c r="F22" s="1"/>
  <c r="F193"/>
  <c r="F10" s="1"/>
  <c r="F358"/>
  <c r="F175" s="1"/>
  <c r="F310"/>
  <c r="F127" s="1"/>
  <c r="F226"/>
  <c r="F43" s="1"/>
  <c r="F322"/>
  <c r="F139" s="1"/>
  <c r="F250"/>
  <c r="F67" s="1"/>
  <c r="F346"/>
  <c r="F163" s="1"/>
  <c r="F190"/>
  <c r="F7" s="1"/>
  <c r="D191"/>
  <c r="D203"/>
  <c r="D215"/>
  <c r="D206"/>
  <c r="D212"/>
  <c r="D194"/>
  <c r="D188"/>
  <c r="D200"/>
  <c r="D197"/>
  <c r="D362"/>
  <c r="D344"/>
  <c r="D350"/>
  <c r="D359"/>
  <c r="D338"/>
  <c r="D353"/>
  <c r="D326"/>
  <c r="D317"/>
  <c r="D209"/>
  <c r="D341"/>
  <c r="D356"/>
  <c r="D365"/>
  <c r="D347"/>
  <c r="D320"/>
  <c r="D335"/>
  <c r="D314"/>
  <c r="D308"/>
  <c r="D323"/>
  <c r="D305"/>
  <c r="D284"/>
  <c r="D311"/>
  <c r="D290"/>
  <c r="D287"/>
  <c r="D272"/>
  <c r="D278"/>
  <c r="D293"/>
  <c r="D260"/>
  <c r="D302"/>
  <c r="D281"/>
  <c r="D299"/>
  <c r="D248"/>
  <c r="D254"/>
  <c r="D266"/>
  <c r="D221"/>
  <c r="D245"/>
  <c r="D224"/>
  <c r="D329"/>
  <c r="D296"/>
  <c r="D257"/>
  <c r="D269"/>
  <c r="D263"/>
  <c r="D275"/>
  <c r="D218"/>
  <c r="D227"/>
  <c r="D332"/>
  <c r="D233"/>
  <c r="D236"/>
  <c r="D230"/>
  <c r="D242"/>
  <c r="D239"/>
  <c r="D251"/>
  <c r="D295"/>
  <c r="D112" s="1"/>
  <c r="D235"/>
  <c r="D52" s="1"/>
  <c r="D364"/>
  <c r="D181" s="1"/>
  <c r="D316"/>
  <c r="D133" s="1"/>
  <c r="D268"/>
  <c r="D85" s="1"/>
  <c r="D289"/>
  <c r="D106" s="1"/>
  <c r="D265"/>
  <c r="D82" s="1"/>
  <c r="D229"/>
  <c r="D46" s="1"/>
  <c r="D319"/>
  <c r="D136" s="1"/>
  <c r="D283"/>
  <c r="D100" s="1"/>
  <c r="D211"/>
  <c r="D28" s="1"/>
  <c r="D304"/>
  <c r="D121" s="1"/>
  <c r="D196"/>
  <c r="D13" s="1"/>
  <c r="D349"/>
  <c r="D166" s="1"/>
  <c r="D313"/>
  <c r="D130" s="1"/>
  <c r="D253"/>
  <c r="D70" s="1"/>
  <c r="D331"/>
  <c r="D148" s="1"/>
  <c r="D307"/>
  <c r="D124" s="1"/>
  <c r="D247"/>
  <c r="D64" s="1"/>
  <c r="D223"/>
  <c r="D40" s="1"/>
  <c r="D352"/>
  <c r="D169" s="1"/>
  <c r="D256"/>
  <c r="D73" s="1"/>
  <c r="D244"/>
  <c r="D61" s="1"/>
  <c r="D220"/>
  <c r="D37" s="1"/>
  <c r="D325"/>
  <c r="D142" s="1"/>
  <c r="D271"/>
  <c r="D88" s="1"/>
  <c r="D292"/>
  <c r="D109" s="1"/>
  <c r="D217"/>
  <c r="D34" s="1"/>
  <c r="D262"/>
  <c r="D79" s="1"/>
  <c r="D199"/>
  <c r="D16" s="1"/>
  <c r="D355"/>
  <c r="D172" s="1"/>
  <c r="D277"/>
  <c r="D94" s="1"/>
  <c r="D343"/>
  <c r="D160" s="1"/>
  <c r="D328"/>
  <c r="D145" s="1"/>
  <c r="D280"/>
  <c r="D97" s="1"/>
  <c r="D232"/>
  <c r="D49" s="1"/>
  <c r="D208"/>
  <c r="D25" s="1"/>
  <c r="D361"/>
  <c r="D178" s="1"/>
  <c r="D337"/>
  <c r="D154" s="1"/>
  <c r="D301"/>
  <c r="D118" s="1"/>
  <c r="D241"/>
  <c r="D58" s="1"/>
  <c r="D205"/>
  <c r="D22" s="1"/>
  <c r="D310"/>
  <c r="D127" s="1"/>
  <c r="D286"/>
  <c r="D103" s="1"/>
  <c r="D226"/>
  <c r="D43" s="1"/>
  <c r="D202"/>
  <c r="D19" s="1"/>
  <c r="D259"/>
  <c r="D76" s="1"/>
  <c r="D340"/>
  <c r="D157" s="1"/>
  <c r="D358"/>
  <c r="D175" s="1"/>
  <c r="D346"/>
  <c r="D163" s="1"/>
  <c r="D334"/>
  <c r="D151" s="1"/>
  <c r="D322"/>
  <c r="D139" s="1"/>
  <c r="D250"/>
  <c r="D67" s="1"/>
  <c r="D214"/>
  <c r="D31" s="1"/>
  <c r="D190"/>
  <c r="D7" s="1"/>
  <c r="D274"/>
  <c r="D91" s="1"/>
  <c r="D238"/>
  <c r="D55" s="1"/>
  <c r="D193"/>
  <c r="D10" s="1"/>
  <c r="D298"/>
  <c r="D115" s="1"/>
  <c r="L215"/>
  <c r="L206"/>
  <c r="L212"/>
  <c r="L194"/>
  <c r="L191"/>
  <c r="L203"/>
  <c r="L197"/>
  <c r="L209"/>
  <c r="L362"/>
  <c r="L344"/>
  <c r="L338"/>
  <c r="L341"/>
  <c r="L353"/>
  <c r="L188"/>
  <c r="L350"/>
  <c r="L356"/>
  <c r="L347"/>
  <c r="L314"/>
  <c r="L365"/>
  <c r="L359"/>
  <c r="L200"/>
  <c r="L326"/>
  <c r="L308"/>
  <c r="L329"/>
  <c r="L311"/>
  <c r="L317"/>
  <c r="L332"/>
  <c r="L278"/>
  <c r="L335"/>
  <c r="L293"/>
  <c r="L302"/>
  <c r="L281"/>
  <c r="L254"/>
  <c r="L320"/>
  <c r="L305"/>
  <c r="L284"/>
  <c r="L296"/>
  <c r="L299"/>
  <c r="L266"/>
  <c r="L269"/>
  <c r="L248"/>
  <c r="L251"/>
  <c r="L323"/>
  <c r="L287"/>
  <c r="L257"/>
  <c r="L260"/>
  <c r="L263"/>
  <c r="L275"/>
  <c r="L218"/>
  <c r="L221"/>
  <c r="L272"/>
  <c r="L230"/>
  <c r="L245"/>
  <c r="L224"/>
  <c r="L239"/>
  <c r="L290"/>
  <c r="L242"/>
  <c r="L227"/>
  <c r="L233"/>
  <c r="L236"/>
  <c r="L331"/>
  <c r="L148" s="1"/>
  <c r="L307"/>
  <c r="L124" s="1"/>
  <c r="L295"/>
  <c r="L112" s="1"/>
  <c r="L247"/>
  <c r="L64" s="1"/>
  <c r="L211"/>
  <c r="L28" s="1"/>
  <c r="L292"/>
  <c r="L109" s="1"/>
  <c r="L280"/>
  <c r="L97" s="1"/>
  <c r="L313"/>
  <c r="L130" s="1"/>
  <c r="L277"/>
  <c r="L94" s="1"/>
  <c r="L265"/>
  <c r="L82" s="1"/>
  <c r="L229"/>
  <c r="L46" s="1"/>
  <c r="L271"/>
  <c r="L88" s="1"/>
  <c r="L259"/>
  <c r="L76" s="1"/>
  <c r="L364"/>
  <c r="L181" s="1"/>
  <c r="L304"/>
  <c r="L121" s="1"/>
  <c r="L268"/>
  <c r="L85" s="1"/>
  <c r="L235"/>
  <c r="L52" s="1"/>
  <c r="L223"/>
  <c r="L40" s="1"/>
  <c r="L316"/>
  <c r="L133" s="1"/>
  <c r="L232"/>
  <c r="L49" s="1"/>
  <c r="L220"/>
  <c r="L37" s="1"/>
  <c r="L208"/>
  <c r="L25" s="1"/>
  <c r="L355"/>
  <c r="L172" s="1"/>
  <c r="L196"/>
  <c r="L13" s="1"/>
  <c r="L337"/>
  <c r="L154" s="1"/>
  <c r="L301"/>
  <c r="L118" s="1"/>
  <c r="L241"/>
  <c r="L58" s="1"/>
  <c r="L217"/>
  <c r="L34" s="1"/>
  <c r="L346"/>
  <c r="L163" s="1"/>
  <c r="L250"/>
  <c r="L67" s="1"/>
  <c r="L238"/>
  <c r="L55" s="1"/>
  <c r="L202"/>
  <c r="L19" s="1"/>
  <c r="L343"/>
  <c r="L160" s="1"/>
  <c r="L352"/>
  <c r="L169" s="1"/>
  <c r="L325"/>
  <c r="L142" s="1"/>
  <c r="L253"/>
  <c r="L70" s="1"/>
  <c r="L310"/>
  <c r="L127" s="1"/>
  <c r="L319"/>
  <c r="L136" s="1"/>
  <c r="L244"/>
  <c r="L61" s="1"/>
  <c r="L361"/>
  <c r="L178" s="1"/>
  <c r="L283"/>
  <c r="L100" s="1"/>
  <c r="L340"/>
  <c r="L157" s="1"/>
  <c r="L328"/>
  <c r="L145" s="1"/>
  <c r="L256"/>
  <c r="L73" s="1"/>
  <c r="L349"/>
  <c r="L166" s="1"/>
  <c r="L289"/>
  <c r="L106" s="1"/>
  <c r="L205"/>
  <c r="L22" s="1"/>
  <c r="L358"/>
  <c r="L175" s="1"/>
  <c r="L322"/>
  <c r="L139" s="1"/>
  <c r="L298"/>
  <c r="L115" s="1"/>
  <c r="L274"/>
  <c r="L91" s="1"/>
  <c r="L190"/>
  <c r="L7" s="1"/>
  <c r="L226"/>
  <c r="L43" s="1"/>
  <c r="L199"/>
  <c r="L16" s="1"/>
  <c r="L193"/>
  <c r="L10" s="1"/>
  <c r="L334"/>
  <c r="L151" s="1"/>
  <c r="L286"/>
  <c r="L103" s="1"/>
  <c r="L262"/>
  <c r="L79" s="1"/>
  <c r="L214"/>
  <c r="L31" s="1"/>
  <c r="R191"/>
  <c r="R215"/>
  <c r="R206"/>
  <c r="R212"/>
  <c r="R197"/>
  <c r="R194"/>
  <c r="R338"/>
  <c r="R362"/>
  <c r="R344"/>
  <c r="R188"/>
  <c r="R350"/>
  <c r="R203"/>
  <c r="R341"/>
  <c r="R353"/>
  <c r="R209"/>
  <c r="R200"/>
  <c r="R347"/>
  <c r="R314"/>
  <c r="R365"/>
  <c r="R356"/>
  <c r="R359"/>
  <c r="R326"/>
  <c r="R308"/>
  <c r="R329"/>
  <c r="R311"/>
  <c r="R317"/>
  <c r="R332"/>
  <c r="R278"/>
  <c r="R320"/>
  <c r="R335"/>
  <c r="R290"/>
  <c r="R284"/>
  <c r="R302"/>
  <c r="R254"/>
  <c r="R293"/>
  <c r="R305"/>
  <c r="R287"/>
  <c r="R299"/>
  <c r="R257"/>
  <c r="R269"/>
  <c r="R296"/>
  <c r="R266"/>
  <c r="R323"/>
  <c r="R281"/>
  <c r="R248"/>
  <c r="R275"/>
  <c r="R242"/>
  <c r="R224"/>
  <c r="R260"/>
  <c r="R272"/>
  <c r="R251"/>
  <c r="R218"/>
  <c r="R227"/>
  <c r="R230"/>
  <c r="R221"/>
  <c r="R236"/>
  <c r="R263"/>
  <c r="R233"/>
  <c r="R245"/>
  <c r="R239"/>
  <c r="R331"/>
  <c r="R148" s="1"/>
  <c r="R283"/>
  <c r="R100" s="1"/>
  <c r="R259"/>
  <c r="R76" s="1"/>
  <c r="R232"/>
  <c r="R49" s="1"/>
  <c r="R325"/>
  <c r="R142" s="1"/>
  <c r="R301"/>
  <c r="R118" s="1"/>
  <c r="R289"/>
  <c r="R106" s="1"/>
  <c r="R277"/>
  <c r="R94" s="1"/>
  <c r="R253"/>
  <c r="R70" s="1"/>
  <c r="R295"/>
  <c r="R112" s="1"/>
  <c r="R247"/>
  <c r="R64" s="1"/>
  <c r="R268"/>
  <c r="R85" s="1"/>
  <c r="R220"/>
  <c r="R37" s="1"/>
  <c r="R241"/>
  <c r="R58" s="1"/>
  <c r="R319"/>
  <c r="R136" s="1"/>
  <c r="R271"/>
  <c r="R88" s="1"/>
  <c r="R235"/>
  <c r="R52" s="1"/>
  <c r="R223"/>
  <c r="R40" s="1"/>
  <c r="R328"/>
  <c r="R145" s="1"/>
  <c r="R256"/>
  <c r="R73" s="1"/>
  <c r="R307"/>
  <c r="R124" s="1"/>
  <c r="R211"/>
  <c r="R28" s="1"/>
  <c r="R244"/>
  <c r="R61" s="1"/>
  <c r="R196"/>
  <c r="R13" s="1"/>
  <c r="R229"/>
  <c r="R46" s="1"/>
  <c r="R334"/>
  <c r="R151" s="1"/>
  <c r="R310"/>
  <c r="R127" s="1"/>
  <c r="R298"/>
  <c r="R115" s="1"/>
  <c r="R250"/>
  <c r="R67" s="1"/>
  <c r="R226"/>
  <c r="R43" s="1"/>
  <c r="R214"/>
  <c r="R31" s="1"/>
  <c r="R316"/>
  <c r="R133" s="1"/>
  <c r="R262"/>
  <c r="R79" s="1"/>
  <c r="R343"/>
  <c r="R160" s="1"/>
  <c r="R304"/>
  <c r="R121" s="1"/>
  <c r="R280"/>
  <c r="R97" s="1"/>
  <c r="R208"/>
  <c r="R25" s="1"/>
  <c r="R292"/>
  <c r="R109" s="1"/>
  <c r="R313"/>
  <c r="R130" s="1"/>
  <c r="R265"/>
  <c r="R82" s="1"/>
  <c r="R217"/>
  <c r="R34" s="1"/>
  <c r="R205"/>
  <c r="R22" s="1"/>
  <c r="R193"/>
  <c r="R10" s="1"/>
  <c r="R286"/>
  <c r="R103" s="1"/>
  <c r="R274"/>
  <c r="R91" s="1"/>
  <c r="R202"/>
  <c r="R19" s="1"/>
  <c r="R346"/>
  <c r="R163" s="1"/>
  <c r="R322"/>
  <c r="R139" s="1"/>
  <c r="R199"/>
  <c r="R16" s="1"/>
  <c r="R238"/>
  <c r="R55" s="1"/>
  <c r="R190"/>
  <c r="R7" s="1"/>
  <c r="R337"/>
  <c r="R154" s="1"/>
  <c r="R340"/>
  <c r="R157" s="1"/>
  <c r="M188"/>
  <c r="M194"/>
  <c r="M191"/>
  <c r="M203"/>
  <c r="M215"/>
  <c r="M206"/>
  <c r="M209"/>
  <c r="M197"/>
  <c r="M353"/>
  <c r="M344"/>
  <c r="M200"/>
  <c r="M338"/>
  <c r="M362"/>
  <c r="M341"/>
  <c r="M212"/>
  <c r="M365"/>
  <c r="M356"/>
  <c r="M347"/>
  <c r="M359"/>
  <c r="M317"/>
  <c r="M350"/>
  <c r="M314"/>
  <c r="M320"/>
  <c r="M335"/>
  <c r="M308"/>
  <c r="M323"/>
  <c r="M290"/>
  <c r="M311"/>
  <c r="M278"/>
  <c r="M293"/>
  <c r="M305"/>
  <c r="M281"/>
  <c r="M254"/>
  <c r="M272"/>
  <c r="M332"/>
  <c r="M284"/>
  <c r="M266"/>
  <c r="M248"/>
  <c r="M260"/>
  <c r="M302"/>
  <c r="M329"/>
  <c r="M218"/>
  <c r="M230"/>
  <c r="M233"/>
  <c r="M326"/>
  <c r="M287"/>
  <c r="M299"/>
  <c r="M251"/>
  <c r="M275"/>
  <c r="M242"/>
  <c r="M221"/>
  <c r="M224"/>
  <c r="M236"/>
  <c r="M296"/>
  <c r="M263"/>
  <c r="M227"/>
  <c r="M239"/>
  <c r="M269"/>
  <c r="M245"/>
  <c r="M257"/>
  <c r="M343"/>
  <c r="M160" s="1"/>
  <c r="M319"/>
  <c r="M136" s="1"/>
  <c r="M271"/>
  <c r="M88" s="1"/>
  <c r="M259"/>
  <c r="M76" s="1"/>
  <c r="M304"/>
  <c r="M121" s="1"/>
  <c r="M280"/>
  <c r="M97" s="1"/>
  <c r="M256"/>
  <c r="M73" s="1"/>
  <c r="M337"/>
  <c r="M154" s="1"/>
  <c r="M355"/>
  <c r="M172" s="1"/>
  <c r="M283"/>
  <c r="M100" s="1"/>
  <c r="M247"/>
  <c r="M64" s="1"/>
  <c r="M328"/>
  <c r="M145" s="1"/>
  <c r="M268"/>
  <c r="M85" s="1"/>
  <c r="M232"/>
  <c r="M49" s="1"/>
  <c r="M325"/>
  <c r="M142" s="1"/>
  <c r="M241"/>
  <c r="M58" s="1"/>
  <c r="M211"/>
  <c r="M28" s="1"/>
  <c r="M364"/>
  <c r="M181" s="1"/>
  <c r="M340"/>
  <c r="M157" s="1"/>
  <c r="M292"/>
  <c r="M109" s="1"/>
  <c r="M220"/>
  <c r="M37" s="1"/>
  <c r="M196"/>
  <c r="M13" s="1"/>
  <c r="M349"/>
  <c r="M166" s="1"/>
  <c r="M313"/>
  <c r="M130" s="1"/>
  <c r="M331"/>
  <c r="M148" s="1"/>
  <c r="M316"/>
  <c r="M133" s="1"/>
  <c r="M358"/>
  <c r="M175" s="1"/>
  <c r="M334"/>
  <c r="M151" s="1"/>
  <c r="M310"/>
  <c r="M127" s="1"/>
  <c r="M262"/>
  <c r="M79" s="1"/>
  <c r="M238"/>
  <c r="M55" s="1"/>
  <c r="M202"/>
  <c r="M19" s="1"/>
  <c r="M307"/>
  <c r="M124" s="1"/>
  <c r="M208"/>
  <c r="M25" s="1"/>
  <c r="M361"/>
  <c r="M178" s="1"/>
  <c r="M253"/>
  <c r="M70" s="1"/>
  <c r="M244"/>
  <c r="M61" s="1"/>
  <c r="M289"/>
  <c r="M106" s="1"/>
  <c r="M229"/>
  <c r="M46" s="1"/>
  <c r="M286"/>
  <c r="M103" s="1"/>
  <c r="M235"/>
  <c r="M52" s="1"/>
  <c r="M301"/>
  <c r="M118" s="1"/>
  <c r="M217"/>
  <c r="M34" s="1"/>
  <c r="M295"/>
  <c r="M112" s="1"/>
  <c r="M223"/>
  <c r="M40" s="1"/>
  <c r="M352"/>
  <c r="M169" s="1"/>
  <c r="M277"/>
  <c r="M94" s="1"/>
  <c r="M265"/>
  <c r="M82" s="1"/>
  <c r="M205"/>
  <c r="M22" s="1"/>
  <c r="M250"/>
  <c r="M67" s="1"/>
  <c r="M226"/>
  <c r="M43" s="1"/>
  <c r="M190"/>
  <c r="M7" s="1"/>
  <c r="M193"/>
  <c r="M10" s="1"/>
  <c r="M298"/>
  <c r="M115" s="1"/>
  <c r="M274"/>
  <c r="M91" s="1"/>
  <c r="M214"/>
  <c r="M31" s="1"/>
  <c r="M199"/>
  <c r="M16" s="1"/>
  <c r="M322"/>
  <c r="M139" s="1"/>
  <c r="M346"/>
  <c r="M163" s="1"/>
  <c r="R355"/>
  <c r="R172" s="1"/>
  <c r="R364"/>
  <c r="R181" s="1"/>
  <c r="R361"/>
  <c r="R178" s="1"/>
  <c r="J191"/>
  <c r="J194"/>
  <c r="J203"/>
  <c r="J188"/>
  <c r="J209"/>
  <c r="J215"/>
  <c r="J206"/>
  <c r="J197"/>
  <c r="J353"/>
  <c r="J200"/>
  <c r="J341"/>
  <c r="J212"/>
  <c r="J338"/>
  <c r="J362"/>
  <c r="J344"/>
  <c r="J350"/>
  <c r="J359"/>
  <c r="J356"/>
  <c r="J326"/>
  <c r="J317"/>
  <c r="J365"/>
  <c r="J347"/>
  <c r="J320"/>
  <c r="J335"/>
  <c r="J314"/>
  <c r="J308"/>
  <c r="J323"/>
  <c r="J290"/>
  <c r="J293"/>
  <c r="J305"/>
  <c r="J329"/>
  <c r="J311"/>
  <c r="J281"/>
  <c r="J296"/>
  <c r="J272"/>
  <c r="J278"/>
  <c r="J284"/>
  <c r="J248"/>
  <c r="J260"/>
  <c r="J287"/>
  <c r="J299"/>
  <c r="J254"/>
  <c r="J251"/>
  <c r="J218"/>
  <c r="J332"/>
  <c r="J266"/>
  <c r="J269"/>
  <c r="J275"/>
  <c r="J242"/>
  <c r="J224"/>
  <c r="J257"/>
  <c r="J233"/>
  <c r="J245"/>
  <c r="J239"/>
  <c r="J230"/>
  <c r="J302"/>
  <c r="J221"/>
  <c r="J236"/>
  <c r="J263"/>
  <c r="J227"/>
  <c r="J355"/>
  <c r="J172" s="1"/>
  <c r="J247"/>
  <c r="J64" s="1"/>
  <c r="J223"/>
  <c r="J40" s="1"/>
  <c r="J328"/>
  <c r="J145" s="1"/>
  <c r="J292"/>
  <c r="J109" s="1"/>
  <c r="J268"/>
  <c r="J85" s="1"/>
  <c r="J256"/>
  <c r="J73" s="1"/>
  <c r="J208"/>
  <c r="J25" s="1"/>
  <c r="J361"/>
  <c r="J178" s="1"/>
  <c r="J331"/>
  <c r="J148" s="1"/>
  <c r="J307"/>
  <c r="J124" s="1"/>
  <c r="J235"/>
  <c r="J52" s="1"/>
  <c r="J352"/>
  <c r="J169" s="1"/>
  <c r="J316"/>
  <c r="J133" s="1"/>
  <c r="J244"/>
  <c r="J61" s="1"/>
  <c r="J220"/>
  <c r="J37" s="1"/>
  <c r="J325"/>
  <c r="J142" s="1"/>
  <c r="J313"/>
  <c r="J130" s="1"/>
  <c r="J301"/>
  <c r="J118" s="1"/>
  <c r="J289"/>
  <c r="J106" s="1"/>
  <c r="J277"/>
  <c r="J94" s="1"/>
  <c r="J319"/>
  <c r="J136" s="1"/>
  <c r="J283"/>
  <c r="J100" s="1"/>
  <c r="J271"/>
  <c r="J88" s="1"/>
  <c r="J211"/>
  <c r="J28" s="1"/>
  <c r="J304"/>
  <c r="J121" s="1"/>
  <c r="J232"/>
  <c r="J49" s="1"/>
  <c r="J259"/>
  <c r="J76" s="1"/>
  <c r="J364"/>
  <c r="J181" s="1"/>
  <c r="J193"/>
  <c r="J10" s="1"/>
  <c r="J262"/>
  <c r="J79" s="1"/>
  <c r="J238"/>
  <c r="J55" s="1"/>
  <c r="J199"/>
  <c r="J16" s="1"/>
  <c r="J295"/>
  <c r="J112" s="1"/>
  <c r="J340"/>
  <c r="J157" s="1"/>
  <c r="J196"/>
  <c r="J13" s="1"/>
  <c r="J229"/>
  <c r="J46" s="1"/>
  <c r="J346"/>
  <c r="J163" s="1"/>
  <c r="J322"/>
  <c r="J139" s="1"/>
  <c r="J274"/>
  <c r="J91" s="1"/>
  <c r="J343"/>
  <c r="J160" s="1"/>
  <c r="J265"/>
  <c r="J82" s="1"/>
  <c r="J217"/>
  <c r="J34" s="1"/>
  <c r="J205"/>
  <c r="J22" s="1"/>
  <c r="J280"/>
  <c r="J97" s="1"/>
  <c r="J349"/>
  <c r="J166" s="1"/>
  <c r="J337"/>
  <c r="J154" s="1"/>
  <c r="J253"/>
  <c r="J70" s="1"/>
  <c r="J241"/>
  <c r="J58" s="1"/>
  <c r="J334"/>
  <c r="J151" s="1"/>
  <c r="J310"/>
  <c r="J127" s="1"/>
  <c r="J286"/>
  <c r="J103" s="1"/>
  <c r="J226"/>
  <c r="J43" s="1"/>
  <c r="J214"/>
  <c r="J31" s="1"/>
  <c r="J190"/>
  <c r="J7" s="1"/>
  <c r="J202"/>
  <c r="J19" s="1"/>
  <c r="J358"/>
  <c r="J175" s="1"/>
  <c r="J298"/>
  <c r="J115" s="1"/>
  <c r="J250"/>
  <c r="J67" s="1"/>
  <c r="H191"/>
  <c r="H197"/>
  <c r="H188"/>
  <c r="H203"/>
  <c r="H194"/>
  <c r="H200"/>
  <c r="H215"/>
  <c r="H212"/>
  <c r="H362"/>
  <c r="H209"/>
  <c r="H338"/>
  <c r="H341"/>
  <c r="H353"/>
  <c r="H365"/>
  <c r="H206"/>
  <c r="H344"/>
  <c r="H326"/>
  <c r="H317"/>
  <c r="H356"/>
  <c r="H347"/>
  <c r="H350"/>
  <c r="H359"/>
  <c r="H320"/>
  <c r="H314"/>
  <c r="H308"/>
  <c r="H323"/>
  <c r="H329"/>
  <c r="H311"/>
  <c r="H290"/>
  <c r="H335"/>
  <c r="H278"/>
  <c r="H293"/>
  <c r="H260"/>
  <c r="H332"/>
  <c r="H302"/>
  <c r="H281"/>
  <c r="H254"/>
  <c r="H257"/>
  <c r="H266"/>
  <c r="H272"/>
  <c r="H287"/>
  <c r="H251"/>
  <c r="H263"/>
  <c r="H233"/>
  <c r="H305"/>
  <c r="H284"/>
  <c r="H299"/>
  <c r="H248"/>
  <c r="H242"/>
  <c r="H236"/>
  <c r="H224"/>
  <c r="H239"/>
  <c r="H269"/>
  <c r="H296"/>
  <c r="H275"/>
  <c r="H218"/>
  <c r="H221"/>
  <c r="H245"/>
  <c r="H230"/>
  <c r="H227"/>
  <c r="H319"/>
  <c r="H136" s="1"/>
  <c r="H211"/>
  <c r="H28" s="1"/>
  <c r="H352"/>
  <c r="H169" s="1"/>
  <c r="H241"/>
  <c r="H58" s="1"/>
  <c r="H343"/>
  <c r="H160" s="1"/>
  <c r="H307"/>
  <c r="H124" s="1"/>
  <c r="H283"/>
  <c r="H100" s="1"/>
  <c r="H364"/>
  <c r="H181" s="1"/>
  <c r="H304"/>
  <c r="H121" s="1"/>
  <c r="H292"/>
  <c r="H109" s="1"/>
  <c r="H280"/>
  <c r="H97" s="1"/>
  <c r="H313"/>
  <c r="H130" s="1"/>
  <c r="H331"/>
  <c r="H148" s="1"/>
  <c r="H295"/>
  <c r="H112" s="1"/>
  <c r="H259"/>
  <c r="H76" s="1"/>
  <c r="H247"/>
  <c r="H64" s="1"/>
  <c r="H340"/>
  <c r="H157" s="1"/>
  <c r="H316"/>
  <c r="H133" s="1"/>
  <c r="H244"/>
  <c r="H61" s="1"/>
  <c r="H232"/>
  <c r="H49" s="1"/>
  <c r="H220"/>
  <c r="H37" s="1"/>
  <c r="H208"/>
  <c r="H25" s="1"/>
  <c r="H325"/>
  <c r="H142" s="1"/>
  <c r="H301"/>
  <c r="H118" s="1"/>
  <c r="H223"/>
  <c r="H40" s="1"/>
  <c r="H328"/>
  <c r="H145" s="1"/>
  <c r="H361"/>
  <c r="H178" s="1"/>
  <c r="H337"/>
  <c r="H154" s="1"/>
  <c r="H205"/>
  <c r="H22" s="1"/>
  <c r="H193"/>
  <c r="H10" s="1"/>
  <c r="H346"/>
  <c r="H163" s="1"/>
  <c r="H286"/>
  <c r="H103" s="1"/>
  <c r="H262"/>
  <c r="H79" s="1"/>
  <c r="H226"/>
  <c r="H43" s="1"/>
  <c r="H202"/>
  <c r="H19" s="1"/>
  <c r="H190"/>
  <c r="H7" s="1"/>
  <c r="H271"/>
  <c r="H88" s="1"/>
  <c r="H256"/>
  <c r="H73" s="1"/>
  <c r="H196"/>
  <c r="H13" s="1"/>
  <c r="H289"/>
  <c r="H106" s="1"/>
  <c r="H355"/>
  <c r="H172" s="1"/>
  <c r="H268"/>
  <c r="H85" s="1"/>
  <c r="H349"/>
  <c r="H166" s="1"/>
  <c r="H358"/>
  <c r="H175" s="1"/>
  <c r="H334"/>
  <c r="H151" s="1"/>
  <c r="H322"/>
  <c r="H139" s="1"/>
  <c r="H214"/>
  <c r="H31" s="1"/>
  <c r="H277"/>
  <c r="H94" s="1"/>
  <c r="H253"/>
  <c r="H70" s="1"/>
  <c r="H217"/>
  <c r="H34" s="1"/>
  <c r="H235"/>
  <c r="H52" s="1"/>
  <c r="H265"/>
  <c r="H82" s="1"/>
  <c r="H229"/>
  <c r="H46" s="1"/>
  <c r="H310"/>
  <c r="H127" s="1"/>
  <c r="H250"/>
  <c r="H67" s="1"/>
  <c r="H199"/>
  <c r="H16" s="1"/>
  <c r="H238"/>
  <c r="H55" s="1"/>
  <c r="H274"/>
  <c r="H91" s="1"/>
  <c r="H298"/>
  <c r="H115" s="1"/>
  <c r="E215"/>
  <c r="E188"/>
  <c r="E206"/>
  <c r="E212"/>
  <c r="E194"/>
  <c r="E197"/>
  <c r="E191"/>
  <c r="E365"/>
  <c r="E209"/>
  <c r="E350"/>
  <c r="E203"/>
  <c r="E353"/>
  <c r="E200"/>
  <c r="E338"/>
  <c r="E344"/>
  <c r="E347"/>
  <c r="E326"/>
  <c r="E362"/>
  <c r="E341"/>
  <c r="E314"/>
  <c r="E356"/>
  <c r="E359"/>
  <c r="E308"/>
  <c r="E329"/>
  <c r="E311"/>
  <c r="E317"/>
  <c r="E332"/>
  <c r="E335"/>
  <c r="E284"/>
  <c r="E278"/>
  <c r="E290"/>
  <c r="E302"/>
  <c r="E296"/>
  <c r="E287"/>
  <c r="E257"/>
  <c r="E320"/>
  <c r="E293"/>
  <c r="E305"/>
  <c r="E299"/>
  <c r="E269"/>
  <c r="E254"/>
  <c r="E275"/>
  <c r="E230"/>
  <c r="E242"/>
  <c r="E221"/>
  <c r="E224"/>
  <c r="E323"/>
  <c r="E281"/>
  <c r="E266"/>
  <c r="E260"/>
  <c r="E272"/>
  <c r="E218"/>
  <c r="E227"/>
  <c r="E239"/>
  <c r="E233"/>
  <c r="E248"/>
  <c r="E236"/>
  <c r="E263"/>
  <c r="E251"/>
  <c r="E245"/>
  <c r="E343"/>
  <c r="E160" s="1"/>
  <c r="E295"/>
  <c r="E112" s="1"/>
  <c r="E271"/>
  <c r="E88" s="1"/>
  <c r="E364"/>
  <c r="E181" s="1"/>
  <c r="E340"/>
  <c r="E157" s="1"/>
  <c r="E292"/>
  <c r="E109" s="1"/>
  <c r="E244"/>
  <c r="E61" s="1"/>
  <c r="E208"/>
  <c r="E25" s="1"/>
  <c r="E337"/>
  <c r="E154" s="1"/>
  <c r="E313"/>
  <c r="E130" s="1"/>
  <c r="E241"/>
  <c r="E58" s="1"/>
  <c r="E355"/>
  <c r="E172" s="1"/>
  <c r="E283"/>
  <c r="E100" s="1"/>
  <c r="E235"/>
  <c r="E52" s="1"/>
  <c r="E223"/>
  <c r="E40" s="1"/>
  <c r="E211"/>
  <c r="E28" s="1"/>
  <c r="E328"/>
  <c r="E145" s="1"/>
  <c r="E256"/>
  <c r="E73" s="1"/>
  <c r="E196"/>
  <c r="E13" s="1"/>
  <c r="E361"/>
  <c r="E178" s="1"/>
  <c r="E349"/>
  <c r="E166" s="1"/>
  <c r="E277"/>
  <c r="E94" s="1"/>
  <c r="E352"/>
  <c r="E169" s="1"/>
  <c r="E316"/>
  <c r="E133" s="1"/>
  <c r="E304"/>
  <c r="E121" s="1"/>
  <c r="E280"/>
  <c r="E97" s="1"/>
  <c r="E268"/>
  <c r="E85" s="1"/>
  <c r="E319"/>
  <c r="E136" s="1"/>
  <c r="E259"/>
  <c r="E76" s="1"/>
  <c r="E229"/>
  <c r="E46" s="1"/>
  <c r="E322"/>
  <c r="E139" s="1"/>
  <c r="E238"/>
  <c r="E55" s="1"/>
  <c r="E214"/>
  <c r="E31" s="1"/>
  <c r="E199"/>
  <c r="E16" s="1"/>
  <c r="E331"/>
  <c r="E148" s="1"/>
  <c r="E307"/>
  <c r="E124" s="1"/>
  <c r="E301"/>
  <c r="E118" s="1"/>
  <c r="E265"/>
  <c r="E82" s="1"/>
  <c r="E247"/>
  <c r="E64" s="1"/>
  <c r="E220"/>
  <c r="E37" s="1"/>
  <c r="E253"/>
  <c r="E70" s="1"/>
  <c r="E217"/>
  <c r="E34" s="1"/>
  <c r="E205"/>
  <c r="E22" s="1"/>
  <c r="E334"/>
  <c r="E151" s="1"/>
  <c r="E274"/>
  <c r="E91" s="1"/>
  <c r="E190"/>
  <c r="E7" s="1"/>
  <c r="E289"/>
  <c r="E106" s="1"/>
  <c r="E232"/>
  <c r="E49" s="1"/>
  <c r="E325"/>
  <c r="E142" s="1"/>
  <c r="E346"/>
  <c r="E163" s="1"/>
  <c r="E298"/>
  <c r="E115" s="1"/>
  <c r="E286"/>
  <c r="E103" s="1"/>
  <c r="E226"/>
  <c r="E43" s="1"/>
  <c r="E262"/>
  <c r="E79" s="1"/>
  <c r="E202"/>
  <c r="E19" s="1"/>
  <c r="E310"/>
  <c r="E127" s="1"/>
  <c r="E193"/>
  <c r="E10" s="1"/>
  <c r="E250"/>
  <c r="E67" s="1"/>
  <c r="E358"/>
  <c r="E175" s="1"/>
  <c r="I215"/>
  <c r="I206"/>
  <c r="I203"/>
  <c r="I188"/>
  <c r="I194"/>
  <c r="I197"/>
  <c r="I191"/>
  <c r="I350"/>
  <c r="I353"/>
  <c r="I212"/>
  <c r="I209"/>
  <c r="I200"/>
  <c r="I338"/>
  <c r="I362"/>
  <c r="I341"/>
  <c r="I365"/>
  <c r="I314"/>
  <c r="I356"/>
  <c r="I344"/>
  <c r="I347"/>
  <c r="I359"/>
  <c r="I326"/>
  <c r="I329"/>
  <c r="I317"/>
  <c r="I332"/>
  <c r="I320"/>
  <c r="I335"/>
  <c r="I278"/>
  <c r="I290"/>
  <c r="I302"/>
  <c r="I308"/>
  <c r="I311"/>
  <c r="I293"/>
  <c r="I305"/>
  <c r="I287"/>
  <c r="I299"/>
  <c r="I254"/>
  <c r="I269"/>
  <c r="I323"/>
  <c r="I281"/>
  <c r="I272"/>
  <c r="I251"/>
  <c r="I296"/>
  <c r="I248"/>
  <c r="I263"/>
  <c r="I245"/>
  <c r="I257"/>
  <c r="I230"/>
  <c r="I236"/>
  <c r="I239"/>
  <c r="I218"/>
  <c r="I221"/>
  <c r="I227"/>
  <c r="I260"/>
  <c r="I266"/>
  <c r="I275"/>
  <c r="I233"/>
  <c r="I284"/>
  <c r="I242"/>
  <c r="I224"/>
  <c r="I283"/>
  <c r="I100" s="1"/>
  <c r="I223"/>
  <c r="I40" s="1"/>
  <c r="I211"/>
  <c r="I28" s="1"/>
  <c r="I364"/>
  <c r="I181" s="1"/>
  <c r="I352"/>
  <c r="I169" s="1"/>
  <c r="I280"/>
  <c r="I97" s="1"/>
  <c r="I268"/>
  <c r="I85" s="1"/>
  <c r="I196"/>
  <c r="I13" s="1"/>
  <c r="I355"/>
  <c r="I172" s="1"/>
  <c r="I343"/>
  <c r="I160" s="1"/>
  <c r="I319"/>
  <c r="I136" s="1"/>
  <c r="I271"/>
  <c r="I88" s="1"/>
  <c r="I259"/>
  <c r="I76" s="1"/>
  <c r="I328"/>
  <c r="I145" s="1"/>
  <c r="I292"/>
  <c r="I109" s="1"/>
  <c r="I256"/>
  <c r="I73" s="1"/>
  <c r="I244"/>
  <c r="I61" s="1"/>
  <c r="I232"/>
  <c r="I49" s="1"/>
  <c r="I361"/>
  <c r="I178" s="1"/>
  <c r="I349"/>
  <c r="I166" s="1"/>
  <c r="I325"/>
  <c r="I142" s="1"/>
  <c r="I301"/>
  <c r="I118" s="1"/>
  <c r="I289"/>
  <c r="I106" s="1"/>
  <c r="I277"/>
  <c r="I94" s="1"/>
  <c r="I241"/>
  <c r="I58" s="1"/>
  <c r="I331"/>
  <c r="I148" s="1"/>
  <c r="I307"/>
  <c r="I124" s="1"/>
  <c r="I295"/>
  <c r="I112" s="1"/>
  <c r="I340"/>
  <c r="I157" s="1"/>
  <c r="I304"/>
  <c r="I121" s="1"/>
  <c r="I208"/>
  <c r="I25" s="1"/>
  <c r="I337"/>
  <c r="I154" s="1"/>
  <c r="I313"/>
  <c r="I130" s="1"/>
  <c r="I247"/>
  <c r="I64" s="1"/>
  <c r="I220"/>
  <c r="I37" s="1"/>
  <c r="I253"/>
  <c r="I70" s="1"/>
  <c r="I205"/>
  <c r="I22" s="1"/>
  <c r="I358"/>
  <c r="I175" s="1"/>
  <c r="I310"/>
  <c r="I127" s="1"/>
  <c r="I286"/>
  <c r="I103" s="1"/>
  <c r="I190"/>
  <c r="I7" s="1"/>
  <c r="I265"/>
  <c r="I82" s="1"/>
  <c r="I229"/>
  <c r="I46" s="1"/>
  <c r="I235"/>
  <c r="I52" s="1"/>
  <c r="I316"/>
  <c r="I133" s="1"/>
  <c r="I193"/>
  <c r="I10" s="1"/>
  <c r="I334"/>
  <c r="I151" s="1"/>
  <c r="I298"/>
  <c r="I115" s="1"/>
  <c r="I262"/>
  <c r="I79" s="1"/>
  <c r="I238"/>
  <c r="I55" s="1"/>
  <c r="I226"/>
  <c r="I43" s="1"/>
  <c r="I202"/>
  <c r="I19" s="1"/>
  <c r="I217"/>
  <c r="I34" s="1"/>
  <c r="I346"/>
  <c r="I163" s="1"/>
  <c r="I250"/>
  <c r="I67" s="1"/>
  <c r="I214"/>
  <c r="I31" s="1"/>
  <c r="I199"/>
  <c r="I16" s="1"/>
  <c r="I274"/>
  <c r="I91" s="1"/>
  <c r="I322"/>
  <c r="I139" s="1"/>
  <c r="S203"/>
  <c r="S194"/>
  <c r="S215"/>
  <c r="S188"/>
  <c r="S212"/>
  <c r="S191"/>
  <c r="S206"/>
  <c r="S209"/>
  <c r="S365"/>
  <c r="S197"/>
  <c r="S353"/>
  <c r="S200"/>
  <c r="S338"/>
  <c r="S350"/>
  <c r="S347"/>
  <c r="S314"/>
  <c r="S326"/>
  <c r="S344"/>
  <c r="S359"/>
  <c r="S362"/>
  <c r="S341"/>
  <c r="S356"/>
  <c r="S329"/>
  <c r="S332"/>
  <c r="S278"/>
  <c r="S320"/>
  <c r="S335"/>
  <c r="S323"/>
  <c r="S302"/>
  <c r="S281"/>
  <c r="S308"/>
  <c r="S305"/>
  <c r="S296"/>
  <c r="S299"/>
  <c r="S266"/>
  <c r="S269"/>
  <c r="S248"/>
  <c r="S311"/>
  <c r="S257"/>
  <c r="S272"/>
  <c r="S317"/>
  <c r="S284"/>
  <c r="S260"/>
  <c r="S293"/>
  <c r="S263"/>
  <c r="S290"/>
  <c r="S287"/>
  <c r="S251"/>
  <c r="S230"/>
  <c r="S242"/>
  <c r="S233"/>
  <c r="S245"/>
  <c r="S224"/>
  <c r="S227"/>
  <c r="S254"/>
  <c r="S236"/>
  <c r="S239"/>
  <c r="S275"/>
  <c r="S218"/>
  <c r="S221"/>
  <c r="S331"/>
  <c r="S148" s="1"/>
  <c r="S307"/>
  <c r="S124" s="1"/>
  <c r="S211"/>
  <c r="S28" s="1"/>
  <c r="S316"/>
  <c r="S133" s="1"/>
  <c r="S292"/>
  <c r="S109" s="1"/>
  <c r="S280"/>
  <c r="S97" s="1"/>
  <c r="S244"/>
  <c r="S61" s="1"/>
  <c r="S232"/>
  <c r="S49" s="1"/>
  <c r="S325"/>
  <c r="S142" s="1"/>
  <c r="S313"/>
  <c r="S130" s="1"/>
  <c r="S301"/>
  <c r="S118" s="1"/>
  <c r="S265"/>
  <c r="S82" s="1"/>
  <c r="S253"/>
  <c r="S70" s="1"/>
  <c r="S343"/>
  <c r="S160" s="1"/>
  <c r="S295"/>
  <c r="S112" s="1"/>
  <c r="S235"/>
  <c r="S52" s="1"/>
  <c r="S208"/>
  <c r="S25" s="1"/>
  <c r="S259"/>
  <c r="S76" s="1"/>
  <c r="S247"/>
  <c r="S64" s="1"/>
  <c r="S328"/>
  <c r="S145" s="1"/>
  <c r="S268"/>
  <c r="S85" s="1"/>
  <c r="S256"/>
  <c r="S73" s="1"/>
  <c r="S220"/>
  <c r="S37" s="1"/>
  <c r="S196"/>
  <c r="S13" s="1"/>
  <c r="S289"/>
  <c r="S106" s="1"/>
  <c r="S205"/>
  <c r="S22" s="1"/>
  <c r="S193"/>
  <c r="S10" s="1"/>
  <c r="S346"/>
  <c r="S163" s="1"/>
  <c r="S322"/>
  <c r="S139" s="1"/>
  <c r="S310"/>
  <c r="S127" s="1"/>
  <c r="S286"/>
  <c r="S103" s="1"/>
  <c r="S274"/>
  <c r="S91" s="1"/>
  <c r="S226"/>
  <c r="S43" s="1"/>
  <c r="S283"/>
  <c r="S100" s="1"/>
  <c r="S319"/>
  <c r="S136" s="1"/>
  <c r="S229"/>
  <c r="S46" s="1"/>
  <c r="S214"/>
  <c r="S31" s="1"/>
  <c r="S199"/>
  <c r="S16" s="1"/>
  <c r="S271"/>
  <c r="S88" s="1"/>
  <c r="S223"/>
  <c r="S40" s="1"/>
  <c r="S304"/>
  <c r="S121" s="1"/>
  <c r="S277"/>
  <c r="S94" s="1"/>
  <c r="S241"/>
  <c r="S58" s="1"/>
  <c r="S217"/>
  <c r="S34" s="1"/>
  <c r="S298"/>
  <c r="S115" s="1"/>
  <c r="S250"/>
  <c r="S67" s="1"/>
  <c r="S238"/>
  <c r="S55" s="1"/>
  <c r="S202"/>
  <c r="S19" s="1"/>
  <c r="S190"/>
  <c r="S7" s="1"/>
  <c r="S262"/>
  <c r="S79" s="1"/>
  <c r="S334"/>
  <c r="S151" s="1"/>
  <c r="S340"/>
  <c r="S157" s="1"/>
  <c r="S337"/>
  <c r="S154" s="1"/>
  <c r="N215"/>
  <c r="N206"/>
  <c r="N212"/>
  <c r="N197"/>
  <c r="N203"/>
  <c r="N209"/>
  <c r="N191"/>
  <c r="N200"/>
  <c r="N341"/>
  <c r="N188"/>
  <c r="N338"/>
  <c r="N362"/>
  <c r="N194"/>
  <c r="N350"/>
  <c r="N365"/>
  <c r="N344"/>
  <c r="N356"/>
  <c r="N317"/>
  <c r="N353"/>
  <c r="N347"/>
  <c r="N359"/>
  <c r="N320"/>
  <c r="N314"/>
  <c r="N326"/>
  <c r="N308"/>
  <c r="N323"/>
  <c r="N290"/>
  <c r="N329"/>
  <c r="N311"/>
  <c r="N281"/>
  <c r="N296"/>
  <c r="N335"/>
  <c r="N278"/>
  <c r="N284"/>
  <c r="N266"/>
  <c r="N260"/>
  <c r="N332"/>
  <c r="N302"/>
  <c r="N254"/>
  <c r="N257"/>
  <c r="N248"/>
  <c r="N272"/>
  <c r="N251"/>
  <c r="N293"/>
  <c r="N305"/>
  <c r="N230"/>
  <c r="N233"/>
  <c r="N287"/>
  <c r="N299"/>
  <c r="N263"/>
  <c r="N221"/>
  <c r="N245"/>
  <c r="N236"/>
  <c r="N239"/>
  <c r="N269"/>
  <c r="N218"/>
  <c r="N275"/>
  <c r="N227"/>
  <c r="N242"/>
  <c r="N224"/>
  <c r="N355"/>
  <c r="N172" s="1"/>
  <c r="N343"/>
  <c r="N160" s="1"/>
  <c r="N271"/>
  <c r="N88" s="1"/>
  <c r="N211"/>
  <c r="N28" s="1"/>
  <c r="N328"/>
  <c r="N145" s="1"/>
  <c r="N232"/>
  <c r="N49" s="1"/>
  <c r="N220"/>
  <c r="N37" s="1"/>
  <c r="N361"/>
  <c r="N178" s="1"/>
  <c r="N241"/>
  <c r="N58" s="1"/>
  <c r="N331"/>
  <c r="N148" s="1"/>
  <c r="N307"/>
  <c r="N124" s="1"/>
  <c r="N295"/>
  <c r="N112" s="1"/>
  <c r="N259"/>
  <c r="N76" s="1"/>
  <c r="N247"/>
  <c r="N64" s="1"/>
  <c r="N364"/>
  <c r="N181" s="1"/>
  <c r="N352"/>
  <c r="N169" s="1"/>
  <c r="N340"/>
  <c r="N157" s="1"/>
  <c r="N316"/>
  <c r="N133" s="1"/>
  <c r="N280"/>
  <c r="N97" s="1"/>
  <c r="N256"/>
  <c r="N73" s="1"/>
  <c r="N208"/>
  <c r="N25" s="1"/>
  <c r="N196"/>
  <c r="N13" s="1"/>
  <c r="N337"/>
  <c r="N154" s="1"/>
  <c r="N325"/>
  <c r="N142" s="1"/>
  <c r="N301"/>
  <c r="N118" s="1"/>
  <c r="N289"/>
  <c r="N106" s="1"/>
  <c r="N277"/>
  <c r="N94" s="1"/>
  <c r="N265"/>
  <c r="N82" s="1"/>
  <c r="N319"/>
  <c r="N136" s="1"/>
  <c r="N283"/>
  <c r="N100" s="1"/>
  <c r="N223"/>
  <c r="N40" s="1"/>
  <c r="N304"/>
  <c r="N121" s="1"/>
  <c r="N292"/>
  <c r="N109" s="1"/>
  <c r="N349"/>
  <c r="N166" s="1"/>
  <c r="N313"/>
  <c r="N130" s="1"/>
  <c r="N235"/>
  <c r="N52" s="1"/>
  <c r="N244"/>
  <c r="N61" s="1"/>
  <c r="N253"/>
  <c r="N70" s="1"/>
  <c r="N229"/>
  <c r="N46" s="1"/>
  <c r="N217"/>
  <c r="N34" s="1"/>
  <c r="N193"/>
  <c r="N10" s="1"/>
  <c r="N286"/>
  <c r="N103" s="1"/>
  <c r="N274"/>
  <c r="N91" s="1"/>
  <c r="N190"/>
  <c r="N7" s="1"/>
  <c r="N268"/>
  <c r="N85" s="1"/>
  <c r="N205"/>
  <c r="N22" s="1"/>
  <c r="N358"/>
  <c r="N175" s="1"/>
  <c r="N346"/>
  <c r="N163" s="1"/>
  <c r="N322"/>
  <c r="N139" s="1"/>
  <c r="N298"/>
  <c r="N115" s="1"/>
  <c r="N262"/>
  <c r="N79" s="1"/>
  <c r="N334"/>
  <c r="N151" s="1"/>
  <c r="N310"/>
  <c r="N127" s="1"/>
  <c r="N238"/>
  <c r="N55" s="1"/>
  <c r="N199"/>
  <c r="N16" s="1"/>
  <c r="N250"/>
  <c r="N67" s="1"/>
  <c r="N226"/>
  <c r="N43" s="1"/>
  <c r="N202"/>
  <c r="N19" s="1"/>
  <c r="N214"/>
  <c r="N31" s="1"/>
  <c r="R358"/>
  <c r="R175" s="1"/>
  <c r="S358"/>
  <c r="S175" s="1"/>
  <c r="S355"/>
  <c r="S172" s="1"/>
  <c r="I12" i="11"/>
  <c r="G13"/>
  <c r="E11"/>
  <c r="K11"/>
  <c r="M13"/>
  <c r="E10"/>
  <c r="K12"/>
  <c r="M10"/>
  <c r="M14"/>
  <c r="C8"/>
  <c r="C14"/>
  <c r="E14"/>
  <c r="C12"/>
  <c r="C9"/>
  <c r="E5"/>
  <c r="I13"/>
  <c r="E12"/>
  <c r="C10"/>
  <c r="I14"/>
  <c r="C6"/>
  <c r="E13"/>
  <c r="K13"/>
  <c r="C7"/>
  <c r="C11"/>
  <c r="M11"/>
  <c r="G12"/>
  <c r="I10"/>
  <c r="I11"/>
  <c r="G11"/>
  <c r="G14"/>
  <c r="T203" i="10"/>
  <c r="T215"/>
  <c r="T206"/>
  <c r="T194"/>
  <c r="T209"/>
  <c r="T200"/>
  <c r="T365"/>
  <c r="T359"/>
  <c r="T329"/>
  <c r="T311"/>
  <c r="T293"/>
  <c r="T305"/>
  <c r="T299"/>
  <c r="T269"/>
  <c r="T251"/>
  <c r="T218"/>
  <c r="T230"/>
  <c r="T245"/>
  <c r="T227"/>
  <c r="T239"/>
  <c r="T362"/>
  <c r="T353"/>
  <c r="T344"/>
  <c r="T314"/>
  <c r="T308"/>
  <c r="T323"/>
  <c r="T290"/>
  <c r="T302"/>
  <c r="T296"/>
  <c r="T254"/>
  <c r="T257"/>
  <c r="T260"/>
  <c r="T242"/>
  <c r="T212"/>
  <c r="T197"/>
  <c r="T341"/>
  <c r="T356"/>
  <c r="T326"/>
  <c r="T320"/>
  <c r="T335"/>
  <c r="T284"/>
  <c r="T266"/>
  <c r="T248"/>
  <c r="T275"/>
  <c r="T221"/>
  <c r="T224"/>
  <c r="T236"/>
  <c r="T191"/>
  <c r="T188"/>
  <c r="T338"/>
  <c r="T350"/>
  <c r="T347"/>
  <c r="T317"/>
  <c r="T332"/>
  <c r="T278"/>
  <c r="T281"/>
  <c r="T287"/>
  <c r="T272"/>
  <c r="T263"/>
  <c r="T233"/>
  <c r="T319"/>
  <c r="T136" s="1"/>
  <c r="T295"/>
  <c r="T112" s="1"/>
  <c r="T223"/>
  <c r="T40" s="1"/>
  <c r="T352"/>
  <c r="T169" s="1"/>
  <c r="T304"/>
  <c r="T121" s="1"/>
  <c r="T292"/>
  <c r="T109" s="1"/>
  <c r="T280"/>
  <c r="T97" s="1"/>
  <c r="T256"/>
  <c r="T73" s="1"/>
  <c r="T361"/>
  <c r="T178" s="1"/>
  <c r="T262"/>
  <c r="T79" s="1"/>
  <c r="T226"/>
  <c r="T43" s="1"/>
  <c r="T202"/>
  <c r="T19" s="1"/>
  <c r="T331"/>
  <c r="T148" s="1"/>
  <c r="T307"/>
  <c r="T124" s="1"/>
  <c r="T271"/>
  <c r="T88" s="1"/>
  <c r="T328"/>
  <c r="T145" s="1"/>
  <c r="T268"/>
  <c r="T85" s="1"/>
  <c r="T277"/>
  <c r="T94" s="1"/>
  <c r="T253"/>
  <c r="T70" s="1"/>
  <c r="T346"/>
  <c r="T163" s="1"/>
  <c r="T334"/>
  <c r="T151" s="1"/>
  <c r="T310"/>
  <c r="T127" s="1"/>
  <c r="T298"/>
  <c r="T115" s="1"/>
  <c r="T286"/>
  <c r="T103" s="1"/>
  <c r="T238"/>
  <c r="T55" s="1"/>
  <c r="T199"/>
  <c r="T16" s="1"/>
  <c r="T355"/>
  <c r="T172" s="1"/>
  <c r="T259"/>
  <c r="T76" s="1"/>
  <c r="T247"/>
  <c r="T64" s="1"/>
  <c r="T364"/>
  <c r="T181" s="1"/>
  <c r="T340"/>
  <c r="T157" s="1"/>
  <c r="T244"/>
  <c r="T61" s="1"/>
  <c r="T232"/>
  <c r="T49" s="1"/>
  <c r="T220"/>
  <c r="T37" s="1"/>
  <c r="T196"/>
  <c r="T13" s="1"/>
  <c r="T349"/>
  <c r="T166" s="1"/>
  <c r="T229"/>
  <c r="T46" s="1"/>
  <c r="T193"/>
  <c r="T10" s="1"/>
  <c r="T250"/>
  <c r="T67" s="1"/>
  <c r="T214"/>
  <c r="T31" s="1"/>
  <c r="T190"/>
  <c r="T7" s="1"/>
  <c r="T343"/>
  <c r="T160" s="1"/>
  <c r="T283"/>
  <c r="T100" s="1"/>
  <c r="T235"/>
  <c r="T52" s="1"/>
  <c r="T211"/>
  <c r="T28" s="1"/>
  <c r="T316"/>
  <c r="T133" s="1"/>
  <c r="T208"/>
  <c r="T25" s="1"/>
  <c r="T337"/>
  <c r="T154" s="1"/>
  <c r="T325"/>
  <c r="T142" s="1"/>
  <c r="T313"/>
  <c r="T130" s="1"/>
  <c r="T301"/>
  <c r="T118" s="1"/>
  <c r="T289"/>
  <c r="T106" s="1"/>
  <c r="T265"/>
  <c r="T82" s="1"/>
  <c r="T241"/>
  <c r="T58" s="1"/>
  <c r="T217"/>
  <c r="T34" s="1"/>
  <c r="T205"/>
  <c r="T22" s="1"/>
  <c r="T358"/>
  <c r="T175" s="1"/>
  <c r="T322"/>
  <c r="T139" s="1"/>
  <c r="T274"/>
  <c r="T91" s="1"/>
  <c r="AZ215"/>
  <c r="AZ214"/>
  <c r="AZ31" s="1"/>
  <c r="AZ212"/>
  <c r="AZ211"/>
  <c r="AZ28" s="1"/>
  <c r="AZ209"/>
  <c r="AZ208"/>
  <c r="AZ25" s="1"/>
  <c r="AZ206"/>
  <c r="AZ205"/>
  <c r="AZ22" s="1"/>
  <c r="AZ203"/>
  <c r="AZ202"/>
  <c r="AZ19" s="1"/>
  <c r="AZ200"/>
  <c r="AZ199"/>
  <c r="AZ16" s="1"/>
  <c r="AZ197"/>
  <c r="AZ196"/>
  <c r="AZ13" s="1"/>
  <c r="AZ194"/>
  <c r="AZ193"/>
  <c r="AZ10" s="1"/>
  <c r="AZ191"/>
  <c r="AZ190"/>
  <c r="AZ7" s="1"/>
  <c r="AZ188"/>
  <c r="AZ343"/>
  <c r="AZ160" s="1"/>
  <c r="AZ352"/>
  <c r="AZ169" s="1"/>
  <c r="AZ334"/>
  <c r="AZ151" s="1"/>
  <c r="AZ314"/>
  <c r="AZ319"/>
  <c r="AZ136" s="1"/>
  <c r="AZ316"/>
  <c r="AZ133" s="1"/>
  <c r="AZ308"/>
  <c r="AZ332"/>
  <c r="AZ313"/>
  <c r="AZ130" s="1"/>
  <c r="AZ301"/>
  <c r="AZ118" s="1"/>
  <c r="AZ299"/>
  <c r="AZ266"/>
  <c r="AZ268"/>
  <c r="AZ85" s="1"/>
  <c r="AZ260"/>
  <c r="AZ253"/>
  <c r="AZ70" s="1"/>
  <c r="AZ251"/>
  <c r="AZ263"/>
  <c r="AZ275"/>
  <c r="AZ242"/>
  <c r="AZ220"/>
  <c r="AZ37" s="1"/>
  <c r="AZ223"/>
  <c r="AZ40" s="1"/>
  <c r="AZ346"/>
  <c r="AZ163" s="1"/>
  <c r="AZ350"/>
  <c r="AZ355"/>
  <c r="AZ172" s="1"/>
  <c r="AZ341"/>
  <c r="AZ353"/>
  <c r="AZ365"/>
  <c r="AZ344"/>
  <c r="AZ359"/>
  <c r="AZ310"/>
  <c r="AZ127" s="1"/>
  <c r="AZ331"/>
  <c r="AZ148" s="1"/>
  <c r="AZ329"/>
  <c r="AZ311"/>
  <c r="AZ335"/>
  <c r="AZ295"/>
  <c r="AZ112" s="1"/>
  <c r="AZ293"/>
  <c r="AZ277"/>
  <c r="AZ94" s="1"/>
  <c r="AZ247"/>
  <c r="AZ64" s="1"/>
  <c r="AZ238"/>
  <c r="AZ55" s="1"/>
  <c r="AZ218"/>
  <c r="AZ233"/>
  <c r="AZ244"/>
  <c r="AZ61" s="1"/>
  <c r="AZ232"/>
  <c r="AZ49" s="1"/>
  <c r="AZ224"/>
  <c r="AZ229"/>
  <c r="AZ46" s="1"/>
  <c r="AZ358"/>
  <c r="AZ175" s="1"/>
  <c r="AZ349"/>
  <c r="AZ166" s="1"/>
  <c r="AZ325"/>
  <c r="AZ142" s="1"/>
  <c r="AZ323"/>
  <c r="AZ286"/>
  <c r="AZ103" s="1"/>
  <c r="AZ281"/>
  <c r="AZ262"/>
  <c r="AZ79" s="1"/>
  <c r="AZ259"/>
  <c r="AZ76" s="1"/>
  <c r="AZ269"/>
  <c r="AZ248"/>
  <c r="AZ226"/>
  <c r="AZ43" s="1"/>
  <c r="AZ235"/>
  <c r="AZ52" s="1"/>
  <c r="AZ221"/>
  <c r="AZ245"/>
  <c r="AZ239"/>
  <c r="AZ338"/>
  <c r="AZ362"/>
  <c r="AZ340"/>
  <c r="AZ157" s="1"/>
  <c r="AZ361"/>
  <c r="AZ178" s="1"/>
  <c r="AZ337"/>
  <c r="AZ154" s="1"/>
  <c r="AZ322"/>
  <c r="AZ139" s="1"/>
  <c r="AZ326"/>
  <c r="AZ328"/>
  <c r="AZ145" s="1"/>
  <c r="AZ320"/>
  <c r="AZ290"/>
  <c r="AZ283"/>
  <c r="AZ100" s="1"/>
  <c r="AZ305"/>
  <c r="AZ292"/>
  <c r="AZ109" s="1"/>
  <c r="AZ284"/>
  <c r="AZ296"/>
  <c r="AZ304"/>
  <c r="AZ121" s="1"/>
  <c r="AZ280"/>
  <c r="AZ97" s="1"/>
  <c r="AZ289"/>
  <c r="AZ106" s="1"/>
  <c r="AZ287"/>
  <c r="AZ254"/>
  <c r="AZ257"/>
  <c r="AZ250"/>
  <c r="AZ67" s="1"/>
  <c r="AZ274"/>
  <c r="AZ91" s="1"/>
  <c r="AZ265"/>
  <c r="AZ82" s="1"/>
  <c r="AZ241"/>
  <c r="AZ58" s="1"/>
  <c r="AZ217"/>
  <c r="AZ34" s="1"/>
  <c r="AZ230"/>
  <c r="AZ236"/>
  <c r="AZ227"/>
  <c r="AZ364"/>
  <c r="AZ181" s="1"/>
  <c r="AZ356"/>
  <c r="AZ347"/>
  <c r="AZ317"/>
  <c r="AZ307"/>
  <c r="AZ124" s="1"/>
  <c r="AZ278"/>
  <c r="AZ302"/>
  <c r="AZ298"/>
  <c r="AZ115" s="1"/>
  <c r="AZ271"/>
  <c r="AZ88" s="1"/>
  <c r="AZ272"/>
  <c r="AZ256"/>
  <c r="AZ73" s="1"/>
  <c r="AY214"/>
  <c r="AY31" s="1"/>
  <c r="AY208"/>
  <c r="AY25" s="1"/>
  <c r="AY202"/>
  <c r="AY19" s="1"/>
  <c r="AY196"/>
  <c r="AY13" s="1"/>
  <c r="AY190"/>
  <c r="AY7" s="1"/>
  <c r="AY212"/>
  <c r="AY206"/>
  <c r="AY200"/>
  <c r="AY194"/>
  <c r="AY188"/>
  <c r="AY211"/>
  <c r="AY28" s="1"/>
  <c r="AY205"/>
  <c r="AY22" s="1"/>
  <c r="AY199"/>
  <c r="AY16" s="1"/>
  <c r="AY193"/>
  <c r="AY10" s="1"/>
  <c r="AY215"/>
  <c r="AY209"/>
  <c r="AY203"/>
  <c r="AY197"/>
  <c r="AY191"/>
  <c r="AY362"/>
  <c r="AY355"/>
  <c r="AY172" s="1"/>
  <c r="AY341"/>
  <c r="AY358"/>
  <c r="AY175" s="1"/>
  <c r="AY364"/>
  <c r="AY181" s="1"/>
  <c r="AY337"/>
  <c r="AY154" s="1"/>
  <c r="AY317"/>
  <c r="AY313"/>
  <c r="AY130" s="1"/>
  <c r="AY335"/>
  <c r="AY286"/>
  <c r="AY103" s="1"/>
  <c r="AY283"/>
  <c r="AY100" s="1"/>
  <c r="AY284"/>
  <c r="AY304"/>
  <c r="AY121" s="1"/>
  <c r="AY299"/>
  <c r="AY262"/>
  <c r="AY79" s="1"/>
  <c r="AY254"/>
  <c r="AY266"/>
  <c r="AY259"/>
  <c r="AY76" s="1"/>
  <c r="AY272"/>
  <c r="AY274"/>
  <c r="AY91" s="1"/>
  <c r="AY256"/>
  <c r="AY73" s="1"/>
  <c r="AY253"/>
  <c r="AY70" s="1"/>
  <c r="AY263"/>
  <c r="AY241"/>
  <c r="AY58" s="1"/>
  <c r="AY218"/>
  <c r="AY230"/>
  <c r="AY235"/>
  <c r="AY52" s="1"/>
  <c r="AY221"/>
  <c r="AY232"/>
  <c r="AY49" s="1"/>
  <c r="AY236"/>
  <c r="AY223"/>
  <c r="AY40" s="1"/>
  <c r="AY233"/>
  <c r="AY245"/>
  <c r="AY220"/>
  <c r="AY37" s="1"/>
  <c r="AY224"/>
  <c r="AY302"/>
  <c r="AY265"/>
  <c r="AY82" s="1"/>
  <c r="AY242"/>
  <c r="AY350"/>
  <c r="AY343"/>
  <c r="AY160" s="1"/>
  <c r="AY353"/>
  <c r="AY361"/>
  <c r="AY178" s="1"/>
  <c r="AY359"/>
  <c r="AY334"/>
  <c r="AY151" s="1"/>
  <c r="AY322"/>
  <c r="AY139" s="1"/>
  <c r="AY331"/>
  <c r="AY148" s="1"/>
  <c r="AY332"/>
  <c r="AY307"/>
  <c r="AY124" s="1"/>
  <c r="AY323"/>
  <c r="AY281"/>
  <c r="AY293"/>
  <c r="AY298"/>
  <c r="AY115" s="1"/>
  <c r="AY292"/>
  <c r="AY109" s="1"/>
  <c r="AY289"/>
  <c r="AY106" s="1"/>
  <c r="AY247"/>
  <c r="AY64" s="1"/>
  <c r="AY250"/>
  <c r="AY67" s="1"/>
  <c r="AY248"/>
  <c r="AY275"/>
  <c r="AY217"/>
  <c r="AY34" s="1"/>
  <c r="AY238"/>
  <c r="AY55" s="1"/>
  <c r="AY226"/>
  <c r="AY43" s="1"/>
  <c r="AY280"/>
  <c r="AY97" s="1"/>
  <c r="AY277"/>
  <c r="AY94" s="1"/>
  <c r="AY271"/>
  <c r="AY88" s="1"/>
  <c r="AY269"/>
  <c r="AY244"/>
  <c r="AY61" s="1"/>
  <c r="AY229"/>
  <c r="AY46" s="1"/>
  <c r="AY346"/>
  <c r="AY163" s="1"/>
  <c r="AY338"/>
  <c r="AY365"/>
  <c r="AY352"/>
  <c r="AY169" s="1"/>
  <c r="AY344"/>
  <c r="AY349"/>
  <c r="AY166" s="1"/>
  <c r="AY347"/>
  <c r="AY310"/>
  <c r="AY127" s="1"/>
  <c r="AY314"/>
  <c r="AY326"/>
  <c r="AY328"/>
  <c r="AY145" s="1"/>
  <c r="AY316"/>
  <c r="AY133" s="1"/>
  <c r="AY320"/>
  <c r="AY325"/>
  <c r="AY142" s="1"/>
  <c r="AY311"/>
  <c r="AY278"/>
  <c r="AY290"/>
  <c r="AY295"/>
  <c r="AY112" s="1"/>
  <c r="AY296"/>
  <c r="AY301"/>
  <c r="AY118" s="1"/>
  <c r="AY257"/>
  <c r="AY268"/>
  <c r="AY85" s="1"/>
  <c r="AY227"/>
  <c r="AY239"/>
  <c r="AY340"/>
  <c r="AY157" s="1"/>
  <c r="AY356"/>
  <c r="AY329"/>
  <c r="AY319"/>
  <c r="AY136" s="1"/>
  <c r="AY308"/>
  <c r="AY305"/>
  <c r="AY287"/>
  <c r="AY260"/>
  <c r="AY251"/>
  <c r="AX214"/>
  <c r="AX31" s="1"/>
  <c r="AX211"/>
  <c r="AX28" s="1"/>
  <c r="AX208"/>
  <c r="AX25" s="1"/>
  <c r="AX205"/>
  <c r="AX22" s="1"/>
  <c r="AX202"/>
  <c r="AX19" s="1"/>
  <c r="AX199"/>
  <c r="AX16" s="1"/>
  <c r="AX196"/>
  <c r="AX13" s="1"/>
  <c r="AX193"/>
  <c r="AX10" s="1"/>
  <c r="AX190"/>
  <c r="AX7" s="1"/>
  <c r="AX215"/>
  <c r="AX212"/>
  <c r="AX209"/>
  <c r="AX206"/>
  <c r="AX203"/>
  <c r="AX200"/>
  <c r="AX197"/>
  <c r="AX194"/>
  <c r="AX191"/>
  <c r="AX188"/>
  <c r="AX346"/>
  <c r="AX163" s="1"/>
  <c r="AX343"/>
  <c r="AX160" s="1"/>
  <c r="AX341"/>
  <c r="AX364"/>
  <c r="AX181" s="1"/>
  <c r="AX340"/>
  <c r="AX157" s="1"/>
  <c r="AX344"/>
  <c r="AX361"/>
  <c r="AX178" s="1"/>
  <c r="AX337"/>
  <c r="AX154" s="1"/>
  <c r="AX322"/>
  <c r="AX139" s="1"/>
  <c r="AX316"/>
  <c r="AX133" s="1"/>
  <c r="AX308"/>
  <c r="AX320"/>
  <c r="AX332"/>
  <c r="AX307"/>
  <c r="AX124" s="1"/>
  <c r="AX284"/>
  <c r="AX296"/>
  <c r="AX304"/>
  <c r="AX121" s="1"/>
  <c r="AX277"/>
  <c r="AX94" s="1"/>
  <c r="AX256"/>
  <c r="AX73" s="1"/>
  <c r="AX265"/>
  <c r="AX82" s="1"/>
  <c r="AX253"/>
  <c r="AX70" s="1"/>
  <c r="AX251"/>
  <c r="AX275"/>
  <c r="AX241"/>
  <c r="AX58" s="1"/>
  <c r="AX233"/>
  <c r="AX244"/>
  <c r="AX61" s="1"/>
  <c r="AX236"/>
  <c r="AX227"/>
  <c r="AX226"/>
  <c r="AX43" s="1"/>
  <c r="AX232"/>
  <c r="AX49" s="1"/>
  <c r="AX223"/>
  <c r="AX40" s="1"/>
  <c r="AX338"/>
  <c r="AX350"/>
  <c r="AX365"/>
  <c r="AX358"/>
  <c r="AX175" s="1"/>
  <c r="AX314"/>
  <c r="AX331"/>
  <c r="AX148" s="1"/>
  <c r="AX281"/>
  <c r="AX293"/>
  <c r="AX305"/>
  <c r="AX298"/>
  <c r="AX115" s="1"/>
  <c r="AX301"/>
  <c r="AX118" s="1"/>
  <c r="AX287"/>
  <c r="AX299"/>
  <c r="AX259"/>
  <c r="AX76" s="1"/>
  <c r="AX272"/>
  <c r="AX274"/>
  <c r="AX91" s="1"/>
  <c r="AX238"/>
  <c r="AX55" s="1"/>
  <c r="AX218"/>
  <c r="AX235"/>
  <c r="AX52" s="1"/>
  <c r="AX221"/>
  <c r="AX229"/>
  <c r="AX46" s="1"/>
  <c r="AX245"/>
  <c r="AX224"/>
  <c r="AX239"/>
  <c r="AX362"/>
  <c r="AX310"/>
  <c r="AX127" s="1"/>
  <c r="AX313"/>
  <c r="AX130" s="1"/>
  <c r="AX311"/>
  <c r="AX323"/>
  <c r="AX335"/>
  <c r="AX290"/>
  <c r="AX302"/>
  <c r="AX295"/>
  <c r="AX112" s="1"/>
  <c r="AX283"/>
  <c r="AX100" s="1"/>
  <c r="AX292"/>
  <c r="AX109" s="1"/>
  <c r="AX280"/>
  <c r="AX97" s="1"/>
  <c r="AX247"/>
  <c r="AX64" s="1"/>
  <c r="AX263"/>
  <c r="AX230"/>
  <c r="AX220"/>
  <c r="AX37" s="1"/>
  <c r="AX355"/>
  <c r="AX172" s="1"/>
  <c r="AX353"/>
  <c r="AX352"/>
  <c r="AX169" s="1"/>
  <c r="AX356"/>
  <c r="AX349"/>
  <c r="AX166" s="1"/>
  <c r="AX347"/>
  <c r="AX359"/>
  <c r="AX334"/>
  <c r="AX151" s="1"/>
  <c r="AX326"/>
  <c r="AX317"/>
  <c r="AX329"/>
  <c r="AX319"/>
  <c r="AX136" s="1"/>
  <c r="AX328"/>
  <c r="AX145" s="1"/>
  <c r="AX325"/>
  <c r="AX142" s="1"/>
  <c r="AX286"/>
  <c r="AX103" s="1"/>
  <c r="AX278"/>
  <c r="AX289"/>
  <c r="AX106" s="1"/>
  <c r="AX262"/>
  <c r="AX79" s="1"/>
  <c r="AX254"/>
  <c r="AX266"/>
  <c r="AX271"/>
  <c r="AX88" s="1"/>
  <c r="AX257"/>
  <c r="AX269"/>
  <c r="AX250"/>
  <c r="AX67" s="1"/>
  <c r="AX268"/>
  <c r="AX85" s="1"/>
  <c r="AX248"/>
  <c r="AX260"/>
  <c r="AX217"/>
  <c r="AX34" s="1"/>
  <c r="AX242"/>
  <c r="AW211"/>
  <c r="AW28" s="1"/>
  <c r="AW205"/>
  <c r="AW22" s="1"/>
  <c r="AW199"/>
  <c r="AW16" s="1"/>
  <c r="AW193"/>
  <c r="AW10" s="1"/>
  <c r="AW212"/>
  <c r="AW206"/>
  <c r="AW200"/>
  <c r="AW194"/>
  <c r="AW188"/>
  <c r="AW214"/>
  <c r="AW31" s="1"/>
  <c r="AW208"/>
  <c r="AW25" s="1"/>
  <c r="AW202"/>
  <c r="AW19" s="1"/>
  <c r="AW196"/>
  <c r="AW13" s="1"/>
  <c r="AW190"/>
  <c r="AW7" s="1"/>
  <c r="AW215"/>
  <c r="AW209"/>
  <c r="AW203"/>
  <c r="AW197"/>
  <c r="AW191"/>
  <c r="AW338"/>
  <c r="AW353"/>
  <c r="AW358"/>
  <c r="AW175" s="1"/>
  <c r="AW340"/>
  <c r="AW157" s="1"/>
  <c r="AW356"/>
  <c r="AW361"/>
  <c r="AW178" s="1"/>
  <c r="AW337"/>
  <c r="AW154" s="1"/>
  <c r="AW359"/>
  <c r="AW310"/>
  <c r="AW127" s="1"/>
  <c r="AW314"/>
  <c r="AW328"/>
  <c r="AW145" s="1"/>
  <c r="AW308"/>
  <c r="AW325"/>
  <c r="AW142" s="1"/>
  <c r="AW313"/>
  <c r="AW130" s="1"/>
  <c r="AW335"/>
  <c r="AW290"/>
  <c r="AW292"/>
  <c r="AW109" s="1"/>
  <c r="AW296"/>
  <c r="AW287"/>
  <c r="AW271"/>
  <c r="AW88" s="1"/>
  <c r="AW259"/>
  <c r="AW76" s="1"/>
  <c r="AW250"/>
  <c r="AW67" s="1"/>
  <c r="AW265"/>
  <c r="AW82" s="1"/>
  <c r="AW253"/>
  <c r="AW70" s="1"/>
  <c r="AW275"/>
  <c r="AW241"/>
  <c r="AW58" s="1"/>
  <c r="AW217"/>
  <c r="AW34" s="1"/>
  <c r="AW238"/>
  <c r="AW55" s="1"/>
  <c r="AW232"/>
  <c r="AW49" s="1"/>
  <c r="AW229"/>
  <c r="AW46" s="1"/>
  <c r="AW227"/>
  <c r="AW346"/>
  <c r="AW163" s="1"/>
  <c r="AW350"/>
  <c r="AW364"/>
  <c r="AW181" s="1"/>
  <c r="AW349"/>
  <c r="AW166" s="1"/>
  <c r="AW347"/>
  <c r="AW322"/>
  <c r="AW139" s="1"/>
  <c r="AW326"/>
  <c r="AW317"/>
  <c r="AW320"/>
  <c r="AW286"/>
  <c r="AW103" s="1"/>
  <c r="AW302"/>
  <c r="AW283"/>
  <c r="AW100" s="1"/>
  <c r="AW281"/>
  <c r="AW284"/>
  <c r="AW289"/>
  <c r="AW106" s="1"/>
  <c r="AW277"/>
  <c r="AW94" s="1"/>
  <c r="AW299"/>
  <c r="AW262"/>
  <c r="AW79" s="1"/>
  <c r="AW254"/>
  <c r="AW266"/>
  <c r="AW268"/>
  <c r="AW85" s="1"/>
  <c r="AW256"/>
  <c r="AW73" s="1"/>
  <c r="AW263"/>
  <c r="AW218"/>
  <c r="AW242"/>
  <c r="AW245"/>
  <c r="AW220"/>
  <c r="AW37" s="1"/>
  <c r="AW236"/>
  <c r="AW223"/>
  <c r="AW40" s="1"/>
  <c r="AW341"/>
  <c r="AW352"/>
  <c r="AW169" s="1"/>
  <c r="AW344"/>
  <c r="AW331"/>
  <c r="AW148" s="1"/>
  <c r="AW329"/>
  <c r="AW332"/>
  <c r="AW311"/>
  <c r="AW278"/>
  <c r="AW295"/>
  <c r="AW112" s="1"/>
  <c r="AW293"/>
  <c r="AW280"/>
  <c r="AW97" s="1"/>
  <c r="AW301"/>
  <c r="AW118" s="1"/>
  <c r="AW257"/>
  <c r="AW248"/>
  <c r="AW272"/>
  <c r="AW230"/>
  <c r="AW233"/>
  <c r="AW244"/>
  <c r="AW61" s="1"/>
  <c r="AW224"/>
  <c r="AW221"/>
  <c r="AW362"/>
  <c r="AW355"/>
  <c r="AW172" s="1"/>
  <c r="AW343"/>
  <c r="AW160" s="1"/>
  <c r="AW365"/>
  <c r="AW334"/>
  <c r="AW151" s="1"/>
  <c r="AW319"/>
  <c r="AW136" s="1"/>
  <c r="AW316"/>
  <c r="AW133" s="1"/>
  <c r="AW307"/>
  <c r="AW124" s="1"/>
  <c r="AW323"/>
  <c r="AW305"/>
  <c r="AW298"/>
  <c r="AW115" s="1"/>
  <c r="AW304"/>
  <c r="AW121" s="1"/>
  <c r="AW247"/>
  <c r="AW64" s="1"/>
  <c r="AW269"/>
  <c r="AW260"/>
  <c r="AW274"/>
  <c r="AW91" s="1"/>
  <c r="AW251"/>
  <c r="AW226"/>
  <c r="AW43" s="1"/>
  <c r="AW239"/>
  <c r="AW235"/>
  <c r="AW52" s="1"/>
  <c r="AV215"/>
  <c r="AV214"/>
  <c r="AV31" s="1"/>
  <c r="AV212"/>
  <c r="AV211"/>
  <c r="AV28" s="1"/>
  <c r="AV209"/>
  <c r="AV208"/>
  <c r="AV25" s="1"/>
  <c r="AV206"/>
  <c r="AV205"/>
  <c r="AV22" s="1"/>
  <c r="AV203"/>
  <c r="AV202"/>
  <c r="AV19" s="1"/>
  <c r="AV200"/>
  <c r="AV199"/>
  <c r="AV16" s="1"/>
  <c r="AV197"/>
  <c r="AV196"/>
  <c r="AV13" s="1"/>
  <c r="AV194"/>
  <c r="AV193"/>
  <c r="AV10" s="1"/>
  <c r="AV191"/>
  <c r="AV190"/>
  <c r="AV7" s="1"/>
  <c r="AV188"/>
  <c r="AV346"/>
  <c r="AV163" s="1"/>
  <c r="AV361"/>
  <c r="AV178" s="1"/>
  <c r="AV337"/>
  <c r="AV154" s="1"/>
  <c r="AV359"/>
  <c r="AV314"/>
  <c r="AV317"/>
  <c r="AV316"/>
  <c r="AV133" s="1"/>
  <c r="AV325"/>
  <c r="AV142" s="1"/>
  <c r="AV323"/>
  <c r="AV286"/>
  <c r="AV103" s="1"/>
  <c r="AV278"/>
  <c r="AV290"/>
  <c r="AV293"/>
  <c r="AV292"/>
  <c r="AV109" s="1"/>
  <c r="AV284"/>
  <c r="AV304"/>
  <c r="AV121" s="1"/>
  <c r="AV271"/>
  <c r="AV88" s="1"/>
  <c r="AV248"/>
  <c r="AV272"/>
  <c r="AV256"/>
  <c r="AV73" s="1"/>
  <c r="AV251"/>
  <c r="AV275"/>
  <c r="AV218"/>
  <c r="AV244"/>
  <c r="AV61" s="1"/>
  <c r="AV236"/>
  <c r="AV338"/>
  <c r="AV343"/>
  <c r="AV160" s="1"/>
  <c r="AV352"/>
  <c r="AV169" s="1"/>
  <c r="AV344"/>
  <c r="AV334"/>
  <c r="AV151" s="1"/>
  <c r="AV322"/>
  <c r="AV139" s="1"/>
  <c r="AV328"/>
  <c r="AV145" s="1"/>
  <c r="AV308"/>
  <c r="AV332"/>
  <c r="AV295"/>
  <c r="AV112" s="1"/>
  <c r="AV283"/>
  <c r="AV100" s="1"/>
  <c r="AV296"/>
  <c r="AV280"/>
  <c r="AV97" s="1"/>
  <c r="AV289"/>
  <c r="AV106" s="1"/>
  <c r="AV277"/>
  <c r="AV94" s="1"/>
  <c r="AV287"/>
  <c r="AV299"/>
  <c r="AV262"/>
  <c r="AV79" s="1"/>
  <c r="AV254"/>
  <c r="AV274"/>
  <c r="AV91" s="1"/>
  <c r="AV265"/>
  <c r="AV82" s="1"/>
  <c r="AV263"/>
  <c r="AV217"/>
  <c r="AV34" s="1"/>
  <c r="AV238"/>
  <c r="AV55" s="1"/>
  <c r="AV242"/>
  <c r="AV221"/>
  <c r="AV245"/>
  <c r="AV224"/>
  <c r="AV341"/>
  <c r="AV365"/>
  <c r="AV358"/>
  <c r="AV175" s="1"/>
  <c r="AV364"/>
  <c r="AV181" s="1"/>
  <c r="AV349"/>
  <c r="AV166" s="1"/>
  <c r="AV347"/>
  <c r="AV310"/>
  <c r="AV127" s="1"/>
  <c r="AV326"/>
  <c r="AV329"/>
  <c r="AV307"/>
  <c r="AV124" s="1"/>
  <c r="AV313"/>
  <c r="AV130" s="1"/>
  <c r="AV311"/>
  <c r="AV335"/>
  <c r="AV281"/>
  <c r="AV298"/>
  <c r="AV115" s="1"/>
  <c r="AV301"/>
  <c r="AV118" s="1"/>
  <c r="AV259"/>
  <c r="AV76" s="1"/>
  <c r="AV269"/>
  <c r="AV268"/>
  <c r="AV85" s="1"/>
  <c r="AV260"/>
  <c r="AV235"/>
  <c r="AV52" s="1"/>
  <c r="AV223"/>
  <c r="AV40" s="1"/>
  <c r="AV350"/>
  <c r="AV362"/>
  <c r="AV355"/>
  <c r="AV172" s="1"/>
  <c r="AV353"/>
  <c r="AV340"/>
  <c r="AV157" s="1"/>
  <c r="AV356"/>
  <c r="AV331"/>
  <c r="AV148" s="1"/>
  <c r="AV319"/>
  <c r="AV136" s="1"/>
  <c r="AV320"/>
  <c r="AV302"/>
  <c r="AV305"/>
  <c r="AV266"/>
  <c r="AV247"/>
  <c r="AV64" s="1"/>
  <c r="AV257"/>
  <c r="AV250"/>
  <c r="AV67" s="1"/>
  <c r="AV253"/>
  <c r="AV70" s="1"/>
  <c r="AV241"/>
  <c r="AV58" s="1"/>
  <c r="AV226"/>
  <c r="AV43" s="1"/>
  <c r="AV230"/>
  <c r="AV233"/>
  <c r="AV232"/>
  <c r="AV49" s="1"/>
  <c r="AV220"/>
  <c r="AV37" s="1"/>
  <c r="AV229"/>
  <c r="AV46" s="1"/>
  <c r="AV239"/>
  <c r="AV227"/>
  <c r="AU214"/>
  <c r="AU31" s="1"/>
  <c r="AU208"/>
  <c r="AU25" s="1"/>
  <c r="AU202"/>
  <c r="AU19" s="1"/>
  <c r="AU196"/>
  <c r="AU13" s="1"/>
  <c r="AU190"/>
  <c r="AU7" s="1"/>
  <c r="AU212"/>
  <c r="AU206"/>
  <c r="AU200"/>
  <c r="AU194"/>
  <c r="AU188"/>
  <c r="AU211"/>
  <c r="AU28" s="1"/>
  <c r="AU205"/>
  <c r="AU22" s="1"/>
  <c r="AU199"/>
  <c r="AU16" s="1"/>
  <c r="AU193"/>
  <c r="AU10" s="1"/>
  <c r="AU215"/>
  <c r="AU209"/>
  <c r="AU203"/>
  <c r="AU197"/>
  <c r="AU191"/>
  <c r="AU364"/>
  <c r="AU181" s="1"/>
  <c r="AU340"/>
  <c r="AU157" s="1"/>
  <c r="AU361"/>
  <c r="AU178" s="1"/>
  <c r="AU349"/>
  <c r="AU166" s="1"/>
  <c r="AU359"/>
  <c r="AU322"/>
  <c r="AU139" s="1"/>
  <c r="AU331"/>
  <c r="AU148" s="1"/>
  <c r="AU319"/>
  <c r="AU136" s="1"/>
  <c r="AU328"/>
  <c r="AU145" s="1"/>
  <c r="AU323"/>
  <c r="AU278"/>
  <c r="AU290"/>
  <c r="AU295"/>
  <c r="AU112" s="1"/>
  <c r="AU281"/>
  <c r="AU305"/>
  <c r="AU298"/>
  <c r="AU115" s="1"/>
  <c r="AU292"/>
  <c r="AU109" s="1"/>
  <c r="AU304"/>
  <c r="AU121" s="1"/>
  <c r="AU280"/>
  <c r="AU97" s="1"/>
  <c r="AU254"/>
  <c r="AU266"/>
  <c r="AU247"/>
  <c r="AU64" s="1"/>
  <c r="AU257"/>
  <c r="AU268"/>
  <c r="AU85" s="1"/>
  <c r="AU260"/>
  <c r="AU274"/>
  <c r="AU91" s="1"/>
  <c r="AU251"/>
  <c r="AU263"/>
  <c r="AU235"/>
  <c r="AU52" s="1"/>
  <c r="AU233"/>
  <c r="AU245"/>
  <c r="AU232"/>
  <c r="AU49" s="1"/>
  <c r="AU220"/>
  <c r="AU37" s="1"/>
  <c r="AU236"/>
  <c r="AU229"/>
  <c r="AU46" s="1"/>
  <c r="AU250"/>
  <c r="AU67" s="1"/>
  <c r="AU265"/>
  <c r="AU82" s="1"/>
  <c r="AU238"/>
  <c r="AU55" s="1"/>
  <c r="AU244"/>
  <c r="AU61" s="1"/>
  <c r="AU224"/>
  <c r="AU239"/>
  <c r="AU341"/>
  <c r="AU353"/>
  <c r="AU352"/>
  <c r="AU169" s="1"/>
  <c r="AU344"/>
  <c r="AU337"/>
  <c r="AU154" s="1"/>
  <c r="AU347"/>
  <c r="AU332"/>
  <c r="AU311"/>
  <c r="AU302"/>
  <c r="AU296"/>
  <c r="AU271"/>
  <c r="AU88" s="1"/>
  <c r="AU259"/>
  <c r="AU76" s="1"/>
  <c r="AU256"/>
  <c r="AU73" s="1"/>
  <c r="AU253"/>
  <c r="AU70" s="1"/>
  <c r="AU217"/>
  <c r="AU34" s="1"/>
  <c r="AU242"/>
  <c r="AU226"/>
  <c r="AU43" s="1"/>
  <c r="AU218"/>
  <c r="AU230"/>
  <c r="AU221"/>
  <c r="AU223"/>
  <c r="AU40" s="1"/>
  <c r="AU289"/>
  <c r="AU106" s="1"/>
  <c r="AU277"/>
  <c r="AU94" s="1"/>
  <c r="AU262"/>
  <c r="AU79" s="1"/>
  <c r="AU227"/>
  <c r="AU346"/>
  <c r="AU163" s="1"/>
  <c r="AU350"/>
  <c r="AU362"/>
  <c r="AU343"/>
  <c r="AU160" s="1"/>
  <c r="AU358"/>
  <c r="AU175" s="1"/>
  <c r="AU356"/>
  <c r="AU334"/>
  <c r="AU151" s="1"/>
  <c r="AU329"/>
  <c r="AU316"/>
  <c r="AU133" s="1"/>
  <c r="AU320"/>
  <c r="AU286"/>
  <c r="AU103" s="1"/>
  <c r="AU283"/>
  <c r="AU100" s="1"/>
  <c r="AU293"/>
  <c r="AU284"/>
  <c r="AU301"/>
  <c r="AU118" s="1"/>
  <c r="AU287"/>
  <c r="AU299"/>
  <c r="AU269"/>
  <c r="AU248"/>
  <c r="AU272"/>
  <c r="AU275"/>
  <c r="AU241"/>
  <c r="AU58" s="1"/>
  <c r="AU338"/>
  <c r="AU355"/>
  <c r="AU172" s="1"/>
  <c r="AU365"/>
  <c r="AU310"/>
  <c r="AU127" s="1"/>
  <c r="AU314"/>
  <c r="AU326"/>
  <c r="AU317"/>
  <c r="AU308"/>
  <c r="AU307"/>
  <c r="AU124" s="1"/>
  <c r="AU325"/>
  <c r="AU142" s="1"/>
  <c r="AU313"/>
  <c r="AU130" s="1"/>
  <c r="AU335"/>
  <c r="AT214"/>
  <c r="AT31" s="1"/>
  <c r="AT211"/>
  <c r="AT28" s="1"/>
  <c r="AT208"/>
  <c r="AT25" s="1"/>
  <c r="AT205"/>
  <c r="AT22" s="1"/>
  <c r="AT202"/>
  <c r="AT19" s="1"/>
  <c r="AT199"/>
  <c r="AT16" s="1"/>
  <c r="AT196"/>
  <c r="AT13" s="1"/>
  <c r="AT193"/>
  <c r="AT10" s="1"/>
  <c r="AT190"/>
  <c r="AT7" s="1"/>
  <c r="AT215"/>
  <c r="AT212"/>
  <c r="AT209"/>
  <c r="AT206"/>
  <c r="AT203"/>
  <c r="AT200"/>
  <c r="AT197"/>
  <c r="AT194"/>
  <c r="AT191"/>
  <c r="AT188"/>
  <c r="AT355"/>
  <c r="AT172" s="1"/>
  <c r="AT341"/>
  <c r="AT344"/>
  <c r="AT349"/>
  <c r="AT166" s="1"/>
  <c r="AT347"/>
  <c r="AT359"/>
  <c r="AT317"/>
  <c r="AT329"/>
  <c r="AT325"/>
  <c r="AT142" s="1"/>
  <c r="AT305"/>
  <c r="AT280"/>
  <c r="AT97" s="1"/>
  <c r="AT271"/>
  <c r="AT88" s="1"/>
  <c r="AT247"/>
  <c r="AT64" s="1"/>
  <c r="AT272"/>
  <c r="AT241"/>
  <c r="AT58" s="1"/>
  <c r="AT217"/>
  <c r="AT34" s="1"/>
  <c r="AT238"/>
  <c r="AT55" s="1"/>
  <c r="AT226"/>
  <c r="AT43" s="1"/>
  <c r="AT346"/>
  <c r="AT163" s="1"/>
  <c r="AT362"/>
  <c r="AT365"/>
  <c r="AT364"/>
  <c r="AT181" s="1"/>
  <c r="AT340"/>
  <c r="AT157" s="1"/>
  <c r="AT314"/>
  <c r="AT308"/>
  <c r="AT320"/>
  <c r="AT332"/>
  <c r="AT313"/>
  <c r="AT130" s="1"/>
  <c r="AT311"/>
  <c r="AT323"/>
  <c r="AT335"/>
  <c r="AT286"/>
  <c r="AT103" s="1"/>
  <c r="AT290"/>
  <c r="AT284"/>
  <c r="AT296"/>
  <c r="AT304"/>
  <c r="AT121" s="1"/>
  <c r="AT299"/>
  <c r="AT262"/>
  <c r="AT79" s="1"/>
  <c r="AT269"/>
  <c r="AT268"/>
  <c r="AT85" s="1"/>
  <c r="AT248"/>
  <c r="AT260"/>
  <c r="AT256"/>
  <c r="AT73" s="1"/>
  <c r="AT253"/>
  <c r="AT70" s="1"/>
  <c r="AT221"/>
  <c r="AT233"/>
  <c r="AT338"/>
  <c r="AT353"/>
  <c r="AT352"/>
  <c r="AT169" s="1"/>
  <c r="AT356"/>
  <c r="AT361"/>
  <c r="AT178" s="1"/>
  <c r="AT337"/>
  <c r="AT154" s="1"/>
  <c r="AT334"/>
  <c r="AT151" s="1"/>
  <c r="AT322"/>
  <c r="AT139" s="1"/>
  <c r="AT319"/>
  <c r="AT136" s="1"/>
  <c r="AT316"/>
  <c r="AT133" s="1"/>
  <c r="AT283"/>
  <c r="AT100" s="1"/>
  <c r="AT281"/>
  <c r="AT293"/>
  <c r="AT298"/>
  <c r="AT115" s="1"/>
  <c r="AT289"/>
  <c r="AT106" s="1"/>
  <c r="AT254"/>
  <c r="AT266"/>
  <c r="AT259"/>
  <c r="AT76" s="1"/>
  <c r="AT257"/>
  <c r="AT274"/>
  <c r="AT91" s="1"/>
  <c r="AT251"/>
  <c r="AT275"/>
  <c r="AT230"/>
  <c r="AT242"/>
  <c r="AT245"/>
  <c r="AT232"/>
  <c r="AT49" s="1"/>
  <c r="AT224"/>
  <c r="AT229"/>
  <c r="AT46" s="1"/>
  <c r="AT227"/>
  <c r="AT236"/>
  <c r="AT223"/>
  <c r="AT40" s="1"/>
  <c r="AT350"/>
  <c r="AT343"/>
  <c r="AT160" s="1"/>
  <c r="AT358"/>
  <c r="AT175" s="1"/>
  <c r="AT310"/>
  <c r="AT127" s="1"/>
  <c r="AT326"/>
  <c r="AT331"/>
  <c r="AT148" s="1"/>
  <c r="AT328"/>
  <c r="AT145" s="1"/>
  <c r="AT307"/>
  <c r="AT124" s="1"/>
  <c r="AT278"/>
  <c r="AT302"/>
  <c r="AT295"/>
  <c r="AT112" s="1"/>
  <c r="AT292"/>
  <c r="AT109" s="1"/>
  <c r="AT301"/>
  <c r="AT118" s="1"/>
  <c r="AT277"/>
  <c r="AT94" s="1"/>
  <c r="AT287"/>
  <c r="AT250"/>
  <c r="AT67" s="1"/>
  <c r="AT265"/>
  <c r="AT82" s="1"/>
  <c r="AT263"/>
  <c r="AT218"/>
  <c r="AT235"/>
  <c r="AT52" s="1"/>
  <c r="AT244"/>
  <c r="AT61" s="1"/>
  <c r="AT220"/>
  <c r="AT37" s="1"/>
  <c r="AT239"/>
  <c r="AS211"/>
  <c r="AS28" s="1"/>
  <c r="AS205"/>
  <c r="AS22" s="1"/>
  <c r="AS199"/>
  <c r="AS16" s="1"/>
  <c r="AS193"/>
  <c r="AS10" s="1"/>
  <c r="AS212"/>
  <c r="AS206"/>
  <c r="AS200"/>
  <c r="AS194"/>
  <c r="AS188"/>
  <c r="AS214"/>
  <c r="AS31" s="1"/>
  <c r="AS208"/>
  <c r="AS25" s="1"/>
  <c r="AS202"/>
  <c r="AS19" s="1"/>
  <c r="AS196"/>
  <c r="AS13" s="1"/>
  <c r="AS190"/>
  <c r="AS7" s="1"/>
  <c r="AS215"/>
  <c r="AS209"/>
  <c r="AS203"/>
  <c r="AS197"/>
  <c r="AS191"/>
  <c r="AS350"/>
  <c r="AS362"/>
  <c r="AS355"/>
  <c r="AS172" s="1"/>
  <c r="AS343"/>
  <c r="AS160" s="1"/>
  <c r="AS341"/>
  <c r="AS356"/>
  <c r="AS361"/>
  <c r="AS178" s="1"/>
  <c r="AS337"/>
  <c r="AS154" s="1"/>
  <c r="AS322"/>
  <c r="AS139" s="1"/>
  <c r="AS317"/>
  <c r="AS319"/>
  <c r="AS136" s="1"/>
  <c r="AS320"/>
  <c r="AS307"/>
  <c r="AS124" s="1"/>
  <c r="AS313"/>
  <c r="AS130" s="1"/>
  <c r="AS281"/>
  <c r="AS305"/>
  <c r="AS304"/>
  <c r="AS121" s="1"/>
  <c r="AS287"/>
  <c r="AS262"/>
  <c r="AS79" s="1"/>
  <c r="AS260"/>
  <c r="AS272"/>
  <c r="AS256"/>
  <c r="AS73" s="1"/>
  <c r="AS253"/>
  <c r="AS70" s="1"/>
  <c r="AS242"/>
  <c r="AS358"/>
  <c r="AS175" s="1"/>
  <c r="AS364"/>
  <c r="AS181" s="1"/>
  <c r="AS340"/>
  <c r="AS157" s="1"/>
  <c r="AS344"/>
  <c r="AS347"/>
  <c r="AS329"/>
  <c r="AS332"/>
  <c r="AS311"/>
  <c r="AS302"/>
  <c r="AS283"/>
  <c r="AS100" s="1"/>
  <c r="AS293"/>
  <c r="AS292"/>
  <c r="AS109" s="1"/>
  <c r="AS296"/>
  <c r="AS301"/>
  <c r="AS118" s="1"/>
  <c r="AS250"/>
  <c r="AS67" s="1"/>
  <c r="AS268"/>
  <c r="AS85" s="1"/>
  <c r="AS265"/>
  <c r="AS82" s="1"/>
  <c r="AS263"/>
  <c r="AS275"/>
  <c r="AS217"/>
  <c r="AS34" s="1"/>
  <c r="AS226"/>
  <c r="AS43" s="1"/>
  <c r="AS230"/>
  <c r="AS221"/>
  <c r="AS224"/>
  <c r="AS338"/>
  <c r="AS353"/>
  <c r="AS365"/>
  <c r="AS349"/>
  <c r="AS166" s="1"/>
  <c r="AS359"/>
  <c r="AS334"/>
  <c r="AS151" s="1"/>
  <c r="AS314"/>
  <c r="AS331"/>
  <c r="AS148" s="1"/>
  <c r="AS328"/>
  <c r="AS145" s="1"/>
  <c r="AS316"/>
  <c r="AS133" s="1"/>
  <c r="AS325"/>
  <c r="AS142" s="1"/>
  <c r="AS323"/>
  <c r="AS286"/>
  <c r="AS103" s="1"/>
  <c r="AS290"/>
  <c r="AS298"/>
  <c r="AS115" s="1"/>
  <c r="AS284"/>
  <c r="AS289"/>
  <c r="AS106" s="1"/>
  <c r="AS266"/>
  <c r="AS259"/>
  <c r="AS76" s="1"/>
  <c r="AS247"/>
  <c r="AS64" s="1"/>
  <c r="AS269"/>
  <c r="AS248"/>
  <c r="AS251"/>
  <c r="AS241"/>
  <c r="AS58" s="1"/>
  <c r="AS238"/>
  <c r="AS55" s="1"/>
  <c r="AS235"/>
  <c r="AS52" s="1"/>
  <c r="AS232"/>
  <c r="AS49" s="1"/>
  <c r="AS245"/>
  <c r="AS223"/>
  <c r="AS40" s="1"/>
  <c r="AS346"/>
  <c r="AS163" s="1"/>
  <c r="AS352"/>
  <c r="AS169" s="1"/>
  <c r="AS310"/>
  <c r="AS127" s="1"/>
  <c r="AS326"/>
  <c r="AS308"/>
  <c r="AS335"/>
  <c r="AS278"/>
  <c r="AS295"/>
  <c r="AS112" s="1"/>
  <c r="AS280"/>
  <c r="AS97" s="1"/>
  <c r="AS277"/>
  <c r="AS94" s="1"/>
  <c r="AS299"/>
  <c r="AS254"/>
  <c r="AS271"/>
  <c r="AS88" s="1"/>
  <c r="AS257"/>
  <c r="AS274"/>
  <c r="AS91" s="1"/>
  <c r="AS218"/>
  <c r="AS233"/>
  <c r="AS244"/>
  <c r="AS61" s="1"/>
  <c r="AS236"/>
  <c r="AS229"/>
  <c r="AS46" s="1"/>
  <c r="AS227"/>
  <c r="AS239"/>
  <c r="AS220"/>
  <c r="AS37" s="1"/>
  <c r="AR215"/>
  <c r="AR214"/>
  <c r="AR31" s="1"/>
  <c r="AR212"/>
  <c r="AR211"/>
  <c r="AR28" s="1"/>
  <c r="AR209"/>
  <c r="AR208"/>
  <c r="AR25" s="1"/>
  <c r="AR206"/>
  <c r="AR205"/>
  <c r="AR22" s="1"/>
  <c r="AR203"/>
  <c r="AR202"/>
  <c r="AR19" s="1"/>
  <c r="AR200"/>
  <c r="AR199"/>
  <c r="AR16" s="1"/>
  <c r="AR197"/>
  <c r="AR196"/>
  <c r="AR13" s="1"/>
  <c r="AR194"/>
  <c r="AR193"/>
  <c r="AR10" s="1"/>
  <c r="AR191"/>
  <c r="AR190"/>
  <c r="AR7" s="1"/>
  <c r="AR188"/>
  <c r="AR355"/>
  <c r="AR172" s="1"/>
  <c r="AR341"/>
  <c r="AR365"/>
  <c r="AR356"/>
  <c r="AR347"/>
  <c r="AR314"/>
  <c r="AR329"/>
  <c r="AR316"/>
  <c r="AR133" s="1"/>
  <c r="AR307"/>
  <c r="AR124" s="1"/>
  <c r="AR323"/>
  <c r="AR290"/>
  <c r="AR281"/>
  <c r="AR298"/>
  <c r="AR115" s="1"/>
  <c r="AR292"/>
  <c r="AR109" s="1"/>
  <c r="AR280"/>
  <c r="AR97" s="1"/>
  <c r="AR289"/>
  <c r="AR106" s="1"/>
  <c r="AR271"/>
  <c r="AR88" s="1"/>
  <c r="AR259"/>
  <c r="AR76" s="1"/>
  <c r="AR247"/>
  <c r="AR64" s="1"/>
  <c r="AR250"/>
  <c r="AR67" s="1"/>
  <c r="AR263"/>
  <c r="AR230"/>
  <c r="AR236"/>
  <c r="AR229"/>
  <c r="AR46" s="1"/>
  <c r="AR350"/>
  <c r="AR353"/>
  <c r="AR364"/>
  <c r="AR181" s="1"/>
  <c r="AR352"/>
  <c r="AR169" s="1"/>
  <c r="AR340"/>
  <c r="AR157" s="1"/>
  <c r="AR334"/>
  <c r="AR151" s="1"/>
  <c r="AR322"/>
  <c r="AR139" s="1"/>
  <c r="AR331"/>
  <c r="AR148" s="1"/>
  <c r="AR308"/>
  <c r="AR332"/>
  <c r="AR286"/>
  <c r="AR103" s="1"/>
  <c r="AR302"/>
  <c r="AR283"/>
  <c r="AR100" s="1"/>
  <c r="AR284"/>
  <c r="AR304"/>
  <c r="AR121" s="1"/>
  <c r="AR301"/>
  <c r="AR118" s="1"/>
  <c r="AR299"/>
  <c r="AR266"/>
  <c r="AR257"/>
  <c r="AR269"/>
  <c r="AR260"/>
  <c r="AR274"/>
  <c r="AR91" s="1"/>
  <c r="AR265"/>
  <c r="AR82" s="1"/>
  <c r="AR253"/>
  <c r="AR70" s="1"/>
  <c r="AR238"/>
  <c r="AR55" s="1"/>
  <c r="AR226"/>
  <c r="AR43" s="1"/>
  <c r="AR235"/>
  <c r="AR52" s="1"/>
  <c r="AR343"/>
  <c r="AR160" s="1"/>
  <c r="AR358"/>
  <c r="AR175" s="1"/>
  <c r="AR344"/>
  <c r="AR349"/>
  <c r="AR166" s="1"/>
  <c r="AR359"/>
  <c r="AR310"/>
  <c r="AR127" s="1"/>
  <c r="AR326"/>
  <c r="AR317"/>
  <c r="AR311"/>
  <c r="AR335"/>
  <c r="AR293"/>
  <c r="AR296"/>
  <c r="AR277"/>
  <c r="AR94" s="1"/>
  <c r="AR262"/>
  <c r="AR79" s="1"/>
  <c r="AR268"/>
  <c r="AR85" s="1"/>
  <c r="AR248"/>
  <c r="AR272"/>
  <c r="AR256"/>
  <c r="AR73" s="1"/>
  <c r="AR217"/>
  <c r="AR34" s="1"/>
  <c r="AR242"/>
  <c r="AR221"/>
  <c r="AR245"/>
  <c r="AR244"/>
  <c r="AR61" s="1"/>
  <c r="AR232"/>
  <c r="AR49" s="1"/>
  <c r="AR223"/>
  <c r="AR40" s="1"/>
  <c r="AR227"/>
  <c r="AR346"/>
  <c r="AR163" s="1"/>
  <c r="AR338"/>
  <c r="AR362"/>
  <c r="AR361"/>
  <c r="AR178" s="1"/>
  <c r="AR337"/>
  <c r="AR154" s="1"/>
  <c r="AR319"/>
  <c r="AR136" s="1"/>
  <c r="AR328"/>
  <c r="AR145" s="1"/>
  <c r="AR320"/>
  <c r="AR325"/>
  <c r="AR142" s="1"/>
  <c r="AR313"/>
  <c r="AR130" s="1"/>
  <c r="AR278"/>
  <c r="AR295"/>
  <c r="AR112" s="1"/>
  <c r="AR305"/>
  <c r="AR287"/>
  <c r="AR254"/>
  <c r="AR251"/>
  <c r="AR275"/>
  <c r="AR241"/>
  <c r="AR58" s="1"/>
  <c r="AR218"/>
  <c r="AR220"/>
  <c r="AR37" s="1"/>
  <c r="AR224"/>
  <c r="AR239"/>
  <c r="AR233"/>
  <c r="AQ214"/>
  <c r="AQ31" s="1"/>
  <c r="AQ208"/>
  <c r="AQ25" s="1"/>
  <c r="AQ202"/>
  <c r="AQ19" s="1"/>
  <c r="AQ196"/>
  <c r="AQ13" s="1"/>
  <c r="AQ190"/>
  <c r="AQ7" s="1"/>
  <c r="AQ212"/>
  <c r="AQ206"/>
  <c r="AQ200"/>
  <c r="AQ194"/>
  <c r="AQ188"/>
  <c r="AQ211"/>
  <c r="AQ28" s="1"/>
  <c r="AQ205"/>
  <c r="AQ22" s="1"/>
  <c r="AQ199"/>
  <c r="AQ16" s="1"/>
  <c r="AQ193"/>
  <c r="AQ10" s="1"/>
  <c r="AQ215"/>
  <c r="AQ209"/>
  <c r="AQ203"/>
  <c r="AQ197"/>
  <c r="AQ191"/>
  <c r="AQ353"/>
  <c r="AQ358"/>
  <c r="AQ175" s="1"/>
  <c r="AQ352"/>
  <c r="AQ169" s="1"/>
  <c r="AQ349"/>
  <c r="AQ166" s="1"/>
  <c r="AQ317"/>
  <c r="AQ328"/>
  <c r="AQ145" s="1"/>
  <c r="AQ308"/>
  <c r="AQ278"/>
  <c r="AQ302"/>
  <c r="AQ305"/>
  <c r="AQ280"/>
  <c r="AQ97" s="1"/>
  <c r="AQ262"/>
  <c r="AQ79" s="1"/>
  <c r="AQ268"/>
  <c r="AQ85" s="1"/>
  <c r="AQ272"/>
  <c r="AQ274"/>
  <c r="AQ91" s="1"/>
  <c r="AQ265"/>
  <c r="AQ82" s="1"/>
  <c r="AQ253"/>
  <c r="AQ70" s="1"/>
  <c r="AQ275"/>
  <c r="AQ226"/>
  <c r="AQ43" s="1"/>
  <c r="AQ230"/>
  <c r="AQ223"/>
  <c r="AQ40" s="1"/>
  <c r="AQ355"/>
  <c r="AQ172" s="1"/>
  <c r="AQ341"/>
  <c r="AQ340"/>
  <c r="AQ157" s="1"/>
  <c r="AQ344"/>
  <c r="AQ356"/>
  <c r="AQ359"/>
  <c r="AQ334"/>
  <c r="AQ151" s="1"/>
  <c r="AQ331"/>
  <c r="AQ148" s="1"/>
  <c r="AQ335"/>
  <c r="AQ290"/>
  <c r="AQ293"/>
  <c r="AQ287"/>
  <c r="AQ269"/>
  <c r="AQ250"/>
  <c r="AQ67" s="1"/>
  <c r="AQ248"/>
  <c r="AQ260"/>
  <c r="AQ256"/>
  <c r="AQ73" s="1"/>
  <c r="AQ263"/>
  <c r="AQ241"/>
  <c r="AQ58" s="1"/>
  <c r="AQ238"/>
  <c r="AQ55" s="1"/>
  <c r="AQ235"/>
  <c r="AQ52" s="1"/>
  <c r="AQ245"/>
  <c r="AQ224"/>
  <c r="AQ350"/>
  <c r="AQ343"/>
  <c r="AQ160" s="1"/>
  <c r="AQ364"/>
  <c r="AQ181" s="1"/>
  <c r="AQ347"/>
  <c r="AQ310"/>
  <c r="AQ127" s="1"/>
  <c r="AQ314"/>
  <c r="AQ326"/>
  <c r="AQ332"/>
  <c r="AQ307"/>
  <c r="AQ124" s="1"/>
  <c r="AQ325"/>
  <c r="AQ142" s="1"/>
  <c r="AQ323"/>
  <c r="AQ298"/>
  <c r="AQ115" s="1"/>
  <c r="AQ296"/>
  <c r="AQ301"/>
  <c r="AQ118" s="1"/>
  <c r="AQ289"/>
  <c r="AQ106" s="1"/>
  <c r="AQ299"/>
  <c r="AQ271"/>
  <c r="AQ88" s="1"/>
  <c r="AQ257"/>
  <c r="AQ251"/>
  <c r="AQ217"/>
  <c r="AQ34" s="1"/>
  <c r="AQ233"/>
  <c r="AQ244"/>
  <c r="AQ61" s="1"/>
  <c r="AQ220"/>
  <c r="AQ37" s="1"/>
  <c r="AQ236"/>
  <c r="AQ229"/>
  <c r="AQ46" s="1"/>
  <c r="AQ346"/>
  <c r="AQ163" s="1"/>
  <c r="AQ338"/>
  <c r="AQ362"/>
  <c r="AQ365"/>
  <c r="AQ361"/>
  <c r="AQ178" s="1"/>
  <c r="AQ337"/>
  <c r="AQ154" s="1"/>
  <c r="AQ322"/>
  <c r="AQ139" s="1"/>
  <c r="AQ329"/>
  <c r="AQ319"/>
  <c r="AQ136" s="1"/>
  <c r="AQ316"/>
  <c r="AQ133" s="1"/>
  <c r="AQ320"/>
  <c r="AQ313"/>
  <c r="AQ130" s="1"/>
  <c r="AQ311"/>
  <c r="AQ286"/>
  <c r="AQ103" s="1"/>
  <c r="AQ295"/>
  <c r="AQ112" s="1"/>
  <c r="AQ283"/>
  <c r="AQ100" s="1"/>
  <c r="AQ281"/>
  <c r="AQ292"/>
  <c r="AQ109" s="1"/>
  <c r="AQ284"/>
  <c r="AQ304"/>
  <c r="AQ121" s="1"/>
  <c r="AQ277"/>
  <c r="AQ94" s="1"/>
  <c r="AQ254"/>
  <c r="AQ266"/>
  <c r="AQ259"/>
  <c r="AQ76" s="1"/>
  <c r="AQ247"/>
  <c r="AQ64" s="1"/>
  <c r="AQ218"/>
  <c r="AQ242"/>
  <c r="AQ221"/>
  <c r="AQ232"/>
  <c r="AQ49" s="1"/>
  <c r="AQ227"/>
  <c r="AQ239"/>
  <c r="AP214"/>
  <c r="AP31" s="1"/>
  <c r="AP211"/>
  <c r="AP28" s="1"/>
  <c r="AP208"/>
  <c r="AP25" s="1"/>
  <c r="AP205"/>
  <c r="AP22" s="1"/>
  <c r="AP202"/>
  <c r="AP19" s="1"/>
  <c r="AP199"/>
  <c r="AP16" s="1"/>
  <c r="AP196"/>
  <c r="AP13" s="1"/>
  <c r="AP193"/>
  <c r="AP10" s="1"/>
  <c r="AP190"/>
  <c r="AP7" s="1"/>
  <c r="AP215"/>
  <c r="AP212"/>
  <c r="AP209"/>
  <c r="AP206"/>
  <c r="AP203"/>
  <c r="AP200"/>
  <c r="AP197"/>
  <c r="AP194"/>
  <c r="AP191"/>
  <c r="AP188"/>
  <c r="AP353"/>
  <c r="AP365"/>
  <c r="AP358"/>
  <c r="AP175" s="1"/>
  <c r="AP356"/>
  <c r="AP349"/>
  <c r="AP166" s="1"/>
  <c r="AP326"/>
  <c r="AP317"/>
  <c r="AP329"/>
  <c r="AP319"/>
  <c r="AP136" s="1"/>
  <c r="AP316"/>
  <c r="AP133" s="1"/>
  <c r="AP325"/>
  <c r="AP142" s="1"/>
  <c r="AP286"/>
  <c r="AP103" s="1"/>
  <c r="AP283"/>
  <c r="AP100" s="1"/>
  <c r="AP280"/>
  <c r="AP97" s="1"/>
  <c r="AP289"/>
  <c r="AP106" s="1"/>
  <c r="AP287"/>
  <c r="AP299"/>
  <c r="AP254"/>
  <c r="AP266"/>
  <c r="AP271"/>
  <c r="AP88" s="1"/>
  <c r="AP268"/>
  <c r="AP85" s="1"/>
  <c r="AP265"/>
  <c r="AP82" s="1"/>
  <c r="AP253"/>
  <c r="AP70" s="1"/>
  <c r="AP238"/>
  <c r="AP55" s="1"/>
  <c r="AP226"/>
  <c r="AP43" s="1"/>
  <c r="AP218"/>
  <c r="AP242"/>
  <c r="AP235"/>
  <c r="AP52" s="1"/>
  <c r="AP233"/>
  <c r="AP245"/>
  <c r="AP244"/>
  <c r="AP61" s="1"/>
  <c r="AP232"/>
  <c r="AP49" s="1"/>
  <c r="AP220"/>
  <c r="AP37" s="1"/>
  <c r="AP236"/>
  <c r="AP227"/>
  <c r="AP239"/>
  <c r="AP338"/>
  <c r="AP343"/>
  <c r="AP160" s="1"/>
  <c r="AP364"/>
  <c r="AP181" s="1"/>
  <c r="AP352"/>
  <c r="AP169" s="1"/>
  <c r="AP340"/>
  <c r="AP157" s="1"/>
  <c r="AP281"/>
  <c r="AP293"/>
  <c r="AP305"/>
  <c r="AP298"/>
  <c r="AP115" s="1"/>
  <c r="AP284"/>
  <c r="AP296"/>
  <c r="AP304"/>
  <c r="AP121" s="1"/>
  <c r="AP262"/>
  <c r="AP79" s="1"/>
  <c r="AP248"/>
  <c r="AP260"/>
  <c r="AP272"/>
  <c r="AP274"/>
  <c r="AP91" s="1"/>
  <c r="AP230"/>
  <c r="AP221"/>
  <c r="AP224"/>
  <c r="AP346"/>
  <c r="AP163" s="1"/>
  <c r="AP362"/>
  <c r="AP337"/>
  <c r="AP154" s="1"/>
  <c r="AP347"/>
  <c r="AP359"/>
  <c r="AP334"/>
  <c r="AP151" s="1"/>
  <c r="AP322"/>
  <c r="AP139" s="1"/>
  <c r="AP314"/>
  <c r="AP331"/>
  <c r="AP148" s="1"/>
  <c r="AP311"/>
  <c r="AP323"/>
  <c r="AP335"/>
  <c r="AP278"/>
  <c r="AP290"/>
  <c r="AP302"/>
  <c r="AP295"/>
  <c r="AP112" s="1"/>
  <c r="AP301"/>
  <c r="AP118" s="1"/>
  <c r="AP259"/>
  <c r="AP76" s="1"/>
  <c r="AP247"/>
  <c r="AP64" s="1"/>
  <c r="AP256"/>
  <c r="AP73" s="1"/>
  <c r="AP251"/>
  <c r="AP263"/>
  <c r="AP275"/>
  <c r="AP241"/>
  <c r="AP58" s="1"/>
  <c r="AP217"/>
  <c r="AP34" s="1"/>
  <c r="AP350"/>
  <c r="AP355"/>
  <c r="AP172" s="1"/>
  <c r="AP341"/>
  <c r="AP344"/>
  <c r="AP361"/>
  <c r="AP178" s="1"/>
  <c r="AP310"/>
  <c r="AP127" s="1"/>
  <c r="AP328"/>
  <c r="AP145" s="1"/>
  <c r="AP308"/>
  <c r="AP320"/>
  <c r="AP332"/>
  <c r="AP307"/>
  <c r="AP124" s="1"/>
  <c r="AP313"/>
  <c r="AP130" s="1"/>
  <c r="AP292"/>
  <c r="AP109" s="1"/>
  <c r="AP277"/>
  <c r="AP94" s="1"/>
  <c r="AP257"/>
  <c r="AP269"/>
  <c r="AP250"/>
  <c r="AP67" s="1"/>
  <c r="AP223"/>
  <c r="AP40" s="1"/>
  <c r="AP229"/>
  <c r="AP46" s="1"/>
  <c r="AO211"/>
  <c r="AO28" s="1"/>
  <c r="AO205"/>
  <c r="AO22" s="1"/>
  <c r="AO199"/>
  <c r="AO16" s="1"/>
  <c r="AO193"/>
  <c r="AO10" s="1"/>
  <c r="AO212"/>
  <c r="AO206"/>
  <c r="AO200"/>
  <c r="AO194"/>
  <c r="AO188"/>
  <c r="AO214"/>
  <c r="AO31" s="1"/>
  <c r="AO208"/>
  <c r="AO25" s="1"/>
  <c r="AO202"/>
  <c r="AO19" s="1"/>
  <c r="AO196"/>
  <c r="AO13" s="1"/>
  <c r="AO190"/>
  <c r="AO7" s="1"/>
  <c r="AO215"/>
  <c r="AO209"/>
  <c r="AO203"/>
  <c r="AO197"/>
  <c r="AO191"/>
  <c r="AO350"/>
  <c r="AO353"/>
  <c r="AO349"/>
  <c r="AO166" s="1"/>
  <c r="AO359"/>
  <c r="AO326"/>
  <c r="AO328"/>
  <c r="AO145" s="1"/>
  <c r="AO308"/>
  <c r="AO335"/>
  <c r="AO302"/>
  <c r="AO281"/>
  <c r="AO304"/>
  <c r="AO121" s="1"/>
  <c r="AO280"/>
  <c r="AO97" s="1"/>
  <c r="AO277"/>
  <c r="AO94" s="1"/>
  <c r="AO266"/>
  <c r="AO257"/>
  <c r="AO263"/>
  <c r="AO241"/>
  <c r="AO58" s="1"/>
  <c r="AO217"/>
  <c r="AO34" s="1"/>
  <c r="AO221"/>
  <c r="AO232"/>
  <c r="AO49" s="1"/>
  <c r="AO224"/>
  <c r="AO236"/>
  <c r="AO239"/>
  <c r="AO226"/>
  <c r="AO43" s="1"/>
  <c r="AO223"/>
  <c r="AO40" s="1"/>
  <c r="AO229"/>
  <c r="AO46" s="1"/>
  <c r="AO346"/>
  <c r="AO163" s="1"/>
  <c r="AO338"/>
  <c r="AO364"/>
  <c r="AO181" s="1"/>
  <c r="AO344"/>
  <c r="AO334"/>
  <c r="AO151" s="1"/>
  <c r="AO331"/>
  <c r="AO148" s="1"/>
  <c r="AO317"/>
  <c r="AO320"/>
  <c r="AO325"/>
  <c r="AO142" s="1"/>
  <c r="AO313"/>
  <c r="AO130" s="1"/>
  <c r="AO286"/>
  <c r="AO103" s="1"/>
  <c r="AO283"/>
  <c r="AO100" s="1"/>
  <c r="AO293"/>
  <c r="AO296"/>
  <c r="AO289"/>
  <c r="AO106" s="1"/>
  <c r="AO262"/>
  <c r="AO79" s="1"/>
  <c r="AO247"/>
  <c r="AO64" s="1"/>
  <c r="AO269"/>
  <c r="AO268"/>
  <c r="AO85" s="1"/>
  <c r="AO260"/>
  <c r="AO256"/>
  <c r="AO73" s="1"/>
  <c r="AO275"/>
  <c r="AO245"/>
  <c r="AO362"/>
  <c r="AO355"/>
  <c r="AO172" s="1"/>
  <c r="AO343"/>
  <c r="AO160" s="1"/>
  <c r="AO365"/>
  <c r="AO358"/>
  <c r="AO175" s="1"/>
  <c r="AO352"/>
  <c r="AO169" s="1"/>
  <c r="AO340"/>
  <c r="AO157" s="1"/>
  <c r="AO361"/>
  <c r="AO178" s="1"/>
  <c r="AO310"/>
  <c r="AO127" s="1"/>
  <c r="AO329"/>
  <c r="AO332"/>
  <c r="AO311"/>
  <c r="AO305"/>
  <c r="AO298"/>
  <c r="AO115" s="1"/>
  <c r="AO284"/>
  <c r="AO287"/>
  <c r="AO250"/>
  <c r="AO67" s="1"/>
  <c r="AO272"/>
  <c r="AO265"/>
  <c r="AO82" s="1"/>
  <c r="AO235"/>
  <c r="AO52" s="1"/>
  <c r="AO233"/>
  <c r="AO341"/>
  <c r="AO356"/>
  <c r="AO337"/>
  <c r="AO154" s="1"/>
  <c r="AO347"/>
  <c r="AO322"/>
  <c r="AO139" s="1"/>
  <c r="AO314"/>
  <c r="AO319"/>
  <c r="AO136" s="1"/>
  <c r="AO316"/>
  <c r="AO133" s="1"/>
  <c r="AO307"/>
  <c r="AO124" s="1"/>
  <c r="AO323"/>
  <c r="AO278"/>
  <c r="AO290"/>
  <c r="AO295"/>
  <c r="AO112" s="1"/>
  <c r="AO292"/>
  <c r="AO109" s="1"/>
  <c r="AO301"/>
  <c r="AO118" s="1"/>
  <c r="AO299"/>
  <c r="AO254"/>
  <c r="AO271"/>
  <c r="AO88" s="1"/>
  <c r="AO259"/>
  <c r="AO76" s="1"/>
  <c r="AO248"/>
  <c r="AO274"/>
  <c r="AO91" s="1"/>
  <c r="AO253"/>
  <c r="AO70" s="1"/>
  <c r="AO251"/>
  <c r="AO238"/>
  <c r="AO55" s="1"/>
  <c r="AO218"/>
  <c r="AO230"/>
  <c r="AO244"/>
  <c r="AO61" s="1"/>
  <c r="AO220"/>
  <c r="AO37" s="1"/>
  <c r="AO227"/>
  <c r="AO242"/>
  <c r="AN215"/>
  <c r="AN214"/>
  <c r="AN31" s="1"/>
  <c r="AN212"/>
  <c r="AN211"/>
  <c r="AN28" s="1"/>
  <c r="AN209"/>
  <c r="AN208"/>
  <c r="AN25" s="1"/>
  <c r="AN206"/>
  <c r="AN205"/>
  <c r="AN22" s="1"/>
  <c r="AN203"/>
  <c r="AN202"/>
  <c r="AN19" s="1"/>
  <c r="AN200"/>
  <c r="AN199"/>
  <c r="AN16" s="1"/>
  <c r="AN197"/>
  <c r="AN196"/>
  <c r="AN13" s="1"/>
  <c r="AN194"/>
  <c r="AN193"/>
  <c r="AN10" s="1"/>
  <c r="AN191"/>
  <c r="AN190"/>
  <c r="AN7" s="1"/>
  <c r="AN188"/>
  <c r="AN338"/>
  <c r="AN355"/>
  <c r="AN172" s="1"/>
  <c r="AN353"/>
  <c r="AN364"/>
  <c r="AN181" s="1"/>
  <c r="AN340"/>
  <c r="AN157" s="1"/>
  <c r="AN344"/>
  <c r="AN349"/>
  <c r="AN166" s="1"/>
  <c r="AN334"/>
  <c r="AN151" s="1"/>
  <c r="AN322"/>
  <c r="AN139" s="1"/>
  <c r="AN310"/>
  <c r="AN127" s="1"/>
  <c r="AN314"/>
  <c r="AN329"/>
  <c r="AN328"/>
  <c r="AN145" s="1"/>
  <c r="AN307"/>
  <c r="AN124" s="1"/>
  <c r="AN313"/>
  <c r="AN130" s="1"/>
  <c r="AN302"/>
  <c r="AN293"/>
  <c r="AN287"/>
  <c r="AN299"/>
  <c r="AN271"/>
  <c r="AN88" s="1"/>
  <c r="AN350"/>
  <c r="AN347"/>
  <c r="AN319"/>
  <c r="AN136" s="1"/>
  <c r="AN320"/>
  <c r="AN323"/>
  <c r="AN290"/>
  <c r="AN289"/>
  <c r="AN106" s="1"/>
  <c r="AN254"/>
  <c r="AN248"/>
  <c r="AN272"/>
  <c r="AN251"/>
  <c r="AN275"/>
  <c r="AN238"/>
  <c r="AN55" s="1"/>
  <c r="AN235"/>
  <c r="AN52" s="1"/>
  <c r="AN221"/>
  <c r="AN245"/>
  <c r="AN232"/>
  <c r="AN49" s="1"/>
  <c r="AN361"/>
  <c r="AN178" s="1"/>
  <c r="AN359"/>
  <c r="AN331"/>
  <c r="AN148" s="1"/>
  <c r="AN316"/>
  <c r="AN133" s="1"/>
  <c r="AN311"/>
  <c r="AN286"/>
  <c r="AN103" s="1"/>
  <c r="AN278"/>
  <c r="AN283"/>
  <c r="AN100" s="1"/>
  <c r="AN256"/>
  <c r="AN73" s="1"/>
  <c r="AN218"/>
  <c r="AN233"/>
  <c r="AN226"/>
  <c r="AN43" s="1"/>
  <c r="AN223"/>
  <c r="AN40" s="1"/>
  <c r="AN229"/>
  <c r="AN46" s="1"/>
  <c r="AN227"/>
  <c r="AN346"/>
  <c r="AN163" s="1"/>
  <c r="AN362"/>
  <c r="AN343"/>
  <c r="AN160" s="1"/>
  <c r="AN341"/>
  <c r="AN365"/>
  <c r="AN358"/>
  <c r="AN175" s="1"/>
  <c r="AN352"/>
  <c r="AN169" s="1"/>
  <c r="AN356"/>
  <c r="AN337"/>
  <c r="AN154" s="1"/>
  <c r="AN326"/>
  <c r="AN317"/>
  <c r="AN295"/>
  <c r="AN112" s="1"/>
  <c r="AN281"/>
  <c r="AN298"/>
  <c r="AN115" s="1"/>
  <c r="AN292"/>
  <c r="AN109" s="1"/>
  <c r="AN284"/>
  <c r="AN296"/>
  <c r="AN304"/>
  <c r="AN121" s="1"/>
  <c r="AN277"/>
  <c r="AN94" s="1"/>
  <c r="AN262"/>
  <c r="AN79" s="1"/>
  <c r="AN259"/>
  <c r="AN76" s="1"/>
  <c r="AN257"/>
  <c r="AN269"/>
  <c r="AN274"/>
  <c r="AN91" s="1"/>
  <c r="AN253"/>
  <c r="AN70" s="1"/>
  <c r="AN263"/>
  <c r="AN241"/>
  <c r="AN58" s="1"/>
  <c r="AN217"/>
  <c r="AN34" s="1"/>
  <c r="AN230"/>
  <c r="AN244"/>
  <c r="AN61" s="1"/>
  <c r="AN236"/>
  <c r="AN308"/>
  <c r="AN332"/>
  <c r="AN325"/>
  <c r="AN142" s="1"/>
  <c r="AN335"/>
  <c r="AN305"/>
  <c r="AN280"/>
  <c r="AN97" s="1"/>
  <c r="AN301"/>
  <c r="AN118" s="1"/>
  <c r="AN266"/>
  <c r="AN247"/>
  <c r="AN64" s="1"/>
  <c r="AN250"/>
  <c r="AN67" s="1"/>
  <c r="AN268"/>
  <c r="AN85" s="1"/>
  <c r="AN260"/>
  <c r="AN265"/>
  <c r="AN82" s="1"/>
  <c r="AN224"/>
  <c r="AN239"/>
  <c r="AN242"/>
  <c r="AN220"/>
  <c r="AN37" s="1"/>
  <c r="AM214"/>
  <c r="AM31" s="1"/>
  <c r="AM208"/>
  <c r="AM25" s="1"/>
  <c r="AM202"/>
  <c r="AM19" s="1"/>
  <c r="AM196"/>
  <c r="AM13" s="1"/>
  <c r="AM190"/>
  <c r="AM7" s="1"/>
  <c r="AM212"/>
  <c r="AM206"/>
  <c r="AM200"/>
  <c r="AM194"/>
  <c r="AM188"/>
  <c r="AM211"/>
  <c r="AM28" s="1"/>
  <c r="AM205"/>
  <c r="AM22" s="1"/>
  <c r="AM199"/>
  <c r="AM16" s="1"/>
  <c r="AM193"/>
  <c r="AM10" s="1"/>
  <c r="AM215"/>
  <c r="AM209"/>
  <c r="AM203"/>
  <c r="AM197"/>
  <c r="AM191"/>
  <c r="AM346"/>
  <c r="AM163" s="1"/>
  <c r="AM350"/>
  <c r="AM361"/>
  <c r="AM178" s="1"/>
  <c r="AM334"/>
  <c r="AM151" s="1"/>
  <c r="AM314"/>
  <c r="AM326"/>
  <c r="AM332"/>
  <c r="AM335"/>
  <c r="AM286"/>
  <c r="AM103" s="1"/>
  <c r="AM283"/>
  <c r="AM100" s="1"/>
  <c r="AM305"/>
  <c r="AM298"/>
  <c r="AM115" s="1"/>
  <c r="AM287"/>
  <c r="AM247"/>
  <c r="AM64" s="1"/>
  <c r="AM248"/>
  <c r="AM274"/>
  <c r="AM91" s="1"/>
  <c r="AM256"/>
  <c r="AM73" s="1"/>
  <c r="AM265"/>
  <c r="AM82" s="1"/>
  <c r="AM230"/>
  <c r="AM235"/>
  <c r="AM52" s="1"/>
  <c r="AM233"/>
  <c r="AM236"/>
  <c r="AM223"/>
  <c r="AM40" s="1"/>
  <c r="AM227"/>
  <c r="AM353"/>
  <c r="AM365"/>
  <c r="AM340"/>
  <c r="AM157" s="1"/>
  <c r="AM356"/>
  <c r="AM322"/>
  <c r="AM139" s="1"/>
  <c r="AM331"/>
  <c r="AM148" s="1"/>
  <c r="AM329"/>
  <c r="AM316"/>
  <c r="AM133" s="1"/>
  <c r="AM320"/>
  <c r="AM313"/>
  <c r="AM130" s="1"/>
  <c r="AM323"/>
  <c r="AM295"/>
  <c r="AM112" s="1"/>
  <c r="AM293"/>
  <c r="AM296"/>
  <c r="AM280"/>
  <c r="AM97" s="1"/>
  <c r="AM277"/>
  <c r="AM94" s="1"/>
  <c r="AM262"/>
  <c r="AM79" s="1"/>
  <c r="AM250"/>
  <c r="AM67" s="1"/>
  <c r="AM268"/>
  <c r="AM85" s="1"/>
  <c r="AM251"/>
  <c r="AM241"/>
  <c r="AM58" s="1"/>
  <c r="AM226"/>
  <c r="AM43" s="1"/>
  <c r="AM242"/>
  <c r="AM244"/>
  <c r="AM61" s="1"/>
  <c r="AM239"/>
  <c r="AM338"/>
  <c r="AM355"/>
  <c r="AM172" s="1"/>
  <c r="AM352"/>
  <c r="AM169" s="1"/>
  <c r="AM349"/>
  <c r="AM166" s="1"/>
  <c r="AM359"/>
  <c r="AM310"/>
  <c r="AM127" s="1"/>
  <c r="AM317"/>
  <c r="AM308"/>
  <c r="AM307"/>
  <c r="AM124" s="1"/>
  <c r="AM311"/>
  <c r="AM302"/>
  <c r="AM281"/>
  <c r="AM292"/>
  <c r="AM109" s="1"/>
  <c r="AM304"/>
  <c r="AM121" s="1"/>
  <c r="AM301"/>
  <c r="AM118" s="1"/>
  <c r="AM289"/>
  <c r="AM106" s="1"/>
  <c r="AM299"/>
  <c r="AM254"/>
  <c r="AM266"/>
  <c r="AM257"/>
  <c r="AM269"/>
  <c r="AM260"/>
  <c r="AM272"/>
  <c r="AM238"/>
  <c r="AM55" s="1"/>
  <c r="AM245"/>
  <c r="AM220"/>
  <c r="AM37" s="1"/>
  <c r="AM229"/>
  <c r="AM46" s="1"/>
  <c r="AM362"/>
  <c r="AM343"/>
  <c r="AM160" s="1"/>
  <c r="AM341"/>
  <c r="AM358"/>
  <c r="AM175" s="1"/>
  <c r="AM364"/>
  <c r="AM181" s="1"/>
  <c r="AM344"/>
  <c r="AM337"/>
  <c r="AM154" s="1"/>
  <c r="AM347"/>
  <c r="AM319"/>
  <c r="AM136" s="1"/>
  <c r="AM328"/>
  <c r="AM145" s="1"/>
  <c r="AM325"/>
  <c r="AM142" s="1"/>
  <c r="AM278"/>
  <c r="AM290"/>
  <c r="AM284"/>
  <c r="AM271"/>
  <c r="AM88" s="1"/>
  <c r="AM259"/>
  <c r="AM76" s="1"/>
  <c r="AM253"/>
  <c r="AM70" s="1"/>
  <c r="AM263"/>
  <c r="AM275"/>
  <c r="AM217"/>
  <c r="AM34" s="1"/>
  <c r="AM218"/>
  <c r="AM221"/>
  <c r="AM232"/>
  <c r="AM49" s="1"/>
  <c r="AM224"/>
  <c r="AL214"/>
  <c r="AL31" s="1"/>
  <c r="AL211"/>
  <c r="AL28" s="1"/>
  <c r="AL208"/>
  <c r="AL25" s="1"/>
  <c r="AL205"/>
  <c r="AL22" s="1"/>
  <c r="AL202"/>
  <c r="AL19" s="1"/>
  <c r="AL199"/>
  <c r="AL16" s="1"/>
  <c r="AL196"/>
  <c r="AL13" s="1"/>
  <c r="AL193"/>
  <c r="AL10" s="1"/>
  <c r="AL190"/>
  <c r="AL7" s="1"/>
  <c r="AL215"/>
  <c r="AL212"/>
  <c r="AL209"/>
  <c r="AL206"/>
  <c r="AL203"/>
  <c r="AL200"/>
  <c r="AL197"/>
  <c r="AL194"/>
  <c r="AL191"/>
  <c r="AL188"/>
  <c r="AL362"/>
  <c r="AL355"/>
  <c r="AL172" s="1"/>
  <c r="AL343"/>
  <c r="AL160" s="1"/>
  <c r="AL341"/>
  <c r="AL353"/>
  <c r="AL364"/>
  <c r="AL181" s="1"/>
  <c r="AL349"/>
  <c r="AL166" s="1"/>
  <c r="AL337"/>
  <c r="AL154" s="1"/>
  <c r="AL334"/>
  <c r="AL151" s="1"/>
  <c r="AL319"/>
  <c r="AL136" s="1"/>
  <c r="AL302"/>
  <c r="AL295"/>
  <c r="AL112" s="1"/>
  <c r="AL283"/>
  <c r="AL100" s="1"/>
  <c r="AL305"/>
  <c r="AL292"/>
  <c r="AL109" s="1"/>
  <c r="AL280"/>
  <c r="AL97" s="1"/>
  <c r="AL289"/>
  <c r="AL106" s="1"/>
  <c r="AL262"/>
  <c r="AL79" s="1"/>
  <c r="AL247"/>
  <c r="AL64" s="1"/>
  <c r="AL257"/>
  <c r="AL269"/>
  <c r="AL268"/>
  <c r="AL85" s="1"/>
  <c r="AL274"/>
  <c r="AL91" s="1"/>
  <c r="AL253"/>
  <c r="AL70" s="1"/>
  <c r="AL226"/>
  <c r="AL43" s="1"/>
  <c r="AL230"/>
  <c r="AL221"/>
  <c r="AL244"/>
  <c r="AL61" s="1"/>
  <c r="AL223"/>
  <c r="AL40" s="1"/>
  <c r="AL338"/>
  <c r="AL365"/>
  <c r="AL361"/>
  <c r="AL178" s="1"/>
  <c r="AL310"/>
  <c r="AL127" s="1"/>
  <c r="AL314"/>
  <c r="AL308"/>
  <c r="AL320"/>
  <c r="AL332"/>
  <c r="AL278"/>
  <c r="AL287"/>
  <c r="AL254"/>
  <c r="AL266"/>
  <c r="AL259"/>
  <c r="AL76" s="1"/>
  <c r="AL248"/>
  <c r="AL260"/>
  <c r="AL241"/>
  <c r="AL58" s="1"/>
  <c r="AL218"/>
  <c r="AL235"/>
  <c r="AL52" s="1"/>
  <c r="AL245"/>
  <c r="AL220"/>
  <c r="AL37" s="1"/>
  <c r="AL224"/>
  <c r="AL227"/>
  <c r="AL347"/>
  <c r="AL359"/>
  <c r="AL317"/>
  <c r="AL329"/>
  <c r="AL328"/>
  <c r="AL145" s="1"/>
  <c r="AL316"/>
  <c r="AL133" s="1"/>
  <c r="AL325"/>
  <c r="AL142" s="1"/>
  <c r="AL313"/>
  <c r="AL130" s="1"/>
  <c r="AL311"/>
  <c r="AL323"/>
  <c r="AL335"/>
  <c r="AL286"/>
  <c r="AL103" s="1"/>
  <c r="AL290"/>
  <c r="AL281"/>
  <c r="AL293"/>
  <c r="AL298"/>
  <c r="AL115" s="1"/>
  <c r="AL301"/>
  <c r="AL118" s="1"/>
  <c r="AL250"/>
  <c r="AL67" s="1"/>
  <c r="AL272"/>
  <c r="AL263"/>
  <c r="AL217"/>
  <c r="AL34" s="1"/>
  <c r="AL238"/>
  <c r="AL55" s="1"/>
  <c r="AL242"/>
  <c r="AL233"/>
  <c r="AL236"/>
  <c r="AL229"/>
  <c r="AL46" s="1"/>
  <c r="AL239"/>
  <c r="AL346"/>
  <c r="AL163" s="1"/>
  <c r="AL350"/>
  <c r="AL358"/>
  <c r="AL175" s="1"/>
  <c r="AL352"/>
  <c r="AL169" s="1"/>
  <c r="AL340"/>
  <c r="AL157" s="1"/>
  <c r="AL344"/>
  <c r="AL356"/>
  <c r="AL322"/>
  <c r="AL139" s="1"/>
  <c r="AL326"/>
  <c r="AL331"/>
  <c r="AL148" s="1"/>
  <c r="AL307"/>
  <c r="AL124" s="1"/>
  <c r="AL284"/>
  <c r="AL296"/>
  <c r="AL304"/>
  <c r="AL121" s="1"/>
  <c r="AL277"/>
  <c r="AL94" s="1"/>
  <c r="AL299"/>
  <c r="AL271"/>
  <c r="AL88" s="1"/>
  <c r="AL256"/>
  <c r="AL73" s="1"/>
  <c r="AL265"/>
  <c r="AL82" s="1"/>
  <c r="AL251"/>
  <c r="AL275"/>
  <c r="AL232"/>
  <c r="AL49" s="1"/>
  <c r="AK211"/>
  <c r="AK28" s="1"/>
  <c r="AK205"/>
  <c r="AK22" s="1"/>
  <c r="AK199"/>
  <c r="AK16" s="1"/>
  <c r="AK193"/>
  <c r="AK10" s="1"/>
  <c r="AK212"/>
  <c r="AK206"/>
  <c r="AK200"/>
  <c r="AK194"/>
  <c r="AK188"/>
  <c r="AK214"/>
  <c r="AK31" s="1"/>
  <c r="AK208"/>
  <c r="AK25" s="1"/>
  <c r="AK202"/>
  <c r="AK19" s="1"/>
  <c r="AK196"/>
  <c r="AK13" s="1"/>
  <c r="AK190"/>
  <c r="AK7" s="1"/>
  <c r="AK215"/>
  <c r="AK209"/>
  <c r="AK203"/>
  <c r="AK197"/>
  <c r="AK191"/>
  <c r="AK362"/>
  <c r="AK347"/>
  <c r="AK322"/>
  <c r="AK139" s="1"/>
  <c r="AK320"/>
  <c r="AK307"/>
  <c r="AK124" s="1"/>
  <c r="AK325"/>
  <c r="AK142" s="1"/>
  <c r="AK323"/>
  <c r="AK278"/>
  <c r="AK302"/>
  <c r="AK298"/>
  <c r="AK115" s="1"/>
  <c r="AK304"/>
  <c r="AK121" s="1"/>
  <c r="AK277"/>
  <c r="AK94" s="1"/>
  <c r="AK247"/>
  <c r="AK64" s="1"/>
  <c r="AK268"/>
  <c r="AK85" s="1"/>
  <c r="AK260"/>
  <c r="AK275"/>
  <c r="AK241"/>
  <c r="AK58" s="1"/>
  <c r="AK238"/>
  <c r="AK55" s="1"/>
  <c r="AK226"/>
  <c r="AK43" s="1"/>
  <c r="AK221"/>
  <c r="AK233"/>
  <c r="AK244"/>
  <c r="AK61" s="1"/>
  <c r="AK220"/>
  <c r="AK37" s="1"/>
  <c r="AK361"/>
  <c r="AK178" s="1"/>
  <c r="AK349"/>
  <c r="AK166" s="1"/>
  <c r="AK359"/>
  <c r="AK314"/>
  <c r="AK331"/>
  <c r="AK148" s="1"/>
  <c r="AK332"/>
  <c r="AK335"/>
  <c r="AK290"/>
  <c r="AK296"/>
  <c r="AK301"/>
  <c r="AK118" s="1"/>
  <c r="AK262"/>
  <c r="AK79" s="1"/>
  <c r="AK250"/>
  <c r="AK67" s="1"/>
  <c r="AK274"/>
  <c r="AK91" s="1"/>
  <c r="AK256"/>
  <c r="AK73" s="1"/>
  <c r="AK242"/>
  <c r="AK235"/>
  <c r="AK52" s="1"/>
  <c r="AK245"/>
  <c r="AK232"/>
  <c r="AK49" s="1"/>
  <c r="AK229"/>
  <c r="AK46" s="1"/>
  <c r="AK239"/>
  <c r="AK350"/>
  <c r="AK353"/>
  <c r="AK365"/>
  <c r="AK364"/>
  <c r="AK181" s="1"/>
  <c r="AK326"/>
  <c r="AK317"/>
  <c r="AK319"/>
  <c r="AK136" s="1"/>
  <c r="AK328"/>
  <c r="AK145" s="1"/>
  <c r="AK313"/>
  <c r="AK130" s="1"/>
  <c r="AK286"/>
  <c r="AK103" s="1"/>
  <c r="AK295"/>
  <c r="AK112" s="1"/>
  <c r="AK281"/>
  <c r="AK305"/>
  <c r="AK292"/>
  <c r="AK109" s="1"/>
  <c r="AK284"/>
  <c r="AK280"/>
  <c r="AK97" s="1"/>
  <c r="AK299"/>
  <c r="AK254"/>
  <c r="AK266"/>
  <c r="AK259"/>
  <c r="AK76" s="1"/>
  <c r="AK269"/>
  <c r="AK272"/>
  <c r="AK265"/>
  <c r="AK82" s="1"/>
  <c r="AK253"/>
  <c r="AK70" s="1"/>
  <c r="AK263"/>
  <c r="AK218"/>
  <c r="AK224"/>
  <c r="AK346"/>
  <c r="AK163" s="1"/>
  <c r="AK338"/>
  <c r="AK355"/>
  <c r="AK172" s="1"/>
  <c r="AK343"/>
  <c r="AK160" s="1"/>
  <c r="AK341"/>
  <c r="AK358"/>
  <c r="AK175" s="1"/>
  <c r="AK352"/>
  <c r="AK169" s="1"/>
  <c r="AK340"/>
  <c r="AK157" s="1"/>
  <c r="AK344"/>
  <c r="AK356"/>
  <c r="AK337"/>
  <c r="AK154" s="1"/>
  <c r="AK334"/>
  <c r="AK151" s="1"/>
  <c r="AK310"/>
  <c r="AK127" s="1"/>
  <c r="AK329"/>
  <c r="AK316"/>
  <c r="AK133" s="1"/>
  <c r="AK308"/>
  <c r="AK311"/>
  <c r="AK283"/>
  <c r="AK100" s="1"/>
  <c r="AK293"/>
  <c r="AK289"/>
  <c r="AK106" s="1"/>
  <c r="AK287"/>
  <c r="AK271"/>
  <c r="AK88" s="1"/>
  <c r="AK257"/>
  <c r="AK248"/>
  <c r="AK251"/>
  <c r="AK217"/>
  <c r="AK34" s="1"/>
  <c r="AK230"/>
  <c r="AK236"/>
  <c r="AK223"/>
  <c r="AK40" s="1"/>
  <c r="AK227"/>
  <c r="AJ215"/>
  <c r="AJ214"/>
  <c r="AJ31" s="1"/>
  <c r="AJ212"/>
  <c r="AJ211"/>
  <c r="AJ28" s="1"/>
  <c r="AJ209"/>
  <c r="AJ208"/>
  <c r="AJ25" s="1"/>
  <c r="AJ206"/>
  <c r="AJ205"/>
  <c r="AJ22" s="1"/>
  <c r="AJ203"/>
  <c r="AJ202"/>
  <c r="AJ19" s="1"/>
  <c r="AJ200"/>
  <c r="AJ199"/>
  <c r="AJ16" s="1"/>
  <c r="AJ197"/>
  <c r="AJ196"/>
  <c r="AJ13" s="1"/>
  <c r="AJ194"/>
  <c r="AJ193"/>
  <c r="AJ10" s="1"/>
  <c r="AJ191"/>
  <c r="AJ190"/>
  <c r="AJ7" s="1"/>
  <c r="AJ188"/>
  <c r="AJ341"/>
  <c r="AJ365"/>
  <c r="AJ364"/>
  <c r="AJ181" s="1"/>
  <c r="AJ356"/>
  <c r="AJ347"/>
  <c r="AJ331"/>
  <c r="AJ148" s="1"/>
  <c r="AJ319"/>
  <c r="AJ136" s="1"/>
  <c r="AJ320"/>
  <c r="AJ323"/>
  <c r="AJ295"/>
  <c r="AJ112" s="1"/>
  <c r="AJ281"/>
  <c r="AJ298"/>
  <c r="AJ115" s="1"/>
  <c r="AJ271"/>
  <c r="AJ88" s="1"/>
  <c r="AJ250"/>
  <c r="AJ67" s="1"/>
  <c r="AJ268"/>
  <c r="AJ85" s="1"/>
  <c r="AJ253"/>
  <c r="AJ70" s="1"/>
  <c r="AJ263"/>
  <c r="AJ217"/>
  <c r="AJ34" s="1"/>
  <c r="AJ238"/>
  <c r="AJ55" s="1"/>
  <c r="AJ242"/>
  <c r="AJ221"/>
  <c r="AJ346"/>
  <c r="AJ163" s="1"/>
  <c r="AJ353"/>
  <c r="AJ340"/>
  <c r="AJ157" s="1"/>
  <c r="AJ334"/>
  <c r="AJ151" s="1"/>
  <c r="AJ326"/>
  <c r="AJ329"/>
  <c r="AJ328"/>
  <c r="AJ145" s="1"/>
  <c r="AJ307"/>
  <c r="AJ124" s="1"/>
  <c r="AJ286"/>
  <c r="AJ103" s="1"/>
  <c r="AJ290"/>
  <c r="AJ292"/>
  <c r="AJ109" s="1"/>
  <c r="AJ296"/>
  <c r="AJ289"/>
  <c r="AJ106" s="1"/>
  <c r="AJ277"/>
  <c r="AJ94" s="1"/>
  <c r="AJ287"/>
  <c r="AJ266"/>
  <c r="AJ259"/>
  <c r="AJ76" s="1"/>
  <c r="AJ247"/>
  <c r="AJ64" s="1"/>
  <c r="AJ257"/>
  <c r="AJ269"/>
  <c r="AJ260"/>
  <c r="AJ274"/>
  <c r="AJ91" s="1"/>
  <c r="AJ241"/>
  <c r="AJ58" s="1"/>
  <c r="AJ226"/>
  <c r="AJ43" s="1"/>
  <c r="AJ218"/>
  <c r="AJ232"/>
  <c r="AJ49" s="1"/>
  <c r="AJ236"/>
  <c r="AJ229"/>
  <c r="AJ46" s="1"/>
  <c r="AJ355"/>
  <c r="AJ172" s="1"/>
  <c r="AJ358"/>
  <c r="AJ175" s="1"/>
  <c r="AJ344"/>
  <c r="AJ349"/>
  <c r="AJ166" s="1"/>
  <c r="AJ359"/>
  <c r="AJ308"/>
  <c r="AJ332"/>
  <c r="AJ313"/>
  <c r="AJ130" s="1"/>
  <c r="AJ311"/>
  <c r="AJ335"/>
  <c r="AJ278"/>
  <c r="AJ302"/>
  <c r="AJ293"/>
  <c r="AJ280"/>
  <c r="AJ97" s="1"/>
  <c r="AJ262"/>
  <c r="AJ79" s="1"/>
  <c r="AJ248"/>
  <c r="AJ272"/>
  <c r="AJ265"/>
  <c r="AJ82" s="1"/>
  <c r="AJ230"/>
  <c r="AJ233"/>
  <c r="AJ244"/>
  <c r="AJ61" s="1"/>
  <c r="AJ227"/>
  <c r="AJ224"/>
  <c r="AJ338"/>
  <c r="AJ350"/>
  <c r="AJ362"/>
  <c r="AJ343"/>
  <c r="AJ160" s="1"/>
  <c r="AJ352"/>
  <c r="AJ169" s="1"/>
  <c r="AJ361"/>
  <c r="AJ178" s="1"/>
  <c r="AJ337"/>
  <c r="AJ154" s="1"/>
  <c r="AJ322"/>
  <c r="AJ139" s="1"/>
  <c r="AJ310"/>
  <c r="AJ127" s="1"/>
  <c r="AJ314"/>
  <c r="AJ317"/>
  <c r="AJ316"/>
  <c r="AJ133" s="1"/>
  <c r="AJ325"/>
  <c r="AJ142" s="1"/>
  <c r="AJ283"/>
  <c r="AJ100" s="1"/>
  <c r="AJ305"/>
  <c r="AJ284"/>
  <c r="AJ304"/>
  <c r="AJ121" s="1"/>
  <c r="AJ301"/>
  <c r="AJ118" s="1"/>
  <c r="AJ299"/>
  <c r="AJ254"/>
  <c r="AJ256"/>
  <c r="AJ73" s="1"/>
  <c r="AJ251"/>
  <c r="AJ275"/>
  <c r="AJ235"/>
  <c r="AJ52" s="1"/>
  <c r="AJ220"/>
  <c r="AJ37" s="1"/>
  <c r="AJ223"/>
  <c r="AJ40" s="1"/>
  <c r="AJ239"/>
  <c r="AJ245"/>
  <c r="AI214"/>
  <c r="AI31" s="1"/>
  <c r="AI208"/>
  <c r="AI25" s="1"/>
  <c r="AI202"/>
  <c r="AI19" s="1"/>
  <c r="AI196"/>
  <c r="AI13" s="1"/>
  <c r="AI190"/>
  <c r="AI7" s="1"/>
  <c r="AI215"/>
  <c r="AI209"/>
  <c r="AI203"/>
  <c r="AI197"/>
  <c r="AI191"/>
  <c r="AI212"/>
  <c r="AI206"/>
  <c r="AI200"/>
  <c r="AI194"/>
  <c r="AI188"/>
  <c r="AI211"/>
  <c r="AI28" s="1"/>
  <c r="AI205"/>
  <c r="AI22" s="1"/>
  <c r="AI199"/>
  <c r="AI16" s="1"/>
  <c r="AI193"/>
  <c r="AI10" s="1"/>
  <c r="AI350"/>
  <c r="AI365"/>
  <c r="AI358"/>
  <c r="AI175" s="1"/>
  <c r="AI364"/>
  <c r="AI181" s="1"/>
  <c r="AI352"/>
  <c r="AI169" s="1"/>
  <c r="AI349"/>
  <c r="AI166" s="1"/>
  <c r="AI337"/>
  <c r="AI154" s="1"/>
  <c r="AI310"/>
  <c r="AI127" s="1"/>
  <c r="AI331"/>
  <c r="AI148" s="1"/>
  <c r="AI317"/>
  <c r="AI320"/>
  <c r="AI278"/>
  <c r="AI295"/>
  <c r="AI112" s="1"/>
  <c r="AI293"/>
  <c r="AI299"/>
  <c r="AI262"/>
  <c r="AI79" s="1"/>
  <c r="AI247"/>
  <c r="AI64" s="1"/>
  <c r="AI269"/>
  <c r="AI250"/>
  <c r="AI67" s="1"/>
  <c r="AI253"/>
  <c r="AI70" s="1"/>
  <c r="AI263"/>
  <c r="AI241"/>
  <c r="AI58" s="1"/>
  <c r="AI218"/>
  <c r="AI230"/>
  <c r="AI242"/>
  <c r="AI362"/>
  <c r="AI355"/>
  <c r="AI172" s="1"/>
  <c r="AI343"/>
  <c r="AI160" s="1"/>
  <c r="AI341"/>
  <c r="AI340"/>
  <c r="AI157" s="1"/>
  <c r="AI356"/>
  <c r="AI314"/>
  <c r="AI326"/>
  <c r="AI328"/>
  <c r="AI145" s="1"/>
  <c r="AI316"/>
  <c r="AI133" s="1"/>
  <c r="AI308"/>
  <c r="AI335"/>
  <c r="AI302"/>
  <c r="AI283"/>
  <c r="AI100" s="1"/>
  <c r="AI305"/>
  <c r="AI292"/>
  <c r="AI109" s="1"/>
  <c r="AI280"/>
  <c r="AI97" s="1"/>
  <c r="AI271"/>
  <c r="AI88" s="1"/>
  <c r="AI248"/>
  <c r="AI256"/>
  <c r="AI73" s="1"/>
  <c r="AI275"/>
  <c r="AI217"/>
  <c r="AI34" s="1"/>
  <c r="AI238"/>
  <c r="AI55" s="1"/>
  <c r="AI226"/>
  <c r="AI43" s="1"/>
  <c r="AI235"/>
  <c r="AI52" s="1"/>
  <c r="AI233"/>
  <c r="AI224"/>
  <c r="AI346"/>
  <c r="AI163" s="1"/>
  <c r="AI344"/>
  <c r="AI361"/>
  <c r="AI178" s="1"/>
  <c r="AI359"/>
  <c r="AI334"/>
  <c r="AI151" s="1"/>
  <c r="AI322"/>
  <c r="AI139" s="1"/>
  <c r="AI325"/>
  <c r="AI142" s="1"/>
  <c r="AI313"/>
  <c r="AI130" s="1"/>
  <c r="AI323"/>
  <c r="AI290"/>
  <c r="AI284"/>
  <c r="AI289"/>
  <c r="AI106" s="1"/>
  <c r="AI287"/>
  <c r="AI254"/>
  <c r="AI266"/>
  <c r="AI268"/>
  <c r="AI85" s="1"/>
  <c r="AI260"/>
  <c r="AI221"/>
  <c r="AI245"/>
  <c r="AI223"/>
  <c r="AI40" s="1"/>
  <c r="AI229"/>
  <c r="AI46" s="1"/>
  <c r="AI227"/>
  <c r="AI239"/>
  <c r="AI338"/>
  <c r="AI353"/>
  <c r="AI347"/>
  <c r="AI329"/>
  <c r="AI319"/>
  <c r="AI136" s="1"/>
  <c r="AI332"/>
  <c r="AI307"/>
  <c r="AI124" s="1"/>
  <c r="AI311"/>
  <c r="AI286"/>
  <c r="AI103" s="1"/>
  <c r="AI281"/>
  <c r="AI298"/>
  <c r="AI115" s="1"/>
  <c r="AI296"/>
  <c r="AI304"/>
  <c r="AI121" s="1"/>
  <c r="AI301"/>
  <c r="AI118" s="1"/>
  <c r="AI277"/>
  <c r="AI94" s="1"/>
  <c r="AI259"/>
  <c r="AI76" s="1"/>
  <c r="AI257"/>
  <c r="AI272"/>
  <c r="AI274"/>
  <c r="AI91" s="1"/>
  <c r="AI265"/>
  <c r="AI82" s="1"/>
  <c r="AI251"/>
  <c r="AI244"/>
  <c r="AI61" s="1"/>
  <c r="AI220"/>
  <c r="AI37" s="1"/>
  <c r="AI236"/>
  <c r="AI232"/>
  <c r="AI49" s="1"/>
  <c r="AH214"/>
  <c r="AH31" s="1"/>
  <c r="AH211"/>
  <c r="AH28" s="1"/>
  <c r="AH208"/>
  <c r="AH25" s="1"/>
  <c r="AH205"/>
  <c r="AH22" s="1"/>
  <c r="AH202"/>
  <c r="AH19" s="1"/>
  <c r="AH199"/>
  <c r="AH16" s="1"/>
  <c r="AH196"/>
  <c r="AH13" s="1"/>
  <c r="AH193"/>
  <c r="AH10" s="1"/>
  <c r="AH190"/>
  <c r="AH7" s="1"/>
  <c r="AH215"/>
  <c r="AH212"/>
  <c r="AH209"/>
  <c r="AH206"/>
  <c r="AH203"/>
  <c r="AH200"/>
  <c r="AH197"/>
  <c r="AH194"/>
  <c r="AH191"/>
  <c r="AH188"/>
  <c r="AH346"/>
  <c r="AH163" s="1"/>
  <c r="AH350"/>
  <c r="AH343"/>
  <c r="AH160" s="1"/>
  <c r="AH365"/>
  <c r="AH358"/>
  <c r="AH175" s="1"/>
  <c r="AH352"/>
  <c r="AH169" s="1"/>
  <c r="AH356"/>
  <c r="AH349"/>
  <c r="AH166" s="1"/>
  <c r="AH314"/>
  <c r="AH331"/>
  <c r="AH148" s="1"/>
  <c r="AH316"/>
  <c r="AH133" s="1"/>
  <c r="AH325"/>
  <c r="AH142" s="1"/>
  <c r="AH292"/>
  <c r="AH109" s="1"/>
  <c r="AH268"/>
  <c r="AH85" s="1"/>
  <c r="AH256"/>
  <c r="AH73" s="1"/>
  <c r="AH217"/>
  <c r="AH34" s="1"/>
  <c r="AH238"/>
  <c r="AH55" s="1"/>
  <c r="AH221"/>
  <c r="AH245"/>
  <c r="AH224"/>
  <c r="AH229"/>
  <c r="AH46" s="1"/>
  <c r="AH355"/>
  <c r="AH172" s="1"/>
  <c r="AH364"/>
  <c r="AH181" s="1"/>
  <c r="AH344"/>
  <c r="AH361"/>
  <c r="AH178" s="1"/>
  <c r="AH337"/>
  <c r="AH154" s="1"/>
  <c r="AH347"/>
  <c r="AH359"/>
  <c r="AH334"/>
  <c r="AH151" s="1"/>
  <c r="AH310"/>
  <c r="AH127" s="1"/>
  <c r="AH313"/>
  <c r="AH130" s="1"/>
  <c r="AH311"/>
  <c r="AH323"/>
  <c r="AH335"/>
  <c r="AH278"/>
  <c r="AH283"/>
  <c r="AH100" s="1"/>
  <c r="AH281"/>
  <c r="AH293"/>
  <c r="AH305"/>
  <c r="AH298"/>
  <c r="AH115" s="1"/>
  <c r="AH284"/>
  <c r="AH296"/>
  <c r="AH304"/>
  <c r="AH121" s="1"/>
  <c r="AH280"/>
  <c r="AH97" s="1"/>
  <c r="AH289"/>
  <c r="AH106" s="1"/>
  <c r="AH259"/>
  <c r="AH76" s="1"/>
  <c r="AH269"/>
  <c r="AH250"/>
  <c r="AH67" s="1"/>
  <c r="AH272"/>
  <c r="AH274"/>
  <c r="AH91" s="1"/>
  <c r="AH251"/>
  <c r="AH275"/>
  <c r="AH241"/>
  <c r="AH58" s="1"/>
  <c r="AH218"/>
  <c r="AH230"/>
  <c r="AH235"/>
  <c r="AH52" s="1"/>
  <c r="AH220"/>
  <c r="AH37" s="1"/>
  <c r="AH223"/>
  <c r="AH40" s="1"/>
  <c r="AH239"/>
  <c r="AH236"/>
  <c r="AH341"/>
  <c r="AH353"/>
  <c r="AH322"/>
  <c r="AH139" s="1"/>
  <c r="AH326"/>
  <c r="AH317"/>
  <c r="AH329"/>
  <c r="AH319"/>
  <c r="AH136" s="1"/>
  <c r="AH328"/>
  <c r="AH145" s="1"/>
  <c r="AH290"/>
  <c r="AH302"/>
  <c r="AH295"/>
  <c r="AH112" s="1"/>
  <c r="AH287"/>
  <c r="AH299"/>
  <c r="AH262"/>
  <c r="AH79" s="1"/>
  <c r="AH247"/>
  <c r="AH64" s="1"/>
  <c r="AH257"/>
  <c r="AH265"/>
  <c r="AH82" s="1"/>
  <c r="AH253"/>
  <c r="AH70" s="1"/>
  <c r="AH233"/>
  <c r="AH244"/>
  <c r="AH61" s="1"/>
  <c r="AH338"/>
  <c r="AH362"/>
  <c r="AH340"/>
  <c r="AH157" s="1"/>
  <c r="AH308"/>
  <c r="AH320"/>
  <c r="AH332"/>
  <c r="AH307"/>
  <c r="AH124" s="1"/>
  <c r="AH286"/>
  <c r="AH103" s="1"/>
  <c r="AH301"/>
  <c r="AH118" s="1"/>
  <c r="AH277"/>
  <c r="AH94" s="1"/>
  <c r="AH254"/>
  <c r="AH266"/>
  <c r="AH271"/>
  <c r="AH88" s="1"/>
  <c r="AH248"/>
  <c r="AH260"/>
  <c r="AH263"/>
  <c r="AH226"/>
  <c r="AH43" s="1"/>
  <c r="AH242"/>
  <c r="AH232"/>
  <c r="AH49" s="1"/>
  <c r="AH227"/>
  <c r="AG211"/>
  <c r="AG28" s="1"/>
  <c r="AG205"/>
  <c r="AG22" s="1"/>
  <c r="AG199"/>
  <c r="AG16" s="1"/>
  <c r="AG193"/>
  <c r="AG10" s="1"/>
  <c r="AG212"/>
  <c r="AG206"/>
  <c r="AG200"/>
  <c r="AG194"/>
  <c r="AG188"/>
  <c r="AG214"/>
  <c r="AG31" s="1"/>
  <c r="AG208"/>
  <c r="AG25" s="1"/>
  <c r="AG202"/>
  <c r="AG19" s="1"/>
  <c r="AG196"/>
  <c r="AG13" s="1"/>
  <c r="AG190"/>
  <c r="AG7" s="1"/>
  <c r="AG215"/>
  <c r="AG209"/>
  <c r="AG203"/>
  <c r="AG197"/>
  <c r="AG191"/>
  <c r="AG350"/>
  <c r="AG355"/>
  <c r="AG172" s="1"/>
  <c r="AG340"/>
  <c r="AG157" s="1"/>
  <c r="AG356"/>
  <c r="AG359"/>
  <c r="AG314"/>
  <c r="AG319"/>
  <c r="AG136" s="1"/>
  <c r="AG316"/>
  <c r="AG133" s="1"/>
  <c r="AG308"/>
  <c r="AG313"/>
  <c r="AG130" s="1"/>
  <c r="AG278"/>
  <c r="AG302"/>
  <c r="AG305"/>
  <c r="AG298"/>
  <c r="AG115" s="1"/>
  <c r="AG284"/>
  <c r="AG301"/>
  <c r="AG118" s="1"/>
  <c r="AG277"/>
  <c r="AG94" s="1"/>
  <c r="AG254"/>
  <c r="AG271"/>
  <c r="AG88" s="1"/>
  <c r="AG257"/>
  <c r="AG260"/>
  <c r="AG274"/>
  <c r="AG91" s="1"/>
  <c r="AG217"/>
  <c r="AG34" s="1"/>
  <c r="AG238"/>
  <c r="AG55" s="1"/>
  <c r="AG230"/>
  <c r="AG235"/>
  <c r="AG52" s="1"/>
  <c r="AG232"/>
  <c r="AG49" s="1"/>
  <c r="AG220"/>
  <c r="AG37" s="1"/>
  <c r="AG236"/>
  <c r="AG223"/>
  <c r="AG40" s="1"/>
  <c r="AG346"/>
  <c r="AG163" s="1"/>
  <c r="AG338"/>
  <c r="AG362"/>
  <c r="AG344"/>
  <c r="AG349"/>
  <c r="AG166" s="1"/>
  <c r="AG337"/>
  <c r="AG154" s="1"/>
  <c r="AG334"/>
  <c r="AG151" s="1"/>
  <c r="AG326"/>
  <c r="AG328"/>
  <c r="AG145" s="1"/>
  <c r="AG320"/>
  <c r="AG311"/>
  <c r="AG292"/>
  <c r="AG109" s="1"/>
  <c r="AG280"/>
  <c r="AG97" s="1"/>
  <c r="AG287"/>
  <c r="AG266"/>
  <c r="AG259"/>
  <c r="AG76" s="1"/>
  <c r="AG269"/>
  <c r="AG248"/>
  <c r="AG256"/>
  <c r="AG73" s="1"/>
  <c r="AG241"/>
  <c r="AG58" s="1"/>
  <c r="AG218"/>
  <c r="AG242"/>
  <c r="AG233"/>
  <c r="AG341"/>
  <c r="AG365"/>
  <c r="AG364"/>
  <c r="AG181" s="1"/>
  <c r="AG352"/>
  <c r="AG169" s="1"/>
  <c r="AG361"/>
  <c r="AG178" s="1"/>
  <c r="AG331"/>
  <c r="AG148" s="1"/>
  <c r="AG317"/>
  <c r="AG332"/>
  <c r="AG325"/>
  <c r="AG142" s="1"/>
  <c r="AG323"/>
  <c r="AG295"/>
  <c r="AG112" s="1"/>
  <c r="AG283"/>
  <c r="AG100" s="1"/>
  <c r="AG281"/>
  <c r="AG304"/>
  <c r="AG121" s="1"/>
  <c r="AG289"/>
  <c r="AG106" s="1"/>
  <c r="AG299"/>
  <c r="AG262"/>
  <c r="AG79" s="1"/>
  <c r="AG250"/>
  <c r="AG67" s="1"/>
  <c r="AG265"/>
  <c r="AG82" s="1"/>
  <c r="AG275"/>
  <c r="AG226"/>
  <c r="AG43" s="1"/>
  <c r="AG244"/>
  <c r="AG61" s="1"/>
  <c r="AG239"/>
  <c r="AG224"/>
  <c r="AG229"/>
  <c r="AG46" s="1"/>
  <c r="AG227"/>
  <c r="AG343"/>
  <c r="AG160" s="1"/>
  <c r="AG353"/>
  <c r="AG358"/>
  <c r="AG175" s="1"/>
  <c r="AG347"/>
  <c r="AG322"/>
  <c r="AG139" s="1"/>
  <c r="AG310"/>
  <c r="AG127" s="1"/>
  <c r="AG329"/>
  <c r="AG307"/>
  <c r="AG124" s="1"/>
  <c r="AG335"/>
  <c r="AG286"/>
  <c r="AG103" s="1"/>
  <c r="AG290"/>
  <c r="AG293"/>
  <c r="AG296"/>
  <c r="AG247"/>
  <c r="AG64" s="1"/>
  <c r="AG268"/>
  <c r="AG85" s="1"/>
  <c r="AG272"/>
  <c r="AG253"/>
  <c r="AG70" s="1"/>
  <c r="AG251"/>
  <c r="AG263"/>
  <c r="AG221"/>
  <c r="AG245"/>
  <c r="AF215"/>
  <c r="AF214"/>
  <c r="AF31" s="1"/>
  <c r="AF212"/>
  <c r="AF211"/>
  <c r="AF28" s="1"/>
  <c r="AF209"/>
  <c r="AF208"/>
  <c r="AF25" s="1"/>
  <c r="AF206"/>
  <c r="AF205"/>
  <c r="AF22" s="1"/>
  <c r="AF203"/>
  <c r="AF202"/>
  <c r="AF19" s="1"/>
  <c r="AF200"/>
  <c r="AF199"/>
  <c r="AF16" s="1"/>
  <c r="AF197"/>
  <c r="AF196"/>
  <c r="AF13" s="1"/>
  <c r="AF194"/>
  <c r="AF193"/>
  <c r="AF10" s="1"/>
  <c r="AF191"/>
  <c r="AF190"/>
  <c r="AF7" s="1"/>
  <c r="AF188"/>
  <c r="AF346"/>
  <c r="AF163" s="1"/>
  <c r="AF362"/>
  <c r="AF355"/>
  <c r="AF172" s="1"/>
  <c r="AF353"/>
  <c r="AF358"/>
  <c r="AF175" s="1"/>
  <c r="AF340"/>
  <c r="AF157" s="1"/>
  <c r="AF344"/>
  <c r="AF337"/>
  <c r="AF154" s="1"/>
  <c r="AF359"/>
  <c r="AF326"/>
  <c r="AF328"/>
  <c r="AF145" s="1"/>
  <c r="AF307"/>
  <c r="AF124" s="1"/>
  <c r="AF325"/>
  <c r="AF142" s="1"/>
  <c r="AF323"/>
  <c r="AF290"/>
  <c r="AF281"/>
  <c r="AF298"/>
  <c r="AF115" s="1"/>
  <c r="AF292"/>
  <c r="AF109" s="1"/>
  <c r="AF284"/>
  <c r="AF304"/>
  <c r="AF121" s="1"/>
  <c r="AF280"/>
  <c r="AF97" s="1"/>
  <c r="AF254"/>
  <c r="AF260"/>
  <c r="AF274"/>
  <c r="AF91" s="1"/>
  <c r="AF253"/>
  <c r="AF70" s="1"/>
  <c r="AF251"/>
  <c r="AF275"/>
  <c r="AF235"/>
  <c r="AF52" s="1"/>
  <c r="AF233"/>
  <c r="AF356"/>
  <c r="AF347"/>
  <c r="AF319"/>
  <c r="AF136" s="1"/>
  <c r="AF311"/>
  <c r="AF335"/>
  <c r="AF283"/>
  <c r="AF100" s="1"/>
  <c r="AF293"/>
  <c r="AF245"/>
  <c r="AF239"/>
  <c r="AF343"/>
  <c r="AF160" s="1"/>
  <c r="AF341"/>
  <c r="AF365"/>
  <c r="AF352"/>
  <c r="AF169" s="1"/>
  <c r="AF334"/>
  <c r="AF151" s="1"/>
  <c r="AF322"/>
  <c r="AF139" s="1"/>
  <c r="AF331"/>
  <c r="AF148" s="1"/>
  <c r="AF329"/>
  <c r="AF320"/>
  <c r="AF295"/>
  <c r="AF112" s="1"/>
  <c r="AF305"/>
  <c r="AF301"/>
  <c r="AF118" s="1"/>
  <c r="AF287"/>
  <c r="AF299"/>
  <c r="AF262"/>
  <c r="AF79" s="1"/>
  <c r="AF257"/>
  <c r="AF265"/>
  <c r="AF82" s="1"/>
  <c r="AF217"/>
  <c r="AF34" s="1"/>
  <c r="AF238"/>
  <c r="AF55" s="1"/>
  <c r="AF230"/>
  <c r="AF244"/>
  <c r="AF61" s="1"/>
  <c r="AF220"/>
  <c r="AF37" s="1"/>
  <c r="AF236"/>
  <c r="AF229"/>
  <c r="AF46" s="1"/>
  <c r="AF338"/>
  <c r="AF350"/>
  <c r="AF314"/>
  <c r="AF266"/>
  <c r="AF259"/>
  <c r="AF76" s="1"/>
  <c r="AF269"/>
  <c r="AF268"/>
  <c r="AF85" s="1"/>
  <c r="AF226"/>
  <c r="AF43" s="1"/>
  <c r="AF218"/>
  <c r="AF221"/>
  <c r="AF364"/>
  <c r="AF181" s="1"/>
  <c r="AF361"/>
  <c r="AF178" s="1"/>
  <c r="AF349"/>
  <c r="AF166" s="1"/>
  <c r="AF310"/>
  <c r="AF127" s="1"/>
  <c r="AF317"/>
  <c r="AF316"/>
  <c r="AF133" s="1"/>
  <c r="AF308"/>
  <c r="AF332"/>
  <c r="AF313"/>
  <c r="AF130" s="1"/>
  <c r="AF286"/>
  <c r="AF103" s="1"/>
  <c r="AF278"/>
  <c r="AF302"/>
  <c r="AF296"/>
  <c r="AF289"/>
  <c r="AF106" s="1"/>
  <c r="AF277"/>
  <c r="AF94" s="1"/>
  <c r="AF271"/>
  <c r="AF88" s="1"/>
  <c r="AF247"/>
  <c r="AF64" s="1"/>
  <c r="AF250"/>
  <c r="AF67" s="1"/>
  <c r="AF248"/>
  <c r="AF272"/>
  <c r="AF256"/>
  <c r="AF73" s="1"/>
  <c r="AF263"/>
  <c r="AF241"/>
  <c r="AF58" s="1"/>
  <c r="AF242"/>
  <c r="AF232"/>
  <c r="AF49" s="1"/>
  <c r="AF223"/>
  <c r="AF40" s="1"/>
  <c r="AF227"/>
  <c r="AF224"/>
  <c r="AE214"/>
  <c r="AE31" s="1"/>
  <c r="AE208"/>
  <c r="AE25" s="1"/>
  <c r="AE202"/>
  <c r="AE19" s="1"/>
  <c r="AE196"/>
  <c r="AE13" s="1"/>
  <c r="AE190"/>
  <c r="AE7" s="1"/>
  <c r="AE215"/>
  <c r="AE209"/>
  <c r="AE203"/>
  <c r="AE212"/>
  <c r="AE206"/>
  <c r="AE200"/>
  <c r="AE194"/>
  <c r="AE188"/>
  <c r="AE191"/>
  <c r="AE211"/>
  <c r="AE28" s="1"/>
  <c r="AE205"/>
  <c r="AE22" s="1"/>
  <c r="AE199"/>
  <c r="AE16" s="1"/>
  <c r="AE193"/>
  <c r="AE10" s="1"/>
  <c r="AE197"/>
  <c r="AE341"/>
  <c r="AE365"/>
  <c r="AE358"/>
  <c r="AE175" s="1"/>
  <c r="AE364"/>
  <c r="AE181" s="1"/>
  <c r="AE352"/>
  <c r="AE169" s="1"/>
  <c r="AE356"/>
  <c r="AE337"/>
  <c r="AE154" s="1"/>
  <c r="AE359"/>
  <c r="AE322"/>
  <c r="AE139" s="1"/>
  <c r="AE310"/>
  <c r="AE127" s="1"/>
  <c r="AE316"/>
  <c r="AE133" s="1"/>
  <c r="AE308"/>
  <c r="AE307"/>
  <c r="AE124" s="1"/>
  <c r="AE335"/>
  <c r="AE286"/>
  <c r="AE103" s="1"/>
  <c r="AE295"/>
  <c r="AE112" s="1"/>
  <c r="AE292"/>
  <c r="AE109" s="1"/>
  <c r="AE304"/>
  <c r="AE121" s="1"/>
  <c r="AE301"/>
  <c r="AE118" s="1"/>
  <c r="AE271"/>
  <c r="AE88" s="1"/>
  <c r="AE259"/>
  <c r="AE76" s="1"/>
  <c r="AE268"/>
  <c r="AE85" s="1"/>
  <c r="AE217"/>
  <c r="AE34" s="1"/>
  <c r="AE226"/>
  <c r="AE43" s="1"/>
  <c r="AE230"/>
  <c r="AE233"/>
  <c r="AE350"/>
  <c r="AE343"/>
  <c r="AE160" s="1"/>
  <c r="AE344"/>
  <c r="AE347"/>
  <c r="AE314"/>
  <c r="AE326"/>
  <c r="AE329"/>
  <c r="AE325"/>
  <c r="AE142" s="1"/>
  <c r="AE323"/>
  <c r="AE302"/>
  <c r="AE284"/>
  <c r="AE296"/>
  <c r="AE247"/>
  <c r="AE64" s="1"/>
  <c r="AE269"/>
  <c r="AE248"/>
  <c r="AE272"/>
  <c r="AE256"/>
  <c r="AE73" s="1"/>
  <c r="AE253"/>
  <c r="AE70" s="1"/>
  <c r="AE275"/>
  <c r="AE241"/>
  <c r="AE58" s="1"/>
  <c r="AE218"/>
  <c r="AE242"/>
  <c r="AE221"/>
  <c r="AE220"/>
  <c r="AE37" s="1"/>
  <c r="AE224"/>
  <c r="AE362"/>
  <c r="AE353"/>
  <c r="AE340"/>
  <c r="AE157" s="1"/>
  <c r="AE361"/>
  <c r="AE178" s="1"/>
  <c r="AE349"/>
  <c r="AE166" s="1"/>
  <c r="AE334"/>
  <c r="AE151" s="1"/>
  <c r="AE331"/>
  <c r="AE148" s="1"/>
  <c r="AE317"/>
  <c r="AE332"/>
  <c r="AE313"/>
  <c r="AE130" s="1"/>
  <c r="AE311"/>
  <c r="AE293"/>
  <c r="AE305"/>
  <c r="AE298"/>
  <c r="AE115" s="1"/>
  <c r="AE280"/>
  <c r="AE97" s="1"/>
  <c r="AE287"/>
  <c r="AE299"/>
  <c r="AE265"/>
  <c r="AE82" s="1"/>
  <c r="AE238"/>
  <c r="AE55" s="1"/>
  <c r="AE235"/>
  <c r="AE52" s="1"/>
  <c r="AE245"/>
  <c r="AE232"/>
  <c r="AE49" s="1"/>
  <c r="AE236"/>
  <c r="AE229"/>
  <c r="AE46" s="1"/>
  <c r="AE227"/>
  <c r="AE239"/>
  <c r="AE223"/>
  <c r="AE40" s="1"/>
  <c r="AE346"/>
  <c r="AE163" s="1"/>
  <c r="AE338"/>
  <c r="AE355"/>
  <c r="AE172" s="1"/>
  <c r="AE319"/>
  <c r="AE136" s="1"/>
  <c r="AE328"/>
  <c r="AE145" s="1"/>
  <c r="AE320"/>
  <c r="AE278"/>
  <c r="AE290"/>
  <c r="AE283"/>
  <c r="AE100" s="1"/>
  <c r="AE281"/>
  <c r="AE289"/>
  <c r="AE106" s="1"/>
  <c r="AE277"/>
  <c r="AE94" s="1"/>
  <c r="AE262"/>
  <c r="AE79" s="1"/>
  <c r="AE254"/>
  <c r="AE266"/>
  <c r="AE257"/>
  <c r="AE250"/>
  <c r="AE67" s="1"/>
  <c r="AE260"/>
  <c r="AE274"/>
  <c r="AE91" s="1"/>
  <c r="AE251"/>
  <c r="AE263"/>
  <c r="AE244"/>
  <c r="AE61" s="1"/>
  <c r="AD214"/>
  <c r="AD31" s="1"/>
  <c r="AD211"/>
  <c r="AD28" s="1"/>
  <c r="AD208"/>
  <c r="AD25" s="1"/>
  <c r="AD205"/>
  <c r="AD22" s="1"/>
  <c r="AD202"/>
  <c r="AD19" s="1"/>
  <c r="AD199"/>
  <c r="AD16" s="1"/>
  <c r="AD196"/>
  <c r="AD13" s="1"/>
  <c r="AD193"/>
  <c r="AD10" s="1"/>
  <c r="AD190"/>
  <c r="AD7" s="1"/>
  <c r="AD215"/>
  <c r="AD212"/>
  <c r="AD209"/>
  <c r="AD206"/>
  <c r="AD203"/>
  <c r="AD200"/>
  <c r="AD197"/>
  <c r="AD194"/>
  <c r="AD191"/>
  <c r="AD188"/>
  <c r="AD338"/>
  <c r="AD350"/>
  <c r="AD358"/>
  <c r="AD175" s="1"/>
  <c r="AD364"/>
  <c r="AD181" s="1"/>
  <c r="AD352"/>
  <c r="AD169" s="1"/>
  <c r="AD337"/>
  <c r="AD154" s="1"/>
  <c r="AD326"/>
  <c r="AD331"/>
  <c r="AD148" s="1"/>
  <c r="AD319"/>
  <c r="AD136" s="1"/>
  <c r="AD278"/>
  <c r="AD290"/>
  <c r="AD305"/>
  <c r="AD292"/>
  <c r="AD109" s="1"/>
  <c r="AD287"/>
  <c r="AD271"/>
  <c r="AD88" s="1"/>
  <c r="AD257"/>
  <c r="AD272"/>
  <c r="AD263"/>
  <c r="AD242"/>
  <c r="AD221"/>
  <c r="AD244"/>
  <c r="AD61" s="1"/>
  <c r="AD227"/>
  <c r="AD346"/>
  <c r="AD163" s="1"/>
  <c r="AD362"/>
  <c r="AD356"/>
  <c r="AD361"/>
  <c r="AD178" s="1"/>
  <c r="AD334"/>
  <c r="AD151" s="1"/>
  <c r="AD322"/>
  <c r="AD139" s="1"/>
  <c r="AD328"/>
  <c r="AD145" s="1"/>
  <c r="AD308"/>
  <c r="AD320"/>
  <c r="AD332"/>
  <c r="AD325"/>
  <c r="AD142" s="1"/>
  <c r="AD311"/>
  <c r="AD323"/>
  <c r="AD335"/>
  <c r="AD286"/>
  <c r="AD103" s="1"/>
  <c r="AD277"/>
  <c r="AD94" s="1"/>
  <c r="AD262"/>
  <c r="AD79" s="1"/>
  <c r="AD269"/>
  <c r="AD248"/>
  <c r="AD260"/>
  <c r="AD256"/>
  <c r="AD73" s="1"/>
  <c r="AD265"/>
  <c r="AD82" s="1"/>
  <c r="AD241"/>
  <c r="AD58" s="1"/>
  <c r="AD217"/>
  <c r="AD34" s="1"/>
  <c r="AD238"/>
  <c r="AD55" s="1"/>
  <c r="AD218"/>
  <c r="AD235"/>
  <c r="AD52" s="1"/>
  <c r="AD220"/>
  <c r="AD37" s="1"/>
  <c r="AD355"/>
  <c r="AD172" s="1"/>
  <c r="AD343"/>
  <c r="AD160" s="1"/>
  <c r="AD365"/>
  <c r="AD340"/>
  <c r="AD157" s="1"/>
  <c r="AD314"/>
  <c r="AD317"/>
  <c r="AD329"/>
  <c r="AD302"/>
  <c r="AD295"/>
  <c r="AD112" s="1"/>
  <c r="AD283"/>
  <c r="AD100" s="1"/>
  <c r="AD281"/>
  <c r="AD293"/>
  <c r="AD298"/>
  <c r="AD115" s="1"/>
  <c r="AD284"/>
  <c r="AD296"/>
  <c r="AD304"/>
  <c r="AD121" s="1"/>
  <c r="AD301"/>
  <c r="AD118" s="1"/>
  <c r="AD299"/>
  <c r="AD254"/>
  <c r="AD266"/>
  <c r="AD259"/>
  <c r="AD76" s="1"/>
  <c r="AD247"/>
  <c r="AD64" s="1"/>
  <c r="AD268"/>
  <c r="AD85" s="1"/>
  <c r="AD274"/>
  <c r="AD91" s="1"/>
  <c r="AD230"/>
  <c r="AD233"/>
  <c r="AD341"/>
  <c r="AD353"/>
  <c r="AD344"/>
  <c r="AD349"/>
  <c r="AD166" s="1"/>
  <c r="AD347"/>
  <c r="AD359"/>
  <c r="AD310"/>
  <c r="AD127" s="1"/>
  <c r="AD316"/>
  <c r="AD133" s="1"/>
  <c r="AD307"/>
  <c r="AD124" s="1"/>
  <c r="AD313"/>
  <c r="AD130" s="1"/>
  <c r="AD280"/>
  <c r="AD97" s="1"/>
  <c r="AD289"/>
  <c r="AD106" s="1"/>
  <c r="AD250"/>
  <c r="AD67" s="1"/>
  <c r="AD253"/>
  <c r="AD70" s="1"/>
  <c r="AD251"/>
  <c r="AD275"/>
  <c r="AD226"/>
  <c r="AD43" s="1"/>
  <c r="AD245"/>
  <c r="AD232"/>
  <c r="AD49" s="1"/>
  <c r="AD223"/>
  <c r="AD40" s="1"/>
  <c r="AD229"/>
  <c r="AD46" s="1"/>
  <c r="AD239"/>
  <c r="AD224"/>
  <c r="AD236"/>
  <c r="AC211"/>
  <c r="AC28" s="1"/>
  <c r="AC205"/>
  <c r="AC22" s="1"/>
  <c r="AC199"/>
  <c r="AC16" s="1"/>
  <c r="AC193"/>
  <c r="AC10" s="1"/>
  <c r="AC212"/>
  <c r="AC206"/>
  <c r="AC200"/>
  <c r="AC194"/>
  <c r="AC188"/>
  <c r="AC214"/>
  <c r="AC31" s="1"/>
  <c r="AC208"/>
  <c r="AC25" s="1"/>
  <c r="AC202"/>
  <c r="AC19" s="1"/>
  <c r="AC196"/>
  <c r="AC13" s="1"/>
  <c r="AC190"/>
  <c r="AC7" s="1"/>
  <c r="AC215"/>
  <c r="AC209"/>
  <c r="AC203"/>
  <c r="AC197"/>
  <c r="AC191"/>
  <c r="AC355"/>
  <c r="AC172" s="1"/>
  <c r="AC365"/>
  <c r="AC347"/>
  <c r="AC334"/>
  <c r="AC151" s="1"/>
  <c r="AC332"/>
  <c r="AC311"/>
  <c r="AC302"/>
  <c r="AC295"/>
  <c r="AC112" s="1"/>
  <c r="AC281"/>
  <c r="AC305"/>
  <c r="AC304"/>
  <c r="AC121" s="1"/>
  <c r="AC301"/>
  <c r="AC118" s="1"/>
  <c r="AC254"/>
  <c r="AC271"/>
  <c r="AC88" s="1"/>
  <c r="AC257"/>
  <c r="AC274"/>
  <c r="AC91" s="1"/>
  <c r="AC256"/>
  <c r="AC73" s="1"/>
  <c r="AC251"/>
  <c r="AC218"/>
  <c r="AC245"/>
  <c r="AC350"/>
  <c r="AC358"/>
  <c r="AC175" s="1"/>
  <c r="AC352"/>
  <c r="AC169" s="1"/>
  <c r="AC340"/>
  <c r="AC157" s="1"/>
  <c r="AC344"/>
  <c r="AC337"/>
  <c r="AC154" s="1"/>
  <c r="AC317"/>
  <c r="AC319"/>
  <c r="AC136" s="1"/>
  <c r="AC313"/>
  <c r="AC130" s="1"/>
  <c r="AC323"/>
  <c r="AC286"/>
  <c r="AC103" s="1"/>
  <c r="AC290"/>
  <c r="AC293"/>
  <c r="AC292"/>
  <c r="AC109" s="1"/>
  <c r="AC296"/>
  <c r="AC299"/>
  <c r="AC247"/>
  <c r="AC64" s="1"/>
  <c r="AC248"/>
  <c r="AC260"/>
  <c r="AC272"/>
  <c r="AC265"/>
  <c r="AC82" s="1"/>
  <c r="AC217"/>
  <c r="AC34" s="1"/>
  <c r="AC238"/>
  <c r="AC55" s="1"/>
  <c r="AC242"/>
  <c r="AC233"/>
  <c r="AC220"/>
  <c r="AC37" s="1"/>
  <c r="AC244"/>
  <c r="AC61" s="1"/>
  <c r="AC236"/>
  <c r="AC338"/>
  <c r="AC362"/>
  <c r="AC356"/>
  <c r="AC361"/>
  <c r="AC178" s="1"/>
  <c r="AC349"/>
  <c r="AC166" s="1"/>
  <c r="AC322"/>
  <c r="AC139" s="1"/>
  <c r="AC310"/>
  <c r="AC127" s="1"/>
  <c r="AC314"/>
  <c r="AC331"/>
  <c r="AC148" s="1"/>
  <c r="AC329"/>
  <c r="AC316"/>
  <c r="AC133" s="1"/>
  <c r="AC308"/>
  <c r="AC325"/>
  <c r="AC142" s="1"/>
  <c r="AC335"/>
  <c r="AC278"/>
  <c r="AC298"/>
  <c r="AC115" s="1"/>
  <c r="AC284"/>
  <c r="AC289"/>
  <c r="AC106" s="1"/>
  <c r="AC277"/>
  <c r="AC94" s="1"/>
  <c r="AC287"/>
  <c r="AC262"/>
  <c r="AC79" s="1"/>
  <c r="AC250"/>
  <c r="AC67" s="1"/>
  <c r="AC253"/>
  <c r="AC70" s="1"/>
  <c r="AC263"/>
  <c r="AC275"/>
  <c r="AC226"/>
  <c r="AC43" s="1"/>
  <c r="AC230"/>
  <c r="AC221"/>
  <c r="AC346"/>
  <c r="AC163" s="1"/>
  <c r="AC343"/>
  <c r="AC160" s="1"/>
  <c r="AC341"/>
  <c r="AC353"/>
  <c r="AC364"/>
  <c r="AC181" s="1"/>
  <c r="AC359"/>
  <c r="AC326"/>
  <c r="AC328"/>
  <c r="AC145" s="1"/>
  <c r="AC320"/>
  <c r="AC307"/>
  <c r="AC124" s="1"/>
  <c r="AC283"/>
  <c r="AC100" s="1"/>
  <c r="AC280"/>
  <c r="AC97" s="1"/>
  <c r="AC266"/>
  <c r="AC259"/>
  <c r="AC76" s="1"/>
  <c r="AC269"/>
  <c r="AC268"/>
  <c r="AC85" s="1"/>
  <c r="AC241"/>
  <c r="AC58" s="1"/>
  <c r="AC235"/>
  <c r="AC52" s="1"/>
  <c r="AC232"/>
  <c r="AC49" s="1"/>
  <c r="AC224"/>
  <c r="AC223"/>
  <c r="AC40" s="1"/>
  <c r="AC227"/>
  <c r="AC239"/>
  <c r="AC229"/>
  <c r="AC46" s="1"/>
  <c r="AB215"/>
  <c r="AB214"/>
  <c r="AB31" s="1"/>
  <c r="AB212"/>
  <c r="AB211"/>
  <c r="AB28" s="1"/>
  <c r="AB209"/>
  <c r="AB208"/>
  <c r="AB25" s="1"/>
  <c r="AB206"/>
  <c r="AB205"/>
  <c r="AB22" s="1"/>
  <c r="AB203"/>
  <c r="AB202"/>
  <c r="AB19" s="1"/>
  <c r="AB200"/>
  <c r="AB199"/>
  <c r="AB16" s="1"/>
  <c r="AB197"/>
  <c r="AB196"/>
  <c r="AB13" s="1"/>
  <c r="AB194"/>
  <c r="AB193"/>
  <c r="AB10" s="1"/>
  <c r="AB191"/>
  <c r="AB190"/>
  <c r="AB7" s="1"/>
  <c r="AB188"/>
  <c r="AB350"/>
  <c r="AB355"/>
  <c r="AB172" s="1"/>
  <c r="AB344"/>
  <c r="AB310"/>
  <c r="AB127" s="1"/>
  <c r="AB331"/>
  <c r="AB148" s="1"/>
  <c r="AB329"/>
  <c r="AB278"/>
  <c r="AB302"/>
  <c r="AB281"/>
  <c r="AB298"/>
  <c r="AB115" s="1"/>
  <c r="AB296"/>
  <c r="AB301"/>
  <c r="AB118" s="1"/>
  <c r="AB266"/>
  <c r="AB257"/>
  <c r="AB269"/>
  <c r="AB295"/>
  <c r="AB112" s="1"/>
  <c r="AB293"/>
  <c r="AB262"/>
  <c r="AB79" s="1"/>
  <c r="AB247"/>
  <c r="AB64" s="1"/>
  <c r="AB217"/>
  <c r="AB34" s="1"/>
  <c r="AB238"/>
  <c r="AB55" s="1"/>
  <c r="AB343"/>
  <c r="AB160" s="1"/>
  <c r="AB341"/>
  <c r="AB353"/>
  <c r="AB365"/>
  <c r="AB358"/>
  <c r="AB175" s="1"/>
  <c r="AB361"/>
  <c r="AB178" s="1"/>
  <c r="AB347"/>
  <c r="AB326"/>
  <c r="AB320"/>
  <c r="AB311"/>
  <c r="AB335"/>
  <c r="AB292"/>
  <c r="AB109" s="1"/>
  <c r="AB284"/>
  <c r="AB304"/>
  <c r="AB121" s="1"/>
  <c r="AB280"/>
  <c r="AB97" s="1"/>
  <c r="AB289"/>
  <c r="AB106" s="1"/>
  <c r="AB299"/>
  <c r="AB248"/>
  <c r="AB272"/>
  <c r="AB235"/>
  <c r="AB52" s="1"/>
  <c r="AB221"/>
  <c r="AB245"/>
  <c r="AB244"/>
  <c r="AB61" s="1"/>
  <c r="AB236"/>
  <c r="AB227"/>
  <c r="AB356"/>
  <c r="AB349"/>
  <c r="AB166" s="1"/>
  <c r="AB334"/>
  <c r="AB151" s="1"/>
  <c r="AB322"/>
  <c r="AB139" s="1"/>
  <c r="AB317"/>
  <c r="AB307"/>
  <c r="AB124" s="1"/>
  <c r="AB254"/>
  <c r="AB268"/>
  <c r="AB85" s="1"/>
  <c r="AB253"/>
  <c r="AB70" s="1"/>
  <c r="AB242"/>
  <c r="AB229"/>
  <c r="AB46" s="1"/>
  <c r="AB239"/>
  <c r="AB346"/>
  <c r="AB163" s="1"/>
  <c r="AB338"/>
  <c r="AB362"/>
  <c r="AB364"/>
  <c r="AB181" s="1"/>
  <c r="AB352"/>
  <c r="AB169" s="1"/>
  <c r="AB340"/>
  <c r="AB157" s="1"/>
  <c r="AB337"/>
  <c r="AB154" s="1"/>
  <c r="AB359"/>
  <c r="AB314"/>
  <c r="AB319"/>
  <c r="AB136" s="1"/>
  <c r="AB328"/>
  <c r="AB145" s="1"/>
  <c r="AB316"/>
  <c r="AB133" s="1"/>
  <c r="AB308"/>
  <c r="AB332"/>
  <c r="AB313"/>
  <c r="AB130" s="1"/>
  <c r="AB323"/>
  <c r="AB286"/>
  <c r="AB103" s="1"/>
  <c r="AB290"/>
  <c r="AB305"/>
  <c r="AB287"/>
  <c r="AB271"/>
  <c r="AB88" s="1"/>
  <c r="AB259"/>
  <c r="AB76" s="1"/>
  <c r="AB250"/>
  <c r="AB67" s="1"/>
  <c r="AB251"/>
  <c r="AB263"/>
  <c r="AB275"/>
  <c r="AB241"/>
  <c r="AB58" s="1"/>
  <c r="AB218"/>
  <c r="AB233"/>
  <c r="AB223"/>
  <c r="AB40" s="1"/>
  <c r="AB274"/>
  <c r="AB91" s="1"/>
  <c r="AB256"/>
  <c r="AB73" s="1"/>
  <c r="AB265"/>
  <c r="AB82" s="1"/>
  <c r="AB230"/>
  <c r="AB220"/>
  <c r="AB37" s="1"/>
  <c r="AB224"/>
  <c r="AB325"/>
  <c r="AB142" s="1"/>
  <c r="AB283"/>
  <c r="AB100" s="1"/>
  <c r="AB277"/>
  <c r="AB94" s="1"/>
  <c r="AB260"/>
  <c r="AB226"/>
  <c r="AB43" s="1"/>
  <c r="AB232"/>
  <c r="AB49" s="1"/>
  <c r="AA214"/>
  <c r="AA31" s="1"/>
  <c r="AA208"/>
  <c r="AA25" s="1"/>
  <c r="AA202"/>
  <c r="AA19" s="1"/>
  <c r="AA196"/>
  <c r="AA13" s="1"/>
  <c r="AA190"/>
  <c r="AA7" s="1"/>
  <c r="AA212"/>
  <c r="AA206"/>
  <c r="AA200"/>
  <c r="AA194"/>
  <c r="AA188"/>
  <c r="AA209"/>
  <c r="AA203"/>
  <c r="AA197"/>
  <c r="AA191"/>
  <c r="AA211"/>
  <c r="AA28" s="1"/>
  <c r="AA205"/>
  <c r="AA22" s="1"/>
  <c r="AA199"/>
  <c r="AA16" s="1"/>
  <c r="AA193"/>
  <c r="AA10" s="1"/>
  <c r="AA215"/>
  <c r="AA353"/>
  <c r="AA352"/>
  <c r="AA169" s="1"/>
  <c r="AA347"/>
  <c r="AA331"/>
  <c r="AA148" s="1"/>
  <c r="AA320"/>
  <c r="AA325"/>
  <c r="AA142" s="1"/>
  <c r="AA323"/>
  <c r="AA290"/>
  <c r="AA281"/>
  <c r="AA292"/>
  <c r="AA109" s="1"/>
  <c r="AA284"/>
  <c r="AA296"/>
  <c r="AA289"/>
  <c r="AA106" s="1"/>
  <c r="AA272"/>
  <c r="AA274"/>
  <c r="AA91" s="1"/>
  <c r="AA251"/>
  <c r="AA217"/>
  <c r="AA34" s="1"/>
  <c r="AA218"/>
  <c r="AA346"/>
  <c r="AA163" s="1"/>
  <c r="AA355"/>
  <c r="AA172" s="1"/>
  <c r="AA341"/>
  <c r="AA358"/>
  <c r="AA175" s="1"/>
  <c r="AA364"/>
  <c r="AA181" s="1"/>
  <c r="AA344"/>
  <c r="AA349"/>
  <c r="AA166" s="1"/>
  <c r="AA337"/>
  <c r="AA154" s="1"/>
  <c r="AA322"/>
  <c r="AA139" s="1"/>
  <c r="AA310"/>
  <c r="AA127" s="1"/>
  <c r="AA314"/>
  <c r="AA326"/>
  <c r="AA316"/>
  <c r="AA133" s="1"/>
  <c r="AA308"/>
  <c r="AA311"/>
  <c r="AA298"/>
  <c r="AA115" s="1"/>
  <c r="AA277"/>
  <c r="AA94" s="1"/>
  <c r="AA262"/>
  <c r="AA79" s="1"/>
  <c r="AA247"/>
  <c r="AA64" s="1"/>
  <c r="AA269"/>
  <c r="AA260"/>
  <c r="AA253"/>
  <c r="AA70" s="1"/>
  <c r="AA230"/>
  <c r="AA242"/>
  <c r="AA235"/>
  <c r="AA52" s="1"/>
  <c r="AA245"/>
  <c r="AA220"/>
  <c r="AA37" s="1"/>
  <c r="AA224"/>
  <c r="AA361"/>
  <c r="AA178" s="1"/>
  <c r="AA329"/>
  <c r="AA319"/>
  <c r="AA136" s="1"/>
  <c r="AA313"/>
  <c r="AA130" s="1"/>
  <c r="AA278"/>
  <c r="AA295"/>
  <c r="AA112" s="1"/>
  <c r="AA280"/>
  <c r="AA97" s="1"/>
  <c r="AA301"/>
  <c r="AA118" s="1"/>
  <c r="AA271"/>
  <c r="AA88" s="1"/>
  <c r="AA257"/>
  <c r="AA268"/>
  <c r="AA85" s="1"/>
  <c r="AA248"/>
  <c r="AA265"/>
  <c r="AA82" s="1"/>
  <c r="AA275"/>
  <c r="AA223"/>
  <c r="AA40" s="1"/>
  <c r="AA227"/>
  <c r="AA338"/>
  <c r="AA350"/>
  <c r="AA362"/>
  <c r="AA343"/>
  <c r="AA160" s="1"/>
  <c r="AA365"/>
  <c r="AA340"/>
  <c r="AA157" s="1"/>
  <c r="AA356"/>
  <c r="AA359"/>
  <c r="AA334"/>
  <c r="AA151" s="1"/>
  <c r="AA317"/>
  <c r="AA328"/>
  <c r="AA145" s="1"/>
  <c r="AA332"/>
  <c r="AA307"/>
  <c r="AA124" s="1"/>
  <c r="AA335"/>
  <c r="AA286"/>
  <c r="AA103" s="1"/>
  <c r="AA302"/>
  <c r="AA283"/>
  <c r="AA100" s="1"/>
  <c r="AA293"/>
  <c r="AA305"/>
  <c r="AA304"/>
  <c r="AA121" s="1"/>
  <c r="AA287"/>
  <c r="AA299"/>
  <c r="AA254"/>
  <c r="AA266"/>
  <c r="AA259"/>
  <c r="AA76" s="1"/>
  <c r="AA250"/>
  <c r="AA67" s="1"/>
  <c r="AA256"/>
  <c r="AA73" s="1"/>
  <c r="AA263"/>
  <c r="AA241"/>
  <c r="AA58" s="1"/>
  <c r="AA238"/>
  <c r="AA55" s="1"/>
  <c r="AA226"/>
  <c r="AA43" s="1"/>
  <c r="AA221"/>
  <c r="AA233"/>
  <c r="AA244"/>
  <c r="AA61" s="1"/>
  <c r="AA232"/>
  <c r="AA49" s="1"/>
  <c r="AA236"/>
  <c r="AA229"/>
  <c r="AA46" s="1"/>
  <c r="AA239"/>
  <c r="Z214"/>
  <c r="Z31" s="1"/>
  <c r="Z211"/>
  <c r="Z28" s="1"/>
  <c r="Z208"/>
  <c r="Z25" s="1"/>
  <c r="Z205"/>
  <c r="Z22" s="1"/>
  <c r="Z202"/>
  <c r="Z19" s="1"/>
  <c r="Z199"/>
  <c r="Z16" s="1"/>
  <c r="Z196"/>
  <c r="Z13" s="1"/>
  <c r="Z193"/>
  <c r="Z10" s="1"/>
  <c r="Z190"/>
  <c r="Z7" s="1"/>
  <c r="Z215"/>
  <c r="Z212"/>
  <c r="Z209"/>
  <c r="Z206"/>
  <c r="Z203"/>
  <c r="Z200"/>
  <c r="Z197"/>
  <c r="Z194"/>
  <c r="Z191"/>
  <c r="Z188"/>
  <c r="Z338"/>
  <c r="Z340"/>
  <c r="Z157" s="1"/>
  <c r="Z356"/>
  <c r="Z326"/>
  <c r="Z317"/>
  <c r="Z329"/>
  <c r="Z319"/>
  <c r="Z136" s="1"/>
  <c r="Z311"/>
  <c r="Z323"/>
  <c r="Z335"/>
  <c r="Z283"/>
  <c r="Z100" s="1"/>
  <c r="Z281"/>
  <c r="Z293"/>
  <c r="Z305"/>
  <c r="Z298"/>
  <c r="Z115" s="1"/>
  <c r="Z292"/>
  <c r="Z109" s="1"/>
  <c r="Z262"/>
  <c r="Z79" s="1"/>
  <c r="Z268"/>
  <c r="Z85" s="1"/>
  <c r="Z238"/>
  <c r="Z55" s="1"/>
  <c r="Z221"/>
  <c r="Z233"/>
  <c r="Z245"/>
  <c r="Z244"/>
  <c r="Z61" s="1"/>
  <c r="Z232"/>
  <c r="Z49" s="1"/>
  <c r="Z223"/>
  <c r="Z40" s="1"/>
  <c r="Z253"/>
  <c r="Z70" s="1"/>
  <c r="Z220"/>
  <c r="Z37" s="1"/>
  <c r="Z350"/>
  <c r="Z364"/>
  <c r="Z181" s="1"/>
  <c r="Z344"/>
  <c r="Z361"/>
  <c r="Z178" s="1"/>
  <c r="Z349"/>
  <c r="Z166" s="1"/>
  <c r="Z313"/>
  <c r="Z130" s="1"/>
  <c r="Z278"/>
  <c r="Z287"/>
  <c r="Z299"/>
  <c r="Z265"/>
  <c r="Z82" s="1"/>
  <c r="Z224"/>
  <c r="Z343"/>
  <c r="Z160" s="1"/>
  <c r="Z341"/>
  <c r="Z353"/>
  <c r="Z365"/>
  <c r="Z358"/>
  <c r="Z175" s="1"/>
  <c r="Z337"/>
  <c r="Z154" s="1"/>
  <c r="Z347"/>
  <c r="Z359"/>
  <c r="Z334"/>
  <c r="Z151" s="1"/>
  <c r="Z322"/>
  <c r="Z139" s="1"/>
  <c r="Z308"/>
  <c r="Z320"/>
  <c r="Z332"/>
  <c r="Z307"/>
  <c r="Z124" s="1"/>
  <c r="Z290"/>
  <c r="Z302"/>
  <c r="Z295"/>
  <c r="Z112" s="1"/>
  <c r="Z284"/>
  <c r="Z296"/>
  <c r="Z304"/>
  <c r="Z121" s="1"/>
  <c r="Z259"/>
  <c r="Z76" s="1"/>
  <c r="Z269"/>
  <c r="Z250"/>
  <c r="Z67" s="1"/>
  <c r="Z256"/>
  <c r="Z73" s="1"/>
  <c r="Z226"/>
  <c r="Z43" s="1"/>
  <c r="Z218"/>
  <c r="Z242"/>
  <c r="Z235"/>
  <c r="Z52" s="1"/>
  <c r="Z229"/>
  <c r="Z46" s="1"/>
  <c r="Z251"/>
  <c r="Z263"/>
  <c r="Z275"/>
  <c r="Z241"/>
  <c r="Z58" s="1"/>
  <c r="Z217"/>
  <c r="Z34" s="1"/>
  <c r="Z328"/>
  <c r="Z145" s="1"/>
  <c r="Z325"/>
  <c r="Z142" s="1"/>
  <c r="Z257"/>
  <c r="Z248"/>
  <c r="Z260"/>
  <c r="Z272"/>
  <c r="Z274"/>
  <c r="Z91" s="1"/>
  <c r="Z230"/>
  <c r="Z236"/>
  <c r="Z239"/>
  <c r="Z346"/>
  <c r="Z163" s="1"/>
  <c r="Z362"/>
  <c r="Z355"/>
  <c r="Z172" s="1"/>
  <c r="Z352"/>
  <c r="Z169" s="1"/>
  <c r="Z314"/>
  <c r="Z331"/>
  <c r="Z148" s="1"/>
  <c r="Z316"/>
  <c r="Z133" s="1"/>
  <c r="Z286"/>
  <c r="Z103" s="1"/>
  <c r="Z280"/>
  <c r="Z97" s="1"/>
  <c r="Z301"/>
  <c r="Z118" s="1"/>
  <c r="Z277"/>
  <c r="Z94" s="1"/>
  <c r="Z254"/>
  <c r="Z266"/>
  <c r="Z271"/>
  <c r="Z88" s="1"/>
  <c r="Z247"/>
  <c r="Z64" s="1"/>
  <c r="Z310"/>
  <c r="Z127" s="1"/>
  <c r="Z289"/>
  <c r="Z106" s="1"/>
  <c r="Z227"/>
  <c r="Y211"/>
  <c r="Y28" s="1"/>
  <c r="Y205"/>
  <c r="Y22" s="1"/>
  <c r="Y199"/>
  <c r="Y16" s="1"/>
  <c r="Y193"/>
  <c r="Y10" s="1"/>
  <c r="Y212"/>
  <c r="Y206"/>
  <c r="Y200"/>
  <c r="Y194"/>
  <c r="Y188"/>
  <c r="Y215"/>
  <c r="Y209"/>
  <c r="Y203"/>
  <c r="Y197"/>
  <c r="Y191"/>
  <c r="Y214"/>
  <c r="Y31" s="1"/>
  <c r="Y208"/>
  <c r="Y25" s="1"/>
  <c r="Y202"/>
  <c r="Y19" s="1"/>
  <c r="Y196"/>
  <c r="Y13" s="1"/>
  <c r="Y190"/>
  <c r="Y7" s="1"/>
  <c r="Y350"/>
  <c r="Y341"/>
  <c r="Y344"/>
  <c r="Y347"/>
  <c r="Y334"/>
  <c r="Y151" s="1"/>
  <c r="Y326"/>
  <c r="Y328"/>
  <c r="Y145" s="1"/>
  <c r="Y332"/>
  <c r="Y325"/>
  <c r="Y142" s="1"/>
  <c r="Y278"/>
  <c r="Y290"/>
  <c r="Y283"/>
  <c r="Y100" s="1"/>
  <c r="Y281"/>
  <c r="Y292"/>
  <c r="Y109" s="1"/>
  <c r="Y304"/>
  <c r="Y121" s="1"/>
  <c r="Y301"/>
  <c r="Y118" s="1"/>
  <c r="Y287"/>
  <c r="Y271"/>
  <c r="Y88" s="1"/>
  <c r="Y259"/>
  <c r="Y76" s="1"/>
  <c r="Y247"/>
  <c r="Y64" s="1"/>
  <c r="Y268"/>
  <c r="Y85" s="1"/>
  <c r="Y274"/>
  <c r="Y91" s="1"/>
  <c r="Y253"/>
  <c r="Y70" s="1"/>
  <c r="Y238"/>
  <c r="Y55" s="1"/>
  <c r="Y218"/>
  <c r="Y232"/>
  <c r="Y49" s="1"/>
  <c r="Y223"/>
  <c r="Y40" s="1"/>
  <c r="Y229"/>
  <c r="Y46" s="1"/>
  <c r="Y263"/>
  <c r="Y230"/>
  <c r="Y220"/>
  <c r="Y37" s="1"/>
  <c r="Y224"/>
  <c r="Y227"/>
  <c r="Y364"/>
  <c r="Y181" s="1"/>
  <c r="Y352"/>
  <c r="Y169" s="1"/>
  <c r="Y359"/>
  <c r="Y335"/>
  <c r="Y295"/>
  <c r="Y112" s="1"/>
  <c r="Y262"/>
  <c r="Y79" s="1"/>
  <c r="Y272"/>
  <c r="Y217"/>
  <c r="Y34" s="1"/>
  <c r="Y226"/>
  <c r="Y43" s="1"/>
  <c r="Y239"/>
  <c r="Y346"/>
  <c r="Y163" s="1"/>
  <c r="Y338"/>
  <c r="Y362"/>
  <c r="Y353"/>
  <c r="Y365"/>
  <c r="Y340"/>
  <c r="Y157" s="1"/>
  <c r="Y356"/>
  <c r="Y349"/>
  <c r="Y166" s="1"/>
  <c r="Y331"/>
  <c r="Y148" s="1"/>
  <c r="Y317"/>
  <c r="Y316"/>
  <c r="Y133" s="1"/>
  <c r="Y307"/>
  <c r="Y124" s="1"/>
  <c r="Y311"/>
  <c r="Y286"/>
  <c r="Y103" s="1"/>
  <c r="Y302"/>
  <c r="Y293"/>
  <c r="Y296"/>
  <c r="Y280"/>
  <c r="Y97" s="1"/>
  <c r="Y289"/>
  <c r="Y106" s="1"/>
  <c r="Y299"/>
  <c r="Y254"/>
  <c r="Y266"/>
  <c r="Y257"/>
  <c r="Y265"/>
  <c r="Y82" s="1"/>
  <c r="Y233"/>
  <c r="Y245"/>
  <c r="Y244"/>
  <c r="Y61" s="1"/>
  <c r="Y242"/>
  <c r="Y221"/>
  <c r="Y319"/>
  <c r="Y136" s="1"/>
  <c r="Y320"/>
  <c r="Y250"/>
  <c r="Y67" s="1"/>
  <c r="Y275"/>
  <c r="Y241"/>
  <c r="Y58" s="1"/>
  <c r="Y235"/>
  <c r="Y52" s="1"/>
  <c r="Y236"/>
  <c r="Y355"/>
  <c r="Y172" s="1"/>
  <c r="Y343"/>
  <c r="Y160" s="1"/>
  <c r="Y358"/>
  <c r="Y175" s="1"/>
  <c r="Y361"/>
  <c r="Y178" s="1"/>
  <c r="Y337"/>
  <c r="Y154" s="1"/>
  <c r="Y322"/>
  <c r="Y139" s="1"/>
  <c r="Y310"/>
  <c r="Y127" s="1"/>
  <c r="Y329"/>
  <c r="Y308"/>
  <c r="Y313"/>
  <c r="Y130" s="1"/>
  <c r="Y323"/>
  <c r="Y305"/>
  <c r="Y298"/>
  <c r="Y115" s="1"/>
  <c r="Y284"/>
  <c r="Y277"/>
  <c r="Y94" s="1"/>
  <c r="Y269"/>
  <c r="Y248"/>
  <c r="Y260"/>
  <c r="Y314"/>
  <c r="Y256"/>
  <c r="Y73" s="1"/>
  <c r="Y251"/>
  <c r="X215"/>
  <c r="X214"/>
  <c r="X31" s="1"/>
  <c r="X212"/>
  <c r="X211"/>
  <c r="X28" s="1"/>
  <c r="X209"/>
  <c r="X208"/>
  <c r="X25" s="1"/>
  <c r="X206"/>
  <c r="X205"/>
  <c r="X22" s="1"/>
  <c r="X203"/>
  <c r="X202"/>
  <c r="X19" s="1"/>
  <c r="X200"/>
  <c r="X199"/>
  <c r="X16" s="1"/>
  <c r="X197"/>
  <c r="X196"/>
  <c r="X13" s="1"/>
  <c r="X194"/>
  <c r="X193"/>
  <c r="X10" s="1"/>
  <c r="X191"/>
  <c r="X190"/>
  <c r="X7" s="1"/>
  <c r="X188"/>
  <c r="X338"/>
  <c r="X355"/>
  <c r="X172" s="1"/>
  <c r="X358"/>
  <c r="X175" s="1"/>
  <c r="X361"/>
  <c r="X178" s="1"/>
  <c r="X359"/>
  <c r="X319"/>
  <c r="X136" s="1"/>
  <c r="X316"/>
  <c r="X133" s="1"/>
  <c r="X308"/>
  <c r="X332"/>
  <c r="X323"/>
  <c r="X283"/>
  <c r="X100" s="1"/>
  <c r="X293"/>
  <c r="X296"/>
  <c r="X301"/>
  <c r="X118" s="1"/>
  <c r="X289"/>
  <c r="X106" s="1"/>
  <c r="X277"/>
  <c r="X94" s="1"/>
  <c r="X259"/>
  <c r="X76" s="1"/>
  <c r="X247"/>
  <c r="X64" s="1"/>
  <c r="X269"/>
  <c r="X274"/>
  <c r="X91" s="1"/>
  <c r="X253"/>
  <c r="X70" s="1"/>
  <c r="X251"/>
  <c r="X275"/>
  <c r="X335"/>
  <c r="X290"/>
  <c r="X284"/>
  <c r="X304"/>
  <c r="X121" s="1"/>
  <c r="X271"/>
  <c r="X88" s="1"/>
  <c r="X353"/>
  <c r="X344"/>
  <c r="X349"/>
  <c r="X166" s="1"/>
  <c r="X334"/>
  <c r="X151" s="1"/>
  <c r="X322"/>
  <c r="X139" s="1"/>
  <c r="X326"/>
  <c r="X317"/>
  <c r="X307"/>
  <c r="X124" s="1"/>
  <c r="X325"/>
  <c r="X142" s="1"/>
  <c r="X313"/>
  <c r="X130" s="1"/>
  <c r="X278"/>
  <c r="X302"/>
  <c r="X280"/>
  <c r="X97" s="1"/>
  <c r="X262"/>
  <c r="X79" s="1"/>
  <c r="X266"/>
  <c r="X250"/>
  <c r="X67" s="1"/>
  <c r="X263"/>
  <c r="X241"/>
  <c r="X58" s="1"/>
  <c r="X218"/>
  <c r="X220"/>
  <c r="X37" s="1"/>
  <c r="X224"/>
  <c r="X346"/>
  <c r="X163" s="1"/>
  <c r="X362"/>
  <c r="X343"/>
  <c r="X160" s="1"/>
  <c r="X364"/>
  <c r="X181" s="1"/>
  <c r="X340"/>
  <c r="X157" s="1"/>
  <c r="X337"/>
  <c r="X154" s="1"/>
  <c r="X347"/>
  <c r="X331"/>
  <c r="X148" s="1"/>
  <c r="X311"/>
  <c r="X298"/>
  <c r="X115" s="1"/>
  <c r="X238"/>
  <c r="X55" s="1"/>
  <c r="X242"/>
  <c r="X221"/>
  <c r="X245"/>
  <c r="X223"/>
  <c r="X40" s="1"/>
  <c r="X239"/>
  <c r="X350"/>
  <c r="X341"/>
  <c r="X365"/>
  <c r="X352"/>
  <c r="X169" s="1"/>
  <c r="X356"/>
  <c r="X310"/>
  <c r="X127" s="1"/>
  <c r="X314"/>
  <c r="X329"/>
  <c r="X328"/>
  <c r="X145" s="1"/>
  <c r="X286"/>
  <c r="X103" s="1"/>
  <c r="X295"/>
  <c r="X112" s="1"/>
  <c r="X305"/>
  <c r="X292"/>
  <c r="X109" s="1"/>
  <c r="X287"/>
  <c r="X299"/>
  <c r="X254"/>
  <c r="X268"/>
  <c r="X85" s="1"/>
  <c r="X248"/>
  <c r="X272"/>
  <c r="X265"/>
  <c r="X82" s="1"/>
  <c r="X226"/>
  <c r="X43" s="1"/>
  <c r="X235"/>
  <c r="X52" s="1"/>
  <c r="X244"/>
  <c r="X61" s="1"/>
  <c r="X232"/>
  <c r="X49" s="1"/>
  <c r="X229"/>
  <c r="X46" s="1"/>
  <c r="X227"/>
  <c r="X230"/>
  <c r="X233"/>
  <c r="X236"/>
  <c r="X320"/>
  <c r="X281"/>
  <c r="X257"/>
  <c r="X260"/>
  <c r="X256"/>
  <c r="X73" s="1"/>
  <c r="X217"/>
  <c r="X34" s="1"/>
  <c r="W214"/>
  <c r="W31" s="1"/>
  <c r="W208"/>
  <c r="W25" s="1"/>
  <c r="W202"/>
  <c r="W19" s="1"/>
  <c r="W196"/>
  <c r="W13" s="1"/>
  <c r="W190"/>
  <c r="W7" s="1"/>
  <c r="W212"/>
  <c r="W206"/>
  <c r="W200"/>
  <c r="W194"/>
  <c r="W188"/>
  <c r="W215"/>
  <c r="W209"/>
  <c r="W203"/>
  <c r="W197"/>
  <c r="W191"/>
  <c r="W211"/>
  <c r="W28" s="1"/>
  <c r="W205"/>
  <c r="W22" s="1"/>
  <c r="W199"/>
  <c r="W16" s="1"/>
  <c r="W193"/>
  <c r="W10" s="1"/>
  <c r="W350"/>
  <c r="W322"/>
  <c r="W139" s="1"/>
  <c r="W314"/>
  <c r="W326"/>
  <c r="W329"/>
  <c r="W332"/>
  <c r="W325"/>
  <c r="W142" s="1"/>
  <c r="W286"/>
  <c r="W103" s="1"/>
  <c r="W302"/>
  <c r="W292"/>
  <c r="W109" s="1"/>
  <c r="W262"/>
  <c r="W79" s="1"/>
  <c r="W254"/>
  <c r="W266"/>
  <c r="W247"/>
  <c r="W64" s="1"/>
  <c r="W256"/>
  <c r="W73" s="1"/>
  <c r="W253"/>
  <c r="W70" s="1"/>
  <c r="W217"/>
  <c r="W34" s="1"/>
  <c r="W226"/>
  <c r="W43" s="1"/>
  <c r="W235"/>
  <c r="W52" s="1"/>
  <c r="W244"/>
  <c r="W61" s="1"/>
  <c r="W236"/>
  <c r="W218"/>
  <c r="W230"/>
  <c r="W220"/>
  <c r="W37" s="1"/>
  <c r="W334"/>
  <c r="W151" s="1"/>
  <c r="W310"/>
  <c r="W127" s="1"/>
  <c r="W293"/>
  <c r="W250"/>
  <c r="W67" s="1"/>
  <c r="W263"/>
  <c r="W275"/>
  <c r="W238"/>
  <c r="W55" s="1"/>
  <c r="W242"/>
  <c r="W221"/>
  <c r="W233"/>
  <c r="W341"/>
  <c r="W349"/>
  <c r="W166" s="1"/>
  <c r="W337"/>
  <c r="W154" s="1"/>
  <c r="W359"/>
  <c r="W331"/>
  <c r="W148" s="1"/>
  <c r="W317"/>
  <c r="W316"/>
  <c r="W133" s="1"/>
  <c r="W320"/>
  <c r="W313"/>
  <c r="W130" s="1"/>
  <c r="W335"/>
  <c r="W305"/>
  <c r="W298"/>
  <c r="W115" s="1"/>
  <c r="W280"/>
  <c r="W97" s="1"/>
  <c r="W301"/>
  <c r="W118" s="1"/>
  <c r="W287"/>
  <c r="W299"/>
  <c r="W271"/>
  <c r="W88" s="1"/>
  <c r="W259"/>
  <c r="W76" s="1"/>
  <c r="W257"/>
  <c r="W269"/>
  <c r="W260"/>
  <c r="W272"/>
  <c r="W265"/>
  <c r="W82" s="1"/>
  <c r="W251"/>
  <c r="W241"/>
  <c r="W58" s="1"/>
  <c r="W245"/>
  <c r="W232"/>
  <c r="W49" s="1"/>
  <c r="W224"/>
  <c r="W223"/>
  <c r="W40" s="1"/>
  <c r="W229"/>
  <c r="W46" s="1"/>
  <c r="W239"/>
  <c r="W346"/>
  <c r="W163" s="1"/>
  <c r="W362"/>
  <c r="W364"/>
  <c r="W181" s="1"/>
  <c r="W361"/>
  <c r="W178" s="1"/>
  <c r="W311"/>
  <c r="W278"/>
  <c r="W304"/>
  <c r="W121" s="1"/>
  <c r="W289"/>
  <c r="W106" s="1"/>
  <c r="W248"/>
  <c r="W227"/>
  <c r="W338"/>
  <c r="W355"/>
  <c r="W172" s="1"/>
  <c r="W343"/>
  <c r="W160" s="1"/>
  <c r="W353"/>
  <c r="W365"/>
  <c r="W358"/>
  <c r="W175" s="1"/>
  <c r="W352"/>
  <c r="W169" s="1"/>
  <c r="W340"/>
  <c r="W157" s="1"/>
  <c r="W344"/>
  <c r="W356"/>
  <c r="W347"/>
  <c r="W319"/>
  <c r="W136" s="1"/>
  <c r="W328"/>
  <c r="W145" s="1"/>
  <c r="W308"/>
  <c r="W307"/>
  <c r="W124" s="1"/>
  <c r="W323"/>
  <c r="W290"/>
  <c r="W283"/>
  <c r="W100" s="1"/>
  <c r="W281"/>
  <c r="W284"/>
  <c r="W296"/>
  <c r="W277"/>
  <c r="W94" s="1"/>
  <c r="W268"/>
  <c r="W85" s="1"/>
  <c r="W295"/>
  <c r="W112" s="1"/>
  <c r="W274"/>
  <c r="W91" s="1"/>
  <c r="V214"/>
  <c r="V31" s="1"/>
  <c r="V211"/>
  <c r="V28" s="1"/>
  <c r="V208"/>
  <c r="V25" s="1"/>
  <c r="V205"/>
  <c r="V22" s="1"/>
  <c r="V202"/>
  <c r="V19" s="1"/>
  <c r="V199"/>
  <c r="V16" s="1"/>
  <c r="V196"/>
  <c r="V13" s="1"/>
  <c r="V193"/>
  <c r="V10" s="1"/>
  <c r="V190"/>
  <c r="V7" s="1"/>
  <c r="V215"/>
  <c r="V212"/>
  <c r="V209"/>
  <c r="V206"/>
  <c r="V203"/>
  <c r="V200"/>
  <c r="V197"/>
  <c r="V194"/>
  <c r="V191"/>
  <c r="V188"/>
  <c r="V362"/>
  <c r="V343"/>
  <c r="V160" s="1"/>
  <c r="V358"/>
  <c r="V175" s="1"/>
  <c r="V352"/>
  <c r="V169" s="1"/>
  <c r="V340"/>
  <c r="V157" s="1"/>
  <c r="V361"/>
  <c r="V178" s="1"/>
  <c r="V349"/>
  <c r="V166" s="1"/>
  <c r="V334"/>
  <c r="V151" s="1"/>
  <c r="V307"/>
  <c r="V124" s="1"/>
  <c r="V325"/>
  <c r="V142" s="1"/>
  <c r="V278"/>
  <c r="V290"/>
  <c r="V284"/>
  <c r="V296"/>
  <c r="V304"/>
  <c r="V121" s="1"/>
  <c r="V280"/>
  <c r="V97" s="1"/>
  <c r="V287"/>
  <c r="V262"/>
  <c r="V79" s="1"/>
  <c r="V254"/>
  <c r="V248"/>
  <c r="V256"/>
  <c r="V73" s="1"/>
  <c r="V263"/>
  <c r="V238"/>
  <c r="V55" s="1"/>
  <c r="V218"/>
  <c r="V235"/>
  <c r="V52" s="1"/>
  <c r="V221"/>
  <c r="V223"/>
  <c r="V40" s="1"/>
  <c r="V274"/>
  <c r="V91" s="1"/>
  <c r="V265"/>
  <c r="V82" s="1"/>
  <c r="V253"/>
  <c r="V70" s="1"/>
  <c r="V251"/>
  <c r="V275"/>
  <c r="V217"/>
  <c r="V34" s="1"/>
  <c r="V226"/>
  <c r="V43" s="1"/>
  <c r="V242"/>
  <c r="V244"/>
  <c r="V61" s="1"/>
  <c r="V232"/>
  <c r="V49" s="1"/>
  <c r="V224"/>
  <c r="V236"/>
  <c r="V227"/>
  <c r="V293"/>
  <c r="V266"/>
  <c r="V257"/>
  <c r="V250"/>
  <c r="V67" s="1"/>
  <c r="V272"/>
  <c r="V241"/>
  <c r="V58" s="1"/>
  <c r="V230"/>
  <c r="V338"/>
  <c r="V341"/>
  <c r="V353"/>
  <c r="V364"/>
  <c r="V181" s="1"/>
  <c r="V326"/>
  <c r="V331"/>
  <c r="V148" s="1"/>
  <c r="V319"/>
  <c r="V136" s="1"/>
  <c r="V305"/>
  <c r="V301"/>
  <c r="V118" s="1"/>
  <c r="V289"/>
  <c r="V106" s="1"/>
  <c r="V269"/>
  <c r="V298"/>
  <c r="V115" s="1"/>
  <c r="V220"/>
  <c r="V37" s="1"/>
  <c r="V229"/>
  <c r="V46" s="1"/>
  <c r="V355"/>
  <c r="V172" s="1"/>
  <c r="V365"/>
  <c r="V344"/>
  <c r="V356"/>
  <c r="V347"/>
  <c r="V359"/>
  <c r="V328"/>
  <c r="V145" s="1"/>
  <c r="V308"/>
  <c r="V320"/>
  <c r="V332"/>
  <c r="V302"/>
  <c r="V295"/>
  <c r="V112" s="1"/>
  <c r="V292"/>
  <c r="V109" s="1"/>
  <c r="V277"/>
  <c r="V94" s="1"/>
  <c r="V299"/>
  <c r="V271"/>
  <c r="V88" s="1"/>
  <c r="V259"/>
  <c r="V76" s="1"/>
  <c r="V247"/>
  <c r="V64" s="1"/>
  <c r="V260"/>
  <c r="V245"/>
  <c r="V239"/>
  <c r="V346"/>
  <c r="V163" s="1"/>
  <c r="V350"/>
  <c r="V337"/>
  <c r="V154" s="1"/>
  <c r="V322"/>
  <c r="V139" s="1"/>
  <c r="V310"/>
  <c r="V127" s="1"/>
  <c r="V314"/>
  <c r="V317"/>
  <c r="V329"/>
  <c r="V316"/>
  <c r="V133" s="1"/>
  <c r="V313"/>
  <c r="V130" s="1"/>
  <c r="V311"/>
  <c r="V323"/>
  <c r="V335"/>
  <c r="V286"/>
  <c r="V103" s="1"/>
  <c r="V283"/>
  <c r="V100" s="1"/>
  <c r="V281"/>
  <c r="V268"/>
  <c r="V85" s="1"/>
  <c r="V233"/>
  <c r="H37" i="2"/>
  <c r="M69" l="1"/>
  <c r="E69"/>
  <c r="I68"/>
  <c r="M66"/>
  <c r="E66"/>
  <c r="I65"/>
  <c r="M63"/>
  <c r="E63"/>
  <c r="I62"/>
  <c r="M60"/>
  <c r="E60"/>
  <c r="I59"/>
  <c r="M57"/>
  <c r="E57"/>
  <c r="I56"/>
  <c r="M54"/>
  <c r="E54"/>
  <c r="I53"/>
  <c r="M51"/>
  <c r="E51"/>
  <c r="I50"/>
  <c r="M48"/>
  <c r="E48"/>
  <c r="I47"/>
  <c r="M45"/>
  <c r="E45"/>
  <c r="I44"/>
  <c r="M42"/>
  <c r="E42"/>
  <c r="I41"/>
  <c r="K69"/>
  <c r="C69"/>
  <c r="G68"/>
  <c r="K66"/>
  <c r="C66"/>
  <c r="G65"/>
  <c r="K63"/>
  <c r="C63"/>
  <c r="G62"/>
  <c r="K60"/>
  <c r="C60"/>
  <c r="G59"/>
  <c r="K57"/>
  <c r="C57"/>
  <c r="G56"/>
  <c r="K54"/>
  <c r="C54"/>
  <c r="G53"/>
  <c r="K51"/>
  <c r="C51"/>
  <c r="G50"/>
  <c r="K48"/>
  <c r="C48"/>
  <c r="G47"/>
  <c r="K45"/>
  <c r="C45"/>
  <c r="G44"/>
  <c r="K42"/>
  <c r="C42"/>
  <c r="G41"/>
  <c r="I69"/>
  <c r="M68"/>
  <c r="E68"/>
  <c r="I66"/>
  <c r="M65"/>
  <c r="E65"/>
  <c r="I63"/>
  <c r="M62"/>
  <c r="E62"/>
  <c r="I60"/>
  <c r="M59"/>
  <c r="E59"/>
  <c r="I57"/>
  <c r="M56"/>
  <c r="E56"/>
  <c r="I54"/>
  <c r="M53"/>
  <c r="E53"/>
  <c r="I51"/>
  <c r="M50"/>
  <c r="E50"/>
  <c r="I48"/>
  <c r="M47"/>
  <c r="E47"/>
  <c r="I45"/>
  <c r="M44"/>
  <c r="E44"/>
  <c r="I42"/>
  <c r="M41"/>
  <c r="E41"/>
  <c r="G69"/>
  <c r="K68"/>
  <c r="C68"/>
  <c r="G66"/>
  <c r="K65"/>
  <c r="C65"/>
  <c r="G63"/>
  <c r="K62"/>
  <c r="C62"/>
  <c r="G60"/>
  <c r="K59"/>
  <c r="C59"/>
  <c r="G57"/>
  <c r="K56"/>
  <c r="C56"/>
  <c r="G54"/>
  <c r="K53"/>
  <c r="C53"/>
  <c r="G51"/>
  <c r="K50"/>
  <c r="C50"/>
  <c r="G48"/>
  <c r="K47"/>
  <c r="C47"/>
  <c r="G45"/>
  <c r="K44"/>
  <c r="C44"/>
  <c r="G42"/>
  <c r="K41"/>
  <c r="B52" i="1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5"/>
  <c r="B6"/>
  <c r="B7"/>
  <c r="B8"/>
  <c r="C19" i="11" s="1"/>
  <c r="C5" s="1"/>
  <c r="B9" i="1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4"/>
  <c r="C41" i="2" l="1"/>
  <c r="C6" s="1"/>
  <c r="K187" i="10"/>
  <c r="K4" s="1"/>
  <c r="M187"/>
  <c r="M4" s="1"/>
  <c r="J187"/>
  <c r="J4" s="1"/>
  <c r="F187"/>
  <c r="F4" s="1"/>
  <c r="L187"/>
  <c r="L4" s="1"/>
  <c r="O187"/>
  <c r="O4" s="1"/>
  <c r="R187"/>
  <c r="R4" s="1"/>
  <c r="P187"/>
  <c r="P4" s="1"/>
  <c r="I187"/>
  <c r="I4" s="1"/>
  <c r="G187"/>
  <c r="G4" s="1"/>
  <c r="H187"/>
  <c r="H4" s="1"/>
  <c r="E187"/>
  <c r="E4" s="1"/>
  <c r="N187"/>
  <c r="N4" s="1"/>
  <c r="S187"/>
  <c r="S4" s="1"/>
  <c r="C187"/>
  <c r="C4" s="1"/>
  <c r="U187"/>
  <c r="U4" s="1"/>
  <c r="T187"/>
  <c r="T4" s="1"/>
  <c r="D187"/>
  <c r="D4" s="1"/>
  <c r="Q187"/>
  <c r="Q4" s="1"/>
  <c r="AW187"/>
  <c r="AW4" s="1"/>
  <c r="AS187"/>
  <c r="AS4" s="1"/>
  <c r="AO187"/>
  <c r="AO4" s="1"/>
  <c r="AK187"/>
  <c r="AK4" s="1"/>
  <c r="AG187"/>
  <c r="AG4" s="1"/>
  <c r="AC187"/>
  <c r="AC4" s="1"/>
  <c r="Y187"/>
  <c r="Y4" s="1"/>
  <c r="AV187"/>
  <c r="AV4" s="1"/>
  <c r="AF187"/>
  <c r="AF4" s="1"/>
  <c r="AB187"/>
  <c r="AB4" s="1"/>
  <c r="X187"/>
  <c r="X4" s="1"/>
  <c r="AX187"/>
  <c r="AX4" s="1"/>
  <c r="AT187"/>
  <c r="AT4" s="1"/>
  <c r="AP187"/>
  <c r="AP4" s="1"/>
  <c r="AL187"/>
  <c r="AL4" s="1"/>
  <c r="AH187"/>
  <c r="AH4" s="1"/>
  <c r="AD187"/>
  <c r="AD4" s="1"/>
  <c r="Z187"/>
  <c r="Z4" s="1"/>
  <c r="V187"/>
  <c r="V4" s="1"/>
  <c r="AZ187"/>
  <c r="AZ4" s="1"/>
  <c r="AR187"/>
  <c r="AR4" s="1"/>
  <c r="W187"/>
  <c r="W4" s="1"/>
  <c r="AY187"/>
  <c r="AY4" s="1"/>
  <c r="AU187"/>
  <c r="AU4" s="1"/>
  <c r="AQ187"/>
  <c r="AQ4" s="1"/>
  <c r="AM187"/>
  <c r="AM4" s="1"/>
  <c r="AE187"/>
  <c r="AE4" s="1"/>
  <c r="AA187"/>
  <c r="AA4" s="1"/>
  <c r="AN187"/>
  <c r="AN4" s="1"/>
  <c r="AJ187"/>
  <c r="AJ4" s="1"/>
  <c r="AI187"/>
  <c r="AI4" s="1"/>
  <c r="C18" i="2"/>
  <c r="E24"/>
  <c r="I12"/>
  <c r="I24"/>
  <c r="C30"/>
  <c r="M15"/>
  <c r="M12"/>
  <c r="G15"/>
  <c r="I9"/>
  <c r="I21"/>
  <c r="I33"/>
  <c r="K9"/>
  <c r="K21"/>
  <c r="K33"/>
  <c r="E12"/>
  <c r="M27"/>
  <c r="G6"/>
  <c r="G18"/>
  <c r="G30"/>
  <c r="C15"/>
  <c r="C27"/>
  <c r="M24"/>
  <c r="E33"/>
  <c r="C12"/>
  <c r="K15"/>
  <c r="C24"/>
  <c r="K27"/>
  <c r="E6"/>
  <c r="M9"/>
  <c r="E18"/>
  <c r="M21"/>
  <c r="E30"/>
  <c r="M33"/>
  <c r="G12"/>
  <c r="G24"/>
  <c r="I6"/>
  <c r="I18"/>
  <c r="I30"/>
  <c r="K6"/>
  <c r="K18"/>
  <c r="K30"/>
  <c r="E9"/>
  <c r="E21"/>
  <c r="G27"/>
  <c r="C9"/>
  <c r="K12"/>
  <c r="C21"/>
  <c r="K24"/>
  <c r="C33"/>
  <c r="M6"/>
  <c r="E15"/>
  <c r="M18"/>
  <c r="E27"/>
  <c r="M30"/>
  <c r="G9"/>
  <c r="G21"/>
  <c r="G33"/>
  <c r="I15"/>
  <c r="I27"/>
  <c r="E6" i="11" l="1"/>
  <c r="E7"/>
  <c r="E8"/>
  <c r="E9"/>
  <c r="G5"/>
  <c r="G6"/>
  <c r="G7"/>
  <c r="G8"/>
  <c r="G9"/>
  <c r="I5"/>
  <c r="I6"/>
  <c r="I7"/>
  <c r="I8"/>
  <c r="I9"/>
  <c r="K5"/>
  <c r="K6"/>
  <c r="K7"/>
  <c r="K8"/>
  <c r="K9"/>
  <c r="M5"/>
  <c r="M6"/>
  <c r="M7"/>
  <c r="M8"/>
  <c r="M9"/>
  <c r="L228" i="10"/>
  <c r="O255"/>
  <c r="H270"/>
  <c r="F300"/>
  <c r="M303"/>
  <c r="Q357"/>
  <c r="C276"/>
  <c r="M357"/>
  <c r="H276"/>
  <c r="N291"/>
  <c r="C219"/>
  <c r="R222"/>
  <c r="P363"/>
  <c r="C309"/>
  <c r="Q225"/>
  <c r="N195"/>
  <c r="R303"/>
  <c r="N354"/>
  <c r="J324"/>
  <c r="S192"/>
  <c r="C324"/>
  <c r="Q354"/>
  <c r="F282"/>
  <c r="J237"/>
  <c r="H306"/>
  <c r="G309"/>
  <c r="L210"/>
  <c r="N282"/>
  <c r="O345"/>
  <c r="G306"/>
  <c r="J297"/>
  <c r="N222"/>
  <c r="E354"/>
  <c r="J312"/>
  <c r="N300"/>
  <c r="P315"/>
  <c r="D255"/>
  <c r="Q279"/>
  <c r="Q216"/>
  <c r="D294"/>
  <c r="F312"/>
  <c r="F201"/>
  <c r="N267"/>
  <c r="S222"/>
  <c r="G198"/>
  <c r="L267"/>
  <c r="M228"/>
  <c r="E282"/>
  <c r="U243"/>
  <c r="L249"/>
  <c r="P300"/>
  <c r="P330"/>
  <c r="E201"/>
  <c r="N345"/>
  <c r="R321"/>
  <c r="G195"/>
  <c r="E204"/>
  <c r="D315"/>
  <c r="U246"/>
  <c r="K252"/>
  <c r="F279"/>
  <c r="K303"/>
  <c r="C258"/>
  <c r="M213"/>
  <c r="C249"/>
  <c r="J279"/>
  <c r="O303"/>
  <c r="E213"/>
  <c r="I354"/>
  <c r="I213"/>
  <c r="Q327"/>
  <c r="G267"/>
  <c r="D306"/>
  <c r="E285"/>
  <c r="S330"/>
  <c r="G210"/>
  <c r="H204"/>
  <c r="D273"/>
  <c r="K237"/>
  <c r="S201"/>
  <c r="U360"/>
  <c r="C279"/>
  <c r="U264"/>
  <c r="F189"/>
  <c r="D321"/>
  <c r="H189"/>
  <c r="E66"/>
  <c r="H252"/>
  <c r="S333"/>
  <c r="E102"/>
  <c r="D303"/>
  <c r="L363"/>
  <c r="P327"/>
  <c r="D279"/>
  <c r="U303"/>
  <c r="P285"/>
  <c r="O297"/>
  <c r="G342"/>
  <c r="S240"/>
  <c r="L303"/>
  <c r="O336"/>
  <c r="G207"/>
  <c r="O195"/>
  <c r="N327"/>
  <c r="O357"/>
  <c r="H216"/>
  <c r="K360"/>
  <c r="U201"/>
  <c r="K225"/>
  <c r="R204"/>
  <c r="Q315"/>
  <c r="P237"/>
  <c r="C288"/>
  <c r="N351"/>
  <c r="F225"/>
  <c r="H279"/>
  <c r="I339"/>
  <c r="M294"/>
  <c r="S267"/>
  <c r="U297"/>
  <c r="P267"/>
  <c r="Q270"/>
  <c r="G219"/>
  <c r="I225"/>
  <c r="P222"/>
  <c r="K201"/>
  <c r="R255"/>
  <c r="I309"/>
  <c r="K231"/>
  <c r="L294"/>
  <c r="E363"/>
  <c r="L276"/>
  <c r="H309"/>
  <c r="R192"/>
  <c r="R357"/>
  <c r="H354"/>
  <c r="H12"/>
  <c r="P309"/>
  <c r="E324"/>
  <c r="C63"/>
  <c r="F357"/>
  <c r="S297"/>
  <c r="S255"/>
  <c r="O282"/>
  <c r="P9"/>
  <c r="M216"/>
  <c r="O318"/>
  <c r="AV243"/>
  <c r="AM201"/>
  <c r="D96"/>
  <c r="Y270"/>
  <c r="H105"/>
  <c r="N288"/>
  <c r="I300"/>
  <c r="G318"/>
  <c r="H78"/>
  <c r="K243"/>
  <c r="I240"/>
  <c r="E360"/>
  <c r="S189"/>
  <c r="C312"/>
  <c r="R306"/>
  <c r="F195"/>
  <c r="H207"/>
  <c r="H219"/>
  <c r="F360"/>
  <c r="R324"/>
  <c r="L207"/>
  <c r="I363"/>
  <c r="I207"/>
  <c r="P252"/>
  <c r="M210"/>
  <c r="E300"/>
  <c r="N315"/>
  <c r="E348"/>
  <c r="I216"/>
  <c r="AM360"/>
  <c r="H33"/>
  <c r="M129"/>
  <c r="AM288"/>
  <c r="L45"/>
  <c r="J63"/>
  <c r="Q285"/>
  <c r="I357"/>
  <c r="P255"/>
  <c r="H213"/>
  <c r="P93"/>
  <c r="F261"/>
  <c r="G222"/>
  <c r="S207"/>
  <c r="P228"/>
  <c r="R363"/>
  <c r="D243"/>
  <c r="F246"/>
  <c r="L270"/>
  <c r="C303"/>
  <c r="AR189"/>
  <c r="K321"/>
  <c r="E345"/>
  <c r="S276"/>
  <c r="M255"/>
  <c r="C315"/>
  <c r="Q228"/>
  <c r="J48"/>
  <c r="N339"/>
  <c r="AQ288"/>
  <c r="E309"/>
  <c r="J114"/>
  <c r="L351"/>
  <c r="P258"/>
  <c r="I267"/>
  <c r="H324"/>
  <c r="D213"/>
  <c r="U192"/>
  <c r="AR201"/>
  <c r="D237"/>
  <c r="C255"/>
  <c r="I189"/>
  <c r="L204"/>
  <c r="R345"/>
  <c r="D342"/>
  <c r="G27"/>
  <c r="M273"/>
  <c r="O246"/>
  <c r="C333"/>
  <c r="F321"/>
  <c r="U354"/>
  <c r="L252"/>
  <c r="P339"/>
  <c r="P354"/>
  <c r="I327"/>
  <c r="G132"/>
  <c r="O63"/>
  <c r="J15"/>
  <c r="N363"/>
  <c r="K138"/>
  <c r="C45"/>
  <c r="AQ273"/>
  <c r="J228"/>
  <c r="AJ360"/>
  <c r="I342"/>
  <c r="O39"/>
  <c r="U279"/>
  <c r="U348"/>
  <c r="P216"/>
  <c r="N297"/>
  <c r="D192"/>
  <c r="M204"/>
  <c r="G231"/>
  <c r="O249"/>
  <c r="D264"/>
  <c r="D81" s="1"/>
  <c r="U189"/>
  <c r="G357"/>
  <c r="O243"/>
  <c r="Q321"/>
  <c r="L258"/>
  <c r="K288"/>
  <c r="C195"/>
  <c r="Q339"/>
  <c r="K333"/>
  <c r="P303"/>
  <c r="J330"/>
  <c r="H195"/>
  <c r="U342"/>
  <c r="N243"/>
  <c r="E189"/>
  <c r="R300"/>
  <c r="R246"/>
  <c r="R339"/>
  <c r="U321"/>
  <c r="I261"/>
  <c r="P225"/>
  <c r="Q123"/>
  <c r="O225"/>
  <c r="N285"/>
  <c r="G192"/>
  <c r="M342"/>
  <c r="E312"/>
  <c r="G291"/>
  <c r="P348"/>
  <c r="O276"/>
  <c r="C201"/>
  <c r="F204"/>
  <c r="O240"/>
  <c r="M291"/>
  <c r="P189"/>
  <c r="R213"/>
  <c r="L330"/>
  <c r="J348"/>
  <c r="P243"/>
  <c r="Q246"/>
  <c r="D216"/>
  <c r="S264"/>
  <c r="I201"/>
  <c r="F315"/>
  <c r="H210"/>
  <c r="N228"/>
  <c r="M354"/>
  <c r="U300"/>
  <c r="M300"/>
  <c r="P270"/>
  <c r="Q210"/>
  <c r="J309"/>
  <c r="E276"/>
  <c r="R225"/>
  <c r="C267"/>
  <c r="F192"/>
  <c r="D228"/>
  <c r="M363"/>
  <c r="N207"/>
  <c r="N24" s="1"/>
  <c r="G255"/>
  <c r="S261"/>
  <c r="O300"/>
  <c r="P201"/>
  <c r="M219"/>
  <c r="S252"/>
  <c r="M312"/>
  <c r="H321"/>
  <c r="U312"/>
  <c r="P261"/>
  <c r="F264"/>
  <c r="D291"/>
  <c r="R252"/>
  <c r="N255"/>
  <c r="D270"/>
  <c r="U285"/>
  <c r="N246"/>
  <c r="H261"/>
  <c r="O198"/>
  <c r="R216"/>
  <c r="U210"/>
  <c r="H249"/>
  <c r="E258"/>
  <c r="I282"/>
  <c r="R264"/>
  <c r="S294"/>
  <c r="F207"/>
  <c r="G162"/>
  <c r="Q252"/>
  <c r="J243"/>
  <c r="O321"/>
  <c r="D258"/>
  <c r="J351"/>
  <c r="S231"/>
  <c r="M276"/>
  <c r="F363"/>
  <c r="S258"/>
  <c r="O339"/>
  <c r="G249"/>
  <c r="Q258"/>
  <c r="F237"/>
  <c r="G360"/>
  <c r="F273"/>
  <c r="D330"/>
  <c r="C261"/>
  <c r="K351"/>
  <c r="E228"/>
  <c r="M345"/>
  <c r="E237"/>
  <c r="G225"/>
  <c r="E342"/>
  <c r="L348"/>
  <c r="J336"/>
  <c r="Q273"/>
  <c r="Q261"/>
  <c r="K222"/>
  <c r="E192"/>
  <c r="Q240"/>
  <c r="P204"/>
  <c r="J357"/>
  <c r="O306"/>
  <c r="P333"/>
  <c r="U351"/>
  <c r="N312"/>
  <c r="U207"/>
  <c r="N192"/>
  <c r="D246"/>
  <c r="O294"/>
  <c r="O288"/>
  <c r="G204"/>
  <c r="C222"/>
  <c r="C228"/>
  <c r="M231"/>
  <c r="S150"/>
  <c r="G336"/>
  <c r="G96"/>
  <c r="G33"/>
  <c r="Q288"/>
  <c r="L219"/>
  <c r="P18"/>
  <c r="L261"/>
  <c r="H303"/>
  <c r="C213"/>
  <c r="N306"/>
  <c r="K198"/>
  <c r="K345"/>
  <c r="L264"/>
  <c r="H348"/>
  <c r="L324"/>
  <c r="L141" s="1"/>
  <c r="F222"/>
  <c r="J12"/>
  <c r="F243"/>
  <c r="R351"/>
  <c r="U195"/>
  <c r="G153"/>
  <c r="E240"/>
  <c r="AP357"/>
  <c r="K213"/>
  <c r="R342"/>
  <c r="U273"/>
  <c r="Q324"/>
  <c r="H282"/>
  <c r="S345"/>
  <c r="O201"/>
  <c r="S132"/>
  <c r="N9"/>
  <c r="C300"/>
  <c r="N309"/>
  <c r="I153"/>
  <c r="H345"/>
  <c r="F294"/>
  <c r="R291"/>
  <c r="H288"/>
  <c r="H300"/>
  <c r="M318"/>
  <c r="J198"/>
  <c r="O309"/>
  <c r="K216"/>
  <c r="J249"/>
  <c r="M72"/>
  <c r="O348"/>
  <c r="N264"/>
  <c r="J327"/>
  <c r="AK360"/>
  <c r="Q222"/>
  <c r="D6"/>
  <c r="U198"/>
  <c r="F198"/>
  <c r="L240"/>
  <c r="M315"/>
  <c r="O291"/>
  <c r="P360"/>
  <c r="D231"/>
  <c r="U252"/>
  <c r="E141"/>
  <c r="Q75"/>
  <c r="W255"/>
  <c r="AW192"/>
  <c r="AR288"/>
  <c r="L231"/>
  <c r="K6"/>
  <c r="S219"/>
  <c r="C204"/>
  <c r="J291"/>
  <c r="U240"/>
  <c r="L195"/>
  <c r="Q267"/>
  <c r="F276"/>
  <c r="D252"/>
  <c r="L273"/>
  <c r="P345"/>
  <c r="Q309"/>
  <c r="M261"/>
  <c r="H360"/>
  <c r="S288"/>
  <c r="E195"/>
  <c r="J285"/>
  <c r="K270"/>
  <c r="H255"/>
  <c r="K297"/>
  <c r="H258"/>
  <c r="G243"/>
  <c r="S312"/>
  <c r="AQ249"/>
  <c r="J207"/>
  <c r="J342"/>
  <c r="M324"/>
  <c r="P39"/>
  <c r="AP360"/>
  <c r="J135"/>
  <c r="O273"/>
  <c r="T282"/>
  <c r="J192"/>
  <c r="D147"/>
  <c r="Q105"/>
  <c r="Q318"/>
  <c r="I249"/>
  <c r="Z216"/>
  <c r="C357"/>
  <c r="H222"/>
  <c r="P207"/>
  <c r="L237"/>
  <c r="E219"/>
  <c r="H243"/>
  <c r="E318"/>
  <c r="U363"/>
  <c r="D339"/>
  <c r="O363"/>
  <c r="O180" s="1"/>
  <c r="F213"/>
  <c r="E243"/>
  <c r="C336"/>
  <c r="C306"/>
  <c r="I231"/>
  <c r="P297"/>
  <c r="L285"/>
  <c r="S327"/>
  <c r="F219"/>
  <c r="P294"/>
  <c r="J282"/>
  <c r="K276"/>
  <c r="N210"/>
  <c r="J240"/>
  <c r="R231"/>
  <c r="R48" s="1"/>
  <c r="P276"/>
  <c r="C348"/>
  <c r="H267"/>
  <c r="U216"/>
  <c r="N342"/>
  <c r="L360"/>
  <c r="U255"/>
  <c r="M192"/>
  <c r="S354"/>
  <c r="C192"/>
  <c r="D210"/>
  <c r="D351"/>
  <c r="K207"/>
  <c r="I219"/>
  <c r="K363"/>
  <c r="F285"/>
  <c r="S318"/>
  <c r="Q237"/>
  <c r="F240"/>
  <c r="F57" s="1"/>
  <c r="I306"/>
  <c r="K348"/>
  <c r="R237"/>
  <c r="C243"/>
  <c r="D201"/>
  <c r="O333"/>
  <c r="H264"/>
  <c r="M309"/>
  <c r="K267"/>
  <c r="Q192"/>
  <c r="Q9" s="1"/>
  <c r="U204"/>
  <c r="AR255"/>
  <c r="C318"/>
  <c r="P288"/>
  <c r="U318"/>
  <c r="K339"/>
  <c r="F228"/>
  <c r="R282"/>
  <c r="R201"/>
  <c r="K204"/>
  <c r="Q336"/>
  <c r="S213"/>
  <c r="O330"/>
  <c r="E288"/>
  <c r="O210"/>
  <c r="D282"/>
  <c r="U324"/>
  <c r="S360"/>
  <c r="G261"/>
  <c r="N201"/>
  <c r="J222"/>
  <c r="P249"/>
  <c r="J333"/>
  <c r="R210"/>
  <c r="O228"/>
  <c r="L339"/>
  <c r="P321"/>
  <c r="Q348"/>
  <c r="C207"/>
  <c r="H201"/>
  <c r="H18" s="1"/>
  <c r="S351"/>
  <c r="G282"/>
  <c r="E252"/>
  <c r="H246"/>
  <c r="Q195"/>
  <c r="K246"/>
  <c r="I360"/>
  <c r="F288"/>
  <c r="Q255"/>
  <c r="J216"/>
  <c r="P351"/>
  <c r="I270"/>
  <c r="H198"/>
  <c r="C297"/>
  <c r="S198"/>
  <c r="U330"/>
  <c r="N198"/>
  <c r="C294"/>
  <c r="J345"/>
  <c r="K306"/>
  <c r="Q219"/>
  <c r="G258"/>
  <c r="U258"/>
  <c r="U315"/>
  <c r="P195"/>
  <c r="O261"/>
  <c r="Q297"/>
  <c r="Q264"/>
  <c r="D300"/>
  <c r="O57"/>
  <c r="P324"/>
  <c r="M351"/>
  <c r="F342"/>
  <c r="J255"/>
  <c r="K354"/>
  <c r="J246"/>
  <c r="S315"/>
  <c r="M222"/>
  <c r="N240"/>
  <c r="H240"/>
  <c r="M264"/>
  <c r="N279"/>
  <c r="J195"/>
  <c r="U291"/>
  <c r="L243"/>
  <c r="G189"/>
  <c r="U237"/>
  <c r="K264"/>
  <c r="Q351"/>
  <c r="I297"/>
  <c r="S300"/>
  <c r="C252"/>
  <c r="S279"/>
  <c r="Q243"/>
  <c r="S39"/>
  <c r="P357"/>
  <c r="J318"/>
  <c r="C360"/>
  <c r="G303"/>
  <c r="Q282"/>
  <c r="G228"/>
  <c r="L213"/>
  <c r="G330"/>
  <c r="L198"/>
  <c r="P138"/>
  <c r="R207"/>
  <c r="J225"/>
  <c r="AA318"/>
  <c r="L246"/>
  <c r="H357"/>
  <c r="O285"/>
  <c r="Q333"/>
  <c r="J306"/>
  <c r="L342"/>
  <c r="P279"/>
  <c r="O270"/>
  <c r="G345"/>
  <c r="R360"/>
  <c r="K318"/>
  <c r="AM282"/>
  <c r="M282"/>
  <c r="F348"/>
  <c r="G297"/>
  <c r="P342"/>
  <c r="AL312"/>
  <c r="AZ276"/>
  <c r="U327"/>
  <c r="D312"/>
  <c r="P231"/>
  <c r="I204"/>
  <c r="L282"/>
  <c r="C351"/>
  <c r="S33"/>
  <c r="D363"/>
  <c r="P144"/>
  <c r="K93"/>
  <c r="M63"/>
  <c r="C264"/>
  <c r="N216"/>
  <c r="J294"/>
  <c r="E297"/>
  <c r="Q201"/>
  <c r="S324"/>
  <c r="S141" s="1"/>
  <c r="M321"/>
  <c r="D285"/>
  <c r="P60"/>
  <c r="M240"/>
  <c r="N219"/>
  <c r="M297"/>
  <c r="G237"/>
  <c r="N276"/>
  <c r="C354"/>
  <c r="M180"/>
  <c r="AP213"/>
  <c r="N333"/>
  <c r="N249"/>
  <c r="O213"/>
  <c r="D198"/>
  <c r="D276"/>
  <c r="E33"/>
  <c r="C321"/>
  <c r="I336"/>
  <c r="Q96"/>
  <c r="L180"/>
  <c r="AJ210"/>
  <c r="AT249"/>
  <c r="AQ348"/>
  <c r="U231"/>
  <c r="O189"/>
  <c r="S309"/>
  <c r="K285"/>
  <c r="E225"/>
  <c r="H327"/>
  <c r="F93"/>
  <c r="I228"/>
  <c r="L315"/>
  <c r="S246"/>
  <c r="N336"/>
  <c r="P240"/>
  <c r="H153"/>
  <c r="K258"/>
  <c r="K309"/>
  <c r="L318"/>
  <c r="K249"/>
  <c r="F297"/>
  <c r="C285"/>
  <c r="J315"/>
  <c r="E246"/>
  <c r="M189"/>
  <c r="R9"/>
  <c r="N252"/>
  <c r="AO249"/>
  <c r="R285"/>
  <c r="E270"/>
  <c r="F291"/>
  <c r="AR261"/>
  <c r="H192"/>
  <c r="G354"/>
  <c r="L111"/>
  <c r="R240"/>
  <c r="W321"/>
  <c r="N270"/>
  <c r="N84"/>
  <c r="N261"/>
  <c r="X363"/>
  <c r="K294"/>
  <c r="H60"/>
  <c r="AN240"/>
  <c r="G99"/>
  <c r="F174"/>
  <c r="P246"/>
  <c r="P63" s="1"/>
  <c r="E222"/>
  <c r="G201"/>
  <c r="G321"/>
  <c r="F318"/>
  <c r="N348"/>
  <c r="S273"/>
  <c r="K189"/>
  <c r="D336"/>
  <c r="L225"/>
  <c r="F210"/>
  <c r="S285"/>
  <c r="P210"/>
  <c r="E264"/>
  <c r="M267"/>
  <c r="AM279"/>
  <c r="S228"/>
  <c r="O324"/>
  <c r="F354"/>
  <c r="L192"/>
  <c r="P273"/>
  <c r="Q306"/>
  <c r="F339"/>
  <c r="O312"/>
  <c r="K240"/>
  <c r="K57" s="1"/>
  <c r="F267"/>
  <c r="E255"/>
  <c r="R336"/>
  <c r="S348"/>
  <c r="G264"/>
  <c r="M225"/>
  <c r="I246"/>
  <c r="Q189"/>
  <c r="H72"/>
  <c r="S321"/>
  <c r="C246"/>
  <c r="K279"/>
  <c r="K228"/>
  <c r="M333"/>
  <c r="H318"/>
  <c r="E327"/>
  <c r="I294"/>
  <c r="S237"/>
  <c r="E336"/>
  <c r="K330"/>
  <c r="U219"/>
  <c r="F66"/>
  <c r="G279"/>
  <c r="F231"/>
  <c r="E216"/>
  <c r="I222"/>
  <c r="E198"/>
  <c r="O219"/>
  <c r="C345"/>
  <c r="L357"/>
  <c r="G213"/>
  <c r="L345"/>
  <c r="L162" s="1"/>
  <c r="D222"/>
  <c r="U294"/>
  <c r="O342"/>
  <c r="P213"/>
  <c r="H363"/>
  <c r="M237"/>
  <c r="O216"/>
  <c r="F255"/>
  <c r="U228"/>
  <c r="I279"/>
  <c r="M258"/>
  <c r="E303"/>
  <c r="U339"/>
  <c r="G333"/>
  <c r="L327"/>
  <c r="H273"/>
  <c r="H90" s="1"/>
  <c r="G270"/>
  <c r="F333"/>
  <c r="E291"/>
  <c r="M207"/>
  <c r="J339"/>
  <c r="K282"/>
  <c r="N237"/>
  <c r="U249"/>
  <c r="R330"/>
  <c r="D345"/>
  <c r="I288"/>
  <c r="L288"/>
  <c r="H312"/>
  <c r="Q303"/>
  <c r="U336"/>
  <c r="U282"/>
  <c r="J270"/>
  <c r="L336"/>
  <c r="R189"/>
  <c r="R309"/>
  <c r="C273"/>
  <c r="F351"/>
  <c r="M198"/>
  <c r="E351"/>
  <c r="S225"/>
  <c r="C216"/>
  <c r="U270"/>
  <c r="S357"/>
  <c r="S336"/>
  <c r="I318"/>
  <c r="N189"/>
  <c r="E357"/>
  <c r="I30"/>
  <c r="C363"/>
  <c r="C180" s="1"/>
  <c r="P306"/>
  <c r="K315"/>
  <c r="F330"/>
  <c r="S249"/>
  <c r="K273"/>
  <c r="I264"/>
  <c r="K210"/>
  <c r="Q345"/>
  <c r="J300"/>
  <c r="L297"/>
  <c r="H336"/>
  <c r="D318"/>
  <c r="M201"/>
  <c r="M18" s="1"/>
  <c r="R327"/>
  <c r="N303"/>
  <c r="I312"/>
  <c r="Q276"/>
  <c r="Q93" s="1"/>
  <c r="F303"/>
  <c r="U288"/>
  <c r="F270"/>
  <c r="I135"/>
  <c r="Q294"/>
  <c r="E330"/>
  <c r="U345"/>
  <c r="C327"/>
  <c r="L201"/>
  <c r="G351"/>
  <c r="C198"/>
  <c r="Q213"/>
  <c r="G327"/>
  <c r="AB198"/>
  <c r="U267"/>
  <c r="G315"/>
  <c r="J219"/>
  <c r="L306"/>
  <c r="I192"/>
  <c r="F306"/>
  <c r="Q330"/>
  <c r="P198"/>
  <c r="K84"/>
  <c r="E42"/>
  <c r="D261"/>
  <c r="H330"/>
  <c r="AK219"/>
  <c r="S93"/>
  <c r="D327"/>
  <c r="N330"/>
  <c r="P120"/>
  <c r="P291"/>
  <c r="P108" s="1"/>
  <c r="J231"/>
  <c r="E207"/>
  <c r="H225"/>
  <c r="Q342"/>
  <c r="S342"/>
  <c r="P264"/>
  <c r="E273"/>
  <c r="N321"/>
  <c r="F327"/>
  <c r="U333"/>
  <c r="O264"/>
  <c r="AO357"/>
  <c r="M102"/>
  <c r="S306"/>
  <c r="R261"/>
  <c r="K219"/>
  <c r="K192"/>
  <c r="G216"/>
  <c r="C240"/>
  <c r="E210"/>
  <c r="L279"/>
  <c r="D204"/>
  <c r="G276"/>
  <c r="D249"/>
  <c r="O135"/>
  <c r="N273"/>
  <c r="N225"/>
  <c r="E249"/>
  <c r="D357"/>
  <c r="H315"/>
  <c r="E321"/>
  <c r="E138" s="1"/>
  <c r="R333"/>
  <c r="N48"/>
  <c r="K27"/>
  <c r="I276"/>
  <c r="R312"/>
  <c r="N357"/>
  <c r="K357"/>
  <c r="Q360"/>
  <c r="I324"/>
  <c r="C9"/>
  <c r="E168"/>
  <c r="R288"/>
  <c r="R105" s="1"/>
  <c r="O351"/>
  <c r="U261"/>
  <c r="G300"/>
  <c r="J354"/>
  <c r="I210"/>
  <c r="N33"/>
  <c r="D333"/>
  <c r="C282"/>
  <c r="K33"/>
  <c r="K327"/>
  <c r="I162"/>
  <c r="S282"/>
  <c r="AZ219"/>
  <c r="J321"/>
  <c r="E315"/>
  <c r="O153"/>
  <c r="M330"/>
  <c r="C66"/>
  <c r="M339"/>
  <c r="C291"/>
  <c r="K195"/>
  <c r="E333"/>
  <c r="C78"/>
  <c r="Q291"/>
  <c r="R294"/>
  <c r="O258"/>
  <c r="S216"/>
  <c r="D360"/>
  <c r="K291"/>
  <c r="AJ264"/>
  <c r="Q300"/>
  <c r="I255"/>
  <c r="N294"/>
  <c r="R219"/>
  <c r="E306"/>
  <c r="S243"/>
  <c r="C189"/>
  <c r="C225"/>
  <c r="AW303"/>
  <c r="AQ291"/>
  <c r="C39"/>
  <c r="M84"/>
  <c r="AS357"/>
  <c r="R99"/>
  <c r="F30"/>
  <c r="P318"/>
  <c r="E81"/>
  <c r="F162"/>
  <c r="F36"/>
  <c r="L168"/>
  <c r="R54"/>
  <c r="AX354"/>
  <c r="AR207"/>
  <c r="M243"/>
  <c r="I129"/>
  <c r="Q33"/>
  <c r="AV288"/>
  <c r="R249"/>
  <c r="I285"/>
  <c r="AL297"/>
  <c r="S114"/>
  <c r="E72"/>
  <c r="D78"/>
  <c r="K261"/>
  <c r="P30"/>
  <c r="F123"/>
  <c r="S72"/>
  <c r="AY228"/>
  <c r="F252"/>
  <c r="F69"/>
  <c r="I69"/>
  <c r="AR309"/>
  <c r="T351"/>
  <c r="AJ351"/>
  <c r="AU342"/>
  <c r="AL279"/>
  <c r="U9"/>
  <c r="AR249"/>
  <c r="J102"/>
  <c r="AN222"/>
  <c r="AU213"/>
  <c r="N231"/>
  <c r="U156"/>
  <c r="H69"/>
  <c r="AS264"/>
  <c r="U12"/>
  <c r="S303"/>
  <c r="I315"/>
  <c r="AP354"/>
  <c r="U225"/>
  <c r="E231"/>
  <c r="AX255"/>
  <c r="O9"/>
  <c r="M132"/>
  <c r="R279"/>
  <c r="S123"/>
  <c r="F324"/>
  <c r="AX192"/>
  <c r="M123"/>
  <c r="AC231"/>
  <c r="AY261"/>
  <c r="AW222"/>
  <c r="Q90"/>
  <c r="L87"/>
  <c r="AO363"/>
  <c r="Q363"/>
  <c r="AH189"/>
  <c r="C330"/>
  <c r="N204"/>
  <c r="Q231"/>
  <c r="D207"/>
  <c r="AT339"/>
  <c r="O279"/>
  <c r="AW315"/>
  <c r="R228"/>
  <c r="R273"/>
  <c r="I351"/>
  <c r="J303"/>
  <c r="R354"/>
  <c r="K108"/>
  <c r="F39"/>
  <c r="T312"/>
  <c r="C81"/>
  <c r="J288"/>
  <c r="R126"/>
  <c r="V225"/>
  <c r="AY201"/>
  <c r="P21"/>
  <c r="AP303"/>
  <c r="AS240"/>
  <c r="J123"/>
  <c r="AW204"/>
  <c r="AT255"/>
  <c r="AF303"/>
  <c r="P75"/>
  <c r="AA342"/>
  <c r="AF237"/>
  <c r="I303"/>
  <c r="P141"/>
  <c r="I24"/>
  <c r="F81"/>
  <c r="U144"/>
  <c r="G177"/>
  <c r="AT303"/>
  <c r="K42"/>
  <c r="L216"/>
  <c r="Q87"/>
  <c r="C150"/>
  <c r="M195"/>
  <c r="J66"/>
  <c r="L9"/>
  <c r="C24"/>
  <c r="AC273"/>
  <c r="M12"/>
  <c r="AV330"/>
  <c r="X342"/>
  <c r="G159"/>
  <c r="S42"/>
  <c r="C210"/>
  <c r="AK300"/>
  <c r="L21"/>
  <c r="M327"/>
  <c r="AK258"/>
  <c r="AJ240"/>
  <c r="I156"/>
  <c r="L63"/>
  <c r="J132"/>
  <c r="AH285"/>
  <c r="AB231"/>
  <c r="C69"/>
  <c r="J258"/>
  <c r="AK261"/>
  <c r="F6"/>
  <c r="H120"/>
  <c r="G54"/>
  <c r="M252"/>
  <c r="C105"/>
  <c r="Q156"/>
  <c r="R75"/>
  <c r="AT291"/>
  <c r="AZ213"/>
  <c r="G123"/>
  <c r="AB252"/>
  <c r="C339"/>
  <c r="D309"/>
  <c r="F42"/>
  <c r="J159"/>
  <c r="X261"/>
  <c r="D27"/>
  <c r="R24"/>
  <c r="AR252"/>
  <c r="AH354"/>
  <c r="AJ294"/>
  <c r="AR231"/>
  <c r="AU318"/>
  <c r="T195"/>
  <c r="T201"/>
  <c r="U150"/>
  <c r="N63"/>
  <c r="AU222"/>
  <c r="L15"/>
  <c r="C96"/>
  <c r="AK333"/>
  <c r="AS339"/>
  <c r="H285"/>
  <c r="R147"/>
  <c r="P66"/>
  <c r="I126"/>
  <c r="K81"/>
  <c r="AT294"/>
  <c r="S144"/>
  <c r="AM264"/>
  <c r="AH339"/>
  <c r="AL327"/>
  <c r="AU324"/>
  <c r="E24"/>
  <c r="D15"/>
  <c r="AS216"/>
  <c r="AL258"/>
  <c r="C144"/>
  <c r="AX336"/>
  <c r="F138"/>
  <c r="AR210"/>
  <c r="J99"/>
  <c r="C64" i="2"/>
  <c r="G67"/>
  <c r="K60" i="10"/>
  <c r="AM231"/>
  <c r="G39"/>
  <c r="AS324"/>
  <c r="F156"/>
  <c r="AM246"/>
  <c r="AH204"/>
  <c r="AI306"/>
  <c r="C177"/>
  <c r="AZ192"/>
  <c r="G168"/>
  <c r="G246"/>
  <c r="AF201"/>
  <c r="AE210"/>
  <c r="L12"/>
  <c r="C168"/>
  <c r="E75"/>
  <c r="AR315"/>
  <c r="AT342"/>
  <c r="AD276"/>
  <c r="L333"/>
  <c r="AJ222"/>
  <c r="S195"/>
  <c r="S291"/>
  <c r="E156"/>
  <c r="X315"/>
  <c r="D135"/>
  <c r="O45"/>
  <c r="AQ207"/>
  <c r="W282"/>
  <c r="AO213"/>
  <c r="G48"/>
  <c r="AD270"/>
  <c r="E159"/>
  <c r="AJ255"/>
  <c r="N132"/>
  <c r="AA216"/>
  <c r="AM270"/>
  <c r="D132"/>
  <c r="M126"/>
  <c r="S96"/>
  <c r="D42"/>
  <c r="AQ255"/>
  <c r="G147"/>
  <c r="J108"/>
  <c r="AC291"/>
  <c r="K165"/>
  <c r="N213"/>
  <c r="O114"/>
  <c r="AV351"/>
  <c r="Z327"/>
  <c r="AU297"/>
  <c r="H45"/>
  <c r="O222"/>
  <c r="AA306"/>
  <c r="T360"/>
  <c r="L291"/>
  <c r="Q177"/>
  <c r="E93"/>
  <c r="AY222"/>
  <c r="H132"/>
  <c r="O78"/>
  <c r="C18"/>
  <c r="M120"/>
  <c r="S111"/>
  <c r="AQ198"/>
  <c r="U57"/>
  <c r="AJ354"/>
  <c r="R297"/>
  <c r="AO198"/>
  <c r="AT282"/>
  <c r="O159"/>
  <c r="D39"/>
  <c r="AT312"/>
  <c r="AX315"/>
  <c r="T267"/>
  <c r="AM291"/>
  <c r="J117"/>
  <c r="AK288"/>
  <c r="AP288"/>
  <c r="N57"/>
  <c r="AL309"/>
  <c r="N75"/>
  <c r="J267"/>
  <c r="R318"/>
  <c r="H339"/>
  <c r="P102"/>
  <c r="I141"/>
  <c r="L90"/>
  <c r="AV324"/>
  <c r="K99"/>
  <c r="N324"/>
  <c r="F78"/>
  <c r="I15"/>
  <c r="S18"/>
  <c r="AP282"/>
  <c r="S147"/>
  <c r="D66"/>
  <c r="F165"/>
  <c r="E36"/>
  <c r="G273"/>
  <c r="G90" s="1"/>
  <c r="AK363"/>
  <c r="AI309"/>
  <c r="I123"/>
  <c r="H165"/>
  <c r="G12"/>
  <c r="I81"/>
  <c r="K135"/>
  <c r="AO297"/>
  <c r="K96"/>
  <c r="AR360"/>
  <c r="O93"/>
  <c r="C270"/>
  <c r="N318"/>
  <c r="L255"/>
  <c r="AP243"/>
  <c r="N6"/>
  <c r="AX270"/>
  <c r="AI249"/>
  <c r="D9"/>
  <c r="L300"/>
  <c r="AY342"/>
  <c r="C135"/>
  <c r="H75"/>
  <c r="H48"/>
  <c r="N153"/>
  <c r="AI204"/>
  <c r="Q72"/>
  <c r="E261"/>
  <c r="I96"/>
  <c r="AK225"/>
  <c r="F129"/>
  <c r="G21"/>
  <c r="U222"/>
  <c r="U180"/>
  <c r="AI321"/>
  <c r="I36"/>
  <c r="E129"/>
  <c r="AC297"/>
  <c r="AG201"/>
  <c r="R120"/>
  <c r="AY219"/>
  <c r="D324"/>
  <c r="R93"/>
  <c r="R15"/>
  <c r="H126"/>
  <c r="Q165"/>
  <c r="N93"/>
  <c r="AS273"/>
  <c r="AS90" s="1"/>
  <c r="G312"/>
  <c r="M111"/>
  <c r="M288"/>
  <c r="G252"/>
  <c r="U6"/>
  <c r="H30"/>
  <c r="G240"/>
  <c r="AX321"/>
  <c r="O96"/>
  <c r="F63"/>
  <c r="C342"/>
  <c r="AO273"/>
  <c r="W216"/>
  <c r="T300"/>
  <c r="AO207"/>
  <c r="AY348"/>
  <c r="AN207"/>
  <c r="G126"/>
  <c r="K9"/>
  <c r="AW198"/>
  <c r="AJ198"/>
  <c r="E105"/>
  <c r="AJ321"/>
  <c r="M249"/>
  <c r="K54"/>
  <c r="AT66"/>
  <c r="T309"/>
  <c r="AW39"/>
  <c r="L309"/>
  <c r="K159"/>
  <c r="N12"/>
  <c r="Z195"/>
  <c r="M150"/>
  <c r="AS303"/>
  <c r="R30"/>
  <c r="AK207"/>
  <c r="L189"/>
  <c r="AN264"/>
  <c r="Y240"/>
  <c r="AJ249"/>
  <c r="J273"/>
  <c r="I198"/>
  <c r="G114"/>
  <c r="Q126"/>
  <c r="Q153"/>
  <c r="AW363"/>
  <c r="AR198"/>
  <c r="AY294"/>
  <c r="M114"/>
  <c r="AK291"/>
  <c r="P84"/>
  <c r="AY306"/>
  <c r="AZ204"/>
  <c r="AY333"/>
  <c r="Y297"/>
  <c r="AE324"/>
  <c r="AU198"/>
  <c r="W204"/>
  <c r="AN246"/>
  <c r="AS321"/>
  <c r="AQ339"/>
  <c r="AB201"/>
  <c r="Q141"/>
  <c r="S60"/>
  <c r="U69"/>
  <c r="R72"/>
  <c r="F249"/>
  <c r="K69"/>
  <c r="L120"/>
  <c r="AO195"/>
  <c r="G18"/>
  <c r="AG288"/>
  <c r="AM333"/>
  <c r="AT330"/>
  <c r="D354"/>
  <c r="P165"/>
  <c r="J252"/>
  <c r="M159"/>
  <c r="H159"/>
  <c r="AK222"/>
  <c r="P192"/>
  <c r="G87"/>
  <c r="I102"/>
  <c r="AD252"/>
  <c r="AY327"/>
  <c r="AT297"/>
  <c r="H93"/>
  <c r="U39"/>
  <c r="AT252"/>
  <c r="AG231"/>
  <c r="F18"/>
  <c r="T252"/>
  <c r="AU339"/>
  <c r="F159"/>
  <c r="AZ348"/>
  <c r="AO330"/>
  <c r="Q60"/>
  <c r="H24"/>
  <c r="N360"/>
  <c r="AC246"/>
  <c r="AN294"/>
  <c r="W327"/>
  <c r="AX198"/>
  <c r="T294"/>
  <c r="AP204"/>
  <c r="R141"/>
  <c r="K120"/>
  <c r="G165"/>
  <c r="M306"/>
  <c r="AZ207"/>
  <c r="R258"/>
  <c r="L102"/>
  <c r="V201"/>
  <c r="AO186"/>
  <c r="D156"/>
  <c r="AK294"/>
  <c r="AM345"/>
  <c r="P72"/>
  <c r="AN243"/>
  <c r="AG210"/>
  <c r="AD210"/>
  <c r="L147"/>
  <c r="AS351"/>
  <c r="E57"/>
  <c r="AK342"/>
  <c r="M270"/>
  <c r="AW258"/>
  <c r="C75"/>
  <c r="AB360"/>
  <c r="G120"/>
  <c r="P117"/>
  <c r="N54"/>
  <c r="P12"/>
  <c r="E63"/>
  <c r="AQ201"/>
  <c r="AE240"/>
  <c r="V309"/>
  <c r="Y303"/>
  <c r="O267"/>
  <c r="L144"/>
  <c r="AY291"/>
  <c r="AH228"/>
  <c r="D105"/>
  <c r="AV318"/>
  <c r="I345"/>
  <c r="AA315"/>
  <c r="V291"/>
  <c r="Y309"/>
  <c r="AR225"/>
  <c r="AD342"/>
  <c r="F105"/>
  <c r="AR15"/>
  <c r="AO216"/>
  <c r="AC216"/>
  <c r="J213"/>
  <c r="D189"/>
  <c r="AJ207"/>
  <c r="O327"/>
  <c r="O66"/>
  <c r="AT192"/>
  <c r="AB270"/>
  <c r="AJ261"/>
  <c r="AZ270"/>
  <c r="AQ228"/>
  <c r="K342"/>
  <c r="E294"/>
  <c r="C156"/>
  <c r="S138"/>
  <c r="M57"/>
  <c r="H15"/>
  <c r="G129"/>
  <c r="U213"/>
  <c r="O105"/>
  <c r="AW228"/>
  <c r="K168"/>
  <c r="AZ249"/>
  <c r="U84"/>
  <c r="F111"/>
  <c r="AM315"/>
  <c r="AH294"/>
  <c r="AX297"/>
  <c r="L81"/>
  <c r="AF354"/>
  <c r="D162"/>
  <c r="E54"/>
  <c r="P69"/>
  <c r="AB273"/>
  <c r="Q171"/>
  <c r="F309"/>
  <c r="G45"/>
  <c r="M360"/>
  <c r="AW207"/>
  <c r="AB321"/>
  <c r="C231"/>
  <c r="D297"/>
  <c r="AA324"/>
  <c r="H297"/>
  <c r="R144"/>
  <c r="O6"/>
  <c r="Q207"/>
  <c r="I45"/>
  <c r="K102"/>
  <c r="R96"/>
  <c r="G294"/>
  <c r="N162"/>
  <c r="P159"/>
  <c r="D63"/>
  <c r="Q144"/>
  <c r="AW276"/>
  <c r="C30"/>
  <c r="N120"/>
  <c r="J138"/>
  <c r="I99"/>
  <c r="P171"/>
  <c r="K105"/>
  <c r="N180"/>
  <c r="R129"/>
  <c r="N168"/>
  <c r="M6"/>
  <c r="S126"/>
  <c r="Q102"/>
  <c r="L54"/>
  <c r="O315"/>
  <c r="S69"/>
  <c r="L123"/>
  <c r="H141"/>
  <c r="L18"/>
  <c r="J75"/>
  <c r="U138"/>
  <c r="AB303"/>
  <c r="I78"/>
  <c r="AV237"/>
  <c r="K78"/>
  <c r="H351"/>
  <c r="M108"/>
  <c r="L135"/>
  <c r="AU306"/>
  <c r="H27"/>
  <c r="Q30"/>
  <c r="M279"/>
  <c r="AI240"/>
  <c r="AN303"/>
  <c r="K24"/>
  <c r="AB327"/>
  <c r="H135"/>
  <c r="M39"/>
  <c r="D126"/>
  <c r="K126"/>
  <c r="H102"/>
  <c r="S204"/>
  <c r="E6"/>
  <c r="O129"/>
  <c r="C120"/>
  <c r="C108"/>
  <c r="M60"/>
  <c r="U63"/>
  <c r="O207"/>
  <c r="S105"/>
  <c r="AQ225"/>
  <c r="J84"/>
  <c r="AF258"/>
  <c r="U99"/>
  <c r="AT285"/>
  <c r="F12"/>
  <c r="AX324"/>
  <c r="AV267"/>
  <c r="AT363"/>
  <c r="O102"/>
  <c r="AW201"/>
  <c r="H123"/>
  <c r="AH258"/>
  <c r="Z318"/>
  <c r="W312"/>
  <c r="AG360"/>
  <c r="X345"/>
  <c r="AD192"/>
  <c r="AZ333"/>
  <c r="C33"/>
  <c r="AJ285"/>
  <c r="H342"/>
  <c r="E45"/>
  <c r="H291"/>
  <c r="M141"/>
  <c r="AS330"/>
  <c r="D72"/>
  <c r="T273"/>
  <c r="H228"/>
  <c r="C87"/>
  <c r="AK309"/>
  <c r="AL222"/>
  <c r="AU123"/>
  <c r="C27"/>
  <c r="R135"/>
  <c r="AZ273"/>
  <c r="AO276"/>
  <c r="G348"/>
  <c r="P15"/>
  <c r="I18"/>
  <c r="F33"/>
  <c r="J33"/>
  <c r="AY249"/>
  <c r="I132"/>
  <c r="AE315"/>
  <c r="X270"/>
  <c r="Z225"/>
  <c r="T357"/>
  <c r="J78"/>
  <c r="F345"/>
  <c r="C36"/>
  <c r="AA192"/>
  <c r="AR66"/>
  <c r="M81"/>
  <c r="AS297"/>
  <c r="M42"/>
  <c r="N78"/>
  <c r="M285"/>
  <c r="M246"/>
  <c r="I258"/>
  <c r="G105"/>
  <c r="L93"/>
  <c r="L126"/>
  <c r="O117"/>
  <c r="AB333"/>
  <c r="P126"/>
  <c r="AK189"/>
  <c r="J204"/>
  <c r="O231"/>
  <c r="S210"/>
  <c r="N135"/>
  <c r="H21"/>
  <c r="C99"/>
  <c r="AN231"/>
  <c r="AO360"/>
  <c r="Q162"/>
  <c r="AF342"/>
  <c r="AE294"/>
  <c r="AE222"/>
  <c r="W360"/>
  <c r="N111"/>
  <c r="AW309"/>
  <c r="J126"/>
  <c r="AD336"/>
  <c r="AY336"/>
  <c r="L33"/>
  <c r="E171"/>
  <c r="I6"/>
  <c r="S54"/>
  <c r="N90"/>
  <c r="D18"/>
  <c r="AJ258"/>
  <c r="N123"/>
  <c r="R63"/>
  <c r="AV198"/>
  <c r="AG207"/>
  <c r="D180"/>
  <c r="K174"/>
  <c r="N60"/>
  <c r="K147"/>
  <c r="AJ216"/>
  <c r="J174"/>
  <c r="C114"/>
  <c r="AY258"/>
  <c r="U96"/>
  <c r="Q99"/>
  <c r="O90"/>
  <c r="AN285"/>
  <c r="K15"/>
  <c r="AY231"/>
  <c r="AH300"/>
  <c r="F21"/>
  <c r="AU225"/>
  <c r="AT231"/>
  <c r="AN228"/>
  <c r="AZ267"/>
  <c r="AV240"/>
  <c r="AT228"/>
  <c r="AI357"/>
  <c r="AE225"/>
  <c r="D177"/>
  <c r="S15"/>
  <c r="U75"/>
  <c r="P114"/>
  <c r="F336"/>
  <c r="AS210"/>
  <c r="L321"/>
  <c r="AX357"/>
  <c r="Y273"/>
  <c r="AP216"/>
  <c r="AO231"/>
  <c r="AL282"/>
  <c r="N108"/>
  <c r="AQ264"/>
  <c r="C237"/>
  <c r="AP264"/>
  <c r="L114"/>
  <c r="G156"/>
  <c r="O36"/>
  <c r="AV189"/>
  <c r="AU348"/>
  <c r="AX258"/>
  <c r="C46" i="2"/>
  <c r="AE306" i="10"/>
  <c r="AH363"/>
  <c r="AZ210"/>
  <c r="AW243"/>
  <c r="G81"/>
  <c r="R6"/>
  <c r="AB246"/>
  <c r="H177"/>
  <c r="D144"/>
  <c r="P156"/>
  <c r="AX342"/>
  <c r="AN327"/>
  <c r="AU303"/>
  <c r="D225"/>
  <c r="O123"/>
  <c r="N96"/>
  <c r="I273"/>
  <c r="Q147"/>
  <c r="O147"/>
  <c r="I252"/>
  <c r="AY339"/>
  <c r="M348"/>
  <c r="P336"/>
  <c r="M24"/>
  <c r="AS276"/>
  <c r="AL315"/>
  <c r="AI294"/>
  <c r="AH243"/>
  <c r="R21"/>
  <c r="Z291"/>
  <c r="AE285"/>
  <c r="AV327"/>
  <c r="AY321"/>
  <c r="N99"/>
  <c r="AN279"/>
  <c r="E339"/>
  <c r="D219"/>
  <c r="G9"/>
  <c r="R195"/>
  <c r="R12" s="1"/>
  <c r="J210"/>
  <c r="N171"/>
  <c r="T189"/>
  <c r="H231"/>
  <c r="I144"/>
  <c r="U309"/>
  <c r="K114"/>
  <c r="K300"/>
  <c r="K117" s="1"/>
  <c r="S57"/>
  <c r="C42"/>
  <c r="AJ303"/>
  <c r="L222"/>
  <c r="E30"/>
  <c r="AY225"/>
  <c r="AL201"/>
  <c r="AF213"/>
  <c r="U54"/>
  <c r="AY318"/>
  <c r="AO189"/>
  <c r="F258"/>
  <c r="AZ231"/>
  <c r="T288"/>
  <c r="D30"/>
  <c r="AX210"/>
  <c r="Q204"/>
  <c r="L354"/>
  <c r="O237"/>
  <c r="J57"/>
  <c r="P219"/>
  <c r="P36" s="1"/>
  <c r="M117"/>
  <c r="O252"/>
  <c r="AF315"/>
  <c r="AR282"/>
  <c r="R117"/>
  <c r="K336"/>
  <c r="G324"/>
  <c r="P111"/>
  <c r="I348"/>
  <c r="AM300"/>
  <c r="O354"/>
  <c r="AQ243"/>
  <c r="AV246"/>
  <c r="R36"/>
  <c r="N42"/>
  <c r="U60"/>
  <c r="P135"/>
  <c r="G63"/>
  <c r="AB300"/>
  <c r="O360"/>
  <c r="AS252"/>
  <c r="H66"/>
  <c r="AW279"/>
  <c r="Q120"/>
  <c r="K36"/>
  <c r="U306"/>
  <c r="H96"/>
  <c r="D267"/>
  <c r="D84" s="1"/>
  <c r="H36"/>
  <c r="AN252"/>
  <c r="R243"/>
  <c r="E39"/>
  <c r="K255"/>
  <c r="H237"/>
  <c r="AA210"/>
  <c r="S339"/>
  <c r="R276"/>
  <c r="R267"/>
  <c r="L312"/>
  <c r="D195"/>
  <c r="S66"/>
  <c r="S159"/>
  <c r="AP348"/>
  <c r="D99"/>
  <c r="E123"/>
  <c r="AO261"/>
  <c r="P162"/>
  <c r="AK213"/>
  <c r="AA339"/>
  <c r="Q81"/>
  <c r="J201"/>
  <c r="G111"/>
  <c r="AD348"/>
  <c r="W333"/>
  <c r="S48"/>
  <c r="AF246"/>
  <c r="AO225"/>
  <c r="AU321"/>
  <c r="AJ324"/>
  <c r="AW327"/>
  <c r="AS312"/>
  <c r="I333"/>
  <c r="L72"/>
  <c r="AG285"/>
  <c r="Q54"/>
  <c r="L177"/>
  <c r="T240"/>
  <c r="C111"/>
  <c r="U108"/>
  <c r="P33"/>
  <c r="AU195"/>
  <c r="AD267"/>
  <c r="AN363"/>
  <c r="F102"/>
  <c r="P174"/>
  <c r="P90"/>
  <c r="C48"/>
  <c r="F90"/>
  <c r="AV273"/>
  <c r="U120"/>
  <c r="M165"/>
  <c r="C123"/>
  <c r="S162"/>
  <c r="AA363"/>
  <c r="AG243"/>
  <c r="AO318"/>
  <c r="AQ204"/>
  <c r="E267"/>
  <c r="AY303"/>
  <c r="K123"/>
  <c r="AH279"/>
  <c r="AE213"/>
  <c r="AX333"/>
  <c r="L69"/>
  <c r="J171"/>
  <c r="Q312"/>
  <c r="AM363"/>
  <c r="S75"/>
  <c r="R111"/>
  <c r="AT219"/>
  <c r="J261"/>
  <c r="AI192"/>
  <c r="AR351"/>
  <c r="AG342"/>
  <c r="AM240"/>
  <c r="AN192"/>
  <c r="Q6"/>
  <c r="D240"/>
  <c r="AZ252"/>
  <c r="AK192"/>
  <c r="I243"/>
  <c r="G363"/>
  <c r="P87"/>
  <c r="AL342"/>
  <c r="AO291"/>
  <c r="AO333"/>
  <c r="P147"/>
  <c r="Y225"/>
  <c r="O132"/>
  <c r="AX279"/>
  <c r="AZ282"/>
  <c r="AT324"/>
  <c r="U81"/>
  <c r="AM336"/>
  <c r="AL207"/>
  <c r="I72"/>
  <c r="I33"/>
  <c r="E78"/>
  <c r="Y189"/>
  <c r="K153"/>
  <c r="F132"/>
  <c r="G117"/>
  <c r="I87"/>
  <c r="AL240"/>
  <c r="AV312"/>
  <c r="E120"/>
  <c r="AD315"/>
  <c r="AJ273"/>
  <c r="J147"/>
  <c r="M336"/>
  <c r="AG252"/>
  <c r="F54"/>
  <c r="O204"/>
  <c r="P6"/>
  <c r="G288"/>
  <c r="W315"/>
  <c r="AK324"/>
  <c r="AR279"/>
  <c r="D108"/>
  <c r="AL363"/>
  <c r="AW312"/>
  <c r="T342"/>
  <c r="X354"/>
  <c r="J42"/>
  <c r="AI126"/>
  <c r="AG345"/>
  <c r="Y213"/>
  <c r="K66"/>
  <c r="AD279"/>
  <c r="T261"/>
  <c r="C60"/>
  <c r="F9"/>
  <c r="AK210"/>
  <c r="Z357"/>
  <c r="T207"/>
  <c r="O48"/>
  <c r="M168"/>
  <c r="Q39"/>
  <c r="AC354"/>
  <c r="AL351"/>
  <c r="AK318"/>
  <c r="AS354"/>
  <c r="E27"/>
  <c r="O72"/>
  <c r="R162"/>
  <c r="R18"/>
  <c r="AV342"/>
  <c r="O192"/>
  <c r="R315"/>
  <c r="E96"/>
  <c r="AJ339"/>
  <c r="AV309"/>
  <c r="AK315"/>
  <c r="AW333"/>
  <c r="M48"/>
  <c r="AI228"/>
  <c r="AP189"/>
  <c r="L75"/>
  <c r="R156"/>
  <c r="S78"/>
  <c r="AQ276"/>
  <c r="S174"/>
  <c r="D33"/>
  <c r="AD207"/>
  <c r="AQ195"/>
  <c r="AO354"/>
  <c r="AE201"/>
  <c r="S129"/>
  <c r="AE267"/>
  <c r="Z342"/>
  <c r="K156"/>
  <c r="AN318"/>
  <c r="N258"/>
  <c r="C6"/>
  <c r="AE327"/>
  <c r="AU216"/>
  <c r="Y192"/>
  <c r="AU243"/>
  <c r="AY240"/>
  <c r="AP210"/>
  <c r="AS333"/>
  <c r="E49" i="2"/>
  <c r="AS249" i="10"/>
  <c r="U276"/>
  <c r="AS345"/>
  <c r="AN69"/>
  <c r="AV141"/>
  <c r="AO270"/>
  <c r="AP336"/>
  <c r="AC255"/>
  <c r="F144"/>
  <c r="AF357"/>
  <c r="J36"/>
  <c r="AJ204"/>
  <c r="AW357"/>
  <c r="AP345"/>
  <c r="AJ219"/>
  <c r="G285"/>
  <c r="J276"/>
  <c r="AX264"/>
  <c r="AG330"/>
  <c r="AT360"/>
  <c r="AA348"/>
  <c r="W210"/>
  <c r="AO336"/>
  <c r="L105"/>
  <c r="AB225"/>
  <c r="AU351"/>
  <c r="AI312"/>
  <c r="AK348"/>
  <c r="X189"/>
  <c r="AD153"/>
  <c r="J87"/>
  <c r="AO210"/>
  <c r="X306"/>
  <c r="T306"/>
  <c r="AH237"/>
  <c r="AT327"/>
  <c r="AH336"/>
  <c r="T270"/>
  <c r="AR336"/>
  <c r="AX339"/>
  <c r="AE357"/>
  <c r="K162"/>
  <c r="AX72"/>
  <c r="AV285"/>
  <c r="E111"/>
  <c r="X333"/>
  <c r="AN255"/>
  <c r="D75"/>
  <c r="T297"/>
  <c r="C147"/>
  <c r="E150"/>
  <c r="K75"/>
  <c r="S84"/>
  <c r="I57"/>
  <c r="AY282"/>
  <c r="T315"/>
  <c r="J45"/>
  <c r="AO315"/>
  <c r="C171"/>
  <c r="AJ309"/>
  <c r="AV258"/>
  <c r="X282"/>
  <c r="K312"/>
  <c r="AI315"/>
  <c r="D138"/>
  <c r="AQ165"/>
  <c r="G150"/>
  <c r="AH342"/>
  <c r="AZ321"/>
  <c r="Y204"/>
  <c r="I114"/>
  <c r="AH213"/>
  <c r="AQ333"/>
  <c r="AK255"/>
  <c r="AD240"/>
  <c r="AA156"/>
  <c r="AX309"/>
  <c r="D165"/>
  <c r="AY360"/>
  <c r="AV192"/>
  <c r="AS189"/>
  <c r="AP285"/>
  <c r="H81"/>
  <c r="AR321"/>
  <c r="AX195"/>
  <c r="M99"/>
  <c r="AL264"/>
  <c r="D159"/>
  <c r="C159"/>
  <c r="AV276"/>
  <c r="Y354"/>
  <c r="N126"/>
  <c r="N45"/>
  <c r="AZ360"/>
  <c r="AT318"/>
  <c r="AE192"/>
  <c r="O99"/>
  <c r="AJ291"/>
  <c r="C21"/>
  <c r="I21"/>
  <c r="AH246"/>
  <c r="AT48"/>
  <c r="AL261"/>
  <c r="I105"/>
  <c r="M54"/>
  <c r="AD249"/>
  <c r="T153"/>
  <c r="AE312"/>
  <c r="AO288"/>
  <c r="AU285"/>
  <c r="AP228"/>
  <c r="AO6"/>
  <c r="AY324"/>
  <c r="X303"/>
  <c r="U36"/>
  <c r="G6"/>
  <c r="AZ357"/>
  <c r="N156"/>
  <c r="AI297"/>
  <c r="K144"/>
  <c r="AF336"/>
  <c r="F48"/>
  <c r="AR267"/>
  <c r="AJ225"/>
  <c r="AG225"/>
  <c r="AZ327"/>
  <c r="I84"/>
  <c r="AA273"/>
  <c r="AO237"/>
  <c r="AR204"/>
  <c r="C102"/>
  <c r="AK327"/>
  <c r="AK231"/>
  <c r="O126"/>
  <c r="E46" i="2"/>
  <c r="AI237" i="10"/>
  <c r="G339"/>
  <c r="S90"/>
  <c r="J72"/>
  <c r="Q249"/>
  <c r="E69"/>
  <c r="F60"/>
  <c r="AI207"/>
  <c r="C129"/>
  <c r="AR237"/>
  <c r="K12"/>
  <c r="M177"/>
  <c r="AV363"/>
  <c r="F84"/>
  <c r="AG336"/>
  <c r="AP276"/>
  <c r="AC264"/>
  <c r="M21"/>
  <c r="S270"/>
  <c r="AJ237"/>
  <c r="Z228"/>
  <c r="AL348"/>
  <c r="R165"/>
  <c r="AE27"/>
  <c r="AR213"/>
  <c r="AA270"/>
  <c r="I180"/>
  <c r="AA258"/>
  <c r="X339"/>
  <c r="AB309"/>
  <c r="Z144"/>
  <c r="AB339"/>
  <c r="D123"/>
  <c r="I165"/>
  <c r="AP192"/>
  <c r="AU261"/>
  <c r="Q12"/>
  <c r="AG204"/>
  <c r="AN330"/>
  <c r="T222"/>
  <c r="AF189"/>
  <c r="E108"/>
  <c r="AT210"/>
  <c r="AC309"/>
  <c r="W99"/>
  <c r="Q57"/>
  <c r="S45"/>
  <c r="D69"/>
  <c r="AG192"/>
  <c r="F75"/>
  <c r="L165"/>
  <c r="AJ192"/>
  <c r="D90"/>
  <c r="AU246"/>
  <c r="P150"/>
  <c r="AW249"/>
  <c r="F135"/>
  <c r="AQ237"/>
  <c r="AV231"/>
  <c r="AX219"/>
  <c r="AC189"/>
  <c r="AL339"/>
  <c r="AL300"/>
  <c r="AM177"/>
  <c r="Y327"/>
  <c r="AV216"/>
  <c r="U111"/>
  <c r="M174"/>
  <c r="AE204"/>
  <c r="AW321"/>
  <c r="Y231"/>
  <c r="O165"/>
  <c r="AU255"/>
  <c r="AS204"/>
  <c r="AF219"/>
  <c r="AK276"/>
  <c r="AL213"/>
  <c r="F24"/>
  <c r="J162"/>
  <c r="Y201"/>
  <c r="C57"/>
  <c r="AX273"/>
  <c r="N147"/>
  <c r="AP300"/>
  <c r="Y276"/>
  <c r="AH201"/>
  <c r="AN216"/>
  <c r="AA249"/>
  <c r="X357"/>
  <c r="D129"/>
  <c r="X351"/>
  <c r="AU357"/>
  <c r="E21"/>
  <c r="W33"/>
  <c r="AJ297"/>
  <c r="U132"/>
  <c r="AW330"/>
  <c r="AA228"/>
  <c r="AC90"/>
  <c r="AK282"/>
  <c r="E15"/>
  <c r="AJ363"/>
  <c r="AF228"/>
  <c r="AO324"/>
  <c r="AB351"/>
  <c r="AW300"/>
  <c r="P27"/>
  <c r="I75"/>
  <c r="U48"/>
  <c r="C138"/>
  <c r="T204"/>
  <c r="M58" i="2"/>
  <c r="AP255" i="10"/>
  <c r="P123"/>
  <c r="H57"/>
  <c r="AK279"/>
  <c r="AF210"/>
  <c r="AP177"/>
  <c r="AB312"/>
  <c r="R159"/>
  <c r="AD297"/>
  <c r="N39"/>
  <c r="R174"/>
  <c r="Z279"/>
  <c r="T318"/>
  <c r="G69"/>
  <c r="AS342"/>
  <c r="AO300"/>
  <c r="AX228"/>
  <c r="K63"/>
  <c r="K111"/>
  <c r="AN237"/>
  <c r="D60"/>
  <c r="AN270"/>
  <c r="AA195"/>
  <c r="AT102"/>
  <c r="H168"/>
  <c r="AU204"/>
  <c r="K46" i="2"/>
  <c r="AS327" i="10"/>
  <c r="AD255"/>
  <c r="AT354"/>
  <c r="Z324"/>
  <c r="V243"/>
  <c r="AW267"/>
  <c r="AH252"/>
  <c r="AI213"/>
  <c r="AO306"/>
  <c r="AI282"/>
  <c r="AI198"/>
  <c r="AA276"/>
  <c r="AG327"/>
  <c r="AZ345"/>
  <c r="AJ201"/>
  <c r="J27"/>
  <c r="AL336"/>
  <c r="AM318"/>
  <c r="AU279"/>
  <c r="AG219"/>
  <c r="AH297"/>
  <c r="AD198"/>
  <c r="AJ246"/>
  <c r="I195"/>
  <c r="C11" i="2"/>
  <c r="AV225" i="10"/>
  <c r="AJ333"/>
  <c r="AS207"/>
  <c r="AL306"/>
  <c r="AI231"/>
  <c r="AM348"/>
  <c r="AN189"/>
  <c r="AF30"/>
  <c r="AI360"/>
  <c r="G46" i="2"/>
  <c r="AX204" i="10"/>
  <c r="AR318"/>
  <c r="G24"/>
  <c r="H333"/>
  <c r="AK24"/>
  <c r="AX318"/>
  <c r="AJ228"/>
  <c r="AF300"/>
  <c r="AV294"/>
  <c r="AV219"/>
  <c r="AO345"/>
  <c r="Z189"/>
  <c r="AD321"/>
  <c r="AJ39"/>
  <c r="AB318"/>
  <c r="AN195"/>
  <c r="AM96"/>
  <c r="Q198"/>
  <c r="AP195"/>
  <c r="U15"/>
  <c r="AQ303"/>
  <c r="AV261"/>
  <c r="V231"/>
  <c r="AG213"/>
  <c r="AJ120"/>
  <c r="AG60"/>
  <c r="AJ357"/>
  <c r="AU309"/>
  <c r="AN333"/>
  <c r="Y345"/>
  <c r="AO285"/>
  <c r="Z348"/>
  <c r="V270"/>
  <c r="S6"/>
  <c r="E61" i="2"/>
  <c r="AL198" i="10"/>
  <c r="L42"/>
  <c r="M135"/>
  <c r="AN261"/>
  <c r="AS279"/>
  <c r="W219"/>
  <c r="AL333"/>
  <c r="O12"/>
  <c r="AO246"/>
  <c r="AB348"/>
  <c r="F153"/>
  <c r="AV303"/>
  <c r="E279"/>
  <c r="E18"/>
  <c r="H156"/>
  <c r="P78"/>
  <c r="F168"/>
  <c r="AP333"/>
  <c r="O177"/>
  <c r="R66"/>
  <c r="W237"/>
  <c r="W54" s="1"/>
  <c r="D117"/>
  <c r="M33"/>
  <c r="C84"/>
  <c r="AD246"/>
  <c r="AU264"/>
  <c r="L117"/>
  <c r="AP327"/>
  <c r="I111"/>
  <c r="AC213"/>
  <c r="AF264"/>
  <c r="AR297"/>
  <c r="F117"/>
  <c r="AV291"/>
  <c r="J54"/>
  <c r="AK264"/>
  <c r="AL294"/>
  <c r="AE282"/>
  <c r="W195"/>
  <c r="AA345"/>
  <c r="AA333"/>
  <c r="AL357"/>
  <c r="AI174"/>
  <c r="H9"/>
  <c r="W192"/>
  <c r="AC219"/>
  <c r="AU288"/>
  <c r="I66"/>
  <c r="AN345"/>
  <c r="AV249"/>
  <c r="AC192"/>
  <c r="AH60"/>
  <c r="Z273"/>
  <c r="AE348"/>
  <c r="X207"/>
  <c r="AT279"/>
  <c r="AF327"/>
  <c r="AL96"/>
  <c r="AN348"/>
  <c r="E117"/>
  <c r="AL192"/>
  <c r="AL246"/>
  <c r="S81"/>
  <c r="F15"/>
  <c r="AW345"/>
  <c r="H39"/>
  <c r="AH240"/>
  <c r="AA300"/>
  <c r="Z252"/>
  <c r="AP249"/>
  <c r="I3"/>
  <c r="AJ189"/>
  <c r="L66"/>
  <c r="AG273"/>
  <c r="AX294"/>
  <c r="AL204"/>
  <c r="H180"/>
  <c r="AJ306"/>
  <c r="J93"/>
  <c r="X246"/>
  <c r="AT261"/>
  <c r="R198"/>
  <c r="D54"/>
  <c r="AF255"/>
  <c r="P81"/>
  <c r="AC306"/>
  <c r="N18"/>
  <c r="AI318"/>
  <c r="I237"/>
  <c r="C165"/>
  <c r="K18"/>
  <c r="AI210"/>
  <c r="AR357"/>
  <c r="G138"/>
  <c r="AO177"/>
  <c r="AQ345"/>
  <c r="O15"/>
  <c r="M87"/>
  <c r="V216"/>
  <c r="R81"/>
  <c r="W351"/>
  <c r="AC342"/>
  <c r="AD69"/>
  <c r="S177"/>
  <c r="AX288"/>
  <c r="AH315"/>
  <c r="E99"/>
  <c r="Q138"/>
  <c r="V363"/>
  <c r="AO342"/>
  <c r="AS270"/>
  <c r="Z354"/>
  <c r="AS195"/>
  <c r="AM189"/>
  <c r="AF360"/>
  <c r="AQ300"/>
  <c r="AM303"/>
  <c r="AE252"/>
  <c r="AE321"/>
  <c r="Y243"/>
  <c r="AB363"/>
  <c r="X78"/>
  <c r="AP102"/>
  <c r="C72"/>
  <c r="AP252"/>
  <c r="AN309"/>
  <c r="Y315"/>
  <c r="AA297"/>
  <c r="AK228"/>
  <c r="AM105"/>
  <c r="AW138"/>
  <c r="AI345"/>
  <c r="G49" i="2"/>
  <c r="AG240" i="10"/>
  <c r="W261"/>
  <c r="AN321"/>
  <c r="I39"/>
  <c r="O27"/>
  <c r="AH309"/>
  <c r="U162"/>
  <c r="AA231"/>
  <c r="AS306"/>
  <c r="E60"/>
  <c r="K21"/>
  <c r="AC336"/>
  <c r="M36"/>
  <c r="AW273"/>
  <c r="AP246"/>
  <c r="AB288"/>
  <c r="T246"/>
  <c r="P132"/>
  <c r="O120"/>
  <c r="R57"/>
  <c r="D48"/>
  <c r="AM297"/>
  <c r="T291"/>
  <c r="J18"/>
  <c r="AY312"/>
  <c r="AR342"/>
  <c r="AY144"/>
  <c r="J363"/>
  <c r="T210"/>
  <c r="Z285"/>
  <c r="V282"/>
  <c r="AH327"/>
  <c r="AT273"/>
  <c r="Q150"/>
  <c r="AB222"/>
  <c r="AX351"/>
  <c r="AM354"/>
  <c r="AB267"/>
  <c r="AJ300"/>
  <c r="AD360"/>
  <c r="F186"/>
  <c r="AY213"/>
  <c r="K64" i="2"/>
  <c r="I330" i="10"/>
  <c r="H84"/>
  <c r="AS219"/>
  <c r="AA288"/>
  <c r="J165"/>
  <c r="O87"/>
  <c r="Y348"/>
  <c r="AY354"/>
  <c r="AW219"/>
  <c r="AK351"/>
  <c r="AR354"/>
  <c r="AU294"/>
  <c r="AL270"/>
  <c r="AF261"/>
  <c r="AM261"/>
  <c r="C61" i="2"/>
  <c r="C162" i="10"/>
  <c r="N27"/>
  <c r="AV204"/>
  <c r="AS201"/>
  <c r="P42"/>
  <c r="U171"/>
  <c r="W336"/>
  <c r="M147"/>
  <c r="AI138"/>
  <c r="AF192"/>
  <c r="K48"/>
  <c r="AW318"/>
  <c r="AU237"/>
  <c r="AA240"/>
  <c r="O69"/>
  <c r="R138"/>
  <c r="Q78"/>
  <c r="AR276"/>
  <c r="AN315"/>
  <c r="AQ219"/>
  <c r="AC339"/>
  <c r="U87"/>
  <c r="AM213"/>
  <c r="AH303"/>
  <c r="AQ363"/>
  <c r="E40" i="2"/>
  <c r="AJ270" i="10"/>
  <c r="AI243"/>
  <c r="AB216"/>
  <c r="F45"/>
  <c r="P54"/>
  <c r="J360"/>
  <c r="AB249"/>
  <c r="AU219"/>
  <c r="U27"/>
  <c r="V288"/>
  <c r="AJ279"/>
  <c r="V273"/>
  <c r="T336"/>
  <c r="G78"/>
  <c r="AG198"/>
  <c r="S156"/>
  <c r="G144"/>
  <c r="AJ267"/>
  <c r="AY153"/>
  <c r="AD327"/>
  <c r="O18"/>
  <c r="G75"/>
  <c r="N102"/>
  <c r="AU300"/>
  <c r="N129"/>
  <c r="AM294"/>
  <c r="W270"/>
  <c r="AB336"/>
  <c r="T36"/>
  <c r="AI279"/>
  <c r="AU114"/>
  <c r="AJ282"/>
  <c r="AZ324"/>
  <c r="Q69"/>
  <c r="AU240"/>
  <c r="N105"/>
  <c r="AQ294"/>
  <c r="AP237"/>
  <c r="AZ294"/>
  <c r="AZ291"/>
  <c r="AT36"/>
  <c r="AV336"/>
  <c r="AA357"/>
  <c r="M9"/>
  <c r="L138"/>
  <c r="AS93"/>
  <c r="AX303"/>
  <c r="X159"/>
  <c r="AN297"/>
  <c r="AI327"/>
  <c r="AZ228"/>
  <c r="R33"/>
  <c r="AE255"/>
  <c r="AZ246"/>
  <c r="AZ63" s="1"/>
  <c r="H63"/>
  <c r="Q18"/>
  <c r="Z213"/>
  <c r="AO264"/>
  <c r="T285"/>
  <c r="AR273"/>
  <c r="AG315"/>
  <c r="AZ279"/>
  <c r="AG279"/>
  <c r="AA321"/>
  <c r="AE297"/>
  <c r="H294"/>
  <c r="O75"/>
  <c r="AY279"/>
  <c r="AU189"/>
  <c r="W249"/>
  <c r="T324"/>
  <c r="AY252"/>
  <c r="AY300"/>
  <c r="AW291"/>
  <c r="K72"/>
  <c r="AP291"/>
  <c r="AL219"/>
  <c r="AT267"/>
  <c r="L84"/>
  <c r="D102"/>
  <c r="N144"/>
  <c r="O42"/>
  <c r="E87"/>
  <c r="P180"/>
  <c r="W264"/>
  <c r="AK345"/>
  <c r="AR21"/>
  <c r="AD300"/>
  <c r="AK75"/>
  <c r="AV264"/>
  <c r="N36"/>
  <c r="K177"/>
  <c r="U135"/>
  <c r="AI222"/>
  <c r="P282"/>
  <c r="AX327"/>
  <c r="K39"/>
  <c r="X255"/>
  <c r="H114"/>
  <c r="W252"/>
  <c r="AO312"/>
  <c r="V360"/>
  <c r="AL225"/>
  <c r="S135"/>
  <c r="O162"/>
  <c r="J153"/>
  <c r="AA354"/>
  <c r="AF195"/>
  <c r="AL228"/>
  <c r="J96"/>
  <c r="U90"/>
  <c r="AN258"/>
  <c r="AN300"/>
  <c r="AT222"/>
  <c r="N72"/>
  <c r="K30"/>
  <c r="AF285"/>
  <c r="AF312"/>
  <c r="AB90"/>
  <c r="AZ330"/>
  <c r="Y279"/>
  <c r="D168"/>
  <c r="AL249"/>
  <c r="AT345"/>
  <c r="O156"/>
  <c r="U168"/>
  <c r="AX213"/>
  <c r="D120"/>
  <c r="H117"/>
  <c r="AI258"/>
  <c r="AM225"/>
  <c r="AR330"/>
  <c r="P45"/>
  <c r="AY309"/>
  <c r="L153"/>
  <c r="O30"/>
  <c r="AW225"/>
  <c r="AX168"/>
  <c r="AS348"/>
  <c r="AD204"/>
  <c r="I291"/>
  <c r="D348"/>
  <c r="AB204"/>
  <c r="S21"/>
  <c r="I48"/>
  <c r="X348"/>
  <c r="AQ213"/>
  <c r="AH312"/>
  <c r="N15"/>
  <c r="U123"/>
  <c r="AK297"/>
  <c r="AT258"/>
  <c r="AF222"/>
  <c r="AN282"/>
  <c r="H42"/>
  <c r="Y126"/>
  <c r="AQ267"/>
  <c r="L30"/>
  <c r="AW252"/>
  <c r="I171"/>
  <c r="C90"/>
  <c r="AA243"/>
  <c r="S102"/>
  <c r="AF363"/>
  <c r="K90"/>
  <c r="G15"/>
  <c r="L6"/>
  <c r="U177"/>
  <c r="AR270"/>
  <c r="AD312"/>
  <c r="AM237"/>
  <c r="V255"/>
  <c r="R69"/>
  <c r="W258"/>
  <c r="W75" s="1"/>
  <c r="Q111"/>
  <c r="AK357"/>
  <c r="AT204"/>
  <c r="AT21" s="1"/>
  <c r="AS360"/>
  <c r="AV207"/>
  <c r="AG297"/>
  <c r="AT270"/>
  <c r="Z255"/>
  <c r="O111"/>
  <c r="O168"/>
  <c r="Z303"/>
  <c r="AX207"/>
  <c r="AE189"/>
  <c r="W285"/>
  <c r="AN288"/>
  <c r="AN105" s="1"/>
  <c r="D288"/>
  <c r="AJ213"/>
  <c r="I58" i="2"/>
  <c r="M105" i="10"/>
  <c r="AP297"/>
  <c r="AC276"/>
  <c r="AF288"/>
  <c r="AU282"/>
  <c r="AU165"/>
  <c r="AG24"/>
  <c r="AQ231"/>
  <c r="G108"/>
  <c r="S165"/>
  <c r="AN351"/>
  <c r="I174"/>
  <c r="AN219"/>
  <c r="AN213"/>
  <c r="AM255"/>
  <c r="AM72" s="1"/>
  <c r="AQ216"/>
  <c r="Z333"/>
  <c r="AH321"/>
  <c r="AP240"/>
  <c r="AM228"/>
  <c r="E177"/>
  <c r="T192"/>
  <c r="AX285"/>
  <c r="X336"/>
  <c r="AU330"/>
  <c r="AZ309"/>
  <c r="AU252"/>
  <c r="F216"/>
  <c r="C126"/>
  <c r="D36"/>
  <c r="U105"/>
  <c r="AB324"/>
  <c r="X213"/>
  <c r="AE363"/>
  <c r="AQ72"/>
  <c r="AK150"/>
  <c r="N159"/>
  <c r="AY270"/>
  <c r="AI219"/>
  <c r="AQ252"/>
  <c r="AQ69" s="1"/>
  <c r="AD201"/>
  <c r="AF120"/>
  <c r="J189"/>
  <c r="AF282"/>
  <c r="AL303"/>
  <c r="E132"/>
  <c r="AB342"/>
  <c r="X318"/>
  <c r="AD306"/>
  <c r="AP351"/>
  <c r="AP270"/>
  <c r="O84"/>
  <c r="AK339"/>
  <c r="J156"/>
  <c r="G174"/>
  <c r="AI273"/>
  <c r="AH120"/>
  <c r="AW213"/>
  <c r="L36"/>
  <c r="AX345"/>
  <c r="AX225"/>
  <c r="F72"/>
  <c r="V237"/>
  <c r="AN291"/>
  <c r="AE261"/>
  <c r="AU231"/>
  <c r="AB294"/>
  <c r="AE141"/>
  <c r="AY129"/>
  <c r="S186"/>
  <c r="AG189"/>
  <c r="AU210"/>
  <c r="AG306"/>
  <c r="U357"/>
  <c r="E135"/>
  <c r="AH288"/>
  <c r="U18"/>
  <c r="M27"/>
  <c r="AM195"/>
  <c r="AH180"/>
  <c r="C12"/>
  <c r="U66"/>
  <c r="T258"/>
  <c r="AX237"/>
  <c r="AH351"/>
  <c r="AX276"/>
  <c r="AD330"/>
  <c r="AF231"/>
  <c r="K324"/>
  <c r="AP273"/>
  <c r="AV345"/>
  <c r="AT225"/>
  <c r="AL285"/>
  <c r="AR264"/>
  <c r="AQ246"/>
  <c r="E55" i="2"/>
  <c r="T279" i="10"/>
  <c r="AL321"/>
  <c r="AL231"/>
  <c r="AH105"/>
  <c r="AS186"/>
  <c r="M186"/>
  <c r="Z246"/>
  <c r="S120"/>
  <c r="AT300"/>
  <c r="AM285"/>
  <c r="AN267"/>
  <c r="X264"/>
  <c r="T354"/>
  <c r="AS213"/>
  <c r="V258"/>
  <c r="K45"/>
  <c r="AF318"/>
  <c r="AT333"/>
  <c r="AF18"/>
  <c r="AM351"/>
  <c r="V321"/>
  <c r="AE219"/>
  <c r="AP294"/>
  <c r="E165"/>
  <c r="AO321"/>
  <c r="AW264"/>
  <c r="AQ189"/>
  <c r="AE273"/>
  <c r="AZ138"/>
  <c r="U159"/>
  <c r="AA27"/>
  <c r="AI324"/>
  <c r="AQ210"/>
  <c r="V285"/>
  <c r="AG357"/>
  <c r="Z258"/>
  <c r="AV315"/>
  <c r="T6"/>
  <c r="E174"/>
  <c r="Q114"/>
  <c r="L27"/>
  <c r="AN225"/>
  <c r="AV255"/>
  <c r="AG339"/>
  <c r="AA351"/>
  <c r="AS315"/>
  <c r="AM198"/>
  <c r="AZ351"/>
  <c r="Q27"/>
  <c r="AZ297"/>
  <c r="X210"/>
  <c r="AS27"/>
  <c r="AZ300"/>
  <c r="I321"/>
  <c r="D153"/>
  <c r="R45"/>
  <c r="AA198"/>
  <c r="AI330"/>
  <c r="S36"/>
  <c r="AH261"/>
  <c r="AU249"/>
  <c r="AP267"/>
  <c r="Q84"/>
  <c r="AR246"/>
  <c r="F150"/>
  <c r="AC318"/>
  <c r="L108"/>
  <c r="F120"/>
  <c r="AT114"/>
  <c r="J264"/>
  <c r="Q108"/>
  <c r="AL195"/>
  <c r="X300"/>
  <c r="Z276"/>
  <c r="AH345"/>
  <c r="O141"/>
  <c r="L60"/>
  <c r="AQ306"/>
  <c r="AT357"/>
  <c r="P129"/>
  <c r="AA327"/>
  <c r="AB258"/>
  <c r="AH78"/>
  <c r="AT309"/>
  <c r="P312"/>
  <c r="D45"/>
  <c r="T327"/>
  <c r="C15"/>
  <c r="V324"/>
  <c r="V204"/>
  <c r="AN360"/>
  <c r="AI255"/>
  <c r="V240"/>
  <c r="J111"/>
  <c r="AC294"/>
  <c r="AT207"/>
  <c r="AU333"/>
  <c r="AL291"/>
  <c r="AX159"/>
  <c r="AI246"/>
  <c r="AA150"/>
  <c r="AM243"/>
  <c r="T75"/>
  <c r="AB159"/>
  <c r="AF270"/>
  <c r="T249"/>
  <c r="AS237"/>
  <c r="Q117"/>
  <c r="V339"/>
  <c r="AU276"/>
  <c r="D171"/>
  <c r="AJ336"/>
  <c r="P177"/>
  <c r="AS33"/>
  <c r="AD291"/>
  <c r="AE243"/>
  <c r="N165"/>
  <c r="AJ138"/>
  <c r="X273"/>
  <c r="AM357"/>
  <c r="W318"/>
  <c r="N21"/>
  <c r="AI264"/>
  <c r="I46" i="2"/>
  <c r="AO219" i="10"/>
  <c r="X132"/>
  <c r="AB84"/>
  <c r="AW60"/>
  <c r="AP72"/>
  <c r="X294"/>
  <c r="AS24"/>
  <c r="AC360"/>
  <c r="AU363"/>
  <c r="AW231"/>
  <c r="H6"/>
  <c r="Y360"/>
  <c r="V303"/>
  <c r="AL165"/>
  <c r="AY288"/>
  <c r="AL324"/>
  <c r="AB48"/>
  <c r="AF216"/>
  <c r="AJ180"/>
  <c r="AF6"/>
  <c r="AV33"/>
  <c r="E3"/>
  <c r="AY363"/>
  <c r="AC237"/>
  <c r="AQ123"/>
  <c r="G66"/>
  <c r="AA48"/>
  <c r="AV333"/>
  <c r="AT243"/>
  <c r="Z204"/>
  <c r="AQ324"/>
  <c r="AS114"/>
  <c r="W21"/>
  <c r="AS150"/>
  <c r="W324"/>
  <c r="AD309"/>
  <c r="AK165"/>
  <c r="AR27"/>
  <c r="AH111"/>
  <c r="AA291"/>
  <c r="AC204"/>
  <c r="Y207"/>
  <c r="F180"/>
  <c r="AD228"/>
  <c r="AF249"/>
  <c r="AW21"/>
  <c r="AK42"/>
  <c r="Z150"/>
  <c r="U117"/>
  <c r="AK27"/>
  <c r="AD189"/>
  <c r="AL318"/>
  <c r="AT315"/>
  <c r="R270"/>
  <c r="H99"/>
  <c r="Z237"/>
  <c r="W345"/>
  <c r="AA252"/>
  <c r="AA165"/>
  <c r="AF135"/>
  <c r="M15"/>
  <c r="V195"/>
  <c r="AV228"/>
  <c r="R27"/>
  <c r="AR291"/>
  <c r="I147"/>
  <c r="T216"/>
  <c r="AW288"/>
  <c r="AF72"/>
  <c r="AP339"/>
  <c r="AX222"/>
  <c r="R78"/>
  <c r="AO258"/>
  <c r="AP150"/>
  <c r="AO87"/>
  <c r="AC363"/>
  <c r="AM216"/>
  <c r="AE303"/>
  <c r="AS87"/>
  <c r="AC111"/>
  <c r="AO36"/>
  <c r="AE111"/>
  <c r="AZ186"/>
  <c r="AV153"/>
  <c r="T213"/>
  <c r="K180"/>
  <c r="AJ21"/>
  <c r="Y285"/>
  <c r="T45"/>
  <c r="E180"/>
  <c r="J69"/>
  <c r="AC282"/>
  <c r="AC267"/>
  <c r="E48"/>
  <c r="AQ261"/>
  <c r="Z12"/>
  <c r="AY57"/>
  <c r="Q15"/>
  <c r="Y219"/>
  <c r="AQ357"/>
  <c r="J168"/>
  <c r="Y96"/>
  <c r="AE228"/>
  <c r="AV147"/>
  <c r="AO15"/>
  <c r="AA171"/>
  <c r="AU30"/>
  <c r="AF132"/>
  <c r="AY204"/>
  <c r="AA189"/>
  <c r="AD288"/>
  <c r="U45"/>
  <c r="Z336"/>
  <c r="H174"/>
  <c r="AI270"/>
  <c r="Q24"/>
  <c r="T117"/>
  <c r="AW93"/>
  <c r="V261"/>
  <c r="AU228"/>
  <c r="T339"/>
  <c r="AR228"/>
  <c r="AU267"/>
  <c r="AT135"/>
  <c r="AI129"/>
  <c r="Z219"/>
  <c r="AM306"/>
  <c r="AR243"/>
  <c r="AM192"/>
  <c r="S168"/>
  <c r="O60"/>
  <c r="AQ315"/>
  <c r="AC327"/>
  <c r="AE207"/>
  <c r="AP342"/>
  <c r="AY297"/>
  <c r="AK177"/>
  <c r="W303"/>
  <c r="AJ153"/>
  <c r="AC240"/>
  <c r="AC315"/>
  <c r="AL126"/>
  <c r="AT150"/>
  <c r="AX231"/>
  <c r="AB315"/>
  <c r="AI348"/>
  <c r="Y258"/>
  <c r="K132"/>
  <c r="AS261"/>
  <c r="AA12"/>
  <c r="G52" i="2"/>
  <c r="AD195" i="10"/>
  <c r="AP33"/>
  <c r="AK216"/>
  <c r="G17" i="2"/>
  <c r="V327" i="10"/>
  <c r="AL276"/>
  <c r="E162"/>
  <c r="AI216"/>
  <c r="Y255"/>
  <c r="AO27"/>
  <c r="S171"/>
  <c r="AR99"/>
  <c r="AH198"/>
  <c r="AI147"/>
  <c r="V249"/>
  <c r="AP363"/>
  <c r="G42"/>
  <c r="Z240"/>
  <c r="E67" i="2"/>
  <c r="D24" i="10"/>
  <c r="I67" i="2"/>
  <c r="AS258" i="10"/>
  <c r="AT198"/>
  <c r="W330"/>
  <c r="AM309"/>
  <c r="J30"/>
  <c r="E144"/>
  <c r="AV111"/>
  <c r="AX360"/>
  <c r="AJ312"/>
  <c r="AQ321"/>
  <c r="AA159"/>
  <c r="K61" i="2"/>
  <c r="W207" i="10"/>
  <c r="AM204"/>
  <c r="X231"/>
  <c r="AQ297"/>
  <c r="AJ288"/>
  <c r="M52" i="2"/>
  <c r="AQ336" i="10"/>
  <c r="AX267"/>
  <c r="AZ21"/>
  <c r="AL129"/>
  <c r="X288"/>
  <c r="AS66"/>
  <c r="AD237"/>
  <c r="AA207"/>
  <c r="AB189"/>
  <c r="V48"/>
  <c r="AX15"/>
  <c r="AW282"/>
  <c r="AK330"/>
  <c r="AF9"/>
  <c r="AJ123"/>
  <c r="I23" i="2"/>
  <c r="AD72" i="10"/>
  <c r="M40" i="2"/>
  <c r="AO339" i="10"/>
  <c r="Y291"/>
  <c r="AR24"/>
  <c r="X327"/>
  <c r="AW42"/>
  <c r="X6"/>
  <c r="Y363"/>
  <c r="AO150"/>
  <c r="K55" i="2"/>
  <c r="AF171" i="10"/>
  <c r="AF243"/>
  <c r="L96"/>
  <c r="AE288"/>
  <c r="AI45"/>
  <c r="AX156"/>
  <c r="AX114"/>
  <c r="AU354"/>
  <c r="G64" i="2"/>
  <c r="AY180" i="10"/>
  <c r="AA87"/>
  <c r="AR345"/>
  <c r="Y282"/>
  <c r="X276"/>
  <c r="AG333"/>
  <c r="AS222"/>
  <c r="G84"/>
  <c r="AK156"/>
  <c r="AJ90"/>
  <c r="AM222"/>
  <c r="Y75"/>
  <c r="Z330"/>
  <c r="Y120"/>
  <c r="AK249"/>
  <c r="AA255"/>
  <c r="AA72" s="1"/>
  <c r="J141"/>
  <c r="AT336"/>
  <c r="Z261"/>
  <c r="AI285"/>
  <c r="AI102" s="1"/>
  <c r="AX12"/>
  <c r="AM324"/>
  <c r="AK312"/>
  <c r="AG228"/>
  <c r="AR222"/>
  <c r="R180"/>
  <c r="O33"/>
  <c r="J39"/>
  <c r="AK132"/>
  <c r="AE258"/>
  <c r="W246"/>
  <c r="R186"/>
  <c r="AW246"/>
  <c r="V21"/>
  <c r="Y318"/>
  <c r="R42"/>
  <c r="V189"/>
  <c r="T135"/>
  <c r="F126"/>
  <c r="X153"/>
  <c r="AT321"/>
  <c r="AN24"/>
  <c r="AO348"/>
  <c r="AN312"/>
  <c r="AS192"/>
  <c r="AY45"/>
  <c r="AP315"/>
  <c r="AZ303"/>
  <c r="AW15"/>
  <c r="AC228"/>
  <c r="AQ330"/>
  <c r="Z192"/>
  <c r="AG195"/>
  <c r="AP306"/>
  <c r="AU39"/>
  <c r="AZ177"/>
  <c r="AZ93"/>
  <c r="AX189"/>
  <c r="AS36"/>
  <c r="AK354"/>
  <c r="AM30"/>
  <c r="AB180"/>
  <c r="AZ114"/>
  <c r="AH96"/>
  <c r="AX240"/>
  <c r="AS300"/>
  <c r="AA135"/>
  <c r="Q48"/>
  <c r="AN357"/>
  <c r="AJ117"/>
  <c r="X312"/>
  <c r="AX96"/>
  <c r="Y294"/>
  <c r="AL216"/>
  <c r="AZ189"/>
  <c r="AV159"/>
  <c r="R39"/>
  <c r="AB228"/>
  <c r="AG69"/>
  <c r="W306"/>
  <c r="W276"/>
  <c r="AZ336"/>
  <c r="V252"/>
  <c r="AX300"/>
  <c r="Q132"/>
  <c r="AV348"/>
  <c r="I168"/>
  <c r="AM330"/>
  <c r="AR258"/>
  <c r="Y312"/>
  <c r="AV162"/>
  <c r="AI288"/>
  <c r="AI105" s="1"/>
  <c r="S9"/>
  <c r="AV168"/>
  <c r="AC48"/>
  <c r="AA219"/>
  <c r="AJ252"/>
  <c r="AT69"/>
  <c r="AN201"/>
  <c r="AN6"/>
  <c r="AP21"/>
  <c r="AS243"/>
  <c r="T96"/>
  <c r="AY48"/>
  <c r="R168"/>
  <c r="AB144"/>
  <c r="V186"/>
  <c r="AP231"/>
  <c r="AS6"/>
  <c r="V228"/>
  <c r="AW237"/>
  <c r="AV321"/>
  <c r="T24"/>
  <c r="AD225"/>
  <c r="AX54"/>
  <c r="AO267"/>
  <c r="I55" i="2"/>
  <c r="AF144" i="10"/>
  <c r="G186"/>
  <c r="AE330"/>
  <c r="R123"/>
  <c r="J186"/>
  <c r="AU174"/>
  <c r="T243"/>
  <c r="AM171"/>
  <c r="W279"/>
  <c r="AP225"/>
  <c r="AI36"/>
  <c r="AO162"/>
  <c r="Z351"/>
  <c r="AC285"/>
  <c r="AU111"/>
  <c r="AN336"/>
  <c r="AM342"/>
  <c r="G72"/>
  <c r="U24"/>
  <c r="AN354"/>
  <c r="AC288"/>
  <c r="T225"/>
  <c r="AT9"/>
  <c r="Q174"/>
  <c r="AK201"/>
  <c r="AJ342"/>
  <c r="AR195"/>
  <c r="F96"/>
  <c r="AS246"/>
  <c r="N138"/>
  <c r="AT45"/>
  <c r="R108"/>
  <c r="AA213"/>
  <c r="AR294"/>
  <c r="AI267"/>
  <c r="AV357"/>
  <c r="AN81"/>
  <c r="S180"/>
  <c r="X117"/>
  <c r="Z294"/>
  <c r="AU15"/>
  <c r="AA336"/>
  <c r="U114"/>
  <c r="AA60"/>
  <c r="E90"/>
  <c r="AK114"/>
  <c r="AZ306"/>
  <c r="AO294"/>
  <c r="AN153"/>
  <c r="O108"/>
  <c r="AS309"/>
  <c r="AN273"/>
  <c r="M61" i="2"/>
  <c r="X219" i="10"/>
  <c r="AM108"/>
  <c r="V18"/>
  <c r="AZ99"/>
  <c r="AV84"/>
  <c r="V42"/>
  <c r="M26" i="2"/>
  <c r="AN99" i="10"/>
  <c r="AY345"/>
  <c r="AJ45"/>
  <c r="AZ165"/>
  <c r="AZ195"/>
  <c r="AD216"/>
  <c r="AG267"/>
  <c r="AI54"/>
  <c r="AA246"/>
  <c r="I43" i="2"/>
  <c r="F27" i="10"/>
  <c r="AG321"/>
  <c r="AW261"/>
  <c r="J9"/>
  <c r="AY315"/>
  <c r="AG270"/>
  <c r="AI300"/>
  <c r="AQ12"/>
  <c r="AB168"/>
  <c r="AB240"/>
  <c r="AT108"/>
  <c r="AN9"/>
  <c r="AX174"/>
  <c r="AR285"/>
  <c r="T276"/>
  <c r="AB243"/>
  <c r="V354"/>
  <c r="AJ276"/>
  <c r="AJ93" s="1"/>
  <c r="AM276"/>
  <c r="AG159"/>
  <c r="AV129"/>
  <c r="AS231"/>
  <c r="W243"/>
  <c r="AU66"/>
  <c r="AD354"/>
  <c r="AD273"/>
  <c r="X252"/>
  <c r="AK174"/>
  <c r="AG264"/>
  <c r="AI30"/>
  <c r="K150"/>
  <c r="AY66"/>
  <c r="AE342"/>
  <c r="AV120"/>
  <c r="AY126"/>
  <c r="AQ162"/>
  <c r="X204"/>
  <c r="AZ201"/>
  <c r="O174"/>
  <c r="X324"/>
  <c r="AN306"/>
  <c r="Q186"/>
  <c r="AP222"/>
  <c r="AH219"/>
  <c r="AM141"/>
  <c r="AD339"/>
  <c r="C55" i="2"/>
  <c r="AM120" i="10"/>
  <c r="AO105"/>
  <c r="AL15"/>
  <c r="AH168"/>
  <c r="Z249"/>
  <c r="Q3"/>
  <c r="AI261"/>
  <c r="AE198"/>
  <c r="AE264"/>
  <c r="E9"/>
  <c r="AI252"/>
  <c r="AS138"/>
  <c r="AW54"/>
  <c r="AN33"/>
  <c r="AB177"/>
  <c r="T186"/>
  <c r="AA45"/>
  <c r="W363"/>
  <c r="R60"/>
  <c r="AK336"/>
  <c r="AL18"/>
  <c r="AD213"/>
  <c r="F147"/>
  <c r="AY351"/>
  <c r="AW336"/>
  <c r="I42"/>
  <c r="Z141"/>
  <c r="AG282"/>
  <c r="N69"/>
  <c r="X309"/>
  <c r="W354"/>
  <c r="W171" s="1"/>
  <c r="T303"/>
  <c r="AG309"/>
  <c r="AC201"/>
  <c r="AO351"/>
  <c r="AH360"/>
  <c r="AG15"/>
  <c r="AK6"/>
  <c r="U21"/>
  <c r="AS165"/>
  <c r="AN78"/>
  <c r="AY111"/>
  <c r="AV60"/>
  <c r="M30"/>
  <c r="M171"/>
  <c r="AH264"/>
  <c r="Z108"/>
  <c r="AE237"/>
  <c r="AJ63"/>
  <c r="T21"/>
  <c r="AC252"/>
  <c r="AP162"/>
  <c r="AD114"/>
  <c r="AT129"/>
  <c r="AB285"/>
  <c r="AP321"/>
  <c r="AX363"/>
  <c r="AL39"/>
  <c r="AA225"/>
  <c r="AP90"/>
  <c r="AO63"/>
  <c r="AQ279"/>
  <c r="Y330"/>
  <c r="X27"/>
  <c r="AN57"/>
  <c r="AW66"/>
  <c r="AK144"/>
  <c r="Y300"/>
  <c r="D12"/>
  <c r="AZ258"/>
  <c r="AY210"/>
  <c r="Y351"/>
  <c r="AO66"/>
  <c r="V333"/>
  <c r="AT87"/>
  <c r="W78"/>
  <c r="R84"/>
  <c r="AT156"/>
  <c r="AQ222"/>
  <c r="AP174"/>
  <c r="AH231"/>
  <c r="I64" i="2"/>
  <c r="AZ243" i="10"/>
  <c r="AO192"/>
  <c r="P168"/>
  <c r="AQ354"/>
  <c r="AO279"/>
  <c r="AO96" s="1"/>
  <c r="X360"/>
  <c r="AU192"/>
  <c r="AO252"/>
  <c r="AB219"/>
  <c r="AG354"/>
  <c r="Y216"/>
  <c r="Y237"/>
  <c r="Y54" s="1"/>
  <c r="U153"/>
  <c r="Z306"/>
  <c r="W348"/>
  <c r="I61" i="2"/>
  <c r="AS228" i="10"/>
  <c r="AQ105"/>
  <c r="J129"/>
  <c r="AP6"/>
  <c r="AW348"/>
  <c r="AD132"/>
  <c r="Y228"/>
  <c r="AU63"/>
  <c r="Z243"/>
  <c r="T255"/>
  <c r="Z6"/>
  <c r="AZ150"/>
  <c r="V342"/>
  <c r="AH357"/>
  <c r="T363"/>
  <c r="AA237"/>
  <c r="AL354"/>
  <c r="AF330"/>
  <c r="AT75"/>
  <c r="AO135"/>
  <c r="AV339"/>
  <c r="AD318"/>
  <c r="AT216"/>
  <c r="U30"/>
  <c r="C141"/>
  <c r="N186"/>
  <c r="AK39"/>
  <c r="AO54"/>
  <c r="AH81"/>
  <c r="AK72"/>
  <c r="AM63"/>
  <c r="AN108"/>
  <c r="AH330"/>
  <c r="AP81"/>
  <c r="AP186"/>
  <c r="Y87"/>
  <c r="AH192"/>
  <c r="AE279"/>
  <c r="AW195"/>
  <c r="C58" i="2"/>
  <c r="AZ240" i="10"/>
  <c r="AA309"/>
  <c r="AJ81"/>
  <c r="AV15"/>
  <c r="AW351"/>
  <c r="G30"/>
  <c r="V192"/>
  <c r="V9" s="1"/>
  <c r="AQ240"/>
  <c r="AQ282"/>
  <c r="AZ354"/>
  <c r="AQ60"/>
  <c r="H111"/>
  <c r="AB141"/>
  <c r="H129"/>
  <c r="U33"/>
  <c r="AG363"/>
  <c r="AB195"/>
  <c r="AE309"/>
  <c r="M93"/>
  <c r="T171"/>
  <c r="AQ342"/>
  <c r="Z339"/>
  <c r="E126"/>
  <c r="AK240"/>
  <c r="AS225"/>
  <c r="AG27"/>
  <c r="AK306"/>
  <c r="AI333"/>
  <c r="AJ27"/>
  <c r="V138"/>
  <c r="X249"/>
  <c r="AG123"/>
  <c r="I186"/>
  <c r="Q66"/>
  <c r="AL81"/>
  <c r="AL24"/>
  <c r="AW297"/>
  <c r="AQ156"/>
  <c r="T231"/>
  <c r="AM321"/>
  <c r="X285"/>
  <c r="AR216"/>
  <c r="AF279"/>
  <c r="AY267"/>
  <c r="AD9"/>
  <c r="AU33"/>
  <c r="AM135"/>
  <c r="AY138"/>
  <c r="AE174"/>
  <c r="AE300"/>
  <c r="AF48"/>
  <c r="AZ6"/>
  <c r="V357"/>
  <c r="H87"/>
  <c r="AR339"/>
  <c r="U186"/>
  <c r="AO48"/>
  <c r="AN48"/>
  <c r="Y162"/>
  <c r="X174"/>
  <c r="AI141"/>
  <c r="V294"/>
  <c r="U72"/>
  <c r="AE195"/>
  <c r="AH291"/>
  <c r="O81"/>
  <c r="AC261"/>
  <c r="AV282"/>
  <c r="O24"/>
  <c r="AQ33"/>
  <c r="Z300"/>
  <c r="U42"/>
  <c r="AC324"/>
  <c r="AR348"/>
  <c r="AF273"/>
  <c r="AK267"/>
  <c r="R3"/>
  <c r="J6"/>
  <c r="AW294"/>
  <c r="AV195"/>
  <c r="M49" i="2"/>
  <c r="X198" i="10"/>
  <c r="T330"/>
  <c r="AQ360"/>
  <c r="T264"/>
  <c r="T81" s="1"/>
  <c r="T84"/>
  <c r="AQ117"/>
  <c r="AZ24"/>
  <c r="Z120"/>
  <c r="AL135"/>
  <c r="AO24"/>
  <c r="AT213"/>
  <c r="Y21"/>
  <c r="AR87"/>
  <c r="AF198"/>
  <c r="AF351"/>
  <c r="AB264"/>
  <c r="Z312"/>
  <c r="Q180"/>
  <c r="AK198"/>
  <c r="AW339"/>
  <c r="AH114"/>
  <c r="AL75"/>
  <c r="AQ42"/>
  <c r="AB357"/>
  <c r="AI24"/>
  <c r="W222"/>
  <c r="AT189"/>
  <c r="X267"/>
  <c r="AW324"/>
  <c r="AB186"/>
  <c r="AU291"/>
  <c r="AB69"/>
  <c r="E12"/>
  <c r="AW255"/>
  <c r="Y306"/>
  <c r="AF324"/>
  <c r="AC225"/>
  <c r="AC186"/>
  <c r="AE36"/>
  <c r="AE39"/>
  <c r="Y90"/>
  <c r="Y210"/>
  <c r="Z60"/>
  <c r="W339"/>
  <c r="AW84"/>
  <c r="AV126"/>
  <c r="V336"/>
  <c r="AV222"/>
  <c r="AM249"/>
  <c r="Z198"/>
  <c r="AX216"/>
  <c r="AV132"/>
  <c r="AO81"/>
  <c r="AS63"/>
  <c r="AX153"/>
  <c r="T198"/>
  <c r="AC30"/>
  <c r="AD177"/>
  <c r="AD351"/>
  <c r="AP312"/>
  <c r="AP129" s="1"/>
  <c r="AS288"/>
  <c r="H186"/>
  <c r="AB345"/>
  <c r="D93"/>
  <c r="AJ243"/>
  <c r="AT351"/>
  <c r="AO93"/>
  <c r="K52" i="2"/>
  <c r="U147" i="10"/>
  <c r="AY195"/>
  <c r="AY198"/>
  <c r="AY15" s="1"/>
  <c r="AU270"/>
  <c r="AU87" s="1"/>
  <c r="T9"/>
  <c r="AQ285"/>
  <c r="N117"/>
  <c r="Z270"/>
  <c r="AL42"/>
  <c r="AH249"/>
  <c r="AK117"/>
  <c r="K171"/>
  <c r="AW240"/>
  <c r="AX261"/>
  <c r="AT84"/>
  <c r="V210"/>
  <c r="AL189"/>
  <c r="AF75"/>
  <c r="X258"/>
  <c r="AU117"/>
  <c r="AX252"/>
  <c r="AG105"/>
  <c r="AH207"/>
  <c r="T111"/>
  <c r="AQ351"/>
  <c r="T228"/>
  <c r="AP261"/>
  <c r="AN96"/>
  <c r="AM252"/>
  <c r="G60"/>
  <c r="Z93"/>
  <c r="AU336"/>
  <c r="AX186"/>
  <c r="AH63"/>
  <c r="X87"/>
  <c r="Y267"/>
  <c r="AW144"/>
  <c r="AX330"/>
  <c r="AQ270"/>
  <c r="AM150"/>
  <c r="AW270"/>
  <c r="E20" i="2"/>
  <c r="W201" i="10"/>
  <c r="AX246"/>
  <c r="AU36"/>
  <c r="AH318"/>
  <c r="AH273"/>
  <c r="V198"/>
  <c r="AH195"/>
  <c r="AG21"/>
  <c r="X216"/>
  <c r="U165"/>
  <c r="U141"/>
  <c r="AQ171"/>
  <c r="AY330"/>
  <c r="AA267"/>
  <c r="AX243"/>
  <c r="AU201"/>
  <c r="AU18" s="1"/>
  <c r="AS285"/>
  <c r="V264"/>
  <c r="AW360"/>
  <c r="AH255"/>
  <c r="AF291"/>
  <c r="I9"/>
  <c r="Y252"/>
  <c r="AK285"/>
  <c r="X171"/>
  <c r="AQ258"/>
  <c r="AQ75" s="1"/>
  <c r="AW126"/>
  <c r="AO243"/>
  <c r="Y69"/>
  <c r="AA282"/>
  <c r="X243"/>
  <c r="AJ327"/>
  <c r="AJ144" s="1"/>
  <c r="V306"/>
  <c r="V123" s="1"/>
  <c r="H171"/>
  <c r="X177"/>
  <c r="AP318"/>
  <c r="Y288"/>
  <c r="X180"/>
  <c r="AN186"/>
  <c r="AG45"/>
  <c r="T108"/>
  <c r="AP84"/>
  <c r="AX75"/>
  <c r="Z210"/>
  <c r="F171"/>
  <c r="AE333"/>
  <c r="AM273"/>
  <c r="Z315"/>
  <c r="Z222"/>
  <c r="AN111"/>
  <c r="AX60"/>
  <c r="AN30"/>
  <c r="AF63"/>
  <c r="Z78"/>
  <c r="AJ177"/>
  <c r="AH117"/>
  <c r="AU258"/>
  <c r="AO222"/>
  <c r="G93"/>
  <c r="AS336"/>
  <c r="AH45"/>
  <c r="AS21"/>
  <c r="AY150"/>
  <c r="Y177"/>
  <c r="AK273"/>
  <c r="Y321"/>
  <c r="AT348"/>
  <c r="AD87"/>
  <c r="V279"/>
  <c r="T237"/>
  <c r="S153"/>
  <c r="C174"/>
  <c r="AN339"/>
  <c r="AE354"/>
  <c r="AZ198"/>
  <c r="AX36"/>
  <c r="AE318"/>
  <c r="AR327"/>
  <c r="AI15"/>
  <c r="I159"/>
  <c r="AL345"/>
  <c r="AY156"/>
  <c r="Z231"/>
  <c r="AD282"/>
  <c r="AZ315"/>
  <c r="AS12"/>
  <c r="AN249"/>
  <c r="AB87"/>
  <c r="S63"/>
  <c r="AS30"/>
  <c r="AY237"/>
  <c r="AQ111"/>
  <c r="AC36"/>
  <c r="AF129"/>
  <c r="AA168"/>
  <c r="AY30"/>
  <c r="AF294"/>
  <c r="AZ285"/>
  <c r="AR42"/>
  <c r="D186"/>
  <c r="AP12"/>
  <c r="AZ66"/>
  <c r="AI342"/>
  <c r="AM180"/>
  <c r="AG318"/>
  <c r="AG135" s="1"/>
  <c r="L99"/>
  <c r="AI225"/>
  <c r="AJ159"/>
  <c r="Y336"/>
  <c r="AS129"/>
  <c r="AT168"/>
  <c r="AT195"/>
  <c r="W135"/>
  <c r="K67" i="2"/>
  <c r="AJ66" i="10"/>
  <c r="AN12"/>
  <c r="T105"/>
  <c r="AF180"/>
  <c r="AM219"/>
  <c r="AP201"/>
  <c r="W297"/>
  <c r="W69"/>
  <c r="AU273"/>
  <c r="AD231"/>
  <c r="AW18"/>
  <c r="L156"/>
  <c r="AY69"/>
  <c r="J60"/>
  <c r="AV210"/>
  <c r="AZ216"/>
  <c r="AG324"/>
  <c r="AY42"/>
  <c r="AU138"/>
  <c r="AZ225"/>
  <c r="AZ174"/>
  <c r="AE291"/>
  <c r="AS294"/>
  <c r="AU315"/>
  <c r="F177"/>
  <c r="AI354"/>
  <c r="AL267"/>
  <c r="N114"/>
  <c r="AF306"/>
  <c r="AX306"/>
  <c r="Z363"/>
  <c r="AK270"/>
  <c r="AO255"/>
  <c r="Z282"/>
  <c r="AT201"/>
  <c r="AI351"/>
  <c r="AZ261"/>
  <c r="AQ309"/>
  <c r="AV99"/>
  <c r="S3"/>
  <c r="AT99"/>
  <c r="AJ15"/>
  <c r="AL180"/>
  <c r="AB192"/>
  <c r="AJ33"/>
  <c r="Z309"/>
  <c r="E11" i="2"/>
  <c r="H162" i="10"/>
  <c r="AI201"/>
  <c r="X279"/>
  <c r="AF204"/>
  <c r="AN324"/>
  <c r="AV42"/>
  <c r="AU96"/>
  <c r="AC258"/>
  <c r="P186"/>
  <c r="AN36"/>
  <c r="AZ318"/>
  <c r="AD324"/>
  <c r="AC333"/>
  <c r="AR18"/>
  <c r="AE150"/>
  <c r="AO201"/>
  <c r="Y222"/>
  <c r="AV297"/>
  <c r="W291"/>
  <c r="U78"/>
  <c r="AS267"/>
  <c r="AY135"/>
  <c r="AP171"/>
  <c r="AL237"/>
  <c r="AC198"/>
  <c r="AP330"/>
  <c r="V72"/>
  <c r="AZ339"/>
  <c r="AI111"/>
  <c r="AD285"/>
  <c r="AG147"/>
  <c r="AW162"/>
  <c r="AL243"/>
  <c r="AA330"/>
  <c r="AV201"/>
  <c r="AI189"/>
  <c r="V90"/>
  <c r="AU312"/>
  <c r="X291"/>
  <c r="C52" i="2"/>
  <c r="AE81" i="10"/>
  <c r="AD294"/>
  <c r="AX120"/>
  <c r="AN84"/>
  <c r="AW342"/>
  <c r="Y18"/>
  <c r="AV138"/>
  <c r="AX117"/>
  <c r="AJ195"/>
  <c r="AW99"/>
  <c r="M75"/>
  <c r="AM186"/>
  <c r="AF12"/>
  <c r="AO39"/>
  <c r="W231"/>
  <c r="AL117"/>
  <c r="AD15"/>
  <c r="AG9"/>
  <c r="AK90"/>
  <c r="AI21"/>
  <c r="AU180"/>
  <c r="AZ42"/>
  <c r="AN75"/>
  <c r="AD96"/>
  <c r="AI114"/>
  <c r="V297"/>
  <c r="AX201"/>
  <c r="G20" i="2"/>
  <c r="AS39" i="10"/>
  <c r="AU21"/>
  <c r="AI339"/>
  <c r="AS57"/>
  <c r="AL12"/>
  <c r="AL45"/>
  <c r="AH126"/>
  <c r="AC303"/>
  <c r="Z123"/>
  <c r="C93"/>
  <c r="AV6"/>
  <c r="AQ36"/>
  <c r="AD258"/>
  <c r="AL159"/>
  <c r="AM69"/>
  <c r="AG291"/>
  <c r="T177"/>
  <c r="AM174"/>
  <c r="AW285"/>
  <c r="W309"/>
  <c r="AG138"/>
  <c r="I8" i="2"/>
  <c r="AB255" i="10"/>
  <c r="AE69"/>
  <c r="AY159"/>
  <c r="AQ93"/>
  <c r="I52" i="2"/>
  <c r="Q36" i="10"/>
  <c r="AR63"/>
  <c r="AP207"/>
  <c r="X240"/>
  <c r="AG303"/>
  <c r="AM48"/>
  <c r="AV108"/>
  <c r="AG114"/>
  <c r="AR177"/>
  <c r="AQ147"/>
  <c r="AA264"/>
  <c r="AX123"/>
  <c r="Y195"/>
  <c r="AA303"/>
  <c r="E153"/>
  <c r="AO147"/>
  <c r="AU120"/>
  <c r="AC321"/>
  <c r="AC171"/>
  <c r="V6"/>
  <c r="AN150"/>
  <c r="AO132"/>
  <c r="AX81"/>
  <c r="X66"/>
  <c r="AV354"/>
  <c r="AI57"/>
  <c r="J150"/>
  <c r="T57"/>
  <c r="AR219"/>
  <c r="AX171"/>
  <c r="AY357"/>
  <c r="AV360"/>
  <c r="AH54"/>
  <c r="AJ141"/>
  <c r="AV186"/>
  <c r="AZ135"/>
  <c r="V75"/>
  <c r="AJ102"/>
  <c r="AG30"/>
  <c r="AS171"/>
  <c r="AB18"/>
  <c r="M46" i="2"/>
  <c r="I26"/>
  <c r="AX3" i="10"/>
  <c r="AU54"/>
  <c r="AL54"/>
  <c r="AG102"/>
  <c r="V57"/>
  <c r="AU147"/>
  <c r="AD243"/>
  <c r="AO12"/>
  <c r="AC45"/>
  <c r="AN138"/>
  <c r="AM111"/>
  <c r="V81"/>
  <c r="Y246"/>
  <c r="AC270"/>
  <c r="AF207"/>
  <c r="P24"/>
  <c r="V315"/>
  <c r="AX138"/>
  <c r="E52" i="2"/>
  <c r="AD159" i="10"/>
  <c r="T102"/>
  <c r="U129"/>
  <c r="L3"/>
  <c r="Y333"/>
  <c r="AG312"/>
  <c r="W240"/>
  <c r="AR72"/>
  <c r="T321"/>
  <c r="AS123"/>
  <c r="AD117"/>
  <c r="AZ84"/>
  <c r="AK33"/>
  <c r="AJ171"/>
  <c r="AG84"/>
  <c r="AC357"/>
  <c r="Q129"/>
  <c r="AO111"/>
  <c r="AW12"/>
  <c r="D114"/>
  <c r="AF123"/>
  <c r="AP93"/>
  <c r="AM132"/>
  <c r="AU156"/>
  <c r="V300"/>
  <c r="AT159"/>
  <c r="AA132"/>
  <c r="G32" i="2"/>
  <c r="AW111" i="10"/>
  <c r="T78"/>
  <c r="AR135"/>
  <c r="G102"/>
  <c r="AQ63"/>
  <c r="AM15"/>
  <c r="AR153"/>
  <c r="AW9"/>
  <c r="AB117"/>
  <c r="Y357"/>
  <c r="AB15"/>
  <c r="AW24"/>
  <c r="AC9"/>
  <c r="AE24"/>
  <c r="AM93"/>
  <c r="AW75"/>
  <c r="AF15"/>
  <c r="AL6"/>
  <c r="AE246"/>
  <c r="W123"/>
  <c r="AR111"/>
  <c r="AR333"/>
  <c r="Y165"/>
  <c r="AI63"/>
  <c r="AN342"/>
  <c r="AO303"/>
  <c r="AB42"/>
  <c r="X321"/>
  <c r="T63"/>
  <c r="AI99"/>
  <c r="AT264"/>
  <c r="AG249"/>
  <c r="AY75"/>
  <c r="AV54"/>
  <c r="AT276"/>
  <c r="AQ174"/>
  <c r="E58" i="2"/>
  <c r="AR12" i="10"/>
  <c r="AO159"/>
  <c r="AR303"/>
  <c r="AX27"/>
  <c r="AB105"/>
  <c r="AE114"/>
  <c r="AS291"/>
  <c r="AI48"/>
  <c r="AF177"/>
  <c r="AR90"/>
  <c r="T99"/>
  <c r="C3"/>
  <c r="N66"/>
  <c r="AG255"/>
  <c r="AF348"/>
  <c r="AY105"/>
  <c r="AE231"/>
  <c r="AR162"/>
  <c r="T159"/>
  <c r="AM78"/>
  <c r="Z132"/>
  <c r="AO60"/>
  <c r="AD186"/>
  <c r="AA114"/>
  <c r="AJ12"/>
  <c r="AH225"/>
  <c r="AI81"/>
  <c r="P48"/>
  <c r="AH324"/>
  <c r="AP60"/>
  <c r="X33"/>
  <c r="AQ84"/>
  <c r="Z360"/>
  <c r="AQ15"/>
  <c r="AC33"/>
  <c r="AH30"/>
  <c r="AR192"/>
  <c r="AC69"/>
  <c r="AC132"/>
  <c r="AE339"/>
  <c r="AD108"/>
  <c r="AS9"/>
  <c r="AF117"/>
  <c r="AI69"/>
  <c r="AW117"/>
  <c r="AN60"/>
  <c r="AF333"/>
  <c r="AZ15"/>
  <c r="Q159"/>
  <c r="AY171"/>
  <c r="G40" i="2"/>
  <c r="AG42" i="10"/>
  <c r="AE54"/>
  <c r="AS120"/>
  <c r="AQ90"/>
  <c r="AR48"/>
  <c r="AF78"/>
  <c r="AF96"/>
  <c r="AI291"/>
  <c r="AI195"/>
  <c r="E5" i="2"/>
  <c r="AG66" i="10"/>
  <c r="K3"/>
  <c r="AE99"/>
  <c r="W102"/>
  <c r="AL21"/>
  <c r="AM168"/>
  <c r="I108"/>
  <c r="AN102"/>
  <c r="AV90"/>
  <c r="AO33"/>
  <c r="AO180"/>
  <c r="Z96"/>
  <c r="AP147"/>
  <c r="AX39"/>
  <c r="AE135"/>
  <c r="T120"/>
  <c r="AN210"/>
  <c r="AV12"/>
  <c r="AC15"/>
  <c r="O150"/>
  <c r="AG108"/>
  <c r="AM114"/>
  <c r="T30"/>
  <c r="AV102"/>
  <c r="C67" i="2"/>
  <c r="AH24" i="10"/>
  <c r="I14" i="2"/>
  <c r="I93" i="10"/>
  <c r="Z126"/>
  <c r="J144"/>
  <c r="AH18"/>
  <c r="AO72"/>
  <c r="W156"/>
  <c r="AO75"/>
  <c r="AA108"/>
  <c r="K26" i="2"/>
  <c r="V213" i="10"/>
  <c r="AL120"/>
  <c r="AC156"/>
  <c r="I40" i="2"/>
  <c r="AE351" i="10"/>
  <c r="E64" i="2"/>
  <c r="AU153" i="10"/>
  <c r="AA99"/>
  <c r="AO84"/>
  <c r="W162"/>
  <c r="C132"/>
  <c r="AZ363"/>
  <c r="AA90"/>
  <c r="AI156"/>
  <c r="AL273"/>
  <c r="T54"/>
  <c r="AS81"/>
  <c r="AS102"/>
  <c r="AH153"/>
  <c r="AG216"/>
  <c r="AF153"/>
  <c r="AG129"/>
  <c r="Z48"/>
  <c r="AE216"/>
  <c r="V102"/>
  <c r="AN174"/>
  <c r="AS156"/>
  <c r="X90"/>
  <c r="C14" i="2"/>
  <c r="AV300" i="10"/>
  <c r="AO204"/>
  <c r="AE138"/>
  <c r="AA162"/>
  <c r="AS108"/>
  <c r="F114"/>
  <c r="AN156"/>
  <c r="AV9"/>
  <c r="AI72"/>
  <c r="Y57"/>
  <c r="AI87"/>
  <c r="AP42"/>
  <c r="AQ21"/>
  <c r="AX162"/>
  <c r="E43" i="2"/>
  <c r="AR150" i="10"/>
  <c r="AF87"/>
  <c r="AL210"/>
  <c r="AJ84"/>
  <c r="AP153"/>
  <c r="AX18"/>
  <c r="AG90"/>
  <c r="AW153"/>
  <c r="AL36"/>
  <c r="AR165"/>
  <c r="O138"/>
  <c r="AU129"/>
  <c r="AW30"/>
  <c r="AV252"/>
  <c r="Z99"/>
  <c r="W180"/>
  <c r="AS84"/>
  <c r="AY264"/>
  <c r="J177"/>
  <c r="AA81"/>
  <c r="AF141"/>
  <c r="AX9"/>
  <c r="AD30"/>
  <c r="AH186"/>
  <c r="AB297"/>
  <c r="AO42"/>
  <c r="T15"/>
  <c r="AI162"/>
  <c r="AW129"/>
  <c r="V312"/>
  <c r="AZ117"/>
  <c r="V171"/>
  <c r="X111"/>
  <c r="R87"/>
  <c r="AH3"/>
  <c r="AI171"/>
  <c r="M144"/>
  <c r="AU60"/>
  <c r="X120"/>
  <c r="AZ27"/>
  <c r="AE120"/>
  <c r="AM147"/>
  <c r="AK159"/>
  <c r="X168"/>
  <c r="G14" i="2"/>
  <c r="E26"/>
  <c r="R132" i="10"/>
  <c r="AN3"/>
  <c r="AR30"/>
  <c r="I32" i="2"/>
  <c r="M96" i="10"/>
  <c r="D57"/>
  <c r="AD45"/>
  <c r="Z87"/>
  <c r="AA24"/>
  <c r="Y144"/>
  <c r="U93"/>
  <c r="AE108"/>
  <c r="AZ255"/>
  <c r="AW48"/>
  <c r="AC195"/>
  <c r="V15"/>
  <c r="AP117"/>
  <c r="Z177"/>
  <c r="AP132"/>
  <c r="AQ159"/>
  <c r="AZ60"/>
  <c r="AF150"/>
  <c r="AF36"/>
  <c r="AD135"/>
  <c r="AU69"/>
  <c r="AF240"/>
  <c r="Q21"/>
  <c r="C26" i="2"/>
  <c r="AS42" i="10"/>
  <c r="AZ12"/>
  <c r="AP138"/>
  <c r="AO153"/>
  <c r="AZ180"/>
  <c r="X57"/>
  <c r="AU108"/>
  <c r="Z168"/>
  <c r="T144"/>
  <c r="AY177"/>
  <c r="W126"/>
  <c r="AU132"/>
  <c r="AW90"/>
  <c r="AV117"/>
  <c r="AC87"/>
  <c r="Y168"/>
  <c r="J180"/>
  <c r="I120"/>
  <c r="AM66"/>
  <c r="V174"/>
  <c r="AQ168"/>
  <c r="AO102"/>
  <c r="AT126"/>
  <c r="C54"/>
  <c r="Z174"/>
  <c r="Z345"/>
  <c r="Z162" s="1"/>
  <c r="K43" i="2"/>
  <c r="Y342" i="10"/>
  <c r="V219"/>
  <c r="O171"/>
  <c r="AF345"/>
  <c r="AE15"/>
  <c r="C43" i="2"/>
  <c r="M67"/>
  <c r="AI135" i="10"/>
  <c r="AC99"/>
  <c r="C29" i="2"/>
  <c r="W138" i="10"/>
  <c r="Z36"/>
  <c r="AK48"/>
  <c r="AG222"/>
  <c r="AG39" s="1"/>
  <c r="AJ96"/>
  <c r="T333"/>
  <c r="AU105"/>
  <c r="AY243"/>
  <c r="AK45"/>
  <c r="S12"/>
  <c r="X126"/>
  <c r="V345"/>
  <c r="V162" s="1"/>
  <c r="AC105"/>
  <c r="W108"/>
  <c r="AK246"/>
  <c r="AK63" s="1"/>
  <c r="G3"/>
  <c r="AL57"/>
  <c r="Z207"/>
  <c r="AL84"/>
  <c r="AH21"/>
  <c r="AZ156"/>
  <c r="AX147"/>
  <c r="AE159"/>
  <c r="Z321"/>
  <c r="Z138" s="1"/>
  <c r="W225"/>
  <c r="AP27"/>
  <c r="AJ108"/>
  <c r="AU207"/>
  <c r="F141"/>
  <c r="AE186"/>
  <c r="AH276"/>
  <c r="AH93" s="1"/>
  <c r="V141"/>
  <c r="AN18"/>
  <c r="AL360"/>
  <c r="AL177" s="1"/>
  <c r="AP105"/>
  <c r="AC207"/>
  <c r="Y339"/>
  <c r="AX87"/>
  <c r="AC348"/>
  <c r="AC165"/>
  <c r="T219"/>
  <c r="AH132"/>
  <c r="T18"/>
  <c r="S117"/>
  <c r="X192"/>
  <c r="AZ162"/>
  <c r="AO282"/>
  <c r="AA222"/>
  <c r="AR306"/>
  <c r="AR123" s="1"/>
  <c r="AT120"/>
  <c r="W288"/>
  <c r="X102"/>
  <c r="Y135"/>
  <c r="AB33"/>
  <c r="AV165"/>
  <c r="Y159"/>
  <c r="AK111"/>
  <c r="AJ99"/>
  <c r="M3"/>
  <c r="AX30"/>
  <c r="AU99"/>
  <c r="X9"/>
  <c r="AE105"/>
  <c r="AR6"/>
  <c r="AD138"/>
  <c r="X123"/>
  <c r="AS126"/>
  <c r="AN204"/>
  <c r="AI168"/>
  <c r="AA147"/>
  <c r="AU168"/>
  <c r="AW306"/>
  <c r="AW123" s="1"/>
  <c r="AD147"/>
  <c r="W60"/>
  <c r="AX21"/>
  <c r="AN54"/>
  <c r="AL252"/>
  <c r="AH270"/>
  <c r="X141"/>
  <c r="AW147"/>
  <c r="AJ69"/>
  <c r="I11" i="2"/>
  <c r="AV135" i="10"/>
  <c r="AD27"/>
  <c r="AA36"/>
  <c r="AP99"/>
  <c r="S108"/>
  <c r="AL138"/>
  <c r="AH162"/>
  <c r="V330"/>
  <c r="T156"/>
  <c r="W9"/>
  <c r="AO117"/>
  <c r="AA93"/>
  <c r="O186"/>
  <c r="AO327"/>
  <c r="AO123"/>
  <c r="AZ264"/>
  <c r="Q63"/>
  <c r="G57"/>
  <c r="AI363"/>
  <c r="W96"/>
  <c r="AQ81"/>
  <c r="AS117"/>
  <c r="AB150"/>
  <c r="AH129"/>
  <c r="AZ90"/>
  <c r="AU126"/>
  <c r="AU327"/>
  <c r="AQ120"/>
  <c r="AO3"/>
  <c r="AF66"/>
  <c r="AE336"/>
  <c r="Y117"/>
  <c r="L24"/>
  <c r="AA75"/>
  <c r="AL102"/>
  <c r="AT15"/>
  <c r="AS282"/>
  <c r="V318"/>
  <c r="AB162"/>
  <c r="AP180"/>
  <c r="AC330"/>
  <c r="AT288"/>
  <c r="M69"/>
  <c r="AD345"/>
  <c r="AZ222"/>
  <c r="AZ39" s="1"/>
  <c r="AR105"/>
  <c r="AC6"/>
  <c r="AC42"/>
  <c r="X162"/>
  <c r="AT162"/>
  <c r="AT105"/>
  <c r="AA144"/>
  <c r="AE270"/>
  <c r="AE87" s="1"/>
  <c r="AW72"/>
  <c r="T66"/>
  <c r="AI132"/>
  <c r="AQ177"/>
  <c r="AW180"/>
  <c r="AJ36"/>
  <c r="AZ48"/>
  <c r="Y150"/>
  <c r="AH144"/>
  <c r="AP39"/>
  <c r="AW57"/>
  <c r="AQ102"/>
  <c r="AG246"/>
  <c r="AM18"/>
  <c r="AZ18"/>
  <c r="AC279"/>
  <c r="AS318"/>
  <c r="AI336"/>
  <c r="AR312"/>
  <c r="F87"/>
  <c r="AX111"/>
  <c r="AE144"/>
  <c r="AM327"/>
  <c r="AK141"/>
  <c r="AD363"/>
  <c r="W342"/>
  <c r="AT180"/>
  <c r="AT237"/>
  <c r="W294"/>
  <c r="V246"/>
  <c r="V63" s="1"/>
  <c r="AT24"/>
  <c r="V54"/>
  <c r="AK78"/>
  <c r="AY12"/>
  <c r="AW174"/>
  <c r="AL114"/>
  <c r="AW210"/>
  <c r="AO138"/>
  <c r="AP324"/>
  <c r="AD264"/>
  <c r="V87"/>
  <c r="AV156"/>
  <c r="AD171"/>
  <c r="AT12"/>
  <c r="AP18"/>
  <c r="V105"/>
  <c r="AT141"/>
  <c r="AG132"/>
  <c r="AJ348"/>
  <c r="AJ165" s="1"/>
  <c r="AO309"/>
  <c r="Z57"/>
  <c r="AU27"/>
  <c r="AG186"/>
  <c r="AZ288"/>
  <c r="AN39"/>
  <c r="V267"/>
  <c r="AC141"/>
  <c r="Y36"/>
  <c r="AJ75"/>
  <c r="AE18"/>
  <c r="AO9"/>
  <c r="AM126"/>
  <c r="AV66"/>
  <c r="AT39"/>
  <c r="W153"/>
  <c r="W72"/>
  <c r="AS363"/>
  <c r="AS180" s="1"/>
  <c r="W27"/>
  <c r="AK93"/>
  <c r="AX180"/>
  <c r="AV174"/>
  <c r="AV306"/>
  <c r="AS45"/>
  <c r="AJ60"/>
  <c r="AG276"/>
  <c r="AG93" s="1"/>
  <c r="AG261"/>
  <c r="AY276"/>
  <c r="I63"/>
  <c r="V78"/>
  <c r="AJ30"/>
  <c r="V108"/>
  <c r="AK108"/>
  <c r="AQ132"/>
  <c r="AY132"/>
  <c r="AD180"/>
  <c r="AW78"/>
  <c r="AR114"/>
  <c r="AD123"/>
  <c r="Y156"/>
  <c r="V117"/>
  <c r="AH156"/>
  <c r="AZ33"/>
  <c r="AY39"/>
  <c r="M153"/>
  <c r="AF21"/>
  <c r="AA9"/>
  <c r="AO156"/>
  <c r="V45"/>
  <c r="AV93"/>
  <c r="AX78"/>
  <c r="AJ168"/>
  <c r="AB237"/>
  <c r="AB54" s="1"/>
  <c r="AA117"/>
  <c r="AI123"/>
  <c r="AI39"/>
  <c r="I150"/>
  <c r="AN159"/>
  <c r="AM9"/>
  <c r="AY216"/>
  <c r="AD12"/>
  <c r="AN126"/>
  <c r="AI108"/>
  <c r="I90"/>
  <c r="Z165"/>
  <c r="AD63"/>
  <c r="AY168"/>
  <c r="AI159"/>
  <c r="AT54"/>
  <c r="AL93"/>
  <c r="AD75"/>
  <c r="T3"/>
  <c r="AT306"/>
  <c r="AT123" s="1"/>
  <c r="I12"/>
  <c r="Z102"/>
  <c r="AI42"/>
  <c r="AK171"/>
  <c r="AX57"/>
  <c r="F108"/>
  <c r="W165"/>
  <c r="AQ312"/>
  <c r="AQ129" s="1"/>
  <c r="AV72"/>
  <c r="W132"/>
  <c r="AW165"/>
  <c r="Y12"/>
  <c r="C23" i="2"/>
  <c r="AJ150" i="10"/>
  <c r="H54"/>
  <c r="AJ315"/>
  <c r="AJ132" s="1"/>
  <c r="AA15"/>
  <c r="AY114"/>
  <c r="AJ87"/>
  <c r="AU24"/>
  <c r="AQ57"/>
  <c r="W114"/>
  <c r="AS99"/>
  <c r="Y27"/>
  <c r="AY84"/>
  <c r="Z42"/>
  <c r="AI12"/>
  <c r="Y138"/>
  <c r="AR132"/>
  <c r="V69"/>
  <c r="AB153"/>
  <c r="X156"/>
  <c r="AV21"/>
  <c r="AO165"/>
  <c r="I60"/>
  <c r="AZ171"/>
  <c r="AG48"/>
  <c r="AG33"/>
  <c r="Q42"/>
  <c r="AL186"/>
  <c r="O3"/>
  <c r="AO99"/>
  <c r="AB330"/>
  <c r="AG150"/>
  <c r="W42"/>
  <c r="AE168"/>
  <c r="AT153"/>
  <c r="AQ180"/>
  <c r="AG177"/>
  <c r="AR120"/>
  <c r="K129"/>
  <c r="Z30"/>
  <c r="D150"/>
  <c r="AI165"/>
  <c r="AI78"/>
  <c r="AX48"/>
  <c r="AP198"/>
  <c r="K49" i="2"/>
  <c r="AW156" i="10"/>
  <c r="AM3"/>
  <c r="T174"/>
  <c r="AE57"/>
  <c r="AQ45"/>
  <c r="AD219"/>
  <c r="AD36" s="1"/>
  <c r="Y42"/>
  <c r="AW105"/>
  <c r="AZ30"/>
  <c r="AC222"/>
  <c r="V126"/>
  <c r="AG72"/>
  <c r="X129"/>
  <c r="V135"/>
  <c r="AT138"/>
  <c r="AN177"/>
  <c r="Y102"/>
  <c r="AL9"/>
  <c r="G11" i="2"/>
  <c r="AR186" i="10"/>
  <c r="AI27"/>
  <c r="Q45"/>
  <c r="AK102"/>
  <c r="U126"/>
  <c r="AJ111"/>
  <c r="AO174"/>
  <c r="AK168"/>
  <c r="M11" i="2"/>
  <c r="AN27" i="10"/>
  <c r="AG300"/>
  <c r="AZ57"/>
  <c r="X222"/>
  <c r="AW36"/>
  <c r="AG237"/>
  <c r="Z24"/>
  <c r="AV81"/>
  <c r="Y174"/>
  <c r="AP135"/>
  <c r="AM87"/>
  <c r="Y60"/>
  <c r="X69"/>
  <c r="Z90"/>
  <c r="V33"/>
  <c r="AP219"/>
  <c r="AA66"/>
  <c r="AW150"/>
  <c r="AL330"/>
  <c r="AR147"/>
  <c r="P153"/>
  <c r="AZ147"/>
  <c r="AH69"/>
  <c r="AQ87"/>
  <c r="AD357"/>
  <c r="AS144"/>
  <c r="AE171"/>
  <c r="X105"/>
  <c r="AS96"/>
  <c r="AM153"/>
  <c r="AL171"/>
  <c r="AG3"/>
  <c r="AW96"/>
  <c r="AY285"/>
  <c r="AY102" s="1"/>
  <c r="AB36"/>
  <c r="L57"/>
  <c r="AZ69"/>
  <c r="AD111"/>
  <c r="AZ75"/>
  <c r="V96"/>
  <c r="AF309"/>
  <c r="AY54"/>
  <c r="AX93"/>
  <c r="W39"/>
  <c r="X237"/>
  <c r="AY87"/>
  <c r="AR108"/>
  <c r="AF186"/>
  <c r="Z180"/>
  <c r="AJ114"/>
  <c r="AQ138"/>
  <c r="AH90"/>
  <c r="AR75"/>
  <c r="AY147"/>
  <c r="W111"/>
  <c r="AD84"/>
  <c r="V12"/>
  <c r="AA174"/>
  <c r="AO69"/>
  <c r="AJ18"/>
  <c r="Y72"/>
  <c r="AY81"/>
  <c r="U3"/>
  <c r="W147"/>
  <c r="AV39"/>
  <c r="AM138"/>
  <c r="AO168"/>
  <c r="AO18"/>
  <c r="AE96"/>
  <c r="AK96"/>
  <c r="AR3"/>
  <c r="AP24"/>
  <c r="Y180"/>
  <c r="AH9"/>
  <c r="AT96"/>
  <c r="AL87"/>
  <c r="J90"/>
  <c r="R153"/>
  <c r="AC12"/>
  <c r="AC96"/>
  <c r="Y24"/>
  <c r="AP108"/>
  <c r="R171"/>
  <c r="X24"/>
  <c r="AL108"/>
  <c r="J21"/>
  <c r="AV180"/>
  <c r="AS162"/>
  <c r="AL153"/>
  <c r="AX105"/>
  <c r="AK237"/>
  <c r="AK54" s="1"/>
  <c r="AB276"/>
  <c r="V276"/>
  <c r="T345"/>
  <c r="AR300"/>
  <c r="AR117" s="1"/>
  <c r="AI177"/>
  <c r="AH36"/>
  <c r="AT6"/>
  <c r="L186"/>
  <c r="AR126"/>
  <c r="AN132"/>
  <c r="K14" i="2"/>
  <c r="W273" i="10"/>
  <c r="AM207"/>
  <c r="AM24" s="1"/>
  <c r="AN72"/>
  <c r="AQ108"/>
  <c r="AA186"/>
  <c r="AA3" s="1"/>
  <c r="AA123"/>
  <c r="AH267"/>
  <c r="AW186"/>
  <c r="AW3" s="1"/>
  <c r="M17" i="2"/>
  <c r="AK321" i="10"/>
  <c r="AN129"/>
  <c r="AA138"/>
  <c r="G36"/>
  <c r="AD93"/>
  <c r="AR240"/>
  <c r="Z201"/>
  <c r="Z18" s="1"/>
  <c r="AM21"/>
  <c r="AR168"/>
  <c r="T141"/>
  <c r="W213"/>
  <c r="W30" s="1"/>
  <c r="AG162"/>
  <c r="AF102"/>
  <c r="W36"/>
  <c r="AR33"/>
  <c r="Z33"/>
  <c r="AV114"/>
  <c r="AG348"/>
  <c r="F99"/>
  <c r="AL168"/>
  <c r="AT186"/>
  <c r="E17" i="2"/>
  <c r="AY108" i="10"/>
  <c r="AY165"/>
  <c r="AQ327"/>
  <c r="R90"/>
  <c r="T93"/>
  <c r="AX282"/>
  <c r="AX99" s="1"/>
  <c r="Y198"/>
  <c r="Y15" s="1"/>
  <c r="T348"/>
  <c r="T165" s="1"/>
  <c r="AT246"/>
  <c r="AH282"/>
  <c r="AR39"/>
  <c r="AF321"/>
  <c r="Y30"/>
  <c r="AF108"/>
  <c r="AZ96"/>
  <c r="AK15"/>
  <c r="AA201"/>
  <c r="W186"/>
  <c r="W3" s="1"/>
  <c r="W144"/>
  <c r="K17" i="2"/>
  <c r="AA294" i="10"/>
  <c r="AP45"/>
  <c r="C49" i="2"/>
  <c r="AM267" i="10"/>
  <c r="AM84" s="1"/>
  <c r="AB261"/>
  <c r="AB78" s="1"/>
  <c r="AB126"/>
  <c r="AO30"/>
  <c r="V156"/>
  <c r="AP279"/>
  <c r="W93"/>
  <c r="AD168"/>
  <c r="AS132"/>
  <c r="Z267"/>
  <c r="Z84" s="1"/>
  <c r="AT78"/>
  <c r="Z75"/>
  <c r="AL123"/>
  <c r="AQ30"/>
  <c r="AL30"/>
  <c r="AH15"/>
  <c r="AY78"/>
  <c r="AZ9"/>
  <c r="AR171"/>
  <c r="AB210"/>
  <c r="AB27" s="1"/>
  <c r="AR69"/>
  <c r="AJ156"/>
  <c r="AA18"/>
  <c r="M156"/>
  <c r="X297"/>
  <c r="X114" s="1"/>
  <c r="AW69"/>
  <c r="M14" i="2"/>
  <c r="AA57" i="10"/>
  <c r="AT60"/>
  <c r="T90"/>
  <c r="AL141"/>
  <c r="AZ108"/>
  <c r="AE123"/>
  <c r="AY189"/>
  <c r="AY6" s="1"/>
  <c r="I17" i="2"/>
  <c r="W300" i="10"/>
  <c r="W117" s="1"/>
  <c r="AE60"/>
  <c r="AB63"/>
  <c r="AU360"/>
  <c r="Z186"/>
  <c r="AM42"/>
  <c r="AK126"/>
  <c r="X228"/>
  <c r="T123"/>
  <c r="AV24"/>
  <c r="AU12"/>
  <c r="AI186"/>
  <c r="AV213"/>
  <c r="AV30" s="1"/>
  <c r="AT27"/>
  <c r="AE249"/>
  <c r="AE66" s="1"/>
  <c r="AV105"/>
  <c r="AF174"/>
  <c r="I29" i="2"/>
  <c r="AX90" i="10"/>
  <c r="AT117"/>
  <c r="AN141"/>
  <c r="AA204"/>
  <c r="AF276"/>
  <c r="AF93" s="1"/>
  <c r="AR363"/>
  <c r="AN168"/>
  <c r="AC54"/>
  <c r="AP120"/>
  <c r="AD129"/>
  <c r="AZ141"/>
  <c r="AY273"/>
  <c r="AC150"/>
  <c r="AS105"/>
  <c r="AW87"/>
  <c r="AQ66"/>
  <c r="Y249"/>
  <c r="Y66" s="1"/>
  <c r="AF54"/>
  <c r="AH159"/>
  <c r="T27"/>
  <c r="AH177"/>
  <c r="AM312"/>
  <c r="AH222"/>
  <c r="AH39" s="1"/>
  <c r="R114"/>
  <c r="AN114"/>
  <c r="AX312"/>
  <c r="AX129" s="1"/>
  <c r="Y48"/>
  <c r="W12"/>
  <c r="V222"/>
  <c r="W150"/>
  <c r="AK180"/>
  <c r="AS177"/>
  <c r="X330"/>
  <c r="X147" s="1"/>
  <c r="AG96"/>
  <c r="AE132"/>
  <c r="AC63"/>
  <c r="Y261"/>
  <c r="AK36"/>
  <c r="Y171"/>
  <c r="AB279"/>
  <c r="AB96" s="1"/>
  <c r="AK99"/>
  <c r="AP30"/>
  <c r="AN117"/>
  <c r="AX249"/>
  <c r="AX66" s="1"/>
  <c r="W177"/>
  <c r="AA141"/>
  <c r="AO78"/>
  <c r="AD105"/>
  <c r="AG258"/>
  <c r="AM339"/>
  <c r="I117"/>
  <c r="E186"/>
  <c r="AF297"/>
  <c r="P105"/>
  <c r="G58" i="2"/>
  <c r="AH348" i="10"/>
  <c r="AJ318"/>
  <c r="AT240"/>
  <c r="AT57" s="1"/>
  <c r="J105"/>
  <c r="AC78"/>
  <c r="X165"/>
  <c r="AH6"/>
  <c r="AB291"/>
  <c r="AV57"/>
  <c r="AB213"/>
  <c r="AC108"/>
  <c r="Z66"/>
  <c r="AM165"/>
  <c r="T180"/>
  <c r="AD57"/>
  <c r="AO90"/>
  <c r="AC345"/>
  <c r="AC162" s="1"/>
  <c r="AB45"/>
  <c r="M64" i="2"/>
  <c r="X36" i="10"/>
  <c r="AM45"/>
  <c r="Y324"/>
  <c r="AT18"/>
  <c r="Z297"/>
  <c r="Z114" s="1"/>
  <c r="AG351"/>
  <c r="AA285"/>
  <c r="AA102" s="1"/>
  <c r="AY120"/>
  <c r="AB93"/>
  <c r="AX150"/>
  <c r="V348"/>
  <c r="AC75"/>
  <c r="AI180"/>
  <c r="AC249"/>
  <c r="AC66" s="1"/>
  <c r="AK303"/>
  <c r="AP9"/>
  <c r="AF105"/>
  <c r="AU141"/>
  <c r="AH12"/>
  <c r="AV63"/>
  <c r="AM117"/>
  <c r="AS135"/>
  <c r="AJ72"/>
  <c r="AC102"/>
  <c r="AW81"/>
  <c r="AM39"/>
  <c r="L48"/>
  <c r="T48"/>
  <c r="AJ78"/>
  <c r="AZ237"/>
  <c r="AZ54" s="1"/>
  <c r="AC243"/>
  <c r="AC60" s="1"/>
  <c r="AF339"/>
  <c r="N150"/>
  <c r="AB21"/>
  <c r="AY207"/>
  <c r="L129"/>
  <c r="AL156"/>
  <c r="AY18"/>
  <c r="Z135"/>
  <c r="AQ39"/>
  <c r="W228"/>
  <c r="W45" s="1"/>
  <c r="Y6"/>
  <c r="AT30"/>
  <c r="AH102"/>
  <c r="E23" i="2"/>
  <c r="AX135" i="10"/>
  <c r="AC138"/>
  <c r="AD21"/>
  <c r="AG18"/>
  <c r="AQ6"/>
  <c r="AU72"/>
  <c r="AH141"/>
  <c r="AR159"/>
  <c r="AN90"/>
  <c r="AU102"/>
  <c r="AC147"/>
  <c r="AE90"/>
  <c r="L174"/>
  <c r="AR78"/>
  <c r="AA279"/>
  <c r="AA96" s="1"/>
  <c r="AV75"/>
  <c r="AL33"/>
  <c r="AD60"/>
  <c r="AD42"/>
  <c r="G135"/>
  <c r="AN42"/>
  <c r="I177"/>
  <c r="AU93"/>
  <c r="AL69"/>
  <c r="L39"/>
  <c r="AL150"/>
  <c r="AK18"/>
  <c r="J24"/>
  <c r="AE42"/>
  <c r="S24"/>
  <c r="AM81"/>
  <c r="AN162"/>
  <c r="D87"/>
  <c r="AG12"/>
  <c r="AL111"/>
  <c r="O54"/>
  <c r="AA180"/>
  <c r="K40" i="2"/>
  <c r="AY162" i="10"/>
  <c r="AQ141"/>
  <c r="AU159"/>
  <c r="AS60"/>
  <c r="AO141"/>
  <c r="AM129"/>
  <c r="M23" i="2"/>
  <c r="AS174" i="10"/>
  <c r="AM144"/>
  <c r="AX141"/>
  <c r="AW108"/>
  <c r="AH216"/>
  <c r="AH33" s="1"/>
  <c r="I20" i="2"/>
  <c r="AA69" i="10"/>
  <c r="AI96"/>
  <c r="AN144"/>
  <c r="AD165"/>
  <c r="X15"/>
  <c r="G141"/>
  <c r="X84"/>
  <c r="AP78"/>
  <c r="AQ78"/>
  <c r="Z156"/>
  <c r="V93"/>
  <c r="Y114"/>
  <c r="AF162"/>
  <c r="AO171"/>
  <c r="AW102"/>
  <c r="Y147"/>
  <c r="AS147"/>
  <c r="AW45"/>
  <c r="AD54"/>
  <c r="AQ54"/>
  <c r="AF27"/>
  <c r="Z27"/>
  <c r="AM60"/>
  <c r="C40" i="2"/>
  <c r="C5" s="1"/>
  <c r="AJ24" i="10"/>
  <c r="AJ126"/>
  <c r="AA84"/>
  <c r="AD6"/>
  <c r="AD126"/>
  <c r="AQ48"/>
  <c r="AY24"/>
  <c r="AW114"/>
  <c r="AM90"/>
  <c r="M5" i="2"/>
  <c r="D21" i="10"/>
  <c r="AE147"/>
  <c r="K141"/>
  <c r="AS168"/>
  <c r="AG120"/>
  <c r="Z9"/>
  <c r="AU42"/>
  <c r="AX126"/>
  <c r="Y63"/>
  <c r="Z45"/>
  <c r="T60"/>
  <c r="AK120"/>
  <c r="AF90"/>
  <c r="AE126"/>
  <c r="AZ81"/>
  <c r="V147"/>
  <c r="Y39"/>
  <c r="Y99"/>
  <c r="X99"/>
  <c r="AJ231"/>
  <c r="AE180"/>
  <c r="AD333"/>
  <c r="G29" i="2"/>
  <c r="AI150" i="10"/>
  <c r="AM123"/>
  <c r="AB66"/>
  <c r="C17" i="2"/>
  <c r="AF159" i="10"/>
  <c r="AC18"/>
  <c r="AF165"/>
  <c r="N3"/>
  <c r="AE360"/>
  <c r="AL78"/>
  <c r="AP114"/>
  <c r="AP156"/>
  <c r="G55" i="2"/>
  <c r="O21" i="10"/>
  <c r="T147"/>
  <c r="AK162"/>
  <c r="AD81"/>
  <c r="AX102"/>
  <c r="AH48"/>
  <c r="Y84"/>
  <c r="AH57"/>
  <c r="AT42"/>
  <c r="AZ342"/>
  <c r="AN198"/>
  <c r="AN15" s="1"/>
  <c r="AR57"/>
  <c r="AA54"/>
  <c r="AT72"/>
  <c r="AW141"/>
  <c r="AG63"/>
  <c r="L171"/>
  <c r="AV150"/>
  <c r="AF147"/>
  <c r="AE30"/>
  <c r="AR138"/>
  <c r="AC177"/>
  <c r="AG126"/>
  <c r="W18"/>
  <c r="AK135"/>
  <c r="AW177"/>
  <c r="AG6"/>
  <c r="AW132"/>
  <c r="AP87"/>
  <c r="AH42"/>
  <c r="T126"/>
  <c r="AY246"/>
  <c r="AN276"/>
  <c r="AD3"/>
  <c r="AY90"/>
  <c r="Z39"/>
  <c r="AK252"/>
  <c r="D141"/>
  <c r="V114"/>
  <c r="AK195"/>
  <c r="AK12" s="1"/>
  <c r="AU186"/>
  <c r="AU3" s="1"/>
  <c r="AC312"/>
  <c r="X30"/>
  <c r="AK138"/>
  <c r="AY186"/>
  <c r="AE156"/>
  <c r="AD18"/>
  <c r="AE153"/>
  <c r="N141"/>
  <c r="AC351"/>
  <c r="AA153"/>
  <c r="H3"/>
  <c r="AJ57"/>
  <c r="AH210"/>
  <c r="AB102"/>
  <c r="AL99"/>
  <c r="X195"/>
  <c r="Y264"/>
  <c r="T33"/>
  <c r="W87"/>
  <c r="AC24"/>
  <c r="AX69"/>
  <c r="G180"/>
  <c r="G43" i="2"/>
  <c r="AB114" i="10"/>
  <c r="AC72"/>
  <c r="AH147"/>
  <c r="AA39"/>
  <c r="AF57"/>
  <c r="N87"/>
  <c r="X12"/>
  <c r="AM162"/>
  <c r="C32" i="2"/>
  <c r="AY33" i="10"/>
  <c r="AT93"/>
  <c r="AF24"/>
  <c r="AY60"/>
  <c r="AV27"/>
  <c r="AY27"/>
  <c r="AL3"/>
  <c r="V153"/>
  <c r="AB12"/>
  <c r="I138"/>
  <c r="H150"/>
  <c r="AG78"/>
  <c r="AL60"/>
  <c r="AL162"/>
  <c r="AV36"/>
  <c r="Q168"/>
  <c r="AV69"/>
  <c r="AO144"/>
  <c r="AT3"/>
  <c r="X96"/>
  <c r="AP3"/>
  <c r="M162"/>
  <c r="AK204"/>
  <c r="V60"/>
  <c r="AU57"/>
  <c r="AG57"/>
  <c r="AC123"/>
  <c r="AQ24"/>
  <c r="W357"/>
  <c r="AZ126"/>
  <c r="AK66"/>
  <c r="AQ186"/>
  <c r="AQ3" s="1"/>
  <c r="AI84"/>
  <c r="AB111"/>
  <c r="AK105"/>
  <c r="V351"/>
  <c r="V168" s="1"/>
  <c r="AY123"/>
  <c r="AI60"/>
  <c r="AF60"/>
  <c r="W90"/>
  <c r="AL288"/>
  <c r="AD222"/>
  <c r="AD39" s="1"/>
  <c r="AV48"/>
  <c r="AC210"/>
  <c r="AC27" s="1"/>
  <c r="AE165"/>
  <c r="AI9"/>
  <c r="AG144"/>
  <c r="I5" i="2"/>
  <c r="X21" i="10"/>
  <c r="AE78"/>
  <c r="AJ6"/>
  <c r="Y153"/>
  <c r="AC180"/>
  <c r="E14" i="2"/>
  <c r="E32"/>
  <c r="AR96" i="10"/>
  <c r="AK30"/>
  <c r="AR156"/>
  <c r="AD24"/>
  <c r="R177"/>
  <c r="AE276"/>
  <c r="AE93" s="1"/>
  <c r="AW120"/>
  <c r="AX132"/>
  <c r="F3"/>
  <c r="AX348"/>
  <c r="AX165" s="1"/>
  <c r="V120"/>
  <c r="AQ192"/>
  <c r="AQ9" s="1"/>
  <c r="X48"/>
  <c r="AU84"/>
  <c r="AS159"/>
  <c r="AV78"/>
  <c r="AK243"/>
  <c r="AK60" s="1"/>
  <c r="M78"/>
  <c r="AA105"/>
  <c r="AM258"/>
  <c r="AY255"/>
  <c r="AY72" s="1"/>
  <c r="D111"/>
  <c r="AM210"/>
  <c r="AM27" s="1"/>
  <c r="AK84"/>
  <c r="AV144"/>
  <c r="V150"/>
  <c r="AL174"/>
  <c r="X186"/>
  <c r="AJ186"/>
  <c r="AJ3" s="1"/>
  <c r="M8" i="2"/>
  <c r="Z69" i="10"/>
  <c r="AX63"/>
  <c r="M43" i="2"/>
  <c r="AF99" i="10"/>
  <c r="AV279"/>
  <c r="S99"/>
  <c r="Y129"/>
  <c r="AF138"/>
  <c r="AA120"/>
  <c r="AZ102"/>
  <c r="AZ36"/>
  <c r="AX84"/>
  <c r="AI18"/>
  <c r="AV96"/>
  <c r="AE21"/>
  <c r="AY21"/>
  <c r="AQ318"/>
  <c r="AT144"/>
  <c r="AB120"/>
  <c r="V207"/>
  <c r="V24" s="1"/>
  <c r="AC3"/>
  <c r="H138"/>
  <c r="AD156"/>
  <c r="V144"/>
  <c r="AW354"/>
  <c r="AW171" s="1"/>
  <c r="X75"/>
  <c r="K58" i="2"/>
  <c r="K23" s="1"/>
  <c r="K186" i="10"/>
  <c r="AO114"/>
  <c r="AB75"/>
  <c r="N174"/>
  <c r="AM54"/>
  <c r="V99"/>
  <c r="M55" i="2"/>
  <c r="M20" s="1"/>
  <c r="AC114" i="10"/>
  <c r="Y45"/>
  <c r="Z159"/>
  <c r="AX33"/>
  <c r="V180"/>
  <c r="T114"/>
  <c r="L132"/>
  <c r="AP258"/>
  <c r="AP75" s="1"/>
  <c r="AW216"/>
  <c r="AM36"/>
  <c r="W66"/>
  <c r="Z171"/>
  <c r="AA360"/>
  <c r="AT171"/>
  <c r="AI276"/>
  <c r="C153"/>
  <c r="AU6"/>
  <c r="AY192"/>
  <c r="AY9" s="1"/>
  <c r="AC300"/>
  <c r="AZ312"/>
  <c r="AZ129" s="1"/>
  <c r="AR324"/>
  <c r="AS198"/>
  <c r="AY117"/>
  <c r="AE129"/>
  <c r="AQ27"/>
  <c r="AU78"/>
  <c r="AK57"/>
  <c r="AU171"/>
  <c r="AV270"/>
  <c r="Z288"/>
  <c r="AU345"/>
  <c r="AU162" s="1"/>
  <c r="AR45"/>
  <c r="AI75"/>
  <c r="AG174"/>
  <c r="AI90"/>
  <c r="W267"/>
  <c r="W84" s="1"/>
  <c r="AI303"/>
  <c r="AI120" s="1"/>
  <c r="AD303"/>
  <c r="AB174"/>
  <c r="AL48"/>
  <c r="AF81"/>
  <c r="W63"/>
  <c r="AG171"/>
  <c r="G61" i="2"/>
  <c r="G26" s="1"/>
  <c r="AX144" i="10"/>
  <c r="AG153"/>
  <c r="AP63"/>
  <c r="AA30"/>
  <c r="AG99"/>
  <c r="AV18"/>
  <c r="T168"/>
  <c r="AF252"/>
  <c r="AF69" s="1"/>
  <c r="AD66"/>
  <c r="AS48"/>
  <c r="AL255"/>
  <c r="AL72" s="1"/>
  <c r="AS255"/>
  <c r="AS72" s="1"/>
  <c r="AC93"/>
  <c r="AC120"/>
  <c r="AC84"/>
  <c r="AB9"/>
  <c r="AF45"/>
  <c r="AF225"/>
  <c r="AV45"/>
  <c r="AE117"/>
  <c r="W198"/>
  <c r="W15" s="1"/>
  <c r="AS153"/>
  <c r="AE9"/>
  <c r="T12"/>
  <c r="AP309"/>
  <c r="AP126" s="1"/>
  <c r="AT33"/>
  <c r="AB306"/>
  <c r="AB123" s="1"/>
  <c r="AE84"/>
  <c r="AB81"/>
  <c r="AB129"/>
  <c r="AJ330"/>
  <c r="AJ147" s="1"/>
  <c r="AU9"/>
  <c r="AJ9"/>
  <c r="AH333"/>
  <c r="AH150" s="1"/>
  <c r="X201"/>
  <c r="X18" s="1"/>
  <c r="AJ54"/>
  <c r="AK9"/>
  <c r="C186"/>
  <c r="AN135"/>
  <c r="AO228"/>
  <c r="AI6"/>
  <c r="AS111"/>
  <c r="S30"/>
  <c r="AX24"/>
  <c r="AL66"/>
  <c r="AE102"/>
  <c r="AC153"/>
  <c r="AU177"/>
  <c r="AO240"/>
  <c r="AO57" s="1"/>
  <c r="Y111"/>
  <c r="AU81"/>
  <c r="AA126"/>
  <c r="AB3"/>
  <c r="AS3"/>
  <c r="AO108"/>
  <c r="D174"/>
  <c r="Y186"/>
  <c r="Y3" s="1"/>
  <c r="AG156"/>
  <c r="Z63"/>
  <c r="AU150"/>
  <c r="AU48"/>
  <c r="J3"/>
  <c r="AN123"/>
  <c r="AA261"/>
  <c r="AA78" s="1"/>
  <c r="AP168"/>
  <c r="Z72"/>
  <c r="AM99"/>
  <c r="AY174"/>
  <c r="X225"/>
  <c r="X42" s="1"/>
  <c r="AB207"/>
  <c r="AC135"/>
  <c r="Y93"/>
  <c r="AP165"/>
  <c r="AD261"/>
  <c r="AD78" s="1"/>
  <c r="AB354"/>
  <c r="AB171" s="1"/>
  <c r="AQ96"/>
  <c r="Z153"/>
  <c r="T129"/>
  <c r="W189"/>
  <c r="W6" s="1"/>
  <c r="E84"/>
  <c r="AC117"/>
  <c r="X108"/>
  <c r="W129"/>
  <c r="E147"/>
  <c r="AN165"/>
  <c r="AZ87"/>
  <c r="X81"/>
  <c r="AX291"/>
  <c r="AX108" s="1"/>
  <c r="W24"/>
  <c r="AI144"/>
  <c r="AA6"/>
  <c r="AR174"/>
  <c r="Y33"/>
  <c r="AA33"/>
  <c r="G171"/>
  <c r="AA21"/>
  <c r="AH72"/>
  <c r="AE75"/>
  <c r="Z111"/>
  <c r="AZ45"/>
  <c r="AB132"/>
  <c r="AE63"/>
  <c r="G8" i="2"/>
  <c r="AP111" i="10"/>
  <c r="AH75"/>
  <c r="AB6"/>
  <c r="AN120"/>
  <c r="R150"/>
  <c r="AM75"/>
  <c r="K32" i="2"/>
  <c r="AW159" i="10"/>
  <c r="AN63"/>
  <c r="R102"/>
  <c r="AM57"/>
  <c r="AA111"/>
  <c r="AT177"/>
  <c r="AT63"/>
  <c r="W48"/>
  <c r="M45"/>
  <c r="AX42"/>
  <c r="AV123"/>
  <c r="AL144"/>
  <c r="AP69"/>
  <c r="V132"/>
  <c r="AH138"/>
  <c r="K20" i="2"/>
  <c r="V177" i="10"/>
  <c r="C117"/>
  <c r="AF156"/>
  <c r="AM33"/>
  <c r="AN147"/>
  <c r="AY141"/>
  <c r="AE345"/>
  <c r="AE162" s="1"/>
  <c r="AS141"/>
  <c r="Y9"/>
  <c r="V165"/>
  <c r="Z15"/>
  <c r="V27"/>
  <c r="AO45"/>
  <c r="AG165"/>
  <c r="C20" i="2"/>
  <c r="M29"/>
  <c r="AK123" i="10"/>
  <c r="S27"/>
  <c r="V36"/>
  <c r="AE72"/>
  <c r="W81"/>
  <c r="T42"/>
  <c r="AS78"/>
  <c r="AB282"/>
  <c r="Q135"/>
  <c r="AH171"/>
  <c r="D3"/>
  <c r="AI153"/>
  <c r="AB165"/>
  <c r="V111"/>
  <c r="AG81"/>
  <c r="AY99"/>
  <c r="T162"/>
  <c r="AX45"/>
  <c r="W174"/>
  <c r="W120"/>
  <c r="AK87"/>
  <c r="AF111"/>
  <c r="AV177"/>
  <c r="AQ135"/>
  <c r="M66"/>
  <c r="AT90"/>
  <c r="I49" i="2"/>
  <c r="AS54" i="10"/>
  <c r="AT111"/>
  <c r="X3"/>
  <c r="AD141"/>
  <c r="Y105"/>
  <c r="Y78"/>
  <c r="AE48"/>
  <c r="AA312"/>
  <c r="AH135"/>
  <c r="AR141"/>
  <c r="AY36"/>
  <c r="AU90"/>
  <c r="AP159"/>
  <c r="T39"/>
  <c r="AA63"/>
  <c r="T150"/>
  <c r="AJ345"/>
  <c r="AJ162" s="1"/>
  <c r="AP123"/>
  <c r="Y141"/>
  <c r="AZ132"/>
  <c r="AB99"/>
  <c r="AB138"/>
  <c r="AB39"/>
  <c r="V30"/>
  <c r="Z129"/>
  <c r="K5" i="2"/>
  <c r="AO126" i="10"/>
  <c r="AU75"/>
  <c r="AN45"/>
  <c r="Z264"/>
  <c r="Z81" s="1"/>
  <c r="AD144"/>
  <c r="AK186"/>
  <c r="X150"/>
  <c r="AK153"/>
  <c r="Y132"/>
  <c r="AC126"/>
  <c r="AF267"/>
  <c r="AS18"/>
  <c r="AZ144"/>
  <c r="AZ168"/>
  <c r="AJ42"/>
  <c r="AN180"/>
  <c r="J81"/>
  <c r="AC174"/>
  <c r="AU135"/>
  <c r="AR144"/>
  <c r="AK129"/>
  <c r="AQ144"/>
  <c r="AE6"/>
  <c r="AH306"/>
  <c r="AH123" s="1"/>
  <c r="V159"/>
  <c r="G5" i="2"/>
  <c r="AM12" i="10"/>
  <c r="AH174"/>
  <c r="AB72"/>
  <c r="K29" i="2"/>
  <c r="AV3" i="10"/>
  <c r="L159"/>
  <c r="AB24"/>
  <c r="AL132"/>
  <c r="W159"/>
  <c r="AC159"/>
  <c r="AW135"/>
  <c r="C8" i="2"/>
  <c r="AR180" i="10"/>
  <c r="M32" i="2"/>
  <c r="AC81" i="10"/>
  <c r="AG168"/>
  <c r="V3"/>
  <c r="AZ153"/>
  <c r="H147"/>
  <c r="AQ114"/>
  <c r="AZ120"/>
  <c r="E8" i="2"/>
  <c r="AD102" i="10"/>
  <c r="AF168"/>
  <c r="AI93"/>
  <c r="X60"/>
  <c r="AP96"/>
  <c r="AY93"/>
  <c r="AK21"/>
  <c r="Z21"/>
  <c r="Y123"/>
  <c r="T87"/>
  <c r="AI66"/>
  <c r="AS69"/>
  <c r="AG294"/>
  <c r="T132"/>
  <c r="AQ150"/>
  <c r="AN21"/>
  <c r="AW189"/>
  <c r="AN87"/>
  <c r="AP48"/>
  <c r="AM102"/>
  <c r="AR93"/>
  <c r="AZ3"/>
  <c r="P3"/>
  <c r="AN93"/>
  <c r="X144"/>
  <c r="T69"/>
  <c r="AZ105"/>
  <c r="AV171"/>
  <c r="AR54"/>
  <c r="AJ105"/>
  <c r="AP141"/>
  <c r="AX177"/>
  <c r="AX6"/>
  <c r="AS15"/>
  <c r="Z147"/>
  <c r="AT174"/>
  <c r="AQ153"/>
  <c r="AF39"/>
  <c r="AH66"/>
  <c r="W57"/>
  <c r="K8" i="2"/>
  <c r="AB135" i="10"/>
  <c r="K11" i="2"/>
  <c r="AF3" i="10"/>
  <c r="AT147"/>
  <c r="AD120"/>
  <c r="AP144"/>
  <c r="AE45"/>
  <c r="V84"/>
  <c r="AZ111"/>
  <c r="AF33"/>
  <c r="AJ174"/>
  <c r="AH165"/>
  <c r="W141"/>
  <c r="AC57"/>
  <c r="AZ123"/>
  <c r="AM6"/>
  <c r="AV87"/>
  <c r="Y108"/>
  <c r="AK81"/>
  <c r="AU144"/>
  <c r="AW63"/>
  <c r="L150"/>
  <c r="H108"/>
  <c r="AR36"/>
  <c r="AR9"/>
  <c r="T138"/>
  <c r="AE3"/>
  <c r="AB60"/>
  <c r="S87"/>
  <c r="J120"/>
  <c r="AH27"/>
  <c r="AF84"/>
  <c r="AR129"/>
  <c r="AA177"/>
  <c r="AH84"/>
  <c r="AI33"/>
  <c r="AC21"/>
  <c r="AC168"/>
  <c r="AA129"/>
  <c r="V39"/>
  <c r="AH87"/>
  <c r="AL105"/>
  <c r="AD33"/>
  <c r="AA42"/>
  <c r="U174"/>
  <c r="O144"/>
  <c r="U102"/>
  <c r="X93"/>
  <c r="AN171"/>
  <c r="X135"/>
  <c r="AW6"/>
  <c r="R234"/>
  <c r="AF42"/>
  <c r="Y81"/>
  <c r="AC129"/>
  <c r="AX234"/>
  <c r="AW234"/>
  <c r="AA234"/>
  <c r="G23" i="2"/>
  <c r="AI3" i="10"/>
  <c r="AF234"/>
  <c r="AY234"/>
  <c r="AP36"/>
  <c r="AK234"/>
  <c r="AP15"/>
  <c r="AW27"/>
  <c r="AL234"/>
  <c r="W105"/>
  <c r="V129"/>
  <c r="AE33"/>
  <c r="E29" i="2"/>
  <c r="X138" i="10"/>
  <c r="T234"/>
  <c r="AD48"/>
  <c r="Z117"/>
  <c r="AQ99"/>
  <c r="AR102"/>
  <c r="AM159"/>
  <c r="AJ129"/>
  <c r="AR60"/>
  <c r="AR81"/>
  <c r="X72"/>
  <c r="AY96"/>
  <c r="AP234"/>
  <c r="AP66"/>
  <c r="AB156"/>
  <c r="F234"/>
  <c r="L234"/>
  <c r="P234"/>
  <c r="P57"/>
  <c r="P96"/>
  <c r="M90"/>
  <c r="N81"/>
  <c r="AK3"/>
  <c r="AZ234"/>
  <c r="AY3"/>
  <c r="AZ159"/>
  <c r="AJ48"/>
  <c r="AH234"/>
  <c r="AH51" s="1"/>
  <c r="AA51"/>
  <c r="AJ135"/>
  <c r="AG75"/>
  <c r="AH99"/>
  <c r="AF126"/>
  <c r="AL147"/>
  <c r="AG117"/>
  <c r="AC39"/>
  <c r="AD162"/>
  <c r="AZ72"/>
  <c r="V234"/>
  <c r="AL90"/>
  <c r="AN234"/>
  <c r="AN51" s="1"/>
  <c r="AT81"/>
  <c r="AJ234"/>
  <c r="AJ51" s="1"/>
  <c r="AG141"/>
  <c r="AT165"/>
  <c r="AG180"/>
  <c r="AD90"/>
  <c r="AG87"/>
  <c r="AK147"/>
  <c r="AC144"/>
  <c r="AT132"/>
  <c r="AO129"/>
  <c r="D234"/>
  <c r="X63"/>
  <c r="AT234"/>
  <c r="AR84"/>
  <c r="H234"/>
  <c r="H51" s="1"/>
  <c r="AQ18"/>
  <c r="I234"/>
  <c r="J234"/>
  <c r="E114"/>
  <c r="L78"/>
  <c r="N30"/>
  <c r="M234"/>
  <c r="M51" s="1"/>
  <c r="AM234"/>
  <c r="AM51" s="1"/>
  <c r="AD234"/>
  <c r="AE234"/>
  <c r="AE51" s="1"/>
  <c r="AW33"/>
  <c r="AB234"/>
  <c r="AY63"/>
  <c r="AD150"/>
  <c r="AU234"/>
  <c r="AC234"/>
  <c r="AB108"/>
  <c r="AM156"/>
  <c r="Z3"/>
  <c r="X54"/>
  <c r="AD174"/>
  <c r="X39"/>
  <c r="Z234"/>
  <c r="Z51" s="1"/>
  <c r="AQ234"/>
  <c r="X234"/>
  <c r="X51" s="1"/>
  <c r="AO234"/>
  <c r="AO21"/>
  <c r="G234"/>
  <c r="G51" s="1"/>
  <c r="AG234"/>
  <c r="AZ78"/>
  <c r="AD99"/>
  <c r="AE12"/>
  <c r="T72"/>
  <c r="AI117"/>
  <c r="AI234"/>
  <c r="V66"/>
  <c r="Z54"/>
  <c r="S234"/>
  <c r="D51"/>
  <c r="N234"/>
  <c r="N51" s="1"/>
  <c r="I54"/>
  <c r="AG36"/>
  <c r="C234"/>
  <c r="K234"/>
  <c r="I51"/>
  <c r="U234"/>
  <c r="AG111"/>
  <c r="R51"/>
  <c r="Z105"/>
  <c r="AB51"/>
  <c r="AK69"/>
  <c r="AE177"/>
  <c r="AU51"/>
  <c r="AC51"/>
  <c r="AB30"/>
  <c r="AF114"/>
  <c r="X45"/>
  <c r="AF51"/>
  <c r="AY51"/>
  <c r="AG54"/>
  <c r="Y234"/>
  <c r="Y51" s="1"/>
  <c r="AB147"/>
  <c r="AQ51"/>
  <c r="AL51"/>
  <c r="AO51"/>
  <c r="AL27"/>
  <c r="AS234"/>
  <c r="AS51" s="1"/>
  <c r="AV234"/>
  <c r="AV51" s="1"/>
  <c r="W234"/>
  <c r="W51" s="1"/>
  <c r="AO120"/>
  <c r="T51"/>
  <c r="AQ126"/>
  <c r="AN66"/>
  <c r="AH108"/>
  <c r="AW168"/>
  <c r="AB57"/>
  <c r="AI51"/>
  <c r="AS75"/>
  <c r="AU45"/>
  <c r="AP57"/>
  <c r="P99"/>
  <c r="AP54"/>
  <c r="W168"/>
  <c r="AL63"/>
  <c r="C51"/>
  <c r="O234"/>
  <c r="O51" s="1"/>
  <c r="Q234"/>
  <c r="N177"/>
  <c r="P51"/>
  <c r="I27"/>
  <c r="H144"/>
  <c r="K87"/>
  <c r="J51"/>
  <c r="M138"/>
  <c r="E234"/>
  <c r="E51" s="1"/>
  <c r="V51"/>
  <c r="AP51"/>
  <c r="AW51"/>
  <c r="AT51"/>
  <c r="F51"/>
  <c r="K51"/>
  <c r="U51"/>
  <c r="AD51"/>
  <c r="L51"/>
  <c r="Q51"/>
  <c r="AG51"/>
  <c r="AZ51"/>
  <c r="AR234"/>
  <c r="AX51"/>
  <c r="S51"/>
  <c r="AK51"/>
  <c r="AR51"/>
</calcChain>
</file>

<file path=xl/sharedStrings.xml><?xml version="1.0" encoding="utf-8"?>
<sst xmlns="http://schemas.openxmlformats.org/spreadsheetml/2006/main" count="1517" uniqueCount="160">
  <si>
    <t>LUNEDI</t>
  </si>
  <si>
    <t>MARTEDÌ</t>
  </si>
  <si>
    <t>MERCOLEDÌ</t>
  </si>
  <si>
    <t>GIOVEDÌ</t>
  </si>
  <si>
    <t>VENERDÌ</t>
  </si>
  <si>
    <t>SABATO</t>
  </si>
  <si>
    <t>LUNEDI'</t>
  </si>
  <si>
    <t>MARTEDI'</t>
  </si>
  <si>
    <t>MERCOLEDI'</t>
  </si>
  <si>
    <t>GIOVEDI'</t>
  </si>
  <si>
    <t>VENERDI'</t>
  </si>
  <si>
    <t>CLASSE</t>
  </si>
  <si>
    <t>Docente</t>
  </si>
  <si>
    <t>Ruolo</t>
  </si>
  <si>
    <t>ITP</t>
  </si>
  <si>
    <t>1 ora</t>
  </si>
  <si>
    <t>2 ora</t>
  </si>
  <si>
    <t>3 ora</t>
  </si>
  <si>
    <t>4 ora</t>
  </si>
  <si>
    <t>6 ora</t>
  </si>
  <si>
    <t>7 ora</t>
  </si>
  <si>
    <t>8 ora</t>
  </si>
  <si>
    <t>5 ora</t>
  </si>
  <si>
    <t>Cognome</t>
  </si>
  <si>
    <t>Totale ore
da incarico</t>
  </si>
  <si>
    <t>Totale ore
da orario</t>
  </si>
  <si>
    <t>Materia/Classe 1</t>
  </si>
  <si>
    <t>Materia/Classe 2</t>
  </si>
  <si>
    <t>Materia/Classe 3</t>
  </si>
  <si>
    <t>Materia/Classe 4</t>
  </si>
  <si>
    <t>Materia/Classe 5</t>
  </si>
  <si>
    <t>Materia/Classe 6</t>
  </si>
  <si>
    <t>Materia/Classe 10</t>
  </si>
  <si>
    <t>Materia/Classe 9</t>
  </si>
  <si>
    <t>Materia/Classe 8</t>
  </si>
  <si>
    <t>Materia/Classe 7</t>
  </si>
  <si>
    <t>ORA</t>
  </si>
  <si>
    <t>MARTEDI</t>
  </si>
  <si>
    <t>MERCOLEDI</t>
  </si>
  <si>
    <t>GIOVEDI</t>
  </si>
  <si>
    <t>VENERDI</t>
  </si>
  <si>
    <t>GIORNO</t>
  </si>
  <si>
    <t>MATERIA</t>
  </si>
  <si>
    <t>DOCENTE</t>
  </si>
  <si>
    <t>COGNOME</t>
  </si>
  <si>
    <t>NOME</t>
  </si>
  <si>
    <t>CLASSE DI CONCORSO</t>
  </si>
  <si>
    <t>ORE svolte come DOCENTE</t>
  </si>
  <si>
    <t>ORE svolte come ITP</t>
  </si>
  <si>
    <t>SIGLA CLASSE</t>
  </si>
  <si>
    <t>CLASSE ARTICOLATA</t>
  </si>
  <si>
    <t>9 ora</t>
  </si>
  <si>
    <t>10 ora</t>
  </si>
  <si>
    <t>INDIRIZZO CORSO</t>
  </si>
  <si>
    <t>1M</t>
  </si>
  <si>
    <t>2M</t>
  </si>
  <si>
    <t>3MA</t>
  </si>
  <si>
    <t>3MB</t>
  </si>
  <si>
    <t>4MA</t>
  </si>
  <si>
    <t>4MB</t>
  </si>
  <si>
    <t>5M</t>
  </si>
  <si>
    <t>1T</t>
  </si>
  <si>
    <t>2T</t>
  </si>
  <si>
    <t>3E</t>
  </si>
  <si>
    <t>3C</t>
  </si>
  <si>
    <t>3EC</t>
  </si>
  <si>
    <t>4E</t>
  </si>
  <si>
    <t>4C</t>
  </si>
  <si>
    <t>4EC</t>
  </si>
  <si>
    <t>5E</t>
  </si>
  <si>
    <t>5C</t>
  </si>
  <si>
    <t>5EC</t>
  </si>
  <si>
    <t>BACHIORRINI  itp</t>
  </si>
  <si>
    <t>BARBARO</t>
  </si>
  <si>
    <t>BARTOLACCI</t>
  </si>
  <si>
    <t>CARINGI</t>
  </si>
  <si>
    <t>CAROBENE</t>
  </si>
  <si>
    <t>DE ANGELIS</t>
  </si>
  <si>
    <t>FAVILLI</t>
  </si>
  <si>
    <t>FERI</t>
  </si>
  <si>
    <t>FERRARI</t>
  </si>
  <si>
    <t>FRANCALACCI  d</t>
  </si>
  <si>
    <t>FRANCALACCI  itp</t>
  </si>
  <si>
    <t>GAGGI</t>
  </si>
  <si>
    <t>LEONARDO</t>
  </si>
  <si>
    <t>LORI</t>
  </si>
  <si>
    <t>LUCONI</t>
  </si>
  <si>
    <t>MEMOLA</t>
  </si>
  <si>
    <t>NASCARI</t>
  </si>
  <si>
    <t>LORI  g</t>
  </si>
  <si>
    <t>MARRUFFI m</t>
  </si>
  <si>
    <t>MARRUFFI d</t>
  </si>
  <si>
    <t>MATTEO tdp</t>
  </si>
  <si>
    <t>MATTEO s</t>
  </si>
  <si>
    <t>MAZZOLAI tg</t>
  </si>
  <si>
    <t>MAZZOLAI d</t>
  </si>
  <si>
    <t>NICCOLOGI  g</t>
  </si>
  <si>
    <t>NICCOLOGI  sib</t>
  </si>
  <si>
    <t>NICCOLOGI  i</t>
  </si>
  <si>
    <t>PAGANUCCI</t>
  </si>
  <si>
    <t>PELLEGRINI</t>
  </si>
  <si>
    <t>RAFFAELLI  sic</t>
  </si>
  <si>
    <t>RAFFAELLI ca</t>
  </si>
  <si>
    <t>RAFFAELLI  co</t>
  </si>
  <si>
    <t>ROSI</t>
  </si>
  <si>
    <t>SERAVALLE  m</t>
  </si>
  <si>
    <t>SERAVALLE  cm</t>
  </si>
  <si>
    <t>SOMENZI  i</t>
  </si>
  <si>
    <t>SOMENZI  b</t>
  </si>
  <si>
    <t>STEFANINI  sib</t>
  </si>
  <si>
    <t>STEFANINI  c</t>
  </si>
  <si>
    <t>TEMPERINI</t>
  </si>
  <si>
    <t>TRENTINI</t>
  </si>
  <si>
    <t>TUONI d</t>
  </si>
  <si>
    <t>TUONI  itp</t>
  </si>
  <si>
    <t>VIOLINI itp</t>
  </si>
  <si>
    <t>LABORATORI TECN.</t>
  </si>
  <si>
    <t>DIRITTO LEG. SANIT.</t>
  </si>
  <si>
    <t>LINGUA LETT.ITAL. E STORIA</t>
  </si>
  <si>
    <t>DIRITTO e ECON.</t>
  </si>
  <si>
    <t>RELIGIONE</t>
  </si>
  <si>
    <t>SISTEMI AUT.</t>
  </si>
  <si>
    <t>TEC.PROG.SISTEMI</t>
  </si>
  <si>
    <t>TEC.MECC. e APPL.</t>
  </si>
  <si>
    <t>TEC.MECC- APPL</t>
  </si>
  <si>
    <t>COMPL.DI MATEM.</t>
  </si>
  <si>
    <t>MATEMATICA</t>
  </si>
  <si>
    <t>ZANI</t>
  </si>
  <si>
    <t>LINGUA INGLESE</t>
  </si>
  <si>
    <t>GEOGRAFIA</t>
  </si>
  <si>
    <t>TEC.e TEC. DIAGN.e MANUT.MT</t>
  </si>
  <si>
    <t>TECN.TECNIC.GRAF.</t>
  </si>
  <si>
    <t>SC.INTEG.BIOLOGIA</t>
  </si>
  <si>
    <t>SC.INTEGR.BIOLOGIA</t>
  </si>
  <si>
    <t>IG.ANAT.FIS.PAT.</t>
  </si>
  <si>
    <t>SCIENZE MOTORIE</t>
  </si>
  <si>
    <t>SC.INTEG.CHIMICA</t>
  </si>
  <si>
    <t>SC.INTEGR.CHIMICA</t>
  </si>
  <si>
    <t>CHIMICA ANAL.STRUM.</t>
  </si>
  <si>
    <t>CHIMICA ORG. E BIOC.</t>
  </si>
  <si>
    <t>BIOL.MICR.CONT.SAN.</t>
  </si>
  <si>
    <t>SC.INTEGR.FISICA</t>
  </si>
  <si>
    <t>TEC.INFOR. e COM.</t>
  </si>
  <si>
    <t>TIC EL</t>
  </si>
  <si>
    <t>TECN.INFORM.</t>
  </si>
  <si>
    <t>SCIENZE TECN.</t>
  </si>
  <si>
    <t>SCIENZE TECN.APP.</t>
  </si>
  <si>
    <t>TEC.IE ELETTRICO/CHE</t>
  </si>
  <si>
    <t>ELETTROT.ELETTRON.</t>
  </si>
  <si>
    <t>SISTEMI AUTOM</t>
  </si>
  <si>
    <t>TEC.GIE.TECN.GRAF.</t>
  </si>
  <si>
    <t>TAMMARO</t>
  </si>
  <si>
    <t>MARCELLI</t>
  </si>
  <si>
    <t>BACHIORRINI d</t>
  </si>
  <si>
    <t>BELLUMORI</t>
  </si>
  <si>
    <t>VECCHIESCHI</t>
  </si>
  <si>
    <t>TEC.INF.e COM.</t>
  </si>
  <si>
    <t>TEC.e TEC.DIAGN. MANUT.</t>
  </si>
  <si>
    <t>RINELLI</t>
  </si>
  <si>
    <t>ELETTR.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</si>
</sst>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 CENA"/>
    </font>
    <font>
      <sz val="10"/>
      <color theme="1"/>
      <name val="AR CENA"/>
    </font>
    <font>
      <b/>
      <sz val="11"/>
      <color theme="1"/>
      <name val="AR CENA"/>
    </font>
    <font>
      <b/>
      <sz val="10"/>
      <color theme="1"/>
      <name val="AR CENA"/>
    </font>
    <font>
      <b/>
      <sz val="20"/>
      <color theme="1"/>
      <name val="Freestyle Script"/>
      <family val="4"/>
    </font>
    <font>
      <b/>
      <sz val="18"/>
      <color rgb="FFFF0000"/>
      <name val="Freestyle Script"/>
      <family val="4"/>
    </font>
    <font>
      <b/>
      <sz val="18"/>
      <color theme="3"/>
      <name val="Freestyle Script"/>
      <family val="4"/>
    </font>
    <font>
      <b/>
      <sz val="36"/>
      <color theme="1"/>
      <name val="Freestyle Script"/>
      <family val="4"/>
    </font>
    <font>
      <b/>
      <sz val="36"/>
      <color theme="1"/>
      <name val="Franklin Gothic Heavy"/>
      <family val="2"/>
    </font>
    <font>
      <sz val="16"/>
      <color theme="1"/>
      <name val="AR CENA"/>
    </font>
    <font>
      <b/>
      <i/>
      <sz val="22"/>
      <color theme="1"/>
      <name val="Constantia"/>
      <family val="1"/>
    </font>
    <font>
      <b/>
      <sz val="26"/>
      <color rgb="FFFF0000"/>
      <name val="Freestyle Script"/>
      <family val="4"/>
    </font>
    <font>
      <b/>
      <sz val="20"/>
      <color theme="1"/>
      <name val="Franklin Gothic Heavy"/>
      <family val="2"/>
    </font>
    <font>
      <sz val="10"/>
      <name val="Arial"/>
      <family val="2"/>
    </font>
    <font>
      <b/>
      <sz val="28"/>
      <color theme="1"/>
      <name val="Freestyle Script"/>
      <family val="4"/>
    </font>
    <font>
      <sz val="20"/>
      <color theme="1"/>
      <name val="AR CENA"/>
    </font>
    <font>
      <sz val="20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theme="3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18" xfId="0" applyNumberFormat="1" applyFont="1" applyBorder="1" applyAlignment="1" applyProtection="1">
      <alignment horizontal="center" vertical="center"/>
      <protection locked="0" hidden="1"/>
    </xf>
    <xf numFmtId="49" fontId="1" fillId="0" borderId="15" xfId="0" applyNumberFormat="1" applyFont="1" applyBorder="1" applyAlignment="1" applyProtection="1">
      <alignment horizontal="center" vertical="center"/>
      <protection locked="0" hidden="1"/>
    </xf>
    <xf numFmtId="49" fontId="1" fillId="0" borderId="19" xfId="0" applyNumberFormat="1" applyFont="1" applyBorder="1" applyAlignment="1" applyProtection="1">
      <alignment horizontal="center" vertical="center"/>
      <protection locked="0" hidden="1"/>
    </xf>
    <xf numFmtId="49" fontId="1" fillId="0" borderId="2" xfId="0" applyNumberFormat="1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49" fontId="1" fillId="0" borderId="8" xfId="0" applyNumberFormat="1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NumberFormat="1" applyBorder="1" applyProtection="1">
      <protection hidden="1"/>
    </xf>
    <xf numFmtId="0" fontId="12" fillId="0" borderId="42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0" borderId="4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9" fillId="0" borderId="46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40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0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/>
      <protection hidden="1"/>
    </xf>
    <xf numFmtId="0" fontId="10" fillId="0" borderId="4" xfId="0" applyFont="1" applyBorder="1" applyAlignment="1" applyProtection="1">
      <alignment horizontal="center"/>
      <protection hidden="1"/>
    </xf>
    <xf numFmtId="0" fontId="10" fillId="0" borderId="18" xfId="0" applyFont="1" applyBorder="1" applyAlignment="1" applyProtection="1">
      <alignment horizontal="center" vertical="top"/>
      <protection hidden="1"/>
    </xf>
    <xf numFmtId="0" fontId="10" fillId="0" borderId="4" xfId="0" applyFont="1" applyBorder="1" applyAlignment="1" applyProtection="1">
      <alignment horizontal="center" vertical="top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49" fontId="14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left" vertical="center" indent="1"/>
      <protection locked="0" hidden="1"/>
    </xf>
    <xf numFmtId="0" fontId="2" fillId="0" borderId="51" xfId="0" applyNumberFormat="1" applyFont="1" applyFill="1" applyBorder="1" applyAlignment="1">
      <alignment horizontal="left" vertical="center" indent="1"/>
    </xf>
    <xf numFmtId="0" fontId="2" fillId="0" borderId="52" xfId="0" applyNumberFormat="1" applyFont="1" applyFill="1" applyBorder="1" applyAlignment="1">
      <alignment horizontal="left" vertical="center" indent="1"/>
    </xf>
    <xf numFmtId="0" fontId="2" fillId="0" borderId="30" xfId="0" applyNumberFormat="1" applyFont="1" applyFill="1" applyBorder="1" applyAlignment="1">
      <alignment horizontal="left" vertical="center" indent="1"/>
    </xf>
    <xf numFmtId="0" fontId="2" fillId="0" borderId="43" xfId="0" applyNumberFormat="1" applyFont="1" applyFill="1" applyBorder="1" applyAlignment="1">
      <alignment horizontal="left" vertical="center" indent="1"/>
    </xf>
    <xf numFmtId="0" fontId="19" fillId="0" borderId="37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2" fillId="0" borderId="42" xfId="0" applyNumberFormat="1" applyFont="1" applyFill="1" applyBorder="1" applyAlignment="1" applyProtection="1">
      <alignment horizontal="center" vertical="center"/>
      <protection hidden="1"/>
    </xf>
    <xf numFmtId="0" fontId="13" fillId="0" borderId="21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locked="0" hidden="1"/>
    </xf>
    <xf numFmtId="0" fontId="1" fillId="0" borderId="15" xfId="0" applyFont="1" applyBorder="1" applyAlignment="1" applyProtection="1">
      <alignment horizontal="center" vertical="center"/>
      <protection locked="0" hidden="1"/>
    </xf>
    <xf numFmtId="0" fontId="1" fillId="0" borderId="18" xfId="0" applyFont="1" applyBorder="1" applyAlignment="1" applyProtection="1">
      <alignment horizontal="center" vertical="center"/>
      <protection locked="0" hidden="1"/>
    </xf>
    <xf numFmtId="0" fontId="1" fillId="0" borderId="8" xfId="0" applyFont="1" applyBorder="1" applyAlignment="1" applyProtection="1">
      <alignment horizontal="center" vertical="center"/>
      <protection locked="0" hidden="1"/>
    </xf>
    <xf numFmtId="0" fontId="1" fillId="0" borderId="2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1" fillId="0" borderId="10" xfId="0" applyFont="1" applyBorder="1" applyAlignment="1" applyProtection="1">
      <alignment horizontal="center" vertical="center"/>
      <protection locked="0" hidden="1"/>
    </xf>
    <xf numFmtId="0" fontId="1" fillId="0" borderId="12" xfId="0" applyFont="1" applyBorder="1" applyAlignment="1" applyProtection="1">
      <alignment horizontal="center" vertical="center"/>
      <protection locked="0" hidden="1"/>
    </xf>
    <xf numFmtId="0" fontId="2" fillId="2" borderId="53" xfId="0" applyFont="1" applyFill="1" applyBorder="1" applyAlignment="1" applyProtection="1">
      <alignment horizontal="left" vertical="center" indent="1"/>
      <protection hidden="1"/>
    </xf>
    <xf numFmtId="0" fontId="2" fillId="2" borderId="54" xfId="0" applyFont="1" applyFill="1" applyBorder="1" applyAlignment="1" applyProtection="1">
      <alignment horizontal="left" vertical="center" indent="1"/>
      <protection hidden="1"/>
    </xf>
    <xf numFmtId="0" fontId="2" fillId="2" borderId="55" xfId="0" applyFont="1" applyFill="1" applyBorder="1" applyAlignment="1" applyProtection="1">
      <alignment horizontal="left" vertical="center" indent="1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49" fontId="1" fillId="3" borderId="2" xfId="0" applyNumberFormat="1" applyFont="1" applyFill="1" applyBorder="1" applyAlignment="1" applyProtection="1">
      <alignment horizontal="center" vertical="center"/>
      <protection locked="0" hidden="1"/>
    </xf>
    <xf numFmtId="49" fontId="1" fillId="3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4" borderId="2" xfId="0" applyNumberFormat="1" applyFont="1" applyFill="1" applyBorder="1" applyAlignment="1" applyProtection="1">
      <alignment horizontal="center" vertical="center"/>
      <protection locked="0" hidden="1"/>
    </xf>
    <xf numFmtId="49" fontId="1" fillId="4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4" borderId="19" xfId="0" applyNumberFormat="1" applyFont="1" applyFill="1" applyBorder="1" applyAlignment="1" applyProtection="1">
      <alignment horizontal="center" vertical="center"/>
      <protection locked="0" hidden="1"/>
    </xf>
    <xf numFmtId="49" fontId="1" fillId="4" borderId="18" xfId="0" applyNumberFormat="1" applyFont="1" applyFill="1" applyBorder="1" applyAlignment="1" applyProtection="1">
      <alignment horizontal="center" vertical="center"/>
      <protection locked="0" hidden="1"/>
    </xf>
    <xf numFmtId="49" fontId="1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1" fillId="3" borderId="8" xfId="0" applyNumberFormat="1" applyFont="1" applyFill="1" applyBorder="1" applyAlignment="1" applyProtection="1">
      <alignment horizontal="center" vertical="center"/>
      <protection locked="0" hidden="1"/>
    </xf>
    <xf numFmtId="0" fontId="1" fillId="4" borderId="1" xfId="0" applyFont="1" applyFill="1" applyBorder="1" applyAlignment="1" applyProtection="1">
      <alignment horizontal="center" vertical="center"/>
      <protection locked="0" hidden="1"/>
    </xf>
    <xf numFmtId="49" fontId="1" fillId="0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8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" fillId="4" borderId="8" xfId="0" applyFont="1" applyFill="1" applyBorder="1" applyAlignment="1" applyProtection="1">
      <alignment horizontal="center" vertical="center"/>
      <protection locked="0"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center" vertical="top"/>
      <protection hidden="1"/>
    </xf>
    <xf numFmtId="0" fontId="10" fillId="0" borderId="18" xfId="0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horizontal="center" vertical="center"/>
      <protection locked="0" hidden="1"/>
    </xf>
    <xf numFmtId="0" fontId="1" fillId="0" borderId="8" xfId="0" applyFont="1" applyFill="1" applyBorder="1" applyAlignment="1" applyProtection="1">
      <alignment horizontal="center" vertical="center"/>
      <protection locked="0" hidden="1"/>
    </xf>
    <xf numFmtId="0" fontId="21" fillId="0" borderId="45" xfId="0" applyFont="1" applyBorder="1" applyAlignment="1" applyProtection="1">
      <alignment horizontal="center" vertical="center"/>
      <protection hidden="1"/>
    </xf>
    <xf numFmtId="0" fontId="22" fillId="0" borderId="40" xfId="0" applyFont="1" applyFill="1" applyBorder="1" applyAlignment="1" applyProtection="1">
      <alignment horizontal="center" vertical="center"/>
      <protection hidden="1"/>
    </xf>
    <xf numFmtId="0" fontId="22" fillId="0" borderId="47" xfId="0" applyFont="1" applyBorder="1" applyAlignment="1" applyProtection="1">
      <alignment horizontal="center" vertical="center"/>
      <protection hidden="1"/>
    </xf>
    <xf numFmtId="0" fontId="21" fillId="0" borderId="46" xfId="0" applyFont="1" applyBorder="1" applyAlignment="1" applyProtection="1">
      <alignment horizontal="center" vertical="center"/>
      <protection hidden="1"/>
    </xf>
    <xf numFmtId="0" fontId="22" fillId="0" borderId="40" xfId="0" applyFont="1" applyBorder="1" applyAlignment="1" applyProtection="1">
      <alignment horizontal="center" vertical="center"/>
      <protection hidden="1"/>
    </xf>
    <xf numFmtId="0" fontId="21" fillId="0" borderId="40" xfId="0" applyFont="1" applyBorder="1" applyAlignment="1" applyProtection="1">
      <alignment horizontal="center"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49" fontId="1" fillId="5" borderId="2" xfId="0" applyNumberFormat="1" applyFont="1" applyFill="1" applyBorder="1" applyAlignment="1" applyProtection="1">
      <alignment horizontal="center" vertical="center"/>
      <protection locked="0" hidden="1"/>
    </xf>
    <xf numFmtId="49" fontId="1" fillId="5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0" borderId="57" xfId="0" applyNumberFormat="1" applyFont="1" applyBorder="1" applyAlignment="1" applyProtection="1">
      <alignment horizontal="center" vertical="center"/>
      <protection locked="0" hidden="1"/>
    </xf>
    <xf numFmtId="0" fontId="1" fillId="0" borderId="20" xfId="0" applyFont="1" applyBorder="1" applyAlignment="1" applyProtection="1">
      <alignment horizontal="center" vertical="center"/>
      <protection locked="0" hidden="1"/>
    </xf>
    <xf numFmtId="0" fontId="1" fillId="0" borderId="57" xfId="0" applyFont="1" applyBorder="1" applyAlignment="1" applyProtection="1">
      <alignment horizontal="center" vertical="center"/>
      <protection locked="0" hidden="1"/>
    </xf>
    <xf numFmtId="0" fontId="1" fillId="4" borderId="57" xfId="0" applyFont="1" applyFill="1" applyBorder="1" applyAlignment="1" applyProtection="1">
      <alignment horizontal="center" vertical="center"/>
      <protection locked="0" hidden="1"/>
    </xf>
    <xf numFmtId="0" fontId="1" fillId="5" borderId="2" xfId="0" applyFont="1" applyFill="1" applyBorder="1" applyAlignment="1" applyProtection="1">
      <alignment horizontal="center" vertical="center"/>
      <protection locked="0" hidden="1"/>
    </xf>
    <xf numFmtId="0" fontId="1" fillId="5" borderId="1" xfId="0" applyFont="1" applyFill="1" applyBorder="1" applyAlignment="1" applyProtection="1">
      <alignment horizontal="center" vertical="center"/>
      <protection locked="0" hidden="1"/>
    </xf>
    <xf numFmtId="0" fontId="1" fillId="5" borderId="8" xfId="0" applyFont="1" applyFill="1" applyBorder="1" applyAlignment="1" applyProtection="1">
      <alignment horizontal="center" vertical="center"/>
      <protection locked="0" hidden="1"/>
    </xf>
    <xf numFmtId="0" fontId="1" fillId="5" borderId="57" xfId="0" applyFont="1" applyFill="1" applyBorder="1" applyAlignment="1" applyProtection="1">
      <alignment horizontal="center" vertical="center"/>
      <protection locked="0" hidden="1"/>
    </xf>
    <xf numFmtId="49" fontId="1" fillId="5" borderId="8" xfId="0" applyNumberFormat="1" applyFont="1" applyFill="1" applyBorder="1" applyAlignment="1" applyProtection="1">
      <alignment horizontal="center" vertical="center"/>
      <protection locked="0" hidden="1"/>
    </xf>
    <xf numFmtId="0" fontId="21" fillId="5" borderId="45" xfId="0" applyFont="1" applyFill="1" applyBorder="1" applyAlignment="1" applyProtection="1">
      <alignment horizontal="center" vertical="center"/>
      <protection hidden="1"/>
    </xf>
    <xf numFmtId="0" fontId="22" fillId="5" borderId="40" xfId="0" applyFont="1" applyFill="1" applyBorder="1" applyAlignment="1" applyProtection="1">
      <alignment horizontal="center" vertical="center"/>
      <protection hidden="1"/>
    </xf>
    <xf numFmtId="0" fontId="22" fillId="5" borderId="47" xfId="0" applyFont="1" applyFill="1" applyBorder="1" applyAlignment="1" applyProtection="1">
      <alignment horizontal="center" vertical="center"/>
      <protection hidden="1"/>
    </xf>
    <xf numFmtId="0" fontId="21" fillId="5" borderId="46" xfId="0" applyFont="1" applyFill="1" applyBorder="1" applyAlignment="1" applyProtection="1">
      <alignment horizontal="center" vertical="center"/>
      <protection hidden="1"/>
    </xf>
    <xf numFmtId="0" fontId="21" fillId="6" borderId="45" xfId="0" applyFont="1" applyFill="1" applyBorder="1" applyAlignment="1" applyProtection="1">
      <alignment horizontal="center" vertical="center"/>
      <protection hidden="1"/>
    </xf>
    <xf numFmtId="0" fontId="22" fillId="6" borderId="40" xfId="0" applyFont="1" applyFill="1" applyBorder="1" applyAlignment="1" applyProtection="1">
      <alignment horizontal="center" vertical="center"/>
      <protection hidden="1"/>
    </xf>
    <xf numFmtId="0" fontId="22" fillId="6" borderId="47" xfId="0" applyFont="1" applyFill="1" applyBorder="1" applyAlignment="1" applyProtection="1">
      <alignment horizontal="center" vertical="center"/>
      <protection hidden="1"/>
    </xf>
    <xf numFmtId="0" fontId="21" fillId="6" borderId="46" xfId="0" applyFont="1" applyFill="1" applyBorder="1" applyAlignment="1" applyProtection="1">
      <alignment horizontal="center" vertical="center"/>
      <protection hidden="1"/>
    </xf>
    <xf numFmtId="0" fontId="21" fillId="7" borderId="45" xfId="0" applyFont="1" applyFill="1" applyBorder="1" applyAlignment="1" applyProtection="1">
      <alignment horizontal="center" vertical="center"/>
      <protection hidden="1"/>
    </xf>
    <xf numFmtId="0" fontId="22" fillId="7" borderId="40" xfId="0" applyFont="1" applyFill="1" applyBorder="1" applyAlignment="1" applyProtection="1">
      <alignment horizontal="center" vertical="center"/>
      <protection hidden="1"/>
    </xf>
    <xf numFmtId="0" fontId="22" fillId="7" borderId="47" xfId="0" applyFont="1" applyFill="1" applyBorder="1" applyAlignment="1" applyProtection="1">
      <alignment horizontal="center" vertical="center"/>
      <protection hidden="1"/>
    </xf>
    <xf numFmtId="0" fontId="21" fillId="7" borderId="46" xfId="0" applyFont="1" applyFill="1" applyBorder="1" applyAlignment="1" applyProtection="1">
      <alignment horizontal="center" vertical="center"/>
      <protection hidden="1"/>
    </xf>
    <xf numFmtId="0" fontId="21" fillId="7" borderId="40" xfId="0" applyFont="1" applyFill="1" applyBorder="1" applyAlignment="1" applyProtection="1">
      <alignment horizontal="center" vertical="center"/>
      <protection hidden="1"/>
    </xf>
    <xf numFmtId="0" fontId="21" fillId="0" borderId="45" xfId="0" applyFont="1" applyFill="1" applyBorder="1" applyAlignment="1" applyProtection="1">
      <alignment horizontal="center" vertical="center"/>
      <protection hidden="1"/>
    </xf>
    <xf numFmtId="0" fontId="22" fillId="0" borderId="47" xfId="0" applyFont="1" applyFill="1" applyBorder="1" applyAlignment="1" applyProtection="1">
      <alignment horizontal="center" vertical="center"/>
      <protection hidden="1"/>
    </xf>
    <xf numFmtId="0" fontId="21" fillId="0" borderId="46" xfId="0" applyFont="1" applyFill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49" fontId="19" fillId="0" borderId="34" xfId="0" applyNumberFormat="1" applyFont="1" applyBorder="1" applyAlignment="1" applyProtection="1">
      <alignment horizontal="center" vertical="center" textRotation="180"/>
      <protection hidden="1"/>
    </xf>
    <xf numFmtId="49" fontId="19" fillId="0" borderId="35" xfId="0" applyNumberFormat="1" applyFont="1" applyBorder="1" applyAlignment="1" applyProtection="1">
      <alignment horizontal="center" vertical="center" textRotation="180"/>
      <protection hidden="1"/>
    </xf>
    <xf numFmtId="49" fontId="19" fillId="0" borderId="36" xfId="0" applyNumberFormat="1" applyFont="1" applyBorder="1" applyAlignment="1" applyProtection="1">
      <alignment horizontal="center" vertical="center" textRotation="180"/>
      <protection hidden="1"/>
    </xf>
    <xf numFmtId="0" fontId="19" fillId="0" borderId="37" xfId="0" applyFont="1" applyFill="1" applyBorder="1" applyAlignment="1" applyProtection="1">
      <alignment horizontal="center" vertical="center"/>
      <protection hidden="1"/>
    </xf>
    <xf numFmtId="0" fontId="19" fillId="0" borderId="16" xfId="0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38" xfId="0" applyFont="1" applyFill="1" applyBorder="1" applyAlignment="1" applyProtection="1">
      <alignment horizontal="center" vertical="center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19" fillId="0" borderId="3" xfId="0" applyFont="1" applyFill="1" applyBorder="1" applyAlignment="1" applyProtection="1">
      <alignment horizontal="center" vertical="center"/>
      <protection hidden="1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49" fontId="19" fillId="0" borderId="33" xfId="0" applyNumberFormat="1" applyFont="1" applyBorder="1" applyAlignment="1" applyProtection="1">
      <alignment horizontal="center" vertical="center" textRotation="180"/>
      <protection hidden="1"/>
    </xf>
    <xf numFmtId="0" fontId="19" fillId="0" borderId="41" xfId="0" applyFont="1" applyFill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 applyProtection="1">
      <alignment horizontal="center" vertical="center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18" fillId="2" borderId="16" xfId="0" applyFont="1" applyFill="1" applyBorder="1" applyAlignment="1" applyProtection="1">
      <alignment horizontal="center" vertic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2" fillId="0" borderId="16" xfId="0" applyNumberFormat="1" applyFont="1" applyBorder="1" applyAlignment="1" applyProtection="1">
      <alignment horizontal="center" vertical="center"/>
      <protection hidden="1"/>
    </xf>
    <xf numFmtId="0" fontId="12" fillId="0" borderId="2" xfId="0" applyNumberFormat="1" applyFont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11" fillId="2" borderId="16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horizontal="center" vertical="center"/>
      <protection hidden="1"/>
    </xf>
    <xf numFmtId="49" fontId="14" fillId="0" borderId="16" xfId="0" applyNumberFormat="1" applyFont="1" applyBorder="1" applyAlignment="1" applyProtection="1">
      <alignment horizontal="center" vertical="center"/>
      <protection hidden="1"/>
    </xf>
    <xf numFmtId="49" fontId="14" fillId="0" borderId="39" xfId="0" applyNumberFormat="1" applyFont="1" applyBorder="1" applyAlignment="1" applyProtection="1">
      <alignment horizontal="center" vertical="center"/>
      <protection hidden="1"/>
    </xf>
    <xf numFmtId="49" fontId="14" fillId="0" borderId="2" xfId="0" applyNumberFormat="1" applyFont="1" applyBorder="1" applyAlignment="1" applyProtection="1">
      <alignment horizontal="center" vertical="center"/>
      <protection hidden="1"/>
    </xf>
    <xf numFmtId="49" fontId="12" fillId="0" borderId="16" xfId="0" applyNumberFormat="1" applyFont="1" applyBorder="1" applyAlignment="1" applyProtection="1">
      <alignment horizontal="center" vertical="center"/>
      <protection locked="0" hidden="1"/>
    </xf>
    <xf numFmtId="49" fontId="12" fillId="0" borderId="2" xfId="0" applyNumberFormat="1" applyFont="1" applyBorder="1" applyAlignment="1" applyProtection="1">
      <alignment horizontal="center" vertical="center"/>
      <protection locked="0" hidden="1"/>
    </xf>
    <xf numFmtId="49" fontId="16" fillId="0" borderId="16" xfId="0" applyNumberFormat="1" applyFont="1" applyBorder="1" applyAlignment="1" applyProtection="1">
      <alignment horizontal="center" vertical="center"/>
      <protection locked="0" hidden="1"/>
    </xf>
    <xf numFmtId="49" fontId="16" fillId="0" borderId="2" xfId="0" applyNumberFormat="1" applyFont="1" applyBorder="1" applyAlignment="1" applyProtection="1">
      <alignment horizontal="center" vertical="center"/>
      <protection locked="0" hidden="1"/>
    </xf>
    <xf numFmtId="0" fontId="18" fillId="2" borderId="39" xfId="0" applyFont="1" applyFill="1" applyBorder="1" applyAlignment="1" applyProtection="1">
      <alignment horizontal="center" vertical="center"/>
      <protection hidden="1"/>
    </xf>
    <xf numFmtId="0" fontId="0" fillId="0" borderId="31" xfId="0" applyNumberFormat="1" applyBorder="1" applyAlignment="1" applyProtection="1">
      <alignment horizontal="left" vertical="center" indent="1"/>
      <protection hidden="1"/>
    </xf>
    <xf numFmtId="0" fontId="0" fillId="0" borderId="15" xfId="0" applyNumberFormat="1" applyBorder="1" applyAlignment="1" applyProtection="1">
      <alignment horizontal="left" vertical="center" indent="1"/>
      <protection hidden="1"/>
    </xf>
    <xf numFmtId="0" fontId="0" fillId="0" borderId="31" xfId="0" applyBorder="1" applyAlignment="1" applyProtection="1">
      <alignment horizontal="left" vertical="center" indent="1"/>
      <protection locked="0" hidden="1"/>
    </xf>
    <xf numFmtId="0" fontId="0" fillId="0" borderId="15" xfId="0" applyBorder="1" applyAlignment="1" applyProtection="1">
      <alignment horizontal="left" vertical="center" indent="1"/>
      <protection locked="0" hidden="1"/>
    </xf>
    <xf numFmtId="0" fontId="0" fillId="0" borderId="17" xfId="0" applyBorder="1" applyAlignment="1" applyProtection="1">
      <alignment horizontal="center" vertical="center"/>
      <protection locked="0" hidden="1"/>
    </xf>
    <xf numFmtId="0" fontId="0" fillId="0" borderId="18" xfId="0" applyBorder="1" applyAlignment="1" applyProtection="1">
      <alignment horizontal="center" vertical="center"/>
      <protection locked="0"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3"/>
  <sheetViews>
    <sheetView tabSelected="1" topLeftCell="A19" zoomScaleNormal="100" workbookViewId="0">
      <selection activeCell="AG13" sqref="AG13"/>
    </sheetView>
  </sheetViews>
  <sheetFormatPr defaultRowHeight="12.75"/>
  <cols>
    <col min="1" max="1" width="20.7109375" style="18" customWidth="1"/>
    <col min="2" max="2" width="5.7109375" style="18" customWidth="1"/>
    <col min="3" max="7" width="5.7109375" style="22" customWidth="1"/>
    <col min="8" max="35" width="5.7109375" style="18" customWidth="1"/>
    <col min="36" max="16384" width="9.140625" style="18"/>
  </cols>
  <sheetData>
    <row r="1" spans="1:35" ht="24.95" customHeight="1" thickTop="1">
      <c r="A1" s="17"/>
      <c r="B1" s="17"/>
      <c r="C1" s="156" t="s">
        <v>0</v>
      </c>
      <c r="D1" s="158"/>
      <c r="E1" s="158"/>
      <c r="F1" s="158"/>
      <c r="G1" s="158"/>
      <c r="H1" s="156" t="s">
        <v>1</v>
      </c>
      <c r="I1" s="158"/>
      <c r="J1" s="158"/>
      <c r="K1" s="158"/>
      <c r="L1" s="158"/>
      <c r="M1" s="158"/>
      <c r="N1" s="156" t="s">
        <v>2</v>
      </c>
      <c r="O1" s="158"/>
      <c r="P1" s="158"/>
      <c r="Q1" s="158"/>
      <c r="R1" s="158"/>
      <c r="S1" s="158"/>
      <c r="T1" s="156" t="s">
        <v>3</v>
      </c>
      <c r="U1" s="158"/>
      <c r="V1" s="158"/>
      <c r="W1" s="158"/>
      <c r="X1" s="158"/>
      <c r="Y1" s="158"/>
      <c r="Z1" s="156" t="s">
        <v>4</v>
      </c>
      <c r="AA1" s="158"/>
      <c r="AB1" s="158"/>
      <c r="AC1" s="158"/>
      <c r="AD1" s="158"/>
      <c r="AE1" s="156" t="s">
        <v>5</v>
      </c>
      <c r="AF1" s="157"/>
      <c r="AG1" s="157"/>
      <c r="AH1" s="157"/>
      <c r="AI1" s="157"/>
    </row>
    <row r="2" spans="1:35" ht="24.95" customHeight="1" thickBot="1">
      <c r="A2" s="17"/>
      <c r="B2" s="101"/>
      <c r="C2" s="19">
        <v>1</v>
      </c>
      <c r="D2" s="20">
        <v>2</v>
      </c>
      <c r="E2" s="20">
        <v>3</v>
      </c>
      <c r="F2" s="20">
        <v>4</v>
      </c>
      <c r="G2" s="20">
        <v>5</v>
      </c>
      <c r="H2" s="19">
        <v>1</v>
      </c>
      <c r="I2" s="20">
        <v>2</v>
      </c>
      <c r="J2" s="20">
        <v>3</v>
      </c>
      <c r="K2" s="20">
        <v>4</v>
      </c>
      <c r="L2" s="20">
        <v>5</v>
      </c>
      <c r="M2" s="20">
        <v>6</v>
      </c>
      <c r="N2" s="19">
        <v>1</v>
      </c>
      <c r="O2" s="20">
        <v>2</v>
      </c>
      <c r="P2" s="20">
        <v>3</v>
      </c>
      <c r="Q2" s="20">
        <v>4</v>
      </c>
      <c r="R2" s="20">
        <v>5</v>
      </c>
      <c r="S2" s="20">
        <v>6</v>
      </c>
      <c r="T2" s="19">
        <v>1</v>
      </c>
      <c r="U2" s="20">
        <v>2</v>
      </c>
      <c r="V2" s="20">
        <v>3</v>
      </c>
      <c r="W2" s="20">
        <v>4</v>
      </c>
      <c r="X2" s="20">
        <v>5</v>
      </c>
      <c r="Y2" s="20">
        <v>6</v>
      </c>
      <c r="Z2" s="19">
        <v>1</v>
      </c>
      <c r="AA2" s="20">
        <v>2</v>
      </c>
      <c r="AB2" s="20">
        <v>3</v>
      </c>
      <c r="AC2" s="20">
        <v>4</v>
      </c>
      <c r="AD2" s="20">
        <v>5</v>
      </c>
      <c r="AE2" s="19">
        <v>1</v>
      </c>
      <c r="AF2" s="20">
        <v>2</v>
      </c>
      <c r="AG2" s="20">
        <v>3</v>
      </c>
      <c r="AH2" s="20">
        <v>4</v>
      </c>
      <c r="AI2" s="20">
        <v>5</v>
      </c>
    </row>
    <row r="3" spans="1:35" ht="20.100000000000001" customHeight="1" thickTop="1">
      <c r="A3" s="100" t="str">
        <f>IF('ELENCO DOCENTI'!A2="","",'ELENCO DOCENTI'!A2)</f>
        <v>BACHIORRINI d</v>
      </c>
      <c r="B3" s="102" t="str">
        <f>IF('DOCENTI-CLASSI-MATERIE'!$B2="","",IF('DOCENTI-CLASSI-MATERIE'!B2="Docente","D","I"))</f>
        <v>D</v>
      </c>
      <c r="C3" s="23"/>
      <c r="D3" s="23"/>
      <c r="E3" s="23" t="s">
        <v>56</v>
      </c>
      <c r="F3" s="23" t="s">
        <v>57</v>
      </c>
      <c r="G3" s="23" t="s">
        <v>57</v>
      </c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 t="s">
        <v>56</v>
      </c>
      <c r="T3" s="25"/>
      <c r="U3" s="24" t="s">
        <v>56</v>
      </c>
      <c r="V3" s="24" t="s">
        <v>56</v>
      </c>
      <c r="W3" s="24"/>
      <c r="X3" s="24"/>
      <c r="Y3" s="24"/>
      <c r="Z3" s="25"/>
      <c r="AA3" s="24"/>
      <c r="AB3" s="24" t="s">
        <v>57</v>
      </c>
      <c r="AC3" s="24" t="s">
        <v>57</v>
      </c>
      <c r="AD3" s="24"/>
      <c r="AE3" s="107"/>
      <c r="AF3" s="108"/>
      <c r="AG3" s="108"/>
      <c r="AH3" s="108"/>
      <c r="AI3" s="108"/>
    </row>
    <row r="4" spans="1:35" ht="20.100000000000001" customHeight="1">
      <c r="A4" s="98" t="str">
        <f>IF('ELENCO DOCENTI'!A3="","",'ELENCO DOCENTI'!A3)</f>
        <v>BACHIORRINI  itp</v>
      </c>
      <c r="B4" s="102" t="str">
        <f>IF('DOCENTI-CLASSI-MATERIE'!$B4="","",IF('DOCENTI-CLASSI-MATERIE'!$B4="Docente","D","I"))</f>
        <v>I</v>
      </c>
      <c r="C4" s="26" t="s">
        <v>56</v>
      </c>
      <c r="D4" s="27" t="s">
        <v>56</v>
      </c>
      <c r="E4" s="27"/>
      <c r="F4" s="27"/>
      <c r="G4" s="27"/>
      <c r="H4" s="28"/>
      <c r="I4" s="27"/>
      <c r="J4" s="27"/>
      <c r="K4" s="27" t="s">
        <v>57</v>
      </c>
      <c r="L4" s="27" t="s">
        <v>60</v>
      </c>
      <c r="M4" s="27" t="s">
        <v>60</v>
      </c>
      <c r="N4" s="28" t="s">
        <v>57</v>
      </c>
      <c r="O4" s="27" t="s">
        <v>57</v>
      </c>
      <c r="P4" s="27"/>
      <c r="Q4" s="27"/>
      <c r="R4" s="27" t="s">
        <v>56</v>
      </c>
      <c r="S4" s="27"/>
      <c r="T4" s="28" t="s">
        <v>60</v>
      </c>
      <c r="U4" s="27"/>
      <c r="V4" s="27"/>
      <c r="W4" s="27"/>
      <c r="X4" s="27" t="s">
        <v>57</v>
      </c>
      <c r="Y4" s="27"/>
      <c r="Z4" s="28"/>
      <c r="AA4" s="27"/>
      <c r="AB4" s="27"/>
      <c r="AC4" s="27"/>
      <c r="AD4" s="27" t="s">
        <v>56</v>
      </c>
      <c r="AE4" s="109"/>
      <c r="AF4" s="105"/>
      <c r="AG4" s="105"/>
      <c r="AH4" s="105"/>
      <c r="AI4" s="105"/>
    </row>
    <row r="5" spans="1:35" ht="20.100000000000001" customHeight="1">
      <c r="A5" s="98" t="str">
        <f>IF('ELENCO DOCENTI'!A4="","",'ELENCO DOCENTI'!A4)</f>
        <v>BARBARO</v>
      </c>
      <c r="B5" s="102" t="str">
        <f>IF('DOCENTI-CLASSI-MATERIE'!$B6="","",IF('DOCENTI-CLASSI-MATERIE'!B6="Docente","D","I"))</f>
        <v>D</v>
      </c>
      <c r="C5" s="103"/>
      <c r="D5" s="104"/>
      <c r="E5" s="104"/>
      <c r="F5" s="104"/>
      <c r="G5" s="112" t="s">
        <v>70</v>
      </c>
      <c r="H5" s="110"/>
      <c r="I5" s="104"/>
      <c r="J5" s="104"/>
      <c r="K5" s="104"/>
      <c r="L5" s="104"/>
      <c r="M5" s="104"/>
      <c r="N5" s="28" t="s">
        <v>70</v>
      </c>
      <c r="O5" s="104"/>
      <c r="P5" s="104"/>
      <c r="Q5" s="104"/>
      <c r="R5" s="104"/>
      <c r="S5" s="104"/>
      <c r="T5" s="110"/>
      <c r="U5" s="104"/>
      <c r="V5" s="104"/>
      <c r="W5" s="104"/>
      <c r="X5" s="104"/>
      <c r="Y5" s="104"/>
      <c r="Z5" s="110"/>
      <c r="AA5" s="104"/>
      <c r="AB5" s="104"/>
      <c r="AC5" s="104"/>
      <c r="AD5" s="27" t="s">
        <v>70</v>
      </c>
      <c r="AE5" s="109"/>
      <c r="AF5" s="105"/>
      <c r="AG5" s="105"/>
      <c r="AH5" s="105"/>
      <c r="AI5" s="105"/>
    </row>
    <row r="6" spans="1:35" ht="20.100000000000001" customHeight="1">
      <c r="A6" s="98" t="str">
        <f>IF('ELENCO DOCENTI'!A5="","",'ELENCO DOCENTI'!A5)</f>
        <v>BARTOLACCI</v>
      </c>
      <c r="B6" s="102" t="str">
        <f>IF('DOCENTI-CLASSI-MATERIE'!$B8="","",IF('DOCENTI-CLASSI-MATERIE'!$B8="Docente","D","I"))</f>
        <v>D</v>
      </c>
      <c r="C6" s="105"/>
      <c r="D6" s="106"/>
      <c r="E6" s="106"/>
      <c r="F6" s="106"/>
      <c r="G6" s="106"/>
      <c r="H6" s="28" t="s">
        <v>62</v>
      </c>
      <c r="I6" s="27" t="s">
        <v>71</v>
      </c>
      <c r="J6" s="27"/>
      <c r="K6" s="112" t="s">
        <v>65</v>
      </c>
      <c r="L6" s="27" t="s">
        <v>65</v>
      </c>
      <c r="M6" s="27"/>
      <c r="N6" s="28" t="s">
        <v>62</v>
      </c>
      <c r="O6" s="27" t="s">
        <v>71</v>
      </c>
      <c r="P6" s="27"/>
      <c r="Q6" s="27"/>
      <c r="R6" s="27" t="s">
        <v>65</v>
      </c>
      <c r="S6" s="27" t="s">
        <v>62</v>
      </c>
      <c r="T6" s="28" t="s">
        <v>65</v>
      </c>
      <c r="U6" s="27"/>
      <c r="V6" s="27"/>
      <c r="W6" s="27" t="s">
        <v>71</v>
      </c>
      <c r="X6" s="27" t="s">
        <v>71</v>
      </c>
      <c r="Y6" s="27"/>
      <c r="Z6" s="28"/>
      <c r="AA6" s="27" t="s">
        <v>62</v>
      </c>
      <c r="AB6" s="27" t="s">
        <v>62</v>
      </c>
      <c r="AC6" s="27" t="s">
        <v>65</v>
      </c>
      <c r="AD6" s="27"/>
      <c r="AE6" s="28" t="s">
        <v>71</v>
      </c>
      <c r="AF6" s="26" t="s">
        <v>71</v>
      </c>
      <c r="AG6" s="26" t="s">
        <v>65</v>
      </c>
      <c r="AH6" s="114" t="s">
        <v>62</v>
      </c>
      <c r="AI6" s="114"/>
    </row>
    <row r="7" spans="1:35" ht="20.100000000000001" customHeight="1">
      <c r="A7" s="98" t="str">
        <f>IF('ELENCO DOCENTI'!A6="","",'ELENCO DOCENTI'!A6)</f>
        <v/>
      </c>
      <c r="B7" s="102" t="str">
        <f>IF('DOCENTI-CLASSI-MATERIE'!$B10="","",IF('DOCENTI-CLASSI-MATERIE'!B10="Docente","D","I"))</f>
        <v/>
      </c>
      <c r="C7" s="26"/>
      <c r="D7" s="27"/>
      <c r="E7" s="27"/>
      <c r="F7" s="27"/>
      <c r="G7" s="27"/>
      <c r="H7" s="28"/>
      <c r="I7" s="27"/>
      <c r="J7" s="27"/>
      <c r="K7" s="27"/>
      <c r="L7" s="27"/>
      <c r="M7" s="27"/>
      <c r="N7" s="28"/>
      <c r="O7" s="27"/>
      <c r="P7" s="27"/>
      <c r="Q7" s="27"/>
      <c r="R7" s="27"/>
      <c r="S7" s="27"/>
      <c r="T7" s="28"/>
      <c r="U7" s="27"/>
      <c r="V7" s="27"/>
      <c r="W7" s="27"/>
      <c r="X7" s="27"/>
      <c r="Y7" s="27"/>
      <c r="Z7" s="109"/>
      <c r="AA7" s="106"/>
      <c r="AB7" s="106"/>
      <c r="AC7" s="106"/>
      <c r="AD7" s="106"/>
      <c r="AE7" s="28"/>
      <c r="AF7" s="26"/>
      <c r="AG7" s="26"/>
      <c r="AH7" s="26"/>
      <c r="AI7" s="26"/>
    </row>
    <row r="8" spans="1:35" ht="20.100000000000001" customHeight="1">
      <c r="A8" s="98" t="str">
        <f>IF('ELENCO DOCENTI'!A7="","",'ELENCO DOCENTI'!A7)</f>
        <v>CARINGI</v>
      </c>
      <c r="B8" s="102" t="str">
        <f>IF('DOCENTI-CLASSI-MATERIE'!$B12="","",IF('DOCENTI-CLASSI-MATERIE'!B12="Docente","D","I"))</f>
        <v>D</v>
      </c>
      <c r="C8" s="103"/>
      <c r="D8" s="104"/>
      <c r="E8" s="104"/>
      <c r="F8" s="104"/>
      <c r="G8" s="104"/>
      <c r="H8" s="28"/>
      <c r="I8" s="27"/>
      <c r="J8" s="27" t="s">
        <v>61</v>
      </c>
      <c r="K8" s="27" t="s">
        <v>54</v>
      </c>
      <c r="L8" s="27" t="s">
        <v>55</v>
      </c>
      <c r="M8" s="27" t="s">
        <v>62</v>
      </c>
      <c r="N8" s="28"/>
      <c r="O8" s="27"/>
      <c r="P8" s="27"/>
      <c r="Q8" s="27"/>
      <c r="R8" s="27"/>
      <c r="S8" s="27"/>
      <c r="T8" s="28" t="s">
        <v>55</v>
      </c>
      <c r="U8" s="27" t="s">
        <v>62</v>
      </c>
      <c r="V8" s="27" t="s">
        <v>54</v>
      </c>
      <c r="W8" s="27" t="s">
        <v>61</v>
      </c>
      <c r="X8" s="27"/>
      <c r="Y8" s="27"/>
      <c r="Z8" s="28"/>
      <c r="AA8" s="27"/>
      <c r="AB8" s="27"/>
      <c r="AC8" s="27"/>
      <c r="AD8" s="27"/>
      <c r="AE8" s="109"/>
      <c r="AF8" s="105"/>
      <c r="AG8" s="105"/>
      <c r="AH8" s="105"/>
      <c r="AI8" s="105"/>
    </row>
    <row r="9" spans="1:35" ht="20.100000000000001" customHeight="1">
      <c r="A9" s="98" t="str">
        <f>IF('ELENCO DOCENTI'!A8="","",'ELENCO DOCENTI'!A8)</f>
        <v>CAROBENE</v>
      </c>
      <c r="B9" s="102" t="str">
        <f>IF('DOCENTI-CLASSI-MATERIE'!$B14="","",IF('DOCENTI-CLASSI-MATERIE'!$B14="Docente","D","I"))</f>
        <v>I</v>
      </c>
      <c r="C9" s="103"/>
      <c r="D9" s="104"/>
      <c r="E9" s="104"/>
      <c r="F9" s="104"/>
      <c r="G9" s="104"/>
      <c r="H9" s="110"/>
      <c r="I9" s="104"/>
      <c r="J9" s="104"/>
      <c r="K9" s="104"/>
      <c r="L9" s="104"/>
      <c r="M9" s="104"/>
      <c r="N9" s="110"/>
      <c r="O9" s="104"/>
      <c r="P9" s="104"/>
      <c r="Q9" s="104"/>
      <c r="R9" s="104"/>
      <c r="S9" s="104"/>
      <c r="T9" s="28" t="s">
        <v>69</v>
      </c>
      <c r="U9" s="27" t="s">
        <v>69</v>
      </c>
      <c r="V9" s="104"/>
      <c r="W9" s="104"/>
      <c r="X9" s="104"/>
      <c r="Y9" s="104"/>
      <c r="Z9" s="28" t="s">
        <v>69</v>
      </c>
      <c r="AA9" s="27" t="s">
        <v>69</v>
      </c>
      <c r="AB9" s="104"/>
      <c r="AC9" s="104"/>
      <c r="AD9" s="104"/>
      <c r="AE9" s="28" t="s">
        <v>63</v>
      </c>
      <c r="AF9" s="26" t="s">
        <v>63</v>
      </c>
      <c r="AG9" s="26" t="s">
        <v>66</v>
      </c>
      <c r="AH9" s="26" t="s">
        <v>66</v>
      </c>
      <c r="AI9" s="26" t="s">
        <v>66</v>
      </c>
    </row>
    <row r="10" spans="1:35" ht="20.100000000000001" customHeight="1">
      <c r="A10" s="98" t="str">
        <f>IF('ELENCO DOCENTI'!A9="","",'ELENCO DOCENTI'!A9)</f>
        <v>DE ANGELIS</v>
      </c>
      <c r="B10" s="102" t="str">
        <f>IF('DOCENTI-CLASSI-MATERIE'!$B16="","",IF('DOCENTI-CLASSI-MATERIE'!B16="Docente","D","I"))</f>
        <v>D</v>
      </c>
      <c r="C10" s="105"/>
      <c r="D10" s="106"/>
      <c r="E10" s="106"/>
      <c r="F10" s="106"/>
      <c r="G10" s="106"/>
      <c r="H10" s="28" t="s">
        <v>60</v>
      </c>
      <c r="I10" s="27" t="s">
        <v>60</v>
      </c>
      <c r="J10" s="27" t="s">
        <v>56</v>
      </c>
      <c r="K10" s="27" t="s">
        <v>56</v>
      </c>
      <c r="L10" s="27"/>
      <c r="M10" s="27"/>
      <c r="N10" s="28" t="s">
        <v>56</v>
      </c>
      <c r="O10" s="27" t="s">
        <v>58</v>
      </c>
      <c r="P10" s="27"/>
      <c r="Q10" s="27"/>
      <c r="R10" s="27"/>
      <c r="S10" s="27"/>
      <c r="T10" s="28"/>
      <c r="U10" s="27"/>
      <c r="V10" s="27" t="s">
        <v>58</v>
      </c>
      <c r="W10" s="27" t="s">
        <v>60</v>
      </c>
      <c r="X10" s="27" t="s">
        <v>60</v>
      </c>
      <c r="Y10" s="27"/>
      <c r="Z10" s="28" t="s">
        <v>56</v>
      </c>
      <c r="AA10" s="27" t="s">
        <v>56</v>
      </c>
      <c r="AB10" s="27"/>
      <c r="AC10" s="27" t="s">
        <v>58</v>
      </c>
      <c r="AD10" s="27" t="s">
        <v>58</v>
      </c>
      <c r="AE10" s="28" t="s">
        <v>60</v>
      </c>
      <c r="AF10" s="26" t="s">
        <v>60</v>
      </c>
      <c r="AG10" s="26" t="s">
        <v>56</v>
      </c>
      <c r="AH10" s="26" t="s">
        <v>58</v>
      </c>
      <c r="AI10" s="26" t="s">
        <v>58</v>
      </c>
    </row>
    <row r="11" spans="1:35" ht="20.100000000000001" customHeight="1">
      <c r="A11" s="98" t="str">
        <f>IF('ELENCO DOCENTI'!A10="","",'ELENCO DOCENTI'!A10)</f>
        <v>FAVILLI</v>
      </c>
      <c r="B11" s="102" t="str">
        <f>IF('DOCENTI-CLASSI-MATERIE'!$B18="","",IF('DOCENTI-CLASSI-MATERIE'!$B18="Docente","D","I"))</f>
        <v>D</v>
      </c>
      <c r="C11" s="26" t="s">
        <v>56</v>
      </c>
      <c r="D11" s="27" t="s">
        <v>56</v>
      </c>
      <c r="E11" s="27"/>
      <c r="F11" s="27" t="s">
        <v>59</v>
      </c>
      <c r="G11" s="27" t="s">
        <v>59</v>
      </c>
      <c r="H11" s="28"/>
      <c r="I11" s="27"/>
      <c r="J11" s="27"/>
      <c r="K11" s="27"/>
      <c r="L11" s="27" t="s">
        <v>56</v>
      </c>
      <c r="M11" s="27" t="s">
        <v>57</v>
      </c>
      <c r="N11" s="28" t="s">
        <v>57</v>
      </c>
      <c r="O11" s="27" t="s">
        <v>57</v>
      </c>
      <c r="P11" s="27" t="s">
        <v>57</v>
      </c>
      <c r="Q11" s="27"/>
      <c r="R11" s="27" t="s">
        <v>56</v>
      </c>
      <c r="S11" s="27" t="s">
        <v>60</v>
      </c>
      <c r="T11" s="28" t="s">
        <v>59</v>
      </c>
      <c r="U11" s="27"/>
      <c r="V11" s="27" t="s">
        <v>60</v>
      </c>
      <c r="W11" s="27"/>
      <c r="X11" s="27" t="s">
        <v>57</v>
      </c>
      <c r="Y11" s="27"/>
      <c r="Z11" s="109"/>
      <c r="AA11" s="106"/>
      <c r="AB11" s="106"/>
      <c r="AC11" s="106"/>
      <c r="AD11" s="106"/>
      <c r="AE11" s="28" t="s">
        <v>59</v>
      </c>
      <c r="AF11" s="26" t="s">
        <v>59</v>
      </c>
      <c r="AG11" s="26" t="s">
        <v>60</v>
      </c>
      <c r="AH11" s="26" t="s">
        <v>60</v>
      </c>
      <c r="AI11" s="26" t="s">
        <v>56</v>
      </c>
    </row>
    <row r="12" spans="1:35" ht="20.100000000000001" customHeight="1">
      <c r="A12" s="98" t="str">
        <f>IF('ELENCO DOCENTI'!A11="","",'ELENCO DOCENTI'!A11)</f>
        <v>FERI</v>
      </c>
      <c r="B12" s="102" t="str">
        <f>IF('DOCENTI-CLASSI-MATERIE'!$B20="","",IF('DOCENTI-CLASSI-MATERIE'!B20="Docente","D","I"))</f>
        <v>D</v>
      </c>
      <c r="C12" s="26"/>
      <c r="D12" s="27"/>
      <c r="E12" s="27"/>
      <c r="F12" s="27"/>
      <c r="G12" s="27"/>
      <c r="H12" s="28"/>
      <c r="I12" s="27"/>
      <c r="J12" s="27"/>
      <c r="K12" s="27"/>
      <c r="L12" s="27"/>
      <c r="M12" s="27"/>
      <c r="N12" s="28"/>
      <c r="O12" s="27"/>
      <c r="P12" s="27"/>
      <c r="Q12" s="27"/>
      <c r="R12" s="27"/>
      <c r="S12" s="27"/>
      <c r="T12" s="28" t="s">
        <v>67</v>
      </c>
      <c r="U12" s="27"/>
      <c r="V12" s="27"/>
      <c r="W12" s="27"/>
      <c r="X12" s="27"/>
      <c r="Y12" s="27"/>
      <c r="Z12" s="28"/>
      <c r="AA12" s="27"/>
      <c r="AB12" s="27"/>
      <c r="AC12" s="27"/>
      <c r="AD12" s="27"/>
      <c r="AE12" s="28"/>
      <c r="AF12" s="26"/>
      <c r="AG12" s="26"/>
      <c r="AH12" s="26"/>
      <c r="AI12" s="26"/>
    </row>
    <row r="13" spans="1:35" ht="20.100000000000001" customHeight="1">
      <c r="A13" s="98" t="str">
        <f>IF('ELENCO DOCENTI'!A12="","",'ELENCO DOCENTI'!A12)</f>
        <v>FERRARI</v>
      </c>
      <c r="B13" s="102" t="str">
        <f>IF('DOCENTI-CLASSI-MATERIE'!$B22="","",IF('DOCENTI-CLASSI-MATERIE'!B22="Docente","D","I"))</f>
        <v>D</v>
      </c>
      <c r="C13" s="26"/>
      <c r="D13" s="27"/>
      <c r="E13" s="27"/>
      <c r="F13" s="27" t="s">
        <v>56</v>
      </c>
      <c r="G13" s="27" t="s">
        <v>58</v>
      </c>
      <c r="H13" s="110"/>
      <c r="I13" s="104"/>
      <c r="J13" s="27" t="s">
        <v>67</v>
      </c>
      <c r="K13" s="27" t="s">
        <v>59</v>
      </c>
      <c r="L13" s="27"/>
      <c r="M13" s="27" t="s">
        <v>58</v>
      </c>
      <c r="N13" s="28" t="s">
        <v>58</v>
      </c>
      <c r="O13" s="27" t="s">
        <v>56</v>
      </c>
      <c r="P13" s="112" t="s">
        <v>56</v>
      </c>
      <c r="Q13" s="104"/>
      <c r="R13" s="104"/>
      <c r="S13" s="27" t="s">
        <v>67</v>
      </c>
      <c r="T13" s="28" t="s">
        <v>54</v>
      </c>
      <c r="U13" s="27" t="s">
        <v>54</v>
      </c>
      <c r="V13" s="27"/>
      <c r="W13" s="27" t="s">
        <v>67</v>
      </c>
      <c r="X13" s="27" t="s">
        <v>59</v>
      </c>
      <c r="Y13" s="27"/>
      <c r="Z13" s="28" t="s">
        <v>59</v>
      </c>
      <c r="AA13" s="27" t="s">
        <v>54</v>
      </c>
      <c r="AB13" s="27" t="s">
        <v>54</v>
      </c>
      <c r="AC13" s="104"/>
      <c r="AD13" s="104"/>
      <c r="AE13" s="109"/>
      <c r="AF13" s="105"/>
      <c r="AG13" s="105"/>
      <c r="AH13" s="105"/>
      <c r="AI13" s="105"/>
    </row>
    <row r="14" spans="1:35" ht="20.100000000000001" customHeight="1">
      <c r="A14" s="98" t="str">
        <f>IF('ELENCO DOCENTI'!A13="","",'ELENCO DOCENTI'!A13)</f>
        <v>FRANCALACCI  d</v>
      </c>
      <c r="B14" s="102" t="str">
        <f>IF('DOCENTI-CLASSI-MATERIE'!$B24="","",IF('DOCENTI-CLASSI-MATERIE'!$B24="Docente","D","I"))</f>
        <v>D</v>
      </c>
      <c r="C14" s="105"/>
      <c r="D14" s="106"/>
      <c r="E14" s="106"/>
      <c r="F14" s="106"/>
      <c r="G14" s="106"/>
      <c r="H14" s="28"/>
      <c r="I14" s="27" t="s">
        <v>54</v>
      </c>
      <c r="J14" s="27" t="s">
        <v>54</v>
      </c>
      <c r="K14" s="27"/>
      <c r="L14" s="27"/>
      <c r="M14" s="27"/>
      <c r="N14" s="28"/>
      <c r="O14" s="27"/>
      <c r="P14" s="27"/>
      <c r="Q14" s="27"/>
      <c r="R14" s="27" t="s">
        <v>54</v>
      </c>
      <c r="S14" s="27" t="s">
        <v>54</v>
      </c>
      <c r="T14" s="28"/>
      <c r="U14" s="27"/>
      <c r="V14" s="27"/>
      <c r="W14" s="27"/>
      <c r="X14" s="27"/>
      <c r="Y14" s="27"/>
      <c r="Z14" s="28"/>
      <c r="AA14" s="27"/>
      <c r="AB14" s="27"/>
      <c r="AC14" s="27"/>
      <c r="AD14" s="27"/>
      <c r="AE14" s="28"/>
      <c r="AF14" s="26"/>
      <c r="AG14" s="114"/>
      <c r="AH14" s="114" t="s">
        <v>54</v>
      </c>
      <c r="AI14" s="114" t="s">
        <v>54</v>
      </c>
    </row>
    <row r="15" spans="1:35" ht="20.100000000000001" customHeight="1">
      <c r="A15" s="98" t="str">
        <f>IF('ELENCO DOCENTI'!A14="","",'ELENCO DOCENTI'!A14)</f>
        <v>FRANCALACCI  itp</v>
      </c>
      <c r="B15" s="102" t="str">
        <f>IF('DOCENTI-CLASSI-MATERIE'!$B26="","",IF('DOCENTI-CLASSI-MATERIE'!B26="Docente","D","I"))</f>
        <v>I</v>
      </c>
      <c r="C15" s="105"/>
      <c r="D15" s="106"/>
      <c r="E15" s="106"/>
      <c r="F15" s="106"/>
      <c r="G15" s="106"/>
      <c r="H15" s="28"/>
      <c r="I15" s="27"/>
      <c r="J15" s="27"/>
      <c r="K15" s="27"/>
      <c r="L15" s="27"/>
      <c r="M15" s="27"/>
      <c r="N15" s="28" t="s">
        <v>54</v>
      </c>
      <c r="O15" s="27" t="s">
        <v>54</v>
      </c>
      <c r="P15" s="27" t="s">
        <v>55</v>
      </c>
      <c r="Q15" s="27" t="s">
        <v>55</v>
      </c>
      <c r="R15" s="27"/>
      <c r="S15" s="27"/>
      <c r="T15" s="28"/>
      <c r="U15" s="27" t="s">
        <v>59</v>
      </c>
      <c r="V15" s="27" t="s">
        <v>59</v>
      </c>
      <c r="W15" s="27" t="s">
        <v>62</v>
      </c>
      <c r="X15" s="27" t="s">
        <v>61</v>
      </c>
      <c r="Y15" s="27"/>
      <c r="Z15" s="28"/>
      <c r="AA15" s="27" t="s">
        <v>58</v>
      </c>
      <c r="AB15" s="27" t="s">
        <v>58</v>
      </c>
      <c r="AC15" s="27"/>
      <c r="AD15" s="27"/>
      <c r="AE15" s="28" t="s">
        <v>59</v>
      </c>
      <c r="AF15" s="26" t="s">
        <v>59</v>
      </c>
      <c r="AG15" s="26"/>
      <c r="AH15" s="26"/>
      <c r="AI15" s="26"/>
    </row>
    <row r="16" spans="1:35" ht="20.100000000000001" customHeight="1">
      <c r="A16" s="98" t="str">
        <f>IF('ELENCO DOCENTI'!A15="","",'ELENCO DOCENTI'!A15)</f>
        <v>GAGGI</v>
      </c>
      <c r="B16" s="102" t="str">
        <f>IF('DOCENTI-CLASSI-MATERIE'!$B28="","",IF('DOCENTI-CLASSI-MATERIE'!$B28="Docente","D","I"))</f>
        <v>D</v>
      </c>
      <c r="C16" s="105"/>
      <c r="D16" s="106"/>
      <c r="E16" s="106"/>
      <c r="F16" s="106"/>
      <c r="G16" s="106"/>
      <c r="H16" s="28"/>
      <c r="I16" s="27"/>
      <c r="J16" s="27"/>
      <c r="K16" s="27" t="s">
        <v>62</v>
      </c>
      <c r="L16" s="27"/>
      <c r="M16" s="27"/>
      <c r="N16" s="28" t="s">
        <v>55</v>
      </c>
      <c r="O16" s="27" t="s">
        <v>55</v>
      </c>
      <c r="P16" s="27" t="s">
        <v>60</v>
      </c>
      <c r="Q16" s="27" t="s">
        <v>60</v>
      </c>
      <c r="R16" s="27" t="s">
        <v>62</v>
      </c>
      <c r="S16" s="27"/>
      <c r="T16" s="28" t="s">
        <v>61</v>
      </c>
      <c r="U16" s="27" t="s">
        <v>61</v>
      </c>
      <c r="V16" s="27"/>
      <c r="W16" s="27" t="s">
        <v>57</v>
      </c>
      <c r="X16" s="27" t="s">
        <v>55</v>
      </c>
      <c r="Y16" s="27"/>
      <c r="Z16" s="28"/>
      <c r="AA16" s="27" t="s">
        <v>61</v>
      </c>
      <c r="AB16" s="27" t="s">
        <v>61</v>
      </c>
      <c r="AC16" s="27" t="s">
        <v>62</v>
      </c>
      <c r="AD16" s="27" t="s">
        <v>62</v>
      </c>
      <c r="AE16" s="28" t="s">
        <v>55</v>
      </c>
      <c r="AF16" s="26" t="s">
        <v>57</v>
      </c>
      <c r="AG16" s="26" t="s">
        <v>57</v>
      </c>
      <c r="AH16" s="26"/>
      <c r="AI16" s="26" t="s">
        <v>60</v>
      </c>
    </row>
    <row r="17" spans="1:35" ht="20.100000000000001" customHeight="1">
      <c r="A17" s="98" t="str">
        <f>IF('ELENCO DOCENTI'!A16="","",'ELENCO DOCENTI'!A16)</f>
        <v>LEONARDO</v>
      </c>
      <c r="B17" s="102" t="str">
        <f>IF('DOCENTI-CLASSI-MATERIE'!$B30="","",IF('DOCENTI-CLASSI-MATERIE'!B30="Docente","D","I"))</f>
        <v>D</v>
      </c>
      <c r="C17" s="26" t="s">
        <v>61</v>
      </c>
      <c r="D17" s="27"/>
      <c r="E17" s="27" t="s">
        <v>65</v>
      </c>
      <c r="F17" s="27" t="s">
        <v>71</v>
      </c>
      <c r="G17" s="27" t="s">
        <v>68</v>
      </c>
      <c r="H17" s="28"/>
      <c r="I17" s="27" t="s">
        <v>61</v>
      </c>
      <c r="J17" s="27" t="s">
        <v>71</v>
      </c>
      <c r="K17" s="27"/>
      <c r="L17" s="27" t="s">
        <v>62</v>
      </c>
      <c r="M17" s="27"/>
      <c r="N17" s="28"/>
      <c r="O17" s="27"/>
      <c r="P17" s="27" t="s">
        <v>54</v>
      </c>
      <c r="Q17" s="27" t="s">
        <v>62</v>
      </c>
      <c r="R17" s="27"/>
      <c r="S17" s="27" t="s">
        <v>65</v>
      </c>
      <c r="T17" s="28" t="s">
        <v>62</v>
      </c>
      <c r="U17" s="27" t="s">
        <v>65</v>
      </c>
      <c r="V17" s="27" t="s">
        <v>71</v>
      </c>
      <c r="W17" s="27" t="s">
        <v>54</v>
      </c>
      <c r="X17" s="27" t="s">
        <v>68</v>
      </c>
      <c r="Y17" s="27"/>
      <c r="Z17" s="28" t="s">
        <v>68</v>
      </c>
      <c r="AA17" s="27"/>
      <c r="AB17" s="27"/>
      <c r="AC17" s="27" t="s">
        <v>54</v>
      </c>
      <c r="AD17" s="27" t="s">
        <v>61</v>
      </c>
      <c r="AE17" s="109"/>
      <c r="AF17" s="105"/>
      <c r="AG17" s="105"/>
      <c r="AH17" s="105"/>
      <c r="AI17" s="105"/>
    </row>
    <row r="18" spans="1:35" ht="20.100000000000001" customHeight="1">
      <c r="A18" s="98" t="str">
        <f>IF('ELENCO DOCENTI'!A17="","",'ELENCO DOCENTI'!A17)</f>
        <v>LORI</v>
      </c>
      <c r="B18" s="102" t="str">
        <f>IF('DOCENTI-CLASSI-MATERIE'!$B32="","",IF('DOCENTI-CLASSI-MATERIE'!B32="Docente","D","I"))</f>
        <v>D</v>
      </c>
      <c r="C18" s="26" t="s">
        <v>57</v>
      </c>
      <c r="D18" s="27" t="s">
        <v>55</v>
      </c>
      <c r="E18" s="27" t="s">
        <v>55</v>
      </c>
      <c r="F18" s="27"/>
      <c r="G18" s="27"/>
      <c r="H18" s="28"/>
      <c r="I18" s="27"/>
      <c r="J18" s="27"/>
      <c r="K18" s="27"/>
      <c r="L18" s="27" t="s">
        <v>54</v>
      </c>
      <c r="M18" s="27" t="s">
        <v>54</v>
      </c>
      <c r="N18" s="28"/>
      <c r="O18" s="27"/>
      <c r="P18" s="27"/>
      <c r="Q18" s="27" t="s">
        <v>54</v>
      </c>
      <c r="R18" s="27" t="s">
        <v>57</v>
      </c>
      <c r="S18" s="27" t="s">
        <v>57</v>
      </c>
      <c r="T18" s="109"/>
      <c r="U18" s="106"/>
      <c r="V18" s="106"/>
      <c r="W18" s="106"/>
      <c r="X18" s="106"/>
      <c r="Y18" s="106"/>
      <c r="Z18" s="28" t="s">
        <v>54</v>
      </c>
      <c r="AA18" s="27" t="s">
        <v>57</v>
      </c>
      <c r="AB18" s="27"/>
      <c r="AC18" s="27" t="s">
        <v>55</v>
      </c>
      <c r="AD18" s="27" t="s">
        <v>57</v>
      </c>
      <c r="AE18" s="28" t="s">
        <v>57</v>
      </c>
      <c r="AF18" s="26" t="s">
        <v>54</v>
      </c>
      <c r="AG18" s="26" t="s">
        <v>55</v>
      </c>
      <c r="AH18" s="26" t="s">
        <v>55</v>
      </c>
      <c r="AI18" s="26"/>
    </row>
    <row r="19" spans="1:35" ht="20.100000000000001" customHeight="1">
      <c r="A19" s="98" t="str">
        <f>IF('ELENCO DOCENTI'!A18="","",'ELENCO DOCENTI'!A18)</f>
        <v>LORI  g</v>
      </c>
      <c r="B19" s="102" t="str">
        <f>IF('DOCENTI-CLASSI-MATERIE'!$B34="","",IF('DOCENTI-CLASSI-MATERIE'!$B34="Docente","D","I"))</f>
        <v>D</v>
      </c>
      <c r="C19" s="26"/>
      <c r="D19" s="27"/>
      <c r="E19" s="27"/>
      <c r="F19" s="27"/>
      <c r="G19" s="27" t="s">
        <v>54</v>
      </c>
      <c r="H19" s="28"/>
      <c r="I19" s="27"/>
      <c r="J19" s="27"/>
      <c r="K19" s="27"/>
      <c r="L19" s="27"/>
      <c r="M19" s="27"/>
      <c r="N19" s="28"/>
      <c r="O19" s="27"/>
      <c r="P19" s="27"/>
      <c r="Q19" s="27"/>
      <c r="R19" s="27"/>
      <c r="S19" s="27"/>
      <c r="T19" s="109"/>
      <c r="U19" s="106"/>
      <c r="V19" s="106"/>
      <c r="W19" s="106"/>
      <c r="X19" s="106"/>
      <c r="Y19" s="106"/>
      <c r="Z19" s="28"/>
      <c r="AA19" s="27"/>
      <c r="AB19" s="27"/>
      <c r="AC19" s="27"/>
      <c r="AD19" s="27"/>
      <c r="AE19" s="28"/>
      <c r="AF19" s="26"/>
      <c r="AG19" s="26"/>
      <c r="AH19" s="26"/>
      <c r="AI19" s="26" t="s">
        <v>55</v>
      </c>
    </row>
    <row r="20" spans="1:35" ht="20.100000000000001" customHeight="1">
      <c r="A20" s="98" t="str">
        <f>IF('ELENCO DOCENTI'!A19="","",'ELENCO DOCENTI'!A19)</f>
        <v>LUCONI</v>
      </c>
      <c r="B20" s="102" t="str">
        <f>IF('DOCENTI-CLASSI-MATERIE'!$B36="","",IF('DOCENTI-CLASSI-MATERIE'!B36="Docente","D","I"))</f>
        <v>D</v>
      </c>
      <c r="C20" s="103"/>
      <c r="D20" s="104"/>
      <c r="E20" s="104"/>
      <c r="F20" s="104"/>
      <c r="G20" s="104"/>
      <c r="H20" s="110"/>
      <c r="I20" s="104"/>
      <c r="J20" s="104"/>
      <c r="K20" s="104"/>
      <c r="L20" s="104"/>
      <c r="M20" s="104"/>
      <c r="N20" s="28"/>
      <c r="O20" s="27"/>
      <c r="P20" s="27"/>
      <c r="Q20" s="27" t="s">
        <v>57</v>
      </c>
      <c r="R20" s="27"/>
      <c r="S20" s="27" t="s">
        <v>58</v>
      </c>
      <c r="T20" s="110"/>
      <c r="U20" s="104"/>
      <c r="V20" s="104"/>
      <c r="W20" s="104"/>
      <c r="X20" s="104"/>
      <c r="Y20" s="104"/>
      <c r="Z20" s="110"/>
      <c r="AA20" s="104"/>
      <c r="AB20" s="104"/>
      <c r="AC20" s="104"/>
      <c r="AD20" s="104"/>
      <c r="AE20" s="110"/>
      <c r="AF20" s="103"/>
      <c r="AG20" s="103"/>
      <c r="AH20" s="103"/>
      <c r="AI20" s="103"/>
    </row>
    <row r="21" spans="1:35" ht="20.100000000000001" customHeight="1">
      <c r="A21" s="98" t="str">
        <f>IF('ELENCO DOCENTI'!A20="","",'ELENCO DOCENTI'!A20)</f>
        <v>MARRUFFI m</v>
      </c>
      <c r="B21" s="102" t="str">
        <f>IF('DOCENTI-CLASSI-MATERIE'!$B38="","",IF('DOCENTI-CLASSI-MATERIE'!$B38="Docente","D","I"))</f>
        <v>D</v>
      </c>
      <c r="C21" s="105"/>
      <c r="D21" s="106"/>
      <c r="E21" s="106"/>
      <c r="F21" s="106"/>
      <c r="G21" s="106"/>
      <c r="H21" s="28"/>
      <c r="I21" s="27"/>
      <c r="J21" s="27"/>
      <c r="K21" s="27"/>
      <c r="L21" s="27"/>
      <c r="M21" s="27"/>
      <c r="N21" s="28"/>
      <c r="O21" s="27"/>
      <c r="P21" s="27"/>
      <c r="Q21" s="27"/>
      <c r="R21" s="27" t="s">
        <v>58</v>
      </c>
      <c r="S21" s="27"/>
      <c r="T21" s="28"/>
      <c r="U21" s="27"/>
      <c r="V21" s="27"/>
      <c r="W21" s="27" t="s">
        <v>58</v>
      </c>
      <c r="X21" s="27" t="s">
        <v>58</v>
      </c>
      <c r="Y21" s="27"/>
      <c r="Z21" s="28"/>
      <c r="AA21" s="27"/>
      <c r="AB21" s="27"/>
      <c r="AC21" s="27"/>
      <c r="AD21" s="27"/>
      <c r="AE21" s="28"/>
      <c r="AF21" s="26" t="s">
        <v>58</v>
      </c>
      <c r="AG21" s="26" t="s">
        <v>58</v>
      </c>
      <c r="AH21" s="26"/>
      <c r="AI21" s="26"/>
    </row>
    <row r="22" spans="1:35" ht="20.100000000000001" customHeight="1">
      <c r="A22" s="98" t="str">
        <f>IF('ELENCO DOCENTI'!A21="","",'ELENCO DOCENTI'!A21)</f>
        <v>MARRUFFI d</v>
      </c>
      <c r="B22" s="102" t="str">
        <f>IF('DOCENTI-CLASSI-MATERIE'!$B40="","",IF('DOCENTI-CLASSI-MATERIE'!B40="Docente","D","I"))</f>
        <v>D</v>
      </c>
      <c r="C22" s="105"/>
      <c r="D22" s="106"/>
      <c r="E22" s="106"/>
      <c r="F22" s="106"/>
      <c r="G22" s="106"/>
      <c r="H22" s="28" t="s">
        <v>59</v>
      </c>
      <c r="I22" s="27" t="s">
        <v>59</v>
      </c>
      <c r="J22" s="27" t="s">
        <v>58</v>
      </c>
      <c r="K22" s="27" t="s">
        <v>58</v>
      </c>
      <c r="L22" s="27" t="s">
        <v>58</v>
      </c>
      <c r="M22" s="27" t="s">
        <v>56</v>
      </c>
      <c r="N22" s="28"/>
      <c r="O22" s="27"/>
      <c r="P22" s="27"/>
      <c r="Q22" s="27" t="s">
        <v>59</v>
      </c>
      <c r="R22" s="27"/>
      <c r="S22" s="27"/>
      <c r="T22" s="28"/>
      <c r="U22" s="27" t="s">
        <v>59</v>
      </c>
      <c r="V22" s="27" t="s">
        <v>59</v>
      </c>
      <c r="W22" s="27"/>
      <c r="X22" s="27"/>
      <c r="Y22" s="27"/>
      <c r="Z22" s="28"/>
      <c r="AA22" s="27" t="s">
        <v>58</v>
      </c>
      <c r="AB22" s="27" t="s">
        <v>58</v>
      </c>
      <c r="AC22" s="27"/>
      <c r="AD22" s="27" t="s">
        <v>56</v>
      </c>
      <c r="AE22" s="28" t="s">
        <v>56</v>
      </c>
      <c r="AF22" s="26"/>
      <c r="AG22" s="26"/>
      <c r="AH22" s="26"/>
      <c r="AI22" s="26"/>
    </row>
    <row r="23" spans="1:35" ht="20.100000000000001" customHeight="1">
      <c r="A23" s="98" t="str">
        <f>IF('ELENCO DOCENTI'!A22="","",'ELENCO DOCENTI'!A22)</f>
        <v>MATTEO tdp</v>
      </c>
      <c r="B23" s="102" t="str">
        <f>IF('DOCENTI-CLASSI-MATERIE'!$B42="","",IF('DOCENTI-CLASSI-MATERIE'!B42="Docente","D","I"))</f>
        <v>D</v>
      </c>
      <c r="C23" s="105"/>
      <c r="D23" s="106"/>
      <c r="E23" s="106"/>
      <c r="F23" s="106"/>
      <c r="G23" s="106"/>
      <c r="H23" s="28"/>
      <c r="I23" s="27"/>
      <c r="J23" s="112"/>
      <c r="K23" s="27" t="s">
        <v>66</v>
      </c>
      <c r="L23" s="27"/>
      <c r="M23" s="27"/>
      <c r="N23" s="28"/>
      <c r="O23" s="27"/>
      <c r="P23" s="27" t="s">
        <v>66</v>
      </c>
      <c r="Q23" s="27" t="s">
        <v>66</v>
      </c>
      <c r="R23" s="27" t="s">
        <v>69</v>
      </c>
      <c r="S23" s="27" t="s">
        <v>69</v>
      </c>
      <c r="T23" s="28"/>
      <c r="U23" s="27"/>
      <c r="V23" s="27"/>
      <c r="W23" s="27" t="s">
        <v>66</v>
      </c>
      <c r="X23" s="27"/>
      <c r="Y23" s="27"/>
      <c r="Z23" s="113" t="s">
        <v>63</v>
      </c>
      <c r="AA23" s="112" t="s">
        <v>63</v>
      </c>
      <c r="AB23" s="27" t="s">
        <v>66</v>
      </c>
      <c r="AC23" s="27" t="s">
        <v>69</v>
      </c>
      <c r="AD23" s="27" t="s">
        <v>69</v>
      </c>
      <c r="AE23" s="113" t="s">
        <v>63</v>
      </c>
      <c r="AF23" s="114" t="s">
        <v>63</v>
      </c>
      <c r="AG23" s="114" t="s">
        <v>69</v>
      </c>
      <c r="AH23" s="114" t="s">
        <v>69</v>
      </c>
      <c r="AI23" s="114"/>
    </row>
    <row r="24" spans="1:35" ht="20.100000000000001" customHeight="1">
      <c r="A24" s="98" t="str">
        <f>IF('ELENCO DOCENTI'!A23="","",'ELENCO DOCENTI'!A23)</f>
        <v>MATTEO s</v>
      </c>
      <c r="B24" s="102" t="str">
        <f>IF('DOCENTI-CLASSI-MATERIE'!$B44="","",IF('DOCENTI-CLASSI-MATERIE'!$B44="Docente","D","I"))</f>
        <v>D</v>
      </c>
      <c r="C24" s="105"/>
      <c r="D24" s="106"/>
      <c r="E24" s="106"/>
      <c r="F24" s="106"/>
      <c r="G24" s="106"/>
      <c r="H24" s="28" t="s">
        <v>63</v>
      </c>
      <c r="I24" s="27" t="s">
        <v>63</v>
      </c>
      <c r="J24" s="27" t="s">
        <v>63</v>
      </c>
      <c r="K24" s="27"/>
      <c r="L24" s="27"/>
      <c r="M24" s="27"/>
      <c r="N24" s="28" t="s">
        <v>63</v>
      </c>
      <c r="O24" s="27" t="s">
        <v>63</v>
      </c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8"/>
      <c r="AA24" s="27"/>
      <c r="AB24" s="27"/>
      <c r="AC24" s="27"/>
      <c r="AD24" s="27"/>
      <c r="AE24" s="113"/>
      <c r="AF24" s="114"/>
      <c r="AG24" s="114"/>
      <c r="AH24" s="114"/>
      <c r="AI24" s="114"/>
    </row>
    <row r="25" spans="1:35" ht="20.100000000000001" customHeight="1">
      <c r="A25" s="98" t="str">
        <f>IF('ELENCO DOCENTI'!A24="","",'ELENCO DOCENTI'!A24)</f>
        <v>MAZZOLAI tg</v>
      </c>
      <c r="B25" s="102" t="str">
        <f>IF('DOCENTI-CLASSI-MATERIE'!$B46="","",IF('DOCENTI-CLASSI-MATERIE'!B46="Docente","D","I"))</f>
        <v>D</v>
      </c>
      <c r="C25" s="105"/>
      <c r="D25" s="106"/>
      <c r="E25" s="106"/>
      <c r="F25" s="106"/>
      <c r="G25" s="106"/>
      <c r="H25" s="28"/>
      <c r="I25" s="27"/>
      <c r="J25" s="27"/>
      <c r="K25" s="27"/>
      <c r="L25" s="27"/>
      <c r="M25" s="27"/>
      <c r="N25" s="28" t="s">
        <v>54</v>
      </c>
      <c r="O25" s="27" t="s">
        <v>54</v>
      </c>
      <c r="P25" s="27" t="s">
        <v>55</v>
      </c>
      <c r="Q25" s="27" t="s">
        <v>55</v>
      </c>
      <c r="R25" s="27"/>
      <c r="S25" s="27"/>
      <c r="T25" s="28"/>
      <c r="U25" s="27"/>
      <c r="V25" s="27"/>
      <c r="W25" s="27"/>
      <c r="X25" s="27"/>
      <c r="Y25" s="27"/>
      <c r="Z25" s="28"/>
      <c r="AA25" s="27"/>
      <c r="AB25" s="27"/>
      <c r="AC25" s="27"/>
      <c r="AD25" s="27"/>
      <c r="AE25" s="28" t="s">
        <v>54</v>
      </c>
      <c r="AF25" s="26" t="s">
        <v>55</v>
      </c>
      <c r="AG25" s="26"/>
      <c r="AH25" s="26"/>
      <c r="AI25" s="26"/>
    </row>
    <row r="26" spans="1:35" ht="20.100000000000001" customHeight="1">
      <c r="A26" s="98" t="str">
        <f>IF('ELENCO DOCENTI'!A25="","",'ELENCO DOCENTI'!A25)</f>
        <v>MAZZOLAI d</v>
      </c>
      <c r="B26" s="102" t="str">
        <f>IF('DOCENTI-CLASSI-MATERIE'!$B48="","",IF('DOCENTI-CLASSI-MATERIE'!$B48="Docente","D","I"))</f>
        <v>D</v>
      </c>
      <c r="C26" s="105"/>
      <c r="D26" s="106"/>
      <c r="E26" s="106"/>
      <c r="F26" s="106"/>
      <c r="G26" s="106"/>
      <c r="H26" s="28"/>
      <c r="I26" s="27"/>
      <c r="J26" s="27" t="s">
        <v>57</v>
      </c>
      <c r="K26" s="27" t="s">
        <v>57</v>
      </c>
      <c r="L26" s="27"/>
      <c r="M26" s="27"/>
      <c r="N26" s="28"/>
      <c r="O26" s="27"/>
      <c r="P26" s="27"/>
      <c r="Q26" s="27"/>
      <c r="R26" s="27"/>
      <c r="S26" s="27"/>
      <c r="T26" s="28"/>
      <c r="U26" s="27"/>
      <c r="V26" s="27"/>
      <c r="W26" s="27"/>
      <c r="X26" s="27"/>
      <c r="Y26" s="27"/>
      <c r="Z26" s="28"/>
      <c r="AA26" s="27"/>
      <c r="AB26" s="27"/>
      <c r="AC26" s="27"/>
      <c r="AD26" s="27"/>
      <c r="AE26" s="28"/>
      <c r="AF26" s="26"/>
      <c r="AG26" s="26"/>
      <c r="AH26" s="26" t="s">
        <v>57</v>
      </c>
      <c r="AI26" s="26"/>
    </row>
    <row r="27" spans="1:35" ht="20.100000000000001" customHeight="1">
      <c r="A27" s="98" t="str">
        <f>IF('ELENCO DOCENTI'!A26="","",'ELENCO DOCENTI'!A26)</f>
        <v>MEMOLA</v>
      </c>
      <c r="B27" s="102" t="str">
        <f>IF('DOCENTI-CLASSI-MATERIE'!$B50="","",IF('DOCENTI-CLASSI-MATERIE'!B50="Docente","D","I"))</f>
        <v>D</v>
      </c>
      <c r="C27" s="103"/>
      <c r="D27" s="104"/>
      <c r="E27" s="104"/>
      <c r="F27" s="104"/>
      <c r="G27" s="104"/>
      <c r="H27" s="28"/>
      <c r="I27" s="27"/>
      <c r="J27" s="27" t="s">
        <v>60</v>
      </c>
      <c r="K27" s="27" t="s">
        <v>71</v>
      </c>
      <c r="L27" s="27" t="s">
        <v>59</v>
      </c>
      <c r="M27" s="27" t="s">
        <v>65</v>
      </c>
      <c r="N27" s="110"/>
      <c r="O27" s="104"/>
      <c r="P27" s="104"/>
      <c r="Q27" s="104"/>
      <c r="R27" s="104"/>
      <c r="S27" s="104"/>
      <c r="T27" s="28" t="s">
        <v>56</v>
      </c>
      <c r="U27" s="27"/>
      <c r="V27" s="27"/>
      <c r="W27" s="27"/>
      <c r="X27" s="27"/>
      <c r="Y27" s="27"/>
      <c r="Z27" s="28" t="s">
        <v>62</v>
      </c>
      <c r="AA27" s="27" t="s">
        <v>68</v>
      </c>
      <c r="AB27" s="27" t="s">
        <v>55</v>
      </c>
      <c r="AC27" s="27" t="s">
        <v>61</v>
      </c>
      <c r="AD27" s="27" t="s">
        <v>54</v>
      </c>
      <c r="AE27" s="109"/>
      <c r="AF27" s="105"/>
      <c r="AG27" s="105"/>
      <c r="AH27" s="105"/>
      <c r="AI27" s="105"/>
    </row>
    <row r="28" spans="1:35" ht="20.100000000000001" customHeight="1">
      <c r="A28" s="98" t="str">
        <f>IF('ELENCO DOCENTI'!A27="","",'ELENCO DOCENTI'!A27)</f>
        <v>NASCARI</v>
      </c>
      <c r="B28" s="102" t="str">
        <f>IF('DOCENTI-CLASSI-MATERIE'!$B52="","",IF('DOCENTI-CLASSI-MATERIE'!B52="Docente","D","I"))</f>
        <v>D</v>
      </c>
      <c r="C28" s="105"/>
      <c r="D28" s="106"/>
      <c r="E28" s="106"/>
      <c r="F28" s="106"/>
      <c r="G28" s="106"/>
      <c r="H28" s="28" t="s">
        <v>56</v>
      </c>
      <c r="I28" s="27" t="s">
        <v>58</v>
      </c>
      <c r="J28" s="27" t="s">
        <v>59</v>
      </c>
      <c r="K28" s="27" t="s">
        <v>60</v>
      </c>
      <c r="L28" s="27" t="s">
        <v>57</v>
      </c>
      <c r="M28" s="27" t="s">
        <v>55</v>
      </c>
      <c r="N28" s="28"/>
      <c r="O28" s="27" t="s">
        <v>60</v>
      </c>
      <c r="P28" s="27"/>
      <c r="Q28" s="27" t="s">
        <v>56</v>
      </c>
      <c r="R28" s="27" t="s">
        <v>59</v>
      </c>
      <c r="S28" s="27" t="s">
        <v>55</v>
      </c>
      <c r="T28" s="28" t="s">
        <v>57</v>
      </c>
      <c r="U28" s="27" t="s">
        <v>58</v>
      </c>
      <c r="V28" s="27"/>
      <c r="W28" s="27"/>
      <c r="X28" s="27"/>
      <c r="Y28" s="27"/>
      <c r="Z28" s="28" t="s">
        <v>57</v>
      </c>
      <c r="AA28" s="27"/>
      <c r="AB28" s="27" t="s">
        <v>60</v>
      </c>
      <c r="AC28" s="27" t="s">
        <v>59</v>
      </c>
      <c r="AD28" s="27" t="s">
        <v>55</v>
      </c>
      <c r="AE28" s="113" t="s">
        <v>58</v>
      </c>
      <c r="AF28" s="114" t="s">
        <v>56</v>
      </c>
      <c r="AG28" s="114"/>
      <c r="AH28" s="114"/>
      <c r="AI28" s="114"/>
    </row>
    <row r="29" spans="1:35" ht="20.100000000000001" customHeight="1">
      <c r="A29" s="98" t="str">
        <f>IF('ELENCO DOCENTI'!A28="","",'ELENCO DOCENTI'!A28)</f>
        <v>NICCOLOGI  g</v>
      </c>
      <c r="B29" s="102" t="str">
        <f>IF('DOCENTI-CLASSI-MATERIE'!$B54="","",IF('DOCENTI-CLASSI-MATERIE'!$B54="Docente","D","I"))</f>
        <v>D</v>
      </c>
      <c r="C29" s="26"/>
      <c r="D29" s="27"/>
      <c r="E29" s="27"/>
      <c r="F29" s="27"/>
      <c r="G29" s="27" t="s">
        <v>61</v>
      </c>
      <c r="H29" s="28"/>
      <c r="I29" s="27"/>
      <c r="J29" s="27"/>
      <c r="K29" s="27"/>
      <c r="L29" s="27"/>
      <c r="M29" s="27"/>
      <c r="N29" s="28"/>
      <c r="O29" s="27"/>
      <c r="P29" s="27"/>
      <c r="Q29" s="27"/>
      <c r="R29" s="27"/>
      <c r="S29" s="27"/>
      <c r="T29" s="109"/>
      <c r="U29" s="106"/>
      <c r="V29" s="106"/>
      <c r="W29" s="106"/>
      <c r="X29" s="106"/>
      <c r="Y29" s="106"/>
      <c r="Z29" s="28"/>
      <c r="AA29" s="27"/>
      <c r="AB29" s="27"/>
      <c r="AC29" s="27"/>
      <c r="AD29" s="27"/>
      <c r="AE29" s="28"/>
      <c r="AF29" s="26"/>
      <c r="AG29" s="26"/>
      <c r="AH29" s="26"/>
      <c r="AI29" s="26"/>
    </row>
    <row r="30" spans="1:35" ht="20.100000000000001" customHeight="1">
      <c r="A30" s="98" t="str">
        <f>IF('ELENCO DOCENTI'!A29="","",'ELENCO DOCENTI'!A29)</f>
        <v>NICCOLOGI  sib</v>
      </c>
      <c r="B30" s="102" t="str">
        <f>IF('DOCENTI-CLASSI-MATERIE'!$B56="","",IF('DOCENTI-CLASSI-MATERIE'!B56="Docente","D","I"))</f>
        <v>D</v>
      </c>
      <c r="C30" s="26"/>
      <c r="D30" s="27"/>
      <c r="E30" s="27"/>
      <c r="F30" s="27"/>
      <c r="G30" s="27"/>
      <c r="H30" s="28" t="s">
        <v>61</v>
      </c>
      <c r="I30" s="27" t="s">
        <v>62</v>
      </c>
      <c r="J30" s="27"/>
      <c r="K30" s="27"/>
      <c r="L30" s="27"/>
      <c r="M30" s="27"/>
      <c r="N30" s="28"/>
      <c r="O30" s="27"/>
      <c r="P30" s="27" t="s">
        <v>62</v>
      </c>
      <c r="Q30" s="27"/>
      <c r="R30" s="27" t="s">
        <v>55</v>
      </c>
      <c r="S30" s="27"/>
      <c r="T30" s="109"/>
      <c r="U30" s="106"/>
      <c r="V30" s="106"/>
      <c r="W30" s="106"/>
      <c r="X30" s="106"/>
      <c r="Y30" s="106"/>
      <c r="Z30" s="28"/>
      <c r="AA30" s="27"/>
      <c r="AB30" s="27"/>
      <c r="AC30" s="27"/>
      <c r="AD30" s="27"/>
      <c r="AE30" s="28" t="s">
        <v>61</v>
      </c>
      <c r="AF30" s="26"/>
      <c r="AG30" s="26"/>
      <c r="AH30" s="26"/>
      <c r="AI30" s="26"/>
    </row>
    <row r="31" spans="1:35" ht="20.100000000000001" customHeight="1">
      <c r="A31" s="98" t="str">
        <f>IF('ELENCO DOCENTI'!A30="","",'ELENCO DOCENTI'!A30)</f>
        <v>NICCOLOGI  i</v>
      </c>
      <c r="B31" s="102" t="str">
        <f>IF('DOCENTI-CLASSI-MATERIE'!$B58="","",IF('DOCENTI-CLASSI-MATERIE'!$B58="Docente","D","I"))</f>
        <v>D</v>
      </c>
      <c r="C31" s="26" t="s">
        <v>70</v>
      </c>
      <c r="D31" s="27" t="s">
        <v>70</v>
      </c>
      <c r="E31" s="26" t="s">
        <v>67</v>
      </c>
      <c r="F31" s="27" t="s">
        <v>67</v>
      </c>
      <c r="G31" s="27"/>
      <c r="H31" s="28"/>
      <c r="I31" s="27"/>
      <c r="J31" s="27"/>
      <c r="K31" s="27"/>
      <c r="L31" s="27"/>
      <c r="M31" s="27" t="s">
        <v>67</v>
      </c>
      <c r="N31" s="28"/>
      <c r="O31" s="27"/>
      <c r="P31" s="27"/>
      <c r="Q31" s="27"/>
      <c r="R31" s="27"/>
      <c r="S31" s="27" t="s">
        <v>70</v>
      </c>
      <c r="T31" s="28"/>
      <c r="U31" s="27"/>
      <c r="V31" s="27"/>
      <c r="W31" s="27"/>
      <c r="X31" s="27"/>
      <c r="Y31" s="27"/>
      <c r="Z31" s="28" t="s">
        <v>70</v>
      </c>
      <c r="AA31" s="27"/>
      <c r="AB31" s="27" t="s">
        <v>67</v>
      </c>
      <c r="AC31" s="27"/>
      <c r="AD31" s="27"/>
      <c r="AE31" s="28"/>
      <c r="AF31" s="26" t="s">
        <v>67</v>
      </c>
      <c r="AG31" s="26" t="s">
        <v>67</v>
      </c>
      <c r="AH31" s="26" t="s">
        <v>70</v>
      </c>
      <c r="AI31" s="26" t="s">
        <v>70</v>
      </c>
    </row>
    <row r="32" spans="1:35" ht="20.100000000000001" customHeight="1">
      <c r="A32" s="98" t="str">
        <f>IF('ELENCO DOCENTI'!A31="","",'ELENCO DOCENTI'!A31)</f>
        <v>PAGANUCCI</v>
      </c>
      <c r="B32" s="102" t="str">
        <f>IF('DOCENTI-CLASSI-MATERIE'!$B60="","",IF('DOCENTI-CLASSI-MATERIE'!B60="Docente","D","I"))</f>
        <v>I</v>
      </c>
      <c r="C32" s="114" t="s">
        <v>55</v>
      </c>
      <c r="D32" s="112" t="s">
        <v>62</v>
      </c>
      <c r="E32" s="112" t="s">
        <v>62</v>
      </c>
      <c r="F32" s="112" t="s">
        <v>64</v>
      </c>
      <c r="G32" s="112"/>
      <c r="H32" s="113" t="s">
        <v>54</v>
      </c>
      <c r="I32" s="112"/>
      <c r="J32" s="112" t="s">
        <v>64</v>
      </c>
      <c r="K32" s="112" t="s">
        <v>67</v>
      </c>
      <c r="L32" s="112" t="s">
        <v>67</v>
      </c>
      <c r="M32" s="112" t="s">
        <v>67</v>
      </c>
      <c r="N32" s="113"/>
      <c r="O32" s="112" t="s">
        <v>64</v>
      </c>
      <c r="P32" s="112"/>
      <c r="Q32" s="112"/>
      <c r="R32" s="112" t="s">
        <v>55</v>
      </c>
      <c r="S32" s="112" t="s">
        <v>70</v>
      </c>
      <c r="T32" s="113"/>
      <c r="U32" s="112"/>
      <c r="V32" s="112"/>
      <c r="W32" s="112" t="s">
        <v>55</v>
      </c>
      <c r="X32" s="112" t="s">
        <v>54</v>
      </c>
      <c r="Y32" s="112"/>
      <c r="Z32" s="109"/>
      <c r="AA32" s="106"/>
      <c r="AB32" s="106"/>
      <c r="AC32" s="106"/>
      <c r="AD32" s="106"/>
      <c r="AE32" s="28"/>
      <c r="AF32" s="26" t="s">
        <v>67</v>
      </c>
      <c r="AG32" s="114" t="s">
        <v>54</v>
      </c>
      <c r="AH32" s="26" t="s">
        <v>70</v>
      </c>
      <c r="AI32" s="26" t="s">
        <v>70</v>
      </c>
    </row>
    <row r="33" spans="1:35" ht="20.100000000000001" customHeight="1">
      <c r="A33" s="98" t="str">
        <f>IF('ELENCO DOCENTI'!A32="","",'ELENCO DOCENTI'!A32)</f>
        <v>PELLEGRINI</v>
      </c>
      <c r="B33" s="102" t="str">
        <f>IF('DOCENTI-CLASSI-MATERIE'!$B62="","",IF('DOCENTI-CLASSI-MATERIE'!B62="Docente","D","I"))</f>
        <v>D</v>
      </c>
      <c r="C33" s="26" t="s">
        <v>59</v>
      </c>
      <c r="D33" s="27" t="s">
        <v>59</v>
      </c>
      <c r="E33" s="27" t="s">
        <v>54</v>
      </c>
      <c r="F33" s="27" t="s">
        <v>54</v>
      </c>
      <c r="G33" s="27"/>
      <c r="H33" s="28" t="s">
        <v>57</v>
      </c>
      <c r="I33" s="27" t="s">
        <v>57</v>
      </c>
      <c r="J33" s="104"/>
      <c r="K33" s="104"/>
      <c r="L33" s="104"/>
      <c r="M33" s="104"/>
      <c r="N33" s="110"/>
      <c r="O33" s="104"/>
      <c r="P33" s="104"/>
      <c r="Q33" s="104"/>
      <c r="R33" s="104"/>
      <c r="S33" s="104"/>
      <c r="T33" s="110"/>
      <c r="U33" s="104"/>
      <c r="V33" s="104"/>
      <c r="W33" s="104"/>
      <c r="X33" s="104"/>
      <c r="Y33" s="104"/>
      <c r="Z33" s="28"/>
      <c r="AA33" s="27"/>
      <c r="AB33" s="27"/>
      <c r="AC33" s="27" t="s">
        <v>60</v>
      </c>
      <c r="AD33" s="27" t="s">
        <v>60</v>
      </c>
      <c r="AE33" s="109"/>
      <c r="AF33" s="105"/>
      <c r="AG33" s="105"/>
      <c r="AH33" s="105"/>
      <c r="AI33" s="105"/>
    </row>
    <row r="34" spans="1:35" ht="20.100000000000001" customHeight="1">
      <c r="A34" s="98" t="str">
        <f>IF('ELENCO DOCENTI'!A33="","",'ELENCO DOCENTI'!A33)</f>
        <v>RAFFAELLI  sic</v>
      </c>
      <c r="B34" s="102" t="str">
        <f>IF('DOCENTI-CLASSI-MATERIE'!$B64="","",IF('DOCENTI-CLASSI-MATERIE'!$B64="Docente","D","I"))</f>
        <v>D</v>
      </c>
      <c r="C34" s="26"/>
      <c r="D34" s="27"/>
      <c r="E34" s="27"/>
      <c r="F34" s="27"/>
      <c r="G34" s="27"/>
      <c r="H34" s="28"/>
      <c r="I34" s="27"/>
      <c r="J34" s="27"/>
      <c r="K34" s="27"/>
      <c r="L34" s="27"/>
      <c r="M34" s="27"/>
      <c r="N34" s="28"/>
      <c r="O34" s="27"/>
      <c r="P34" s="27"/>
      <c r="Q34" s="27"/>
      <c r="R34" s="27"/>
      <c r="S34" s="27"/>
      <c r="T34" s="28"/>
      <c r="U34" s="27"/>
      <c r="V34" s="27"/>
      <c r="W34" s="27" t="s">
        <v>55</v>
      </c>
      <c r="X34" s="27" t="s">
        <v>54</v>
      </c>
      <c r="Y34" s="27"/>
      <c r="Z34" s="28"/>
      <c r="AA34" s="27"/>
      <c r="AB34" s="27"/>
      <c r="AC34" s="27"/>
      <c r="AD34" s="27"/>
      <c r="AE34" s="109"/>
      <c r="AF34" s="105"/>
      <c r="AG34" s="105"/>
      <c r="AH34" s="105"/>
      <c r="AI34" s="105"/>
    </row>
    <row r="35" spans="1:35" ht="20.100000000000001" customHeight="1">
      <c r="A35" s="98" t="str">
        <f>IF('ELENCO DOCENTI'!A34="","",'ELENCO DOCENTI'!A34)</f>
        <v>RAFFAELLI ca</v>
      </c>
      <c r="B35" s="102" t="str">
        <f>IF('DOCENTI-CLASSI-MATERIE'!$B66="","",IF('DOCENTI-CLASSI-MATERIE'!B66="Docente","D","I"))</f>
        <v>D</v>
      </c>
      <c r="C35" s="26" t="s">
        <v>64</v>
      </c>
      <c r="D35" s="27" t="s">
        <v>64</v>
      </c>
      <c r="E35" s="27"/>
      <c r="F35" s="27"/>
      <c r="G35" s="27"/>
      <c r="H35" s="28"/>
      <c r="I35" s="27"/>
      <c r="J35" s="27"/>
      <c r="K35" s="27"/>
      <c r="L35" s="27"/>
      <c r="M35" s="27"/>
      <c r="N35" s="28"/>
      <c r="O35" s="27" t="s">
        <v>67</v>
      </c>
      <c r="P35" s="27" t="s">
        <v>67</v>
      </c>
      <c r="Q35" s="27"/>
      <c r="R35" s="27"/>
      <c r="S35" s="27"/>
      <c r="T35" s="28"/>
      <c r="U35" s="27"/>
      <c r="V35" s="27" t="s">
        <v>64</v>
      </c>
      <c r="W35" s="27"/>
      <c r="X35" s="27"/>
      <c r="Y35" s="27"/>
      <c r="Z35" s="28"/>
      <c r="AA35" s="27"/>
      <c r="AB35" s="27"/>
      <c r="AC35" s="27"/>
      <c r="AD35" s="27" t="s">
        <v>67</v>
      </c>
      <c r="AE35" s="109"/>
      <c r="AF35" s="105"/>
      <c r="AG35" s="105"/>
      <c r="AH35" s="105"/>
      <c r="AI35" s="105"/>
    </row>
    <row r="36" spans="1:35" ht="20.100000000000001" customHeight="1">
      <c r="A36" s="98" t="str">
        <f>IF('ELENCO DOCENTI'!A35="","",'ELENCO DOCENTI'!A35)</f>
        <v>RAFFAELLI  co</v>
      </c>
      <c r="B36" s="102" t="str">
        <f>IF('DOCENTI-CLASSI-MATERIE'!$B68="","",IF('DOCENTI-CLASSI-MATERIE'!$B68="Docente","D","I"))</f>
        <v>D</v>
      </c>
      <c r="C36" s="26"/>
      <c r="D36" s="27"/>
      <c r="E36" s="27" t="s">
        <v>70</v>
      </c>
      <c r="F36" s="27" t="s">
        <v>64</v>
      </c>
      <c r="G36" s="27" t="s">
        <v>64</v>
      </c>
      <c r="H36" s="28"/>
      <c r="I36" s="27"/>
      <c r="J36" s="27" t="s">
        <v>64</v>
      </c>
      <c r="K36" s="27" t="s">
        <v>67</v>
      </c>
      <c r="L36" s="27" t="s">
        <v>67</v>
      </c>
      <c r="M36" s="27"/>
      <c r="N36" s="28"/>
      <c r="O36" s="27"/>
      <c r="P36" s="27"/>
      <c r="Q36" s="27" t="s">
        <v>67</v>
      </c>
      <c r="R36" s="27" t="s">
        <v>70</v>
      </c>
      <c r="S36" s="27"/>
      <c r="T36" s="28"/>
      <c r="U36" s="27"/>
      <c r="V36" s="27"/>
      <c r="W36" s="27"/>
      <c r="X36" s="27"/>
      <c r="Y36" s="27"/>
      <c r="Z36" s="28"/>
      <c r="AA36" s="27" t="s">
        <v>70</v>
      </c>
      <c r="AB36" s="27" t="s">
        <v>70</v>
      </c>
      <c r="AC36" s="27"/>
      <c r="AD36" s="27"/>
      <c r="AE36" s="109"/>
      <c r="AF36" s="105"/>
      <c r="AG36" s="105"/>
      <c r="AH36" s="105"/>
      <c r="AI36" s="105"/>
    </row>
    <row r="37" spans="1:35" ht="20.100000000000001" customHeight="1">
      <c r="A37" s="98" t="str">
        <f>IF('ELENCO DOCENTI'!A36="","",'ELENCO DOCENTI'!A36)</f>
        <v>ROSI</v>
      </c>
      <c r="B37" s="102" t="str">
        <f>IF('DOCENTI-CLASSI-MATERIE'!$B70="","",IF('DOCENTI-CLASSI-MATERIE'!B70="Docente","D","I"))</f>
        <v>D</v>
      </c>
      <c r="C37" s="105"/>
      <c r="D37" s="106"/>
      <c r="E37" s="106"/>
      <c r="F37" s="106"/>
      <c r="G37" s="106"/>
      <c r="H37" s="28"/>
      <c r="I37" s="27"/>
      <c r="J37" s="27" t="s">
        <v>55</v>
      </c>
      <c r="K37" s="27" t="s">
        <v>55</v>
      </c>
      <c r="L37" s="27" t="s">
        <v>71</v>
      </c>
      <c r="M37" s="27" t="s">
        <v>71</v>
      </c>
      <c r="N37" s="28" t="s">
        <v>61</v>
      </c>
      <c r="O37" s="27" t="s">
        <v>61</v>
      </c>
      <c r="P37" s="27" t="s">
        <v>58</v>
      </c>
      <c r="Q37" s="27" t="s">
        <v>58</v>
      </c>
      <c r="R37" s="27"/>
      <c r="S37" s="27"/>
      <c r="T37" s="28"/>
      <c r="U37" s="27" t="s">
        <v>68</v>
      </c>
      <c r="V37" s="27" t="s">
        <v>68</v>
      </c>
      <c r="W37" s="27" t="s">
        <v>56</v>
      </c>
      <c r="X37" s="27" t="s">
        <v>56</v>
      </c>
      <c r="Y37" s="27"/>
      <c r="Z37" s="110"/>
      <c r="AA37" s="104"/>
      <c r="AB37" s="104"/>
      <c r="AC37" s="104"/>
      <c r="AD37" s="104"/>
      <c r="AE37" s="28" t="s">
        <v>62</v>
      </c>
      <c r="AF37" s="26" t="s">
        <v>62</v>
      </c>
      <c r="AG37" s="26"/>
      <c r="AH37" s="26" t="s">
        <v>65</v>
      </c>
      <c r="AI37" s="26" t="s">
        <v>65</v>
      </c>
    </row>
    <row r="38" spans="1:35" ht="20.100000000000001" customHeight="1">
      <c r="A38" s="98" t="str">
        <f>IF('ELENCO DOCENTI'!A37="","",'ELENCO DOCENTI'!A37)</f>
        <v>SERAVALLE  m</v>
      </c>
      <c r="B38" s="102" t="str">
        <f>IF('DOCENTI-CLASSI-MATERIE'!$B72="","",IF('DOCENTI-CLASSI-MATERIE'!B72="Docente","D","I"))</f>
        <v>D</v>
      </c>
      <c r="C38" s="26" t="s">
        <v>63</v>
      </c>
      <c r="D38" s="27" t="s">
        <v>63</v>
      </c>
      <c r="E38" s="27"/>
      <c r="F38" s="27" t="s">
        <v>66</v>
      </c>
      <c r="G38" s="27" t="s">
        <v>69</v>
      </c>
      <c r="H38" s="28" t="s">
        <v>70</v>
      </c>
      <c r="I38" s="27" t="s">
        <v>64</v>
      </c>
      <c r="J38" s="27" t="s">
        <v>66</v>
      </c>
      <c r="K38" s="27"/>
      <c r="L38" s="27"/>
      <c r="M38" s="27"/>
      <c r="N38" s="28" t="s">
        <v>69</v>
      </c>
      <c r="O38" s="27" t="s">
        <v>66</v>
      </c>
      <c r="P38" s="27" t="s">
        <v>64</v>
      </c>
      <c r="Q38" s="27" t="s">
        <v>64</v>
      </c>
      <c r="R38" s="27"/>
      <c r="S38" s="27"/>
      <c r="T38" s="28"/>
      <c r="U38" s="27" t="s">
        <v>70</v>
      </c>
      <c r="V38" s="27"/>
      <c r="W38" s="27"/>
      <c r="X38" s="27"/>
      <c r="Y38" s="27"/>
      <c r="Z38" s="28"/>
      <c r="AA38" s="27"/>
      <c r="AB38" s="27" t="s">
        <v>69</v>
      </c>
      <c r="AC38" s="27" t="s">
        <v>70</v>
      </c>
      <c r="AD38" s="27" t="s">
        <v>63</v>
      </c>
      <c r="AE38" s="109"/>
      <c r="AF38" s="105"/>
      <c r="AG38" s="105"/>
      <c r="AH38" s="105"/>
      <c r="AI38" s="105"/>
    </row>
    <row r="39" spans="1:35" ht="20.100000000000001" customHeight="1">
      <c r="A39" s="98" t="str">
        <f>IF('ELENCO DOCENTI'!A38="","",'ELENCO DOCENTI'!A38)</f>
        <v>SERAVALLE  cm</v>
      </c>
      <c r="B39" s="102" t="str">
        <f>IF('DOCENTI-CLASSI-MATERIE'!$B74="","",IF('DOCENTI-CLASSI-MATERIE'!$B74="Docente","D","I"))</f>
        <v>D</v>
      </c>
      <c r="C39" s="26"/>
      <c r="D39" s="27"/>
      <c r="E39" s="27"/>
      <c r="F39" s="27"/>
      <c r="G39" s="27"/>
      <c r="H39" s="28"/>
      <c r="I39" s="27"/>
      <c r="J39" s="27"/>
      <c r="K39" s="112"/>
      <c r="L39" s="27"/>
      <c r="M39" s="27"/>
      <c r="N39" s="28"/>
      <c r="O39" s="27"/>
      <c r="P39" s="27"/>
      <c r="Q39" s="27"/>
      <c r="R39" s="27"/>
      <c r="S39" s="27"/>
      <c r="T39" s="28" t="s">
        <v>66</v>
      </c>
      <c r="U39" s="27"/>
      <c r="V39" s="27"/>
      <c r="W39" s="27" t="s">
        <v>64</v>
      </c>
      <c r="X39" s="27" t="s">
        <v>63</v>
      </c>
      <c r="Y39" s="27"/>
      <c r="Z39" s="28"/>
      <c r="AA39" s="27"/>
      <c r="AB39" s="27"/>
      <c r="AC39" s="27"/>
      <c r="AD39" s="27"/>
      <c r="AE39" s="109"/>
      <c r="AF39" s="105"/>
      <c r="AG39" s="105"/>
      <c r="AH39" s="105"/>
      <c r="AI39" s="105"/>
    </row>
    <row r="40" spans="1:35" ht="20.100000000000001" customHeight="1">
      <c r="A40" s="98" t="str">
        <f>IF('ELENCO DOCENTI'!A39="","",'ELENCO DOCENTI'!A39)</f>
        <v>SOMENZI  i</v>
      </c>
      <c r="B40" s="102" t="str">
        <f>IF('DOCENTI-CLASSI-MATERIE'!$B76="","",IF('DOCENTI-CLASSI-MATERIE'!B76="Docente","D","I"))</f>
        <v>D</v>
      </c>
      <c r="C40" s="105"/>
      <c r="D40" s="106"/>
      <c r="E40" s="106"/>
      <c r="F40" s="106"/>
      <c r="G40" s="106"/>
      <c r="H40" s="28" t="s">
        <v>64</v>
      </c>
      <c r="I40" s="27"/>
      <c r="J40" s="27"/>
      <c r="K40" s="27"/>
      <c r="L40" s="27"/>
      <c r="M40" s="27"/>
      <c r="N40" s="28" t="s">
        <v>64</v>
      </c>
      <c r="O40" s="27" t="s">
        <v>64</v>
      </c>
      <c r="P40" s="27"/>
      <c r="Q40" s="27"/>
      <c r="R40" s="27"/>
      <c r="S40" s="27"/>
      <c r="T40" s="28"/>
      <c r="U40" s="27"/>
      <c r="V40" s="27"/>
      <c r="W40" s="27"/>
      <c r="X40" s="27"/>
      <c r="Y40" s="27"/>
      <c r="Z40" s="28" t="s">
        <v>64</v>
      </c>
      <c r="AA40" s="27" t="s">
        <v>64</v>
      </c>
      <c r="AB40" s="27" t="s">
        <v>64</v>
      </c>
      <c r="AC40" s="27"/>
      <c r="AD40" s="27"/>
      <c r="AE40" s="28"/>
      <c r="AF40" s="26"/>
      <c r="AG40" s="26"/>
      <c r="AH40" s="26"/>
      <c r="AI40" s="26"/>
    </row>
    <row r="41" spans="1:35" ht="20.100000000000001" customHeight="1">
      <c r="A41" s="98" t="str">
        <f>IF('ELENCO DOCENTI'!A40="","",'ELENCO DOCENTI'!A40)</f>
        <v>SOMENZI  b</v>
      </c>
      <c r="B41" s="102" t="str">
        <f>IF('DOCENTI-CLASSI-MATERIE'!$B78="","",IF('DOCENTI-CLASSI-MATERIE'!$B78="Docente","D","I"))</f>
        <v>D</v>
      </c>
      <c r="C41" s="105"/>
      <c r="D41" s="106"/>
      <c r="E41" s="106"/>
      <c r="F41" s="106"/>
      <c r="G41" s="106"/>
      <c r="H41" s="28"/>
      <c r="I41" s="27"/>
      <c r="J41" s="27"/>
      <c r="K41" s="27"/>
      <c r="L41" s="27"/>
      <c r="M41" s="27"/>
      <c r="N41" s="28"/>
      <c r="O41" s="27"/>
      <c r="P41" s="27" t="s">
        <v>70</v>
      </c>
      <c r="Q41" s="27" t="s">
        <v>70</v>
      </c>
      <c r="R41" s="27" t="s">
        <v>67</v>
      </c>
      <c r="S41" s="27"/>
      <c r="T41" s="28" t="s">
        <v>70</v>
      </c>
      <c r="U41" s="27"/>
      <c r="V41" s="27"/>
      <c r="W41" s="27"/>
      <c r="X41" s="27" t="s">
        <v>64</v>
      </c>
      <c r="Y41" s="27"/>
      <c r="Z41" s="28"/>
      <c r="AA41" s="27"/>
      <c r="AB41" s="27"/>
      <c r="AC41" s="27" t="s">
        <v>67</v>
      </c>
      <c r="AD41" s="27" t="s">
        <v>64</v>
      </c>
      <c r="AE41" s="28" t="s">
        <v>64</v>
      </c>
      <c r="AF41" s="26" t="s">
        <v>64</v>
      </c>
      <c r="AG41" s="26" t="s">
        <v>70</v>
      </c>
      <c r="AH41" s="26" t="s">
        <v>67</v>
      </c>
      <c r="AI41" s="26" t="s">
        <v>67</v>
      </c>
    </row>
    <row r="42" spans="1:35" ht="20.100000000000001" customHeight="1">
      <c r="A42" s="98" t="str">
        <f>IF('ELENCO DOCENTI'!A41="","",'ELENCO DOCENTI'!A41)</f>
        <v>STEFANINI  sib</v>
      </c>
      <c r="B42" s="102" t="str">
        <f>IF('DOCENTI-CLASSI-MATERIE'!$B80="","",IF('DOCENTI-CLASSI-MATERIE'!B80="Docente","D","I"))</f>
        <v>D</v>
      </c>
      <c r="C42" s="26"/>
      <c r="D42" s="27"/>
      <c r="E42" s="27"/>
      <c r="F42" s="27"/>
      <c r="G42" s="27"/>
      <c r="H42" s="28" t="s">
        <v>54</v>
      </c>
      <c r="I42" s="104"/>
      <c r="J42" s="104"/>
      <c r="K42" s="104"/>
      <c r="L42" s="104"/>
      <c r="M42" s="104"/>
      <c r="N42" s="28"/>
      <c r="O42" s="27"/>
      <c r="P42" s="27"/>
      <c r="Q42" s="27"/>
      <c r="R42" s="27"/>
      <c r="S42" s="27"/>
      <c r="T42" s="28"/>
      <c r="U42" s="27"/>
      <c r="V42" s="27"/>
      <c r="W42" s="27"/>
      <c r="X42" s="27"/>
      <c r="Y42" s="27"/>
      <c r="Z42" s="110"/>
      <c r="AA42" s="104"/>
      <c r="AB42" s="104"/>
      <c r="AC42" s="104"/>
      <c r="AD42" s="104"/>
      <c r="AE42" s="110"/>
      <c r="AF42" s="103"/>
      <c r="AG42" s="103"/>
      <c r="AH42" s="103"/>
      <c r="AI42" s="103"/>
    </row>
    <row r="43" spans="1:35" ht="20.100000000000001" customHeight="1">
      <c r="A43" s="98" t="str">
        <f>IF('ELENCO DOCENTI'!A42="","",'ELENCO DOCENTI'!A42)</f>
        <v>STEFANINI  c</v>
      </c>
      <c r="B43" s="102" t="str">
        <f>IF('DOCENTI-CLASSI-MATERIE'!$B82="","",IF('DOCENTI-CLASSI-MATERIE'!B82="Docente","D","I"))</f>
        <v>D</v>
      </c>
      <c r="C43" s="26" t="s">
        <v>62</v>
      </c>
      <c r="D43" s="27" t="s">
        <v>62</v>
      </c>
      <c r="E43" s="27" t="s">
        <v>61</v>
      </c>
      <c r="F43" s="27" t="s">
        <v>61</v>
      </c>
      <c r="G43" s="27"/>
      <c r="H43" s="110"/>
      <c r="I43" s="104"/>
      <c r="J43" s="104"/>
      <c r="K43" s="104"/>
      <c r="L43" s="104"/>
      <c r="M43" s="104"/>
      <c r="N43" s="28"/>
      <c r="O43" s="27"/>
      <c r="P43" s="27"/>
      <c r="Q43" s="27"/>
      <c r="R43" s="27"/>
      <c r="S43" s="27"/>
      <c r="T43" s="28"/>
      <c r="U43" s="27"/>
      <c r="V43" s="27" t="s">
        <v>61</v>
      </c>
      <c r="W43" s="27"/>
      <c r="X43" s="27" t="s">
        <v>62</v>
      </c>
      <c r="Y43" s="27"/>
      <c r="Z43" s="110"/>
      <c r="AA43" s="104"/>
      <c r="AB43" s="104"/>
      <c r="AC43" s="104"/>
      <c r="AD43" s="104"/>
      <c r="AE43" s="110"/>
      <c r="AF43" s="103"/>
      <c r="AG43" s="103"/>
      <c r="AH43" s="103"/>
      <c r="AI43" s="103"/>
    </row>
    <row r="44" spans="1:35" ht="20.100000000000001" customHeight="1">
      <c r="A44" s="98" t="str">
        <f>IF('ELENCO DOCENTI'!A43="","",'ELENCO DOCENTI'!A43)</f>
        <v>TEMPERINI</v>
      </c>
      <c r="B44" s="102" t="str">
        <f>IF('DOCENTI-CLASSI-MATERIE'!$B84="","",IF('DOCENTI-CLASSI-MATERIE'!$B84="Docente","D","I"))</f>
        <v>D</v>
      </c>
      <c r="C44" s="114" t="s">
        <v>68</v>
      </c>
      <c r="D44" s="112" t="s">
        <v>68</v>
      </c>
      <c r="E44" s="112" t="s">
        <v>59</v>
      </c>
      <c r="F44" s="112"/>
      <c r="G44" s="112"/>
      <c r="H44" s="28" t="s">
        <v>68</v>
      </c>
      <c r="I44" s="27" t="s">
        <v>68</v>
      </c>
      <c r="J44" s="27"/>
      <c r="K44" s="27"/>
      <c r="L44" s="27" t="s">
        <v>61</v>
      </c>
      <c r="M44" s="27" t="s">
        <v>61</v>
      </c>
      <c r="N44" s="28" t="s">
        <v>68</v>
      </c>
      <c r="O44" s="27"/>
      <c r="P44" s="27"/>
      <c r="Q44" s="27" t="s">
        <v>61</v>
      </c>
      <c r="R44" s="27"/>
      <c r="S44" s="27" t="s">
        <v>59</v>
      </c>
      <c r="T44" s="109"/>
      <c r="U44" s="106"/>
      <c r="V44" s="106"/>
      <c r="W44" s="106"/>
      <c r="X44" s="106"/>
      <c r="Y44" s="106"/>
      <c r="Z44" s="28" t="s">
        <v>61</v>
      </c>
      <c r="AA44" s="27" t="s">
        <v>59</v>
      </c>
      <c r="AB44" s="27" t="s">
        <v>59</v>
      </c>
      <c r="AC44" s="27"/>
      <c r="AD44" s="27"/>
      <c r="AE44" s="28" t="s">
        <v>68</v>
      </c>
      <c r="AF44" s="26" t="s">
        <v>61</v>
      </c>
      <c r="AG44" s="26" t="s">
        <v>61</v>
      </c>
      <c r="AH44" s="26" t="s">
        <v>59</v>
      </c>
      <c r="AI44" s="26" t="s">
        <v>59</v>
      </c>
    </row>
    <row r="45" spans="1:35" ht="20.100000000000001" customHeight="1">
      <c r="A45" s="98" t="str">
        <f>IF('ELENCO DOCENTI'!A44="","",'ELENCO DOCENTI'!A44)</f>
        <v>TRENTINI</v>
      </c>
      <c r="B45" s="102" t="str">
        <f>IF('DOCENTI-CLASSI-MATERIE'!$B86="","",IF('DOCENTI-CLASSI-MATERIE'!B86="Docente","D","I"))</f>
        <v>I</v>
      </c>
      <c r="C45" s="26" t="s">
        <v>64</v>
      </c>
      <c r="D45" s="27" t="s">
        <v>61</v>
      </c>
      <c r="E45" s="27" t="s">
        <v>70</v>
      </c>
      <c r="F45" s="27" t="s">
        <v>61</v>
      </c>
      <c r="G45" s="27"/>
      <c r="H45" s="109"/>
      <c r="I45" s="106"/>
      <c r="J45" s="106"/>
      <c r="K45" s="106"/>
      <c r="L45" s="106"/>
      <c r="M45" s="106"/>
      <c r="N45" s="28"/>
      <c r="O45" s="27" t="s">
        <v>67</v>
      </c>
      <c r="P45" s="27" t="s">
        <v>70</v>
      </c>
      <c r="Q45" s="27" t="s">
        <v>70</v>
      </c>
      <c r="R45" s="27" t="s">
        <v>70</v>
      </c>
      <c r="S45" s="27"/>
      <c r="T45" s="28" t="s">
        <v>70</v>
      </c>
      <c r="U45" s="27"/>
      <c r="V45" s="27" t="s">
        <v>64</v>
      </c>
      <c r="W45" s="27"/>
      <c r="X45" s="27" t="s">
        <v>64</v>
      </c>
      <c r="Y45" s="27"/>
      <c r="Z45" s="28"/>
      <c r="AA45" s="27" t="s">
        <v>70</v>
      </c>
      <c r="AB45" s="27"/>
      <c r="AC45" s="27" t="s">
        <v>67</v>
      </c>
      <c r="AD45" s="27" t="s">
        <v>67</v>
      </c>
      <c r="AE45" s="113" t="s">
        <v>64</v>
      </c>
      <c r="AF45" s="114" t="s">
        <v>64</v>
      </c>
      <c r="AG45" s="114" t="s">
        <v>70</v>
      </c>
      <c r="AH45" s="114" t="s">
        <v>67</v>
      </c>
      <c r="AI45" s="114" t="s">
        <v>67</v>
      </c>
    </row>
    <row r="46" spans="1:35" ht="20.100000000000001" customHeight="1">
      <c r="A46" s="98" t="str">
        <f>IF('ELENCO DOCENTI'!A45="","",'ELENCO DOCENTI'!A45)</f>
        <v>TUONI d</v>
      </c>
      <c r="B46" s="102" t="str">
        <f>IF('DOCENTI-CLASSI-MATERIE'!$B88="","",IF('DOCENTI-CLASSI-MATERIE'!$B88="Docente","D","I"))</f>
        <v>D</v>
      </c>
      <c r="C46" s="26" t="s">
        <v>58</v>
      </c>
      <c r="D46" s="27" t="s">
        <v>58</v>
      </c>
      <c r="E46" s="27" t="s">
        <v>58</v>
      </c>
      <c r="F46" s="27" t="s">
        <v>60</v>
      </c>
      <c r="G46" s="27" t="s">
        <v>60</v>
      </c>
      <c r="H46" s="28" t="s">
        <v>55</v>
      </c>
      <c r="I46" s="27" t="s">
        <v>55</v>
      </c>
      <c r="J46" s="27"/>
      <c r="K46" s="27"/>
      <c r="L46" s="27"/>
      <c r="M46" s="27"/>
      <c r="N46" s="28" t="s">
        <v>59</v>
      </c>
      <c r="O46" s="27" t="s">
        <v>59</v>
      </c>
      <c r="P46" s="27" t="s">
        <v>59</v>
      </c>
      <c r="Q46" s="27"/>
      <c r="R46" s="27" t="s">
        <v>60</v>
      </c>
      <c r="S46" s="27"/>
      <c r="T46" s="28"/>
      <c r="U46" s="27" t="s">
        <v>55</v>
      </c>
      <c r="V46" s="27" t="s">
        <v>55</v>
      </c>
      <c r="W46" s="27"/>
      <c r="X46" s="27"/>
      <c r="Y46" s="27"/>
      <c r="Z46" s="28" t="s">
        <v>55</v>
      </c>
      <c r="AA46" s="27" t="s">
        <v>55</v>
      </c>
      <c r="AB46" s="27"/>
      <c r="AC46" s="27"/>
      <c r="AD46" s="27"/>
      <c r="AE46" s="109"/>
      <c r="AF46" s="105"/>
      <c r="AG46" s="105"/>
      <c r="AH46" s="105"/>
      <c r="AI46" s="105"/>
    </row>
    <row r="47" spans="1:35" ht="20.100000000000001" customHeight="1">
      <c r="A47" s="98" t="str">
        <f>IF('ELENCO DOCENTI'!A46="","",'ELENCO DOCENTI'!A46)</f>
        <v>TUONI  itp</v>
      </c>
      <c r="B47" s="102" t="str">
        <f>IF('DOCENTI-CLASSI-MATERIE'!$B90="","",IF('DOCENTI-CLASSI-MATERIE'!B90="Docente","D","I"))</f>
        <v>I</v>
      </c>
      <c r="C47" s="26"/>
      <c r="D47" s="27"/>
      <c r="E47" s="27"/>
      <c r="F47" s="27"/>
      <c r="G47" s="27"/>
      <c r="H47" s="28"/>
      <c r="I47" s="27"/>
      <c r="J47" s="27"/>
      <c r="K47" s="27"/>
      <c r="L47" s="27"/>
      <c r="M47" s="27"/>
      <c r="N47" s="28"/>
      <c r="O47" s="27"/>
      <c r="P47" s="27"/>
      <c r="Q47" s="27"/>
      <c r="R47" s="27"/>
      <c r="S47" s="27" t="s">
        <v>60</v>
      </c>
      <c r="T47" s="28"/>
      <c r="U47" s="27"/>
      <c r="V47" s="27"/>
      <c r="W47" s="27" t="s">
        <v>58</v>
      </c>
      <c r="X47" s="27" t="s">
        <v>58</v>
      </c>
      <c r="Y47" s="27"/>
      <c r="Z47" s="28"/>
      <c r="AA47" s="27"/>
      <c r="AB47" s="27"/>
      <c r="AC47" s="27"/>
      <c r="AD47" s="27"/>
      <c r="AE47" s="109"/>
      <c r="AF47" s="105"/>
      <c r="AG47" s="105"/>
      <c r="AH47" s="105"/>
      <c r="AI47" s="105"/>
    </row>
    <row r="48" spans="1:35" ht="20.100000000000001" customHeight="1">
      <c r="A48" s="98" t="str">
        <f>IF('ELENCO DOCENTI'!A47="","",'ELENCO DOCENTI'!A47)</f>
        <v>VIOLINI itp</v>
      </c>
      <c r="B48" s="102" t="str">
        <f>IF('DOCENTI-CLASSI-MATERIE'!$B92="","",IF('DOCENTI-CLASSI-MATERIE'!B92="Docente","D","I"))</f>
        <v>I</v>
      </c>
      <c r="C48" s="105"/>
      <c r="D48" s="106"/>
      <c r="E48" s="106"/>
      <c r="F48" s="106"/>
      <c r="G48" s="106"/>
      <c r="H48" s="28" t="s">
        <v>58</v>
      </c>
      <c r="I48" s="27"/>
      <c r="J48" s="27"/>
      <c r="K48" s="27"/>
      <c r="L48" s="27"/>
      <c r="M48" s="27"/>
      <c r="N48" s="28"/>
      <c r="O48" s="27"/>
      <c r="P48" s="27"/>
      <c r="Q48" s="27"/>
      <c r="R48" s="27"/>
      <c r="S48" s="27"/>
      <c r="T48" s="28" t="s">
        <v>58</v>
      </c>
      <c r="U48" s="27" t="s">
        <v>57</v>
      </c>
      <c r="V48" s="27" t="s">
        <v>57</v>
      </c>
      <c r="W48" s="27"/>
      <c r="X48" s="27"/>
      <c r="Y48" s="27"/>
      <c r="Z48" s="28" t="s">
        <v>60</v>
      </c>
      <c r="AA48" s="27" t="s">
        <v>60</v>
      </c>
      <c r="AB48" s="27" t="s">
        <v>56</v>
      </c>
      <c r="AC48" s="27" t="s">
        <v>56</v>
      </c>
      <c r="AD48" s="27" t="s">
        <v>59</v>
      </c>
      <c r="AE48" s="28"/>
      <c r="AF48" s="26"/>
      <c r="AG48" s="26" t="s">
        <v>59</v>
      </c>
      <c r="AH48" s="26"/>
      <c r="AI48" s="26"/>
    </row>
    <row r="49" spans="1:35" ht="20.100000000000001" customHeight="1">
      <c r="A49" s="98" t="str">
        <f>IF('ELENCO DOCENTI'!A48="","",'ELENCO DOCENTI'!A48)</f>
        <v>ZANI</v>
      </c>
      <c r="B49" s="102" t="str">
        <f>IF('DOCENTI-CLASSI-MATERIE'!$B94="","",IF('DOCENTI-CLASSI-MATERIE'!$B94="Docente","D","I"))</f>
        <v>D</v>
      </c>
      <c r="C49" s="26" t="s">
        <v>55</v>
      </c>
      <c r="D49" s="27" t="s">
        <v>61</v>
      </c>
      <c r="E49" s="27" t="s">
        <v>62</v>
      </c>
      <c r="F49" s="104"/>
      <c r="G49" s="104"/>
      <c r="H49" s="110"/>
      <c r="I49" s="104"/>
      <c r="J49" s="104"/>
      <c r="K49" s="104"/>
      <c r="L49" s="104"/>
      <c r="M49" s="104"/>
      <c r="N49" s="28"/>
      <c r="O49" s="27" t="s">
        <v>62</v>
      </c>
      <c r="P49" s="27" t="s">
        <v>61</v>
      </c>
      <c r="Q49" s="104"/>
      <c r="R49" s="104"/>
      <c r="S49" s="104"/>
      <c r="T49" s="110"/>
      <c r="U49" s="104"/>
      <c r="V49" s="104"/>
      <c r="W49" s="104"/>
      <c r="X49" s="104"/>
      <c r="Y49" s="104"/>
      <c r="Z49" s="110"/>
      <c r="AA49" s="104"/>
      <c r="AB49" s="104"/>
      <c r="AC49" s="104"/>
      <c r="AD49" s="104"/>
      <c r="AE49" s="28"/>
      <c r="AF49" s="26"/>
      <c r="AG49" s="26" t="s">
        <v>54</v>
      </c>
      <c r="AH49" s="26" t="s">
        <v>61</v>
      </c>
      <c r="AI49" s="26" t="s">
        <v>62</v>
      </c>
    </row>
    <row r="50" spans="1:35" ht="19.5" customHeight="1">
      <c r="A50" s="98" t="str">
        <f>IF('ELENCO DOCENTI'!A49="","",'ELENCO DOCENTI'!A49)</f>
        <v>TEC.e TEC.DIAGN. MANUT.</v>
      </c>
      <c r="B50" s="102" t="str">
        <f>IF('DOCENTI-CLASSI-MATERIE'!$B96="","",IF('DOCENTI-CLASSI-MATERIE'!B96="Docente","D","I"))</f>
        <v>D</v>
      </c>
      <c r="C50" s="129" t="s">
        <v>60</v>
      </c>
      <c r="D50" s="130" t="s">
        <v>60</v>
      </c>
      <c r="E50" s="130" t="s">
        <v>60</v>
      </c>
      <c r="F50" s="130"/>
      <c r="G50" s="130"/>
      <c r="H50" s="139"/>
      <c r="I50" s="130"/>
      <c r="J50" s="130"/>
      <c r="K50" s="130"/>
      <c r="L50" s="130" t="s">
        <v>60</v>
      </c>
      <c r="M50" s="130" t="s">
        <v>60</v>
      </c>
      <c r="N50" s="139"/>
      <c r="O50" s="130"/>
      <c r="P50" s="130"/>
      <c r="Q50" s="130"/>
      <c r="R50" s="130"/>
      <c r="S50" s="130"/>
      <c r="T50" s="139" t="s">
        <v>60</v>
      </c>
      <c r="U50" s="130" t="s">
        <v>60</v>
      </c>
      <c r="V50" s="130"/>
      <c r="W50" s="27"/>
      <c r="X50" s="27"/>
      <c r="Y50" s="27"/>
      <c r="Z50" s="28"/>
      <c r="AA50" s="27"/>
      <c r="AB50" s="27"/>
      <c r="AC50" s="27"/>
      <c r="AD50" s="27"/>
      <c r="AE50" s="28"/>
      <c r="AF50" s="26"/>
      <c r="AG50" s="26"/>
      <c r="AH50" s="26"/>
      <c r="AI50" s="26"/>
    </row>
    <row r="51" spans="1:35" ht="20.100000000000001" customHeight="1">
      <c r="A51" s="98" t="str">
        <f>IF('ELENCO DOCENTI'!A50="","",'ELENCO DOCENTI'!A50)</f>
        <v>MARCELLI</v>
      </c>
      <c r="B51" s="102" t="str">
        <f>IF('DOCENTI-CLASSI-MATERIE'!$B98="","",IF('DOCENTI-CLASSI-MATERIE'!$B98="Docente","D","I"))</f>
        <v>D</v>
      </c>
      <c r="C51" s="26"/>
      <c r="D51" s="27" t="s">
        <v>57</v>
      </c>
      <c r="E51" s="27" t="s">
        <v>57</v>
      </c>
      <c r="F51" s="27" t="s">
        <v>58</v>
      </c>
      <c r="G51" s="27" t="s">
        <v>56</v>
      </c>
      <c r="H51" s="28" t="s">
        <v>58</v>
      </c>
      <c r="I51" s="27" t="s">
        <v>56</v>
      </c>
      <c r="J51" s="27"/>
      <c r="K51" s="27"/>
      <c r="L51" s="27"/>
      <c r="M51" s="27" t="s">
        <v>59</v>
      </c>
      <c r="N51" s="109"/>
      <c r="O51" s="106"/>
      <c r="P51" s="106"/>
      <c r="Q51" s="106"/>
      <c r="R51" s="106"/>
      <c r="S51" s="106"/>
      <c r="T51" s="28" t="s">
        <v>58</v>
      </c>
      <c r="U51" s="27" t="s">
        <v>57</v>
      </c>
      <c r="V51" s="27" t="s">
        <v>57</v>
      </c>
      <c r="W51" s="27" t="s">
        <v>59</v>
      </c>
      <c r="X51" s="27"/>
      <c r="Y51" s="27"/>
      <c r="Z51" s="28" t="s">
        <v>58</v>
      </c>
      <c r="AA51" s="27"/>
      <c r="AB51" s="27" t="s">
        <v>56</v>
      </c>
      <c r="AC51" s="27" t="s">
        <v>56</v>
      </c>
      <c r="AD51" s="27" t="s">
        <v>59</v>
      </c>
      <c r="AE51" s="28"/>
      <c r="AF51" s="26"/>
      <c r="AG51" s="26" t="s">
        <v>59</v>
      </c>
      <c r="AH51" s="26" t="s">
        <v>56</v>
      </c>
      <c r="AI51" s="26" t="s">
        <v>57</v>
      </c>
    </row>
    <row r="52" spans="1:35" ht="20.100000000000001" customHeight="1">
      <c r="A52" s="98" t="str">
        <f>IF('ELENCO DOCENTI'!A51="","",'ELENCO DOCENTI'!A51)</f>
        <v>TEC.INF.e COM.</v>
      </c>
      <c r="B52" s="102" t="str">
        <f>IF('DOCENTI-CLASSI-MATERIE'!$B100="","",IF('DOCENTI-CLASSI-MATERIE'!B100="Docente","D","I"))</f>
        <v>D</v>
      </c>
      <c r="C52" s="129" t="s">
        <v>54</v>
      </c>
      <c r="D52" s="130" t="s">
        <v>54</v>
      </c>
      <c r="E52" s="130"/>
      <c r="F52" s="130" t="s">
        <v>55</v>
      </c>
      <c r="G52" s="130" t="s">
        <v>55</v>
      </c>
      <c r="H52" s="28"/>
      <c r="I52" s="27"/>
      <c r="J52" s="27"/>
      <c r="K52" s="27"/>
      <c r="L52" s="27"/>
      <c r="M52" s="27"/>
      <c r="N52" s="28"/>
      <c r="O52" s="27"/>
      <c r="P52" s="27"/>
      <c r="Q52" s="27"/>
      <c r="R52" s="27"/>
      <c r="S52" s="27"/>
      <c r="T52" s="28"/>
      <c r="U52" s="27"/>
      <c r="V52" s="27"/>
      <c r="W52" s="27"/>
      <c r="X52" s="27"/>
      <c r="Y52" s="27"/>
      <c r="Z52" s="28"/>
      <c r="AA52" s="27"/>
      <c r="AB52" s="27"/>
      <c r="AC52" s="27"/>
      <c r="AD52" s="131"/>
      <c r="AE52" s="26"/>
      <c r="AF52" s="26"/>
      <c r="AG52" s="26"/>
      <c r="AH52" s="26"/>
      <c r="AI52" s="26"/>
    </row>
    <row r="53" spans="1:35" ht="20.100000000000001" customHeight="1">
      <c r="A53" s="98" t="str">
        <f>IF('ELENCO DOCENTI'!A52="","",'ELENCO DOCENTI'!A52)</f>
        <v>VECCHIESCHI</v>
      </c>
      <c r="B53" s="102" t="str">
        <f>IF('DOCENTI-CLASSI-MATERIE'!$B102="","",IF('DOCENTI-CLASSI-MATERIE'!B102="Docente","D","I"))</f>
        <v>I</v>
      </c>
      <c r="C53" s="92"/>
      <c r="D53" s="91" t="s">
        <v>54</v>
      </c>
      <c r="E53" s="91"/>
      <c r="F53" s="91" t="s">
        <v>55</v>
      </c>
      <c r="G53" s="91"/>
      <c r="H53" s="90"/>
      <c r="I53" s="91"/>
      <c r="J53" s="91"/>
      <c r="K53" s="91"/>
      <c r="L53" s="91"/>
      <c r="M53" s="91"/>
      <c r="N53" s="90"/>
      <c r="O53" s="91"/>
      <c r="P53" s="91"/>
      <c r="Q53" s="91"/>
      <c r="R53" s="91" t="s">
        <v>61</v>
      </c>
      <c r="S53" s="91" t="s">
        <v>61</v>
      </c>
      <c r="T53" s="90"/>
      <c r="U53" s="91"/>
      <c r="V53" s="91"/>
      <c r="W53" s="91"/>
      <c r="X53" s="91"/>
      <c r="Y53" s="91"/>
      <c r="Z53" s="90"/>
      <c r="AA53" s="91"/>
      <c r="AB53" s="91"/>
      <c r="AC53" s="91"/>
      <c r="AD53" s="132"/>
      <c r="AE53" s="92"/>
      <c r="AF53" s="92"/>
      <c r="AG53" s="92"/>
      <c r="AH53" s="92"/>
      <c r="AI53" s="92"/>
    </row>
    <row r="54" spans="1:35" ht="20.100000000000001" customHeight="1">
      <c r="A54" s="98" t="str">
        <f>IF('ELENCO DOCENTI'!A53="","",'ELENCO DOCENTI'!A53)</f>
        <v>ELETTR.</v>
      </c>
      <c r="B54" s="102" t="str">
        <f>IF('DOCENTI-CLASSI-MATERIE'!$B104="","",IF('DOCENTI-CLASSI-MATERIE'!$B104="Docente","D","I"))</f>
        <v>D</v>
      </c>
      <c r="C54" s="135"/>
      <c r="D54" s="136"/>
      <c r="E54" s="136"/>
      <c r="F54" s="136"/>
      <c r="G54" s="136"/>
      <c r="H54" s="137"/>
      <c r="I54" s="136"/>
      <c r="J54" s="136"/>
      <c r="K54" s="136"/>
      <c r="L54" s="136"/>
      <c r="M54" s="136"/>
      <c r="N54" s="137" t="s">
        <v>60</v>
      </c>
      <c r="O54" s="136"/>
      <c r="P54" s="136"/>
      <c r="Q54" s="136"/>
      <c r="R54" s="136"/>
      <c r="S54" s="136"/>
      <c r="T54" s="115"/>
      <c r="U54" s="111"/>
      <c r="V54" s="111"/>
      <c r="W54" s="111"/>
      <c r="X54" s="111"/>
      <c r="Y54" s="111"/>
      <c r="Z54" s="137" t="s">
        <v>60</v>
      </c>
      <c r="AA54" s="136" t="s">
        <v>60</v>
      </c>
      <c r="AB54" s="136"/>
      <c r="AC54" s="136"/>
      <c r="AD54" s="138"/>
      <c r="AE54" s="135"/>
      <c r="AF54" s="135"/>
      <c r="AG54" s="135"/>
      <c r="AH54" s="135"/>
      <c r="AI54" s="135"/>
    </row>
    <row r="55" spans="1:35" ht="20.100000000000001" customHeight="1">
      <c r="A55" s="98" t="str">
        <f>IF('ELENCO DOCENTI'!A54="","",'ELENCO DOCENTI'!A54)</f>
        <v>TIC EL</v>
      </c>
      <c r="B55" s="102" t="str">
        <f>IF('DOCENTI-CLASSI-MATERIE'!$B106="","",IF('DOCENTI-CLASSI-MATERIE'!B106="Docente","D","I"))</f>
        <v>D</v>
      </c>
      <c r="C55" s="135"/>
      <c r="D55" s="136"/>
      <c r="E55" s="136"/>
      <c r="F55" s="136"/>
      <c r="G55" s="136"/>
      <c r="H55" s="137"/>
      <c r="I55" s="136"/>
      <c r="J55" s="136"/>
      <c r="K55" s="136" t="s">
        <v>61</v>
      </c>
      <c r="L55" s="136"/>
      <c r="M55" s="136"/>
      <c r="N55" s="137"/>
      <c r="O55" s="136"/>
      <c r="P55" s="136"/>
      <c r="Q55" s="136"/>
      <c r="R55" s="136" t="s">
        <v>61</v>
      </c>
      <c r="S55" s="136" t="s">
        <v>61</v>
      </c>
      <c r="T55" s="115"/>
      <c r="U55" s="111"/>
      <c r="V55" s="111"/>
      <c r="W55" s="111"/>
      <c r="X55" s="111"/>
      <c r="Y55" s="111"/>
      <c r="Z55" s="93"/>
      <c r="AA55" s="29"/>
      <c r="AB55" s="29"/>
      <c r="AC55" s="29"/>
      <c r="AD55" s="133"/>
      <c r="AE55" s="94"/>
      <c r="AF55" s="94"/>
      <c r="AG55" s="94"/>
      <c r="AH55" s="94"/>
      <c r="AI55" s="94"/>
    </row>
    <row r="56" spans="1:35" ht="20.100000000000001" customHeight="1">
      <c r="A56" s="98" t="str">
        <f>IF('ELENCO DOCENTI'!A55="","",'ELENCO DOCENTI'!A55)</f>
        <v/>
      </c>
      <c r="B56" s="102" t="str">
        <f>IF('DOCENTI-CLASSI-MATERIE'!$B108="","",IF('DOCENTI-CLASSI-MATERIE'!$B108="Docente","D","I"))</f>
        <v/>
      </c>
      <c r="C56" s="94"/>
      <c r="D56" s="29"/>
      <c r="E56" s="29"/>
      <c r="F56" s="29"/>
      <c r="G56" s="29"/>
      <c r="H56" s="93"/>
      <c r="I56" s="29"/>
      <c r="J56" s="29"/>
      <c r="K56" s="29"/>
      <c r="L56" s="29"/>
      <c r="M56" s="29"/>
      <c r="N56" s="93"/>
      <c r="O56" s="29"/>
      <c r="P56" s="29"/>
      <c r="Q56" s="29"/>
      <c r="R56" s="29"/>
      <c r="S56" s="29"/>
      <c r="T56" s="115"/>
      <c r="U56" s="111"/>
      <c r="V56" s="111"/>
      <c r="W56" s="111"/>
      <c r="X56" s="111"/>
      <c r="Y56" s="111"/>
      <c r="Z56" s="93"/>
      <c r="AA56" s="29"/>
      <c r="AB56" s="29"/>
      <c r="AC56" s="29"/>
      <c r="AD56" s="133"/>
      <c r="AE56" s="94"/>
      <c r="AF56" s="94"/>
      <c r="AG56" s="94"/>
      <c r="AH56" s="94"/>
      <c r="AI56" s="94"/>
    </row>
    <row r="57" spans="1:35" ht="20.100000000000001" customHeight="1">
      <c r="A57" s="98" t="str">
        <f>IF('ELENCO DOCENTI'!A56="","",'ELENCO DOCENTI'!A56)</f>
        <v>SCIENZE TECN.</v>
      </c>
      <c r="B57" s="102" t="str">
        <f>IF('DOCENTI-CLASSI-MATERIE'!$B110="","",IF('DOCENTI-CLASSI-MATERIE'!B110="Docente","D","I"))</f>
        <v>D</v>
      </c>
      <c r="C57" s="135"/>
      <c r="D57" s="136"/>
      <c r="E57" s="136"/>
      <c r="F57" s="136" t="s">
        <v>62</v>
      </c>
      <c r="G57" s="136" t="s">
        <v>62</v>
      </c>
      <c r="H57" s="137"/>
      <c r="I57" s="136"/>
      <c r="J57" s="136" t="s">
        <v>62</v>
      </c>
      <c r="K57" s="136"/>
      <c r="L57" s="136"/>
      <c r="M57" s="136"/>
      <c r="N57" s="137"/>
      <c r="O57" s="136"/>
      <c r="P57" s="136"/>
      <c r="Q57" s="136"/>
      <c r="R57" s="136"/>
      <c r="S57" s="136"/>
      <c r="T57" s="115"/>
      <c r="U57" s="111"/>
      <c r="V57" s="111"/>
      <c r="W57" s="111"/>
      <c r="X57" s="111"/>
      <c r="Y57" s="111"/>
      <c r="Z57" s="137"/>
      <c r="AA57" s="136"/>
      <c r="AB57" s="136"/>
      <c r="AC57" s="136"/>
      <c r="AD57" s="138"/>
      <c r="AE57" s="135"/>
      <c r="AF57" s="135"/>
      <c r="AG57" s="135"/>
      <c r="AH57" s="135"/>
      <c r="AI57" s="135"/>
    </row>
    <row r="58" spans="1:35" ht="20.100000000000001" customHeight="1">
      <c r="A58" s="98" t="str">
        <f>IF('ELENCO DOCENTI'!A57="","",'ELENCO DOCENTI'!A57)</f>
        <v>TAMMARO</v>
      </c>
      <c r="B58" s="102" t="str">
        <f>IF('DOCENTI-CLASSI-MATERIE'!$B112="","",IF('DOCENTI-CLASSI-MATERIE'!B112="Docente","D","I"))</f>
        <v>D</v>
      </c>
      <c r="C58" s="94"/>
      <c r="D58" s="29" t="s">
        <v>69</v>
      </c>
      <c r="E58" s="29" t="s">
        <v>69</v>
      </c>
      <c r="F58" s="29" t="s">
        <v>63</v>
      </c>
      <c r="G58" s="29" t="s">
        <v>63</v>
      </c>
      <c r="H58" s="115"/>
      <c r="I58" s="111"/>
      <c r="J58" s="111"/>
      <c r="K58" s="111"/>
      <c r="L58" s="111"/>
      <c r="M58" s="111"/>
      <c r="N58" s="121"/>
      <c r="O58" s="120"/>
      <c r="P58" s="120" t="s">
        <v>63</v>
      </c>
      <c r="Q58" s="120" t="s">
        <v>63</v>
      </c>
      <c r="R58" s="120" t="s">
        <v>66</v>
      </c>
      <c r="S58" s="120" t="s">
        <v>66</v>
      </c>
      <c r="T58" s="93" t="s">
        <v>69</v>
      </c>
      <c r="U58" s="29" t="s">
        <v>69</v>
      </c>
      <c r="V58" s="29" t="s">
        <v>63</v>
      </c>
      <c r="W58" s="29" t="s">
        <v>63</v>
      </c>
      <c r="X58" s="29"/>
      <c r="Y58" s="29"/>
      <c r="Z58" s="93" t="s">
        <v>69</v>
      </c>
      <c r="AA58" s="29" t="s">
        <v>69</v>
      </c>
      <c r="AB58" s="29" t="s">
        <v>63</v>
      </c>
      <c r="AC58" s="29" t="s">
        <v>66</v>
      </c>
      <c r="AD58" s="133"/>
      <c r="AE58" s="94"/>
      <c r="AF58" s="94"/>
      <c r="AG58" s="94" t="s">
        <v>66</v>
      </c>
      <c r="AH58" s="94" t="s">
        <v>66</v>
      </c>
      <c r="AI58" s="94" t="s">
        <v>66</v>
      </c>
    </row>
    <row r="59" spans="1:35" ht="20.100000000000001" customHeight="1">
      <c r="A59" s="98" t="str">
        <f>IF('ELENCO DOCENTI'!A58="","",'ELENCO DOCENTI'!A58)</f>
        <v>SISTEMI AUTOM</v>
      </c>
      <c r="B59" s="102" t="str">
        <f>IF('DOCENTI-CLASSI-MATERIE'!$B114="","",IF('DOCENTI-CLASSI-MATERIE'!$B114="Docente","D","I"))</f>
        <v>D</v>
      </c>
      <c r="C59" s="135" t="s">
        <v>69</v>
      </c>
      <c r="D59" s="136"/>
      <c r="E59" s="136" t="s">
        <v>66</v>
      </c>
      <c r="F59" s="136"/>
      <c r="G59" s="136"/>
      <c r="H59" s="137" t="s">
        <v>69</v>
      </c>
      <c r="I59" s="136"/>
      <c r="J59" s="136"/>
      <c r="K59" s="136"/>
      <c r="L59" s="136" t="s">
        <v>66</v>
      </c>
      <c r="M59" s="136" t="s">
        <v>66</v>
      </c>
      <c r="N59" s="137"/>
      <c r="O59" s="136"/>
      <c r="P59" s="136" t="s">
        <v>69</v>
      </c>
      <c r="Q59" s="136" t="s">
        <v>69</v>
      </c>
      <c r="R59" s="136"/>
      <c r="S59" s="136"/>
      <c r="T59" s="115"/>
      <c r="U59" s="111"/>
      <c r="V59" s="111"/>
      <c r="W59" s="111"/>
      <c r="X59" s="111"/>
      <c r="Y59" s="111"/>
      <c r="Z59" s="137"/>
      <c r="AA59" s="136"/>
      <c r="AB59" s="136"/>
      <c r="AC59" s="136"/>
      <c r="AD59" s="138" t="s">
        <v>66</v>
      </c>
      <c r="AE59" s="135"/>
      <c r="AF59" s="135" t="s">
        <v>66</v>
      </c>
      <c r="AG59" s="135"/>
      <c r="AH59" s="135"/>
      <c r="AI59" s="135" t="s">
        <v>69</v>
      </c>
    </row>
    <row r="60" spans="1:35" ht="20.100000000000001" customHeight="1">
      <c r="A60" s="98" t="str">
        <f>IF('ELENCO DOCENTI'!A59="","",'ELENCO DOCENTI'!A59)</f>
        <v>RINELLI</v>
      </c>
      <c r="B60" s="102" t="str">
        <f>IF('DOCENTI-CLASSI-MATERIE'!$B116="","",IF('DOCENTI-CLASSI-MATERIE'!B116="Docente","D","I"))</f>
        <v>D</v>
      </c>
      <c r="C60" s="94"/>
      <c r="D60" s="29"/>
      <c r="E60" s="29"/>
      <c r="F60" s="29"/>
      <c r="G60" s="29"/>
      <c r="H60" s="93"/>
      <c r="I60" s="29"/>
      <c r="J60" s="29"/>
      <c r="K60" s="29"/>
      <c r="L60" s="29"/>
      <c r="M60" s="29"/>
      <c r="N60" s="93"/>
      <c r="O60" s="29"/>
      <c r="P60" s="29"/>
      <c r="Q60" s="29"/>
      <c r="R60" s="29"/>
      <c r="S60" s="29"/>
      <c r="T60" s="93"/>
      <c r="U60" s="29"/>
      <c r="V60" s="29" t="s">
        <v>62</v>
      </c>
      <c r="W60" s="29" t="s">
        <v>62</v>
      </c>
      <c r="X60" s="29" t="s">
        <v>61</v>
      </c>
      <c r="Y60" s="29" t="s">
        <v>61</v>
      </c>
      <c r="Z60" s="93"/>
      <c r="AA60" s="29"/>
      <c r="AB60" s="29"/>
      <c r="AC60" s="29"/>
      <c r="AD60" s="133"/>
      <c r="AE60" s="94"/>
      <c r="AF60" s="94"/>
      <c r="AG60" s="94" t="s">
        <v>62</v>
      </c>
      <c r="AH60" s="94"/>
      <c r="AI60" s="94" t="s">
        <v>61</v>
      </c>
    </row>
    <row r="61" spans="1:35" ht="20.100000000000001" customHeight="1">
      <c r="A61" s="98" t="str">
        <f>IF('ELENCO DOCENTI'!A60="","",'ELENCO DOCENTI'!A60)</f>
        <v>BELLUMORI</v>
      </c>
      <c r="B61" s="102" t="str">
        <f>IF('DOCENTI-CLASSI-MATERIE'!$B118="","",IF('DOCENTI-CLASSI-MATERIE'!$B118="Docente","D","I"))</f>
        <v>I</v>
      </c>
      <c r="C61" s="94" t="s">
        <v>69</v>
      </c>
      <c r="D61" s="29"/>
      <c r="E61" s="29" t="s">
        <v>66</v>
      </c>
      <c r="F61" s="29" t="s">
        <v>63</v>
      </c>
      <c r="G61" s="29"/>
      <c r="H61" s="93" t="s">
        <v>69</v>
      </c>
      <c r="I61" s="29" t="s">
        <v>63</v>
      </c>
      <c r="J61" s="29"/>
      <c r="K61" s="29" t="s">
        <v>66</v>
      </c>
      <c r="L61" s="29"/>
      <c r="M61" s="29" t="s">
        <v>66</v>
      </c>
      <c r="N61" s="93" t="s">
        <v>63</v>
      </c>
      <c r="O61" s="29" t="s">
        <v>63</v>
      </c>
      <c r="P61" s="29" t="s">
        <v>66</v>
      </c>
      <c r="Q61" s="29" t="s">
        <v>63</v>
      </c>
      <c r="R61" s="29" t="s">
        <v>69</v>
      </c>
      <c r="S61" s="29"/>
      <c r="T61" s="93"/>
      <c r="U61" s="29"/>
      <c r="V61" s="29" t="s">
        <v>63</v>
      </c>
      <c r="W61" s="29" t="s">
        <v>66</v>
      </c>
      <c r="X61" s="29"/>
      <c r="Y61" s="29"/>
      <c r="Z61" s="115"/>
      <c r="AA61" s="111"/>
      <c r="AB61" s="111"/>
      <c r="AC61" s="111"/>
      <c r="AD61" s="134"/>
      <c r="AE61" s="94"/>
      <c r="AF61" s="94" t="s">
        <v>66</v>
      </c>
      <c r="AG61" s="94" t="s">
        <v>69</v>
      </c>
      <c r="AH61" s="94" t="s">
        <v>69</v>
      </c>
      <c r="AI61" s="94" t="s">
        <v>69</v>
      </c>
    </row>
    <row r="62" spans="1:35" ht="20.100000000000001" customHeight="1">
      <c r="A62" s="98" t="str">
        <f>IF('ELENCO DOCENTI'!A61="","",'ELENCO DOCENTI'!A61)</f>
        <v/>
      </c>
      <c r="B62" s="102" t="str">
        <f>IF('DOCENTI-CLASSI-MATERIE'!$B120="","",IF('DOCENTI-CLASSI-MATERIE'!B120="Docente","D","I"))</f>
        <v/>
      </c>
      <c r="C62" s="94"/>
      <c r="D62" s="29"/>
      <c r="E62" s="29"/>
      <c r="F62" s="29"/>
      <c r="G62" s="29"/>
      <c r="H62" s="93"/>
      <c r="I62" s="29"/>
      <c r="J62" s="29"/>
      <c r="K62" s="29"/>
      <c r="L62" s="29"/>
      <c r="M62" s="29"/>
      <c r="N62" s="93"/>
      <c r="O62" s="29"/>
      <c r="P62" s="29"/>
      <c r="Q62" s="29"/>
      <c r="R62" s="29"/>
      <c r="S62" s="29"/>
      <c r="T62" s="93"/>
      <c r="U62" s="29"/>
      <c r="V62" s="29"/>
      <c r="W62" s="29"/>
      <c r="X62" s="29"/>
      <c r="Y62" s="29"/>
      <c r="Z62" s="93"/>
      <c r="AA62" s="29"/>
      <c r="AB62" s="29"/>
      <c r="AC62" s="29"/>
      <c r="AD62" s="133"/>
      <c r="AE62" s="94"/>
      <c r="AF62" s="94"/>
      <c r="AG62" s="94"/>
      <c r="AH62" s="94"/>
      <c r="AI62" s="94"/>
    </row>
    <row r="63" spans="1:35" ht="20.100000000000001" customHeight="1">
      <c r="A63" s="98" t="str">
        <f>IF('ELENCO DOCENTI'!A62="","",'ELENCO DOCENTI'!A62)</f>
        <v/>
      </c>
      <c r="B63" s="102" t="str">
        <f>IF('DOCENTI-CLASSI-MATERIE'!$B122="","",IF('DOCENTI-CLASSI-MATERIE'!B122="Docente","D","I"))</f>
        <v/>
      </c>
      <c r="C63" s="94"/>
      <c r="D63" s="29"/>
      <c r="E63" s="29"/>
      <c r="F63" s="29"/>
      <c r="G63" s="29"/>
      <c r="H63" s="93"/>
      <c r="I63" s="29"/>
      <c r="J63" s="29"/>
      <c r="K63" s="29"/>
      <c r="L63" s="29"/>
      <c r="M63" s="29"/>
      <c r="N63" s="93"/>
      <c r="O63" s="29"/>
      <c r="P63" s="29"/>
      <c r="Q63" s="29"/>
      <c r="R63" s="29"/>
      <c r="S63" s="29"/>
      <c r="T63" s="93"/>
      <c r="U63" s="29"/>
      <c r="V63" s="29"/>
      <c r="W63" s="29"/>
      <c r="X63" s="29"/>
      <c r="Y63" s="29"/>
      <c r="Z63" s="93"/>
      <c r="AA63" s="29"/>
      <c r="AB63" s="29"/>
      <c r="AC63" s="29"/>
      <c r="AD63" s="133"/>
      <c r="AE63" s="94"/>
      <c r="AF63" s="94"/>
      <c r="AG63" s="94"/>
      <c r="AH63" s="94"/>
      <c r="AI63" s="94"/>
    </row>
    <row r="64" spans="1:35" ht="20.100000000000001" customHeight="1">
      <c r="A64" s="98" t="str">
        <f>IF('ELENCO DOCENTI'!A63="","",'ELENCO DOCENTI'!A63)</f>
        <v/>
      </c>
      <c r="B64" s="102" t="str">
        <f>IF('DOCENTI-CLASSI-MATERIE'!$B124="","",IF('DOCENTI-CLASSI-MATERIE'!$B124="Docente","D","I"))</f>
        <v/>
      </c>
      <c r="C64" s="94"/>
      <c r="D64" s="29"/>
      <c r="E64" s="29"/>
      <c r="F64" s="29"/>
      <c r="G64" s="29"/>
      <c r="H64" s="93"/>
      <c r="I64" s="29"/>
      <c r="J64" s="29"/>
      <c r="K64" s="29"/>
      <c r="L64" s="29"/>
      <c r="M64" s="29"/>
      <c r="N64" s="93"/>
      <c r="O64" s="29"/>
      <c r="P64" s="29"/>
      <c r="Q64" s="29"/>
      <c r="R64" s="29"/>
      <c r="S64" s="29"/>
      <c r="T64" s="93"/>
      <c r="U64" s="29"/>
      <c r="V64" s="29"/>
      <c r="W64" s="29"/>
      <c r="X64" s="29"/>
      <c r="Y64" s="29"/>
      <c r="Z64" s="93"/>
      <c r="AA64" s="29"/>
      <c r="AB64" s="29"/>
      <c r="AC64" s="29"/>
      <c r="AD64" s="133"/>
      <c r="AE64" s="94"/>
      <c r="AF64" s="94"/>
      <c r="AG64" s="94"/>
      <c r="AH64" s="94"/>
      <c r="AI64" s="94"/>
    </row>
    <row r="65" spans="1:35" ht="20.100000000000001" customHeight="1">
      <c r="A65" s="98" t="str">
        <f>IF('ELENCO DOCENTI'!A64="","",'ELENCO DOCENTI'!A64)</f>
        <v/>
      </c>
      <c r="B65" s="102" t="str">
        <f>IF('DOCENTI-CLASSI-MATERIE'!$B126="","",IF('DOCENTI-CLASSI-MATERIE'!B126="Docente","D","I"))</f>
        <v/>
      </c>
      <c r="C65" s="94"/>
      <c r="D65" s="29"/>
      <c r="E65" s="29"/>
      <c r="F65" s="29"/>
      <c r="G65" s="29"/>
      <c r="H65" s="93"/>
      <c r="I65" s="29"/>
      <c r="J65" s="29"/>
      <c r="K65" s="29"/>
      <c r="L65" s="29"/>
      <c r="M65" s="29"/>
      <c r="N65" s="93"/>
      <c r="O65" s="29"/>
      <c r="P65" s="29"/>
      <c r="Q65" s="29"/>
      <c r="R65" s="29"/>
      <c r="S65" s="29"/>
      <c r="T65" s="93"/>
      <c r="U65" s="29"/>
      <c r="V65" s="29"/>
      <c r="W65" s="29"/>
      <c r="X65" s="29"/>
      <c r="Y65" s="29"/>
      <c r="Z65" s="93"/>
      <c r="AA65" s="29"/>
      <c r="AB65" s="29"/>
      <c r="AC65" s="29"/>
      <c r="AD65" s="133"/>
      <c r="AE65" s="94"/>
      <c r="AF65" s="94"/>
      <c r="AG65" s="94"/>
      <c r="AH65" s="94"/>
      <c r="AI65" s="94"/>
    </row>
    <row r="66" spans="1:35" ht="20.100000000000001" customHeight="1">
      <c r="A66" s="98" t="str">
        <f>IF('ELENCO DOCENTI'!A65="","",'ELENCO DOCENTI'!A65)</f>
        <v/>
      </c>
      <c r="B66" s="102" t="str">
        <f>IF('DOCENTI-CLASSI-MATERIE'!$B128="","",IF('DOCENTI-CLASSI-MATERIE'!$B128="Docente","D","I"))</f>
        <v/>
      </c>
      <c r="C66" s="94"/>
      <c r="D66" s="29"/>
      <c r="E66" s="29"/>
      <c r="F66" s="29"/>
      <c r="G66" s="29"/>
      <c r="H66" s="93"/>
      <c r="I66" s="29"/>
      <c r="J66" s="29"/>
      <c r="K66" s="29"/>
      <c r="L66" s="29"/>
      <c r="M66" s="29"/>
      <c r="N66" s="93"/>
      <c r="O66" s="29"/>
      <c r="P66" s="29"/>
      <c r="Q66" s="29"/>
      <c r="R66" s="29"/>
      <c r="S66" s="29"/>
      <c r="T66" s="93"/>
      <c r="U66" s="29"/>
      <c r="V66" s="29"/>
      <c r="W66" s="29"/>
      <c r="X66" s="29"/>
      <c r="Y66" s="29"/>
      <c r="Z66" s="93"/>
      <c r="AA66" s="29"/>
      <c r="AB66" s="29"/>
      <c r="AC66" s="29"/>
      <c r="AD66" s="133"/>
      <c r="AE66" s="94"/>
      <c r="AF66" s="94"/>
      <c r="AG66" s="94"/>
      <c r="AH66" s="94"/>
      <c r="AI66" s="94"/>
    </row>
    <row r="67" spans="1:35" ht="20.100000000000001" customHeight="1">
      <c r="A67" s="98" t="str">
        <f>IF('ELENCO DOCENTI'!A66="","",'ELENCO DOCENTI'!A66)</f>
        <v/>
      </c>
      <c r="B67" s="102" t="str">
        <f>IF('DOCENTI-CLASSI-MATERIE'!$B130="","",IF('DOCENTI-CLASSI-MATERIE'!B130="Docente","D","I"))</f>
        <v/>
      </c>
      <c r="C67" s="94"/>
      <c r="D67" s="29"/>
      <c r="E67" s="29"/>
      <c r="F67" s="29"/>
      <c r="G67" s="29"/>
      <c r="H67" s="93"/>
      <c r="I67" s="29"/>
      <c r="J67" s="29"/>
      <c r="K67" s="29"/>
      <c r="L67" s="29"/>
      <c r="M67" s="29"/>
      <c r="N67" s="93"/>
      <c r="O67" s="29"/>
      <c r="P67" s="29"/>
      <c r="Q67" s="29"/>
      <c r="R67" s="29"/>
      <c r="S67" s="29"/>
      <c r="T67" s="93"/>
      <c r="U67" s="29"/>
      <c r="V67" s="29"/>
      <c r="W67" s="29"/>
      <c r="X67" s="29"/>
      <c r="Y67" s="29"/>
      <c r="Z67" s="93"/>
      <c r="AA67" s="29"/>
      <c r="AB67" s="29"/>
      <c r="AC67" s="29"/>
      <c r="AD67" s="133"/>
      <c r="AE67" s="94"/>
      <c r="AF67" s="94"/>
      <c r="AG67" s="94"/>
      <c r="AH67" s="94"/>
      <c r="AI67" s="94"/>
    </row>
    <row r="68" spans="1:35" ht="20.100000000000001" customHeight="1">
      <c r="A68" s="98" t="str">
        <f>IF('ELENCO DOCENTI'!A67="","",'ELENCO DOCENTI'!A67)</f>
        <v/>
      </c>
      <c r="B68" s="102" t="str">
        <f>IF('DOCENTI-CLASSI-MATERIE'!$B132="","",IF('DOCENTI-CLASSI-MATERIE'!B132="Docente","D","I"))</f>
        <v/>
      </c>
      <c r="C68" s="94"/>
      <c r="D68" s="29"/>
      <c r="E68" s="29"/>
      <c r="F68" s="29"/>
      <c r="G68" s="29"/>
      <c r="H68" s="93"/>
      <c r="I68" s="29"/>
      <c r="J68" s="29"/>
      <c r="K68" s="29"/>
      <c r="L68" s="29"/>
      <c r="M68" s="29"/>
      <c r="N68" s="93"/>
      <c r="O68" s="29"/>
      <c r="P68" s="29"/>
      <c r="Q68" s="29"/>
      <c r="R68" s="29"/>
      <c r="S68" s="29"/>
      <c r="T68" s="93"/>
      <c r="U68" s="29"/>
      <c r="V68" s="29"/>
      <c r="W68" s="29"/>
      <c r="X68" s="29"/>
      <c r="Y68" s="29"/>
      <c r="Z68" s="93"/>
      <c r="AA68" s="29"/>
      <c r="AB68" s="29"/>
      <c r="AC68" s="29"/>
      <c r="AD68" s="133"/>
      <c r="AE68" s="94"/>
      <c r="AF68" s="94"/>
      <c r="AG68" s="94"/>
      <c r="AH68" s="94"/>
      <c r="AI68" s="94"/>
    </row>
    <row r="69" spans="1:35" ht="20.100000000000001" customHeight="1">
      <c r="A69" s="98" t="str">
        <f>IF('ELENCO DOCENTI'!A68="","",'ELENCO DOCENTI'!A68)</f>
        <v/>
      </c>
      <c r="B69" s="102" t="str">
        <f>IF('DOCENTI-CLASSI-MATERIE'!$B134="","",IF('DOCENTI-CLASSI-MATERIE'!$B134="Docente","D","I"))</f>
        <v/>
      </c>
      <c r="C69" s="94"/>
      <c r="D69" s="29"/>
      <c r="E69" s="29"/>
      <c r="F69" s="29"/>
      <c r="G69" s="29"/>
      <c r="H69" s="93"/>
      <c r="I69" s="29"/>
      <c r="J69" s="29"/>
      <c r="K69" s="29"/>
      <c r="L69" s="29"/>
      <c r="M69" s="29"/>
      <c r="N69" s="93"/>
      <c r="O69" s="29"/>
      <c r="P69" s="29"/>
      <c r="Q69" s="29"/>
      <c r="R69" s="29"/>
      <c r="S69" s="29"/>
      <c r="T69" s="93"/>
      <c r="U69" s="29"/>
      <c r="V69" s="29"/>
      <c r="W69" s="29"/>
      <c r="X69" s="29"/>
      <c r="Y69" s="29"/>
      <c r="Z69" s="93"/>
      <c r="AA69" s="29"/>
      <c r="AB69" s="29"/>
      <c r="AC69" s="29"/>
      <c r="AD69" s="29"/>
      <c r="AE69" s="94"/>
      <c r="AF69" s="94"/>
      <c r="AG69" s="94"/>
      <c r="AH69" s="94"/>
      <c r="AI69" s="94"/>
    </row>
    <row r="70" spans="1:35" ht="20.100000000000001" customHeight="1">
      <c r="A70" s="98" t="str">
        <f>IF('ELENCO DOCENTI'!A69="","",'ELENCO DOCENTI'!A69)</f>
        <v/>
      </c>
      <c r="B70" s="102" t="str">
        <f>IF('DOCENTI-CLASSI-MATERIE'!$B136="","",IF('DOCENTI-CLASSI-MATERIE'!B136="Docente","D","I"))</f>
        <v/>
      </c>
      <c r="C70" s="94"/>
      <c r="D70" s="29"/>
      <c r="E70" s="29"/>
      <c r="F70" s="29"/>
      <c r="G70" s="29"/>
      <c r="H70" s="93"/>
      <c r="I70" s="29"/>
      <c r="J70" s="29"/>
      <c r="K70" s="29"/>
      <c r="L70" s="29"/>
      <c r="M70" s="29"/>
      <c r="N70" s="93"/>
      <c r="O70" s="29"/>
      <c r="P70" s="29"/>
      <c r="Q70" s="29"/>
      <c r="R70" s="29"/>
      <c r="S70" s="29"/>
      <c r="T70" s="93"/>
      <c r="U70" s="29"/>
      <c r="V70" s="29"/>
      <c r="W70" s="29"/>
      <c r="X70" s="29"/>
      <c r="Y70" s="29"/>
      <c r="Z70" s="93"/>
      <c r="AA70" s="29"/>
      <c r="AB70" s="29"/>
      <c r="AC70" s="29"/>
      <c r="AD70" s="29"/>
      <c r="AE70" s="94"/>
      <c r="AF70" s="94"/>
      <c r="AG70" s="94"/>
      <c r="AH70" s="94"/>
      <c r="AI70" s="94"/>
    </row>
    <row r="71" spans="1:35" ht="20.100000000000001" customHeight="1">
      <c r="A71" s="98" t="str">
        <f>IF('ELENCO DOCENTI'!A70="","",'ELENCO DOCENTI'!A70)</f>
        <v/>
      </c>
      <c r="B71" s="102" t="str">
        <f>IF('DOCENTI-CLASSI-MATERIE'!$B138="","",IF('DOCENTI-CLASSI-MATERIE'!$B138="Docente","D","I"))</f>
        <v/>
      </c>
      <c r="C71" s="94"/>
      <c r="D71" s="29"/>
      <c r="E71" s="29"/>
      <c r="F71" s="29"/>
      <c r="G71" s="29"/>
      <c r="H71" s="93"/>
      <c r="I71" s="29"/>
      <c r="J71" s="29"/>
      <c r="K71" s="29"/>
      <c r="L71" s="29"/>
      <c r="M71" s="29"/>
      <c r="N71" s="93"/>
      <c r="O71" s="29"/>
      <c r="P71" s="29"/>
      <c r="Q71" s="29"/>
      <c r="R71" s="29"/>
      <c r="S71" s="29"/>
      <c r="T71" s="93"/>
      <c r="U71" s="29"/>
      <c r="V71" s="29"/>
      <c r="W71" s="29"/>
      <c r="X71" s="29"/>
      <c r="Y71" s="29"/>
      <c r="Z71" s="93"/>
      <c r="AA71" s="29"/>
      <c r="AB71" s="29"/>
      <c r="AC71" s="29"/>
      <c r="AD71" s="29"/>
      <c r="AE71" s="94"/>
      <c r="AF71" s="94"/>
      <c r="AG71" s="94"/>
      <c r="AH71" s="94"/>
      <c r="AI71" s="94"/>
    </row>
    <row r="72" spans="1:35" ht="20.100000000000001" customHeight="1">
      <c r="A72" s="98" t="str">
        <f>IF('ELENCO DOCENTI'!A71="","",'ELENCO DOCENTI'!A71)</f>
        <v/>
      </c>
      <c r="B72" s="102" t="str">
        <f>IF('DOCENTI-CLASSI-MATERIE'!$B140="","",IF('DOCENTI-CLASSI-MATERIE'!B140="Docente","D","I"))</f>
        <v/>
      </c>
      <c r="C72" s="94"/>
      <c r="D72" s="29"/>
      <c r="E72" s="29"/>
      <c r="F72" s="29"/>
      <c r="G72" s="29"/>
      <c r="H72" s="93"/>
      <c r="I72" s="29"/>
      <c r="J72" s="29"/>
      <c r="K72" s="29"/>
      <c r="L72" s="29"/>
      <c r="M72" s="29"/>
      <c r="N72" s="93"/>
      <c r="O72" s="29"/>
      <c r="P72" s="29"/>
      <c r="Q72" s="29"/>
      <c r="R72" s="29"/>
      <c r="S72" s="29"/>
      <c r="T72" s="93"/>
      <c r="U72" s="29"/>
      <c r="V72" s="29"/>
      <c r="W72" s="29"/>
      <c r="X72" s="29"/>
      <c r="Y72" s="29"/>
      <c r="Z72" s="93"/>
      <c r="AA72" s="29"/>
      <c r="AB72" s="29"/>
      <c r="AC72" s="29"/>
      <c r="AD72" s="29"/>
      <c r="AE72" s="94"/>
      <c r="AF72" s="94"/>
      <c r="AG72" s="94"/>
      <c r="AH72" s="94"/>
      <c r="AI72" s="94"/>
    </row>
    <row r="73" spans="1:35" ht="20.100000000000001" customHeight="1">
      <c r="A73" s="98" t="str">
        <f>IF('ELENCO DOCENTI'!A72="","",'ELENCO DOCENTI'!A72)</f>
        <v/>
      </c>
      <c r="B73" s="102" t="str">
        <f>IF('DOCENTI-CLASSI-MATERIE'!$B142="","",IF('DOCENTI-CLASSI-MATERIE'!B142="Docente","D","I"))</f>
        <v/>
      </c>
      <c r="C73" s="94"/>
      <c r="D73" s="29"/>
      <c r="E73" s="29"/>
      <c r="F73" s="29"/>
      <c r="G73" s="29"/>
      <c r="H73" s="93"/>
      <c r="I73" s="29"/>
      <c r="J73" s="29"/>
      <c r="K73" s="29"/>
      <c r="L73" s="29"/>
      <c r="M73" s="29"/>
      <c r="N73" s="93"/>
      <c r="O73" s="29"/>
      <c r="P73" s="29"/>
      <c r="Q73" s="29"/>
      <c r="R73" s="29"/>
      <c r="S73" s="29"/>
      <c r="T73" s="93"/>
      <c r="U73" s="29"/>
      <c r="V73" s="29"/>
      <c r="W73" s="29"/>
      <c r="X73" s="29"/>
      <c r="Y73" s="29"/>
      <c r="Z73" s="93"/>
      <c r="AA73" s="29"/>
      <c r="AB73" s="29"/>
      <c r="AC73" s="29"/>
      <c r="AD73" s="29"/>
      <c r="AE73" s="94"/>
      <c r="AF73" s="94"/>
      <c r="AG73" s="94"/>
      <c r="AH73" s="94"/>
      <c r="AI73" s="94"/>
    </row>
    <row r="74" spans="1:35" ht="20.100000000000001" customHeight="1">
      <c r="A74" s="98" t="str">
        <f>IF('ELENCO DOCENTI'!A73="","",'ELENCO DOCENTI'!A73)</f>
        <v/>
      </c>
      <c r="B74" s="102" t="str">
        <f>IF('DOCENTI-CLASSI-MATERIE'!$B144="","",IF('DOCENTI-CLASSI-MATERIE'!$B144="Docente","D","I"))</f>
        <v/>
      </c>
      <c r="C74" s="94"/>
      <c r="D74" s="29"/>
      <c r="E74" s="29"/>
      <c r="F74" s="29"/>
      <c r="G74" s="29"/>
      <c r="H74" s="93"/>
      <c r="I74" s="29"/>
      <c r="J74" s="29"/>
      <c r="K74" s="29"/>
      <c r="L74" s="29"/>
      <c r="M74" s="29"/>
      <c r="N74" s="93"/>
      <c r="O74" s="29"/>
      <c r="P74" s="29"/>
      <c r="Q74" s="29"/>
      <c r="R74" s="29"/>
      <c r="S74" s="29"/>
      <c r="T74" s="93"/>
      <c r="U74" s="29"/>
      <c r="V74" s="29"/>
      <c r="W74" s="29"/>
      <c r="X74" s="29"/>
      <c r="Y74" s="29"/>
      <c r="Z74" s="93"/>
      <c r="AA74" s="29"/>
      <c r="AB74" s="29"/>
      <c r="AC74" s="29"/>
      <c r="AD74" s="29"/>
      <c r="AE74" s="94"/>
      <c r="AF74" s="94"/>
      <c r="AG74" s="94"/>
      <c r="AH74" s="94"/>
      <c r="AI74" s="94"/>
    </row>
    <row r="75" spans="1:35" ht="20.100000000000001" customHeight="1">
      <c r="A75" s="98" t="str">
        <f>IF('ELENCO DOCENTI'!A74="","",'ELENCO DOCENTI'!A74)</f>
        <v/>
      </c>
      <c r="B75" s="102" t="str">
        <f>IF('DOCENTI-CLASSI-MATERIE'!$B146="","",IF('DOCENTI-CLASSI-MATERIE'!B146="Docente","D","I"))</f>
        <v/>
      </c>
      <c r="C75" s="94"/>
      <c r="D75" s="29"/>
      <c r="E75" s="29"/>
      <c r="F75" s="29"/>
      <c r="G75" s="29"/>
      <c r="H75" s="93"/>
      <c r="I75" s="29"/>
      <c r="J75" s="29"/>
      <c r="K75" s="29"/>
      <c r="L75" s="29"/>
      <c r="M75" s="29"/>
      <c r="N75" s="93"/>
      <c r="O75" s="29"/>
      <c r="P75" s="29"/>
      <c r="Q75" s="29"/>
      <c r="R75" s="29"/>
      <c r="S75" s="29"/>
      <c r="T75" s="93"/>
      <c r="U75" s="29"/>
      <c r="V75" s="29"/>
      <c r="W75" s="29"/>
      <c r="X75" s="29"/>
      <c r="Y75" s="29"/>
      <c r="Z75" s="93"/>
      <c r="AA75" s="29"/>
      <c r="AB75" s="29"/>
      <c r="AC75" s="29"/>
      <c r="AD75" s="29"/>
      <c r="AE75" s="94"/>
      <c r="AF75" s="94"/>
      <c r="AG75" s="94"/>
      <c r="AH75" s="94"/>
      <c r="AI75" s="94"/>
    </row>
    <row r="76" spans="1:35" ht="20.100000000000001" customHeight="1">
      <c r="A76" s="98" t="str">
        <f>IF('ELENCO DOCENTI'!A75="","",'ELENCO DOCENTI'!A75)</f>
        <v/>
      </c>
      <c r="B76" s="102" t="str">
        <f>IF('DOCENTI-CLASSI-MATERIE'!$B148="","",IF('DOCENTI-CLASSI-MATERIE'!$B148="Docente","D","I"))</f>
        <v/>
      </c>
      <c r="C76" s="94"/>
      <c r="D76" s="29"/>
      <c r="E76" s="29"/>
      <c r="F76" s="29"/>
      <c r="G76" s="29"/>
      <c r="H76" s="93"/>
      <c r="I76" s="29"/>
      <c r="J76" s="29"/>
      <c r="K76" s="29"/>
      <c r="L76" s="29"/>
      <c r="M76" s="29"/>
      <c r="N76" s="93"/>
      <c r="O76" s="29"/>
      <c r="P76" s="29"/>
      <c r="Q76" s="29"/>
      <c r="R76" s="29"/>
      <c r="S76" s="29"/>
      <c r="T76" s="93"/>
      <c r="U76" s="29"/>
      <c r="V76" s="29"/>
      <c r="W76" s="29"/>
      <c r="X76" s="29"/>
      <c r="Y76" s="29"/>
      <c r="Z76" s="93"/>
      <c r="AA76" s="29"/>
      <c r="AB76" s="29"/>
      <c r="AC76" s="29"/>
      <c r="AD76" s="29"/>
      <c r="AE76" s="94"/>
      <c r="AF76" s="94"/>
      <c r="AG76" s="94"/>
      <c r="AH76" s="94"/>
      <c r="AI76" s="94"/>
    </row>
    <row r="77" spans="1:35" ht="20.100000000000001" customHeight="1">
      <c r="A77" s="98" t="str">
        <f>IF('ELENCO DOCENTI'!A76="","",'ELENCO DOCENTI'!A76)</f>
        <v/>
      </c>
      <c r="B77" s="102" t="str">
        <f>IF('DOCENTI-CLASSI-MATERIE'!$B150="","",IF('DOCENTI-CLASSI-MATERIE'!B150="Docente","D","I"))</f>
        <v/>
      </c>
      <c r="C77" s="94"/>
      <c r="D77" s="29"/>
      <c r="E77" s="29"/>
      <c r="F77" s="29"/>
      <c r="G77" s="29"/>
      <c r="H77" s="93"/>
      <c r="I77" s="29"/>
      <c r="J77" s="29"/>
      <c r="K77" s="29"/>
      <c r="L77" s="29"/>
      <c r="M77" s="29"/>
      <c r="N77" s="93"/>
      <c r="O77" s="29"/>
      <c r="P77" s="29"/>
      <c r="Q77" s="29"/>
      <c r="R77" s="29"/>
      <c r="S77" s="29"/>
      <c r="T77" s="93"/>
      <c r="U77" s="29"/>
      <c r="V77" s="29"/>
      <c r="W77" s="29"/>
      <c r="X77" s="29"/>
      <c r="Y77" s="29"/>
      <c r="Z77" s="93"/>
      <c r="AA77" s="29"/>
      <c r="AB77" s="29"/>
      <c r="AC77" s="29"/>
      <c r="AD77" s="29"/>
      <c r="AE77" s="94"/>
      <c r="AF77" s="94"/>
      <c r="AG77" s="94"/>
      <c r="AH77" s="94"/>
      <c r="AI77" s="94"/>
    </row>
    <row r="78" spans="1:35" ht="20.100000000000001" customHeight="1">
      <c r="A78" s="98" t="str">
        <f>IF('ELENCO DOCENTI'!A77="","",'ELENCO DOCENTI'!A77)</f>
        <v/>
      </c>
      <c r="B78" s="102" t="str">
        <f>IF('DOCENTI-CLASSI-MATERIE'!$B152="","",IF('DOCENTI-CLASSI-MATERIE'!B152="Docente","D","I"))</f>
        <v/>
      </c>
      <c r="C78" s="94"/>
      <c r="D78" s="29"/>
      <c r="E78" s="29"/>
      <c r="F78" s="29"/>
      <c r="G78" s="29"/>
      <c r="H78" s="93"/>
      <c r="I78" s="29"/>
      <c r="J78" s="29"/>
      <c r="K78" s="29"/>
      <c r="L78" s="29"/>
      <c r="M78" s="29"/>
      <c r="N78" s="93"/>
      <c r="O78" s="29"/>
      <c r="P78" s="29"/>
      <c r="Q78" s="29"/>
      <c r="R78" s="29"/>
      <c r="S78" s="29"/>
      <c r="T78" s="93"/>
      <c r="U78" s="29"/>
      <c r="V78" s="29"/>
      <c r="W78" s="29"/>
      <c r="X78" s="29"/>
      <c r="Y78" s="29"/>
      <c r="Z78" s="93"/>
      <c r="AA78" s="29"/>
      <c r="AB78" s="29"/>
      <c r="AC78" s="29"/>
      <c r="AD78" s="29"/>
      <c r="AE78" s="94"/>
      <c r="AF78" s="94"/>
      <c r="AG78" s="94"/>
      <c r="AH78" s="94"/>
      <c r="AI78" s="94"/>
    </row>
    <row r="79" spans="1:35" ht="20.100000000000001" customHeight="1">
      <c r="A79" s="98" t="str">
        <f>IF('ELENCO DOCENTI'!A78="","",'ELENCO DOCENTI'!A78)</f>
        <v/>
      </c>
      <c r="B79" s="102" t="str">
        <f>IF('DOCENTI-CLASSI-MATERIE'!$B154="","",IF('DOCENTI-CLASSI-MATERIE'!$B154="Docente","D","I"))</f>
        <v/>
      </c>
      <c r="C79" s="94"/>
      <c r="D79" s="29"/>
      <c r="E79" s="29"/>
      <c r="F79" s="29"/>
      <c r="G79" s="29"/>
      <c r="H79" s="93"/>
      <c r="I79" s="29"/>
      <c r="J79" s="29"/>
      <c r="K79" s="29"/>
      <c r="L79" s="29"/>
      <c r="M79" s="29"/>
      <c r="N79" s="93"/>
      <c r="O79" s="29"/>
      <c r="P79" s="29"/>
      <c r="Q79" s="29"/>
      <c r="R79" s="29"/>
      <c r="S79" s="29"/>
      <c r="T79" s="93"/>
      <c r="U79" s="29"/>
      <c r="V79" s="29"/>
      <c r="W79" s="29"/>
      <c r="X79" s="29"/>
      <c r="Y79" s="29"/>
      <c r="Z79" s="93"/>
      <c r="AA79" s="29"/>
      <c r="AB79" s="29"/>
      <c r="AC79" s="29"/>
      <c r="AD79" s="29"/>
      <c r="AE79" s="94"/>
      <c r="AF79" s="94"/>
      <c r="AG79" s="94"/>
      <c r="AH79" s="94"/>
      <c r="AI79" s="94"/>
    </row>
    <row r="80" spans="1:35" ht="20.100000000000001" customHeight="1">
      <c r="A80" s="98" t="str">
        <f>IF('ELENCO DOCENTI'!A79="","",'ELENCO DOCENTI'!A79)</f>
        <v/>
      </c>
      <c r="B80" s="102" t="str">
        <f>IF('DOCENTI-CLASSI-MATERIE'!$B156="","",IF('DOCENTI-CLASSI-MATERIE'!B156="Docente","D","I"))</f>
        <v/>
      </c>
      <c r="C80" s="94"/>
      <c r="D80" s="29"/>
      <c r="E80" s="29"/>
      <c r="F80" s="29"/>
      <c r="G80" s="29"/>
      <c r="H80" s="93"/>
      <c r="I80" s="29"/>
      <c r="J80" s="29"/>
      <c r="K80" s="29"/>
      <c r="L80" s="29"/>
      <c r="M80" s="29"/>
      <c r="N80" s="93"/>
      <c r="O80" s="29"/>
      <c r="P80" s="29"/>
      <c r="Q80" s="29"/>
      <c r="R80" s="29"/>
      <c r="S80" s="29"/>
      <c r="T80" s="93"/>
      <c r="U80" s="29"/>
      <c r="V80" s="29"/>
      <c r="W80" s="29"/>
      <c r="X80" s="29"/>
      <c r="Y80" s="29"/>
      <c r="Z80" s="93"/>
      <c r="AA80" s="29"/>
      <c r="AB80" s="29"/>
      <c r="AC80" s="29"/>
      <c r="AD80" s="29"/>
      <c r="AE80" s="94"/>
      <c r="AF80" s="94"/>
      <c r="AG80" s="94"/>
      <c r="AH80" s="94"/>
      <c r="AI80" s="94"/>
    </row>
    <row r="81" spans="1:35" ht="20.100000000000001" customHeight="1">
      <c r="A81" s="98" t="str">
        <f>IF('ELENCO DOCENTI'!A80="","",'ELENCO DOCENTI'!A80)</f>
        <v/>
      </c>
      <c r="B81" s="102" t="str">
        <f>IF('DOCENTI-CLASSI-MATERIE'!$B158="","",IF('DOCENTI-CLASSI-MATERIE'!$B158="Docente","D","I"))</f>
        <v/>
      </c>
      <c r="C81" s="94"/>
      <c r="D81" s="29"/>
      <c r="E81" s="29"/>
      <c r="F81" s="29"/>
      <c r="G81" s="29"/>
      <c r="H81" s="93"/>
      <c r="I81" s="29"/>
      <c r="J81" s="29"/>
      <c r="K81" s="29"/>
      <c r="L81" s="29"/>
      <c r="M81" s="29"/>
      <c r="N81" s="93"/>
      <c r="O81" s="29"/>
      <c r="P81" s="29"/>
      <c r="Q81" s="29"/>
      <c r="R81" s="29"/>
      <c r="S81" s="29"/>
      <c r="T81" s="93"/>
      <c r="U81" s="29"/>
      <c r="V81" s="29"/>
      <c r="W81" s="29"/>
      <c r="X81" s="29"/>
      <c r="Y81" s="29"/>
      <c r="Z81" s="93"/>
      <c r="AA81" s="29"/>
      <c r="AB81" s="29"/>
      <c r="AC81" s="29"/>
      <c r="AD81" s="29"/>
      <c r="AE81" s="94"/>
      <c r="AF81" s="94"/>
      <c r="AG81" s="94"/>
      <c r="AH81" s="94"/>
      <c r="AI81" s="94"/>
    </row>
    <row r="82" spans="1:35" ht="20.100000000000001" customHeight="1">
      <c r="A82" s="98" t="str">
        <f>IF('ELENCO DOCENTI'!A81="","",'ELENCO DOCENTI'!A81)</f>
        <v/>
      </c>
      <c r="B82" s="102" t="str">
        <f>IF('DOCENTI-CLASSI-MATERIE'!$B160="","",IF('DOCENTI-CLASSI-MATERIE'!B160="Docente","D","I"))</f>
        <v/>
      </c>
      <c r="C82" s="94"/>
      <c r="D82" s="29"/>
      <c r="E82" s="29"/>
      <c r="F82" s="29"/>
      <c r="G82" s="29"/>
      <c r="H82" s="93"/>
      <c r="I82" s="29"/>
      <c r="J82" s="29"/>
      <c r="K82" s="29"/>
      <c r="L82" s="29"/>
      <c r="M82" s="29"/>
      <c r="N82" s="93"/>
      <c r="O82" s="29"/>
      <c r="P82" s="29"/>
      <c r="Q82" s="29"/>
      <c r="R82" s="29"/>
      <c r="S82" s="29"/>
      <c r="T82" s="93"/>
      <c r="U82" s="29"/>
      <c r="V82" s="29"/>
      <c r="W82" s="29"/>
      <c r="X82" s="29"/>
      <c r="Y82" s="29"/>
      <c r="Z82" s="93"/>
      <c r="AA82" s="29"/>
      <c r="AB82" s="29"/>
      <c r="AC82" s="29"/>
      <c r="AD82" s="29"/>
      <c r="AE82" s="94"/>
      <c r="AF82" s="94"/>
      <c r="AG82" s="94"/>
      <c r="AH82" s="94"/>
      <c r="AI82" s="94"/>
    </row>
    <row r="83" spans="1:35" ht="20.100000000000001" customHeight="1">
      <c r="A83" s="98" t="str">
        <f>IF('ELENCO DOCENTI'!A82="","",'ELENCO DOCENTI'!A82)</f>
        <v/>
      </c>
      <c r="B83" s="102" t="str">
        <f>IF('DOCENTI-CLASSI-MATERIE'!$B162="","",IF('DOCENTI-CLASSI-MATERIE'!B162="Docente","D","I"))</f>
        <v/>
      </c>
      <c r="C83" s="94"/>
      <c r="D83" s="29"/>
      <c r="E83" s="29"/>
      <c r="F83" s="29"/>
      <c r="G83" s="29"/>
      <c r="H83" s="93"/>
      <c r="I83" s="29"/>
      <c r="J83" s="29"/>
      <c r="K83" s="29"/>
      <c r="L83" s="29"/>
      <c r="M83" s="29"/>
      <c r="N83" s="93"/>
      <c r="O83" s="29"/>
      <c r="P83" s="29"/>
      <c r="Q83" s="29"/>
      <c r="R83" s="29"/>
      <c r="S83" s="29"/>
      <c r="T83" s="93"/>
      <c r="U83" s="29"/>
      <c r="V83" s="29"/>
      <c r="W83" s="29"/>
      <c r="X83" s="29"/>
      <c r="Y83" s="29"/>
      <c r="Z83" s="93"/>
      <c r="AA83" s="29"/>
      <c r="AB83" s="29"/>
      <c r="AC83" s="29"/>
      <c r="AD83" s="29"/>
      <c r="AE83" s="94"/>
      <c r="AF83" s="94"/>
      <c r="AG83" s="94"/>
      <c r="AH83" s="94"/>
      <c r="AI83" s="94"/>
    </row>
    <row r="84" spans="1:35" ht="20.100000000000001" customHeight="1">
      <c r="A84" s="98" t="str">
        <f>IF('ELENCO DOCENTI'!A83="","",'ELENCO DOCENTI'!A83)</f>
        <v/>
      </c>
      <c r="B84" s="102" t="str">
        <f>IF('DOCENTI-CLASSI-MATERIE'!$B164="","",IF('DOCENTI-CLASSI-MATERIE'!$B164="Docente","D","I"))</f>
        <v/>
      </c>
      <c r="C84" s="94"/>
      <c r="D84" s="29"/>
      <c r="E84" s="29"/>
      <c r="F84" s="29"/>
      <c r="G84" s="29"/>
      <c r="H84" s="93"/>
      <c r="I84" s="29"/>
      <c r="J84" s="29"/>
      <c r="K84" s="29"/>
      <c r="L84" s="29"/>
      <c r="M84" s="29"/>
      <c r="N84" s="93"/>
      <c r="O84" s="29"/>
      <c r="P84" s="29"/>
      <c r="Q84" s="29"/>
      <c r="R84" s="29"/>
      <c r="S84" s="29"/>
      <c r="T84" s="93"/>
      <c r="U84" s="29"/>
      <c r="V84" s="29"/>
      <c r="W84" s="29"/>
      <c r="X84" s="29"/>
      <c r="Y84" s="29"/>
      <c r="Z84" s="93"/>
      <c r="AA84" s="29"/>
      <c r="AB84" s="29"/>
      <c r="AC84" s="29"/>
      <c r="AD84" s="29"/>
      <c r="AE84" s="94"/>
      <c r="AF84" s="94"/>
      <c r="AG84" s="94"/>
      <c r="AH84" s="94"/>
      <c r="AI84" s="94"/>
    </row>
    <row r="85" spans="1:35" ht="20.100000000000001" customHeight="1">
      <c r="A85" s="98" t="str">
        <f>IF('ELENCO DOCENTI'!A84="","",'ELENCO DOCENTI'!A84)</f>
        <v/>
      </c>
      <c r="B85" s="102" t="str">
        <f>IF('DOCENTI-CLASSI-MATERIE'!$B166="","",IF('DOCENTI-CLASSI-MATERIE'!B166="Docente","D","I"))</f>
        <v/>
      </c>
      <c r="C85" s="94"/>
      <c r="D85" s="29"/>
      <c r="E85" s="29"/>
      <c r="F85" s="29"/>
      <c r="G85" s="29"/>
      <c r="H85" s="93"/>
      <c r="I85" s="29"/>
      <c r="J85" s="29"/>
      <c r="K85" s="29"/>
      <c r="L85" s="29"/>
      <c r="M85" s="29"/>
      <c r="N85" s="93"/>
      <c r="O85" s="29"/>
      <c r="P85" s="29"/>
      <c r="Q85" s="29"/>
      <c r="R85" s="29"/>
      <c r="S85" s="29"/>
      <c r="T85" s="93"/>
      <c r="U85" s="29"/>
      <c r="V85" s="29"/>
      <c r="W85" s="29"/>
      <c r="X85" s="29"/>
      <c r="Y85" s="29"/>
      <c r="Z85" s="93"/>
      <c r="AA85" s="29"/>
      <c r="AB85" s="29"/>
      <c r="AC85" s="29"/>
      <c r="AD85" s="29"/>
      <c r="AE85" s="94"/>
      <c r="AF85" s="94"/>
      <c r="AG85" s="94"/>
      <c r="AH85" s="94"/>
      <c r="AI85" s="94"/>
    </row>
    <row r="86" spans="1:35" ht="20.100000000000001" customHeight="1">
      <c r="A86" s="98" t="str">
        <f>IF('ELENCO DOCENTI'!A85="","",'ELENCO DOCENTI'!A85)</f>
        <v/>
      </c>
      <c r="B86" s="102" t="str">
        <f>IF('DOCENTI-CLASSI-MATERIE'!$B168="","",IF('DOCENTI-CLASSI-MATERIE'!$B168="Docente","D","I"))</f>
        <v/>
      </c>
      <c r="C86" s="94"/>
      <c r="D86" s="29"/>
      <c r="E86" s="29"/>
      <c r="F86" s="29"/>
      <c r="G86" s="29"/>
      <c r="H86" s="93"/>
      <c r="I86" s="29"/>
      <c r="J86" s="29"/>
      <c r="K86" s="29"/>
      <c r="L86" s="29"/>
      <c r="M86" s="29"/>
      <c r="N86" s="93"/>
      <c r="O86" s="29"/>
      <c r="P86" s="29"/>
      <c r="Q86" s="29"/>
      <c r="R86" s="29"/>
      <c r="S86" s="29"/>
      <c r="T86" s="93"/>
      <c r="U86" s="29"/>
      <c r="V86" s="29"/>
      <c r="W86" s="29"/>
      <c r="X86" s="29"/>
      <c r="Y86" s="29"/>
      <c r="Z86" s="93"/>
      <c r="AA86" s="29"/>
      <c r="AB86" s="29"/>
      <c r="AC86" s="29"/>
      <c r="AD86" s="29"/>
      <c r="AE86" s="94"/>
      <c r="AF86" s="94"/>
      <c r="AG86" s="94"/>
      <c r="AH86" s="94"/>
      <c r="AI86" s="94"/>
    </row>
    <row r="87" spans="1:35" ht="20.100000000000001" customHeight="1">
      <c r="A87" s="98" t="str">
        <f>IF('ELENCO DOCENTI'!A86="","",'ELENCO DOCENTI'!A86)</f>
        <v/>
      </c>
      <c r="B87" s="102" t="str">
        <f>IF('DOCENTI-CLASSI-MATERIE'!$B170="","",IF('DOCENTI-CLASSI-MATERIE'!B170="Docente","D","I"))</f>
        <v/>
      </c>
      <c r="C87" s="94"/>
      <c r="D87" s="29"/>
      <c r="E87" s="29"/>
      <c r="F87" s="29"/>
      <c r="G87" s="29"/>
      <c r="H87" s="93"/>
      <c r="I87" s="29"/>
      <c r="J87" s="29"/>
      <c r="K87" s="29"/>
      <c r="L87" s="29"/>
      <c r="M87" s="29"/>
      <c r="N87" s="93"/>
      <c r="O87" s="29"/>
      <c r="P87" s="29"/>
      <c r="Q87" s="29"/>
      <c r="R87" s="29"/>
      <c r="S87" s="29"/>
      <c r="T87" s="93"/>
      <c r="U87" s="29"/>
      <c r="V87" s="29"/>
      <c r="W87" s="29"/>
      <c r="X87" s="29"/>
      <c r="Y87" s="29"/>
      <c r="Z87" s="93"/>
      <c r="AA87" s="29"/>
      <c r="AB87" s="29"/>
      <c r="AC87" s="29"/>
      <c r="AD87" s="29"/>
      <c r="AE87" s="94"/>
      <c r="AF87" s="94"/>
      <c r="AG87" s="94"/>
      <c r="AH87" s="94"/>
      <c r="AI87" s="94"/>
    </row>
    <row r="88" spans="1:35" ht="20.100000000000001" customHeight="1">
      <c r="A88" s="98" t="str">
        <f>IF('ELENCO DOCENTI'!A87="","",'ELENCO DOCENTI'!A87)</f>
        <v/>
      </c>
      <c r="B88" s="102" t="str">
        <f>IF('DOCENTI-CLASSI-MATERIE'!$B172="","",IF('DOCENTI-CLASSI-MATERIE'!B172="Docente","D","I"))</f>
        <v/>
      </c>
      <c r="C88" s="94"/>
      <c r="D88" s="29"/>
      <c r="E88" s="29"/>
      <c r="F88" s="29"/>
      <c r="G88" s="29"/>
      <c r="H88" s="93"/>
      <c r="I88" s="29"/>
      <c r="J88" s="29"/>
      <c r="K88" s="29"/>
      <c r="L88" s="29"/>
      <c r="M88" s="29"/>
      <c r="N88" s="93"/>
      <c r="O88" s="29"/>
      <c r="P88" s="29"/>
      <c r="Q88" s="29"/>
      <c r="R88" s="29"/>
      <c r="S88" s="29"/>
      <c r="T88" s="93"/>
      <c r="U88" s="29"/>
      <c r="V88" s="29"/>
      <c r="W88" s="29"/>
      <c r="X88" s="29"/>
      <c r="Y88" s="29"/>
      <c r="Z88" s="93"/>
      <c r="AA88" s="29"/>
      <c r="AB88" s="29"/>
      <c r="AC88" s="29"/>
      <c r="AD88" s="29"/>
      <c r="AE88" s="94"/>
      <c r="AF88" s="94"/>
      <c r="AG88" s="94"/>
      <c r="AH88" s="94"/>
      <c r="AI88" s="94"/>
    </row>
    <row r="89" spans="1:35" ht="20.100000000000001" customHeight="1">
      <c r="A89" s="98" t="str">
        <f>IF('ELENCO DOCENTI'!A88="","",'ELENCO DOCENTI'!A88)</f>
        <v/>
      </c>
      <c r="B89" s="102" t="str">
        <f>IF('DOCENTI-CLASSI-MATERIE'!$B174="","",IF('DOCENTI-CLASSI-MATERIE'!$B174="Docente","D","I"))</f>
        <v/>
      </c>
      <c r="C89" s="94"/>
      <c r="D89" s="29"/>
      <c r="E89" s="29"/>
      <c r="F89" s="29"/>
      <c r="G89" s="29"/>
      <c r="H89" s="93"/>
      <c r="I89" s="29"/>
      <c r="J89" s="29"/>
      <c r="K89" s="29"/>
      <c r="L89" s="29"/>
      <c r="M89" s="29"/>
      <c r="N89" s="93"/>
      <c r="O89" s="29"/>
      <c r="P89" s="29"/>
      <c r="Q89" s="29"/>
      <c r="R89" s="29"/>
      <c r="S89" s="29"/>
      <c r="T89" s="93"/>
      <c r="U89" s="29"/>
      <c r="V89" s="29"/>
      <c r="W89" s="29"/>
      <c r="X89" s="29"/>
      <c r="Y89" s="29"/>
      <c r="Z89" s="93"/>
      <c r="AA89" s="29"/>
      <c r="AB89" s="29"/>
      <c r="AC89" s="29"/>
      <c r="AD89" s="29"/>
      <c r="AE89" s="94"/>
      <c r="AF89" s="94"/>
      <c r="AG89" s="94"/>
      <c r="AH89" s="94"/>
      <c r="AI89" s="94"/>
    </row>
    <row r="90" spans="1:35" ht="20.100000000000001" customHeight="1">
      <c r="A90" s="98" t="str">
        <f>IF('ELENCO DOCENTI'!A89="","",'ELENCO DOCENTI'!A89)</f>
        <v/>
      </c>
      <c r="B90" s="102" t="str">
        <f>IF('DOCENTI-CLASSI-MATERIE'!$B176="","",IF('DOCENTI-CLASSI-MATERIE'!B176="Docente","D","I"))</f>
        <v/>
      </c>
      <c r="C90" s="94"/>
      <c r="D90" s="29"/>
      <c r="E90" s="29"/>
      <c r="F90" s="29"/>
      <c r="G90" s="29"/>
      <c r="H90" s="93"/>
      <c r="I90" s="29"/>
      <c r="J90" s="29"/>
      <c r="K90" s="29"/>
      <c r="L90" s="29"/>
      <c r="M90" s="29"/>
      <c r="N90" s="93"/>
      <c r="O90" s="29"/>
      <c r="P90" s="29"/>
      <c r="Q90" s="29"/>
      <c r="R90" s="29"/>
      <c r="S90" s="29"/>
      <c r="T90" s="93"/>
      <c r="U90" s="29"/>
      <c r="V90" s="29"/>
      <c r="W90" s="29"/>
      <c r="X90" s="29"/>
      <c r="Y90" s="29"/>
      <c r="Z90" s="93"/>
      <c r="AA90" s="29"/>
      <c r="AB90" s="29"/>
      <c r="AC90" s="29"/>
      <c r="AD90" s="29"/>
      <c r="AE90" s="94"/>
      <c r="AF90" s="94"/>
      <c r="AG90" s="94"/>
      <c r="AH90" s="94"/>
      <c r="AI90" s="94"/>
    </row>
    <row r="91" spans="1:35" ht="20.100000000000001" customHeight="1">
      <c r="A91" s="98" t="str">
        <f>IF('ELENCO DOCENTI'!A90="","",'ELENCO DOCENTI'!A90)</f>
        <v/>
      </c>
      <c r="B91" s="102" t="str">
        <f>IF('DOCENTI-CLASSI-MATERIE'!$B178="","",IF('DOCENTI-CLASSI-MATERIE'!$B178="Docente","D","I"))</f>
        <v/>
      </c>
      <c r="C91" s="94"/>
      <c r="D91" s="29"/>
      <c r="E91" s="29"/>
      <c r="F91" s="29"/>
      <c r="G91" s="29"/>
      <c r="H91" s="93"/>
      <c r="I91" s="29"/>
      <c r="J91" s="29"/>
      <c r="K91" s="29"/>
      <c r="L91" s="29"/>
      <c r="M91" s="29"/>
      <c r="N91" s="93"/>
      <c r="O91" s="29"/>
      <c r="P91" s="29"/>
      <c r="Q91" s="29"/>
      <c r="R91" s="29"/>
      <c r="S91" s="29"/>
      <c r="T91" s="93"/>
      <c r="U91" s="29"/>
      <c r="V91" s="29"/>
      <c r="W91" s="29"/>
      <c r="X91" s="29"/>
      <c r="Y91" s="29"/>
      <c r="Z91" s="93"/>
      <c r="AA91" s="29"/>
      <c r="AB91" s="29"/>
      <c r="AC91" s="29"/>
      <c r="AD91" s="29"/>
      <c r="AE91" s="94"/>
      <c r="AF91" s="94"/>
      <c r="AG91" s="94"/>
      <c r="AH91" s="94"/>
      <c r="AI91" s="94"/>
    </row>
    <row r="92" spans="1:35" ht="20.100000000000001" customHeight="1">
      <c r="A92" s="98" t="str">
        <f>IF('ELENCO DOCENTI'!A91="","",'ELENCO DOCENTI'!A91)</f>
        <v/>
      </c>
      <c r="B92" s="102" t="str">
        <f>IF('DOCENTI-CLASSI-MATERIE'!$B180="","",IF('DOCENTI-CLASSI-MATERIE'!B180="Docente","D","I"))</f>
        <v/>
      </c>
      <c r="C92" s="94"/>
      <c r="D92" s="29"/>
      <c r="E92" s="29"/>
      <c r="F92" s="29"/>
      <c r="G92" s="29"/>
      <c r="H92" s="93"/>
      <c r="I92" s="29"/>
      <c r="J92" s="29"/>
      <c r="K92" s="29"/>
      <c r="L92" s="29"/>
      <c r="M92" s="29"/>
      <c r="N92" s="93"/>
      <c r="O92" s="29"/>
      <c r="P92" s="29"/>
      <c r="Q92" s="29"/>
      <c r="R92" s="29"/>
      <c r="S92" s="29"/>
      <c r="T92" s="93"/>
      <c r="U92" s="29"/>
      <c r="V92" s="29"/>
      <c r="W92" s="29"/>
      <c r="X92" s="29"/>
      <c r="Y92" s="29"/>
      <c r="Z92" s="93"/>
      <c r="AA92" s="29"/>
      <c r="AB92" s="29"/>
      <c r="AC92" s="29"/>
      <c r="AD92" s="29"/>
      <c r="AE92" s="94"/>
      <c r="AF92" s="94"/>
      <c r="AG92" s="94"/>
      <c r="AH92" s="94"/>
      <c r="AI92" s="94"/>
    </row>
    <row r="93" spans="1:35" ht="20.100000000000001" customHeight="1">
      <c r="A93" s="98" t="str">
        <f>IF('ELENCO DOCENTI'!A92="","",'ELENCO DOCENTI'!A92)</f>
        <v/>
      </c>
      <c r="B93" s="102" t="str">
        <f>IF('DOCENTI-CLASSI-MATERIE'!$B182="","",IF('DOCENTI-CLASSI-MATERIE'!B182="Docente","D","I"))</f>
        <v/>
      </c>
      <c r="C93" s="94"/>
      <c r="D93" s="29"/>
      <c r="E93" s="29"/>
      <c r="F93" s="29"/>
      <c r="G93" s="29"/>
      <c r="H93" s="93"/>
      <c r="I93" s="29"/>
      <c r="J93" s="29"/>
      <c r="K93" s="29"/>
      <c r="L93" s="29"/>
      <c r="M93" s="29"/>
      <c r="N93" s="93"/>
      <c r="O93" s="29"/>
      <c r="P93" s="29"/>
      <c r="Q93" s="29"/>
      <c r="R93" s="29"/>
      <c r="S93" s="29"/>
      <c r="T93" s="93"/>
      <c r="U93" s="29"/>
      <c r="V93" s="29"/>
      <c r="W93" s="29"/>
      <c r="X93" s="29"/>
      <c r="Y93" s="29"/>
      <c r="Z93" s="93"/>
      <c r="AA93" s="29"/>
      <c r="AB93" s="29"/>
      <c r="AC93" s="29"/>
      <c r="AD93" s="29"/>
      <c r="AE93" s="94"/>
      <c r="AF93" s="94"/>
      <c r="AG93" s="94"/>
      <c r="AH93" s="94"/>
      <c r="AI93" s="94"/>
    </row>
    <row r="94" spans="1:35" ht="20.100000000000001" customHeight="1">
      <c r="A94" s="98" t="str">
        <f>IF('ELENCO DOCENTI'!A93="","",'ELENCO DOCENTI'!A93)</f>
        <v/>
      </c>
      <c r="B94" s="102" t="str">
        <f>IF('DOCENTI-CLASSI-MATERIE'!$B184="","",IF('DOCENTI-CLASSI-MATERIE'!$B184="Docente","D","I"))</f>
        <v/>
      </c>
      <c r="C94" s="94"/>
      <c r="D94" s="29"/>
      <c r="E94" s="29"/>
      <c r="F94" s="29"/>
      <c r="G94" s="29"/>
      <c r="H94" s="93"/>
      <c r="I94" s="29"/>
      <c r="J94" s="29"/>
      <c r="K94" s="29"/>
      <c r="L94" s="29"/>
      <c r="M94" s="29"/>
      <c r="N94" s="93"/>
      <c r="O94" s="29"/>
      <c r="P94" s="29"/>
      <c r="Q94" s="29"/>
      <c r="R94" s="29"/>
      <c r="S94" s="29"/>
      <c r="T94" s="93"/>
      <c r="U94" s="29"/>
      <c r="V94" s="29"/>
      <c r="W94" s="29"/>
      <c r="X94" s="29"/>
      <c r="Y94" s="29"/>
      <c r="Z94" s="93"/>
      <c r="AA94" s="29"/>
      <c r="AB94" s="29"/>
      <c r="AC94" s="29"/>
      <c r="AD94" s="29"/>
      <c r="AE94" s="94"/>
      <c r="AF94" s="94"/>
      <c r="AG94" s="94"/>
      <c r="AH94" s="94"/>
      <c r="AI94" s="94"/>
    </row>
    <row r="95" spans="1:35" ht="20.100000000000001" customHeight="1">
      <c r="A95" s="98" t="str">
        <f>IF('ELENCO DOCENTI'!A94="","",'ELENCO DOCENTI'!A94)</f>
        <v/>
      </c>
      <c r="B95" s="102" t="str">
        <f>IF('DOCENTI-CLASSI-MATERIE'!$B186="","",IF('DOCENTI-CLASSI-MATERIE'!B186="Docente","D","I"))</f>
        <v/>
      </c>
      <c r="C95" s="94"/>
      <c r="D95" s="29"/>
      <c r="E95" s="29"/>
      <c r="F95" s="29"/>
      <c r="G95" s="29"/>
      <c r="H95" s="93"/>
      <c r="I95" s="29"/>
      <c r="J95" s="29"/>
      <c r="K95" s="29"/>
      <c r="L95" s="29"/>
      <c r="M95" s="29"/>
      <c r="N95" s="93"/>
      <c r="O95" s="29"/>
      <c r="P95" s="29"/>
      <c r="Q95" s="29"/>
      <c r="R95" s="29"/>
      <c r="S95" s="29"/>
      <c r="T95" s="93"/>
      <c r="U95" s="29"/>
      <c r="V95" s="29"/>
      <c r="W95" s="29"/>
      <c r="X95" s="29"/>
      <c r="Y95" s="29"/>
      <c r="Z95" s="93"/>
      <c r="AA95" s="29"/>
      <c r="AB95" s="29"/>
      <c r="AC95" s="29"/>
      <c r="AD95" s="29"/>
      <c r="AE95" s="94"/>
      <c r="AF95" s="94"/>
      <c r="AG95" s="94"/>
      <c r="AH95" s="94"/>
      <c r="AI95" s="94"/>
    </row>
    <row r="96" spans="1:35" ht="20.100000000000001" customHeight="1">
      <c r="A96" s="98" t="str">
        <f>IF('ELENCO DOCENTI'!A95="","",'ELENCO DOCENTI'!A95)</f>
        <v/>
      </c>
      <c r="B96" s="102" t="str">
        <f>IF('DOCENTI-CLASSI-MATERIE'!$B188="","",IF('DOCENTI-CLASSI-MATERIE'!$B188="Docente","D","I"))</f>
        <v/>
      </c>
      <c r="C96" s="94"/>
      <c r="D96" s="29"/>
      <c r="E96" s="29"/>
      <c r="F96" s="29"/>
      <c r="G96" s="29"/>
      <c r="H96" s="93"/>
      <c r="I96" s="29"/>
      <c r="J96" s="29"/>
      <c r="K96" s="29"/>
      <c r="L96" s="29"/>
      <c r="M96" s="29"/>
      <c r="N96" s="93"/>
      <c r="O96" s="29"/>
      <c r="P96" s="29"/>
      <c r="Q96" s="29"/>
      <c r="R96" s="29"/>
      <c r="S96" s="29"/>
      <c r="T96" s="93"/>
      <c r="U96" s="29"/>
      <c r="V96" s="29"/>
      <c r="W96" s="29"/>
      <c r="X96" s="29"/>
      <c r="Y96" s="29"/>
      <c r="Z96" s="93"/>
      <c r="AA96" s="29"/>
      <c r="AB96" s="29"/>
      <c r="AC96" s="29"/>
      <c r="AD96" s="29"/>
      <c r="AE96" s="94"/>
      <c r="AF96" s="94"/>
      <c r="AG96" s="94"/>
      <c r="AH96" s="94"/>
      <c r="AI96" s="94"/>
    </row>
    <row r="97" spans="1:35" ht="20.100000000000001" customHeight="1">
      <c r="A97" s="98" t="str">
        <f>IF('ELENCO DOCENTI'!A96="","",'ELENCO DOCENTI'!A96)</f>
        <v/>
      </c>
      <c r="B97" s="102" t="str">
        <f>IF('DOCENTI-CLASSI-MATERIE'!$B190="","",IF('DOCENTI-CLASSI-MATERIE'!B190="Docente","D","I"))</f>
        <v/>
      </c>
      <c r="C97" s="94"/>
      <c r="D97" s="29"/>
      <c r="E97" s="29"/>
      <c r="F97" s="29"/>
      <c r="G97" s="29"/>
      <c r="H97" s="93"/>
      <c r="I97" s="29"/>
      <c r="J97" s="29"/>
      <c r="K97" s="29"/>
      <c r="L97" s="29"/>
      <c r="M97" s="29"/>
      <c r="N97" s="93"/>
      <c r="O97" s="29"/>
      <c r="P97" s="29"/>
      <c r="Q97" s="29"/>
      <c r="R97" s="29"/>
      <c r="S97" s="29"/>
      <c r="T97" s="93"/>
      <c r="U97" s="29"/>
      <c r="V97" s="29"/>
      <c r="W97" s="29"/>
      <c r="X97" s="29"/>
      <c r="Y97" s="29"/>
      <c r="Z97" s="93"/>
      <c r="AA97" s="29"/>
      <c r="AB97" s="29"/>
      <c r="AC97" s="29"/>
      <c r="AD97" s="29"/>
      <c r="AE97" s="94"/>
      <c r="AF97" s="94"/>
      <c r="AG97" s="94"/>
      <c r="AH97" s="94"/>
      <c r="AI97" s="94"/>
    </row>
    <row r="98" spans="1:35" ht="20.100000000000001" customHeight="1">
      <c r="A98" s="98" t="str">
        <f>IF('ELENCO DOCENTI'!A97="","",'ELENCO DOCENTI'!A97)</f>
        <v/>
      </c>
      <c r="B98" s="102" t="str">
        <f>IF('DOCENTI-CLASSI-MATERIE'!$B192="","",IF('DOCENTI-CLASSI-MATERIE'!B192="Docente","D","I"))</f>
        <v/>
      </c>
      <c r="C98" s="94"/>
      <c r="D98" s="29"/>
      <c r="E98" s="29"/>
      <c r="F98" s="29"/>
      <c r="G98" s="29"/>
      <c r="H98" s="93"/>
      <c r="I98" s="29"/>
      <c r="J98" s="29"/>
      <c r="K98" s="29"/>
      <c r="L98" s="29"/>
      <c r="M98" s="29"/>
      <c r="N98" s="93"/>
      <c r="O98" s="29"/>
      <c r="P98" s="29"/>
      <c r="Q98" s="29"/>
      <c r="R98" s="29"/>
      <c r="S98" s="29"/>
      <c r="T98" s="93"/>
      <c r="U98" s="29"/>
      <c r="V98" s="29"/>
      <c r="W98" s="29"/>
      <c r="X98" s="29"/>
      <c r="Y98" s="29"/>
      <c r="Z98" s="93"/>
      <c r="AA98" s="29"/>
      <c r="AB98" s="29"/>
      <c r="AC98" s="29"/>
      <c r="AD98" s="29"/>
      <c r="AE98" s="94"/>
      <c r="AF98" s="94"/>
      <c r="AG98" s="94"/>
      <c r="AH98" s="94"/>
      <c r="AI98" s="94"/>
    </row>
    <row r="99" spans="1:35" ht="20.100000000000001" customHeight="1">
      <c r="A99" s="98" t="str">
        <f>IF('ELENCO DOCENTI'!A98="","",'ELENCO DOCENTI'!A98)</f>
        <v/>
      </c>
      <c r="B99" s="102" t="str">
        <f>IF('DOCENTI-CLASSI-MATERIE'!$B194="","",IF('DOCENTI-CLASSI-MATERIE'!$B194="Docente","D","I"))</f>
        <v/>
      </c>
      <c r="C99" s="94"/>
      <c r="D99" s="29"/>
      <c r="E99" s="29"/>
      <c r="F99" s="29"/>
      <c r="G99" s="29"/>
      <c r="H99" s="93"/>
      <c r="I99" s="29"/>
      <c r="J99" s="29"/>
      <c r="K99" s="29"/>
      <c r="L99" s="29"/>
      <c r="M99" s="29"/>
      <c r="N99" s="93"/>
      <c r="O99" s="29"/>
      <c r="P99" s="29"/>
      <c r="Q99" s="29"/>
      <c r="R99" s="29"/>
      <c r="S99" s="29"/>
      <c r="T99" s="93"/>
      <c r="U99" s="29"/>
      <c r="V99" s="29"/>
      <c r="W99" s="29"/>
      <c r="X99" s="29"/>
      <c r="Y99" s="29"/>
      <c r="Z99" s="93"/>
      <c r="AA99" s="29"/>
      <c r="AB99" s="29"/>
      <c r="AC99" s="29"/>
      <c r="AD99" s="29"/>
      <c r="AE99" s="94"/>
      <c r="AF99" s="94"/>
      <c r="AG99" s="94"/>
      <c r="AH99" s="94"/>
      <c r="AI99" s="94"/>
    </row>
    <row r="100" spans="1:35" ht="20.100000000000001" customHeight="1">
      <c r="A100" s="98" t="str">
        <f>IF('ELENCO DOCENTI'!A99="","",'ELENCO DOCENTI'!A99)</f>
        <v/>
      </c>
      <c r="B100" s="102" t="str">
        <f>IF('DOCENTI-CLASSI-MATERIE'!$B196="","",IF('DOCENTI-CLASSI-MATERIE'!B196="Docente","D","I"))</f>
        <v/>
      </c>
      <c r="C100" s="94"/>
      <c r="D100" s="29"/>
      <c r="E100" s="29"/>
      <c r="F100" s="29"/>
      <c r="G100" s="29"/>
      <c r="H100" s="93"/>
      <c r="I100" s="29"/>
      <c r="J100" s="29"/>
      <c r="K100" s="29"/>
      <c r="L100" s="29"/>
      <c r="M100" s="29"/>
      <c r="N100" s="93"/>
      <c r="O100" s="29"/>
      <c r="P100" s="29"/>
      <c r="Q100" s="29"/>
      <c r="R100" s="29"/>
      <c r="S100" s="29"/>
      <c r="T100" s="93"/>
      <c r="U100" s="29"/>
      <c r="V100" s="29"/>
      <c r="W100" s="29"/>
      <c r="X100" s="29"/>
      <c r="Y100" s="29"/>
      <c r="Z100" s="93"/>
      <c r="AA100" s="29"/>
      <c r="AB100" s="29"/>
      <c r="AC100" s="29"/>
      <c r="AD100" s="29"/>
      <c r="AE100" s="94"/>
      <c r="AF100" s="94"/>
      <c r="AG100" s="94"/>
      <c r="AH100" s="94"/>
      <c r="AI100" s="94"/>
    </row>
    <row r="101" spans="1:35" ht="20.100000000000001" customHeight="1">
      <c r="A101" s="98" t="str">
        <f>IF('ELENCO DOCENTI'!A100="","",'ELENCO DOCENTI'!A100)</f>
        <v/>
      </c>
      <c r="B101" s="102" t="str">
        <f>IF('DOCENTI-CLASSI-MATERIE'!$B198="","",IF('DOCENTI-CLASSI-MATERIE'!$B198="Docente","D","I"))</f>
        <v/>
      </c>
      <c r="C101" s="94"/>
      <c r="D101" s="29"/>
      <c r="E101" s="29"/>
      <c r="F101" s="29"/>
      <c r="G101" s="29"/>
      <c r="H101" s="93"/>
      <c r="I101" s="29"/>
      <c r="J101" s="29"/>
      <c r="K101" s="29"/>
      <c r="L101" s="29"/>
      <c r="M101" s="29"/>
      <c r="N101" s="93"/>
      <c r="O101" s="29"/>
      <c r="P101" s="29"/>
      <c r="Q101" s="29"/>
      <c r="R101" s="29"/>
      <c r="S101" s="29"/>
      <c r="T101" s="93"/>
      <c r="U101" s="29"/>
      <c r="V101" s="29"/>
      <c r="W101" s="29"/>
      <c r="X101" s="29"/>
      <c r="Y101" s="29"/>
      <c r="Z101" s="93"/>
      <c r="AA101" s="29"/>
      <c r="AB101" s="29"/>
      <c r="AC101" s="29"/>
      <c r="AD101" s="29"/>
      <c r="AE101" s="94"/>
      <c r="AF101" s="94"/>
      <c r="AG101" s="94"/>
      <c r="AH101" s="94"/>
      <c r="AI101" s="94"/>
    </row>
    <row r="102" spans="1:35" ht="20.100000000000001" customHeight="1" thickBot="1">
      <c r="A102" s="99" t="str">
        <f>IF('ELENCO DOCENTI'!A101="","",'ELENCO DOCENTI'!A101)</f>
        <v/>
      </c>
      <c r="B102" s="21" t="str">
        <f>IF('DOCENTI-CLASSI-MATERIE'!$B200="","",IF('DOCENTI-CLASSI-MATERIE'!B200="Docente","D","I"))</f>
        <v/>
      </c>
      <c r="C102" s="97"/>
      <c r="D102" s="96"/>
      <c r="E102" s="96"/>
      <c r="F102" s="96"/>
      <c r="G102" s="96"/>
      <c r="H102" s="95"/>
      <c r="I102" s="96"/>
      <c r="J102" s="96"/>
      <c r="K102" s="96"/>
      <c r="L102" s="96"/>
      <c r="M102" s="96"/>
      <c r="N102" s="95"/>
      <c r="O102" s="96"/>
      <c r="P102" s="96"/>
      <c r="Q102" s="96"/>
      <c r="R102" s="96"/>
      <c r="S102" s="96"/>
      <c r="T102" s="95"/>
      <c r="U102" s="96"/>
      <c r="V102" s="96"/>
      <c r="W102" s="96"/>
      <c r="X102" s="96"/>
      <c r="Y102" s="96"/>
      <c r="Z102" s="95"/>
      <c r="AA102" s="96"/>
      <c r="AB102" s="96"/>
      <c r="AC102" s="96"/>
      <c r="AD102" s="96"/>
      <c r="AE102" s="97"/>
      <c r="AF102" s="97"/>
      <c r="AG102" s="97"/>
      <c r="AH102" s="97"/>
      <c r="AI102" s="97"/>
    </row>
    <row r="103" spans="1:35" ht="13.5" thickTop="1"/>
  </sheetData>
  <sheetProtection algorithmName="SHA-512" hashValue="WbRt1TyNXDUK78spraSdYRNmHvPrSL91xlVqROzY6vh8+eK7FjTmeAhgC8htlEqM7/Yg6bhJkBQEeXCLeog/Sg==" saltValue="vU7P6MYDXtju5Mi4CpmS1A==" spinCount="100000" sheet="1" selectLockedCells="1"/>
  <mergeCells count="6">
    <mergeCell ref="AE1:AI1"/>
    <mergeCell ref="C1:G1"/>
    <mergeCell ref="H1:M1"/>
    <mergeCell ref="N1:S1"/>
    <mergeCell ref="T1:Y1"/>
    <mergeCell ref="Z1:AD1"/>
  </mergeCells>
  <pageMargins left="0.7" right="0.7" top="0.75" bottom="0.75" header="0.3" footer="0.3"/>
  <pageSetup paperSize="9" scale="48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re inserimento" error="Classe inesistente!_x000a_Inserire una classe presente nell'elenco classi." promptTitle="Classe">
          <x14:formula1>
            <xm:f>'ELENCO CLASSI'!$A$2:$A$51</xm:f>
          </x14:formula1>
          <xm:sqref>C3:AI102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65"/>
  <sheetViews>
    <sheetView zoomScale="60" zoomScaleNormal="60" workbookViewId="0">
      <selection activeCell="G87" sqref="G87"/>
    </sheetView>
  </sheetViews>
  <sheetFormatPr defaultRowHeight="15"/>
  <cols>
    <col min="1" max="2" width="9.140625" style="36" customWidth="1"/>
    <col min="3" max="52" width="35.7109375" style="36" customWidth="1"/>
    <col min="53" max="16384" width="9.140625" style="36"/>
  </cols>
  <sheetData>
    <row r="1" spans="1:52" s="32" customFormat="1" ht="50.1" customHeight="1" thickBot="1">
      <c r="A1" s="30"/>
      <c r="B1" s="30"/>
      <c r="C1" s="31" t="str">
        <f>IF('ELENCO CLASSI'!$A2=""," ",'ELENCO CLASSI'!$A2)</f>
        <v>1M</v>
      </c>
      <c r="D1" s="31" t="str">
        <f>IF('ELENCO CLASSI'!$A3=""," ",'ELENCO CLASSI'!$A3)</f>
        <v>2M</v>
      </c>
      <c r="E1" s="31" t="str">
        <f>IF('ELENCO CLASSI'!$A4=""," ",'ELENCO CLASSI'!$A4)</f>
        <v>3MA</v>
      </c>
      <c r="F1" s="31" t="str">
        <f>IF('ELENCO CLASSI'!$A5=""," ",'ELENCO CLASSI'!$A5)</f>
        <v>3MB</v>
      </c>
      <c r="G1" s="31" t="str">
        <f>IF('ELENCO CLASSI'!$A6=""," ",'ELENCO CLASSI'!$A6)</f>
        <v>4MA</v>
      </c>
      <c r="H1" s="31" t="str">
        <f>IF('ELENCO CLASSI'!$A7=""," ",'ELENCO CLASSI'!$A7)</f>
        <v>4MB</v>
      </c>
      <c r="I1" s="31" t="str">
        <f>IF('ELENCO CLASSI'!$A8=""," ",'ELENCO CLASSI'!$A8)</f>
        <v>5M</v>
      </c>
      <c r="J1" s="31" t="str">
        <f>IF('ELENCO CLASSI'!$A9=""," ",'ELENCO CLASSI'!$A9)</f>
        <v>1T</v>
      </c>
      <c r="K1" s="31" t="str">
        <f>IF('ELENCO CLASSI'!$A10=""," ",'ELENCO CLASSI'!$A10)</f>
        <v>2T</v>
      </c>
      <c r="L1" s="31" t="str">
        <f>IF('ELENCO CLASSI'!$A11=""," ",'ELENCO CLASSI'!$A11)</f>
        <v>3E</v>
      </c>
      <c r="M1" s="31" t="str">
        <f>IF('ELENCO CLASSI'!$A12=""," ",'ELENCO CLASSI'!$A12)</f>
        <v>3C</v>
      </c>
      <c r="N1" s="31" t="str">
        <f>IF('ELENCO CLASSI'!$A13=""," ",'ELENCO CLASSI'!$A13)</f>
        <v>3EC</v>
      </c>
      <c r="O1" s="31" t="str">
        <f>IF('ELENCO CLASSI'!$A14=""," ",'ELENCO CLASSI'!$A14)</f>
        <v>4E</v>
      </c>
      <c r="P1" s="31" t="str">
        <f>IF('ELENCO CLASSI'!$A15=""," ",'ELENCO CLASSI'!$A15)</f>
        <v>4C</v>
      </c>
      <c r="Q1" s="31" t="str">
        <f>IF('ELENCO CLASSI'!$A16=""," ",'ELENCO CLASSI'!$A16)</f>
        <v>4EC</v>
      </c>
      <c r="R1" s="31" t="str">
        <f>IF('ELENCO CLASSI'!$A17=""," ",'ELENCO CLASSI'!$A17)</f>
        <v>5E</v>
      </c>
      <c r="S1" s="31" t="str">
        <f>IF('ELENCO CLASSI'!$A18=""," ",'ELENCO CLASSI'!$A18)</f>
        <v>5C</v>
      </c>
      <c r="T1" s="31" t="str">
        <f>IF('ELENCO CLASSI'!$A19=""," ",'ELENCO CLASSI'!$A19)</f>
        <v>5EC</v>
      </c>
      <c r="U1" s="31" t="str">
        <f>IF('ELENCO CLASSI'!$A20=""," ",'ELENCO CLASSI'!$A20)</f>
        <v xml:space="preserve"> </v>
      </c>
      <c r="V1" s="31" t="str">
        <f>IF('ELENCO CLASSI'!$A21=""," ",'ELENCO CLASSI'!$A21)</f>
        <v xml:space="preserve"> </v>
      </c>
      <c r="W1" s="31" t="str">
        <f>IF('ELENCO CLASSI'!$A22=""," ",'ELENCO CLASSI'!$A22)</f>
        <v xml:space="preserve"> </v>
      </c>
      <c r="X1" s="31" t="str">
        <f>IF('ELENCO CLASSI'!$A23=""," ",'ELENCO CLASSI'!$A23)</f>
        <v xml:space="preserve"> </v>
      </c>
      <c r="Y1" s="31" t="str">
        <f>IF('ELENCO CLASSI'!$A24=""," ",'ELENCO CLASSI'!$A24)</f>
        <v xml:space="preserve"> </v>
      </c>
      <c r="Z1" s="31" t="str">
        <f>IF('ELENCO CLASSI'!$A25=""," ",'ELENCO CLASSI'!$A25)</f>
        <v xml:space="preserve"> </v>
      </c>
      <c r="AA1" s="31" t="str">
        <f>IF('ELENCO CLASSI'!$A26=""," ",'ELENCO CLASSI'!$A26)</f>
        <v xml:space="preserve"> </v>
      </c>
      <c r="AB1" s="31" t="str">
        <f>IF('ELENCO CLASSI'!$A27=""," ",'ELENCO CLASSI'!$A27)</f>
        <v xml:space="preserve"> </v>
      </c>
      <c r="AC1" s="31" t="str">
        <f>IF('ELENCO CLASSI'!$A28=""," ",'ELENCO CLASSI'!$A28)</f>
        <v xml:space="preserve"> </v>
      </c>
      <c r="AD1" s="31" t="str">
        <f>IF('ELENCO CLASSI'!$A29=""," ",'ELENCO CLASSI'!$A29)</f>
        <v xml:space="preserve"> </v>
      </c>
      <c r="AE1" s="31" t="str">
        <f>IF('ELENCO CLASSI'!$A30=""," ",'ELENCO CLASSI'!$A30)</f>
        <v xml:space="preserve"> </v>
      </c>
      <c r="AF1" s="31" t="str">
        <f>IF('ELENCO CLASSI'!$A31=""," ",'ELENCO CLASSI'!$A31)</f>
        <v xml:space="preserve"> </v>
      </c>
      <c r="AG1" s="31" t="str">
        <f>IF('ELENCO CLASSI'!$A32=""," ",'ELENCO CLASSI'!$A32)</f>
        <v xml:space="preserve"> </v>
      </c>
      <c r="AH1" s="31" t="str">
        <f>IF('ELENCO CLASSI'!$A33=""," ",'ELENCO CLASSI'!$A33)</f>
        <v xml:space="preserve"> </v>
      </c>
      <c r="AI1" s="31" t="str">
        <f>IF('ELENCO CLASSI'!$A34=""," ",'ELENCO CLASSI'!$A34)</f>
        <v xml:space="preserve"> </v>
      </c>
      <c r="AJ1" s="31" t="str">
        <f>IF('ELENCO CLASSI'!$A35=""," ",'ELENCO CLASSI'!$A35)</f>
        <v xml:space="preserve"> </v>
      </c>
      <c r="AK1" s="31" t="str">
        <f>IF('ELENCO CLASSI'!$A36=""," ",'ELENCO CLASSI'!$A36)</f>
        <v xml:space="preserve"> </v>
      </c>
      <c r="AL1" s="31" t="str">
        <f>IF('ELENCO CLASSI'!$A37=""," ",'ELENCO CLASSI'!$A37)</f>
        <v xml:space="preserve"> </v>
      </c>
      <c r="AM1" s="31" t="str">
        <f>IF('ELENCO CLASSI'!$A38=""," ",'ELENCO CLASSI'!$A38)</f>
        <v xml:space="preserve"> </v>
      </c>
      <c r="AN1" s="31" t="str">
        <f>IF('ELENCO CLASSI'!$A39=""," ",'ELENCO CLASSI'!$A39)</f>
        <v xml:space="preserve"> </v>
      </c>
      <c r="AO1" s="31" t="str">
        <f>IF('ELENCO CLASSI'!$A40=""," ",'ELENCO CLASSI'!$A40)</f>
        <v xml:space="preserve"> </v>
      </c>
      <c r="AP1" s="31" t="str">
        <f>IF('ELENCO CLASSI'!$A41=""," ",'ELENCO CLASSI'!$A41)</f>
        <v xml:space="preserve"> </v>
      </c>
      <c r="AQ1" s="31" t="str">
        <f>IF('ELENCO CLASSI'!$A42=""," ",'ELENCO CLASSI'!$A42)</f>
        <v xml:space="preserve"> </v>
      </c>
      <c r="AR1" s="31" t="str">
        <f>IF('ELENCO CLASSI'!$A43=""," ",'ELENCO CLASSI'!$A43)</f>
        <v xml:space="preserve"> </v>
      </c>
      <c r="AS1" s="31" t="str">
        <f>IF('ELENCO CLASSI'!$A44=""," ",'ELENCO CLASSI'!$A44)</f>
        <v xml:space="preserve"> </v>
      </c>
      <c r="AT1" s="31" t="str">
        <f>IF('ELENCO CLASSI'!$A45=""," ",'ELENCO CLASSI'!$A45)</f>
        <v xml:space="preserve"> </v>
      </c>
      <c r="AU1" s="31" t="str">
        <f>IF('ELENCO CLASSI'!$A46=""," ",'ELENCO CLASSI'!$A46)</f>
        <v xml:space="preserve"> </v>
      </c>
      <c r="AV1" s="31" t="str">
        <f>IF('ELENCO CLASSI'!$A47=""," ",'ELENCO CLASSI'!$A47)</f>
        <v xml:space="preserve"> </v>
      </c>
      <c r="AW1" s="31" t="str">
        <f>IF('ELENCO CLASSI'!$A48=""," ",'ELENCO CLASSI'!$A48)</f>
        <v xml:space="preserve"> </v>
      </c>
      <c r="AX1" s="31" t="str">
        <f>IF('ELENCO CLASSI'!$A49=""," ",'ELENCO CLASSI'!$A49)</f>
        <v xml:space="preserve"> </v>
      </c>
      <c r="AY1" s="31" t="str">
        <f>IF('ELENCO CLASSI'!$A50=""," ",'ELENCO CLASSI'!$A50)</f>
        <v xml:space="preserve"> </v>
      </c>
      <c r="AZ1" s="31" t="str">
        <f>IF('ELENCO CLASSI'!$A51=""," ",'ELENCO CLASSI'!$A51)</f>
        <v xml:space="preserve"> </v>
      </c>
    </row>
    <row r="2" spans="1:52" ht="24.95" customHeight="1" thickBot="1">
      <c r="A2" s="33" t="s">
        <v>41</v>
      </c>
      <c r="B2" s="34" t="s">
        <v>36</v>
      </c>
      <c r="C2" s="35" t="s">
        <v>42</v>
      </c>
      <c r="D2" s="35" t="s">
        <v>42</v>
      </c>
      <c r="E2" s="35" t="s">
        <v>42</v>
      </c>
      <c r="F2" s="35" t="s">
        <v>42</v>
      </c>
      <c r="G2" s="35" t="s">
        <v>42</v>
      </c>
      <c r="H2" s="35" t="s">
        <v>42</v>
      </c>
      <c r="I2" s="35" t="s">
        <v>42</v>
      </c>
      <c r="J2" s="35" t="s">
        <v>42</v>
      </c>
      <c r="K2" s="35" t="s">
        <v>42</v>
      </c>
      <c r="L2" s="35" t="s">
        <v>42</v>
      </c>
      <c r="M2" s="35" t="s">
        <v>42</v>
      </c>
      <c r="N2" s="35" t="s">
        <v>42</v>
      </c>
      <c r="O2" s="35" t="s">
        <v>42</v>
      </c>
      <c r="P2" s="35" t="s">
        <v>42</v>
      </c>
      <c r="Q2" s="35" t="s">
        <v>42</v>
      </c>
      <c r="R2" s="35" t="s">
        <v>42</v>
      </c>
      <c r="S2" s="35" t="s">
        <v>42</v>
      </c>
      <c r="T2" s="35" t="s">
        <v>42</v>
      </c>
      <c r="U2" s="35" t="s">
        <v>42</v>
      </c>
      <c r="V2" s="35" t="s">
        <v>42</v>
      </c>
      <c r="W2" s="35" t="s">
        <v>42</v>
      </c>
      <c r="X2" s="35" t="s">
        <v>42</v>
      </c>
      <c r="Y2" s="35" t="s">
        <v>42</v>
      </c>
      <c r="Z2" s="35" t="s">
        <v>42</v>
      </c>
      <c r="AA2" s="35" t="s">
        <v>42</v>
      </c>
      <c r="AB2" s="35" t="s">
        <v>42</v>
      </c>
      <c r="AC2" s="35" t="s">
        <v>42</v>
      </c>
      <c r="AD2" s="35" t="s">
        <v>42</v>
      </c>
      <c r="AE2" s="35" t="s">
        <v>42</v>
      </c>
      <c r="AF2" s="35" t="s">
        <v>42</v>
      </c>
      <c r="AG2" s="35" t="s">
        <v>42</v>
      </c>
      <c r="AH2" s="35" t="s">
        <v>42</v>
      </c>
      <c r="AI2" s="35" t="s">
        <v>42</v>
      </c>
      <c r="AJ2" s="35" t="s">
        <v>42</v>
      </c>
      <c r="AK2" s="35" t="s">
        <v>42</v>
      </c>
      <c r="AL2" s="35" t="s">
        <v>42</v>
      </c>
      <c r="AM2" s="35" t="s">
        <v>42</v>
      </c>
      <c r="AN2" s="35" t="s">
        <v>42</v>
      </c>
      <c r="AO2" s="35" t="s">
        <v>42</v>
      </c>
      <c r="AP2" s="35" t="s">
        <v>42</v>
      </c>
      <c r="AQ2" s="35" t="s">
        <v>42</v>
      </c>
      <c r="AR2" s="35" t="s">
        <v>42</v>
      </c>
      <c r="AS2" s="35" t="s">
        <v>42</v>
      </c>
      <c r="AT2" s="35" t="s">
        <v>42</v>
      </c>
      <c r="AU2" s="35" t="s">
        <v>42</v>
      </c>
      <c r="AV2" s="35" t="s">
        <v>42</v>
      </c>
      <c r="AW2" s="35" t="s">
        <v>42</v>
      </c>
      <c r="AX2" s="35" t="s">
        <v>42</v>
      </c>
      <c r="AY2" s="35" t="s">
        <v>42</v>
      </c>
      <c r="AZ2" s="35" t="s">
        <v>42</v>
      </c>
    </row>
    <row r="3" spans="1:52" s="38" customFormat="1" ht="24.95" customHeight="1">
      <c r="A3" s="173" t="s">
        <v>0</v>
      </c>
      <c r="B3" s="168">
        <v>1</v>
      </c>
      <c r="C3" s="140" t="str">
        <f ca="1">IFERROR(INDEX('DOCENTI-CLASSI-MATERIE'!$A$2:$L$201,MATCH(C$4,'DOCENTI-CLASSI-MATERIE'!$A$2:$A$201,0),MATCH(C$1,INDIRECT("'DOCENTI-CLASSI-MATERIE'!$A"&amp;MATCH(C$4,'DOCENTI-CLASSI-MATERIE'!$A$2:$A$201,0)+2&amp;":$L"&amp;MATCH(C$4,'DOCENTI-CLASSI-MATERIE'!$A$2:$A$201,0)+2),0)),C186)</f>
        <v>TEC.INFOR. e COM.</v>
      </c>
      <c r="D3" s="122" t="str">
        <f ca="1">IFERROR(INDEX('DOCENTI-CLASSI-MATERIE'!$A$2:$L$201,MATCH(D$4,'DOCENTI-CLASSI-MATERIE'!$A$2:$A$201,0),MATCH(D$1,INDIRECT("'DOCENTI-CLASSI-MATERIE'!$A"&amp;MATCH(D$4,'DOCENTI-CLASSI-MATERIE'!$A$2:$A$201,0)+2&amp;":$L"&amp;MATCH(D$4,'DOCENTI-CLASSI-MATERIE'!$A$2:$A$201,0)+2),0)),D186)</f>
        <v>SC.INTEGR.FISICA</v>
      </c>
      <c r="E3" s="153" t="str">
        <f ca="1">IFERROR(INDEX('DOCENTI-CLASSI-MATERIE'!$A$2:$L$201,MATCH(E$4,'DOCENTI-CLASSI-MATERIE'!$A$2:$A$201,0),MATCH(E$1,INDIRECT("'DOCENTI-CLASSI-MATERIE'!$A"&amp;MATCH(E$4,'DOCENTI-CLASSI-MATERIE'!$A$2:$A$201,0)+2&amp;":$L"&amp;MATCH(E$4,'DOCENTI-CLASSI-MATERIE'!$A$2:$A$201,0)+2),0)),E186)</f>
        <v>TEC.MECC. e APPL.</v>
      </c>
      <c r="F3" s="122" t="str">
        <f ca="1">IFERROR(INDEX('DOCENTI-CLASSI-MATERIE'!$A$2:$L$201,MATCH(F$4,'DOCENTI-CLASSI-MATERIE'!$A$2:$A$201,0),MATCH(F$1,INDIRECT("'DOCENTI-CLASSI-MATERIE'!$A"&amp;MATCH(F$4,'DOCENTI-CLASSI-MATERIE'!$A$2:$A$201,0)+2&amp;":$L"&amp;MATCH(F$4,'DOCENTI-CLASSI-MATERIE'!$A$2:$A$201,0)+2),0)),F186)</f>
        <v>LINGUA LETT.ITAL. E STORIA</v>
      </c>
      <c r="G3" s="122" t="str">
        <f ca="1">IFERROR(INDEX('DOCENTI-CLASSI-MATERIE'!$A$2:$L$201,MATCH(G$4,'DOCENTI-CLASSI-MATERIE'!$A$2:$A$201,0),MATCH(G$1,INDIRECT("'DOCENTI-CLASSI-MATERIE'!$A"&amp;MATCH(G$4,'DOCENTI-CLASSI-MATERIE'!$A$2:$A$201,0)+2&amp;":$L"&amp;MATCH(G$4,'DOCENTI-CLASSI-MATERIE'!$A$2:$A$201,0)+2),0)),G186)</f>
        <v>LABORATORI TECN.</v>
      </c>
      <c r="H3" s="122" t="str">
        <f ca="1">IFERROR(INDEX('DOCENTI-CLASSI-MATERIE'!$A$2:$L$201,MATCH(H$4,'DOCENTI-CLASSI-MATERIE'!$A$2:$A$201,0),MATCH(H$1,INDIRECT("'DOCENTI-CLASSI-MATERIE'!$A"&amp;MATCH(H$4,'DOCENTI-CLASSI-MATERIE'!$A$2:$A$201,0)+2&amp;":$L"&amp;MATCH(H$4,'DOCENTI-CLASSI-MATERIE'!$A$2:$A$201,0)+2),0)),H186)</f>
        <v>SCIENZE MOTORIE</v>
      </c>
      <c r="I3" s="144" t="str">
        <f ca="1">IFERROR(INDEX('DOCENTI-CLASSI-MATERIE'!$A$2:$L$201,MATCH(I$4,'DOCENTI-CLASSI-MATERIE'!$A$2:$A$201,0),MATCH(I$1,INDIRECT("'DOCENTI-CLASSI-MATERIE'!$A"&amp;MATCH(I$4,'DOCENTI-CLASSI-MATERIE'!$A$2:$A$201,0)+2&amp;":$L"&amp;MATCH(I$4,'DOCENTI-CLASSI-MATERIE'!$A$2:$A$201,0)+2),0)),I186)</f>
        <v>TEC.e TEC. DIAGN.e MANUT.MT</v>
      </c>
      <c r="J3" s="122" t="str">
        <f ca="1">IFERROR(INDEX('DOCENTI-CLASSI-MATERIE'!$A$2:$L$201,MATCH(J$4,'DOCENTI-CLASSI-MATERIE'!$A$2:$A$201,0),MATCH(J$1,INDIRECT("'DOCENTI-CLASSI-MATERIE'!$A"&amp;MATCH(J$4,'DOCENTI-CLASSI-MATERIE'!$A$2:$A$201,0)+2&amp;":$L"&amp;MATCH(J$4,'DOCENTI-CLASSI-MATERIE'!$A$2:$A$201,0)+2),0)),J186)</f>
        <v>LINGUA INGLESE</v>
      </c>
      <c r="K3" s="122" t="str">
        <f ca="1">IFERROR(INDEX('DOCENTI-CLASSI-MATERIE'!$A$2:$L$201,MATCH(K$4,'DOCENTI-CLASSI-MATERIE'!$A$2:$A$201,0),MATCH(K$1,INDIRECT("'DOCENTI-CLASSI-MATERIE'!$A"&amp;MATCH(K$4,'DOCENTI-CLASSI-MATERIE'!$A$2:$A$201,0)+2&amp;":$L"&amp;MATCH(K$4,'DOCENTI-CLASSI-MATERIE'!$A$2:$A$201,0)+2),0)),K186)</f>
        <v>SC.INTEGR.CHIMICA</v>
      </c>
      <c r="L3" s="122" t="str">
        <f ca="1">IFERROR(INDEX('DOCENTI-CLASSI-MATERIE'!$A$2:$L$201,MATCH(L$4,'DOCENTI-CLASSI-MATERIE'!$A$2:$A$201,0),MATCH(L$1,INDIRECT("'DOCENTI-CLASSI-MATERIE'!$A"&amp;MATCH(L$4,'DOCENTI-CLASSI-MATERIE'!$A$2:$A$201,0)+2&amp;":$L"&amp;MATCH(L$4,'DOCENTI-CLASSI-MATERIE'!$A$2:$A$201,0)+2),0)),L186)</f>
        <v>MATEMATICA</v>
      </c>
      <c r="M3" s="122" t="str">
        <f ca="1">IFERROR(INDEX('DOCENTI-CLASSI-MATERIE'!$A$2:$L$201,MATCH(M$4,'DOCENTI-CLASSI-MATERIE'!$A$2:$A$201,0),MATCH(M$1,INDIRECT("'DOCENTI-CLASSI-MATERIE'!$A"&amp;MATCH(M$4,'DOCENTI-CLASSI-MATERIE'!$A$2:$A$201,0)+2&amp;":$L"&amp;MATCH(M$4,'DOCENTI-CLASSI-MATERIE'!$A$2:$A$201,0)+2),0)),M186)</f>
        <v>CHIMICA ANAL.STRUM.</v>
      </c>
      <c r="N3" s="122" t="str">
        <f ca="1">IFERROR(INDEX('DOCENTI-CLASSI-MATERIE'!$A$2:$L$201,MATCH(N$4,'DOCENTI-CLASSI-MATERIE'!$A$2:$A$201,0),MATCH(N$1,INDIRECT("'DOCENTI-CLASSI-MATERIE'!$A"&amp;MATCH(N$4,'DOCENTI-CLASSI-MATERIE'!$A$2:$A$201,0)+2&amp;":$L"&amp;MATCH(N$4,'DOCENTI-CLASSI-MATERIE'!$A$2:$A$201,0)+2),0)),N186)</f>
        <v/>
      </c>
      <c r="O3" s="122" t="str">
        <f ca="1">IFERROR(INDEX('DOCENTI-CLASSI-MATERIE'!$A$2:$L$201,MATCH(O$4,'DOCENTI-CLASSI-MATERIE'!$A$2:$A$201,0),MATCH(O$1,INDIRECT("'DOCENTI-CLASSI-MATERIE'!$A"&amp;MATCH(O$4,'DOCENTI-CLASSI-MATERIE'!$A$2:$A$201,0)+2&amp;":$L"&amp;MATCH(O$4,'DOCENTI-CLASSI-MATERIE'!$A$2:$A$201,0)+2),0)),O186)</f>
        <v>LINGUA LETT.ITAL. E STORIA</v>
      </c>
      <c r="P3" s="122" t="str">
        <f ca="1">IFERROR(INDEX('DOCENTI-CLASSI-MATERIE'!$A$2:$L$201,MATCH(P$4,'DOCENTI-CLASSI-MATERIE'!$A$2:$A$201,0),MATCH(P$1,INDIRECT("'DOCENTI-CLASSI-MATERIE'!$A"&amp;MATCH(P$4,'DOCENTI-CLASSI-MATERIE'!$A$2:$A$201,0)+2&amp;":$L"&amp;MATCH(P$4,'DOCENTI-CLASSI-MATERIE'!$A$2:$A$201,0)+2),0)),P186)</f>
        <v>LINGUA LETT.ITAL. E STORIA</v>
      </c>
      <c r="Q3" s="122" t="str">
        <f ca="1">IFERROR(INDEX('DOCENTI-CLASSI-MATERIE'!$A$2:$L$201,MATCH(Q$4,'DOCENTI-CLASSI-MATERIE'!$A$2:$A$201,0),MATCH(Q$1,INDIRECT("'DOCENTI-CLASSI-MATERIE'!$A"&amp;MATCH(Q$4,'DOCENTI-CLASSI-MATERIE'!$A$2:$A$201,0)+2&amp;":$L"&amp;MATCH(Q$4,'DOCENTI-CLASSI-MATERIE'!$A$2:$A$201,0)+2),0)),Q186)</f>
        <v>LINGUA LETT.ITAL. E STORIA</v>
      </c>
      <c r="R3" s="148" t="str">
        <f ca="1">IFERROR(INDEX('DOCENTI-CLASSI-MATERIE'!$A$2:$L$201,MATCH(R$4,'DOCENTI-CLASSI-MATERIE'!$A$2:$A$201,0),MATCH(R$1,INDIRECT("'DOCENTI-CLASSI-MATERIE'!$A"&amp;MATCH(R$4,'DOCENTI-CLASSI-MATERIE'!$A$2:$A$201,0)+2&amp;":$L"&amp;MATCH(R$4,'DOCENTI-CLASSI-MATERIE'!$A$2:$A$201,0)+2),0)),R186)</f>
        <v>SISTEMI AUT.</v>
      </c>
      <c r="S3" s="122" t="str">
        <f ca="1">IFERROR(INDEX('DOCENTI-CLASSI-MATERIE'!$A$2:$L$201,MATCH(S$4,'DOCENTI-CLASSI-MATERIE'!$A$2:$A$201,0),MATCH(S$1,INDIRECT("'DOCENTI-CLASSI-MATERIE'!$A"&amp;MATCH(S$4,'DOCENTI-CLASSI-MATERIE'!$A$2:$A$201,0)+2&amp;":$L"&amp;MATCH(S$4,'DOCENTI-CLASSI-MATERIE'!$A$2:$A$201,0)+2),0)),S186)</f>
        <v>IG.ANAT.FIS.PAT.</v>
      </c>
      <c r="T3" s="122" t="str">
        <f ca="1">IFERROR(INDEX('DOCENTI-CLASSI-MATERIE'!$A$2:$L$201,MATCH(T$4,'DOCENTI-CLASSI-MATERIE'!$A$2:$A$201,0),MATCH(T$1,INDIRECT("'DOCENTI-CLASSI-MATERIE'!$A"&amp;MATCH(T$4,'DOCENTI-CLASSI-MATERIE'!$A$2:$A$201,0)+2&amp;":$L"&amp;MATCH(T$4,'DOCENTI-CLASSI-MATERIE'!$A$2:$A$201,0)+2),0)),T186)</f>
        <v/>
      </c>
      <c r="U3" s="37" t="str">
        <f ca="1">IFERROR(INDEX('DOCENTI-CLASSI-MATERIE'!$A$2:$L$201,MATCH(U$4,'DOCENTI-CLASSI-MATERIE'!$A$2:$A$201,0),MATCH(U$1,INDIRECT("'DOCENTI-CLASSI-MATERIE'!$A"&amp;MATCH(U$4,'DOCENTI-CLASSI-MATERIE'!$A$2:$A$201,0)+2&amp;":$L"&amp;MATCH(U$4,'DOCENTI-CLASSI-MATERIE'!$A$2:$A$201,0)+2),0)),U186)</f>
        <v/>
      </c>
      <c r="V3" s="37" t="str">
        <f ca="1">IFERROR(INDEX('DOCENTI-CLASSI-MATERIE'!$A$2:$L$201,MATCH(V$4,'DOCENTI-CLASSI-MATERIE'!$A$2:$A$201,0),MATCH(V$1,INDIRECT("'DOCENTI-CLASSI-MATERIE'!$A"&amp;MATCH(V$4,'DOCENTI-CLASSI-MATERIE'!$A$2:$A$201,0)+2&amp;":$L"&amp;MATCH(V$4,'DOCENTI-CLASSI-MATERIE'!$A$2:$A$201,0)+2),0)),V186)</f>
        <v/>
      </c>
      <c r="W3" s="37" t="str">
        <f ca="1">IFERROR(INDEX('DOCENTI-CLASSI-MATERIE'!$A$2:$L$201,MATCH(W$4,'DOCENTI-CLASSI-MATERIE'!$A$2:$A$201,0),MATCH(W$1,INDIRECT("'DOCENTI-CLASSI-MATERIE'!$A"&amp;MATCH(W$4,'DOCENTI-CLASSI-MATERIE'!$A$2:$A$201,0)+2&amp;":$L"&amp;MATCH(W$4,'DOCENTI-CLASSI-MATERIE'!$A$2:$A$201,0)+2),0)),W186)</f>
        <v/>
      </c>
      <c r="X3" s="37" t="str">
        <f ca="1">IFERROR(INDEX('DOCENTI-CLASSI-MATERIE'!$A$2:$L$201,MATCH(X$4,'DOCENTI-CLASSI-MATERIE'!$A$2:$A$201,0),MATCH(X$1,INDIRECT("'DOCENTI-CLASSI-MATERIE'!$A"&amp;MATCH(X$4,'DOCENTI-CLASSI-MATERIE'!$A$2:$A$201,0)+2&amp;":$L"&amp;MATCH(X$4,'DOCENTI-CLASSI-MATERIE'!$A$2:$A$201,0)+2),0)),X186)</f>
        <v/>
      </c>
      <c r="Y3" s="37" t="str">
        <f ca="1">IFERROR(INDEX('DOCENTI-CLASSI-MATERIE'!$A$2:$L$201,MATCH(Y$4,'DOCENTI-CLASSI-MATERIE'!$A$2:$A$201,0),MATCH(Y$1,INDIRECT("'DOCENTI-CLASSI-MATERIE'!$A"&amp;MATCH(Y$4,'DOCENTI-CLASSI-MATERIE'!$A$2:$A$201,0)+2&amp;":$L"&amp;MATCH(Y$4,'DOCENTI-CLASSI-MATERIE'!$A$2:$A$201,0)+2),0)),Y186)</f>
        <v/>
      </c>
      <c r="Z3" s="37" t="str">
        <f ca="1">IFERROR(INDEX('DOCENTI-CLASSI-MATERIE'!$A$2:$L$201,MATCH(Z$4,'DOCENTI-CLASSI-MATERIE'!$A$2:$A$201,0),MATCH(Z$1,INDIRECT("'DOCENTI-CLASSI-MATERIE'!$A"&amp;MATCH(Z$4,'DOCENTI-CLASSI-MATERIE'!$A$2:$A$201,0)+2&amp;":$L"&amp;MATCH(Z$4,'DOCENTI-CLASSI-MATERIE'!$A$2:$A$201,0)+2),0)),Z186)</f>
        <v/>
      </c>
      <c r="AA3" s="37" t="str">
        <f ca="1">IFERROR(INDEX('DOCENTI-CLASSI-MATERIE'!$A$2:$L$201,MATCH(AA$4,'DOCENTI-CLASSI-MATERIE'!$A$2:$A$201,0),MATCH(AA$1,INDIRECT("'DOCENTI-CLASSI-MATERIE'!$A"&amp;MATCH(AA$4,'DOCENTI-CLASSI-MATERIE'!$A$2:$A$201,0)+2&amp;":$L"&amp;MATCH(AA$4,'DOCENTI-CLASSI-MATERIE'!$A$2:$A$201,0)+2),0)),AA186)</f>
        <v/>
      </c>
      <c r="AB3" s="37" t="str">
        <f ca="1">IFERROR(INDEX('DOCENTI-CLASSI-MATERIE'!$A$2:$L$201,MATCH(AB$4,'DOCENTI-CLASSI-MATERIE'!$A$2:$A$201,0),MATCH(AB$1,INDIRECT("'DOCENTI-CLASSI-MATERIE'!$A"&amp;MATCH(AB$4,'DOCENTI-CLASSI-MATERIE'!$A$2:$A$201,0)+2&amp;":$L"&amp;MATCH(AB$4,'DOCENTI-CLASSI-MATERIE'!$A$2:$A$201,0)+2),0)),AB186)</f>
        <v/>
      </c>
      <c r="AC3" s="37" t="str">
        <f ca="1">IFERROR(INDEX('DOCENTI-CLASSI-MATERIE'!$A$2:$L$201,MATCH(AC$4,'DOCENTI-CLASSI-MATERIE'!$A$2:$A$201,0),MATCH(AC$1,INDIRECT("'DOCENTI-CLASSI-MATERIE'!$A"&amp;MATCH(AC$4,'DOCENTI-CLASSI-MATERIE'!$A$2:$A$201,0)+2&amp;":$L"&amp;MATCH(AC$4,'DOCENTI-CLASSI-MATERIE'!$A$2:$A$201,0)+2),0)),AC186)</f>
        <v/>
      </c>
      <c r="AD3" s="37" t="str">
        <f ca="1">IFERROR(INDEX('DOCENTI-CLASSI-MATERIE'!$A$2:$L$201,MATCH(AD$4,'DOCENTI-CLASSI-MATERIE'!$A$2:$A$201,0),MATCH(AD$1,INDIRECT("'DOCENTI-CLASSI-MATERIE'!$A"&amp;MATCH(AD$4,'DOCENTI-CLASSI-MATERIE'!$A$2:$A$201,0)+2&amp;":$L"&amp;MATCH(AD$4,'DOCENTI-CLASSI-MATERIE'!$A$2:$A$201,0)+2),0)),AD186)</f>
        <v/>
      </c>
      <c r="AE3" s="37" t="str">
        <f ca="1">IFERROR(INDEX('DOCENTI-CLASSI-MATERIE'!$A$2:$L$201,MATCH(AE$4,'DOCENTI-CLASSI-MATERIE'!$A$2:$A$201,0),MATCH(AE$1,INDIRECT("'DOCENTI-CLASSI-MATERIE'!$A"&amp;MATCH(AE$4,'DOCENTI-CLASSI-MATERIE'!$A$2:$A$201,0)+2&amp;":$L"&amp;MATCH(AE$4,'DOCENTI-CLASSI-MATERIE'!$A$2:$A$201,0)+2),0)),AE186)</f>
        <v/>
      </c>
      <c r="AF3" s="37" t="str">
        <f ca="1">IFERROR(INDEX('DOCENTI-CLASSI-MATERIE'!$A$2:$L$201,MATCH(AF$4,'DOCENTI-CLASSI-MATERIE'!$A$2:$A$201,0),MATCH(AF$1,INDIRECT("'DOCENTI-CLASSI-MATERIE'!$A"&amp;MATCH(AF$4,'DOCENTI-CLASSI-MATERIE'!$A$2:$A$201,0)+2&amp;":$L"&amp;MATCH(AF$4,'DOCENTI-CLASSI-MATERIE'!$A$2:$A$201,0)+2),0)),AF186)</f>
        <v/>
      </c>
      <c r="AG3" s="37" t="str">
        <f ca="1">IFERROR(INDEX('DOCENTI-CLASSI-MATERIE'!$A$2:$L$201,MATCH(AG$4,'DOCENTI-CLASSI-MATERIE'!$A$2:$A$201,0),MATCH(AG$1,INDIRECT("'DOCENTI-CLASSI-MATERIE'!$A"&amp;MATCH(AG$4,'DOCENTI-CLASSI-MATERIE'!$A$2:$A$201,0)+2&amp;":$L"&amp;MATCH(AG$4,'DOCENTI-CLASSI-MATERIE'!$A$2:$A$201,0)+2),0)),AG186)</f>
        <v/>
      </c>
      <c r="AH3" s="37" t="str">
        <f ca="1">IFERROR(INDEX('DOCENTI-CLASSI-MATERIE'!$A$2:$L$201,MATCH(AH$4,'DOCENTI-CLASSI-MATERIE'!$A$2:$A$201,0),MATCH(AH$1,INDIRECT("'DOCENTI-CLASSI-MATERIE'!$A"&amp;MATCH(AH$4,'DOCENTI-CLASSI-MATERIE'!$A$2:$A$201,0)+2&amp;":$L"&amp;MATCH(AH$4,'DOCENTI-CLASSI-MATERIE'!$A$2:$A$201,0)+2),0)),AH186)</f>
        <v/>
      </c>
      <c r="AI3" s="37" t="str">
        <f ca="1">IFERROR(INDEX('DOCENTI-CLASSI-MATERIE'!$A$2:$L$201,MATCH(AI$4,'DOCENTI-CLASSI-MATERIE'!$A$2:$A$201,0),MATCH(AI$1,INDIRECT("'DOCENTI-CLASSI-MATERIE'!$A"&amp;MATCH(AI$4,'DOCENTI-CLASSI-MATERIE'!$A$2:$A$201,0)+2&amp;":$L"&amp;MATCH(AI$4,'DOCENTI-CLASSI-MATERIE'!$A$2:$A$201,0)+2),0)),AI186)</f>
        <v/>
      </c>
      <c r="AJ3" s="37" t="str">
        <f ca="1">IFERROR(INDEX('DOCENTI-CLASSI-MATERIE'!$A$2:$L$201,MATCH(AJ$4,'DOCENTI-CLASSI-MATERIE'!$A$2:$A$201,0),MATCH(AJ$1,INDIRECT("'DOCENTI-CLASSI-MATERIE'!$A"&amp;MATCH(AJ$4,'DOCENTI-CLASSI-MATERIE'!$A$2:$A$201,0)+2&amp;":$L"&amp;MATCH(AJ$4,'DOCENTI-CLASSI-MATERIE'!$A$2:$A$201,0)+2),0)),AJ186)</f>
        <v/>
      </c>
      <c r="AK3" s="37" t="str">
        <f ca="1">IFERROR(INDEX('DOCENTI-CLASSI-MATERIE'!$A$2:$L$201,MATCH(AK$4,'DOCENTI-CLASSI-MATERIE'!$A$2:$A$201,0),MATCH(AK$1,INDIRECT("'DOCENTI-CLASSI-MATERIE'!$A"&amp;MATCH(AK$4,'DOCENTI-CLASSI-MATERIE'!$A$2:$A$201,0)+2&amp;":$L"&amp;MATCH(AK$4,'DOCENTI-CLASSI-MATERIE'!$A$2:$A$201,0)+2),0)),AK186)</f>
        <v/>
      </c>
      <c r="AL3" s="37" t="str">
        <f ca="1">IFERROR(INDEX('DOCENTI-CLASSI-MATERIE'!$A$2:$L$201,MATCH(AL$4,'DOCENTI-CLASSI-MATERIE'!$A$2:$A$201,0),MATCH(AL$1,INDIRECT("'DOCENTI-CLASSI-MATERIE'!$A"&amp;MATCH(AL$4,'DOCENTI-CLASSI-MATERIE'!$A$2:$A$201,0)+2&amp;":$L"&amp;MATCH(AL$4,'DOCENTI-CLASSI-MATERIE'!$A$2:$A$201,0)+2),0)),AL186)</f>
        <v/>
      </c>
      <c r="AM3" s="37" t="str">
        <f ca="1">IFERROR(INDEX('DOCENTI-CLASSI-MATERIE'!$A$2:$L$201,MATCH(AM$4,'DOCENTI-CLASSI-MATERIE'!$A$2:$A$201,0),MATCH(AM$1,INDIRECT("'DOCENTI-CLASSI-MATERIE'!$A"&amp;MATCH(AM$4,'DOCENTI-CLASSI-MATERIE'!$A$2:$A$201,0)+2&amp;":$L"&amp;MATCH(AM$4,'DOCENTI-CLASSI-MATERIE'!$A$2:$A$201,0)+2),0)),AM186)</f>
        <v/>
      </c>
      <c r="AN3" s="37" t="str">
        <f ca="1">IFERROR(INDEX('DOCENTI-CLASSI-MATERIE'!$A$2:$L$201,MATCH(AN$4,'DOCENTI-CLASSI-MATERIE'!$A$2:$A$201,0),MATCH(AN$1,INDIRECT("'DOCENTI-CLASSI-MATERIE'!$A"&amp;MATCH(AN$4,'DOCENTI-CLASSI-MATERIE'!$A$2:$A$201,0)+2&amp;":$L"&amp;MATCH(AN$4,'DOCENTI-CLASSI-MATERIE'!$A$2:$A$201,0)+2),0)),AN186)</f>
        <v/>
      </c>
      <c r="AO3" s="37" t="str">
        <f ca="1">IFERROR(INDEX('DOCENTI-CLASSI-MATERIE'!$A$2:$L$201,MATCH(AO$4,'DOCENTI-CLASSI-MATERIE'!$A$2:$A$201,0),MATCH(AO$1,INDIRECT("'DOCENTI-CLASSI-MATERIE'!$A"&amp;MATCH(AO$4,'DOCENTI-CLASSI-MATERIE'!$A$2:$A$201,0)+2&amp;":$L"&amp;MATCH(AO$4,'DOCENTI-CLASSI-MATERIE'!$A$2:$A$201,0)+2),0)),AO186)</f>
        <v/>
      </c>
      <c r="AP3" s="37" t="str">
        <f ca="1">IFERROR(INDEX('DOCENTI-CLASSI-MATERIE'!$A$2:$L$201,MATCH(AP$4,'DOCENTI-CLASSI-MATERIE'!$A$2:$A$201,0),MATCH(AP$1,INDIRECT("'DOCENTI-CLASSI-MATERIE'!$A"&amp;MATCH(AP$4,'DOCENTI-CLASSI-MATERIE'!$A$2:$A$201,0)+2&amp;":$L"&amp;MATCH(AP$4,'DOCENTI-CLASSI-MATERIE'!$A$2:$A$201,0)+2),0)),AP186)</f>
        <v/>
      </c>
      <c r="AQ3" s="37" t="str">
        <f ca="1">IFERROR(INDEX('DOCENTI-CLASSI-MATERIE'!$A$2:$L$201,MATCH(AQ$4,'DOCENTI-CLASSI-MATERIE'!$A$2:$A$201,0),MATCH(AQ$1,INDIRECT("'DOCENTI-CLASSI-MATERIE'!$A"&amp;MATCH(AQ$4,'DOCENTI-CLASSI-MATERIE'!$A$2:$A$201,0)+2&amp;":$L"&amp;MATCH(AQ$4,'DOCENTI-CLASSI-MATERIE'!$A$2:$A$201,0)+2),0)),AQ186)</f>
        <v/>
      </c>
      <c r="AR3" s="37" t="str">
        <f ca="1">IFERROR(INDEX('DOCENTI-CLASSI-MATERIE'!$A$2:$L$201,MATCH(AR$4,'DOCENTI-CLASSI-MATERIE'!$A$2:$A$201,0),MATCH(AR$1,INDIRECT("'DOCENTI-CLASSI-MATERIE'!$A"&amp;MATCH(AR$4,'DOCENTI-CLASSI-MATERIE'!$A$2:$A$201,0)+2&amp;":$L"&amp;MATCH(AR$4,'DOCENTI-CLASSI-MATERIE'!$A$2:$A$201,0)+2),0)),AR186)</f>
        <v/>
      </c>
      <c r="AS3" s="37" t="str">
        <f ca="1">IFERROR(INDEX('DOCENTI-CLASSI-MATERIE'!$A$2:$L$201,MATCH(AS$4,'DOCENTI-CLASSI-MATERIE'!$A$2:$A$201,0),MATCH(AS$1,INDIRECT("'DOCENTI-CLASSI-MATERIE'!$A"&amp;MATCH(AS$4,'DOCENTI-CLASSI-MATERIE'!$A$2:$A$201,0)+2&amp;":$L"&amp;MATCH(AS$4,'DOCENTI-CLASSI-MATERIE'!$A$2:$A$201,0)+2),0)),AS186)</f>
        <v/>
      </c>
      <c r="AT3" s="37" t="str">
        <f ca="1">IFERROR(INDEX('DOCENTI-CLASSI-MATERIE'!$A$2:$L$201,MATCH(AT$4,'DOCENTI-CLASSI-MATERIE'!$A$2:$A$201,0),MATCH(AT$1,INDIRECT("'DOCENTI-CLASSI-MATERIE'!$A"&amp;MATCH(AT$4,'DOCENTI-CLASSI-MATERIE'!$A$2:$A$201,0)+2&amp;":$L"&amp;MATCH(AT$4,'DOCENTI-CLASSI-MATERIE'!$A$2:$A$201,0)+2),0)),AT186)</f>
        <v/>
      </c>
      <c r="AU3" s="37" t="str">
        <f ca="1">IFERROR(INDEX('DOCENTI-CLASSI-MATERIE'!$A$2:$L$201,MATCH(AU$4,'DOCENTI-CLASSI-MATERIE'!$A$2:$A$201,0),MATCH(AU$1,INDIRECT("'DOCENTI-CLASSI-MATERIE'!$A"&amp;MATCH(AU$4,'DOCENTI-CLASSI-MATERIE'!$A$2:$A$201,0)+2&amp;":$L"&amp;MATCH(AU$4,'DOCENTI-CLASSI-MATERIE'!$A$2:$A$201,0)+2),0)),AU186)</f>
        <v/>
      </c>
      <c r="AV3" s="37" t="str">
        <f ca="1">IFERROR(INDEX('DOCENTI-CLASSI-MATERIE'!$A$2:$L$201,MATCH(AV$4,'DOCENTI-CLASSI-MATERIE'!$A$2:$A$201,0),MATCH(AV$1,INDIRECT("'DOCENTI-CLASSI-MATERIE'!$A"&amp;MATCH(AV$4,'DOCENTI-CLASSI-MATERIE'!$A$2:$A$201,0)+2&amp;":$L"&amp;MATCH(AV$4,'DOCENTI-CLASSI-MATERIE'!$A$2:$A$201,0)+2),0)),AV186)</f>
        <v/>
      </c>
      <c r="AW3" s="37" t="str">
        <f ca="1">IFERROR(INDEX('DOCENTI-CLASSI-MATERIE'!$A$2:$L$201,MATCH(AW$4,'DOCENTI-CLASSI-MATERIE'!$A$2:$A$201,0),MATCH(AW$1,INDIRECT("'DOCENTI-CLASSI-MATERIE'!$A"&amp;MATCH(AW$4,'DOCENTI-CLASSI-MATERIE'!$A$2:$A$201,0)+2&amp;":$L"&amp;MATCH(AW$4,'DOCENTI-CLASSI-MATERIE'!$A$2:$A$201,0)+2),0)),AW186)</f>
        <v/>
      </c>
      <c r="AX3" s="37" t="str">
        <f ca="1">IFERROR(INDEX('DOCENTI-CLASSI-MATERIE'!$A$2:$L$201,MATCH(AX$4,'DOCENTI-CLASSI-MATERIE'!$A$2:$A$201,0),MATCH(AX$1,INDIRECT("'DOCENTI-CLASSI-MATERIE'!$A"&amp;MATCH(AX$4,'DOCENTI-CLASSI-MATERIE'!$A$2:$A$201,0)+2&amp;":$L"&amp;MATCH(AX$4,'DOCENTI-CLASSI-MATERIE'!$A$2:$A$201,0)+2),0)),AX186)</f>
        <v/>
      </c>
      <c r="AY3" s="37" t="str">
        <f ca="1">IFERROR(INDEX('DOCENTI-CLASSI-MATERIE'!$A$2:$L$201,MATCH(AY$4,'DOCENTI-CLASSI-MATERIE'!$A$2:$A$201,0),MATCH(AY$1,INDIRECT("'DOCENTI-CLASSI-MATERIE'!$A"&amp;MATCH(AY$4,'DOCENTI-CLASSI-MATERIE'!$A$2:$A$201,0)+2&amp;":$L"&amp;MATCH(AY$4,'DOCENTI-CLASSI-MATERIE'!$A$2:$A$201,0)+2),0)),AY186)</f>
        <v/>
      </c>
      <c r="AZ3" s="37" t="str">
        <f ca="1">IFERROR(INDEX('DOCENTI-CLASSI-MATERIE'!$A$2:$L$201,MATCH(AZ$4,'DOCENTI-CLASSI-MATERIE'!$A$2:$A$201,0),MATCH(AZ$1,INDIRECT("'DOCENTI-CLASSI-MATERIE'!$A"&amp;MATCH(AZ$4,'DOCENTI-CLASSI-MATERIE'!$A$2:$A$201,0)+2&amp;":$L"&amp;MATCH(AZ$4,'DOCENTI-CLASSI-MATERIE'!$A$2:$A$201,0)+2),0)),AZ186)</f>
        <v/>
      </c>
    </row>
    <row r="4" spans="1:52" s="38" customFormat="1" ht="24.95" customHeight="1">
      <c r="A4" s="160"/>
      <c r="B4" s="169"/>
      <c r="C4" s="141" t="str">
        <f>IFERROR(INDEX('ORARIO DOCENTI'!$A$3:$A$102,MATCH(C$1,'ORARIO DOCENTI'!$B$3:$B$102,0),1),C187)</f>
        <v>TEC.INF.e COM.</v>
      </c>
      <c r="D4" s="123" t="str">
        <f>IFERROR(INDEX('ORARIO DOCENTI'!$A$3:$A$102,MATCH(D$1,'ORARIO DOCENTI'!$B$3:$B$102,0),1),D187)</f>
        <v>ZANI</v>
      </c>
      <c r="E4" s="123" t="str">
        <f>IFERROR(INDEX('ORARIO DOCENTI'!$A$3:$A$102,MATCH(E$1,'ORARIO DOCENTI'!$B$3:$B$102,0),1),E187)</f>
        <v>FAVILLI</v>
      </c>
      <c r="F4" s="123" t="str">
        <f>IFERROR(INDEX('ORARIO DOCENTI'!$A$3:$A$102,MATCH(F$1,'ORARIO DOCENTI'!$B$3:$B$102,0),1),F187)</f>
        <v>LORI</v>
      </c>
      <c r="G4" s="123" t="str">
        <f>IFERROR(INDEX('ORARIO DOCENTI'!$A$3:$A$102,MATCH(G$1,'ORARIO DOCENTI'!$B$3:$B$102,0),1),G187)</f>
        <v>TUONI d</v>
      </c>
      <c r="H4" s="123" t="str">
        <f>IFERROR(INDEX('ORARIO DOCENTI'!$A$3:$A$102,MATCH(H$1,'ORARIO DOCENTI'!$B$3:$B$102,0),1),H187)</f>
        <v>PELLEGRINI</v>
      </c>
      <c r="I4" s="145" t="str">
        <f>IFERROR(INDEX('ORARIO DOCENTI'!$A$3:$A$102,MATCH(I$1,'ORARIO DOCENTI'!$B$3:$B$102,0),1),I187)</f>
        <v>TEC.e TEC.DIAGN. MANUT.</v>
      </c>
      <c r="J4" s="123" t="str">
        <f>IFERROR(INDEX('ORARIO DOCENTI'!$A$3:$A$102,MATCH(J$1,'ORARIO DOCENTI'!$B$3:$B$102,0),1),J187)</f>
        <v>LEONARDO</v>
      </c>
      <c r="K4" s="123" t="str">
        <f>IFERROR(INDEX('ORARIO DOCENTI'!$A$3:$A$102,MATCH(K$1,'ORARIO DOCENTI'!$B$3:$B$102,0),1),K187)</f>
        <v>STEFANINI  c</v>
      </c>
      <c r="L4" s="123" t="str">
        <f>IFERROR(INDEX('ORARIO DOCENTI'!$A$3:$A$102,MATCH(L$1,'ORARIO DOCENTI'!$B$3:$B$102,0),1),L187)</f>
        <v>SERAVALLE  m</v>
      </c>
      <c r="M4" s="123" t="str">
        <f>IFERROR(INDEX('ORARIO DOCENTI'!$A$3:$A$102,MATCH(M$1,'ORARIO DOCENTI'!$B$3:$B$102,0),1),M187)</f>
        <v>RAFFAELLI ca</v>
      </c>
      <c r="N4" s="123" t="str">
        <f>IFERROR(INDEX('ORARIO DOCENTI'!$A$3:$A$102,MATCH(N$1,'ORARIO DOCENTI'!$B$3:$B$102,0),1),N187)</f>
        <v/>
      </c>
      <c r="O4" s="123" t="str">
        <f>IFERROR(INDEX('ORARIO DOCENTI'!$A$3:$A$102,MATCH(O$1,'ORARIO DOCENTI'!$B$3:$B$102,0),1),O187)</f>
        <v>TEMPERINI</v>
      </c>
      <c r="P4" s="123" t="str">
        <f>IFERROR(INDEX('ORARIO DOCENTI'!$A$3:$A$102,MATCH(P$1,'ORARIO DOCENTI'!$B$3:$B$102,0),1),P187)</f>
        <v>TEMPERINI</v>
      </c>
      <c r="Q4" s="123" t="str">
        <f>IFERROR(INDEX('ORARIO DOCENTI'!$A$3:$A$102,MATCH(Q$1,'ORARIO DOCENTI'!$B$3:$B$102,0),1),Q187)</f>
        <v>TEMPERINI</v>
      </c>
      <c r="R4" s="149" t="str">
        <f>IFERROR(INDEX('ORARIO DOCENTI'!$A$3:$A$102,MATCH(R$1,'ORARIO DOCENTI'!$B$3:$B$102,0),1),R187)</f>
        <v>SISTEMI AUTOM</v>
      </c>
      <c r="S4" s="123" t="str">
        <f>IFERROR(INDEX('ORARIO DOCENTI'!$A$3:$A$102,MATCH(S$1,'ORARIO DOCENTI'!$B$3:$B$102,0),1),S187)</f>
        <v>NICCOLOGI  i</v>
      </c>
      <c r="T4" s="123" t="str">
        <f>IFERROR(INDEX('ORARIO DOCENTI'!$A$3:$A$102,MATCH(T$1,'ORARIO DOCENTI'!$B$3:$B$102,0),1),T187)</f>
        <v/>
      </c>
      <c r="U4" s="39" t="str">
        <f>IFERROR(INDEX('ORARIO DOCENTI'!$A$3:$A$102,MATCH(U$1,'ORARIO DOCENTI'!$B$3:$B$102,0),1),U187)</f>
        <v/>
      </c>
      <c r="V4" s="39" t="str">
        <f>IFERROR(INDEX('ORARIO DOCENTI'!$A$3:$A$102,MATCH(V$1,'ORARIO DOCENTI'!$B$3:$B$102,0),1),V187)</f>
        <v/>
      </c>
      <c r="W4" s="39" t="str">
        <f>IFERROR(INDEX('ORARIO DOCENTI'!$A$3:$A$102,MATCH(W$1,'ORARIO DOCENTI'!$B$3:$B$102,0),1),W187)</f>
        <v/>
      </c>
      <c r="X4" s="39" t="str">
        <f>IFERROR(INDEX('ORARIO DOCENTI'!$A$3:$A$102,MATCH(X$1,'ORARIO DOCENTI'!$B$3:$B$102,0),1),X187)</f>
        <v/>
      </c>
      <c r="Y4" s="39" t="str">
        <f>IFERROR(INDEX('ORARIO DOCENTI'!$A$3:$A$102,MATCH(Y$1,'ORARIO DOCENTI'!$B$3:$B$102,0),1),Y187)</f>
        <v/>
      </c>
      <c r="Z4" s="39" t="str">
        <f>IFERROR(INDEX('ORARIO DOCENTI'!$A$3:$A$102,MATCH(Z$1,'ORARIO DOCENTI'!$B$3:$B$102,0),1),Z187)</f>
        <v/>
      </c>
      <c r="AA4" s="39" t="str">
        <f>IFERROR(INDEX('ORARIO DOCENTI'!$A$3:$A$102,MATCH(AA$1,'ORARIO DOCENTI'!$B$3:$B$102,0),1),AA187)</f>
        <v/>
      </c>
      <c r="AB4" s="39" t="str">
        <f>IFERROR(INDEX('ORARIO DOCENTI'!$A$3:$A$102,MATCH(AB$1,'ORARIO DOCENTI'!$B$3:$B$102,0),1),AB187)</f>
        <v/>
      </c>
      <c r="AC4" s="39" t="str">
        <f>IFERROR(INDEX('ORARIO DOCENTI'!$A$3:$A$102,MATCH(AC$1,'ORARIO DOCENTI'!$B$3:$B$102,0),1),AC187)</f>
        <v/>
      </c>
      <c r="AD4" s="39" t="str">
        <f>IFERROR(INDEX('ORARIO DOCENTI'!$A$3:$A$102,MATCH(AD$1,'ORARIO DOCENTI'!$B$3:$B$102,0),1),AD187)</f>
        <v/>
      </c>
      <c r="AE4" s="39" t="str">
        <f>IFERROR(INDEX('ORARIO DOCENTI'!$A$3:$A$102,MATCH(AE$1,'ORARIO DOCENTI'!$B$3:$B$102,0),1),AE187)</f>
        <v/>
      </c>
      <c r="AF4" s="39" t="str">
        <f>IFERROR(INDEX('ORARIO DOCENTI'!$A$3:$A$102,MATCH(AF$1,'ORARIO DOCENTI'!$B$3:$B$102,0),1),AF187)</f>
        <v/>
      </c>
      <c r="AG4" s="39" t="str">
        <f>IFERROR(INDEX('ORARIO DOCENTI'!$A$3:$A$102,MATCH(AG$1,'ORARIO DOCENTI'!$B$3:$B$102,0),1),AG187)</f>
        <v/>
      </c>
      <c r="AH4" s="39" t="str">
        <f>IFERROR(INDEX('ORARIO DOCENTI'!$A$3:$A$102,MATCH(AH$1,'ORARIO DOCENTI'!$B$3:$B$102,0),1),AH187)</f>
        <v/>
      </c>
      <c r="AI4" s="39" t="str">
        <f>IFERROR(INDEX('ORARIO DOCENTI'!$A$3:$A$102,MATCH(AI$1,'ORARIO DOCENTI'!$B$3:$B$102,0),1),AI187)</f>
        <v/>
      </c>
      <c r="AJ4" s="39" t="str">
        <f>IFERROR(INDEX('ORARIO DOCENTI'!$A$3:$A$102,MATCH(AJ$1,'ORARIO DOCENTI'!$B$3:$B$102,0),1),AJ187)</f>
        <v/>
      </c>
      <c r="AK4" s="39" t="str">
        <f>IFERROR(INDEX('ORARIO DOCENTI'!$A$3:$A$102,MATCH(AK$1,'ORARIO DOCENTI'!$B$3:$B$102,0),1),AK187)</f>
        <v/>
      </c>
      <c r="AL4" s="39" t="str">
        <f>IFERROR(INDEX('ORARIO DOCENTI'!$A$3:$A$102,MATCH(AL$1,'ORARIO DOCENTI'!$B$3:$B$102,0),1),AL187)</f>
        <v/>
      </c>
      <c r="AM4" s="39" t="str">
        <f>IFERROR(INDEX('ORARIO DOCENTI'!$A$3:$A$102,MATCH(AM$1,'ORARIO DOCENTI'!$B$3:$B$102,0),1),AM187)</f>
        <v/>
      </c>
      <c r="AN4" s="39" t="str">
        <f>IFERROR(INDEX('ORARIO DOCENTI'!$A$3:$A$102,MATCH(AN$1,'ORARIO DOCENTI'!$B$3:$B$102,0),1),AN187)</f>
        <v/>
      </c>
      <c r="AO4" s="39" t="str">
        <f>IFERROR(INDEX('ORARIO DOCENTI'!$A$3:$A$102,MATCH(AO$1,'ORARIO DOCENTI'!$B$3:$B$102,0),1),AO187)</f>
        <v/>
      </c>
      <c r="AP4" s="39" t="str">
        <f>IFERROR(INDEX('ORARIO DOCENTI'!$A$3:$A$102,MATCH(AP$1,'ORARIO DOCENTI'!$B$3:$B$102,0),1),AP187)</f>
        <v/>
      </c>
      <c r="AQ4" s="39" t="str">
        <f>IFERROR(INDEX('ORARIO DOCENTI'!$A$3:$A$102,MATCH(AQ$1,'ORARIO DOCENTI'!$B$3:$B$102,0),1),AQ187)</f>
        <v/>
      </c>
      <c r="AR4" s="39" t="str">
        <f>IFERROR(INDEX('ORARIO DOCENTI'!$A$3:$A$102,MATCH(AR$1,'ORARIO DOCENTI'!$B$3:$B$102,0),1),AR187)</f>
        <v/>
      </c>
      <c r="AS4" s="39" t="str">
        <f>IFERROR(INDEX('ORARIO DOCENTI'!$A$3:$A$102,MATCH(AS$1,'ORARIO DOCENTI'!$B$3:$B$102,0),1),AS187)</f>
        <v/>
      </c>
      <c r="AT4" s="39" t="str">
        <f>IFERROR(INDEX('ORARIO DOCENTI'!$A$3:$A$102,MATCH(AT$1,'ORARIO DOCENTI'!$B$3:$B$102,0),1),AT187)</f>
        <v/>
      </c>
      <c r="AU4" s="39" t="str">
        <f>IFERROR(INDEX('ORARIO DOCENTI'!$A$3:$A$102,MATCH(AU$1,'ORARIO DOCENTI'!$B$3:$B$102,0),1),AU187)</f>
        <v/>
      </c>
      <c r="AV4" s="39" t="str">
        <f>IFERROR(INDEX('ORARIO DOCENTI'!$A$3:$A$102,MATCH(AV$1,'ORARIO DOCENTI'!$B$3:$B$102,0),1),AV187)</f>
        <v/>
      </c>
      <c r="AW4" s="39" t="str">
        <f>IFERROR(INDEX('ORARIO DOCENTI'!$A$3:$A$102,MATCH(AW$1,'ORARIO DOCENTI'!$B$3:$B$102,0),1),AW187)</f>
        <v/>
      </c>
      <c r="AX4" s="39" t="str">
        <f>IFERROR(INDEX('ORARIO DOCENTI'!$A$3:$A$102,MATCH(AX$1,'ORARIO DOCENTI'!$B$3:$B$102,0),1),AX187)</f>
        <v/>
      </c>
      <c r="AY4" s="39" t="str">
        <f>IFERROR(INDEX('ORARIO DOCENTI'!$A$3:$A$102,MATCH(AY$1,'ORARIO DOCENTI'!$B$3:$B$102,0),1),AY187)</f>
        <v/>
      </c>
      <c r="AZ4" s="39" t="str">
        <f>IFERROR(INDEX('ORARIO DOCENTI'!$A$3:$A$102,MATCH(AZ$1,'ORARIO DOCENTI'!$B$3:$B$102,0),1),AZ187)</f>
        <v/>
      </c>
    </row>
    <row r="5" spans="1:52" s="38" customFormat="1" ht="24.95" customHeight="1">
      <c r="A5" s="160"/>
      <c r="B5" s="170"/>
      <c r="C5" s="142" t="str">
        <f>IFERROR(INDEX('ORARIO ITP'!$A$3:$A$102,MATCH(C$1,'ORARIO ITP'!$B$3:$B$102,0),1),"")</f>
        <v/>
      </c>
      <c r="D5" s="124" t="str">
        <f>IFERROR(INDEX('ORARIO ITP'!$A$3:$A$102,MATCH(D$1,'ORARIO ITP'!$B$3:$B$102,0),1),"")</f>
        <v>PAGANUCCI</v>
      </c>
      <c r="E5" s="154" t="str">
        <f>IFERROR(INDEX('ORARIO ITP'!$A$3:$A$102,MATCH(E$1,'ORARIO ITP'!$B$3:$B$102,0),1),"")</f>
        <v>BACHIORRINI  itp</v>
      </c>
      <c r="F5" s="124" t="str">
        <f>IFERROR(INDEX('ORARIO ITP'!$A$3:$A$102,MATCH(F$1,'ORARIO ITP'!$B$3:$B$102,0),1),"")</f>
        <v/>
      </c>
      <c r="G5" s="124" t="str">
        <f>IFERROR(INDEX('ORARIO ITP'!$A$3:$A$102,MATCH(G$1,'ORARIO ITP'!$B$3:$B$102,0),1),"")</f>
        <v/>
      </c>
      <c r="H5" s="124" t="str">
        <f>IFERROR(INDEX('ORARIO ITP'!$A$3:$A$102,MATCH(H$1,'ORARIO ITP'!$B$3:$B$102,0),1),"")</f>
        <v/>
      </c>
      <c r="I5" s="146" t="str">
        <f>IFERROR(INDEX('ORARIO ITP'!$A$3:$A$102,MATCH(I$1,'ORARIO ITP'!$B$3:$B$102,0),1),"")</f>
        <v/>
      </c>
      <c r="J5" s="124" t="str">
        <f>IFERROR(INDEX('ORARIO ITP'!$A$3:$A$102,MATCH(J$1,'ORARIO ITP'!$B$3:$B$102,0),1),"")</f>
        <v/>
      </c>
      <c r="K5" s="124" t="str">
        <f>IFERROR(INDEX('ORARIO ITP'!$A$3:$A$102,MATCH(K$1,'ORARIO ITP'!$B$3:$B$102,0),1),"")</f>
        <v/>
      </c>
      <c r="L5" s="124" t="str">
        <f>IFERROR(INDEX('ORARIO ITP'!$A$3:$A$102,MATCH(L$1,'ORARIO ITP'!$B$3:$B$102,0),1),"")</f>
        <v/>
      </c>
      <c r="M5" s="124" t="str">
        <f>IFERROR(INDEX('ORARIO ITP'!$A$3:$A$102,MATCH(M$1,'ORARIO ITP'!$B$3:$B$102,0),1),"")</f>
        <v>TRENTINI</v>
      </c>
      <c r="N5" s="124" t="str">
        <f>IFERROR(INDEX('ORARIO ITP'!$A$3:$A$102,MATCH(N$1,'ORARIO ITP'!$B$3:$B$102,0),1),"")</f>
        <v/>
      </c>
      <c r="O5" s="124" t="str">
        <f>IFERROR(INDEX('ORARIO ITP'!$A$3:$A$102,MATCH(O$1,'ORARIO ITP'!$B$3:$B$102,0),1),"")</f>
        <v/>
      </c>
      <c r="P5" s="124" t="str">
        <f>IFERROR(INDEX('ORARIO ITP'!$A$3:$A$102,MATCH(P$1,'ORARIO ITP'!$B$3:$B$102,0),1),"")</f>
        <v/>
      </c>
      <c r="Q5" s="124" t="str">
        <f>IFERROR(INDEX('ORARIO ITP'!$A$3:$A$102,MATCH(Q$1,'ORARIO ITP'!$B$3:$B$102,0),1),"")</f>
        <v/>
      </c>
      <c r="R5" s="150" t="str">
        <f>IFERROR(INDEX('ORARIO ITP'!$A$3:$A$102,MATCH(R$1,'ORARIO ITP'!$B$3:$B$102,0),1),"")</f>
        <v>BELLUMORI</v>
      </c>
      <c r="S5" s="124" t="str">
        <f>IFERROR(INDEX('ORARIO ITP'!$A$3:$A$102,MATCH(S$1,'ORARIO ITP'!$B$3:$B$102,0),1),"")</f>
        <v/>
      </c>
      <c r="T5" s="124" t="str">
        <f>IFERROR(INDEX('ORARIO ITP'!$A$3:$A$102,MATCH(T$1,'ORARIO ITP'!$B$3:$B$102,0),1),"")</f>
        <v/>
      </c>
      <c r="U5" s="40" t="str">
        <f>IFERROR(INDEX('ORARIO ITP'!$A$3:$A$102,MATCH(U$1,'ORARIO ITP'!$B$3:$B$102,0),1),"")</f>
        <v/>
      </c>
      <c r="V5" s="40" t="str">
        <f>IFERROR(INDEX('ORARIO ITP'!$A$3:$A$102,MATCH(V$1,'ORARIO ITP'!$B$3:$B$102,0),1),"")</f>
        <v/>
      </c>
      <c r="W5" s="40" t="str">
        <f>IFERROR(INDEX('ORARIO ITP'!$A$3:$A$102,MATCH(W$1,'ORARIO ITP'!$B$3:$B$102,0),1),"")</f>
        <v/>
      </c>
      <c r="X5" s="40" t="str">
        <f>IFERROR(INDEX('ORARIO ITP'!$A$3:$A$102,MATCH(X$1,'ORARIO ITP'!$B$3:$B$102,0),1),"")</f>
        <v/>
      </c>
      <c r="Y5" s="40" t="str">
        <f>IFERROR(INDEX('ORARIO ITP'!$A$3:$A$102,MATCH(Y$1,'ORARIO ITP'!$B$3:$B$102,0),1),"")</f>
        <v/>
      </c>
      <c r="Z5" s="40" t="str">
        <f>IFERROR(INDEX('ORARIO ITP'!$A$3:$A$102,MATCH(Z$1,'ORARIO ITP'!$B$3:$B$102,0),1),"")</f>
        <v/>
      </c>
      <c r="AA5" s="40" t="str">
        <f>IFERROR(INDEX('ORARIO ITP'!$A$3:$A$102,MATCH(AA$1,'ORARIO ITP'!$B$3:$B$102,0),1),"")</f>
        <v/>
      </c>
      <c r="AB5" s="40" t="str">
        <f>IFERROR(INDEX('ORARIO ITP'!$A$3:$A$102,MATCH(AB$1,'ORARIO ITP'!$B$3:$B$102,0),1),"")</f>
        <v/>
      </c>
      <c r="AC5" s="40" t="str">
        <f>IFERROR(INDEX('ORARIO ITP'!$A$3:$A$102,MATCH(AC$1,'ORARIO ITP'!$B$3:$B$102,0),1),"")</f>
        <v/>
      </c>
      <c r="AD5" s="40" t="str">
        <f>IFERROR(INDEX('ORARIO ITP'!$A$3:$A$102,MATCH(AD$1,'ORARIO ITP'!$B$3:$B$102,0),1),"")</f>
        <v/>
      </c>
      <c r="AE5" s="40" t="str">
        <f>IFERROR(INDEX('ORARIO ITP'!$A$3:$A$102,MATCH(AE$1,'ORARIO ITP'!$B$3:$B$102,0),1),"")</f>
        <v/>
      </c>
      <c r="AF5" s="40" t="str">
        <f>IFERROR(INDEX('ORARIO ITP'!$A$3:$A$102,MATCH(AF$1,'ORARIO ITP'!$B$3:$B$102,0),1),"")</f>
        <v/>
      </c>
      <c r="AG5" s="40" t="str">
        <f>IFERROR(INDEX('ORARIO ITP'!$A$3:$A$102,MATCH(AG$1,'ORARIO ITP'!$B$3:$B$102,0),1),"")</f>
        <v/>
      </c>
      <c r="AH5" s="40" t="str">
        <f>IFERROR(INDEX('ORARIO ITP'!$A$3:$A$102,MATCH(AH$1,'ORARIO ITP'!$B$3:$B$102,0),1),"")</f>
        <v/>
      </c>
      <c r="AI5" s="40" t="str">
        <f>IFERROR(INDEX('ORARIO ITP'!$A$3:$A$102,MATCH(AI$1,'ORARIO ITP'!$B$3:$B$102,0),1),"")</f>
        <v/>
      </c>
      <c r="AJ5" s="40" t="str">
        <f>IFERROR(INDEX('ORARIO ITP'!$A$3:$A$102,MATCH(AJ$1,'ORARIO ITP'!$B$3:$B$102,0),1),"")</f>
        <v/>
      </c>
      <c r="AK5" s="40" t="str">
        <f>IFERROR(INDEX('ORARIO ITP'!$A$3:$A$102,MATCH(AK$1,'ORARIO ITP'!$B$3:$B$102,0),1),"")</f>
        <v/>
      </c>
      <c r="AL5" s="40" t="str">
        <f>IFERROR(INDEX('ORARIO ITP'!$A$3:$A$102,MATCH(AL$1,'ORARIO ITP'!$B$3:$B$102,0),1),"")</f>
        <v/>
      </c>
      <c r="AM5" s="40" t="str">
        <f>IFERROR(INDEX('ORARIO ITP'!$A$3:$A$102,MATCH(AM$1,'ORARIO ITP'!$B$3:$B$102,0),1),"")</f>
        <v/>
      </c>
      <c r="AN5" s="40" t="str">
        <f>IFERROR(INDEX('ORARIO ITP'!$A$3:$A$102,MATCH(AN$1,'ORARIO ITP'!$B$3:$B$102,0),1),"")</f>
        <v/>
      </c>
      <c r="AO5" s="40" t="str">
        <f>IFERROR(INDEX('ORARIO ITP'!$A$3:$A$102,MATCH(AO$1,'ORARIO ITP'!$B$3:$B$102,0),1),"")</f>
        <v/>
      </c>
      <c r="AP5" s="40" t="str">
        <f>IFERROR(INDEX('ORARIO ITP'!$A$3:$A$102,MATCH(AP$1,'ORARIO ITP'!$B$3:$B$102,0),1),"")</f>
        <v/>
      </c>
      <c r="AQ5" s="40" t="str">
        <f>IFERROR(INDEX('ORARIO ITP'!$A$3:$A$102,MATCH(AQ$1,'ORARIO ITP'!$B$3:$B$102,0),1),"")</f>
        <v/>
      </c>
      <c r="AR5" s="40" t="str">
        <f>IFERROR(INDEX('ORARIO ITP'!$A$3:$A$102,MATCH(AR$1,'ORARIO ITP'!$B$3:$B$102,0),1),"")</f>
        <v/>
      </c>
      <c r="AS5" s="40" t="str">
        <f>IFERROR(INDEX('ORARIO ITP'!$A$3:$A$102,MATCH(AS$1,'ORARIO ITP'!$B$3:$B$102,0),1),"")</f>
        <v/>
      </c>
      <c r="AT5" s="40" t="str">
        <f>IFERROR(INDEX('ORARIO ITP'!$A$3:$A$102,MATCH(AT$1,'ORARIO ITP'!$B$3:$B$102,0),1),"")</f>
        <v/>
      </c>
      <c r="AU5" s="40" t="str">
        <f>IFERROR(INDEX('ORARIO ITP'!$A$3:$A$102,MATCH(AU$1,'ORARIO ITP'!$B$3:$B$102,0),1),"")</f>
        <v/>
      </c>
      <c r="AV5" s="40" t="str">
        <f>IFERROR(INDEX('ORARIO ITP'!$A$3:$A$102,MATCH(AV$1,'ORARIO ITP'!$B$3:$B$102,0),1),"")</f>
        <v/>
      </c>
      <c r="AW5" s="40" t="str">
        <f>IFERROR(INDEX('ORARIO ITP'!$A$3:$A$102,MATCH(AW$1,'ORARIO ITP'!$B$3:$B$102,0),1),"")</f>
        <v/>
      </c>
      <c r="AX5" s="40" t="str">
        <f>IFERROR(INDEX('ORARIO ITP'!$A$3:$A$102,MATCH(AX$1,'ORARIO ITP'!$B$3:$B$102,0),1),"")</f>
        <v/>
      </c>
      <c r="AY5" s="40" t="str">
        <f>IFERROR(INDEX('ORARIO ITP'!$A$3:$A$102,MATCH(AY$1,'ORARIO ITP'!$B$3:$B$102,0),1),"")</f>
        <v/>
      </c>
      <c r="AZ5" s="40" t="str">
        <f>IFERROR(INDEX('ORARIO ITP'!$A$3:$A$102,MATCH(AZ$1,'ORARIO ITP'!$B$3:$B$102,0),1),"")</f>
        <v/>
      </c>
    </row>
    <row r="6" spans="1:52" s="42" customFormat="1" ht="24.95" customHeight="1">
      <c r="A6" s="160"/>
      <c r="B6" s="168">
        <v>2</v>
      </c>
      <c r="C6" s="143" t="str">
        <f ca="1">IFERROR(INDEX('DOCENTI-CLASSI-MATERIE'!$A$2:$L$201,MATCH(C$7,'DOCENTI-CLASSI-MATERIE'!$A$2:$A$201,0),MATCH(C$1,INDIRECT("'DOCENTI-CLASSI-MATERIE'!$A"&amp;MATCH(C$7,'DOCENTI-CLASSI-MATERIE'!$A$2:$A$201,0)+2&amp;":$L"&amp;MATCH(C$7,'DOCENTI-CLASSI-MATERIE'!$A$2:$A$201,0)+2),0)),C189)</f>
        <v>TEC.INFOR. e COM.</v>
      </c>
      <c r="D6" s="125" t="str">
        <f ca="1">IFERROR(INDEX('DOCENTI-CLASSI-MATERIE'!$A$2:$L$201,MATCH(D$7,'DOCENTI-CLASSI-MATERIE'!$A$2:$A$201,0),MATCH(D$1,INDIRECT("'DOCENTI-CLASSI-MATERIE'!$A"&amp;MATCH(D$7,'DOCENTI-CLASSI-MATERIE'!$A$2:$A$201,0)+2&amp;":$L"&amp;MATCH(D$7,'DOCENTI-CLASSI-MATERIE'!$A$2:$A$201,0)+2),0)),D189)</f>
        <v>LINGUA LETT.ITAL. E STORIA</v>
      </c>
      <c r="E6" s="155" t="str">
        <f ca="1">IFERROR(INDEX('DOCENTI-CLASSI-MATERIE'!$A$2:$L$201,MATCH(E$7,'DOCENTI-CLASSI-MATERIE'!$A$2:$A$201,0),MATCH(E$1,INDIRECT("'DOCENTI-CLASSI-MATERIE'!$A"&amp;MATCH(E$7,'DOCENTI-CLASSI-MATERIE'!$A$2:$A$201,0)+2&amp;":$L"&amp;MATCH(E$7,'DOCENTI-CLASSI-MATERIE'!$A$2:$A$201,0)+2),0)),E189)</f>
        <v>TEC.MECC. e APPL.</v>
      </c>
      <c r="F6" s="125" t="str">
        <f ca="1">IFERROR(INDEX('DOCENTI-CLASSI-MATERIE'!$A$2:$L$201,MATCH(F$7,'DOCENTI-CLASSI-MATERIE'!$A$2:$A$201,0),MATCH(F$1,INDIRECT("'DOCENTI-CLASSI-MATERIE'!$A"&amp;MATCH(F$7,'DOCENTI-CLASSI-MATERIE'!$A$2:$A$201,0)+2&amp;":$L"&amp;MATCH(F$7,'DOCENTI-CLASSI-MATERIE'!$A$2:$A$201,0)+2),0)),F189)</f>
        <v>TEC.IE ELETTRICO/CHE</v>
      </c>
      <c r="G6" s="125" t="str">
        <f ca="1">IFERROR(INDEX('DOCENTI-CLASSI-MATERIE'!$A$2:$L$201,MATCH(G$7,'DOCENTI-CLASSI-MATERIE'!$A$2:$A$201,0),MATCH(G$1,INDIRECT("'DOCENTI-CLASSI-MATERIE'!$A"&amp;MATCH(G$7,'DOCENTI-CLASSI-MATERIE'!$A$2:$A$201,0)+2&amp;":$L"&amp;MATCH(G$7,'DOCENTI-CLASSI-MATERIE'!$A$2:$A$201,0)+2),0)),G189)</f>
        <v>LABORATORI TECN.</v>
      </c>
      <c r="H6" s="125" t="str">
        <f ca="1">IFERROR(INDEX('DOCENTI-CLASSI-MATERIE'!$A$2:$L$201,MATCH(H$7,'DOCENTI-CLASSI-MATERIE'!$A$2:$A$201,0),MATCH(H$1,INDIRECT("'DOCENTI-CLASSI-MATERIE'!$A"&amp;MATCH(H$7,'DOCENTI-CLASSI-MATERIE'!$A$2:$A$201,0)+2&amp;":$L"&amp;MATCH(H$7,'DOCENTI-CLASSI-MATERIE'!$A$2:$A$201,0)+2),0)),H189)</f>
        <v>SCIENZE MOTORIE</v>
      </c>
      <c r="I6" s="147" t="str">
        <f ca="1">IFERROR(INDEX('DOCENTI-CLASSI-MATERIE'!$A$2:$L$201,MATCH(I$7,'DOCENTI-CLASSI-MATERIE'!$A$2:$A$201,0),MATCH(I$1,INDIRECT("'DOCENTI-CLASSI-MATERIE'!$A"&amp;MATCH(I$7,'DOCENTI-CLASSI-MATERIE'!$A$2:$A$201,0)+2&amp;":$L"&amp;MATCH(I$7,'DOCENTI-CLASSI-MATERIE'!$A$2:$A$201,0)+2),0)),I189)</f>
        <v>TEC.e TEC. DIAGN.e MANUT.MT</v>
      </c>
      <c r="J6" s="125" t="str">
        <f ca="1">IFERROR(INDEX('DOCENTI-CLASSI-MATERIE'!$A$2:$L$201,MATCH(J$7,'DOCENTI-CLASSI-MATERIE'!$A$2:$A$201,0),MATCH(J$1,INDIRECT("'DOCENTI-CLASSI-MATERIE'!$A"&amp;MATCH(J$7,'DOCENTI-CLASSI-MATERIE'!$A$2:$A$201,0)+2&amp;":$L"&amp;MATCH(J$7,'DOCENTI-CLASSI-MATERIE'!$A$2:$A$201,0)+2),0)),J189)</f>
        <v>SC.INTEGR.FISICA</v>
      </c>
      <c r="K6" s="125" t="str">
        <f ca="1">IFERROR(INDEX('DOCENTI-CLASSI-MATERIE'!$A$2:$L$201,MATCH(K$7,'DOCENTI-CLASSI-MATERIE'!$A$2:$A$201,0),MATCH(K$1,INDIRECT("'DOCENTI-CLASSI-MATERIE'!$A"&amp;MATCH(K$7,'DOCENTI-CLASSI-MATERIE'!$A$2:$A$201,0)+2&amp;":$L"&amp;MATCH(K$7,'DOCENTI-CLASSI-MATERIE'!$A$2:$A$201,0)+2),0)),K189)</f>
        <v>SC.INTEGR.CHIMICA</v>
      </c>
      <c r="L6" s="125" t="str">
        <f ca="1">IFERROR(INDEX('DOCENTI-CLASSI-MATERIE'!$A$2:$L$201,MATCH(L$7,'DOCENTI-CLASSI-MATERIE'!$A$2:$A$201,0),MATCH(L$1,INDIRECT("'DOCENTI-CLASSI-MATERIE'!$A"&amp;MATCH(L$7,'DOCENTI-CLASSI-MATERIE'!$A$2:$A$201,0)+2&amp;":$L"&amp;MATCH(L$7,'DOCENTI-CLASSI-MATERIE'!$A$2:$A$201,0)+2),0)),L189)</f>
        <v>MATEMATICA</v>
      </c>
      <c r="M6" s="125" t="str">
        <f ca="1">IFERROR(INDEX('DOCENTI-CLASSI-MATERIE'!$A$2:$L$201,MATCH(M$7,'DOCENTI-CLASSI-MATERIE'!$A$2:$A$201,0),MATCH(M$1,INDIRECT("'DOCENTI-CLASSI-MATERIE'!$A"&amp;MATCH(M$7,'DOCENTI-CLASSI-MATERIE'!$A$2:$A$201,0)+2&amp;":$L"&amp;MATCH(M$7,'DOCENTI-CLASSI-MATERIE'!$A$2:$A$201,0)+2),0)),M189)</f>
        <v>CHIMICA ANAL.STRUM.</v>
      </c>
      <c r="N6" s="125" t="str">
        <f ca="1">IFERROR(INDEX('DOCENTI-CLASSI-MATERIE'!$A$2:$L$201,MATCH(N$7,'DOCENTI-CLASSI-MATERIE'!$A$2:$A$201,0),MATCH(N$1,INDIRECT("'DOCENTI-CLASSI-MATERIE'!$A"&amp;MATCH(N$7,'DOCENTI-CLASSI-MATERIE'!$A$2:$A$201,0)+2&amp;":$L"&amp;MATCH(N$7,'DOCENTI-CLASSI-MATERIE'!$A$2:$A$201,0)+2),0)),N189)</f>
        <v/>
      </c>
      <c r="O6" s="125" t="str">
        <f ca="1">IFERROR(INDEX('DOCENTI-CLASSI-MATERIE'!$A$2:$L$201,MATCH(O$7,'DOCENTI-CLASSI-MATERIE'!$A$2:$A$201,0),MATCH(O$1,INDIRECT("'DOCENTI-CLASSI-MATERIE'!$A"&amp;MATCH(O$7,'DOCENTI-CLASSI-MATERIE'!$A$2:$A$201,0)+2&amp;":$L"&amp;MATCH(O$7,'DOCENTI-CLASSI-MATERIE'!$A$2:$A$201,0)+2),0)),O189)</f>
        <v>LINGUA LETT.ITAL. E STORIA</v>
      </c>
      <c r="P6" s="125" t="str">
        <f ca="1">IFERROR(INDEX('DOCENTI-CLASSI-MATERIE'!$A$2:$L$201,MATCH(P$7,'DOCENTI-CLASSI-MATERIE'!$A$2:$A$201,0),MATCH(P$1,INDIRECT("'DOCENTI-CLASSI-MATERIE'!$A"&amp;MATCH(P$7,'DOCENTI-CLASSI-MATERIE'!$A$2:$A$201,0)+2&amp;":$L"&amp;MATCH(P$7,'DOCENTI-CLASSI-MATERIE'!$A$2:$A$201,0)+2),0)),P189)</f>
        <v>LINGUA LETT.ITAL. E STORIA</v>
      </c>
      <c r="Q6" s="125" t="str">
        <f ca="1">IFERROR(INDEX('DOCENTI-CLASSI-MATERIE'!$A$2:$L$201,MATCH(Q$7,'DOCENTI-CLASSI-MATERIE'!$A$2:$A$201,0),MATCH(Q$1,INDIRECT("'DOCENTI-CLASSI-MATERIE'!$A"&amp;MATCH(Q$7,'DOCENTI-CLASSI-MATERIE'!$A$2:$A$201,0)+2&amp;":$L"&amp;MATCH(Q$7,'DOCENTI-CLASSI-MATERIE'!$A$2:$A$201,0)+2),0)),Q189)</f>
        <v>LINGUA LETT.ITAL. E STORIA</v>
      </c>
      <c r="R6" s="125" t="str">
        <f ca="1">IFERROR(INDEX('DOCENTI-CLASSI-MATERIE'!$A$2:$L$201,MATCH(R$7,'DOCENTI-CLASSI-MATERIE'!$A$2:$A$201,0),MATCH(R$1,INDIRECT("'DOCENTI-CLASSI-MATERIE'!$A"&amp;MATCH(R$7,'DOCENTI-CLASSI-MATERIE'!$A$2:$A$201,0)+2&amp;":$L"&amp;MATCH(R$7,'DOCENTI-CLASSI-MATERIE'!$A$2:$A$201,0)+2),0)),R189)</f>
        <v>ELETTROT.ELETTRON.</v>
      </c>
      <c r="S6" s="125" t="str">
        <f ca="1">IFERROR(INDEX('DOCENTI-CLASSI-MATERIE'!$A$2:$L$201,MATCH(S$7,'DOCENTI-CLASSI-MATERIE'!$A$2:$A$201,0),MATCH(S$1,INDIRECT("'DOCENTI-CLASSI-MATERIE'!$A"&amp;MATCH(S$7,'DOCENTI-CLASSI-MATERIE'!$A$2:$A$201,0)+2&amp;":$L"&amp;MATCH(S$7,'DOCENTI-CLASSI-MATERIE'!$A$2:$A$201,0)+2),0)),S189)</f>
        <v>IG.ANAT.FIS.PAT.</v>
      </c>
      <c r="T6" s="125" t="str">
        <f ca="1">IFERROR(INDEX('DOCENTI-CLASSI-MATERIE'!$A$2:$L$201,MATCH(T$7,'DOCENTI-CLASSI-MATERIE'!$A$2:$A$201,0),MATCH(T$1,INDIRECT("'DOCENTI-CLASSI-MATERIE'!$A"&amp;MATCH(T$7,'DOCENTI-CLASSI-MATERIE'!$A$2:$A$201,0)+2&amp;":$L"&amp;MATCH(T$7,'DOCENTI-CLASSI-MATERIE'!$A$2:$A$201,0)+2),0)),T189)</f>
        <v/>
      </c>
      <c r="U6" s="41" t="str">
        <f ca="1">IFERROR(INDEX('DOCENTI-CLASSI-MATERIE'!$A$2:$L$201,MATCH(U$7,'DOCENTI-CLASSI-MATERIE'!$A$2:$A$201,0),MATCH(U$1,INDIRECT("'DOCENTI-CLASSI-MATERIE'!$A"&amp;MATCH(U$7,'DOCENTI-CLASSI-MATERIE'!$A$2:$A$201,0)+2&amp;":$L"&amp;MATCH(U$7,'DOCENTI-CLASSI-MATERIE'!$A$2:$A$201,0)+2),0)),U189)</f>
        <v/>
      </c>
      <c r="V6" s="41" t="str">
        <f ca="1">IFERROR(INDEX('DOCENTI-CLASSI-MATERIE'!$A$2:$L$201,MATCH(V$7,'DOCENTI-CLASSI-MATERIE'!$A$2:$A$201,0),MATCH(V$1,INDIRECT("'DOCENTI-CLASSI-MATERIE'!$A"&amp;MATCH(V$7,'DOCENTI-CLASSI-MATERIE'!$A$2:$A$201,0)+2&amp;":$L"&amp;MATCH(V$7,'DOCENTI-CLASSI-MATERIE'!$A$2:$A$201,0)+2),0)),V189)</f>
        <v/>
      </c>
      <c r="W6" s="41" t="str">
        <f ca="1">IFERROR(INDEX('DOCENTI-CLASSI-MATERIE'!$A$2:$L$201,MATCH(W$7,'DOCENTI-CLASSI-MATERIE'!$A$2:$A$201,0),MATCH(W$1,INDIRECT("'DOCENTI-CLASSI-MATERIE'!$A"&amp;MATCH(W$7,'DOCENTI-CLASSI-MATERIE'!$A$2:$A$201,0)+2&amp;":$L"&amp;MATCH(W$7,'DOCENTI-CLASSI-MATERIE'!$A$2:$A$201,0)+2),0)),W189)</f>
        <v/>
      </c>
      <c r="X6" s="41" t="str">
        <f ca="1">IFERROR(INDEX('DOCENTI-CLASSI-MATERIE'!$A$2:$L$201,MATCH(X$7,'DOCENTI-CLASSI-MATERIE'!$A$2:$A$201,0),MATCH(X$1,INDIRECT("'DOCENTI-CLASSI-MATERIE'!$A"&amp;MATCH(X$7,'DOCENTI-CLASSI-MATERIE'!$A$2:$A$201,0)+2&amp;":$L"&amp;MATCH(X$7,'DOCENTI-CLASSI-MATERIE'!$A$2:$A$201,0)+2),0)),X189)</f>
        <v/>
      </c>
      <c r="Y6" s="41" t="str">
        <f ca="1">IFERROR(INDEX('DOCENTI-CLASSI-MATERIE'!$A$2:$L$201,MATCH(Y$7,'DOCENTI-CLASSI-MATERIE'!$A$2:$A$201,0),MATCH(Y$1,INDIRECT("'DOCENTI-CLASSI-MATERIE'!$A"&amp;MATCH(Y$7,'DOCENTI-CLASSI-MATERIE'!$A$2:$A$201,0)+2&amp;":$L"&amp;MATCH(Y$7,'DOCENTI-CLASSI-MATERIE'!$A$2:$A$201,0)+2),0)),Y189)</f>
        <v/>
      </c>
      <c r="Z6" s="41" t="str">
        <f ca="1">IFERROR(INDEX('DOCENTI-CLASSI-MATERIE'!$A$2:$L$201,MATCH(Z$7,'DOCENTI-CLASSI-MATERIE'!$A$2:$A$201,0),MATCH(Z$1,INDIRECT("'DOCENTI-CLASSI-MATERIE'!$A"&amp;MATCH(Z$7,'DOCENTI-CLASSI-MATERIE'!$A$2:$A$201,0)+2&amp;":$L"&amp;MATCH(Z$7,'DOCENTI-CLASSI-MATERIE'!$A$2:$A$201,0)+2),0)),Z189)</f>
        <v/>
      </c>
      <c r="AA6" s="41" t="str">
        <f ca="1">IFERROR(INDEX('DOCENTI-CLASSI-MATERIE'!$A$2:$L$201,MATCH(AA$7,'DOCENTI-CLASSI-MATERIE'!$A$2:$A$201,0),MATCH(AA$1,INDIRECT("'DOCENTI-CLASSI-MATERIE'!$A"&amp;MATCH(AA$7,'DOCENTI-CLASSI-MATERIE'!$A$2:$A$201,0)+2&amp;":$L"&amp;MATCH(AA$7,'DOCENTI-CLASSI-MATERIE'!$A$2:$A$201,0)+2),0)),AA189)</f>
        <v/>
      </c>
      <c r="AB6" s="41" t="str">
        <f ca="1">IFERROR(INDEX('DOCENTI-CLASSI-MATERIE'!$A$2:$L$201,MATCH(AB$7,'DOCENTI-CLASSI-MATERIE'!$A$2:$A$201,0),MATCH(AB$1,INDIRECT("'DOCENTI-CLASSI-MATERIE'!$A"&amp;MATCH(AB$7,'DOCENTI-CLASSI-MATERIE'!$A$2:$A$201,0)+2&amp;":$L"&amp;MATCH(AB$7,'DOCENTI-CLASSI-MATERIE'!$A$2:$A$201,0)+2),0)),AB189)</f>
        <v/>
      </c>
      <c r="AC6" s="41" t="str">
        <f ca="1">IFERROR(INDEX('DOCENTI-CLASSI-MATERIE'!$A$2:$L$201,MATCH(AC$7,'DOCENTI-CLASSI-MATERIE'!$A$2:$A$201,0),MATCH(AC$1,INDIRECT("'DOCENTI-CLASSI-MATERIE'!$A"&amp;MATCH(AC$7,'DOCENTI-CLASSI-MATERIE'!$A$2:$A$201,0)+2&amp;":$L"&amp;MATCH(AC$7,'DOCENTI-CLASSI-MATERIE'!$A$2:$A$201,0)+2),0)),AC189)</f>
        <v/>
      </c>
      <c r="AD6" s="41" t="str">
        <f ca="1">IFERROR(INDEX('DOCENTI-CLASSI-MATERIE'!$A$2:$L$201,MATCH(AD$7,'DOCENTI-CLASSI-MATERIE'!$A$2:$A$201,0),MATCH(AD$1,INDIRECT("'DOCENTI-CLASSI-MATERIE'!$A"&amp;MATCH(AD$7,'DOCENTI-CLASSI-MATERIE'!$A$2:$A$201,0)+2&amp;":$L"&amp;MATCH(AD$7,'DOCENTI-CLASSI-MATERIE'!$A$2:$A$201,0)+2),0)),AD189)</f>
        <v/>
      </c>
      <c r="AE6" s="41" t="str">
        <f ca="1">IFERROR(INDEX('DOCENTI-CLASSI-MATERIE'!$A$2:$L$201,MATCH(AE$7,'DOCENTI-CLASSI-MATERIE'!$A$2:$A$201,0),MATCH(AE$1,INDIRECT("'DOCENTI-CLASSI-MATERIE'!$A"&amp;MATCH(AE$7,'DOCENTI-CLASSI-MATERIE'!$A$2:$A$201,0)+2&amp;":$L"&amp;MATCH(AE$7,'DOCENTI-CLASSI-MATERIE'!$A$2:$A$201,0)+2),0)),AE189)</f>
        <v/>
      </c>
      <c r="AF6" s="41" t="str">
        <f ca="1">IFERROR(INDEX('DOCENTI-CLASSI-MATERIE'!$A$2:$L$201,MATCH(AF$7,'DOCENTI-CLASSI-MATERIE'!$A$2:$A$201,0),MATCH(AF$1,INDIRECT("'DOCENTI-CLASSI-MATERIE'!$A"&amp;MATCH(AF$7,'DOCENTI-CLASSI-MATERIE'!$A$2:$A$201,0)+2&amp;":$L"&amp;MATCH(AF$7,'DOCENTI-CLASSI-MATERIE'!$A$2:$A$201,0)+2),0)),AF189)</f>
        <v/>
      </c>
      <c r="AG6" s="41" t="str">
        <f ca="1">IFERROR(INDEX('DOCENTI-CLASSI-MATERIE'!$A$2:$L$201,MATCH(AG$7,'DOCENTI-CLASSI-MATERIE'!$A$2:$A$201,0),MATCH(AG$1,INDIRECT("'DOCENTI-CLASSI-MATERIE'!$A"&amp;MATCH(AG$7,'DOCENTI-CLASSI-MATERIE'!$A$2:$A$201,0)+2&amp;":$L"&amp;MATCH(AG$7,'DOCENTI-CLASSI-MATERIE'!$A$2:$A$201,0)+2),0)),AG189)</f>
        <v/>
      </c>
      <c r="AH6" s="41" t="str">
        <f ca="1">IFERROR(INDEX('DOCENTI-CLASSI-MATERIE'!$A$2:$L$201,MATCH(AH$7,'DOCENTI-CLASSI-MATERIE'!$A$2:$A$201,0),MATCH(AH$1,INDIRECT("'DOCENTI-CLASSI-MATERIE'!$A"&amp;MATCH(AH$7,'DOCENTI-CLASSI-MATERIE'!$A$2:$A$201,0)+2&amp;":$L"&amp;MATCH(AH$7,'DOCENTI-CLASSI-MATERIE'!$A$2:$A$201,0)+2),0)),AH189)</f>
        <v/>
      </c>
      <c r="AI6" s="41" t="str">
        <f ca="1">IFERROR(INDEX('DOCENTI-CLASSI-MATERIE'!$A$2:$L$201,MATCH(AI$7,'DOCENTI-CLASSI-MATERIE'!$A$2:$A$201,0),MATCH(AI$1,INDIRECT("'DOCENTI-CLASSI-MATERIE'!$A"&amp;MATCH(AI$7,'DOCENTI-CLASSI-MATERIE'!$A$2:$A$201,0)+2&amp;":$L"&amp;MATCH(AI$7,'DOCENTI-CLASSI-MATERIE'!$A$2:$A$201,0)+2),0)),AI189)</f>
        <v/>
      </c>
      <c r="AJ6" s="41" t="str">
        <f ca="1">IFERROR(INDEX('DOCENTI-CLASSI-MATERIE'!$A$2:$L$201,MATCH(AJ$7,'DOCENTI-CLASSI-MATERIE'!$A$2:$A$201,0),MATCH(AJ$1,INDIRECT("'DOCENTI-CLASSI-MATERIE'!$A"&amp;MATCH(AJ$7,'DOCENTI-CLASSI-MATERIE'!$A$2:$A$201,0)+2&amp;":$L"&amp;MATCH(AJ$7,'DOCENTI-CLASSI-MATERIE'!$A$2:$A$201,0)+2),0)),AJ189)</f>
        <v/>
      </c>
      <c r="AK6" s="41" t="str">
        <f ca="1">IFERROR(INDEX('DOCENTI-CLASSI-MATERIE'!$A$2:$L$201,MATCH(AK$7,'DOCENTI-CLASSI-MATERIE'!$A$2:$A$201,0),MATCH(AK$1,INDIRECT("'DOCENTI-CLASSI-MATERIE'!$A"&amp;MATCH(AK$7,'DOCENTI-CLASSI-MATERIE'!$A$2:$A$201,0)+2&amp;":$L"&amp;MATCH(AK$7,'DOCENTI-CLASSI-MATERIE'!$A$2:$A$201,0)+2),0)),AK189)</f>
        <v/>
      </c>
      <c r="AL6" s="41" t="str">
        <f ca="1">IFERROR(INDEX('DOCENTI-CLASSI-MATERIE'!$A$2:$L$201,MATCH(AL$7,'DOCENTI-CLASSI-MATERIE'!$A$2:$A$201,0),MATCH(AL$1,INDIRECT("'DOCENTI-CLASSI-MATERIE'!$A"&amp;MATCH(AL$7,'DOCENTI-CLASSI-MATERIE'!$A$2:$A$201,0)+2&amp;":$L"&amp;MATCH(AL$7,'DOCENTI-CLASSI-MATERIE'!$A$2:$A$201,0)+2),0)),AL189)</f>
        <v/>
      </c>
      <c r="AM6" s="41" t="str">
        <f ca="1">IFERROR(INDEX('DOCENTI-CLASSI-MATERIE'!$A$2:$L$201,MATCH(AM$7,'DOCENTI-CLASSI-MATERIE'!$A$2:$A$201,0),MATCH(AM$1,INDIRECT("'DOCENTI-CLASSI-MATERIE'!$A"&amp;MATCH(AM$7,'DOCENTI-CLASSI-MATERIE'!$A$2:$A$201,0)+2&amp;":$L"&amp;MATCH(AM$7,'DOCENTI-CLASSI-MATERIE'!$A$2:$A$201,0)+2),0)),AM189)</f>
        <v/>
      </c>
      <c r="AN6" s="41" t="str">
        <f ca="1">IFERROR(INDEX('DOCENTI-CLASSI-MATERIE'!$A$2:$L$201,MATCH(AN$7,'DOCENTI-CLASSI-MATERIE'!$A$2:$A$201,0),MATCH(AN$1,INDIRECT("'DOCENTI-CLASSI-MATERIE'!$A"&amp;MATCH(AN$7,'DOCENTI-CLASSI-MATERIE'!$A$2:$A$201,0)+2&amp;":$L"&amp;MATCH(AN$7,'DOCENTI-CLASSI-MATERIE'!$A$2:$A$201,0)+2),0)),AN189)</f>
        <v/>
      </c>
      <c r="AO6" s="41" t="str">
        <f ca="1">IFERROR(INDEX('DOCENTI-CLASSI-MATERIE'!$A$2:$L$201,MATCH(AO$7,'DOCENTI-CLASSI-MATERIE'!$A$2:$A$201,0),MATCH(AO$1,INDIRECT("'DOCENTI-CLASSI-MATERIE'!$A"&amp;MATCH(AO$7,'DOCENTI-CLASSI-MATERIE'!$A$2:$A$201,0)+2&amp;":$L"&amp;MATCH(AO$7,'DOCENTI-CLASSI-MATERIE'!$A$2:$A$201,0)+2),0)),AO189)</f>
        <v/>
      </c>
      <c r="AP6" s="41" t="str">
        <f ca="1">IFERROR(INDEX('DOCENTI-CLASSI-MATERIE'!$A$2:$L$201,MATCH(AP$7,'DOCENTI-CLASSI-MATERIE'!$A$2:$A$201,0),MATCH(AP$1,INDIRECT("'DOCENTI-CLASSI-MATERIE'!$A"&amp;MATCH(AP$7,'DOCENTI-CLASSI-MATERIE'!$A$2:$A$201,0)+2&amp;":$L"&amp;MATCH(AP$7,'DOCENTI-CLASSI-MATERIE'!$A$2:$A$201,0)+2),0)),AP189)</f>
        <v/>
      </c>
      <c r="AQ6" s="41" t="str">
        <f ca="1">IFERROR(INDEX('DOCENTI-CLASSI-MATERIE'!$A$2:$L$201,MATCH(AQ$7,'DOCENTI-CLASSI-MATERIE'!$A$2:$A$201,0),MATCH(AQ$1,INDIRECT("'DOCENTI-CLASSI-MATERIE'!$A"&amp;MATCH(AQ$7,'DOCENTI-CLASSI-MATERIE'!$A$2:$A$201,0)+2&amp;":$L"&amp;MATCH(AQ$7,'DOCENTI-CLASSI-MATERIE'!$A$2:$A$201,0)+2),0)),AQ189)</f>
        <v/>
      </c>
      <c r="AR6" s="41" t="str">
        <f ca="1">IFERROR(INDEX('DOCENTI-CLASSI-MATERIE'!$A$2:$L$201,MATCH(AR$7,'DOCENTI-CLASSI-MATERIE'!$A$2:$A$201,0),MATCH(AR$1,INDIRECT("'DOCENTI-CLASSI-MATERIE'!$A"&amp;MATCH(AR$7,'DOCENTI-CLASSI-MATERIE'!$A$2:$A$201,0)+2&amp;":$L"&amp;MATCH(AR$7,'DOCENTI-CLASSI-MATERIE'!$A$2:$A$201,0)+2),0)),AR189)</f>
        <v/>
      </c>
      <c r="AS6" s="41" t="str">
        <f ca="1">IFERROR(INDEX('DOCENTI-CLASSI-MATERIE'!$A$2:$L$201,MATCH(AS$7,'DOCENTI-CLASSI-MATERIE'!$A$2:$A$201,0),MATCH(AS$1,INDIRECT("'DOCENTI-CLASSI-MATERIE'!$A"&amp;MATCH(AS$7,'DOCENTI-CLASSI-MATERIE'!$A$2:$A$201,0)+2&amp;":$L"&amp;MATCH(AS$7,'DOCENTI-CLASSI-MATERIE'!$A$2:$A$201,0)+2),0)),AS189)</f>
        <v/>
      </c>
      <c r="AT6" s="41" t="str">
        <f ca="1">IFERROR(INDEX('DOCENTI-CLASSI-MATERIE'!$A$2:$L$201,MATCH(AT$7,'DOCENTI-CLASSI-MATERIE'!$A$2:$A$201,0),MATCH(AT$1,INDIRECT("'DOCENTI-CLASSI-MATERIE'!$A"&amp;MATCH(AT$7,'DOCENTI-CLASSI-MATERIE'!$A$2:$A$201,0)+2&amp;":$L"&amp;MATCH(AT$7,'DOCENTI-CLASSI-MATERIE'!$A$2:$A$201,0)+2),0)),AT189)</f>
        <v/>
      </c>
      <c r="AU6" s="41" t="str">
        <f ca="1">IFERROR(INDEX('DOCENTI-CLASSI-MATERIE'!$A$2:$L$201,MATCH(AU$7,'DOCENTI-CLASSI-MATERIE'!$A$2:$A$201,0),MATCH(AU$1,INDIRECT("'DOCENTI-CLASSI-MATERIE'!$A"&amp;MATCH(AU$7,'DOCENTI-CLASSI-MATERIE'!$A$2:$A$201,0)+2&amp;":$L"&amp;MATCH(AU$7,'DOCENTI-CLASSI-MATERIE'!$A$2:$A$201,0)+2),0)),AU189)</f>
        <v/>
      </c>
      <c r="AV6" s="41" t="str">
        <f ca="1">IFERROR(INDEX('DOCENTI-CLASSI-MATERIE'!$A$2:$L$201,MATCH(AV$7,'DOCENTI-CLASSI-MATERIE'!$A$2:$A$201,0),MATCH(AV$1,INDIRECT("'DOCENTI-CLASSI-MATERIE'!$A"&amp;MATCH(AV$7,'DOCENTI-CLASSI-MATERIE'!$A$2:$A$201,0)+2&amp;":$L"&amp;MATCH(AV$7,'DOCENTI-CLASSI-MATERIE'!$A$2:$A$201,0)+2),0)),AV189)</f>
        <v/>
      </c>
      <c r="AW6" s="41" t="str">
        <f ca="1">IFERROR(INDEX('DOCENTI-CLASSI-MATERIE'!$A$2:$L$201,MATCH(AW$7,'DOCENTI-CLASSI-MATERIE'!$A$2:$A$201,0),MATCH(AW$1,INDIRECT("'DOCENTI-CLASSI-MATERIE'!$A"&amp;MATCH(AW$7,'DOCENTI-CLASSI-MATERIE'!$A$2:$A$201,0)+2&amp;":$L"&amp;MATCH(AW$7,'DOCENTI-CLASSI-MATERIE'!$A$2:$A$201,0)+2),0)),AW189)</f>
        <v/>
      </c>
      <c r="AX6" s="41" t="str">
        <f ca="1">IFERROR(INDEX('DOCENTI-CLASSI-MATERIE'!$A$2:$L$201,MATCH(AX$7,'DOCENTI-CLASSI-MATERIE'!$A$2:$A$201,0),MATCH(AX$1,INDIRECT("'DOCENTI-CLASSI-MATERIE'!$A"&amp;MATCH(AX$7,'DOCENTI-CLASSI-MATERIE'!$A$2:$A$201,0)+2&amp;":$L"&amp;MATCH(AX$7,'DOCENTI-CLASSI-MATERIE'!$A$2:$A$201,0)+2),0)),AX189)</f>
        <v/>
      </c>
      <c r="AY6" s="41" t="str">
        <f ca="1">IFERROR(INDEX('DOCENTI-CLASSI-MATERIE'!$A$2:$L$201,MATCH(AY$7,'DOCENTI-CLASSI-MATERIE'!$A$2:$A$201,0),MATCH(AY$1,INDIRECT("'DOCENTI-CLASSI-MATERIE'!$A"&amp;MATCH(AY$7,'DOCENTI-CLASSI-MATERIE'!$A$2:$A$201,0)+2&amp;":$L"&amp;MATCH(AY$7,'DOCENTI-CLASSI-MATERIE'!$A$2:$A$201,0)+2),0)),AY189)</f>
        <v/>
      </c>
      <c r="AZ6" s="41" t="str">
        <f ca="1">IFERROR(INDEX('DOCENTI-CLASSI-MATERIE'!$A$2:$L$201,MATCH(AZ$7,'DOCENTI-CLASSI-MATERIE'!$A$2:$A$201,0),MATCH(AZ$1,INDIRECT("'DOCENTI-CLASSI-MATERIE'!$A"&amp;MATCH(AZ$7,'DOCENTI-CLASSI-MATERIE'!$A$2:$A$201,0)+2&amp;":$L"&amp;MATCH(AZ$7,'DOCENTI-CLASSI-MATERIE'!$A$2:$A$201,0)+2),0)),AZ189)</f>
        <v/>
      </c>
    </row>
    <row r="7" spans="1:52" s="42" customFormat="1" ht="24.95" customHeight="1">
      <c r="A7" s="160"/>
      <c r="B7" s="169"/>
      <c r="C7" s="141" t="str">
        <f>IFERROR(INDEX('ORARIO DOCENTI'!$A$3:$A$102,MATCH(C$1,'ORARIO DOCENTI'!$C$3:$C$102,0),1),C190)</f>
        <v>TEC.INF.e COM.</v>
      </c>
      <c r="D7" s="126" t="str">
        <f>IFERROR(INDEX('ORARIO DOCENTI'!$A$3:$A$102,MATCH(D$1,'ORARIO DOCENTI'!$C$3:$C$102,0),1),D190)</f>
        <v>LORI</v>
      </c>
      <c r="E7" s="123" t="str">
        <f>IFERROR(INDEX('ORARIO DOCENTI'!$A$3:$A$102,MATCH(E$1,'ORARIO DOCENTI'!$C$3:$C$102,0),1),E190)</f>
        <v>FAVILLI</v>
      </c>
      <c r="F7" s="126" t="str">
        <f>IFERROR(INDEX('ORARIO DOCENTI'!$A$3:$A$102,MATCH(F$1,'ORARIO DOCENTI'!$C$3:$C$102,0),1),F190)</f>
        <v>MARCELLI</v>
      </c>
      <c r="G7" s="126" t="str">
        <f>IFERROR(INDEX('ORARIO DOCENTI'!$A$3:$A$102,MATCH(G$1,'ORARIO DOCENTI'!$C$3:$C$102,0),1),G190)</f>
        <v>TUONI d</v>
      </c>
      <c r="H7" s="126" t="str">
        <f>IFERROR(INDEX('ORARIO DOCENTI'!$A$3:$A$102,MATCH(H$1,'ORARIO DOCENTI'!$C$3:$C$102,0),1),H190)</f>
        <v>PELLEGRINI</v>
      </c>
      <c r="I7" s="145" t="str">
        <f>IFERROR(INDEX('ORARIO DOCENTI'!$A$3:$A$102,MATCH(I$1,'ORARIO DOCENTI'!$C$3:$C$102,0),1),I190)</f>
        <v>TEC.e TEC.DIAGN. MANUT.</v>
      </c>
      <c r="J7" s="126" t="str">
        <f>IFERROR(INDEX('ORARIO DOCENTI'!$A$3:$A$102,MATCH(J$1,'ORARIO DOCENTI'!$C$3:$C$102,0),1),J190)</f>
        <v>ZANI</v>
      </c>
      <c r="K7" s="126" t="str">
        <f>IFERROR(INDEX('ORARIO DOCENTI'!$A$3:$A$102,MATCH(K$1,'ORARIO DOCENTI'!$C$3:$C$102,0),1),K190)</f>
        <v>STEFANINI  c</v>
      </c>
      <c r="L7" s="126" t="str">
        <f>IFERROR(INDEX('ORARIO DOCENTI'!$A$3:$A$102,MATCH(L$1,'ORARIO DOCENTI'!$C$3:$C$102,0),1),L190)</f>
        <v>SERAVALLE  m</v>
      </c>
      <c r="M7" s="126" t="str">
        <f>IFERROR(INDEX('ORARIO DOCENTI'!$A$3:$A$102,MATCH(M$1,'ORARIO DOCENTI'!$C$3:$C$102,0),1),M190)</f>
        <v>RAFFAELLI ca</v>
      </c>
      <c r="N7" s="126" t="str">
        <f>IFERROR(INDEX('ORARIO DOCENTI'!$A$3:$A$102,MATCH(N$1,'ORARIO DOCENTI'!$C$3:$C$102,0),1),N190)</f>
        <v/>
      </c>
      <c r="O7" s="126" t="str">
        <f>IFERROR(INDEX('ORARIO DOCENTI'!$A$3:$A$102,MATCH(O$1,'ORARIO DOCENTI'!$C$3:$C$102,0),1),O190)</f>
        <v>TEMPERINI</v>
      </c>
      <c r="P7" s="126" t="str">
        <f>IFERROR(INDEX('ORARIO DOCENTI'!$A$3:$A$102,MATCH(P$1,'ORARIO DOCENTI'!$C$3:$C$102,0),1),P190)</f>
        <v>TEMPERINI</v>
      </c>
      <c r="Q7" s="126" t="str">
        <f>IFERROR(INDEX('ORARIO DOCENTI'!$A$3:$A$102,MATCH(Q$1,'ORARIO DOCENTI'!$C$3:$C$102,0),1),Q190)</f>
        <v>TEMPERINI</v>
      </c>
      <c r="R7" s="126" t="str">
        <f>IFERROR(INDEX('ORARIO DOCENTI'!$A$3:$A$102,MATCH(R$1,'ORARIO DOCENTI'!$C$3:$C$102,0),1),R190)</f>
        <v>TAMMARO</v>
      </c>
      <c r="S7" s="126" t="str">
        <f>IFERROR(INDEX('ORARIO DOCENTI'!$A$3:$A$102,MATCH(S$1,'ORARIO DOCENTI'!$C$3:$C$102,0),1),S190)</f>
        <v>NICCOLOGI  i</v>
      </c>
      <c r="T7" s="126" t="str">
        <f>IFERROR(INDEX('ORARIO DOCENTI'!$A$3:$A$102,MATCH(T$1,'ORARIO DOCENTI'!$C$3:$C$102,0),1),T190)</f>
        <v/>
      </c>
      <c r="U7" s="43" t="str">
        <f>IFERROR(INDEX('ORARIO DOCENTI'!$A$3:$A$102,MATCH(U$1,'ORARIO DOCENTI'!$C$3:$C$102,0),1),U190)</f>
        <v/>
      </c>
      <c r="V7" s="43" t="str">
        <f>IFERROR(INDEX('ORARIO DOCENTI'!$A$3:$A$102,MATCH(V$1,'ORARIO DOCENTI'!$C$3:$C$102,0),1),V190)</f>
        <v/>
      </c>
      <c r="W7" s="43" t="str">
        <f>IFERROR(INDEX('ORARIO DOCENTI'!$A$3:$A$102,MATCH(W$1,'ORARIO DOCENTI'!$C$3:$C$102,0),1),W190)</f>
        <v/>
      </c>
      <c r="X7" s="43" t="str">
        <f>IFERROR(INDEX('ORARIO DOCENTI'!$A$3:$A$102,MATCH(X$1,'ORARIO DOCENTI'!$C$3:$C$102,0),1),X190)</f>
        <v/>
      </c>
      <c r="Y7" s="43" t="str">
        <f>IFERROR(INDEX('ORARIO DOCENTI'!$A$3:$A$102,MATCH(Y$1,'ORARIO DOCENTI'!$C$3:$C$102,0),1),Y190)</f>
        <v/>
      </c>
      <c r="Z7" s="43" t="str">
        <f>IFERROR(INDEX('ORARIO DOCENTI'!$A$3:$A$102,MATCH(Z$1,'ORARIO DOCENTI'!$C$3:$C$102,0),1),Z190)</f>
        <v/>
      </c>
      <c r="AA7" s="43" t="str">
        <f>IFERROR(INDEX('ORARIO DOCENTI'!$A$3:$A$102,MATCH(AA$1,'ORARIO DOCENTI'!$C$3:$C$102,0),1),AA190)</f>
        <v/>
      </c>
      <c r="AB7" s="43" t="str">
        <f>IFERROR(INDEX('ORARIO DOCENTI'!$A$3:$A$102,MATCH(AB$1,'ORARIO DOCENTI'!$C$3:$C$102,0),1),AB190)</f>
        <v/>
      </c>
      <c r="AC7" s="43" t="str">
        <f>IFERROR(INDEX('ORARIO DOCENTI'!$A$3:$A$102,MATCH(AC$1,'ORARIO DOCENTI'!$C$3:$C$102,0),1),AC190)</f>
        <v/>
      </c>
      <c r="AD7" s="43" t="str">
        <f>IFERROR(INDEX('ORARIO DOCENTI'!$A$3:$A$102,MATCH(AD$1,'ORARIO DOCENTI'!$C$3:$C$102,0),1),AD190)</f>
        <v/>
      </c>
      <c r="AE7" s="43" t="str">
        <f>IFERROR(INDEX('ORARIO DOCENTI'!$A$3:$A$102,MATCH(AE$1,'ORARIO DOCENTI'!$C$3:$C$102,0),1),AE190)</f>
        <v/>
      </c>
      <c r="AF7" s="43" t="str">
        <f>IFERROR(INDEX('ORARIO DOCENTI'!$A$3:$A$102,MATCH(AF$1,'ORARIO DOCENTI'!$C$3:$C$102,0),1),AF190)</f>
        <v/>
      </c>
      <c r="AG7" s="43" t="str">
        <f>IFERROR(INDEX('ORARIO DOCENTI'!$A$3:$A$102,MATCH(AG$1,'ORARIO DOCENTI'!$C$3:$C$102,0),1),AG190)</f>
        <v/>
      </c>
      <c r="AH7" s="43" t="str">
        <f>IFERROR(INDEX('ORARIO DOCENTI'!$A$3:$A$102,MATCH(AH$1,'ORARIO DOCENTI'!$C$3:$C$102,0),1),AH190)</f>
        <v/>
      </c>
      <c r="AI7" s="43" t="str">
        <f>IFERROR(INDEX('ORARIO DOCENTI'!$A$3:$A$102,MATCH(AI$1,'ORARIO DOCENTI'!$C$3:$C$102,0),1),AI190)</f>
        <v/>
      </c>
      <c r="AJ7" s="43" t="str">
        <f>IFERROR(INDEX('ORARIO DOCENTI'!$A$3:$A$102,MATCH(AJ$1,'ORARIO DOCENTI'!$C$3:$C$102,0),1),AJ190)</f>
        <v/>
      </c>
      <c r="AK7" s="43" t="str">
        <f>IFERROR(INDEX('ORARIO DOCENTI'!$A$3:$A$102,MATCH(AK$1,'ORARIO DOCENTI'!$C$3:$C$102,0),1),AK190)</f>
        <v/>
      </c>
      <c r="AL7" s="43" t="str">
        <f>IFERROR(INDEX('ORARIO DOCENTI'!$A$3:$A$102,MATCH(AL$1,'ORARIO DOCENTI'!$C$3:$C$102,0),1),AL190)</f>
        <v/>
      </c>
      <c r="AM7" s="43" t="str">
        <f>IFERROR(INDEX('ORARIO DOCENTI'!$A$3:$A$102,MATCH(AM$1,'ORARIO DOCENTI'!$C$3:$C$102,0),1),AM190)</f>
        <v/>
      </c>
      <c r="AN7" s="43" t="str">
        <f>IFERROR(INDEX('ORARIO DOCENTI'!$A$3:$A$102,MATCH(AN$1,'ORARIO DOCENTI'!$C$3:$C$102,0),1),AN190)</f>
        <v/>
      </c>
      <c r="AO7" s="43" t="str">
        <f>IFERROR(INDEX('ORARIO DOCENTI'!$A$3:$A$102,MATCH(AO$1,'ORARIO DOCENTI'!$C$3:$C$102,0),1),AO190)</f>
        <v/>
      </c>
      <c r="AP7" s="43" t="str">
        <f>IFERROR(INDEX('ORARIO DOCENTI'!$A$3:$A$102,MATCH(AP$1,'ORARIO DOCENTI'!$C$3:$C$102,0),1),AP190)</f>
        <v/>
      </c>
      <c r="AQ7" s="43" t="str">
        <f>IFERROR(INDEX('ORARIO DOCENTI'!$A$3:$A$102,MATCH(AQ$1,'ORARIO DOCENTI'!$C$3:$C$102,0),1),AQ190)</f>
        <v/>
      </c>
      <c r="AR7" s="43" t="str">
        <f>IFERROR(INDEX('ORARIO DOCENTI'!$A$3:$A$102,MATCH(AR$1,'ORARIO DOCENTI'!$C$3:$C$102,0),1),AR190)</f>
        <v/>
      </c>
      <c r="AS7" s="43" t="str">
        <f>IFERROR(INDEX('ORARIO DOCENTI'!$A$3:$A$102,MATCH(AS$1,'ORARIO DOCENTI'!$C$3:$C$102,0),1),AS190)</f>
        <v/>
      </c>
      <c r="AT7" s="43" t="str">
        <f>IFERROR(INDEX('ORARIO DOCENTI'!$A$3:$A$102,MATCH(AT$1,'ORARIO DOCENTI'!$C$3:$C$102,0),1),AT190)</f>
        <v/>
      </c>
      <c r="AU7" s="43" t="str">
        <f>IFERROR(INDEX('ORARIO DOCENTI'!$A$3:$A$102,MATCH(AU$1,'ORARIO DOCENTI'!$C$3:$C$102,0),1),AU190)</f>
        <v/>
      </c>
      <c r="AV7" s="43" t="str">
        <f>IFERROR(INDEX('ORARIO DOCENTI'!$A$3:$A$102,MATCH(AV$1,'ORARIO DOCENTI'!$C$3:$C$102,0),1),AV190)</f>
        <v/>
      </c>
      <c r="AW7" s="43" t="str">
        <f>IFERROR(INDEX('ORARIO DOCENTI'!$A$3:$A$102,MATCH(AW$1,'ORARIO DOCENTI'!$C$3:$C$102,0),1),AW190)</f>
        <v/>
      </c>
      <c r="AX7" s="43" t="str">
        <f>IFERROR(INDEX('ORARIO DOCENTI'!$A$3:$A$102,MATCH(AX$1,'ORARIO DOCENTI'!$C$3:$C$102,0),1),AX190)</f>
        <v/>
      </c>
      <c r="AY7" s="43" t="str">
        <f>IFERROR(INDEX('ORARIO DOCENTI'!$A$3:$A$102,MATCH(AY$1,'ORARIO DOCENTI'!$C$3:$C$102,0),1),AY190)</f>
        <v/>
      </c>
      <c r="AZ7" s="43" t="str">
        <f>IFERROR(INDEX('ORARIO DOCENTI'!$A$3:$A$102,MATCH(AZ$1,'ORARIO DOCENTI'!$C$3:$C$102,0),1),AZ190)</f>
        <v/>
      </c>
    </row>
    <row r="8" spans="1:52" s="42" customFormat="1" ht="24.95" customHeight="1">
      <c r="A8" s="160"/>
      <c r="B8" s="170"/>
      <c r="C8" s="142" t="str">
        <f>IFERROR(INDEX('ORARIO ITP'!$A$3:$A$102,MATCH(C$1,'ORARIO ITP'!$C$3:$C$102,0),1),"")</f>
        <v>VECCHIESCHI</v>
      </c>
      <c r="D8" s="124" t="str">
        <f>IFERROR(INDEX('ORARIO ITP'!$A$3:$A$102,MATCH(D$1,'ORARIO ITP'!$C$3:$C$102,0),1),"")</f>
        <v/>
      </c>
      <c r="E8" s="154" t="str">
        <f>IFERROR(INDEX('ORARIO ITP'!$A$3:$A$102,MATCH(E$1,'ORARIO ITP'!$C$3:$C$102,0),1),"")</f>
        <v>BACHIORRINI  itp</v>
      </c>
      <c r="F8" s="124" t="str">
        <f>IFERROR(INDEX('ORARIO ITP'!$A$3:$A$102,MATCH(F$1,'ORARIO ITP'!$C$3:$C$102,0),1),"")</f>
        <v/>
      </c>
      <c r="G8" s="124" t="str">
        <f>IFERROR(INDEX('ORARIO ITP'!$A$3:$A$102,MATCH(G$1,'ORARIO ITP'!$C$3:$C$102,0),1),"")</f>
        <v/>
      </c>
      <c r="H8" s="124" t="str">
        <f>IFERROR(INDEX('ORARIO ITP'!$A$3:$A$102,MATCH(H$1,'ORARIO ITP'!$C$3:$C$102,0),1),"")</f>
        <v/>
      </c>
      <c r="I8" s="146" t="str">
        <f>IFERROR(INDEX('ORARIO ITP'!$A$3:$A$102,MATCH(I$1,'ORARIO ITP'!$C$3:$C$102,0),1),"")</f>
        <v/>
      </c>
      <c r="J8" s="124" t="str">
        <f>IFERROR(INDEX('ORARIO ITP'!$A$3:$A$102,MATCH(J$1,'ORARIO ITP'!$C$3:$C$102,0),1),"")</f>
        <v>TRENTINI</v>
      </c>
      <c r="K8" s="124" t="str">
        <f>IFERROR(INDEX('ORARIO ITP'!$A$3:$A$102,MATCH(K$1,'ORARIO ITP'!$C$3:$C$102,0),1),"")</f>
        <v>PAGANUCCI</v>
      </c>
      <c r="L8" s="124" t="str">
        <f>IFERROR(INDEX('ORARIO ITP'!$A$3:$A$102,MATCH(L$1,'ORARIO ITP'!$C$3:$C$102,0),1),"")</f>
        <v/>
      </c>
      <c r="M8" s="124" t="str">
        <f>IFERROR(INDEX('ORARIO ITP'!$A$3:$A$102,MATCH(M$1,'ORARIO ITP'!$C$3:$C$102,0),1),"")</f>
        <v/>
      </c>
      <c r="N8" s="124" t="str">
        <f>IFERROR(INDEX('ORARIO ITP'!$A$3:$A$102,MATCH(N$1,'ORARIO ITP'!$C$3:$C$102,0),1),"")</f>
        <v/>
      </c>
      <c r="O8" s="124" t="str">
        <f>IFERROR(INDEX('ORARIO ITP'!$A$3:$A$102,MATCH(O$1,'ORARIO ITP'!$C$3:$C$102,0),1),"")</f>
        <v/>
      </c>
      <c r="P8" s="124" t="str">
        <f>IFERROR(INDEX('ORARIO ITP'!$A$3:$A$102,MATCH(P$1,'ORARIO ITP'!$C$3:$C$102,0),1),"")</f>
        <v/>
      </c>
      <c r="Q8" s="124" t="str">
        <f>IFERROR(INDEX('ORARIO ITP'!$A$3:$A$102,MATCH(Q$1,'ORARIO ITP'!$C$3:$C$102,0),1),"")</f>
        <v/>
      </c>
      <c r="R8" s="124" t="str">
        <f>IFERROR(INDEX('ORARIO ITP'!$A$3:$A$102,MATCH(R$1,'ORARIO ITP'!$C$3:$C$102,0),1),"")</f>
        <v/>
      </c>
      <c r="S8" s="124" t="str">
        <f>IFERROR(INDEX('ORARIO ITP'!$A$3:$A$102,MATCH(S$1,'ORARIO ITP'!$C$3:$C$102,0),1),"")</f>
        <v/>
      </c>
      <c r="T8" s="124" t="str">
        <f>IFERROR(INDEX('ORARIO ITP'!$A$3:$A$102,MATCH(T$1,'ORARIO ITP'!$C$3:$C$102,0),1),"")</f>
        <v/>
      </c>
      <c r="U8" s="40" t="str">
        <f>IFERROR(INDEX('ORARIO ITP'!$A$3:$A$102,MATCH(U$1,'ORARIO ITP'!$C$3:$C$102,0),1),"")</f>
        <v/>
      </c>
      <c r="V8" s="40" t="str">
        <f>IFERROR(INDEX('ORARIO ITP'!$A$3:$A$102,MATCH(V$1,'ORARIO ITP'!$C$3:$C$102,0),1),"")</f>
        <v/>
      </c>
      <c r="W8" s="40" t="str">
        <f>IFERROR(INDEX('ORARIO ITP'!$A$3:$A$102,MATCH(W$1,'ORARIO ITP'!$C$3:$C$102,0),1),"")</f>
        <v/>
      </c>
      <c r="X8" s="40" t="str">
        <f>IFERROR(INDEX('ORARIO ITP'!$A$3:$A$102,MATCH(X$1,'ORARIO ITP'!$C$3:$C$102,0),1),"")</f>
        <v/>
      </c>
      <c r="Y8" s="40" t="str">
        <f>IFERROR(INDEX('ORARIO ITP'!$A$3:$A$102,MATCH(Y$1,'ORARIO ITP'!$C$3:$C$102,0),1),"")</f>
        <v/>
      </c>
      <c r="Z8" s="40" t="str">
        <f>IFERROR(INDEX('ORARIO ITP'!$A$3:$A$102,MATCH(Z$1,'ORARIO ITP'!$C$3:$C$102,0),1),"")</f>
        <v/>
      </c>
      <c r="AA8" s="40" t="str">
        <f>IFERROR(INDEX('ORARIO ITP'!$A$3:$A$102,MATCH(AA$1,'ORARIO ITP'!$C$3:$C$102,0),1),"")</f>
        <v/>
      </c>
      <c r="AB8" s="40" t="str">
        <f>IFERROR(INDEX('ORARIO ITP'!$A$3:$A$102,MATCH(AB$1,'ORARIO ITP'!$C$3:$C$102,0),1),"")</f>
        <v/>
      </c>
      <c r="AC8" s="40" t="str">
        <f>IFERROR(INDEX('ORARIO ITP'!$A$3:$A$102,MATCH(AC$1,'ORARIO ITP'!$C$3:$C$102,0),1),"")</f>
        <v/>
      </c>
      <c r="AD8" s="40" t="str">
        <f>IFERROR(INDEX('ORARIO ITP'!$A$3:$A$102,MATCH(AD$1,'ORARIO ITP'!$C$3:$C$102,0),1),"")</f>
        <v/>
      </c>
      <c r="AE8" s="40" t="str">
        <f>IFERROR(INDEX('ORARIO ITP'!$A$3:$A$102,MATCH(AE$1,'ORARIO ITP'!$C$3:$C$102,0),1),"")</f>
        <v/>
      </c>
      <c r="AF8" s="40" t="str">
        <f>IFERROR(INDEX('ORARIO ITP'!$A$3:$A$102,MATCH(AF$1,'ORARIO ITP'!$C$3:$C$102,0),1),"")</f>
        <v/>
      </c>
      <c r="AG8" s="40" t="str">
        <f>IFERROR(INDEX('ORARIO ITP'!$A$3:$A$102,MATCH(AG$1,'ORARIO ITP'!$C$3:$C$102,0),1),"")</f>
        <v/>
      </c>
      <c r="AH8" s="40" t="str">
        <f>IFERROR(INDEX('ORARIO ITP'!$A$3:$A$102,MATCH(AH$1,'ORARIO ITP'!$C$3:$C$102,0),1),"")</f>
        <v/>
      </c>
      <c r="AI8" s="40" t="str">
        <f>IFERROR(INDEX('ORARIO ITP'!$A$3:$A$102,MATCH(AI$1,'ORARIO ITP'!$C$3:$C$102,0),1),"")</f>
        <v/>
      </c>
      <c r="AJ8" s="40" t="str">
        <f>IFERROR(INDEX('ORARIO ITP'!$A$3:$A$102,MATCH(AJ$1,'ORARIO ITP'!$C$3:$C$102,0),1),"")</f>
        <v/>
      </c>
      <c r="AK8" s="40" t="str">
        <f>IFERROR(INDEX('ORARIO ITP'!$A$3:$A$102,MATCH(AK$1,'ORARIO ITP'!$C$3:$C$102,0),1),"")</f>
        <v/>
      </c>
      <c r="AL8" s="40" t="str">
        <f>IFERROR(INDEX('ORARIO ITP'!$A$3:$A$102,MATCH(AL$1,'ORARIO ITP'!$C$3:$C$102,0),1),"")</f>
        <v/>
      </c>
      <c r="AM8" s="40" t="str">
        <f>IFERROR(INDEX('ORARIO ITP'!$A$3:$A$102,MATCH(AM$1,'ORARIO ITP'!$C$3:$C$102,0),1),"")</f>
        <v/>
      </c>
      <c r="AN8" s="40" t="str">
        <f>IFERROR(INDEX('ORARIO ITP'!$A$3:$A$102,MATCH(AN$1,'ORARIO ITP'!$C$3:$C$102,0),1),"")</f>
        <v/>
      </c>
      <c r="AO8" s="40" t="str">
        <f>IFERROR(INDEX('ORARIO ITP'!$A$3:$A$102,MATCH(AO$1,'ORARIO ITP'!$C$3:$C$102,0),1),"")</f>
        <v/>
      </c>
      <c r="AP8" s="40" t="str">
        <f>IFERROR(INDEX('ORARIO ITP'!$A$3:$A$102,MATCH(AP$1,'ORARIO ITP'!$C$3:$C$102,0),1),"")</f>
        <v/>
      </c>
      <c r="AQ8" s="40" t="str">
        <f>IFERROR(INDEX('ORARIO ITP'!$A$3:$A$102,MATCH(AQ$1,'ORARIO ITP'!$C$3:$C$102,0),1),"")</f>
        <v/>
      </c>
      <c r="AR8" s="40" t="str">
        <f>IFERROR(INDEX('ORARIO ITP'!$A$3:$A$102,MATCH(AR$1,'ORARIO ITP'!$C$3:$C$102,0),1),"")</f>
        <v/>
      </c>
      <c r="AS8" s="40" t="str">
        <f>IFERROR(INDEX('ORARIO ITP'!$A$3:$A$102,MATCH(AS$1,'ORARIO ITP'!$C$3:$C$102,0),1),"")</f>
        <v/>
      </c>
      <c r="AT8" s="40" t="str">
        <f>IFERROR(INDEX('ORARIO ITP'!$A$3:$A$102,MATCH(AT$1,'ORARIO ITP'!$C$3:$C$102,0),1),"")</f>
        <v/>
      </c>
      <c r="AU8" s="40" t="str">
        <f>IFERROR(INDEX('ORARIO ITP'!$A$3:$A$102,MATCH(AU$1,'ORARIO ITP'!$C$3:$C$102,0),1),"")</f>
        <v/>
      </c>
      <c r="AV8" s="40" t="str">
        <f>IFERROR(INDEX('ORARIO ITP'!$A$3:$A$102,MATCH(AV$1,'ORARIO ITP'!$C$3:$C$102,0),1),"")</f>
        <v/>
      </c>
      <c r="AW8" s="40" t="str">
        <f>IFERROR(INDEX('ORARIO ITP'!$A$3:$A$102,MATCH(AW$1,'ORARIO ITP'!$C$3:$C$102,0),1),"")</f>
        <v/>
      </c>
      <c r="AX8" s="40" t="str">
        <f>IFERROR(INDEX('ORARIO ITP'!$A$3:$A$102,MATCH(AX$1,'ORARIO ITP'!$C$3:$C$102,0),1),"")</f>
        <v/>
      </c>
      <c r="AY8" s="40" t="str">
        <f>IFERROR(INDEX('ORARIO ITP'!$A$3:$A$102,MATCH(AY$1,'ORARIO ITP'!$C$3:$C$102,0),1),"")</f>
        <v/>
      </c>
      <c r="AZ8" s="40" t="str">
        <f>IFERROR(INDEX('ORARIO ITP'!$A$3:$A$102,MATCH(AZ$1,'ORARIO ITP'!$C$3:$C$102,0),1),"")</f>
        <v/>
      </c>
    </row>
    <row r="9" spans="1:52" s="42" customFormat="1" ht="24.95" customHeight="1">
      <c r="A9" s="160"/>
      <c r="B9" s="168">
        <v>3</v>
      </c>
      <c r="C9" s="125" t="str">
        <f ca="1">IFERROR(INDEX('DOCENTI-CLASSI-MATERIE'!$A$2:$L$201,MATCH(C$10,'DOCENTI-CLASSI-MATERIE'!$A$2:$A$201,0),MATCH(C$1,INDIRECT("'DOCENTI-CLASSI-MATERIE'!$A"&amp;MATCH(C$10,'DOCENTI-CLASSI-MATERIE'!$A$2:$A$201,0)+2&amp;":$L"&amp;MATCH(C$10,'DOCENTI-CLASSI-MATERIE'!$A$2:$A$201,0)+2),0)),C192)</f>
        <v>SCIENZE MOTORIE</v>
      </c>
      <c r="D9" s="125" t="str">
        <f ca="1">IFERROR(INDEX('DOCENTI-CLASSI-MATERIE'!$A$2:$L$201,MATCH(D$10,'DOCENTI-CLASSI-MATERIE'!$A$2:$A$201,0),MATCH(D$1,INDIRECT("'DOCENTI-CLASSI-MATERIE'!$A"&amp;MATCH(D$10,'DOCENTI-CLASSI-MATERIE'!$A$2:$A$201,0)+2&amp;":$L"&amp;MATCH(D$10,'DOCENTI-CLASSI-MATERIE'!$A$2:$A$201,0)+2),0)),D192)</f>
        <v>LINGUA LETT.ITAL. E STORIA</v>
      </c>
      <c r="E9" s="125" t="str">
        <f ca="1">IFERROR(INDEX('DOCENTI-CLASSI-MATERIE'!$A$2:$L$201,MATCH(E$10,'DOCENTI-CLASSI-MATERIE'!$A$2:$A$201,0),MATCH(E$1,INDIRECT("'DOCENTI-CLASSI-MATERIE'!$A"&amp;MATCH(E$10,'DOCENTI-CLASSI-MATERIE'!$A$2:$A$201,0)+2&amp;":$L"&amp;MATCH(E$10,'DOCENTI-CLASSI-MATERIE'!$A$2:$A$201,0)+2),0)),E192)</f>
        <v>LABORATORI TECN.</v>
      </c>
      <c r="F9" s="125" t="str">
        <f ca="1">IFERROR(INDEX('DOCENTI-CLASSI-MATERIE'!$A$2:$L$201,MATCH(F$10,'DOCENTI-CLASSI-MATERIE'!$A$2:$A$201,0),MATCH(F$1,INDIRECT("'DOCENTI-CLASSI-MATERIE'!$A"&amp;MATCH(F$10,'DOCENTI-CLASSI-MATERIE'!$A$2:$A$201,0)+2&amp;":$L"&amp;MATCH(F$10,'DOCENTI-CLASSI-MATERIE'!$A$2:$A$201,0)+2),0)),F192)</f>
        <v>TEC.IE ELETTRICO/CHE</v>
      </c>
      <c r="G9" s="125" t="str">
        <f ca="1">IFERROR(INDEX('DOCENTI-CLASSI-MATERIE'!$A$2:$L$201,MATCH(G$10,'DOCENTI-CLASSI-MATERIE'!$A$2:$A$201,0),MATCH(G$1,INDIRECT("'DOCENTI-CLASSI-MATERIE'!$A"&amp;MATCH(G$10,'DOCENTI-CLASSI-MATERIE'!$A$2:$A$201,0)+2&amp;":$L"&amp;MATCH(G$10,'DOCENTI-CLASSI-MATERIE'!$A$2:$A$201,0)+2),0)),G192)</f>
        <v>LABORATORI TECN.</v>
      </c>
      <c r="H9" s="125" t="str">
        <f ca="1">IFERROR(INDEX('DOCENTI-CLASSI-MATERIE'!$A$2:$L$201,MATCH(H$10,'DOCENTI-CLASSI-MATERIE'!$A$2:$A$201,0),MATCH(H$1,INDIRECT("'DOCENTI-CLASSI-MATERIE'!$A"&amp;MATCH(H$10,'DOCENTI-CLASSI-MATERIE'!$A$2:$A$201,0)+2&amp;":$L"&amp;MATCH(H$10,'DOCENTI-CLASSI-MATERIE'!$A$2:$A$201,0)+2),0)),H192)</f>
        <v>LINGUA LETT.ITAL. E STORIA</v>
      </c>
      <c r="I9" s="147" t="str">
        <f ca="1">IFERROR(INDEX('DOCENTI-CLASSI-MATERIE'!$A$2:$L$201,MATCH(I$10,'DOCENTI-CLASSI-MATERIE'!$A$2:$A$201,0),MATCH(I$1,INDIRECT("'DOCENTI-CLASSI-MATERIE'!$A"&amp;MATCH(I$10,'DOCENTI-CLASSI-MATERIE'!$A$2:$A$201,0)+2&amp;":$L"&amp;MATCH(I$10,'DOCENTI-CLASSI-MATERIE'!$A$2:$A$201,0)+2),0)),I192)</f>
        <v>TEC.e TEC. DIAGN.e MANUT.MT</v>
      </c>
      <c r="J9" s="125" t="str">
        <f ca="1">IFERROR(INDEX('DOCENTI-CLASSI-MATERIE'!$A$2:$L$201,MATCH(J$10,'DOCENTI-CLASSI-MATERIE'!$A$2:$A$201,0),MATCH(J$1,INDIRECT("'DOCENTI-CLASSI-MATERIE'!$A"&amp;MATCH(J$10,'DOCENTI-CLASSI-MATERIE'!$A$2:$A$201,0)+2&amp;":$L"&amp;MATCH(J$10,'DOCENTI-CLASSI-MATERIE'!$A$2:$A$201,0)+2),0)),J192)</f>
        <v>SC.INTEGR.CHIMICA</v>
      </c>
      <c r="K9" s="125" t="str">
        <f ca="1">IFERROR(INDEX('DOCENTI-CLASSI-MATERIE'!$A$2:$L$201,MATCH(K$10,'DOCENTI-CLASSI-MATERIE'!$A$2:$A$201,0),MATCH(K$1,INDIRECT("'DOCENTI-CLASSI-MATERIE'!$A"&amp;MATCH(K$10,'DOCENTI-CLASSI-MATERIE'!$A$2:$A$201,0)+2&amp;":$L"&amp;MATCH(K$10,'DOCENTI-CLASSI-MATERIE'!$A$2:$A$201,0)+2),0)),K192)</f>
        <v>SC.INTEGR.FISICA</v>
      </c>
      <c r="L9" s="125" t="str">
        <f ca="1">IFERROR(INDEX('DOCENTI-CLASSI-MATERIE'!$A$2:$L$201,MATCH(L$10,'DOCENTI-CLASSI-MATERIE'!$A$2:$A$201,0),MATCH(L$1,INDIRECT("'DOCENTI-CLASSI-MATERIE'!$A"&amp;MATCH(L$10,'DOCENTI-CLASSI-MATERIE'!$A$2:$A$201,0)+2&amp;":$L"&amp;MATCH(L$10,'DOCENTI-CLASSI-MATERIE'!$A$2:$A$201,0)+2),0)),L192)</f>
        <v>LINGUA INGLESE</v>
      </c>
      <c r="M9" s="125" t="str">
        <f ca="1">IFERROR(INDEX('DOCENTI-CLASSI-MATERIE'!$A$2:$L$201,MATCH(M$10,'DOCENTI-CLASSI-MATERIE'!$A$2:$A$201,0),MATCH(M$1,INDIRECT("'DOCENTI-CLASSI-MATERIE'!$A"&amp;MATCH(M$10,'DOCENTI-CLASSI-MATERIE'!$A$2:$A$201,0)+2&amp;":$L"&amp;MATCH(M$10,'DOCENTI-CLASSI-MATERIE'!$A$2:$A$201,0)+2),0)),M192)</f>
        <v>LINGUA INGLESE</v>
      </c>
      <c r="N9" s="125" t="str">
        <f ca="1">IFERROR(INDEX('DOCENTI-CLASSI-MATERIE'!$A$2:$L$201,MATCH(N$10,'DOCENTI-CLASSI-MATERIE'!$A$2:$A$201,0),MATCH(N$1,INDIRECT("'DOCENTI-CLASSI-MATERIE'!$A"&amp;MATCH(N$10,'DOCENTI-CLASSI-MATERIE'!$A$2:$A$201,0)+2&amp;":$L"&amp;MATCH(N$10,'DOCENTI-CLASSI-MATERIE'!$A$2:$A$201,0)+2),0)),N192)</f>
        <v>LINGUA INGLESE</v>
      </c>
      <c r="O9" s="151" t="str">
        <f ca="1">IFERROR(INDEX('DOCENTI-CLASSI-MATERIE'!$A$2:$L$201,MATCH(O$10,'DOCENTI-CLASSI-MATERIE'!$A$2:$A$201,0),MATCH(O$1,INDIRECT("'DOCENTI-CLASSI-MATERIE'!$A"&amp;MATCH(O$10,'DOCENTI-CLASSI-MATERIE'!$A$2:$A$201,0)+2&amp;":$L"&amp;MATCH(O$10,'DOCENTI-CLASSI-MATERIE'!$A$2:$A$201,0)+2),0)),O192)</f>
        <v>SISTEMI AUT.</v>
      </c>
      <c r="P9" s="125" t="str">
        <f ca="1">IFERROR(INDEX('DOCENTI-CLASSI-MATERIE'!$A$2:$L$201,MATCH(P$10,'DOCENTI-CLASSI-MATERIE'!$A$2:$A$201,0),MATCH(P$1,INDIRECT("'DOCENTI-CLASSI-MATERIE'!$A"&amp;MATCH(P$10,'DOCENTI-CLASSI-MATERIE'!$A$2:$A$201,0)+2&amp;":$L"&amp;MATCH(P$10,'DOCENTI-CLASSI-MATERIE'!$A$2:$A$201,0)+2),0)),P192)</f>
        <v>IG.ANAT.FIS.PAT.</v>
      </c>
      <c r="Q9" s="125" t="str">
        <f ca="1">IFERROR(INDEX('DOCENTI-CLASSI-MATERIE'!$A$2:$L$201,MATCH(Q$10,'DOCENTI-CLASSI-MATERIE'!$A$2:$A$201,0),MATCH(Q$1,INDIRECT("'DOCENTI-CLASSI-MATERIE'!$A"&amp;MATCH(Q$10,'DOCENTI-CLASSI-MATERIE'!$A$2:$A$201,0)+2&amp;":$L"&amp;MATCH(Q$10,'DOCENTI-CLASSI-MATERIE'!$A$2:$A$201,0)+2),0)),Q192)</f>
        <v/>
      </c>
      <c r="R9" s="125" t="str">
        <f ca="1">IFERROR(INDEX('DOCENTI-CLASSI-MATERIE'!$A$2:$L$201,MATCH(R$10,'DOCENTI-CLASSI-MATERIE'!$A$2:$A$201,0),MATCH(R$1,INDIRECT("'DOCENTI-CLASSI-MATERIE'!$A"&amp;MATCH(R$10,'DOCENTI-CLASSI-MATERIE'!$A$2:$A$201,0)+2&amp;":$L"&amp;MATCH(R$10,'DOCENTI-CLASSI-MATERIE'!$A$2:$A$201,0)+2),0)),R192)</f>
        <v>ELETTROT.ELETTRON.</v>
      </c>
      <c r="S9" s="125" t="str">
        <f ca="1">IFERROR(INDEX('DOCENTI-CLASSI-MATERIE'!$A$2:$L$201,MATCH(S$10,'DOCENTI-CLASSI-MATERIE'!$A$2:$A$201,0),MATCH(S$1,INDIRECT("'DOCENTI-CLASSI-MATERIE'!$A"&amp;MATCH(S$10,'DOCENTI-CLASSI-MATERIE'!$A$2:$A$201,0)+2&amp;":$L"&amp;MATCH(S$10,'DOCENTI-CLASSI-MATERIE'!$A$2:$A$201,0)+2),0)),S192)</f>
        <v>CHIMICA ORG. E BIOC.</v>
      </c>
      <c r="T9" s="125" t="str">
        <f ca="1">IFERROR(INDEX('DOCENTI-CLASSI-MATERIE'!$A$2:$L$201,MATCH(T$10,'DOCENTI-CLASSI-MATERIE'!$A$2:$A$201,0),MATCH(T$1,INDIRECT("'DOCENTI-CLASSI-MATERIE'!$A"&amp;MATCH(T$10,'DOCENTI-CLASSI-MATERIE'!$A$2:$A$201,0)+2&amp;":$L"&amp;MATCH(T$10,'DOCENTI-CLASSI-MATERIE'!$A$2:$A$201,0)+2),0)),T192)</f>
        <v/>
      </c>
      <c r="U9" s="41" t="str">
        <f ca="1">IFERROR(INDEX('DOCENTI-CLASSI-MATERIE'!$A$2:$L$201,MATCH(U$10,'DOCENTI-CLASSI-MATERIE'!$A$2:$A$201,0),MATCH(U$1,INDIRECT("'DOCENTI-CLASSI-MATERIE'!$A"&amp;MATCH(U$10,'DOCENTI-CLASSI-MATERIE'!$A$2:$A$201,0)+2&amp;":$L"&amp;MATCH(U$10,'DOCENTI-CLASSI-MATERIE'!$A$2:$A$201,0)+2),0)),U192)</f>
        <v/>
      </c>
      <c r="V9" s="41" t="str">
        <f ca="1">IFERROR(INDEX('DOCENTI-CLASSI-MATERIE'!$A$2:$L$201,MATCH(V$10,'DOCENTI-CLASSI-MATERIE'!$A$2:$A$201,0),MATCH(V$1,INDIRECT("'DOCENTI-CLASSI-MATERIE'!$A"&amp;MATCH(V$10,'DOCENTI-CLASSI-MATERIE'!$A$2:$A$201,0)+2&amp;":$L"&amp;MATCH(V$10,'DOCENTI-CLASSI-MATERIE'!$A$2:$A$201,0)+2),0)),V192)</f>
        <v/>
      </c>
      <c r="W9" s="41" t="str">
        <f ca="1">IFERROR(INDEX('DOCENTI-CLASSI-MATERIE'!$A$2:$L$201,MATCH(W$10,'DOCENTI-CLASSI-MATERIE'!$A$2:$A$201,0),MATCH(W$1,INDIRECT("'DOCENTI-CLASSI-MATERIE'!$A"&amp;MATCH(W$10,'DOCENTI-CLASSI-MATERIE'!$A$2:$A$201,0)+2&amp;":$L"&amp;MATCH(W$10,'DOCENTI-CLASSI-MATERIE'!$A$2:$A$201,0)+2),0)),W192)</f>
        <v/>
      </c>
      <c r="X9" s="41" t="str">
        <f ca="1">IFERROR(INDEX('DOCENTI-CLASSI-MATERIE'!$A$2:$L$201,MATCH(X$10,'DOCENTI-CLASSI-MATERIE'!$A$2:$A$201,0),MATCH(X$1,INDIRECT("'DOCENTI-CLASSI-MATERIE'!$A"&amp;MATCH(X$10,'DOCENTI-CLASSI-MATERIE'!$A$2:$A$201,0)+2&amp;":$L"&amp;MATCH(X$10,'DOCENTI-CLASSI-MATERIE'!$A$2:$A$201,0)+2),0)),X192)</f>
        <v/>
      </c>
      <c r="Y9" s="41" t="str">
        <f ca="1">IFERROR(INDEX('DOCENTI-CLASSI-MATERIE'!$A$2:$L$201,MATCH(Y$10,'DOCENTI-CLASSI-MATERIE'!$A$2:$A$201,0),MATCH(Y$1,INDIRECT("'DOCENTI-CLASSI-MATERIE'!$A"&amp;MATCH(Y$10,'DOCENTI-CLASSI-MATERIE'!$A$2:$A$201,0)+2&amp;":$L"&amp;MATCH(Y$10,'DOCENTI-CLASSI-MATERIE'!$A$2:$A$201,0)+2),0)),Y192)</f>
        <v/>
      </c>
      <c r="Z9" s="41" t="str">
        <f ca="1">IFERROR(INDEX('DOCENTI-CLASSI-MATERIE'!$A$2:$L$201,MATCH(Z$10,'DOCENTI-CLASSI-MATERIE'!$A$2:$A$201,0),MATCH(Z$1,INDIRECT("'DOCENTI-CLASSI-MATERIE'!$A"&amp;MATCH(Z$10,'DOCENTI-CLASSI-MATERIE'!$A$2:$A$201,0)+2&amp;":$L"&amp;MATCH(Z$10,'DOCENTI-CLASSI-MATERIE'!$A$2:$A$201,0)+2),0)),Z192)</f>
        <v/>
      </c>
      <c r="AA9" s="41" t="str">
        <f ca="1">IFERROR(INDEX('DOCENTI-CLASSI-MATERIE'!$A$2:$L$201,MATCH(AA$10,'DOCENTI-CLASSI-MATERIE'!$A$2:$A$201,0),MATCH(AA$1,INDIRECT("'DOCENTI-CLASSI-MATERIE'!$A"&amp;MATCH(AA$10,'DOCENTI-CLASSI-MATERIE'!$A$2:$A$201,0)+2&amp;":$L"&amp;MATCH(AA$10,'DOCENTI-CLASSI-MATERIE'!$A$2:$A$201,0)+2),0)),AA192)</f>
        <v/>
      </c>
      <c r="AB9" s="41" t="str">
        <f ca="1">IFERROR(INDEX('DOCENTI-CLASSI-MATERIE'!$A$2:$L$201,MATCH(AB$10,'DOCENTI-CLASSI-MATERIE'!$A$2:$A$201,0),MATCH(AB$1,INDIRECT("'DOCENTI-CLASSI-MATERIE'!$A"&amp;MATCH(AB$10,'DOCENTI-CLASSI-MATERIE'!$A$2:$A$201,0)+2&amp;":$L"&amp;MATCH(AB$10,'DOCENTI-CLASSI-MATERIE'!$A$2:$A$201,0)+2),0)),AB192)</f>
        <v/>
      </c>
      <c r="AC9" s="41" t="str">
        <f ca="1">IFERROR(INDEX('DOCENTI-CLASSI-MATERIE'!$A$2:$L$201,MATCH(AC$10,'DOCENTI-CLASSI-MATERIE'!$A$2:$A$201,0),MATCH(AC$1,INDIRECT("'DOCENTI-CLASSI-MATERIE'!$A"&amp;MATCH(AC$10,'DOCENTI-CLASSI-MATERIE'!$A$2:$A$201,0)+2&amp;":$L"&amp;MATCH(AC$10,'DOCENTI-CLASSI-MATERIE'!$A$2:$A$201,0)+2),0)),AC192)</f>
        <v/>
      </c>
      <c r="AD9" s="41" t="str">
        <f ca="1">IFERROR(INDEX('DOCENTI-CLASSI-MATERIE'!$A$2:$L$201,MATCH(AD$10,'DOCENTI-CLASSI-MATERIE'!$A$2:$A$201,0),MATCH(AD$1,INDIRECT("'DOCENTI-CLASSI-MATERIE'!$A"&amp;MATCH(AD$10,'DOCENTI-CLASSI-MATERIE'!$A$2:$A$201,0)+2&amp;":$L"&amp;MATCH(AD$10,'DOCENTI-CLASSI-MATERIE'!$A$2:$A$201,0)+2),0)),AD192)</f>
        <v/>
      </c>
      <c r="AE9" s="41" t="str">
        <f ca="1">IFERROR(INDEX('DOCENTI-CLASSI-MATERIE'!$A$2:$L$201,MATCH(AE$10,'DOCENTI-CLASSI-MATERIE'!$A$2:$A$201,0),MATCH(AE$1,INDIRECT("'DOCENTI-CLASSI-MATERIE'!$A"&amp;MATCH(AE$10,'DOCENTI-CLASSI-MATERIE'!$A$2:$A$201,0)+2&amp;":$L"&amp;MATCH(AE$10,'DOCENTI-CLASSI-MATERIE'!$A$2:$A$201,0)+2),0)),AE192)</f>
        <v/>
      </c>
      <c r="AF9" s="41" t="str">
        <f ca="1">IFERROR(INDEX('DOCENTI-CLASSI-MATERIE'!$A$2:$L$201,MATCH(AF$10,'DOCENTI-CLASSI-MATERIE'!$A$2:$A$201,0),MATCH(AF$1,INDIRECT("'DOCENTI-CLASSI-MATERIE'!$A"&amp;MATCH(AF$10,'DOCENTI-CLASSI-MATERIE'!$A$2:$A$201,0)+2&amp;":$L"&amp;MATCH(AF$10,'DOCENTI-CLASSI-MATERIE'!$A$2:$A$201,0)+2),0)),AF192)</f>
        <v/>
      </c>
      <c r="AG9" s="41" t="str">
        <f ca="1">IFERROR(INDEX('DOCENTI-CLASSI-MATERIE'!$A$2:$L$201,MATCH(AG$10,'DOCENTI-CLASSI-MATERIE'!$A$2:$A$201,0),MATCH(AG$1,INDIRECT("'DOCENTI-CLASSI-MATERIE'!$A"&amp;MATCH(AG$10,'DOCENTI-CLASSI-MATERIE'!$A$2:$A$201,0)+2&amp;":$L"&amp;MATCH(AG$10,'DOCENTI-CLASSI-MATERIE'!$A$2:$A$201,0)+2),0)),AG192)</f>
        <v/>
      </c>
      <c r="AH9" s="41" t="str">
        <f ca="1">IFERROR(INDEX('DOCENTI-CLASSI-MATERIE'!$A$2:$L$201,MATCH(AH$10,'DOCENTI-CLASSI-MATERIE'!$A$2:$A$201,0),MATCH(AH$1,INDIRECT("'DOCENTI-CLASSI-MATERIE'!$A"&amp;MATCH(AH$10,'DOCENTI-CLASSI-MATERIE'!$A$2:$A$201,0)+2&amp;":$L"&amp;MATCH(AH$10,'DOCENTI-CLASSI-MATERIE'!$A$2:$A$201,0)+2),0)),AH192)</f>
        <v/>
      </c>
      <c r="AI9" s="41" t="str">
        <f ca="1">IFERROR(INDEX('DOCENTI-CLASSI-MATERIE'!$A$2:$L$201,MATCH(AI$10,'DOCENTI-CLASSI-MATERIE'!$A$2:$A$201,0),MATCH(AI$1,INDIRECT("'DOCENTI-CLASSI-MATERIE'!$A"&amp;MATCH(AI$10,'DOCENTI-CLASSI-MATERIE'!$A$2:$A$201,0)+2&amp;":$L"&amp;MATCH(AI$10,'DOCENTI-CLASSI-MATERIE'!$A$2:$A$201,0)+2),0)),AI192)</f>
        <v/>
      </c>
      <c r="AJ9" s="41" t="str">
        <f ca="1">IFERROR(INDEX('DOCENTI-CLASSI-MATERIE'!$A$2:$L$201,MATCH(AJ$10,'DOCENTI-CLASSI-MATERIE'!$A$2:$A$201,0),MATCH(AJ$1,INDIRECT("'DOCENTI-CLASSI-MATERIE'!$A"&amp;MATCH(AJ$10,'DOCENTI-CLASSI-MATERIE'!$A$2:$A$201,0)+2&amp;":$L"&amp;MATCH(AJ$10,'DOCENTI-CLASSI-MATERIE'!$A$2:$A$201,0)+2),0)),AJ192)</f>
        <v/>
      </c>
      <c r="AK9" s="41" t="str">
        <f ca="1">IFERROR(INDEX('DOCENTI-CLASSI-MATERIE'!$A$2:$L$201,MATCH(AK$10,'DOCENTI-CLASSI-MATERIE'!$A$2:$A$201,0),MATCH(AK$1,INDIRECT("'DOCENTI-CLASSI-MATERIE'!$A"&amp;MATCH(AK$10,'DOCENTI-CLASSI-MATERIE'!$A$2:$A$201,0)+2&amp;":$L"&amp;MATCH(AK$10,'DOCENTI-CLASSI-MATERIE'!$A$2:$A$201,0)+2),0)),AK192)</f>
        <v/>
      </c>
      <c r="AL9" s="41" t="str">
        <f ca="1">IFERROR(INDEX('DOCENTI-CLASSI-MATERIE'!$A$2:$L$201,MATCH(AL$10,'DOCENTI-CLASSI-MATERIE'!$A$2:$A$201,0),MATCH(AL$1,INDIRECT("'DOCENTI-CLASSI-MATERIE'!$A"&amp;MATCH(AL$10,'DOCENTI-CLASSI-MATERIE'!$A$2:$A$201,0)+2&amp;":$L"&amp;MATCH(AL$10,'DOCENTI-CLASSI-MATERIE'!$A$2:$A$201,0)+2),0)),AL192)</f>
        <v/>
      </c>
      <c r="AM9" s="41" t="str">
        <f ca="1">IFERROR(INDEX('DOCENTI-CLASSI-MATERIE'!$A$2:$L$201,MATCH(AM$10,'DOCENTI-CLASSI-MATERIE'!$A$2:$A$201,0),MATCH(AM$1,INDIRECT("'DOCENTI-CLASSI-MATERIE'!$A"&amp;MATCH(AM$10,'DOCENTI-CLASSI-MATERIE'!$A$2:$A$201,0)+2&amp;":$L"&amp;MATCH(AM$10,'DOCENTI-CLASSI-MATERIE'!$A$2:$A$201,0)+2),0)),AM192)</f>
        <v/>
      </c>
      <c r="AN9" s="41" t="str">
        <f ca="1">IFERROR(INDEX('DOCENTI-CLASSI-MATERIE'!$A$2:$L$201,MATCH(AN$10,'DOCENTI-CLASSI-MATERIE'!$A$2:$A$201,0),MATCH(AN$1,INDIRECT("'DOCENTI-CLASSI-MATERIE'!$A"&amp;MATCH(AN$10,'DOCENTI-CLASSI-MATERIE'!$A$2:$A$201,0)+2&amp;":$L"&amp;MATCH(AN$10,'DOCENTI-CLASSI-MATERIE'!$A$2:$A$201,0)+2),0)),AN192)</f>
        <v/>
      </c>
      <c r="AO9" s="41" t="str">
        <f ca="1">IFERROR(INDEX('DOCENTI-CLASSI-MATERIE'!$A$2:$L$201,MATCH(AO$10,'DOCENTI-CLASSI-MATERIE'!$A$2:$A$201,0),MATCH(AO$1,INDIRECT("'DOCENTI-CLASSI-MATERIE'!$A"&amp;MATCH(AO$10,'DOCENTI-CLASSI-MATERIE'!$A$2:$A$201,0)+2&amp;":$L"&amp;MATCH(AO$10,'DOCENTI-CLASSI-MATERIE'!$A$2:$A$201,0)+2),0)),AO192)</f>
        <v/>
      </c>
      <c r="AP9" s="41" t="str">
        <f ca="1">IFERROR(INDEX('DOCENTI-CLASSI-MATERIE'!$A$2:$L$201,MATCH(AP$10,'DOCENTI-CLASSI-MATERIE'!$A$2:$A$201,0),MATCH(AP$1,INDIRECT("'DOCENTI-CLASSI-MATERIE'!$A"&amp;MATCH(AP$10,'DOCENTI-CLASSI-MATERIE'!$A$2:$A$201,0)+2&amp;":$L"&amp;MATCH(AP$10,'DOCENTI-CLASSI-MATERIE'!$A$2:$A$201,0)+2),0)),AP192)</f>
        <v/>
      </c>
      <c r="AQ9" s="41" t="str">
        <f ca="1">IFERROR(INDEX('DOCENTI-CLASSI-MATERIE'!$A$2:$L$201,MATCH(AQ$10,'DOCENTI-CLASSI-MATERIE'!$A$2:$A$201,0),MATCH(AQ$1,INDIRECT("'DOCENTI-CLASSI-MATERIE'!$A"&amp;MATCH(AQ$10,'DOCENTI-CLASSI-MATERIE'!$A$2:$A$201,0)+2&amp;":$L"&amp;MATCH(AQ$10,'DOCENTI-CLASSI-MATERIE'!$A$2:$A$201,0)+2),0)),AQ192)</f>
        <v/>
      </c>
      <c r="AR9" s="41" t="str">
        <f ca="1">IFERROR(INDEX('DOCENTI-CLASSI-MATERIE'!$A$2:$L$201,MATCH(AR$10,'DOCENTI-CLASSI-MATERIE'!$A$2:$A$201,0),MATCH(AR$1,INDIRECT("'DOCENTI-CLASSI-MATERIE'!$A"&amp;MATCH(AR$10,'DOCENTI-CLASSI-MATERIE'!$A$2:$A$201,0)+2&amp;":$L"&amp;MATCH(AR$10,'DOCENTI-CLASSI-MATERIE'!$A$2:$A$201,0)+2),0)),AR192)</f>
        <v/>
      </c>
      <c r="AS9" s="41" t="str">
        <f ca="1">IFERROR(INDEX('DOCENTI-CLASSI-MATERIE'!$A$2:$L$201,MATCH(AS$10,'DOCENTI-CLASSI-MATERIE'!$A$2:$A$201,0),MATCH(AS$1,INDIRECT("'DOCENTI-CLASSI-MATERIE'!$A"&amp;MATCH(AS$10,'DOCENTI-CLASSI-MATERIE'!$A$2:$A$201,0)+2&amp;":$L"&amp;MATCH(AS$10,'DOCENTI-CLASSI-MATERIE'!$A$2:$A$201,0)+2),0)),AS192)</f>
        <v/>
      </c>
      <c r="AT9" s="41" t="str">
        <f ca="1">IFERROR(INDEX('DOCENTI-CLASSI-MATERIE'!$A$2:$L$201,MATCH(AT$10,'DOCENTI-CLASSI-MATERIE'!$A$2:$A$201,0),MATCH(AT$1,INDIRECT("'DOCENTI-CLASSI-MATERIE'!$A"&amp;MATCH(AT$10,'DOCENTI-CLASSI-MATERIE'!$A$2:$A$201,0)+2&amp;":$L"&amp;MATCH(AT$10,'DOCENTI-CLASSI-MATERIE'!$A$2:$A$201,0)+2),0)),AT192)</f>
        <v/>
      </c>
      <c r="AU9" s="41" t="str">
        <f ca="1">IFERROR(INDEX('DOCENTI-CLASSI-MATERIE'!$A$2:$L$201,MATCH(AU$10,'DOCENTI-CLASSI-MATERIE'!$A$2:$A$201,0),MATCH(AU$1,INDIRECT("'DOCENTI-CLASSI-MATERIE'!$A"&amp;MATCH(AU$10,'DOCENTI-CLASSI-MATERIE'!$A$2:$A$201,0)+2&amp;":$L"&amp;MATCH(AU$10,'DOCENTI-CLASSI-MATERIE'!$A$2:$A$201,0)+2),0)),AU192)</f>
        <v/>
      </c>
      <c r="AV9" s="41" t="str">
        <f ca="1">IFERROR(INDEX('DOCENTI-CLASSI-MATERIE'!$A$2:$L$201,MATCH(AV$10,'DOCENTI-CLASSI-MATERIE'!$A$2:$A$201,0),MATCH(AV$1,INDIRECT("'DOCENTI-CLASSI-MATERIE'!$A"&amp;MATCH(AV$10,'DOCENTI-CLASSI-MATERIE'!$A$2:$A$201,0)+2&amp;":$L"&amp;MATCH(AV$10,'DOCENTI-CLASSI-MATERIE'!$A$2:$A$201,0)+2),0)),AV192)</f>
        <v/>
      </c>
      <c r="AW9" s="41" t="str">
        <f ca="1">IFERROR(INDEX('DOCENTI-CLASSI-MATERIE'!$A$2:$L$201,MATCH(AW$10,'DOCENTI-CLASSI-MATERIE'!$A$2:$A$201,0),MATCH(AW$1,INDIRECT("'DOCENTI-CLASSI-MATERIE'!$A"&amp;MATCH(AW$10,'DOCENTI-CLASSI-MATERIE'!$A$2:$A$201,0)+2&amp;":$L"&amp;MATCH(AW$10,'DOCENTI-CLASSI-MATERIE'!$A$2:$A$201,0)+2),0)),AW192)</f>
        <v/>
      </c>
      <c r="AX9" s="41" t="str">
        <f ca="1">IFERROR(INDEX('DOCENTI-CLASSI-MATERIE'!$A$2:$L$201,MATCH(AX$10,'DOCENTI-CLASSI-MATERIE'!$A$2:$A$201,0),MATCH(AX$1,INDIRECT("'DOCENTI-CLASSI-MATERIE'!$A"&amp;MATCH(AX$10,'DOCENTI-CLASSI-MATERIE'!$A$2:$A$201,0)+2&amp;":$L"&amp;MATCH(AX$10,'DOCENTI-CLASSI-MATERIE'!$A$2:$A$201,0)+2),0)),AX192)</f>
        <v/>
      </c>
      <c r="AY9" s="41" t="str">
        <f ca="1">IFERROR(INDEX('DOCENTI-CLASSI-MATERIE'!$A$2:$L$201,MATCH(AY$10,'DOCENTI-CLASSI-MATERIE'!$A$2:$A$201,0),MATCH(AY$1,INDIRECT("'DOCENTI-CLASSI-MATERIE'!$A"&amp;MATCH(AY$10,'DOCENTI-CLASSI-MATERIE'!$A$2:$A$201,0)+2&amp;":$L"&amp;MATCH(AY$10,'DOCENTI-CLASSI-MATERIE'!$A$2:$A$201,0)+2),0)),AY192)</f>
        <v/>
      </c>
      <c r="AZ9" s="41" t="str">
        <f ca="1">IFERROR(INDEX('DOCENTI-CLASSI-MATERIE'!$A$2:$L$201,MATCH(AZ$10,'DOCENTI-CLASSI-MATERIE'!$A$2:$A$201,0),MATCH(AZ$1,INDIRECT("'DOCENTI-CLASSI-MATERIE'!$A"&amp;MATCH(AZ$10,'DOCENTI-CLASSI-MATERIE'!$A$2:$A$201,0)+2&amp;":$L"&amp;MATCH(AZ$10,'DOCENTI-CLASSI-MATERIE'!$A$2:$A$201,0)+2),0)),AZ192)</f>
        <v/>
      </c>
    </row>
    <row r="10" spans="1:52" s="42" customFormat="1" ht="24.95" customHeight="1">
      <c r="A10" s="160"/>
      <c r="B10" s="169"/>
      <c r="C10" s="126" t="str">
        <f>IFERROR(INDEX('ORARIO DOCENTI'!$A$3:$A$102,MATCH(C$1,'ORARIO DOCENTI'!$D$3:$D$102,0),1),C193)</f>
        <v>PELLEGRINI</v>
      </c>
      <c r="D10" s="126" t="str">
        <f>IFERROR(INDEX('ORARIO DOCENTI'!$A$3:$A$102,MATCH(D$1,'ORARIO DOCENTI'!$D$3:$D$102,0),1),D193)</f>
        <v>LORI</v>
      </c>
      <c r="E10" s="126" t="str">
        <f>IFERROR(INDEX('ORARIO DOCENTI'!$A$3:$A$102,MATCH(E$1,'ORARIO DOCENTI'!$D$3:$D$102,0),1),E193)</f>
        <v>BACHIORRINI d</v>
      </c>
      <c r="F10" s="126" t="str">
        <f>IFERROR(INDEX('ORARIO DOCENTI'!$A$3:$A$102,MATCH(F$1,'ORARIO DOCENTI'!$D$3:$D$102,0),1),F193)</f>
        <v>MARCELLI</v>
      </c>
      <c r="G10" s="126" t="str">
        <f>IFERROR(INDEX('ORARIO DOCENTI'!$A$3:$A$102,MATCH(G$1,'ORARIO DOCENTI'!$D$3:$D$102,0),1),G193)</f>
        <v>TUONI d</v>
      </c>
      <c r="H10" s="126" t="str">
        <f>IFERROR(INDEX('ORARIO DOCENTI'!$A$3:$A$102,MATCH(H$1,'ORARIO DOCENTI'!$D$3:$D$102,0),1),H193)</f>
        <v>TEMPERINI</v>
      </c>
      <c r="I10" s="145" t="str">
        <f>IFERROR(INDEX('ORARIO DOCENTI'!$A$3:$A$102,MATCH(I$1,'ORARIO DOCENTI'!$D$3:$D$102,0),1),I193)</f>
        <v>TEC.e TEC.DIAGN. MANUT.</v>
      </c>
      <c r="J10" s="126" t="str">
        <f>IFERROR(INDEX('ORARIO DOCENTI'!$A$3:$A$102,MATCH(J$1,'ORARIO DOCENTI'!$D$3:$D$102,0),1),J193)</f>
        <v>STEFANINI  c</v>
      </c>
      <c r="K10" s="126" t="str">
        <f>IFERROR(INDEX('ORARIO DOCENTI'!$A$3:$A$102,MATCH(K$1,'ORARIO DOCENTI'!$D$3:$D$102,0),1),K193)</f>
        <v>ZANI</v>
      </c>
      <c r="L10" s="126" t="str">
        <f>IFERROR(INDEX('ORARIO DOCENTI'!$A$3:$A$102,MATCH(L$1,'ORARIO DOCENTI'!$D$3:$D$102,0),1),L193)</f>
        <v>LEONARDO</v>
      </c>
      <c r="M10" s="126" t="str">
        <f>IFERROR(INDEX('ORARIO DOCENTI'!$A$3:$A$102,MATCH(M$1,'ORARIO DOCENTI'!$D$3:$D$102,0),1),M193)</f>
        <v>LEONARDO</v>
      </c>
      <c r="N10" s="126" t="str">
        <f>IFERROR(INDEX('ORARIO DOCENTI'!$A$3:$A$102,MATCH(N$1,'ORARIO DOCENTI'!$D$3:$D$102,0),1),N193)</f>
        <v>LEONARDO</v>
      </c>
      <c r="O10" s="149" t="str">
        <f>IFERROR(INDEX('ORARIO DOCENTI'!$A$3:$A$102,MATCH(O$1,'ORARIO DOCENTI'!$D$3:$D$102,0),1),O193)</f>
        <v>SISTEMI AUTOM</v>
      </c>
      <c r="P10" s="126" t="str">
        <f>IFERROR(INDEX('ORARIO DOCENTI'!$A$3:$A$102,MATCH(P$1,'ORARIO DOCENTI'!$D$3:$D$102,0),1),P193)</f>
        <v>NICCOLOGI  i</v>
      </c>
      <c r="Q10" s="126" t="str">
        <f>IFERROR(INDEX('ORARIO DOCENTI'!$A$3:$A$102,MATCH(Q$1,'ORARIO DOCENTI'!$D$3:$D$102,0),1),Q193)</f>
        <v/>
      </c>
      <c r="R10" s="126" t="str">
        <f>IFERROR(INDEX('ORARIO DOCENTI'!$A$3:$A$102,MATCH(R$1,'ORARIO DOCENTI'!$D$3:$D$102,0),1),R193)</f>
        <v>TAMMARO</v>
      </c>
      <c r="S10" s="126" t="str">
        <f>IFERROR(INDEX('ORARIO DOCENTI'!$A$3:$A$102,MATCH(S$1,'ORARIO DOCENTI'!$D$3:$D$102,0),1),S193)</f>
        <v>RAFFAELLI  co</v>
      </c>
      <c r="T10" s="126" t="str">
        <f>IFERROR(INDEX('ORARIO DOCENTI'!$A$3:$A$102,MATCH(T$1,'ORARIO DOCENTI'!$D$3:$D$102,0),1),T193)</f>
        <v/>
      </c>
      <c r="U10" s="43" t="str">
        <f>IFERROR(INDEX('ORARIO DOCENTI'!$A$3:$A$102,MATCH(U$1,'ORARIO DOCENTI'!$D$3:$D$102,0),1),U193)</f>
        <v/>
      </c>
      <c r="V10" s="43" t="str">
        <f>IFERROR(INDEX('ORARIO DOCENTI'!$A$3:$A$102,MATCH(V$1,'ORARIO DOCENTI'!$D$3:$D$102,0),1),V193)</f>
        <v/>
      </c>
      <c r="W10" s="43" t="str">
        <f>IFERROR(INDEX('ORARIO DOCENTI'!$A$3:$A$102,MATCH(W$1,'ORARIO DOCENTI'!$D$3:$D$102,0),1),W193)</f>
        <v/>
      </c>
      <c r="X10" s="43" t="str">
        <f>IFERROR(INDEX('ORARIO DOCENTI'!$A$3:$A$102,MATCH(X$1,'ORARIO DOCENTI'!$D$3:$D$102,0),1),X193)</f>
        <v/>
      </c>
      <c r="Y10" s="43" t="str">
        <f>IFERROR(INDEX('ORARIO DOCENTI'!$A$3:$A$102,MATCH(Y$1,'ORARIO DOCENTI'!$D$3:$D$102,0),1),Y193)</f>
        <v/>
      </c>
      <c r="Z10" s="43" t="str">
        <f>IFERROR(INDEX('ORARIO DOCENTI'!$A$3:$A$102,MATCH(Z$1,'ORARIO DOCENTI'!$D$3:$D$102,0),1),Z193)</f>
        <v/>
      </c>
      <c r="AA10" s="43" t="str">
        <f>IFERROR(INDEX('ORARIO DOCENTI'!$A$3:$A$102,MATCH(AA$1,'ORARIO DOCENTI'!$D$3:$D$102,0),1),AA193)</f>
        <v/>
      </c>
      <c r="AB10" s="43" t="str">
        <f>IFERROR(INDEX('ORARIO DOCENTI'!$A$3:$A$102,MATCH(AB$1,'ORARIO DOCENTI'!$D$3:$D$102,0),1),AB193)</f>
        <v/>
      </c>
      <c r="AC10" s="43" t="str">
        <f>IFERROR(INDEX('ORARIO DOCENTI'!$A$3:$A$102,MATCH(AC$1,'ORARIO DOCENTI'!$D$3:$D$102,0),1),AC193)</f>
        <v/>
      </c>
      <c r="AD10" s="43" t="str">
        <f>IFERROR(INDEX('ORARIO DOCENTI'!$A$3:$A$102,MATCH(AD$1,'ORARIO DOCENTI'!$D$3:$D$102,0),1),AD193)</f>
        <v/>
      </c>
      <c r="AE10" s="43" t="str">
        <f>IFERROR(INDEX('ORARIO DOCENTI'!$A$3:$A$102,MATCH(AE$1,'ORARIO DOCENTI'!$D$3:$D$102,0),1),AE193)</f>
        <v/>
      </c>
      <c r="AF10" s="43" t="str">
        <f>IFERROR(INDEX('ORARIO DOCENTI'!$A$3:$A$102,MATCH(AF$1,'ORARIO DOCENTI'!$D$3:$D$102,0),1),AF193)</f>
        <v/>
      </c>
      <c r="AG10" s="43" t="str">
        <f>IFERROR(INDEX('ORARIO DOCENTI'!$A$3:$A$102,MATCH(AG$1,'ORARIO DOCENTI'!$D$3:$D$102,0),1),AG193)</f>
        <v/>
      </c>
      <c r="AH10" s="43" t="str">
        <f>IFERROR(INDEX('ORARIO DOCENTI'!$A$3:$A$102,MATCH(AH$1,'ORARIO DOCENTI'!$D$3:$D$102,0),1),AH193)</f>
        <v/>
      </c>
      <c r="AI10" s="43" t="str">
        <f>IFERROR(INDEX('ORARIO DOCENTI'!$A$3:$A$102,MATCH(AI$1,'ORARIO DOCENTI'!$D$3:$D$102,0),1),AI193)</f>
        <v/>
      </c>
      <c r="AJ10" s="43" t="str">
        <f>IFERROR(INDEX('ORARIO DOCENTI'!$A$3:$A$102,MATCH(AJ$1,'ORARIO DOCENTI'!$D$3:$D$102,0),1),AJ193)</f>
        <v/>
      </c>
      <c r="AK10" s="43" t="str">
        <f>IFERROR(INDEX('ORARIO DOCENTI'!$A$3:$A$102,MATCH(AK$1,'ORARIO DOCENTI'!$D$3:$D$102,0),1),AK193)</f>
        <v/>
      </c>
      <c r="AL10" s="43" t="str">
        <f>IFERROR(INDEX('ORARIO DOCENTI'!$A$3:$A$102,MATCH(AL$1,'ORARIO DOCENTI'!$D$3:$D$102,0),1),AL193)</f>
        <v/>
      </c>
      <c r="AM10" s="43" t="str">
        <f>IFERROR(INDEX('ORARIO DOCENTI'!$A$3:$A$102,MATCH(AM$1,'ORARIO DOCENTI'!$D$3:$D$102,0),1),AM193)</f>
        <v/>
      </c>
      <c r="AN10" s="43" t="str">
        <f>IFERROR(INDEX('ORARIO DOCENTI'!$A$3:$A$102,MATCH(AN$1,'ORARIO DOCENTI'!$D$3:$D$102,0),1),AN193)</f>
        <v/>
      </c>
      <c r="AO10" s="43" t="str">
        <f>IFERROR(INDEX('ORARIO DOCENTI'!$A$3:$A$102,MATCH(AO$1,'ORARIO DOCENTI'!$D$3:$D$102,0),1),AO193)</f>
        <v/>
      </c>
      <c r="AP10" s="43" t="str">
        <f>IFERROR(INDEX('ORARIO DOCENTI'!$A$3:$A$102,MATCH(AP$1,'ORARIO DOCENTI'!$D$3:$D$102,0),1),AP193)</f>
        <v/>
      </c>
      <c r="AQ10" s="43" t="str">
        <f>IFERROR(INDEX('ORARIO DOCENTI'!$A$3:$A$102,MATCH(AQ$1,'ORARIO DOCENTI'!$D$3:$D$102,0),1),AQ193)</f>
        <v/>
      </c>
      <c r="AR10" s="43" t="str">
        <f>IFERROR(INDEX('ORARIO DOCENTI'!$A$3:$A$102,MATCH(AR$1,'ORARIO DOCENTI'!$D$3:$D$102,0),1),AR193)</f>
        <v/>
      </c>
      <c r="AS10" s="43" t="str">
        <f>IFERROR(INDEX('ORARIO DOCENTI'!$A$3:$A$102,MATCH(AS$1,'ORARIO DOCENTI'!$D$3:$D$102,0),1),AS193)</f>
        <v/>
      </c>
      <c r="AT10" s="43" t="str">
        <f>IFERROR(INDEX('ORARIO DOCENTI'!$A$3:$A$102,MATCH(AT$1,'ORARIO DOCENTI'!$D$3:$D$102,0),1),AT193)</f>
        <v/>
      </c>
      <c r="AU10" s="43" t="str">
        <f>IFERROR(INDEX('ORARIO DOCENTI'!$A$3:$A$102,MATCH(AU$1,'ORARIO DOCENTI'!$D$3:$D$102,0),1),AU193)</f>
        <v/>
      </c>
      <c r="AV10" s="43" t="str">
        <f>IFERROR(INDEX('ORARIO DOCENTI'!$A$3:$A$102,MATCH(AV$1,'ORARIO DOCENTI'!$D$3:$D$102,0),1),AV193)</f>
        <v/>
      </c>
      <c r="AW10" s="43" t="str">
        <f>IFERROR(INDEX('ORARIO DOCENTI'!$A$3:$A$102,MATCH(AW$1,'ORARIO DOCENTI'!$D$3:$D$102,0),1),AW193)</f>
        <v/>
      </c>
      <c r="AX10" s="43" t="str">
        <f>IFERROR(INDEX('ORARIO DOCENTI'!$A$3:$A$102,MATCH(AX$1,'ORARIO DOCENTI'!$D$3:$D$102,0),1),AX193)</f>
        <v/>
      </c>
      <c r="AY10" s="43" t="str">
        <f>IFERROR(INDEX('ORARIO DOCENTI'!$A$3:$A$102,MATCH(AY$1,'ORARIO DOCENTI'!$D$3:$D$102,0),1),AY193)</f>
        <v/>
      </c>
      <c r="AZ10" s="43" t="str">
        <f>IFERROR(INDEX('ORARIO DOCENTI'!$A$3:$A$102,MATCH(AZ$1,'ORARIO DOCENTI'!$D$3:$D$102,0),1),AZ193)</f>
        <v/>
      </c>
    </row>
    <row r="11" spans="1:52" s="42" customFormat="1" ht="24.95" customHeight="1">
      <c r="A11" s="160"/>
      <c r="B11" s="170"/>
      <c r="C11" s="124" t="str">
        <f>IFERROR(INDEX('ORARIO ITP'!$A$3:$A$102,MATCH(C$1,'ORARIO ITP'!$D$3:$D$102,0),1),"")</f>
        <v/>
      </c>
      <c r="D11" s="124" t="str">
        <f>IFERROR(INDEX('ORARIO ITP'!$A$3:$A$102,MATCH(D$1,'ORARIO ITP'!$D$3:$D$102,0),1),"")</f>
        <v/>
      </c>
      <c r="E11" s="124" t="str">
        <f>IFERROR(INDEX('ORARIO ITP'!$A$3:$A$102,MATCH(E$1,'ORARIO ITP'!$D$3:$D$102,0),1),"")</f>
        <v/>
      </c>
      <c r="F11" s="124" t="str">
        <f>IFERROR(INDEX('ORARIO ITP'!$A$3:$A$102,MATCH(F$1,'ORARIO ITP'!$D$3:$D$102,0),1),"")</f>
        <v/>
      </c>
      <c r="G11" s="124" t="str">
        <f>IFERROR(INDEX('ORARIO ITP'!$A$3:$A$102,MATCH(G$1,'ORARIO ITP'!$D$3:$D$102,0),1),"")</f>
        <v/>
      </c>
      <c r="H11" s="124" t="str">
        <f>IFERROR(INDEX('ORARIO ITP'!$A$3:$A$102,MATCH(H$1,'ORARIO ITP'!$D$3:$D$102,0),1),"")</f>
        <v/>
      </c>
      <c r="I11" s="146" t="str">
        <f>IFERROR(INDEX('ORARIO ITP'!$A$3:$A$102,MATCH(I$1,'ORARIO ITP'!$D$3:$D$102,0),1),"")</f>
        <v/>
      </c>
      <c r="J11" s="124" t="str">
        <f>IFERROR(INDEX('ORARIO ITP'!$A$3:$A$102,MATCH(J$1,'ORARIO ITP'!$D$3:$D$102,0),1),"")</f>
        <v/>
      </c>
      <c r="K11" s="124" t="str">
        <f>IFERROR(INDEX('ORARIO ITP'!$A$3:$A$102,MATCH(K$1,'ORARIO ITP'!$D$3:$D$102,0),1),"")</f>
        <v>PAGANUCCI</v>
      </c>
      <c r="L11" s="124" t="str">
        <f>IFERROR(INDEX('ORARIO ITP'!$A$3:$A$102,MATCH(L$1,'ORARIO ITP'!$D$3:$D$102,0),1),"")</f>
        <v/>
      </c>
      <c r="M11" s="124" t="str">
        <f>IFERROR(INDEX('ORARIO ITP'!$A$3:$A$102,MATCH(M$1,'ORARIO ITP'!$D$3:$D$102,0),1),"")</f>
        <v/>
      </c>
      <c r="N11" s="124" t="str">
        <f>IFERROR(INDEX('ORARIO ITP'!$A$3:$A$102,MATCH(N$1,'ORARIO ITP'!$D$3:$D$102,0),1),"")</f>
        <v/>
      </c>
      <c r="O11" s="150" t="str">
        <f>IFERROR(INDEX('ORARIO ITP'!$A$3:$A$102,MATCH(O$1,'ORARIO ITP'!$D$3:$D$102,0),1),"")</f>
        <v>BELLUMORI</v>
      </c>
      <c r="P11" s="124" t="str">
        <f>IFERROR(INDEX('ORARIO ITP'!$A$3:$A$102,MATCH(P$1,'ORARIO ITP'!$D$3:$D$102,0),1),"")</f>
        <v/>
      </c>
      <c r="Q11" s="124" t="str">
        <f>IFERROR(INDEX('ORARIO ITP'!$A$3:$A$102,MATCH(Q$1,'ORARIO ITP'!$D$3:$D$102,0),1),"")</f>
        <v/>
      </c>
      <c r="R11" s="124" t="str">
        <f>IFERROR(INDEX('ORARIO ITP'!$A$3:$A$102,MATCH(R$1,'ORARIO ITP'!$D$3:$D$102,0),1),"")</f>
        <v/>
      </c>
      <c r="S11" s="124" t="str">
        <f>IFERROR(INDEX('ORARIO ITP'!$A$3:$A$102,MATCH(S$1,'ORARIO ITP'!$D$3:$D$102,0),1),"")</f>
        <v>TRENTINI</v>
      </c>
      <c r="T11" s="124" t="str">
        <f>IFERROR(INDEX('ORARIO ITP'!$A$3:$A$102,MATCH(T$1,'ORARIO ITP'!$D$3:$D$102,0),1),"")</f>
        <v/>
      </c>
      <c r="U11" s="40" t="str">
        <f>IFERROR(INDEX('ORARIO ITP'!$A$3:$A$102,MATCH(U$1,'ORARIO ITP'!$D$3:$D$102,0),1),"")</f>
        <v/>
      </c>
      <c r="V11" s="40" t="str">
        <f>IFERROR(INDEX('ORARIO ITP'!$A$3:$A$102,MATCH(V$1,'ORARIO ITP'!$D$3:$D$102,0),1),"")</f>
        <v/>
      </c>
      <c r="W11" s="40" t="str">
        <f>IFERROR(INDEX('ORARIO ITP'!$A$3:$A$102,MATCH(W$1,'ORARIO ITP'!$D$3:$D$102,0),1),"")</f>
        <v/>
      </c>
      <c r="X11" s="40" t="str">
        <f>IFERROR(INDEX('ORARIO ITP'!$A$3:$A$102,MATCH(X$1,'ORARIO ITP'!$D$3:$D$102,0),1),"")</f>
        <v/>
      </c>
      <c r="Y11" s="40" t="str">
        <f>IFERROR(INDEX('ORARIO ITP'!$A$3:$A$102,MATCH(Y$1,'ORARIO ITP'!$D$3:$D$102,0),1),"")</f>
        <v/>
      </c>
      <c r="Z11" s="40" t="str">
        <f>IFERROR(INDEX('ORARIO ITP'!$A$3:$A$102,MATCH(Z$1,'ORARIO ITP'!$D$3:$D$102,0),1),"")</f>
        <v/>
      </c>
      <c r="AA11" s="40" t="str">
        <f>IFERROR(INDEX('ORARIO ITP'!$A$3:$A$102,MATCH(AA$1,'ORARIO ITP'!$D$3:$D$102,0),1),"")</f>
        <v/>
      </c>
      <c r="AB11" s="40" t="str">
        <f>IFERROR(INDEX('ORARIO ITP'!$A$3:$A$102,MATCH(AB$1,'ORARIO ITP'!$D$3:$D$102,0),1),"")</f>
        <v/>
      </c>
      <c r="AC11" s="40" t="str">
        <f>IFERROR(INDEX('ORARIO ITP'!$A$3:$A$102,MATCH(AC$1,'ORARIO ITP'!$D$3:$D$102,0),1),"")</f>
        <v/>
      </c>
      <c r="AD11" s="40" t="str">
        <f>IFERROR(INDEX('ORARIO ITP'!$A$3:$A$102,MATCH(AD$1,'ORARIO ITP'!$D$3:$D$102,0),1),"")</f>
        <v/>
      </c>
      <c r="AE11" s="40" t="str">
        <f>IFERROR(INDEX('ORARIO ITP'!$A$3:$A$102,MATCH(AE$1,'ORARIO ITP'!$D$3:$D$102,0),1),"")</f>
        <v/>
      </c>
      <c r="AF11" s="40" t="str">
        <f>IFERROR(INDEX('ORARIO ITP'!$A$3:$A$102,MATCH(AF$1,'ORARIO ITP'!$D$3:$D$102,0),1),"")</f>
        <v/>
      </c>
      <c r="AG11" s="40" t="str">
        <f>IFERROR(INDEX('ORARIO ITP'!$A$3:$A$102,MATCH(AG$1,'ORARIO ITP'!$D$3:$D$102,0),1),"")</f>
        <v/>
      </c>
      <c r="AH11" s="40" t="str">
        <f>IFERROR(INDEX('ORARIO ITP'!$A$3:$A$102,MATCH(AH$1,'ORARIO ITP'!$D$3:$D$102,0),1),"")</f>
        <v/>
      </c>
      <c r="AI11" s="40" t="str">
        <f>IFERROR(INDEX('ORARIO ITP'!$A$3:$A$102,MATCH(AI$1,'ORARIO ITP'!$D$3:$D$102,0),1),"")</f>
        <v/>
      </c>
      <c r="AJ11" s="40" t="str">
        <f>IFERROR(INDEX('ORARIO ITP'!$A$3:$A$102,MATCH(AJ$1,'ORARIO ITP'!$D$3:$D$102,0),1),"")</f>
        <v/>
      </c>
      <c r="AK11" s="40" t="str">
        <f>IFERROR(INDEX('ORARIO ITP'!$A$3:$A$102,MATCH(AK$1,'ORARIO ITP'!$D$3:$D$102,0),1),"")</f>
        <v/>
      </c>
      <c r="AL11" s="40" t="str">
        <f>IFERROR(INDEX('ORARIO ITP'!$A$3:$A$102,MATCH(AL$1,'ORARIO ITP'!$D$3:$D$102,0),1),"")</f>
        <v/>
      </c>
      <c r="AM11" s="40" t="str">
        <f>IFERROR(INDEX('ORARIO ITP'!$A$3:$A$102,MATCH(AM$1,'ORARIO ITP'!$D$3:$D$102,0),1),"")</f>
        <v/>
      </c>
      <c r="AN11" s="40" t="str">
        <f>IFERROR(INDEX('ORARIO ITP'!$A$3:$A$102,MATCH(AN$1,'ORARIO ITP'!$D$3:$D$102,0),1),"")</f>
        <v/>
      </c>
      <c r="AO11" s="40" t="str">
        <f>IFERROR(INDEX('ORARIO ITP'!$A$3:$A$102,MATCH(AO$1,'ORARIO ITP'!$D$3:$D$102,0),1),"")</f>
        <v/>
      </c>
      <c r="AP11" s="40" t="str">
        <f>IFERROR(INDEX('ORARIO ITP'!$A$3:$A$102,MATCH(AP$1,'ORARIO ITP'!$D$3:$D$102,0),1),"")</f>
        <v/>
      </c>
      <c r="AQ11" s="40" t="str">
        <f>IFERROR(INDEX('ORARIO ITP'!$A$3:$A$102,MATCH(AQ$1,'ORARIO ITP'!$D$3:$D$102,0),1),"")</f>
        <v/>
      </c>
      <c r="AR11" s="40" t="str">
        <f>IFERROR(INDEX('ORARIO ITP'!$A$3:$A$102,MATCH(AR$1,'ORARIO ITP'!$D$3:$D$102,0),1),"")</f>
        <v/>
      </c>
      <c r="AS11" s="40" t="str">
        <f>IFERROR(INDEX('ORARIO ITP'!$A$3:$A$102,MATCH(AS$1,'ORARIO ITP'!$D$3:$D$102,0),1),"")</f>
        <v/>
      </c>
      <c r="AT11" s="40" t="str">
        <f>IFERROR(INDEX('ORARIO ITP'!$A$3:$A$102,MATCH(AT$1,'ORARIO ITP'!$D$3:$D$102,0),1),"")</f>
        <v/>
      </c>
      <c r="AU11" s="40" t="str">
        <f>IFERROR(INDEX('ORARIO ITP'!$A$3:$A$102,MATCH(AU$1,'ORARIO ITP'!$D$3:$D$102,0),1),"")</f>
        <v/>
      </c>
      <c r="AV11" s="40" t="str">
        <f>IFERROR(INDEX('ORARIO ITP'!$A$3:$A$102,MATCH(AV$1,'ORARIO ITP'!$D$3:$D$102,0),1),"")</f>
        <v/>
      </c>
      <c r="AW11" s="40" t="str">
        <f>IFERROR(INDEX('ORARIO ITP'!$A$3:$A$102,MATCH(AW$1,'ORARIO ITP'!$D$3:$D$102,0),1),"")</f>
        <v/>
      </c>
      <c r="AX11" s="40" t="str">
        <f>IFERROR(INDEX('ORARIO ITP'!$A$3:$A$102,MATCH(AX$1,'ORARIO ITP'!$D$3:$D$102,0),1),"")</f>
        <v/>
      </c>
      <c r="AY11" s="40" t="str">
        <f>IFERROR(INDEX('ORARIO ITP'!$A$3:$A$102,MATCH(AY$1,'ORARIO ITP'!$D$3:$D$102,0),1),"")</f>
        <v/>
      </c>
      <c r="AZ11" s="40" t="str">
        <f>IFERROR(INDEX('ORARIO ITP'!$A$3:$A$102,MATCH(AZ$1,'ORARIO ITP'!$D$3:$D$102,0),1),"")</f>
        <v/>
      </c>
    </row>
    <row r="12" spans="1:52" s="42" customFormat="1" ht="24.95" customHeight="1">
      <c r="A12" s="160"/>
      <c r="B12" s="168">
        <v>4</v>
      </c>
      <c r="C12" s="125" t="str">
        <f ca="1">IFERROR(INDEX('DOCENTI-CLASSI-MATERIE'!$A$2:$L$201,MATCH(C$13,'DOCENTI-CLASSI-MATERIE'!$A$2:$A$201,0),MATCH(C$1,INDIRECT("'DOCENTI-CLASSI-MATERIE'!$A"&amp;MATCH(C$13,'DOCENTI-CLASSI-MATERIE'!$A$2:$A$201,0)+2&amp;":$L"&amp;MATCH(C$13,'DOCENTI-CLASSI-MATERIE'!$A$2:$A$201,0)+2),0)),C195)</f>
        <v>SCIENZE MOTORIE</v>
      </c>
      <c r="D12" s="143" t="str">
        <f ca="1">IFERROR(INDEX('DOCENTI-CLASSI-MATERIE'!$A$2:$L$201,MATCH(D$13,'DOCENTI-CLASSI-MATERIE'!$A$2:$A$201,0),MATCH(D$1,INDIRECT("'DOCENTI-CLASSI-MATERIE'!$A"&amp;MATCH(D$13,'DOCENTI-CLASSI-MATERIE'!$A$2:$A$201,0)+2&amp;":$L"&amp;MATCH(D$13,'DOCENTI-CLASSI-MATERIE'!$A$2:$A$201,0)+2),0)),D195)</f>
        <v>TEC.INFOR. e COM.</v>
      </c>
      <c r="E12" s="125" t="str">
        <f ca="1">IFERROR(INDEX('DOCENTI-CLASSI-MATERIE'!$A$2:$L$201,MATCH(E$13,'DOCENTI-CLASSI-MATERIE'!$A$2:$A$201,0),MATCH(E$1,INDIRECT("'DOCENTI-CLASSI-MATERIE'!$A"&amp;MATCH(E$13,'DOCENTI-CLASSI-MATERIE'!$A$2:$A$201,0)+2&amp;":$L"&amp;MATCH(E$13,'DOCENTI-CLASSI-MATERIE'!$A$2:$A$201,0)+2),0)),E195)</f>
        <v>MATEMATICA</v>
      </c>
      <c r="F12" s="125" t="str">
        <f ca="1">IFERROR(INDEX('DOCENTI-CLASSI-MATERIE'!$A$2:$L$201,MATCH(F$13,'DOCENTI-CLASSI-MATERIE'!$A$2:$A$201,0),MATCH(F$1,INDIRECT("'DOCENTI-CLASSI-MATERIE'!$A"&amp;MATCH(F$13,'DOCENTI-CLASSI-MATERIE'!$A$2:$A$201,0)+2&amp;":$L"&amp;MATCH(F$13,'DOCENTI-CLASSI-MATERIE'!$A$2:$A$201,0)+2),0)),F195)</f>
        <v>LABORATORI TECN.</v>
      </c>
      <c r="G12" s="125" t="str">
        <f ca="1">IFERROR(INDEX('DOCENTI-CLASSI-MATERIE'!$A$2:$L$201,MATCH(G$13,'DOCENTI-CLASSI-MATERIE'!$A$2:$A$201,0),MATCH(G$1,INDIRECT("'DOCENTI-CLASSI-MATERIE'!$A"&amp;MATCH(G$13,'DOCENTI-CLASSI-MATERIE'!$A$2:$A$201,0)+2&amp;":$L"&amp;MATCH(G$13,'DOCENTI-CLASSI-MATERIE'!$A$2:$A$201,0)+2),0)),G195)</f>
        <v>TEC.IE ELETTRICO/CHE</v>
      </c>
      <c r="H12" s="125" t="str">
        <f ca="1">IFERROR(INDEX('DOCENTI-CLASSI-MATERIE'!$A$2:$L$201,MATCH(H$13,'DOCENTI-CLASSI-MATERIE'!$A$2:$A$201,0),MATCH(H$1,INDIRECT("'DOCENTI-CLASSI-MATERIE'!$A"&amp;MATCH(H$13,'DOCENTI-CLASSI-MATERIE'!$A$2:$A$201,0)+2&amp;":$L"&amp;MATCH(H$13,'DOCENTI-CLASSI-MATERIE'!$A$2:$A$201,0)+2),0)),H195)</f>
        <v>TEC.MECC. e APPL.</v>
      </c>
      <c r="I12" s="125" t="str">
        <f ca="1">IFERROR(INDEX('DOCENTI-CLASSI-MATERIE'!$A$2:$L$201,MATCH(I$13,'DOCENTI-CLASSI-MATERIE'!$A$2:$A$201,0),MATCH(I$1,INDIRECT("'DOCENTI-CLASSI-MATERIE'!$A"&amp;MATCH(I$13,'DOCENTI-CLASSI-MATERIE'!$A$2:$A$201,0)+2&amp;":$L"&amp;MATCH(I$13,'DOCENTI-CLASSI-MATERIE'!$A$2:$A$201,0)+2),0)),I195)</f>
        <v>LABORATORI TECN.</v>
      </c>
      <c r="J12" s="125" t="str">
        <f ca="1">IFERROR(INDEX('DOCENTI-CLASSI-MATERIE'!$A$2:$L$201,MATCH(J$13,'DOCENTI-CLASSI-MATERIE'!$A$2:$A$201,0),MATCH(J$1,INDIRECT("'DOCENTI-CLASSI-MATERIE'!$A"&amp;MATCH(J$13,'DOCENTI-CLASSI-MATERIE'!$A$2:$A$201,0)+2&amp;":$L"&amp;MATCH(J$13,'DOCENTI-CLASSI-MATERIE'!$A$2:$A$201,0)+2),0)),J195)</f>
        <v>SC.INTEGR.CHIMICA</v>
      </c>
      <c r="K12" s="151" t="str">
        <f ca="1">IFERROR(INDEX('DOCENTI-CLASSI-MATERIE'!$A$2:$L$201,MATCH(K$13,'DOCENTI-CLASSI-MATERIE'!$A$2:$A$201,0),MATCH(K$1,INDIRECT("'DOCENTI-CLASSI-MATERIE'!$A"&amp;MATCH(K$13,'DOCENTI-CLASSI-MATERIE'!$A$2:$A$201,0)+2&amp;":$L"&amp;MATCH(K$13,'DOCENTI-CLASSI-MATERIE'!$A$2:$A$201,0)+2),0)),K195)</f>
        <v>SCIENZE TECN.APP.</v>
      </c>
      <c r="L12" s="125" t="str">
        <f ca="1">IFERROR(INDEX('DOCENTI-CLASSI-MATERIE'!$A$2:$L$201,MATCH(L$13,'DOCENTI-CLASSI-MATERIE'!$A$2:$A$201,0),MATCH(L$1,INDIRECT("'DOCENTI-CLASSI-MATERIE'!$A"&amp;MATCH(L$13,'DOCENTI-CLASSI-MATERIE'!$A$2:$A$201,0)+2&amp;":$L"&amp;MATCH(L$13,'DOCENTI-CLASSI-MATERIE'!$A$2:$A$201,0)+2),0)),L195)</f>
        <v>ELETTROT.ELETTRON.</v>
      </c>
      <c r="M12" s="125" t="str">
        <f ca="1">IFERROR(INDEX('DOCENTI-CLASSI-MATERIE'!$A$2:$L$201,MATCH(M$13,'DOCENTI-CLASSI-MATERIE'!$A$2:$A$201,0),MATCH(M$1,INDIRECT("'DOCENTI-CLASSI-MATERIE'!$A"&amp;MATCH(M$13,'DOCENTI-CLASSI-MATERIE'!$A$2:$A$201,0)+2&amp;":$L"&amp;MATCH(M$13,'DOCENTI-CLASSI-MATERIE'!$A$2:$A$201,0)+2),0)),M195)</f>
        <v>CHIMICA ORG. E BIOC.</v>
      </c>
      <c r="N12" s="125" t="str">
        <f ca="1">IFERROR(INDEX('DOCENTI-CLASSI-MATERIE'!$A$2:$L$201,MATCH(N$13,'DOCENTI-CLASSI-MATERIE'!$A$2:$A$201,0),MATCH(N$1,INDIRECT("'DOCENTI-CLASSI-MATERIE'!$A"&amp;MATCH(N$13,'DOCENTI-CLASSI-MATERIE'!$A$2:$A$201,0)+2&amp;":$L"&amp;MATCH(N$13,'DOCENTI-CLASSI-MATERIE'!$A$2:$A$201,0)+2),0)),N195)</f>
        <v/>
      </c>
      <c r="O12" s="125" t="str">
        <f ca="1">IFERROR(INDEX('DOCENTI-CLASSI-MATERIE'!$A$2:$L$201,MATCH(O$13,'DOCENTI-CLASSI-MATERIE'!$A$2:$A$201,0),MATCH(O$1,INDIRECT("'DOCENTI-CLASSI-MATERIE'!$A"&amp;MATCH(O$13,'DOCENTI-CLASSI-MATERIE'!$A$2:$A$201,0)+2&amp;":$L"&amp;MATCH(O$13,'DOCENTI-CLASSI-MATERIE'!$A$2:$A$201,0)+2),0)),O195)</f>
        <v>MATEMATICA</v>
      </c>
      <c r="P12" s="125" t="str">
        <f ca="1">IFERROR(INDEX('DOCENTI-CLASSI-MATERIE'!$A$2:$L$201,MATCH(P$13,'DOCENTI-CLASSI-MATERIE'!$A$2:$A$201,0),MATCH(P$1,INDIRECT("'DOCENTI-CLASSI-MATERIE'!$A"&amp;MATCH(P$13,'DOCENTI-CLASSI-MATERIE'!$A$2:$A$201,0)+2&amp;":$L"&amp;MATCH(P$13,'DOCENTI-CLASSI-MATERIE'!$A$2:$A$201,0)+2),0)),P195)</f>
        <v>IG.ANAT.FIS.PAT.</v>
      </c>
      <c r="Q12" s="125" t="str">
        <f ca="1">IFERROR(INDEX('DOCENTI-CLASSI-MATERIE'!$A$2:$L$201,MATCH(Q$13,'DOCENTI-CLASSI-MATERIE'!$A$2:$A$201,0),MATCH(Q$1,INDIRECT("'DOCENTI-CLASSI-MATERIE'!$A"&amp;MATCH(Q$13,'DOCENTI-CLASSI-MATERIE'!$A$2:$A$201,0)+2&amp;":$L"&amp;MATCH(Q$13,'DOCENTI-CLASSI-MATERIE'!$A$2:$A$201,0)+2),0)),Q195)</f>
        <v/>
      </c>
      <c r="R12" s="125" t="str">
        <f ca="1">IFERROR(INDEX('DOCENTI-CLASSI-MATERIE'!$A$2:$L$201,MATCH(R$13,'DOCENTI-CLASSI-MATERIE'!$A$2:$A$201,0),MATCH(R$1,INDIRECT("'DOCENTI-CLASSI-MATERIE'!$A"&amp;MATCH(R$13,'DOCENTI-CLASSI-MATERIE'!$A$2:$A$201,0)+2&amp;":$L"&amp;MATCH(R$13,'DOCENTI-CLASSI-MATERIE'!$A$2:$A$201,0)+2),0)),R195)</f>
        <v>LINGUA INGLESE</v>
      </c>
      <c r="S12" s="125" t="str">
        <f ca="1">IFERROR(INDEX('DOCENTI-CLASSI-MATERIE'!$A$2:$L$201,MATCH(S$13,'DOCENTI-CLASSI-MATERIE'!$A$2:$A$201,0),MATCH(S$1,INDIRECT("'DOCENTI-CLASSI-MATERIE'!$A"&amp;MATCH(S$13,'DOCENTI-CLASSI-MATERIE'!$A$2:$A$201,0)+2&amp;":$L"&amp;MATCH(S$13,'DOCENTI-CLASSI-MATERIE'!$A$2:$A$201,0)+2),0)),S195)</f>
        <v>LINGUA INGLESE</v>
      </c>
      <c r="T12" s="125" t="str">
        <f ca="1">IFERROR(INDEX('DOCENTI-CLASSI-MATERIE'!$A$2:$L$201,MATCH(T$13,'DOCENTI-CLASSI-MATERIE'!$A$2:$A$201,0),MATCH(T$1,INDIRECT("'DOCENTI-CLASSI-MATERIE'!$A"&amp;MATCH(T$13,'DOCENTI-CLASSI-MATERIE'!$A$2:$A$201,0)+2&amp;":$L"&amp;MATCH(T$13,'DOCENTI-CLASSI-MATERIE'!$A$2:$A$201,0)+2),0)),T195)</f>
        <v>LINGUA INGLESE</v>
      </c>
      <c r="U12" s="41" t="str">
        <f ca="1">IFERROR(INDEX('DOCENTI-CLASSI-MATERIE'!$A$2:$L$201,MATCH(U$13,'DOCENTI-CLASSI-MATERIE'!$A$2:$A$201,0),MATCH(U$1,INDIRECT("'DOCENTI-CLASSI-MATERIE'!$A"&amp;MATCH(U$13,'DOCENTI-CLASSI-MATERIE'!$A$2:$A$201,0)+2&amp;":$L"&amp;MATCH(U$13,'DOCENTI-CLASSI-MATERIE'!$A$2:$A$201,0)+2),0)),U195)</f>
        <v/>
      </c>
      <c r="V12" s="41" t="str">
        <f ca="1">IFERROR(INDEX('DOCENTI-CLASSI-MATERIE'!$A$2:$L$201,MATCH(V$13,'DOCENTI-CLASSI-MATERIE'!$A$2:$A$201,0),MATCH(V$1,INDIRECT("'DOCENTI-CLASSI-MATERIE'!$A"&amp;MATCH(V$13,'DOCENTI-CLASSI-MATERIE'!$A$2:$A$201,0)+2&amp;":$L"&amp;MATCH(V$13,'DOCENTI-CLASSI-MATERIE'!$A$2:$A$201,0)+2),0)),V195)</f>
        <v/>
      </c>
      <c r="W12" s="41" t="str">
        <f ca="1">IFERROR(INDEX('DOCENTI-CLASSI-MATERIE'!$A$2:$L$201,MATCH(W$13,'DOCENTI-CLASSI-MATERIE'!$A$2:$A$201,0),MATCH(W$1,INDIRECT("'DOCENTI-CLASSI-MATERIE'!$A"&amp;MATCH(W$13,'DOCENTI-CLASSI-MATERIE'!$A$2:$A$201,0)+2&amp;":$L"&amp;MATCH(W$13,'DOCENTI-CLASSI-MATERIE'!$A$2:$A$201,0)+2),0)),W195)</f>
        <v/>
      </c>
      <c r="X12" s="41" t="str">
        <f ca="1">IFERROR(INDEX('DOCENTI-CLASSI-MATERIE'!$A$2:$L$201,MATCH(X$13,'DOCENTI-CLASSI-MATERIE'!$A$2:$A$201,0),MATCH(X$1,INDIRECT("'DOCENTI-CLASSI-MATERIE'!$A"&amp;MATCH(X$13,'DOCENTI-CLASSI-MATERIE'!$A$2:$A$201,0)+2&amp;":$L"&amp;MATCH(X$13,'DOCENTI-CLASSI-MATERIE'!$A$2:$A$201,0)+2),0)),X195)</f>
        <v/>
      </c>
      <c r="Y12" s="41" t="str">
        <f ca="1">IFERROR(INDEX('DOCENTI-CLASSI-MATERIE'!$A$2:$L$201,MATCH(Y$13,'DOCENTI-CLASSI-MATERIE'!$A$2:$A$201,0),MATCH(Y$1,INDIRECT("'DOCENTI-CLASSI-MATERIE'!$A"&amp;MATCH(Y$13,'DOCENTI-CLASSI-MATERIE'!$A$2:$A$201,0)+2&amp;":$L"&amp;MATCH(Y$13,'DOCENTI-CLASSI-MATERIE'!$A$2:$A$201,0)+2),0)),Y195)</f>
        <v/>
      </c>
      <c r="Z12" s="41" t="str">
        <f ca="1">IFERROR(INDEX('DOCENTI-CLASSI-MATERIE'!$A$2:$L$201,MATCH(Z$13,'DOCENTI-CLASSI-MATERIE'!$A$2:$A$201,0),MATCH(Z$1,INDIRECT("'DOCENTI-CLASSI-MATERIE'!$A"&amp;MATCH(Z$13,'DOCENTI-CLASSI-MATERIE'!$A$2:$A$201,0)+2&amp;":$L"&amp;MATCH(Z$13,'DOCENTI-CLASSI-MATERIE'!$A$2:$A$201,0)+2),0)),Z195)</f>
        <v/>
      </c>
      <c r="AA12" s="41" t="str">
        <f ca="1">IFERROR(INDEX('DOCENTI-CLASSI-MATERIE'!$A$2:$L$201,MATCH(AA$13,'DOCENTI-CLASSI-MATERIE'!$A$2:$A$201,0),MATCH(AA$1,INDIRECT("'DOCENTI-CLASSI-MATERIE'!$A"&amp;MATCH(AA$13,'DOCENTI-CLASSI-MATERIE'!$A$2:$A$201,0)+2&amp;":$L"&amp;MATCH(AA$13,'DOCENTI-CLASSI-MATERIE'!$A$2:$A$201,0)+2),0)),AA195)</f>
        <v/>
      </c>
      <c r="AB12" s="41" t="str">
        <f ca="1">IFERROR(INDEX('DOCENTI-CLASSI-MATERIE'!$A$2:$L$201,MATCH(AB$13,'DOCENTI-CLASSI-MATERIE'!$A$2:$A$201,0),MATCH(AB$1,INDIRECT("'DOCENTI-CLASSI-MATERIE'!$A"&amp;MATCH(AB$13,'DOCENTI-CLASSI-MATERIE'!$A$2:$A$201,0)+2&amp;":$L"&amp;MATCH(AB$13,'DOCENTI-CLASSI-MATERIE'!$A$2:$A$201,0)+2),0)),AB195)</f>
        <v/>
      </c>
      <c r="AC12" s="41" t="str">
        <f ca="1">IFERROR(INDEX('DOCENTI-CLASSI-MATERIE'!$A$2:$L$201,MATCH(AC$13,'DOCENTI-CLASSI-MATERIE'!$A$2:$A$201,0),MATCH(AC$1,INDIRECT("'DOCENTI-CLASSI-MATERIE'!$A"&amp;MATCH(AC$13,'DOCENTI-CLASSI-MATERIE'!$A$2:$A$201,0)+2&amp;":$L"&amp;MATCH(AC$13,'DOCENTI-CLASSI-MATERIE'!$A$2:$A$201,0)+2),0)),AC195)</f>
        <v/>
      </c>
      <c r="AD12" s="41" t="str">
        <f ca="1">IFERROR(INDEX('DOCENTI-CLASSI-MATERIE'!$A$2:$L$201,MATCH(AD$13,'DOCENTI-CLASSI-MATERIE'!$A$2:$A$201,0),MATCH(AD$1,INDIRECT("'DOCENTI-CLASSI-MATERIE'!$A"&amp;MATCH(AD$13,'DOCENTI-CLASSI-MATERIE'!$A$2:$A$201,0)+2&amp;":$L"&amp;MATCH(AD$13,'DOCENTI-CLASSI-MATERIE'!$A$2:$A$201,0)+2),0)),AD195)</f>
        <v/>
      </c>
      <c r="AE12" s="41" t="str">
        <f ca="1">IFERROR(INDEX('DOCENTI-CLASSI-MATERIE'!$A$2:$L$201,MATCH(AE$13,'DOCENTI-CLASSI-MATERIE'!$A$2:$A$201,0),MATCH(AE$1,INDIRECT("'DOCENTI-CLASSI-MATERIE'!$A"&amp;MATCH(AE$13,'DOCENTI-CLASSI-MATERIE'!$A$2:$A$201,0)+2&amp;":$L"&amp;MATCH(AE$13,'DOCENTI-CLASSI-MATERIE'!$A$2:$A$201,0)+2),0)),AE195)</f>
        <v/>
      </c>
      <c r="AF12" s="41" t="str">
        <f ca="1">IFERROR(INDEX('DOCENTI-CLASSI-MATERIE'!$A$2:$L$201,MATCH(AF$13,'DOCENTI-CLASSI-MATERIE'!$A$2:$A$201,0),MATCH(AF$1,INDIRECT("'DOCENTI-CLASSI-MATERIE'!$A"&amp;MATCH(AF$13,'DOCENTI-CLASSI-MATERIE'!$A$2:$A$201,0)+2&amp;":$L"&amp;MATCH(AF$13,'DOCENTI-CLASSI-MATERIE'!$A$2:$A$201,0)+2),0)),AF195)</f>
        <v/>
      </c>
      <c r="AG12" s="41" t="str">
        <f ca="1">IFERROR(INDEX('DOCENTI-CLASSI-MATERIE'!$A$2:$L$201,MATCH(AG$13,'DOCENTI-CLASSI-MATERIE'!$A$2:$A$201,0),MATCH(AG$1,INDIRECT("'DOCENTI-CLASSI-MATERIE'!$A"&amp;MATCH(AG$13,'DOCENTI-CLASSI-MATERIE'!$A$2:$A$201,0)+2&amp;":$L"&amp;MATCH(AG$13,'DOCENTI-CLASSI-MATERIE'!$A$2:$A$201,0)+2),0)),AG195)</f>
        <v/>
      </c>
      <c r="AH12" s="41" t="str">
        <f ca="1">IFERROR(INDEX('DOCENTI-CLASSI-MATERIE'!$A$2:$L$201,MATCH(AH$13,'DOCENTI-CLASSI-MATERIE'!$A$2:$A$201,0),MATCH(AH$1,INDIRECT("'DOCENTI-CLASSI-MATERIE'!$A"&amp;MATCH(AH$13,'DOCENTI-CLASSI-MATERIE'!$A$2:$A$201,0)+2&amp;":$L"&amp;MATCH(AH$13,'DOCENTI-CLASSI-MATERIE'!$A$2:$A$201,0)+2),0)),AH195)</f>
        <v/>
      </c>
      <c r="AI12" s="41" t="str">
        <f ca="1">IFERROR(INDEX('DOCENTI-CLASSI-MATERIE'!$A$2:$L$201,MATCH(AI$13,'DOCENTI-CLASSI-MATERIE'!$A$2:$A$201,0),MATCH(AI$1,INDIRECT("'DOCENTI-CLASSI-MATERIE'!$A"&amp;MATCH(AI$13,'DOCENTI-CLASSI-MATERIE'!$A$2:$A$201,0)+2&amp;":$L"&amp;MATCH(AI$13,'DOCENTI-CLASSI-MATERIE'!$A$2:$A$201,0)+2),0)),AI195)</f>
        <v/>
      </c>
      <c r="AJ12" s="41" t="str">
        <f ca="1">IFERROR(INDEX('DOCENTI-CLASSI-MATERIE'!$A$2:$L$201,MATCH(AJ$13,'DOCENTI-CLASSI-MATERIE'!$A$2:$A$201,0),MATCH(AJ$1,INDIRECT("'DOCENTI-CLASSI-MATERIE'!$A"&amp;MATCH(AJ$13,'DOCENTI-CLASSI-MATERIE'!$A$2:$A$201,0)+2&amp;":$L"&amp;MATCH(AJ$13,'DOCENTI-CLASSI-MATERIE'!$A$2:$A$201,0)+2),0)),AJ195)</f>
        <v/>
      </c>
      <c r="AK12" s="41" t="str">
        <f ca="1">IFERROR(INDEX('DOCENTI-CLASSI-MATERIE'!$A$2:$L$201,MATCH(AK$13,'DOCENTI-CLASSI-MATERIE'!$A$2:$A$201,0),MATCH(AK$1,INDIRECT("'DOCENTI-CLASSI-MATERIE'!$A"&amp;MATCH(AK$13,'DOCENTI-CLASSI-MATERIE'!$A$2:$A$201,0)+2&amp;":$L"&amp;MATCH(AK$13,'DOCENTI-CLASSI-MATERIE'!$A$2:$A$201,0)+2),0)),AK195)</f>
        <v/>
      </c>
      <c r="AL12" s="41" t="str">
        <f ca="1">IFERROR(INDEX('DOCENTI-CLASSI-MATERIE'!$A$2:$L$201,MATCH(AL$13,'DOCENTI-CLASSI-MATERIE'!$A$2:$A$201,0),MATCH(AL$1,INDIRECT("'DOCENTI-CLASSI-MATERIE'!$A"&amp;MATCH(AL$13,'DOCENTI-CLASSI-MATERIE'!$A$2:$A$201,0)+2&amp;":$L"&amp;MATCH(AL$13,'DOCENTI-CLASSI-MATERIE'!$A$2:$A$201,0)+2),0)),AL195)</f>
        <v/>
      </c>
      <c r="AM12" s="41" t="str">
        <f ca="1">IFERROR(INDEX('DOCENTI-CLASSI-MATERIE'!$A$2:$L$201,MATCH(AM$13,'DOCENTI-CLASSI-MATERIE'!$A$2:$A$201,0),MATCH(AM$1,INDIRECT("'DOCENTI-CLASSI-MATERIE'!$A"&amp;MATCH(AM$13,'DOCENTI-CLASSI-MATERIE'!$A$2:$A$201,0)+2&amp;":$L"&amp;MATCH(AM$13,'DOCENTI-CLASSI-MATERIE'!$A$2:$A$201,0)+2),0)),AM195)</f>
        <v/>
      </c>
      <c r="AN12" s="41" t="str">
        <f ca="1">IFERROR(INDEX('DOCENTI-CLASSI-MATERIE'!$A$2:$L$201,MATCH(AN$13,'DOCENTI-CLASSI-MATERIE'!$A$2:$A$201,0),MATCH(AN$1,INDIRECT("'DOCENTI-CLASSI-MATERIE'!$A"&amp;MATCH(AN$13,'DOCENTI-CLASSI-MATERIE'!$A$2:$A$201,0)+2&amp;":$L"&amp;MATCH(AN$13,'DOCENTI-CLASSI-MATERIE'!$A$2:$A$201,0)+2),0)),AN195)</f>
        <v/>
      </c>
      <c r="AO12" s="41" t="str">
        <f ca="1">IFERROR(INDEX('DOCENTI-CLASSI-MATERIE'!$A$2:$L$201,MATCH(AO$13,'DOCENTI-CLASSI-MATERIE'!$A$2:$A$201,0),MATCH(AO$1,INDIRECT("'DOCENTI-CLASSI-MATERIE'!$A"&amp;MATCH(AO$13,'DOCENTI-CLASSI-MATERIE'!$A$2:$A$201,0)+2&amp;":$L"&amp;MATCH(AO$13,'DOCENTI-CLASSI-MATERIE'!$A$2:$A$201,0)+2),0)),AO195)</f>
        <v/>
      </c>
      <c r="AP12" s="41" t="str">
        <f ca="1">IFERROR(INDEX('DOCENTI-CLASSI-MATERIE'!$A$2:$L$201,MATCH(AP$13,'DOCENTI-CLASSI-MATERIE'!$A$2:$A$201,0),MATCH(AP$1,INDIRECT("'DOCENTI-CLASSI-MATERIE'!$A"&amp;MATCH(AP$13,'DOCENTI-CLASSI-MATERIE'!$A$2:$A$201,0)+2&amp;":$L"&amp;MATCH(AP$13,'DOCENTI-CLASSI-MATERIE'!$A$2:$A$201,0)+2),0)),AP195)</f>
        <v/>
      </c>
      <c r="AQ12" s="41" t="str">
        <f ca="1">IFERROR(INDEX('DOCENTI-CLASSI-MATERIE'!$A$2:$L$201,MATCH(AQ$13,'DOCENTI-CLASSI-MATERIE'!$A$2:$A$201,0),MATCH(AQ$1,INDIRECT("'DOCENTI-CLASSI-MATERIE'!$A"&amp;MATCH(AQ$13,'DOCENTI-CLASSI-MATERIE'!$A$2:$A$201,0)+2&amp;":$L"&amp;MATCH(AQ$13,'DOCENTI-CLASSI-MATERIE'!$A$2:$A$201,0)+2),0)),AQ195)</f>
        <v/>
      </c>
      <c r="AR12" s="41" t="str">
        <f ca="1">IFERROR(INDEX('DOCENTI-CLASSI-MATERIE'!$A$2:$L$201,MATCH(AR$13,'DOCENTI-CLASSI-MATERIE'!$A$2:$A$201,0),MATCH(AR$1,INDIRECT("'DOCENTI-CLASSI-MATERIE'!$A"&amp;MATCH(AR$13,'DOCENTI-CLASSI-MATERIE'!$A$2:$A$201,0)+2&amp;":$L"&amp;MATCH(AR$13,'DOCENTI-CLASSI-MATERIE'!$A$2:$A$201,0)+2),0)),AR195)</f>
        <v/>
      </c>
      <c r="AS12" s="41" t="str">
        <f ca="1">IFERROR(INDEX('DOCENTI-CLASSI-MATERIE'!$A$2:$L$201,MATCH(AS$13,'DOCENTI-CLASSI-MATERIE'!$A$2:$A$201,0),MATCH(AS$1,INDIRECT("'DOCENTI-CLASSI-MATERIE'!$A"&amp;MATCH(AS$13,'DOCENTI-CLASSI-MATERIE'!$A$2:$A$201,0)+2&amp;":$L"&amp;MATCH(AS$13,'DOCENTI-CLASSI-MATERIE'!$A$2:$A$201,0)+2),0)),AS195)</f>
        <v/>
      </c>
      <c r="AT12" s="41" t="str">
        <f ca="1">IFERROR(INDEX('DOCENTI-CLASSI-MATERIE'!$A$2:$L$201,MATCH(AT$13,'DOCENTI-CLASSI-MATERIE'!$A$2:$A$201,0),MATCH(AT$1,INDIRECT("'DOCENTI-CLASSI-MATERIE'!$A"&amp;MATCH(AT$13,'DOCENTI-CLASSI-MATERIE'!$A$2:$A$201,0)+2&amp;":$L"&amp;MATCH(AT$13,'DOCENTI-CLASSI-MATERIE'!$A$2:$A$201,0)+2),0)),AT195)</f>
        <v/>
      </c>
      <c r="AU12" s="41" t="str">
        <f ca="1">IFERROR(INDEX('DOCENTI-CLASSI-MATERIE'!$A$2:$L$201,MATCH(AU$13,'DOCENTI-CLASSI-MATERIE'!$A$2:$A$201,0),MATCH(AU$1,INDIRECT("'DOCENTI-CLASSI-MATERIE'!$A"&amp;MATCH(AU$13,'DOCENTI-CLASSI-MATERIE'!$A$2:$A$201,0)+2&amp;":$L"&amp;MATCH(AU$13,'DOCENTI-CLASSI-MATERIE'!$A$2:$A$201,0)+2),0)),AU195)</f>
        <v/>
      </c>
      <c r="AV12" s="41" t="str">
        <f ca="1">IFERROR(INDEX('DOCENTI-CLASSI-MATERIE'!$A$2:$L$201,MATCH(AV$13,'DOCENTI-CLASSI-MATERIE'!$A$2:$A$201,0),MATCH(AV$1,INDIRECT("'DOCENTI-CLASSI-MATERIE'!$A"&amp;MATCH(AV$13,'DOCENTI-CLASSI-MATERIE'!$A$2:$A$201,0)+2&amp;":$L"&amp;MATCH(AV$13,'DOCENTI-CLASSI-MATERIE'!$A$2:$A$201,0)+2),0)),AV195)</f>
        <v/>
      </c>
      <c r="AW12" s="41" t="str">
        <f ca="1">IFERROR(INDEX('DOCENTI-CLASSI-MATERIE'!$A$2:$L$201,MATCH(AW$13,'DOCENTI-CLASSI-MATERIE'!$A$2:$A$201,0),MATCH(AW$1,INDIRECT("'DOCENTI-CLASSI-MATERIE'!$A"&amp;MATCH(AW$13,'DOCENTI-CLASSI-MATERIE'!$A$2:$A$201,0)+2&amp;":$L"&amp;MATCH(AW$13,'DOCENTI-CLASSI-MATERIE'!$A$2:$A$201,0)+2),0)),AW195)</f>
        <v/>
      </c>
      <c r="AX12" s="41" t="str">
        <f ca="1">IFERROR(INDEX('DOCENTI-CLASSI-MATERIE'!$A$2:$L$201,MATCH(AX$13,'DOCENTI-CLASSI-MATERIE'!$A$2:$A$201,0),MATCH(AX$1,INDIRECT("'DOCENTI-CLASSI-MATERIE'!$A"&amp;MATCH(AX$13,'DOCENTI-CLASSI-MATERIE'!$A$2:$A$201,0)+2&amp;":$L"&amp;MATCH(AX$13,'DOCENTI-CLASSI-MATERIE'!$A$2:$A$201,0)+2),0)),AX195)</f>
        <v/>
      </c>
      <c r="AY12" s="41" t="str">
        <f ca="1">IFERROR(INDEX('DOCENTI-CLASSI-MATERIE'!$A$2:$L$201,MATCH(AY$13,'DOCENTI-CLASSI-MATERIE'!$A$2:$A$201,0),MATCH(AY$1,INDIRECT("'DOCENTI-CLASSI-MATERIE'!$A"&amp;MATCH(AY$13,'DOCENTI-CLASSI-MATERIE'!$A$2:$A$201,0)+2&amp;":$L"&amp;MATCH(AY$13,'DOCENTI-CLASSI-MATERIE'!$A$2:$A$201,0)+2),0)),AY195)</f>
        <v/>
      </c>
      <c r="AZ12" s="41" t="str">
        <f ca="1">IFERROR(INDEX('DOCENTI-CLASSI-MATERIE'!$A$2:$L$201,MATCH(AZ$13,'DOCENTI-CLASSI-MATERIE'!$A$2:$A$201,0),MATCH(AZ$1,INDIRECT("'DOCENTI-CLASSI-MATERIE'!$A"&amp;MATCH(AZ$13,'DOCENTI-CLASSI-MATERIE'!$A$2:$A$201,0)+2&amp;":$L"&amp;MATCH(AZ$13,'DOCENTI-CLASSI-MATERIE'!$A$2:$A$201,0)+2),0)),AZ195)</f>
        <v/>
      </c>
    </row>
    <row r="13" spans="1:52" s="42" customFormat="1" ht="24.95" customHeight="1">
      <c r="A13" s="160"/>
      <c r="B13" s="169"/>
      <c r="C13" s="126" t="str">
        <f>IFERROR(INDEX('ORARIO DOCENTI'!$A$3:$A$102,MATCH(C$1,'ORARIO DOCENTI'!$E$3:$E$102,0),1),C196)</f>
        <v>PELLEGRINI</v>
      </c>
      <c r="D13" s="141" t="str">
        <f>IFERROR(INDEX('ORARIO DOCENTI'!$A$3:$A$102,MATCH(D$1,'ORARIO DOCENTI'!$E$3:$E$102,0),1),D196)</f>
        <v>TEC.INF.e COM.</v>
      </c>
      <c r="E13" s="126" t="str">
        <f>IFERROR(INDEX('ORARIO DOCENTI'!$A$3:$A$102,MATCH(E$1,'ORARIO DOCENTI'!$E$3:$E$102,0),1),E196)</f>
        <v>FERRARI</v>
      </c>
      <c r="F13" s="126" t="str">
        <f>IFERROR(INDEX('ORARIO DOCENTI'!$A$3:$A$102,MATCH(F$1,'ORARIO DOCENTI'!$E$3:$E$102,0),1),F196)</f>
        <v>BACHIORRINI d</v>
      </c>
      <c r="G13" s="126" t="str">
        <f>IFERROR(INDEX('ORARIO DOCENTI'!$A$3:$A$102,MATCH(G$1,'ORARIO DOCENTI'!$E$3:$E$102,0),1),G196)</f>
        <v>MARCELLI</v>
      </c>
      <c r="H13" s="126" t="str">
        <f>IFERROR(INDEX('ORARIO DOCENTI'!$A$3:$A$102,MATCH(H$1,'ORARIO DOCENTI'!$E$3:$E$102,0),1),H196)</f>
        <v>FAVILLI</v>
      </c>
      <c r="I13" s="126" t="str">
        <f>IFERROR(INDEX('ORARIO DOCENTI'!$A$3:$A$102,MATCH(I$1,'ORARIO DOCENTI'!$E$3:$E$102,0),1),I196)</f>
        <v>TUONI d</v>
      </c>
      <c r="J13" s="126" t="str">
        <f>IFERROR(INDEX('ORARIO DOCENTI'!$A$3:$A$102,MATCH(J$1,'ORARIO DOCENTI'!$E$3:$E$102,0),1),J196)</f>
        <v>STEFANINI  c</v>
      </c>
      <c r="K13" s="149" t="str">
        <f>IFERROR(INDEX('ORARIO DOCENTI'!$A$3:$A$102,MATCH(K$1,'ORARIO DOCENTI'!$E$3:$E$102,0),1),K196)</f>
        <v>SCIENZE TECN.</v>
      </c>
      <c r="L13" s="126" t="str">
        <f>IFERROR(INDEX('ORARIO DOCENTI'!$A$3:$A$102,MATCH(L$1,'ORARIO DOCENTI'!$E$3:$E$102,0),1),L196)</f>
        <v>TAMMARO</v>
      </c>
      <c r="M13" s="126" t="str">
        <f>IFERROR(INDEX('ORARIO DOCENTI'!$A$3:$A$102,MATCH(M$1,'ORARIO DOCENTI'!$E$3:$E$102,0),1),M196)</f>
        <v>RAFFAELLI  co</v>
      </c>
      <c r="N13" s="126" t="str">
        <f>IFERROR(INDEX('ORARIO DOCENTI'!$A$3:$A$102,MATCH(N$1,'ORARIO DOCENTI'!$E$3:$E$102,0),1),N196)</f>
        <v/>
      </c>
      <c r="O13" s="126" t="str">
        <f>IFERROR(INDEX('ORARIO DOCENTI'!$A$3:$A$102,MATCH(O$1,'ORARIO DOCENTI'!$E$3:$E$102,0),1),O196)</f>
        <v>SERAVALLE  m</v>
      </c>
      <c r="P13" s="126" t="str">
        <f>IFERROR(INDEX('ORARIO DOCENTI'!$A$3:$A$102,MATCH(P$1,'ORARIO DOCENTI'!$E$3:$E$102,0),1),P196)</f>
        <v>NICCOLOGI  i</v>
      </c>
      <c r="Q13" s="126" t="str">
        <f>IFERROR(INDEX('ORARIO DOCENTI'!$A$3:$A$102,MATCH(Q$1,'ORARIO DOCENTI'!$E$3:$E$102,0),1),Q196)</f>
        <v/>
      </c>
      <c r="R13" s="126" t="str">
        <f>IFERROR(INDEX('ORARIO DOCENTI'!$A$3:$A$102,MATCH(R$1,'ORARIO DOCENTI'!$E$3:$E$102,0),1),R196)</f>
        <v>LEONARDO</v>
      </c>
      <c r="S13" s="126" t="str">
        <f>IFERROR(INDEX('ORARIO DOCENTI'!$A$3:$A$102,MATCH(S$1,'ORARIO DOCENTI'!$E$3:$E$102,0),1),S196)</f>
        <v>LEONARDO</v>
      </c>
      <c r="T13" s="126" t="str">
        <f>IFERROR(INDEX('ORARIO DOCENTI'!$A$3:$A$102,MATCH(T$1,'ORARIO DOCENTI'!$E$3:$E$102,0),1),T196)</f>
        <v>LEONARDO</v>
      </c>
      <c r="U13" s="43" t="str">
        <f>IFERROR(INDEX('ORARIO DOCENTI'!$A$3:$A$102,MATCH(U$1,'ORARIO DOCENTI'!$E$3:$E$102,0),1),U196)</f>
        <v/>
      </c>
      <c r="V13" s="43" t="str">
        <f>IFERROR(INDEX('ORARIO DOCENTI'!$A$3:$A$102,MATCH(V$1,'ORARIO DOCENTI'!$E$3:$E$102,0),1),V196)</f>
        <v/>
      </c>
      <c r="W13" s="43" t="str">
        <f>IFERROR(INDEX('ORARIO DOCENTI'!$A$3:$A$102,MATCH(W$1,'ORARIO DOCENTI'!$E$3:$E$102,0),1),W196)</f>
        <v/>
      </c>
      <c r="X13" s="43" t="str">
        <f>IFERROR(INDEX('ORARIO DOCENTI'!$A$3:$A$102,MATCH(X$1,'ORARIO DOCENTI'!$E$3:$E$102,0),1),X196)</f>
        <v/>
      </c>
      <c r="Y13" s="43" t="str">
        <f>IFERROR(INDEX('ORARIO DOCENTI'!$A$3:$A$102,MATCH(Y$1,'ORARIO DOCENTI'!$E$3:$E$102,0),1),Y196)</f>
        <v/>
      </c>
      <c r="Z13" s="43" t="str">
        <f>IFERROR(INDEX('ORARIO DOCENTI'!$A$3:$A$102,MATCH(Z$1,'ORARIO DOCENTI'!$E$3:$E$102,0),1),Z196)</f>
        <v/>
      </c>
      <c r="AA13" s="43" t="str">
        <f>IFERROR(INDEX('ORARIO DOCENTI'!$A$3:$A$102,MATCH(AA$1,'ORARIO DOCENTI'!$E$3:$E$102,0),1),AA196)</f>
        <v/>
      </c>
      <c r="AB13" s="43" t="str">
        <f>IFERROR(INDEX('ORARIO DOCENTI'!$A$3:$A$102,MATCH(AB$1,'ORARIO DOCENTI'!$E$3:$E$102,0),1),AB196)</f>
        <v/>
      </c>
      <c r="AC13" s="43" t="str">
        <f>IFERROR(INDEX('ORARIO DOCENTI'!$A$3:$A$102,MATCH(AC$1,'ORARIO DOCENTI'!$E$3:$E$102,0),1),AC196)</f>
        <v/>
      </c>
      <c r="AD13" s="43" t="str">
        <f>IFERROR(INDEX('ORARIO DOCENTI'!$A$3:$A$102,MATCH(AD$1,'ORARIO DOCENTI'!$E$3:$E$102,0),1),AD196)</f>
        <v/>
      </c>
      <c r="AE13" s="43" t="str">
        <f>IFERROR(INDEX('ORARIO DOCENTI'!$A$3:$A$102,MATCH(AE$1,'ORARIO DOCENTI'!$E$3:$E$102,0),1),AE196)</f>
        <v/>
      </c>
      <c r="AF13" s="43" t="str">
        <f>IFERROR(INDEX('ORARIO DOCENTI'!$A$3:$A$102,MATCH(AF$1,'ORARIO DOCENTI'!$E$3:$E$102,0),1),AF196)</f>
        <v/>
      </c>
      <c r="AG13" s="43" t="str">
        <f>IFERROR(INDEX('ORARIO DOCENTI'!$A$3:$A$102,MATCH(AG$1,'ORARIO DOCENTI'!$E$3:$E$102,0),1),AG196)</f>
        <v/>
      </c>
      <c r="AH13" s="43" t="str">
        <f>IFERROR(INDEX('ORARIO DOCENTI'!$A$3:$A$102,MATCH(AH$1,'ORARIO DOCENTI'!$E$3:$E$102,0),1),AH196)</f>
        <v/>
      </c>
      <c r="AI13" s="43" t="str">
        <f>IFERROR(INDEX('ORARIO DOCENTI'!$A$3:$A$102,MATCH(AI$1,'ORARIO DOCENTI'!$E$3:$E$102,0),1),AI196)</f>
        <v/>
      </c>
      <c r="AJ13" s="43" t="str">
        <f>IFERROR(INDEX('ORARIO DOCENTI'!$A$3:$A$102,MATCH(AJ$1,'ORARIO DOCENTI'!$E$3:$E$102,0),1),AJ196)</f>
        <v/>
      </c>
      <c r="AK13" s="43" t="str">
        <f>IFERROR(INDEX('ORARIO DOCENTI'!$A$3:$A$102,MATCH(AK$1,'ORARIO DOCENTI'!$E$3:$E$102,0),1),AK196)</f>
        <v/>
      </c>
      <c r="AL13" s="43" t="str">
        <f>IFERROR(INDEX('ORARIO DOCENTI'!$A$3:$A$102,MATCH(AL$1,'ORARIO DOCENTI'!$E$3:$E$102,0),1),AL196)</f>
        <v/>
      </c>
      <c r="AM13" s="43" t="str">
        <f>IFERROR(INDEX('ORARIO DOCENTI'!$A$3:$A$102,MATCH(AM$1,'ORARIO DOCENTI'!$E$3:$E$102,0),1),AM196)</f>
        <v/>
      </c>
      <c r="AN13" s="43" t="str">
        <f>IFERROR(INDEX('ORARIO DOCENTI'!$A$3:$A$102,MATCH(AN$1,'ORARIO DOCENTI'!$E$3:$E$102,0),1),AN196)</f>
        <v/>
      </c>
      <c r="AO13" s="43" t="str">
        <f>IFERROR(INDEX('ORARIO DOCENTI'!$A$3:$A$102,MATCH(AO$1,'ORARIO DOCENTI'!$E$3:$E$102,0),1),AO196)</f>
        <v/>
      </c>
      <c r="AP13" s="43" t="str">
        <f>IFERROR(INDEX('ORARIO DOCENTI'!$A$3:$A$102,MATCH(AP$1,'ORARIO DOCENTI'!$E$3:$E$102,0),1),AP196)</f>
        <v/>
      </c>
      <c r="AQ13" s="43" t="str">
        <f>IFERROR(INDEX('ORARIO DOCENTI'!$A$3:$A$102,MATCH(AQ$1,'ORARIO DOCENTI'!$E$3:$E$102,0),1),AQ196)</f>
        <v/>
      </c>
      <c r="AR13" s="43" t="str">
        <f>IFERROR(INDEX('ORARIO DOCENTI'!$A$3:$A$102,MATCH(AR$1,'ORARIO DOCENTI'!$E$3:$E$102,0),1),AR196)</f>
        <v/>
      </c>
      <c r="AS13" s="43" t="str">
        <f>IFERROR(INDEX('ORARIO DOCENTI'!$A$3:$A$102,MATCH(AS$1,'ORARIO DOCENTI'!$E$3:$E$102,0),1),AS196)</f>
        <v/>
      </c>
      <c r="AT13" s="43" t="str">
        <f>IFERROR(INDEX('ORARIO DOCENTI'!$A$3:$A$102,MATCH(AT$1,'ORARIO DOCENTI'!$E$3:$E$102,0),1),AT196)</f>
        <v/>
      </c>
      <c r="AU13" s="43" t="str">
        <f>IFERROR(INDEX('ORARIO DOCENTI'!$A$3:$A$102,MATCH(AU$1,'ORARIO DOCENTI'!$E$3:$E$102,0),1),AU196)</f>
        <v/>
      </c>
      <c r="AV13" s="43" t="str">
        <f>IFERROR(INDEX('ORARIO DOCENTI'!$A$3:$A$102,MATCH(AV$1,'ORARIO DOCENTI'!$E$3:$E$102,0),1),AV196)</f>
        <v/>
      </c>
      <c r="AW13" s="43" t="str">
        <f>IFERROR(INDEX('ORARIO DOCENTI'!$A$3:$A$102,MATCH(AW$1,'ORARIO DOCENTI'!$E$3:$E$102,0),1),AW196)</f>
        <v/>
      </c>
      <c r="AX13" s="43" t="str">
        <f>IFERROR(INDEX('ORARIO DOCENTI'!$A$3:$A$102,MATCH(AX$1,'ORARIO DOCENTI'!$E$3:$E$102,0),1),AX196)</f>
        <v/>
      </c>
      <c r="AY13" s="43" t="str">
        <f>IFERROR(INDEX('ORARIO DOCENTI'!$A$3:$A$102,MATCH(AY$1,'ORARIO DOCENTI'!$E$3:$E$102,0),1),AY196)</f>
        <v/>
      </c>
      <c r="AZ13" s="43" t="str">
        <f>IFERROR(INDEX('ORARIO DOCENTI'!$A$3:$A$102,MATCH(AZ$1,'ORARIO DOCENTI'!$E$3:$E$102,0),1),AZ196)</f>
        <v/>
      </c>
    </row>
    <row r="14" spans="1:52" s="42" customFormat="1" ht="24.95" customHeight="1">
      <c r="A14" s="160"/>
      <c r="B14" s="170"/>
      <c r="C14" s="124" t="str">
        <f>IFERROR(INDEX('ORARIO ITP'!$A$3:$A$102,MATCH(C$1,'ORARIO ITP'!$E$3:$E$102,0),1),"")</f>
        <v/>
      </c>
      <c r="D14" s="142" t="str">
        <f>IFERROR(INDEX('ORARIO ITP'!$A$3:$A$102,MATCH(D$1,'ORARIO ITP'!$E$3:$E$102,0),1),"")</f>
        <v>VECCHIESCHI</v>
      </c>
      <c r="E14" s="124" t="str">
        <f>IFERROR(INDEX('ORARIO ITP'!$A$3:$A$102,MATCH(E$1,'ORARIO ITP'!$E$3:$E$102,0),1),"")</f>
        <v/>
      </c>
      <c r="F14" s="124" t="str">
        <f>IFERROR(INDEX('ORARIO ITP'!$A$3:$A$102,MATCH(F$1,'ORARIO ITP'!$E$3:$E$102,0),1),"")</f>
        <v/>
      </c>
      <c r="G14" s="124" t="str">
        <f>IFERROR(INDEX('ORARIO ITP'!$A$3:$A$102,MATCH(G$1,'ORARIO ITP'!$E$3:$E$102,0),1),"")</f>
        <v/>
      </c>
      <c r="H14" s="124" t="str">
        <f>IFERROR(INDEX('ORARIO ITP'!$A$3:$A$102,MATCH(H$1,'ORARIO ITP'!$E$3:$E$102,0),1),"")</f>
        <v/>
      </c>
      <c r="I14" s="124" t="str">
        <f>IFERROR(INDEX('ORARIO ITP'!$A$3:$A$102,MATCH(I$1,'ORARIO ITP'!$E$3:$E$102,0),1),"")</f>
        <v/>
      </c>
      <c r="J14" s="124" t="str">
        <f>IFERROR(INDEX('ORARIO ITP'!$A$3:$A$102,MATCH(J$1,'ORARIO ITP'!$E$3:$E$102,0),1),"")</f>
        <v>TRENTINI</v>
      </c>
      <c r="K14" s="150" t="str">
        <f>IFERROR(INDEX('ORARIO ITP'!$A$3:$A$102,MATCH(K$1,'ORARIO ITP'!$E$3:$E$102,0),1),"")</f>
        <v/>
      </c>
      <c r="L14" s="124" t="str">
        <f>IFERROR(INDEX('ORARIO ITP'!$A$3:$A$102,MATCH(L$1,'ORARIO ITP'!$E$3:$E$102,0),1),"")</f>
        <v>BELLUMORI</v>
      </c>
      <c r="M14" s="124" t="str">
        <f>IFERROR(INDEX('ORARIO ITP'!$A$3:$A$102,MATCH(M$1,'ORARIO ITP'!$E$3:$E$102,0),1),"")</f>
        <v>PAGANUCCI</v>
      </c>
      <c r="N14" s="124" t="str">
        <f>IFERROR(INDEX('ORARIO ITP'!$A$3:$A$102,MATCH(N$1,'ORARIO ITP'!$E$3:$E$102,0),1),"")</f>
        <v/>
      </c>
      <c r="O14" s="124" t="str">
        <f>IFERROR(INDEX('ORARIO ITP'!$A$3:$A$102,MATCH(O$1,'ORARIO ITP'!$E$3:$E$102,0),1),"")</f>
        <v/>
      </c>
      <c r="P14" s="124" t="str">
        <f>IFERROR(INDEX('ORARIO ITP'!$A$3:$A$102,MATCH(P$1,'ORARIO ITP'!$E$3:$E$102,0),1),"")</f>
        <v/>
      </c>
      <c r="Q14" s="124" t="str">
        <f>IFERROR(INDEX('ORARIO ITP'!$A$3:$A$102,MATCH(Q$1,'ORARIO ITP'!$E$3:$E$102,0),1),"")</f>
        <v/>
      </c>
      <c r="R14" s="124" t="str">
        <f>IFERROR(INDEX('ORARIO ITP'!$A$3:$A$102,MATCH(R$1,'ORARIO ITP'!$E$3:$E$102,0),1),"")</f>
        <v/>
      </c>
      <c r="S14" s="124" t="str">
        <f>IFERROR(INDEX('ORARIO ITP'!$A$3:$A$102,MATCH(S$1,'ORARIO ITP'!$E$3:$E$102,0),1),"")</f>
        <v/>
      </c>
      <c r="T14" s="124" t="str">
        <f>IFERROR(INDEX('ORARIO ITP'!$A$3:$A$102,MATCH(T$1,'ORARIO ITP'!$E$3:$E$102,0),1),"")</f>
        <v/>
      </c>
      <c r="U14" s="40" t="str">
        <f>IFERROR(INDEX('ORARIO ITP'!$A$3:$A$102,MATCH(U$1,'ORARIO ITP'!$E$3:$E$102,0),1),"")</f>
        <v/>
      </c>
      <c r="V14" s="40" t="str">
        <f>IFERROR(INDEX('ORARIO ITP'!$A$3:$A$102,MATCH(V$1,'ORARIO ITP'!$E$3:$E$102,0),1),"")</f>
        <v/>
      </c>
      <c r="W14" s="40" t="str">
        <f>IFERROR(INDEX('ORARIO ITP'!$A$3:$A$102,MATCH(W$1,'ORARIO ITP'!$E$3:$E$102,0),1),"")</f>
        <v/>
      </c>
      <c r="X14" s="40" t="str">
        <f>IFERROR(INDEX('ORARIO ITP'!$A$3:$A$102,MATCH(X$1,'ORARIO ITP'!$E$3:$E$102,0),1),"")</f>
        <v/>
      </c>
      <c r="Y14" s="40" t="str">
        <f>IFERROR(INDEX('ORARIO ITP'!$A$3:$A$102,MATCH(Y$1,'ORARIO ITP'!$E$3:$E$102,0),1),"")</f>
        <v/>
      </c>
      <c r="Z14" s="40" t="str">
        <f>IFERROR(INDEX('ORARIO ITP'!$A$3:$A$102,MATCH(Z$1,'ORARIO ITP'!$E$3:$E$102,0),1),"")</f>
        <v/>
      </c>
      <c r="AA14" s="40" t="str">
        <f>IFERROR(INDEX('ORARIO ITP'!$A$3:$A$102,MATCH(AA$1,'ORARIO ITP'!$E$3:$E$102,0),1),"")</f>
        <v/>
      </c>
      <c r="AB14" s="40" t="str">
        <f>IFERROR(INDEX('ORARIO ITP'!$A$3:$A$102,MATCH(AB$1,'ORARIO ITP'!$E$3:$E$102,0),1),"")</f>
        <v/>
      </c>
      <c r="AC14" s="40" t="str">
        <f>IFERROR(INDEX('ORARIO ITP'!$A$3:$A$102,MATCH(AC$1,'ORARIO ITP'!$E$3:$E$102,0),1),"")</f>
        <v/>
      </c>
      <c r="AD14" s="40" t="str">
        <f>IFERROR(INDEX('ORARIO ITP'!$A$3:$A$102,MATCH(AD$1,'ORARIO ITP'!$E$3:$E$102,0),1),"")</f>
        <v/>
      </c>
      <c r="AE14" s="40" t="str">
        <f>IFERROR(INDEX('ORARIO ITP'!$A$3:$A$102,MATCH(AE$1,'ORARIO ITP'!$E$3:$E$102,0),1),"")</f>
        <v/>
      </c>
      <c r="AF14" s="40" t="str">
        <f>IFERROR(INDEX('ORARIO ITP'!$A$3:$A$102,MATCH(AF$1,'ORARIO ITP'!$E$3:$E$102,0),1),"")</f>
        <v/>
      </c>
      <c r="AG14" s="40" t="str">
        <f>IFERROR(INDEX('ORARIO ITP'!$A$3:$A$102,MATCH(AG$1,'ORARIO ITP'!$E$3:$E$102,0),1),"")</f>
        <v/>
      </c>
      <c r="AH14" s="40" t="str">
        <f>IFERROR(INDEX('ORARIO ITP'!$A$3:$A$102,MATCH(AH$1,'ORARIO ITP'!$E$3:$E$102,0),1),"")</f>
        <v/>
      </c>
      <c r="AI14" s="40" t="str">
        <f>IFERROR(INDEX('ORARIO ITP'!$A$3:$A$102,MATCH(AI$1,'ORARIO ITP'!$E$3:$E$102,0),1),"")</f>
        <v/>
      </c>
      <c r="AJ14" s="40" t="str">
        <f>IFERROR(INDEX('ORARIO ITP'!$A$3:$A$102,MATCH(AJ$1,'ORARIO ITP'!$E$3:$E$102,0),1),"")</f>
        <v/>
      </c>
      <c r="AK14" s="40" t="str">
        <f>IFERROR(INDEX('ORARIO ITP'!$A$3:$A$102,MATCH(AK$1,'ORARIO ITP'!$E$3:$E$102,0),1),"")</f>
        <v/>
      </c>
      <c r="AL14" s="40" t="str">
        <f>IFERROR(INDEX('ORARIO ITP'!$A$3:$A$102,MATCH(AL$1,'ORARIO ITP'!$E$3:$E$102,0),1),"")</f>
        <v/>
      </c>
      <c r="AM14" s="40" t="str">
        <f>IFERROR(INDEX('ORARIO ITP'!$A$3:$A$102,MATCH(AM$1,'ORARIO ITP'!$E$3:$E$102,0),1),"")</f>
        <v/>
      </c>
      <c r="AN14" s="40" t="str">
        <f>IFERROR(INDEX('ORARIO ITP'!$A$3:$A$102,MATCH(AN$1,'ORARIO ITP'!$E$3:$E$102,0),1),"")</f>
        <v/>
      </c>
      <c r="AO14" s="40" t="str">
        <f>IFERROR(INDEX('ORARIO ITP'!$A$3:$A$102,MATCH(AO$1,'ORARIO ITP'!$E$3:$E$102,0),1),"")</f>
        <v/>
      </c>
      <c r="AP14" s="40" t="str">
        <f>IFERROR(INDEX('ORARIO ITP'!$A$3:$A$102,MATCH(AP$1,'ORARIO ITP'!$E$3:$E$102,0),1),"")</f>
        <v/>
      </c>
      <c r="AQ14" s="40" t="str">
        <f>IFERROR(INDEX('ORARIO ITP'!$A$3:$A$102,MATCH(AQ$1,'ORARIO ITP'!$E$3:$E$102,0),1),"")</f>
        <v/>
      </c>
      <c r="AR14" s="40" t="str">
        <f>IFERROR(INDEX('ORARIO ITP'!$A$3:$A$102,MATCH(AR$1,'ORARIO ITP'!$E$3:$E$102,0),1),"")</f>
        <v/>
      </c>
      <c r="AS14" s="40" t="str">
        <f>IFERROR(INDEX('ORARIO ITP'!$A$3:$A$102,MATCH(AS$1,'ORARIO ITP'!$E$3:$E$102,0),1),"")</f>
        <v/>
      </c>
      <c r="AT14" s="40" t="str">
        <f>IFERROR(INDEX('ORARIO ITP'!$A$3:$A$102,MATCH(AT$1,'ORARIO ITP'!$E$3:$E$102,0),1),"")</f>
        <v/>
      </c>
      <c r="AU14" s="40" t="str">
        <f>IFERROR(INDEX('ORARIO ITP'!$A$3:$A$102,MATCH(AU$1,'ORARIO ITP'!$E$3:$E$102,0),1),"")</f>
        <v/>
      </c>
      <c r="AV14" s="40" t="str">
        <f>IFERROR(INDEX('ORARIO ITP'!$A$3:$A$102,MATCH(AV$1,'ORARIO ITP'!$E$3:$E$102,0),1),"")</f>
        <v/>
      </c>
      <c r="AW14" s="40" t="str">
        <f>IFERROR(INDEX('ORARIO ITP'!$A$3:$A$102,MATCH(AW$1,'ORARIO ITP'!$E$3:$E$102,0),1),"")</f>
        <v/>
      </c>
      <c r="AX14" s="40" t="str">
        <f>IFERROR(INDEX('ORARIO ITP'!$A$3:$A$102,MATCH(AX$1,'ORARIO ITP'!$E$3:$E$102,0),1),"")</f>
        <v/>
      </c>
      <c r="AY14" s="40" t="str">
        <f>IFERROR(INDEX('ORARIO ITP'!$A$3:$A$102,MATCH(AY$1,'ORARIO ITP'!$E$3:$E$102,0),1),"")</f>
        <v/>
      </c>
      <c r="AZ14" s="40" t="str">
        <f>IFERROR(INDEX('ORARIO ITP'!$A$3:$A$102,MATCH(AZ$1,'ORARIO ITP'!$E$3:$E$102,0),1),"")</f>
        <v/>
      </c>
    </row>
    <row r="15" spans="1:52" s="42" customFormat="1" ht="24.95" customHeight="1">
      <c r="A15" s="160"/>
      <c r="B15" s="168">
        <v>5</v>
      </c>
      <c r="C15" s="125" t="str">
        <f ca="1">IFERROR(INDEX('DOCENTI-CLASSI-MATERIE'!$A$2:$L$201,MATCH(C$16,'DOCENTI-CLASSI-MATERIE'!$A$2:$A$201,0),MATCH(C$1,INDIRECT("'DOCENTI-CLASSI-MATERIE'!$A"&amp;MATCH(C$16,'DOCENTI-CLASSI-MATERIE'!$A$2:$A$201,0)+2&amp;":$L"&amp;MATCH(C$16,'DOCENTI-CLASSI-MATERIE'!$A$2:$A$201,0)+2),0)),C198)</f>
        <v>GEOGRAFIA</v>
      </c>
      <c r="D15" s="143" t="str">
        <f ca="1">IFERROR(INDEX('DOCENTI-CLASSI-MATERIE'!$A$2:$L$201,MATCH(D$16,'DOCENTI-CLASSI-MATERIE'!$A$2:$A$201,0),MATCH(D$1,INDIRECT("'DOCENTI-CLASSI-MATERIE'!$A"&amp;MATCH(D$16,'DOCENTI-CLASSI-MATERIE'!$A$2:$A$201,0)+2&amp;":$L"&amp;MATCH(D$16,'DOCENTI-CLASSI-MATERIE'!$A$2:$A$201,0)+2),0)),D198)</f>
        <v>TEC.INFOR. e COM.</v>
      </c>
      <c r="E15" s="125" t="str">
        <f ca="1">IFERROR(INDEX('DOCENTI-CLASSI-MATERIE'!$A$2:$L$201,MATCH(E$16,'DOCENTI-CLASSI-MATERIE'!$A$2:$A$201,0),MATCH(E$1,INDIRECT("'DOCENTI-CLASSI-MATERIE'!$A"&amp;MATCH(E$16,'DOCENTI-CLASSI-MATERIE'!$A$2:$A$201,0)+2&amp;":$L"&amp;MATCH(E$16,'DOCENTI-CLASSI-MATERIE'!$A$2:$A$201,0)+2),0)),E198)</f>
        <v>TEC.IE ELETTRICO/CHE</v>
      </c>
      <c r="F15" s="125" t="str">
        <f ca="1">IFERROR(INDEX('DOCENTI-CLASSI-MATERIE'!$A$2:$L$201,MATCH(F$16,'DOCENTI-CLASSI-MATERIE'!$A$2:$A$201,0),MATCH(F$1,INDIRECT("'DOCENTI-CLASSI-MATERIE'!$A"&amp;MATCH(F$16,'DOCENTI-CLASSI-MATERIE'!$A$2:$A$201,0)+2&amp;":$L"&amp;MATCH(F$16,'DOCENTI-CLASSI-MATERIE'!$A$2:$A$201,0)+2),0)),F198)</f>
        <v>LABORATORI TECN.</v>
      </c>
      <c r="G15" s="125" t="str">
        <f ca="1">IFERROR(INDEX('DOCENTI-CLASSI-MATERIE'!$A$2:$L$201,MATCH(G$16,'DOCENTI-CLASSI-MATERIE'!$A$2:$A$201,0),MATCH(G$1,INDIRECT("'DOCENTI-CLASSI-MATERIE'!$A"&amp;MATCH(G$16,'DOCENTI-CLASSI-MATERIE'!$A$2:$A$201,0)+2&amp;":$L"&amp;MATCH(G$16,'DOCENTI-CLASSI-MATERIE'!$A$2:$A$201,0)+2),0)),G198)</f>
        <v>MATEMATICA</v>
      </c>
      <c r="H15" s="125" t="str">
        <f ca="1">IFERROR(INDEX('DOCENTI-CLASSI-MATERIE'!$A$2:$L$201,MATCH(H$16,'DOCENTI-CLASSI-MATERIE'!$A$2:$A$201,0),MATCH(H$1,INDIRECT("'DOCENTI-CLASSI-MATERIE'!$A"&amp;MATCH(H$16,'DOCENTI-CLASSI-MATERIE'!$A$2:$A$201,0)+2&amp;":$L"&amp;MATCH(H$16,'DOCENTI-CLASSI-MATERIE'!$A$2:$A$201,0)+2),0)),H198)</f>
        <v>TEC.MECC. e APPL.</v>
      </c>
      <c r="I15" s="125" t="str">
        <f ca="1">IFERROR(INDEX('DOCENTI-CLASSI-MATERIE'!$A$2:$L$201,MATCH(I$16,'DOCENTI-CLASSI-MATERIE'!$A$2:$A$201,0),MATCH(I$1,INDIRECT("'DOCENTI-CLASSI-MATERIE'!$A"&amp;MATCH(I$16,'DOCENTI-CLASSI-MATERIE'!$A$2:$A$201,0)+2&amp;":$L"&amp;MATCH(I$16,'DOCENTI-CLASSI-MATERIE'!$A$2:$A$201,0)+2),0)),I198)</f>
        <v>LABORATORI TECN.</v>
      </c>
      <c r="J15" s="125" t="str">
        <f ca="1">IFERROR(INDEX('DOCENTI-CLASSI-MATERIE'!$A$2:$L$201,MATCH(J$16,'DOCENTI-CLASSI-MATERIE'!$A$2:$A$201,0),MATCH(J$1,INDIRECT("'DOCENTI-CLASSI-MATERIE'!$A"&amp;MATCH(J$16,'DOCENTI-CLASSI-MATERIE'!$A$2:$A$201,0)+2&amp;":$L"&amp;MATCH(J$16,'DOCENTI-CLASSI-MATERIE'!$A$2:$A$201,0)+2),0)),J198)</f>
        <v>GEOGRAFIA</v>
      </c>
      <c r="K15" s="151" t="str">
        <f ca="1">IFERROR(INDEX('DOCENTI-CLASSI-MATERIE'!$A$2:$L$201,MATCH(K$16,'DOCENTI-CLASSI-MATERIE'!$A$2:$A$201,0),MATCH(K$1,INDIRECT("'DOCENTI-CLASSI-MATERIE'!$A"&amp;MATCH(K$16,'DOCENTI-CLASSI-MATERIE'!$A$2:$A$201,0)+2&amp;":$L"&amp;MATCH(K$16,'DOCENTI-CLASSI-MATERIE'!$A$2:$A$201,0)+2),0)),K198)</f>
        <v>SCIENZE TECN.APP.</v>
      </c>
      <c r="L15" s="125" t="str">
        <f ca="1">IFERROR(INDEX('DOCENTI-CLASSI-MATERIE'!$A$2:$L$201,MATCH(L$16,'DOCENTI-CLASSI-MATERIE'!$A$2:$A$201,0),MATCH(L$1,INDIRECT("'DOCENTI-CLASSI-MATERIE'!$A"&amp;MATCH(L$16,'DOCENTI-CLASSI-MATERIE'!$A$2:$A$201,0)+2&amp;":$L"&amp;MATCH(L$16,'DOCENTI-CLASSI-MATERIE'!$A$2:$A$201,0)+2),0)),L198)</f>
        <v>ELETTROT.ELETTRON.</v>
      </c>
      <c r="M15" s="125" t="str">
        <f ca="1">IFERROR(INDEX('DOCENTI-CLASSI-MATERIE'!$A$2:$L$201,MATCH(M$16,'DOCENTI-CLASSI-MATERIE'!$A$2:$A$201,0),MATCH(M$1,INDIRECT("'DOCENTI-CLASSI-MATERIE'!$A"&amp;MATCH(M$16,'DOCENTI-CLASSI-MATERIE'!$A$2:$A$201,0)+2&amp;":$L"&amp;MATCH(M$16,'DOCENTI-CLASSI-MATERIE'!$A$2:$A$201,0)+2),0)),M198)</f>
        <v>CHIMICA ORG. E BIOC.</v>
      </c>
      <c r="N15" s="125" t="str">
        <f ca="1">IFERROR(INDEX('DOCENTI-CLASSI-MATERIE'!$A$2:$L$201,MATCH(N$16,'DOCENTI-CLASSI-MATERIE'!$A$2:$A$201,0),MATCH(N$1,INDIRECT("'DOCENTI-CLASSI-MATERIE'!$A"&amp;MATCH(N$16,'DOCENTI-CLASSI-MATERIE'!$A$2:$A$201,0)+2&amp;":$L"&amp;MATCH(N$16,'DOCENTI-CLASSI-MATERIE'!$A$2:$A$201,0)+2),0)),N198)</f>
        <v/>
      </c>
      <c r="O15" s="125" t="str">
        <f ca="1">IFERROR(INDEX('DOCENTI-CLASSI-MATERIE'!$A$2:$L$201,MATCH(O$16,'DOCENTI-CLASSI-MATERIE'!$A$2:$A$201,0),MATCH(O$1,INDIRECT("'DOCENTI-CLASSI-MATERIE'!$A"&amp;MATCH(O$16,'DOCENTI-CLASSI-MATERIE'!$A$2:$A$201,0)+2&amp;":$L"&amp;MATCH(O$16,'DOCENTI-CLASSI-MATERIE'!$A$2:$A$201,0)+2),0)),O198)</f>
        <v>LINGUA INGLESE</v>
      </c>
      <c r="P15" s="125" t="str">
        <f ca="1">IFERROR(INDEX('DOCENTI-CLASSI-MATERIE'!$A$2:$L$201,MATCH(P$16,'DOCENTI-CLASSI-MATERIE'!$A$2:$A$201,0),MATCH(P$1,INDIRECT("'DOCENTI-CLASSI-MATERIE'!$A"&amp;MATCH(P$16,'DOCENTI-CLASSI-MATERIE'!$A$2:$A$201,0)+2&amp;":$L"&amp;MATCH(P$16,'DOCENTI-CLASSI-MATERIE'!$A$2:$A$201,0)+2),0)),P198)</f>
        <v>LINGUA INGLESE</v>
      </c>
      <c r="Q15" s="125" t="str">
        <f ca="1">IFERROR(INDEX('DOCENTI-CLASSI-MATERIE'!$A$2:$L$201,MATCH(Q$16,'DOCENTI-CLASSI-MATERIE'!$A$2:$A$201,0),MATCH(Q$1,INDIRECT("'DOCENTI-CLASSI-MATERIE'!$A"&amp;MATCH(Q$16,'DOCENTI-CLASSI-MATERIE'!$A$2:$A$201,0)+2&amp;":$L"&amp;MATCH(Q$16,'DOCENTI-CLASSI-MATERIE'!$A$2:$A$201,0)+2),0)),Q198)</f>
        <v>LINGUA INGLESE</v>
      </c>
      <c r="R15" s="125" t="str">
        <f ca="1">IFERROR(INDEX('DOCENTI-CLASSI-MATERIE'!$A$2:$L$201,MATCH(R$16,'DOCENTI-CLASSI-MATERIE'!$A$2:$A$201,0),MATCH(R$1,INDIRECT("'DOCENTI-CLASSI-MATERIE'!$A"&amp;MATCH(R$16,'DOCENTI-CLASSI-MATERIE'!$A$2:$A$201,0)+2&amp;":$L"&amp;MATCH(R$16,'DOCENTI-CLASSI-MATERIE'!$A$2:$A$201,0)+2),0)),R198)</f>
        <v>MATEMATICA</v>
      </c>
      <c r="S15" s="125" t="str">
        <f ca="1">IFERROR(INDEX('DOCENTI-CLASSI-MATERIE'!$A$2:$L$201,MATCH(S$16,'DOCENTI-CLASSI-MATERIE'!$A$2:$A$201,0),MATCH(S$1,INDIRECT("'DOCENTI-CLASSI-MATERIE'!$A"&amp;MATCH(S$16,'DOCENTI-CLASSI-MATERIE'!$A$2:$A$201,0)+2&amp;":$L"&amp;MATCH(S$16,'DOCENTI-CLASSI-MATERIE'!$A$2:$A$201,0)+2),0)),S198)</f>
        <v>DIRITTO LEG. SANIT.</v>
      </c>
      <c r="T15" s="125" t="str">
        <f ca="1">IFERROR(INDEX('DOCENTI-CLASSI-MATERIE'!$A$2:$L$201,MATCH(T$16,'DOCENTI-CLASSI-MATERIE'!$A$2:$A$201,0),MATCH(T$1,INDIRECT("'DOCENTI-CLASSI-MATERIE'!$A"&amp;MATCH(T$16,'DOCENTI-CLASSI-MATERIE'!$A$2:$A$201,0)+2&amp;":$L"&amp;MATCH(T$16,'DOCENTI-CLASSI-MATERIE'!$A$2:$A$201,0)+2),0)),T198)</f>
        <v/>
      </c>
      <c r="U15" s="41" t="str">
        <f ca="1">IFERROR(INDEX('DOCENTI-CLASSI-MATERIE'!$A$2:$L$201,MATCH(U$16,'DOCENTI-CLASSI-MATERIE'!$A$2:$A$201,0),MATCH(U$1,INDIRECT("'DOCENTI-CLASSI-MATERIE'!$A"&amp;MATCH(U$16,'DOCENTI-CLASSI-MATERIE'!$A$2:$A$201,0)+2&amp;":$L"&amp;MATCH(U$16,'DOCENTI-CLASSI-MATERIE'!$A$2:$A$201,0)+2),0)),U198)</f>
        <v/>
      </c>
      <c r="V15" s="41" t="str">
        <f ca="1">IFERROR(INDEX('DOCENTI-CLASSI-MATERIE'!$A$2:$L$201,MATCH(V$16,'DOCENTI-CLASSI-MATERIE'!$A$2:$A$201,0),MATCH(V$1,INDIRECT("'DOCENTI-CLASSI-MATERIE'!$A"&amp;MATCH(V$16,'DOCENTI-CLASSI-MATERIE'!$A$2:$A$201,0)+2&amp;":$L"&amp;MATCH(V$16,'DOCENTI-CLASSI-MATERIE'!$A$2:$A$201,0)+2),0)),V198)</f>
        <v/>
      </c>
      <c r="W15" s="41" t="str">
        <f ca="1">IFERROR(INDEX('DOCENTI-CLASSI-MATERIE'!$A$2:$L$201,MATCH(W$16,'DOCENTI-CLASSI-MATERIE'!$A$2:$A$201,0),MATCH(W$1,INDIRECT("'DOCENTI-CLASSI-MATERIE'!$A"&amp;MATCH(W$16,'DOCENTI-CLASSI-MATERIE'!$A$2:$A$201,0)+2&amp;":$L"&amp;MATCH(W$16,'DOCENTI-CLASSI-MATERIE'!$A$2:$A$201,0)+2),0)),W198)</f>
        <v/>
      </c>
      <c r="X15" s="41" t="str">
        <f ca="1">IFERROR(INDEX('DOCENTI-CLASSI-MATERIE'!$A$2:$L$201,MATCH(X$16,'DOCENTI-CLASSI-MATERIE'!$A$2:$A$201,0),MATCH(X$1,INDIRECT("'DOCENTI-CLASSI-MATERIE'!$A"&amp;MATCH(X$16,'DOCENTI-CLASSI-MATERIE'!$A$2:$A$201,0)+2&amp;":$L"&amp;MATCH(X$16,'DOCENTI-CLASSI-MATERIE'!$A$2:$A$201,0)+2),0)),X198)</f>
        <v/>
      </c>
      <c r="Y15" s="41" t="str">
        <f ca="1">IFERROR(INDEX('DOCENTI-CLASSI-MATERIE'!$A$2:$L$201,MATCH(Y$16,'DOCENTI-CLASSI-MATERIE'!$A$2:$A$201,0),MATCH(Y$1,INDIRECT("'DOCENTI-CLASSI-MATERIE'!$A"&amp;MATCH(Y$16,'DOCENTI-CLASSI-MATERIE'!$A$2:$A$201,0)+2&amp;":$L"&amp;MATCH(Y$16,'DOCENTI-CLASSI-MATERIE'!$A$2:$A$201,0)+2),0)),Y198)</f>
        <v/>
      </c>
      <c r="Z15" s="41" t="str">
        <f ca="1">IFERROR(INDEX('DOCENTI-CLASSI-MATERIE'!$A$2:$L$201,MATCH(Z$16,'DOCENTI-CLASSI-MATERIE'!$A$2:$A$201,0),MATCH(Z$1,INDIRECT("'DOCENTI-CLASSI-MATERIE'!$A"&amp;MATCH(Z$16,'DOCENTI-CLASSI-MATERIE'!$A$2:$A$201,0)+2&amp;":$L"&amp;MATCH(Z$16,'DOCENTI-CLASSI-MATERIE'!$A$2:$A$201,0)+2),0)),Z198)</f>
        <v/>
      </c>
      <c r="AA15" s="41" t="str">
        <f ca="1">IFERROR(INDEX('DOCENTI-CLASSI-MATERIE'!$A$2:$L$201,MATCH(AA$16,'DOCENTI-CLASSI-MATERIE'!$A$2:$A$201,0),MATCH(AA$1,INDIRECT("'DOCENTI-CLASSI-MATERIE'!$A"&amp;MATCH(AA$16,'DOCENTI-CLASSI-MATERIE'!$A$2:$A$201,0)+2&amp;":$L"&amp;MATCH(AA$16,'DOCENTI-CLASSI-MATERIE'!$A$2:$A$201,0)+2),0)),AA198)</f>
        <v/>
      </c>
      <c r="AB15" s="41" t="str">
        <f ca="1">IFERROR(INDEX('DOCENTI-CLASSI-MATERIE'!$A$2:$L$201,MATCH(AB$16,'DOCENTI-CLASSI-MATERIE'!$A$2:$A$201,0),MATCH(AB$1,INDIRECT("'DOCENTI-CLASSI-MATERIE'!$A"&amp;MATCH(AB$16,'DOCENTI-CLASSI-MATERIE'!$A$2:$A$201,0)+2&amp;":$L"&amp;MATCH(AB$16,'DOCENTI-CLASSI-MATERIE'!$A$2:$A$201,0)+2),0)),AB198)</f>
        <v/>
      </c>
      <c r="AC15" s="41" t="str">
        <f ca="1">IFERROR(INDEX('DOCENTI-CLASSI-MATERIE'!$A$2:$L$201,MATCH(AC$16,'DOCENTI-CLASSI-MATERIE'!$A$2:$A$201,0),MATCH(AC$1,INDIRECT("'DOCENTI-CLASSI-MATERIE'!$A"&amp;MATCH(AC$16,'DOCENTI-CLASSI-MATERIE'!$A$2:$A$201,0)+2&amp;":$L"&amp;MATCH(AC$16,'DOCENTI-CLASSI-MATERIE'!$A$2:$A$201,0)+2),0)),AC198)</f>
        <v/>
      </c>
      <c r="AD15" s="41" t="str">
        <f ca="1">IFERROR(INDEX('DOCENTI-CLASSI-MATERIE'!$A$2:$L$201,MATCH(AD$16,'DOCENTI-CLASSI-MATERIE'!$A$2:$A$201,0),MATCH(AD$1,INDIRECT("'DOCENTI-CLASSI-MATERIE'!$A"&amp;MATCH(AD$16,'DOCENTI-CLASSI-MATERIE'!$A$2:$A$201,0)+2&amp;":$L"&amp;MATCH(AD$16,'DOCENTI-CLASSI-MATERIE'!$A$2:$A$201,0)+2),0)),AD198)</f>
        <v/>
      </c>
      <c r="AE15" s="41" t="str">
        <f ca="1">IFERROR(INDEX('DOCENTI-CLASSI-MATERIE'!$A$2:$L$201,MATCH(AE$16,'DOCENTI-CLASSI-MATERIE'!$A$2:$A$201,0),MATCH(AE$1,INDIRECT("'DOCENTI-CLASSI-MATERIE'!$A"&amp;MATCH(AE$16,'DOCENTI-CLASSI-MATERIE'!$A$2:$A$201,0)+2&amp;":$L"&amp;MATCH(AE$16,'DOCENTI-CLASSI-MATERIE'!$A$2:$A$201,0)+2),0)),AE198)</f>
        <v/>
      </c>
      <c r="AF15" s="41" t="str">
        <f ca="1">IFERROR(INDEX('DOCENTI-CLASSI-MATERIE'!$A$2:$L$201,MATCH(AF$16,'DOCENTI-CLASSI-MATERIE'!$A$2:$A$201,0),MATCH(AF$1,INDIRECT("'DOCENTI-CLASSI-MATERIE'!$A"&amp;MATCH(AF$16,'DOCENTI-CLASSI-MATERIE'!$A$2:$A$201,0)+2&amp;":$L"&amp;MATCH(AF$16,'DOCENTI-CLASSI-MATERIE'!$A$2:$A$201,0)+2),0)),AF198)</f>
        <v/>
      </c>
      <c r="AG15" s="41" t="str">
        <f ca="1">IFERROR(INDEX('DOCENTI-CLASSI-MATERIE'!$A$2:$L$201,MATCH(AG$16,'DOCENTI-CLASSI-MATERIE'!$A$2:$A$201,0),MATCH(AG$1,INDIRECT("'DOCENTI-CLASSI-MATERIE'!$A"&amp;MATCH(AG$16,'DOCENTI-CLASSI-MATERIE'!$A$2:$A$201,0)+2&amp;":$L"&amp;MATCH(AG$16,'DOCENTI-CLASSI-MATERIE'!$A$2:$A$201,0)+2),0)),AG198)</f>
        <v/>
      </c>
      <c r="AH15" s="41" t="str">
        <f ca="1">IFERROR(INDEX('DOCENTI-CLASSI-MATERIE'!$A$2:$L$201,MATCH(AH$16,'DOCENTI-CLASSI-MATERIE'!$A$2:$A$201,0),MATCH(AH$1,INDIRECT("'DOCENTI-CLASSI-MATERIE'!$A"&amp;MATCH(AH$16,'DOCENTI-CLASSI-MATERIE'!$A$2:$A$201,0)+2&amp;":$L"&amp;MATCH(AH$16,'DOCENTI-CLASSI-MATERIE'!$A$2:$A$201,0)+2),0)),AH198)</f>
        <v/>
      </c>
      <c r="AI15" s="41" t="str">
        <f ca="1">IFERROR(INDEX('DOCENTI-CLASSI-MATERIE'!$A$2:$L$201,MATCH(AI$16,'DOCENTI-CLASSI-MATERIE'!$A$2:$A$201,0),MATCH(AI$1,INDIRECT("'DOCENTI-CLASSI-MATERIE'!$A"&amp;MATCH(AI$16,'DOCENTI-CLASSI-MATERIE'!$A$2:$A$201,0)+2&amp;":$L"&amp;MATCH(AI$16,'DOCENTI-CLASSI-MATERIE'!$A$2:$A$201,0)+2),0)),AI198)</f>
        <v/>
      </c>
      <c r="AJ15" s="41" t="str">
        <f ca="1">IFERROR(INDEX('DOCENTI-CLASSI-MATERIE'!$A$2:$L$201,MATCH(AJ$16,'DOCENTI-CLASSI-MATERIE'!$A$2:$A$201,0),MATCH(AJ$1,INDIRECT("'DOCENTI-CLASSI-MATERIE'!$A"&amp;MATCH(AJ$16,'DOCENTI-CLASSI-MATERIE'!$A$2:$A$201,0)+2&amp;":$L"&amp;MATCH(AJ$16,'DOCENTI-CLASSI-MATERIE'!$A$2:$A$201,0)+2),0)),AJ198)</f>
        <v/>
      </c>
      <c r="AK15" s="41" t="str">
        <f ca="1">IFERROR(INDEX('DOCENTI-CLASSI-MATERIE'!$A$2:$L$201,MATCH(AK$16,'DOCENTI-CLASSI-MATERIE'!$A$2:$A$201,0),MATCH(AK$1,INDIRECT("'DOCENTI-CLASSI-MATERIE'!$A"&amp;MATCH(AK$16,'DOCENTI-CLASSI-MATERIE'!$A$2:$A$201,0)+2&amp;":$L"&amp;MATCH(AK$16,'DOCENTI-CLASSI-MATERIE'!$A$2:$A$201,0)+2),0)),AK198)</f>
        <v/>
      </c>
      <c r="AL15" s="41" t="str">
        <f ca="1">IFERROR(INDEX('DOCENTI-CLASSI-MATERIE'!$A$2:$L$201,MATCH(AL$16,'DOCENTI-CLASSI-MATERIE'!$A$2:$A$201,0),MATCH(AL$1,INDIRECT("'DOCENTI-CLASSI-MATERIE'!$A"&amp;MATCH(AL$16,'DOCENTI-CLASSI-MATERIE'!$A$2:$A$201,0)+2&amp;":$L"&amp;MATCH(AL$16,'DOCENTI-CLASSI-MATERIE'!$A$2:$A$201,0)+2),0)),AL198)</f>
        <v/>
      </c>
      <c r="AM15" s="41" t="str">
        <f ca="1">IFERROR(INDEX('DOCENTI-CLASSI-MATERIE'!$A$2:$L$201,MATCH(AM$16,'DOCENTI-CLASSI-MATERIE'!$A$2:$A$201,0),MATCH(AM$1,INDIRECT("'DOCENTI-CLASSI-MATERIE'!$A"&amp;MATCH(AM$16,'DOCENTI-CLASSI-MATERIE'!$A$2:$A$201,0)+2&amp;":$L"&amp;MATCH(AM$16,'DOCENTI-CLASSI-MATERIE'!$A$2:$A$201,0)+2),0)),AM198)</f>
        <v/>
      </c>
      <c r="AN15" s="41" t="str">
        <f ca="1">IFERROR(INDEX('DOCENTI-CLASSI-MATERIE'!$A$2:$L$201,MATCH(AN$16,'DOCENTI-CLASSI-MATERIE'!$A$2:$A$201,0),MATCH(AN$1,INDIRECT("'DOCENTI-CLASSI-MATERIE'!$A"&amp;MATCH(AN$16,'DOCENTI-CLASSI-MATERIE'!$A$2:$A$201,0)+2&amp;":$L"&amp;MATCH(AN$16,'DOCENTI-CLASSI-MATERIE'!$A$2:$A$201,0)+2),0)),AN198)</f>
        <v/>
      </c>
      <c r="AO15" s="41" t="str">
        <f ca="1">IFERROR(INDEX('DOCENTI-CLASSI-MATERIE'!$A$2:$L$201,MATCH(AO$16,'DOCENTI-CLASSI-MATERIE'!$A$2:$A$201,0),MATCH(AO$1,INDIRECT("'DOCENTI-CLASSI-MATERIE'!$A"&amp;MATCH(AO$16,'DOCENTI-CLASSI-MATERIE'!$A$2:$A$201,0)+2&amp;":$L"&amp;MATCH(AO$16,'DOCENTI-CLASSI-MATERIE'!$A$2:$A$201,0)+2),0)),AO198)</f>
        <v/>
      </c>
      <c r="AP15" s="41" t="str">
        <f ca="1">IFERROR(INDEX('DOCENTI-CLASSI-MATERIE'!$A$2:$L$201,MATCH(AP$16,'DOCENTI-CLASSI-MATERIE'!$A$2:$A$201,0),MATCH(AP$1,INDIRECT("'DOCENTI-CLASSI-MATERIE'!$A"&amp;MATCH(AP$16,'DOCENTI-CLASSI-MATERIE'!$A$2:$A$201,0)+2&amp;":$L"&amp;MATCH(AP$16,'DOCENTI-CLASSI-MATERIE'!$A$2:$A$201,0)+2),0)),AP198)</f>
        <v/>
      </c>
      <c r="AQ15" s="41" t="str">
        <f ca="1">IFERROR(INDEX('DOCENTI-CLASSI-MATERIE'!$A$2:$L$201,MATCH(AQ$16,'DOCENTI-CLASSI-MATERIE'!$A$2:$A$201,0),MATCH(AQ$1,INDIRECT("'DOCENTI-CLASSI-MATERIE'!$A"&amp;MATCH(AQ$16,'DOCENTI-CLASSI-MATERIE'!$A$2:$A$201,0)+2&amp;":$L"&amp;MATCH(AQ$16,'DOCENTI-CLASSI-MATERIE'!$A$2:$A$201,0)+2),0)),AQ198)</f>
        <v/>
      </c>
      <c r="AR15" s="41" t="str">
        <f ca="1">IFERROR(INDEX('DOCENTI-CLASSI-MATERIE'!$A$2:$L$201,MATCH(AR$16,'DOCENTI-CLASSI-MATERIE'!$A$2:$A$201,0),MATCH(AR$1,INDIRECT("'DOCENTI-CLASSI-MATERIE'!$A"&amp;MATCH(AR$16,'DOCENTI-CLASSI-MATERIE'!$A$2:$A$201,0)+2&amp;":$L"&amp;MATCH(AR$16,'DOCENTI-CLASSI-MATERIE'!$A$2:$A$201,0)+2),0)),AR198)</f>
        <v/>
      </c>
      <c r="AS15" s="41" t="str">
        <f ca="1">IFERROR(INDEX('DOCENTI-CLASSI-MATERIE'!$A$2:$L$201,MATCH(AS$16,'DOCENTI-CLASSI-MATERIE'!$A$2:$A$201,0),MATCH(AS$1,INDIRECT("'DOCENTI-CLASSI-MATERIE'!$A"&amp;MATCH(AS$16,'DOCENTI-CLASSI-MATERIE'!$A$2:$A$201,0)+2&amp;":$L"&amp;MATCH(AS$16,'DOCENTI-CLASSI-MATERIE'!$A$2:$A$201,0)+2),0)),AS198)</f>
        <v/>
      </c>
      <c r="AT15" s="41" t="str">
        <f ca="1">IFERROR(INDEX('DOCENTI-CLASSI-MATERIE'!$A$2:$L$201,MATCH(AT$16,'DOCENTI-CLASSI-MATERIE'!$A$2:$A$201,0),MATCH(AT$1,INDIRECT("'DOCENTI-CLASSI-MATERIE'!$A"&amp;MATCH(AT$16,'DOCENTI-CLASSI-MATERIE'!$A$2:$A$201,0)+2&amp;":$L"&amp;MATCH(AT$16,'DOCENTI-CLASSI-MATERIE'!$A$2:$A$201,0)+2),0)),AT198)</f>
        <v/>
      </c>
      <c r="AU15" s="41" t="str">
        <f ca="1">IFERROR(INDEX('DOCENTI-CLASSI-MATERIE'!$A$2:$L$201,MATCH(AU$16,'DOCENTI-CLASSI-MATERIE'!$A$2:$A$201,0),MATCH(AU$1,INDIRECT("'DOCENTI-CLASSI-MATERIE'!$A"&amp;MATCH(AU$16,'DOCENTI-CLASSI-MATERIE'!$A$2:$A$201,0)+2&amp;":$L"&amp;MATCH(AU$16,'DOCENTI-CLASSI-MATERIE'!$A$2:$A$201,0)+2),0)),AU198)</f>
        <v/>
      </c>
      <c r="AV15" s="41" t="str">
        <f ca="1">IFERROR(INDEX('DOCENTI-CLASSI-MATERIE'!$A$2:$L$201,MATCH(AV$16,'DOCENTI-CLASSI-MATERIE'!$A$2:$A$201,0),MATCH(AV$1,INDIRECT("'DOCENTI-CLASSI-MATERIE'!$A"&amp;MATCH(AV$16,'DOCENTI-CLASSI-MATERIE'!$A$2:$A$201,0)+2&amp;":$L"&amp;MATCH(AV$16,'DOCENTI-CLASSI-MATERIE'!$A$2:$A$201,0)+2),0)),AV198)</f>
        <v/>
      </c>
      <c r="AW15" s="41" t="str">
        <f ca="1">IFERROR(INDEX('DOCENTI-CLASSI-MATERIE'!$A$2:$L$201,MATCH(AW$16,'DOCENTI-CLASSI-MATERIE'!$A$2:$A$201,0),MATCH(AW$1,INDIRECT("'DOCENTI-CLASSI-MATERIE'!$A"&amp;MATCH(AW$16,'DOCENTI-CLASSI-MATERIE'!$A$2:$A$201,0)+2&amp;":$L"&amp;MATCH(AW$16,'DOCENTI-CLASSI-MATERIE'!$A$2:$A$201,0)+2),0)),AW198)</f>
        <v/>
      </c>
      <c r="AX15" s="41" t="str">
        <f ca="1">IFERROR(INDEX('DOCENTI-CLASSI-MATERIE'!$A$2:$L$201,MATCH(AX$16,'DOCENTI-CLASSI-MATERIE'!$A$2:$A$201,0),MATCH(AX$1,INDIRECT("'DOCENTI-CLASSI-MATERIE'!$A"&amp;MATCH(AX$16,'DOCENTI-CLASSI-MATERIE'!$A$2:$A$201,0)+2&amp;":$L"&amp;MATCH(AX$16,'DOCENTI-CLASSI-MATERIE'!$A$2:$A$201,0)+2),0)),AX198)</f>
        <v/>
      </c>
      <c r="AY15" s="41" t="str">
        <f ca="1">IFERROR(INDEX('DOCENTI-CLASSI-MATERIE'!$A$2:$L$201,MATCH(AY$16,'DOCENTI-CLASSI-MATERIE'!$A$2:$A$201,0),MATCH(AY$1,INDIRECT("'DOCENTI-CLASSI-MATERIE'!$A"&amp;MATCH(AY$16,'DOCENTI-CLASSI-MATERIE'!$A$2:$A$201,0)+2&amp;":$L"&amp;MATCH(AY$16,'DOCENTI-CLASSI-MATERIE'!$A$2:$A$201,0)+2),0)),AY198)</f>
        <v/>
      </c>
      <c r="AZ15" s="41" t="str">
        <f ca="1">IFERROR(INDEX('DOCENTI-CLASSI-MATERIE'!$A$2:$L$201,MATCH(AZ$16,'DOCENTI-CLASSI-MATERIE'!$A$2:$A$201,0),MATCH(AZ$1,INDIRECT("'DOCENTI-CLASSI-MATERIE'!$A"&amp;MATCH(AZ$16,'DOCENTI-CLASSI-MATERIE'!$A$2:$A$201,0)+2&amp;":$L"&amp;MATCH(AZ$16,'DOCENTI-CLASSI-MATERIE'!$A$2:$A$201,0)+2),0)),AZ198)</f>
        <v/>
      </c>
    </row>
    <row r="16" spans="1:52" s="42" customFormat="1" ht="24.95" customHeight="1">
      <c r="A16" s="160"/>
      <c r="B16" s="169"/>
      <c r="C16" s="126" t="str">
        <f>IFERROR(INDEX('ORARIO DOCENTI'!$A$3:$A$102,MATCH(C$1,'ORARIO DOCENTI'!$F$3:$F$102,0),1),C199)</f>
        <v>LORI  g</v>
      </c>
      <c r="D16" s="141" t="str">
        <f>IFERROR(INDEX('ORARIO DOCENTI'!$A$3:$A$102,MATCH(D$1,'ORARIO DOCENTI'!$F$3:$F$102,0),1),D199)</f>
        <v>TEC.INF.e COM.</v>
      </c>
      <c r="E16" s="126" t="str">
        <f>IFERROR(INDEX('ORARIO DOCENTI'!$A$3:$A$102,MATCH(E$1,'ORARIO DOCENTI'!$F$3:$F$102,0),1),E199)</f>
        <v>MARCELLI</v>
      </c>
      <c r="F16" s="126" t="str">
        <f>IFERROR(INDEX('ORARIO DOCENTI'!$A$3:$A$102,MATCH(F$1,'ORARIO DOCENTI'!$F$3:$F$102,0),1),F199)</f>
        <v>BACHIORRINI d</v>
      </c>
      <c r="G16" s="126" t="str">
        <f>IFERROR(INDEX('ORARIO DOCENTI'!$A$3:$A$102,MATCH(G$1,'ORARIO DOCENTI'!$F$3:$F$102,0),1),G199)</f>
        <v>FERRARI</v>
      </c>
      <c r="H16" s="126" t="str">
        <f>IFERROR(INDEX('ORARIO DOCENTI'!$A$3:$A$102,MATCH(H$1,'ORARIO DOCENTI'!$F$3:$F$102,0),1),H199)</f>
        <v>FAVILLI</v>
      </c>
      <c r="I16" s="126" t="str">
        <f>IFERROR(INDEX('ORARIO DOCENTI'!$A$3:$A$102,MATCH(I$1,'ORARIO DOCENTI'!$F$3:$F$102,0),1),I199)</f>
        <v>TUONI d</v>
      </c>
      <c r="J16" s="126" t="str">
        <f>IFERROR(INDEX('ORARIO DOCENTI'!$A$3:$A$102,MATCH(J$1,'ORARIO DOCENTI'!$F$3:$F$102,0),1),J199)</f>
        <v>NICCOLOGI  g</v>
      </c>
      <c r="K16" s="149" t="str">
        <f>IFERROR(INDEX('ORARIO DOCENTI'!$A$3:$A$102,MATCH(K$1,'ORARIO DOCENTI'!$F$3:$F$102,0),1),K199)</f>
        <v>SCIENZE TECN.</v>
      </c>
      <c r="L16" s="126" t="str">
        <f>IFERROR(INDEX('ORARIO DOCENTI'!$A$3:$A$102,MATCH(L$1,'ORARIO DOCENTI'!$F$3:$F$102,0),1),L199)</f>
        <v>TAMMARO</v>
      </c>
      <c r="M16" s="126" t="str">
        <f>IFERROR(INDEX('ORARIO DOCENTI'!$A$3:$A$102,MATCH(M$1,'ORARIO DOCENTI'!$F$3:$F$102,0),1),M199)</f>
        <v>RAFFAELLI  co</v>
      </c>
      <c r="N16" s="126" t="str">
        <f>IFERROR(INDEX('ORARIO DOCENTI'!$A$3:$A$102,MATCH(N$1,'ORARIO DOCENTI'!$F$3:$F$102,0),1),N199)</f>
        <v/>
      </c>
      <c r="O16" s="126" t="str">
        <f>IFERROR(INDEX('ORARIO DOCENTI'!$A$3:$A$102,MATCH(O$1,'ORARIO DOCENTI'!$F$3:$F$102,0),1),O199)</f>
        <v>LEONARDO</v>
      </c>
      <c r="P16" s="126" t="str">
        <f>IFERROR(INDEX('ORARIO DOCENTI'!$A$3:$A$102,MATCH(P$1,'ORARIO DOCENTI'!$F$3:$F$102,0),1),P199)</f>
        <v>LEONARDO</v>
      </c>
      <c r="Q16" s="126" t="str">
        <f>IFERROR(INDEX('ORARIO DOCENTI'!$A$3:$A$102,MATCH(Q$1,'ORARIO DOCENTI'!$F$3:$F$102,0),1),Q199)</f>
        <v>LEONARDO</v>
      </c>
      <c r="R16" s="126" t="str">
        <f>IFERROR(INDEX('ORARIO DOCENTI'!$A$3:$A$102,MATCH(R$1,'ORARIO DOCENTI'!$F$3:$F$102,0),1),R199)</f>
        <v>SERAVALLE  m</v>
      </c>
      <c r="S16" s="126" t="str">
        <f>IFERROR(INDEX('ORARIO DOCENTI'!$A$3:$A$102,MATCH(S$1,'ORARIO DOCENTI'!$F$3:$F$102,0),1),S199)</f>
        <v>BARBARO</v>
      </c>
      <c r="T16" s="126" t="str">
        <f>IFERROR(INDEX('ORARIO DOCENTI'!$A$3:$A$102,MATCH(T$1,'ORARIO DOCENTI'!$F$3:$F$102,0),1),T199)</f>
        <v/>
      </c>
      <c r="U16" s="43" t="str">
        <f>IFERROR(INDEX('ORARIO DOCENTI'!$A$3:$A$102,MATCH(U$1,'ORARIO DOCENTI'!$F$3:$F$102,0),1),U199)</f>
        <v/>
      </c>
      <c r="V16" s="43" t="str">
        <f>IFERROR(INDEX('ORARIO DOCENTI'!$A$3:$A$102,MATCH(V$1,'ORARIO DOCENTI'!$F$3:$F$102,0),1),V199)</f>
        <v/>
      </c>
      <c r="W16" s="43" t="str">
        <f>IFERROR(INDEX('ORARIO DOCENTI'!$A$3:$A$102,MATCH(W$1,'ORARIO DOCENTI'!$F$3:$F$102,0),1),W199)</f>
        <v/>
      </c>
      <c r="X16" s="43" t="str">
        <f>IFERROR(INDEX('ORARIO DOCENTI'!$A$3:$A$102,MATCH(X$1,'ORARIO DOCENTI'!$F$3:$F$102,0),1),X199)</f>
        <v/>
      </c>
      <c r="Y16" s="43" t="str">
        <f>IFERROR(INDEX('ORARIO DOCENTI'!$A$3:$A$102,MATCH(Y$1,'ORARIO DOCENTI'!$F$3:$F$102,0),1),Y199)</f>
        <v/>
      </c>
      <c r="Z16" s="43" t="str">
        <f>IFERROR(INDEX('ORARIO DOCENTI'!$A$3:$A$102,MATCH(Z$1,'ORARIO DOCENTI'!$F$3:$F$102,0),1),Z199)</f>
        <v/>
      </c>
      <c r="AA16" s="43" t="str">
        <f>IFERROR(INDEX('ORARIO DOCENTI'!$A$3:$A$102,MATCH(AA$1,'ORARIO DOCENTI'!$F$3:$F$102,0),1),AA199)</f>
        <v/>
      </c>
      <c r="AB16" s="43" t="str">
        <f>IFERROR(INDEX('ORARIO DOCENTI'!$A$3:$A$102,MATCH(AB$1,'ORARIO DOCENTI'!$F$3:$F$102,0),1),AB199)</f>
        <v/>
      </c>
      <c r="AC16" s="43" t="str">
        <f>IFERROR(INDEX('ORARIO DOCENTI'!$A$3:$A$102,MATCH(AC$1,'ORARIO DOCENTI'!$F$3:$F$102,0),1),AC199)</f>
        <v/>
      </c>
      <c r="AD16" s="43" t="str">
        <f>IFERROR(INDEX('ORARIO DOCENTI'!$A$3:$A$102,MATCH(AD$1,'ORARIO DOCENTI'!$F$3:$F$102,0),1),AD199)</f>
        <v/>
      </c>
      <c r="AE16" s="43" t="str">
        <f>IFERROR(INDEX('ORARIO DOCENTI'!$A$3:$A$102,MATCH(AE$1,'ORARIO DOCENTI'!$F$3:$F$102,0),1),AE199)</f>
        <v/>
      </c>
      <c r="AF16" s="43" t="str">
        <f>IFERROR(INDEX('ORARIO DOCENTI'!$A$3:$A$102,MATCH(AF$1,'ORARIO DOCENTI'!$F$3:$F$102,0),1),AF199)</f>
        <v/>
      </c>
      <c r="AG16" s="43" t="str">
        <f>IFERROR(INDEX('ORARIO DOCENTI'!$A$3:$A$102,MATCH(AG$1,'ORARIO DOCENTI'!$F$3:$F$102,0),1),AG199)</f>
        <v/>
      </c>
      <c r="AH16" s="43" t="str">
        <f>IFERROR(INDEX('ORARIO DOCENTI'!$A$3:$A$102,MATCH(AH$1,'ORARIO DOCENTI'!$F$3:$F$102,0),1),AH199)</f>
        <v/>
      </c>
      <c r="AI16" s="43" t="str">
        <f>IFERROR(INDEX('ORARIO DOCENTI'!$A$3:$A$102,MATCH(AI$1,'ORARIO DOCENTI'!$F$3:$F$102,0),1),AI199)</f>
        <v/>
      </c>
      <c r="AJ16" s="43" t="str">
        <f>IFERROR(INDEX('ORARIO DOCENTI'!$A$3:$A$102,MATCH(AJ$1,'ORARIO DOCENTI'!$F$3:$F$102,0),1),AJ199)</f>
        <v/>
      </c>
      <c r="AK16" s="43" t="str">
        <f>IFERROR(INDEX('ORARIO DOCENTI'!$A$3:$A$102,MATCH(AK$1,'ORARIO DOCENTI'!$F$3:$F$102,0),1),AK199)</f>
        <v/>
      </c>
      <c r="AL16" s="43" t="str">
        <f>IFERROR(INDEX('ORARIO DOCENTI'!$A$3:$A$102,MATCH(AL$1,'ORARIO DOCENTI'!$F$3:$F$102,0),1),AL199)</f>
        <v/>
      </c>
      <c r="AM16" s="43" t="str">
        <f>IFERROR(INDEX('ORARIO DOCENTI'!$A$3:$A$102,MATCH(AM$1,'ORARIO DOCENTI'!$F$3:$F$102,0),1),AM199)</f>
        <v/>
      </c>
      <c r="AN16" s="43" t="str">
        <f>IFERROR(INDEX('ORARIO DOCENTI'!$A$3:$A$102,MATCH(AN$1,'ORARIO DOCENTI'!$F$3:$F$102,0),1),AN199)</f>
        <v/>
      </c>
      <c r="AO16" s="43" t="str">
        <f>IFERROR(INDEX('ORARIO DOCENTI'!$A$3:$A$102,MATCH(AO$1,'ORARIO DOCENTI'!$F$3:$F$102,0),1),AO199)</f>
        <v/>
      </c>
      <c r="AP16" s="43" t="str">
        <f>IFERROR(INDEX('ORARIO DOCENTI'!$A$3:$A$102,MATCH(AP$1,'ORARIO DOCENTI'!$F$3:$F$102,0),1),AP199)</f>
        <v/>
      </c>
      <c r="AQ16" s="43" t="str">
        <f>IFERROR(INDEX('ORARIO DOCENTI'!$A$3:$A$102,MATCH(AQ$1,'ORARIO DOCENTI'!$F$3:$F$102,0),1),AQ199)</f>
        <v/>
      </c>
      <c r="AR16" s="43" t="str">
        <f>IFERROR(INDEX('ORARIO DOCENTI'!$A$3:$A$102,MATCH(AR$1,'ORARIO DOCENTI'!$F$3:$F$102,0),1),AR199)</f>
        <v/>
      </c>
      <c r="AS16" s="43" t="str">
        <f>IFERROR(INDEX('ORARIO DOCENTI'!$A$3:$A$102,MATCH(AS$1,'ORARIO DOCENTI'!$F$3:$F$102,0),1),AS199)</f>
        <v/>
      </c>
      <c r="AT16" s="43" t="str">
        <f>IFERROR(INDEX('ORARIO DOCENTI'!$A$3:$A$102,MATCH(AT$1,'ORARIO DOCENTI'!$F$3:$F$102,0),1),AT199)</f>
        <v/>
      </c>
      <c r="AU16" s="43" t="str">
        <f>IFERROR(INDEX('ORARIO DOCENTI'!$A$3:$A$102,MATCH(AU$1,'ORARIO DOCENTI'!$F$3:$F$102,0),1),AU199)</f>
        <v/>
      </c>
      <c r="AV16" s="43" t="str">
        <f>IFERROR(INDEX('ORARIO DOCENTI'!$A$3:$A$102,MATCH(AV$1,'ORARIO DOCENTI'!$F$3:$F$102,0),1),AV199)</f>
        <v/>
      </c>
      <c r="AW16" s="43" t="str">
        <f>IFERROR(INDEX('ORARIO DOCENTI'!$A$3:$A$102,MATCH(AW$1,'ORARIO DOCENTI'!$F$3:$F$102,0),1),AW199)</f>
        <v/>
      </c>
      <c r="AX16" s="43" t="str">
        <f>IFERROR(INDEX('ORARIO DOCENTI'!$A$3:$A$102,MATCH(AX$1,'ORARIO DOCENTI'!$F$3:$F$102,0),1),AX199)</f>
        <v/>
      </c>
      <c r="AY16" s="43" t="str">
        <f>IFERROR(INDEX('ORARIO DOCENTI'!$A$3:$A$102,MATCH(AY$1,'ORARIO DOCENTI'!$F$3:$F$102,0),1),AY199)</f>
        <v/>
      </c>
      <c r="AZ16" s="43" t="str">
        <f>IFERROR(INDEX('ORARIO DOCENTI'!$A$3:$A$102,MATCH(AZ$1,'ORARIO DOCENTI'!$F$3:$F$102,0),1),AZ199)</f>
        <v/>
      </c>
    </row>
    <row r="17" spans="1:52" s="42" customFormat="1" ht="24.95" customHeight="1">
      <c r="A17" s="160"/>
      <c r="B17" s="170"/>
      <c r="C17" s="124" t="str">
        <f>IFERROR(INDEX('ORARIO ITP'!$A$3:$A$102,MATCH(C$1,'ORARIO ITP'!$F$3:$F$102,0),1),"")</f>
        <v/>
      </c>
      <c r="D17" s="142" t="str">
        <f>IFERROR(INDEX('ORARIO ITP'!$A$3:$A$102,MATCH(D$1,'ORARIO ITP'!$F$3:$F$102,0),1),"")</f>
        <v/>
      </c>
      <c r="E17" s="124" t="str">
        <f>IFERROR(INDEX('ORARIO ITP'!$A$3:$A$102,MATCH(E$1,'ORARIO ITP'!$F$3:$F$102,0),1),"")</f>
        <v/>
      </c>
      <c r="F17" s="124" t="str">
        <f>IFERROR(INDEX('ORARIO ITP'!$A$3:$A$102,MATCH(F$1,'ORARIO ITP'!$F$3:$F$102,0),1),"")</f>
        <v/>
      </c>
      <c r="G17" s="124" t="str">
        <f>IFERROR(INDEX('ORARIO ITP'!$A$3:$A$102,MATCH(G$1,'ORARIO ITP'!$F$3:$F$102,0),1),"")</f>
        <v/>
      </c>
      <c r="H17" s="124" t="str">
        <f>IFERROR(INDEX('ORARIO ITP'!$A$3:$A$102,MATCH(H$1,'ORARIO ITP'!$F$3:$F$102,0),1),"")</f>
        <v/>
      </c>
      <c r="I17" s="124" t="str">
        <f>IFERROR(INDEX('ORARIO ITP'!$A$3:$A$102,MATCH(I$1,'ORARIO ITP'!$F$3:$F$102,0),1),"")</f>
        <v/>
      </c>
      <c r="J17" s="124" t="str">
        <f>IFERROR(INDEX('ORARIO ITP'!$A$3:$A$102,MATCH(J$1,'ORARIO ITP'!$F$3:$F$102,0),1),"")</f>
        <v/>
      </c>
      <c r="K17" s="150" t="str">
        <f>IFERROR(INDEX('ORARIO ITP'!$A$3:$A$102,MATCH(K$1,'ORARIO ITP'!$F$3:$F$102,0),1),"")</f>
        <v/>
      </c>
      <c r="L17" s="124" t="str">
        <f>IFERROR(INDEX('ORARIO ITP'!$A$3:$A$102,MATCH(L$1,'ORARIO ITP'!$F$3:$F$102,0),1),"")</f>
        <v/>
      </c>
      <c r="M17" s="124" t="str">
        <f>IFERROR(INDEX('ORARIO ITP'!$A$3:$A$102,MATCH(M$1,'ORARIO ITP'!$F$3:$F$102,0),1),"")</f>
        <v/>
      </c>
      <c r="N17" s="124" t="str">
        <f>IFERROR(INDEX('ORARIO ITP'!$A$3:$A$102,MATCH(N$1,'ORARIO ITP'!$F$3:$F$102,0),1),"")</f>
        <v/>
      </c>
      <c r="O17" s="124" t="str">
        <f>IFERROR(INDEX('ORARIO ITP'!$A$3:$A$102,MATCH(O$1,'ORARIO ITP'!$F$3:$F$102,0),1),"")</f>
        <v/>
      </c>
      <c r="P17" s="124" t="str">
        <f>IFERROR(INDEX('ORARIO ITP'!$A$3:$A$102,MATCH(P$1,'ORARIO ITP'!$F$3:$F$102,0),1),"")</f>
        <v/>
      </c>
      <c r="Q17" s="124" t="str">
        <f>IFERROR(INDEX('ORARIO ITP'!$A$3:$A$102,MATCH(Q$1,'ORARIO ITP'!$F$3:$F$102,0),1),"")</f>
        <v/>
      </c>
      <c r="R17" s="124" t="str">
        <f>IFERROR(INDEX('ORARIO ITP'!$A$3:$A$102,MATCH(R$1,'ORARIO ITP'!$F$3:$F$102,0),1),"")</f>
        <v/>
      </c>
      <c r="S17" s="124" t="str">
        <f>IFERROR(INDEX('ORARIO ITP'!$A$3:$A$102,MATCH(S$1,'ORARIO ITP'!$F$3:$F$102,0),1),"")</f>
        <v/>
      </c>
      <c r="T17" s="124" t="str">
        <f>IFERROR(INDEX('ORARIO ITP'!$A$3:$A$102,MATCH(T$1,'ORARIO ITP'!$F$3:$F$102,0),1),"")</f>
        <v/>
      </c>
      <c r="U17" s="40" t="str">
        <f>IFERROR(INDEX('ORARIO ITP'!$A$3:$A$102,MATCH(U$1,'ORARIO ITP'!$F$3:$F$102,0),1),"")</f>
        <v/>
      </c>
      <c r="V17" s="40" t="str">
        <f>IFERROR(INDEX('ORARIO ITP'!$A$3:$A$102,MATCH(V$1,'ORARIO ITP'!$F$3:$F$102,0),1),"")</f>
        <v/>
      </c>
      <c r="W17" s="40" t="str">
        <f>IFERROR(INDEX('ORARIO ITP'!$A$3:$A$102,MATCH(W$1,'ORARIO ITP'!$F$3:$F$102,0),1),"")</f>
        <v/>
      </c>
      <c r="X17" s="40" t="str">
        <f>IFERROR(INDEX('ORARIO ITP'!$A$3:$A$102,MATCH(X$1,'ORARIO ITP'!$F$3:$F$102,0),1),"")</f>
        <v/>
      </c>
      <c r="Y17" s="40" t="str">
        <f>IFERROR(INDEX('ORARIO ITP'!$A$3:$A$102,MATCH(Y$1,'ORARIO ITP'!$F$3:$F$102,0),1),"")</f>
        <v/>
      </c>
      <c r="Z17" s="40" t="str">
        <f>IFERROR(INDEX('ORARIO ITP'!$A$3:$A$102,MATCH(Z$1,'ORARIO ITP'!$F$3:$F$102,0),1),"")</f>
        <v/>
      </c>
      <c r="AA17" s="40" t="str">
        <f>IFERROR(INDEX('ORARIO ITP'!$A$3:$A$102,MATCH(AA$1,'ORARIO ITP'!$F$3:$F$102,0),1),"")</f>
        <v/>
      </c>
      <c r="AB17" s="40" t="str">
        <f>IFERROR(INDEX('ORARIO ITP'!$A$3:$A$102,MATCH(AB$1,'ORARIO ITP'!$F$3:$F$102,0),1),"")</f>
        <v/>
      </c>
      <c r="AC17" s="40" t="str">
        <f>IFERROR(INDEX('ORARIO ITP'!$A$3:$A$102,MATCH(AC$1,'ORARIO ITP'!$F$3:$F$102,0),1),"")</f>
        <v/>
      </c>
      <c r="AD17" s="40" t="str">
        <f>IFERROR(INDEX('ORARIO ITP'!$A$3:$A$102,MATCH(AD$1,'ORARIO ITP'!$F$3:$F$102,0),1),"")</f>
        <v/>
      </c>
      <c r="AE17" s="40" t="str">
        <f>IFERROR(INDEX('ORARIO ITP'!$A$3:$A$102,MATCH(AE$1,'ORARIO ITP'!$F$3:$F$102,0),1),"")</f>
        <v/>
      </c>
      <c r="AF17" s="40" t="str">
        <f>IFERROR(INDEX('ORARIO ITP'!$A$3:$A$102,MATCH(AF$1,'ORARIO ITP'!$F$3:$F$102,0),1),"")</f>
        <v/>
      </c>
      <c r="AG17" s="40" t="str">
        <f>IFERROR(INDEX('ORARIO ITP'!$A$3:$A$102,MATCH(AG$1,'ORARIO ITP'!$F$3:$F$102,0),1),"")</f>
        <v/>
      </c>
      <c r="AH17" s="40" t="str">
        <f>IFERROR(INDEX('ORARIO ITP'!$A$3:$A$102,MATCH(AH$1,'ORARIO ITP'!$F$3:$F$102,0),1),"")</f>
        <v/>
      </c>
      <c r="AI17" s="40" t="str">
        <f>IFERROR(INDEX('ORARIO ITP'!$A$3:$A$102,MATCH(AI$1,'ORARIO ITP'!$F$3:$F$102,0),1),"")</f>
        <v/>
      </c>
      <c r="AJ17" s="40" t="str">
        <f>IFERROR(INDEX('ORARIO ITP'!$A$3:$A$102,MATCH(AJ$1,'ORARIO ITP'!$F$3:$F$102,0),1),"")</f>
        <v/>
      </c>
      <c r="AK17" s="40" t="str">
        <f>IFERROR(INDEX('ORARIO ITP'!$A$3:$A$102,MATCH(AK$1,'ORARIO ITP'!$F$3:$F$102,0),1),"")</f>
        <v/>
      </c>
      <c r="AL17" s="40" t="str">
        <f>IFERROR(INDEX('ORARIO ITP'!$A$3:$A$102,MATCH(AL$1,'ORARIO ITP'!$F$3:$F$102,0),1),"")</f>
        <v/>
      </c>
      <c r="AM17" s="40" t="str">
        <f>IFERROR(INDEX('ORARIO ITP'!$A$3:$A$102,MATCH(AM$1,'ORARIO ITP'!$F$3:$F$102,0),1),"")</f>
        <v/>
      </c>
      <c r="AN17" s="40" t="str">
        <f>IFERROR(INDEX('ORARIO ITP'!$A$3:$A$102,MATCH(AN$1,'ORARIO ITP'!$F$3:$F$102,0),1),"")</f>
        <v/>
      </c>
      <c r="AO17" s="40" t="str">
        <f>IFERROR(INDEX('ORARIO ITP'!$A$3:$A$102,MATCH(AO$1,'ORARIO ITP'!$F$3:$F$102,0),1),"")</f>
        <v/>
      </c>
      <c r="AP17" s="40" t="str">
        <f>IFERROR(INDEX('ORARIO ITP'!$A$3:$A$102,MATCH(AP$1,'ORARIO ITP'!$F$3:$F$102,0),1),"")</f>
        <v/>
      </c>
      <c r="AQ17" s="40" t="str">
        <f>IFERROR(INDEX('ORARIO ITP'!$A$3:$A$102,MATCH(AQ$1,'ORARIO ITP'!$F$3:$F$102,0),1),"")</f>
        <v/>
      </c>
      <c r="AR17" s="40" t="str">
        <f>IFERROR(INDEX('ORARIO ITP'!$A$3:$A$102,MATCH(AR$1,'ORARIO ITP'!$F$3:$F$102,0),1),"")</f>
        <v/>
      </c>
      <c r="AS17" s="40" t="str">
        <f>IFERROR(INDEX('ORARIO ITP'!$A$3:$A$102,MATCH(AS$1,'ORARIO ITP'!$F$3:$F$102,0),1),"")</f>
        <v/>
      </c>
      <c r="AT17" s="40" t="str">
        <f>IFERROR(INDEX('ORARIO ITP'!$A$3:$A$102,MATCH(AT$1,'ORARIO ITP'!$F$3:$F$102,0),1),"")</f>
        <v/>
      </c>
      <c r="AU17" s="40" t="str">
        <f>IFERROR(INDEX('ORARIO ITP'!$A$3:$A$102,MATCH(AU$1,'ORARIO ITP'!$F$3:$F$102,0),1),"")</f>
        <v/>
      </c>
      <c r="AV17" s="40" t="str">
        <f>IFERROR(INDEX('ORARIO ITP'!$A$3:$A$102,MATCH(AV$1,'ORARIO ITP'!$F$3:$F$102,0),1),"")</f>
        <v/>
      </c>
      <c r="AW17" s="40" t="str">
        <f>IFERROR(INDEX('ORARIO ITP'!$A$3:$A$102,MATCH(AW$1,'ORARIO ITP'!$F$3:$F$102,0),1),"")</f>
        <v/>
      </c>
      <c r="AX17" s="40" t="str">
        <f>IFERROR(INDEX('ORARIO ITP'!$A$3:$A$102,MATCH(AX$1,'ORARIO ITP'!$F$3:$F$102,0),1),"")</f>
        <v/>
      </c>
      <c r="AY17" s="40" t="str">
        <f>IFERROR(INDEX('ORARIO ITP'!$A$3:$A$102,MATCH(AY$1,'ORARIO ITP'!$F$3:$F$102,0),1),"")</f>
        <v/>
      </c>
      <c r="AZ17" s="40" t="str">
        <f>IFERROR(INDEX('ORARIO ITP'!$A$3:$A$102,MATCH(AZ$1,'ORARIO ITP'!$F$3:$F$102,0),1),"")</f>
        <v/>
      </c>
    </row>
    <row r="18" spans="1:52" s="38" customFormat="1" ht="24.95" customHeight="1">
      <c r="A18" s="160"/>
      <c r="B18" s="171">
        <v>6</v>
      </c>
      <c r="C18" s="127" t="str">
        <f ca="1">IFERROR(INDEX('DOCENTI-CLASSI-MATERIE'!$A$2:$L$201,MATCH(C$19,'DOCENTI-CLASSI-MATERIE'!$A$2:$A$201,0),MATCH(C$1,INDIRECT("'DOCENTI-CLASSI-MATERIE'!$A"&amp;MATCH(C$19,'DOCENTI-CLASSI-MATERIE'!$A$2:$A$201,0)+2&amp;":$L"&amp;MATCH(C$19,'DOCENTI-CLASSI-MATERIE'!$A$2:$A$201,0)+2),0)),C201)</f>
        <v/>
      </c>
      <c r="D18" s="127" t="str">
        <f ca="1">IFERROR(INDEX('DOCENTI-CLASSI-MATERIE'!$A$2:$L$201,MATCH(D$19,'DOCENTI-CLASSI-MATERIE'!$A$2:$A$201,0),MATCH(D$1,INDIRECT("'DOCENTI-CLASSI-MATERIE'!$A"&amp;MATCH(D$19,'DOCENTI-CLASSI-MATERIE'!$A$2:$A$201,0)+2&amp;":$L"&amp;MATCH(D$19,'DOCENTI-CLASSI-MATERIE'!$A$2:$A$201,0)+2),0)),D201)</f>
        <v/>
      </c>
      <c r="E18" s="127" t="str">
        <f ca="1">IFERROR(INDEX('DOCENTI-CLASSI-MATERIE'!$A$2:$L$201,MATCH(E$19,'DOCENTI-CLASSI-MATERIE'!$A$2:$A$201,0),MATCH(E$1,INDIRECT("'DOCENTI-CLASSI-MATERIE'!$A"&amp;MATCH(E$19,'DOCENTI-CLASSI-MATERIE'!$A$2:$A$201,0)+2&amp;":$L"&amp;MATCH(E$19,'DOCENTI-CLASSI-MATERIE'!$A$2:$A$201,0)+2),0)),E201)</f>
        <v/>
      </c>
      <c r="F18" s="127" t="str">
        <f ca="1">IFERROR(INDEX('DOCENTI-CLASSI-MATERIE'!$A$2:$L$201,MATCH(F$19,'DOCENTI-CLASSI-MATERIE'!$A$2:$A$201,0),MATCH(F$1,INDIRECT("'DOCENTI-CLASSI-MATERIE'!$A"&amp;MATCH(F$19,'DOCENTI-CLASSI-MATERIE'!$A$2:$A$201,0)+2&amp;":$L"&amp;MATCH(F$19,'DOCENTI-CLASSI-MATERIE'!$A$2:$A$201,0)+2),0)),F201)</f>
        <v/>
      </c>
      <c r="G18" s="127" t="str">
        <f ca="1">IFERROR(INDEX('DOCENTI-CLASSI-MATERIE'!$A$2:$L$201,MATCH(G$19,'DOCENTI-CLASSI-MATERIE'!$A$2:$A$201,0),MATCH(G$1,INDIRECT("'DOCENTI-CLASSI-MATERIE'!$A"&amp;MATCH(G$19,'DOCENTI-CLASSI-MATERIE'!$A$2:$A$201,0)+2&amp;":$L"&amp;MATCH(G$19,'DOCENTI-CLASSI-MATERIE'!$A$2:$A$201,0)+2),0)),G201)</f>
        <v/>
      </c>
      <c r="H18" s="127" t="str">
        <f ca="1">IFERROR(INDEX('DOCENTI-CLASSI-MATERIE'!$A$2:$L$201,MATCH(H$19,'DOCENTI-CLASSI-MATERIE'!$A$2:$A$201,0),MATCH(H$1,INDIRECT("'DOCENTI-CLASSI-MATERIE'!$A"&amp;MATCH(H$19,'DOCENTI-CLASSI-MATERIE'!$A$2:$A$201,0)+2&amp;":$L"&amp;MATCH(H$19,'DOCENTI-CLASSI-MATERIE'!$A$2:$A$201,0)+2),0)),H201)</f>
        <v/>
      </c>
      <c r="I18" s="127" t="str">
        <f ca="1">IFERROR(INDEX('DOCENTI-CLASSI-MATERIE'!$A$2:$L$201,MATCH(I$19,'DOCENTI-CLASSI-MATERIE'!$A$2:$A$201,0),MATCH(I$1,INDIRECT("'DOCENTI-CLASSI-MATERIE'!$A"&amp;MATCH(I$19,'DOCENTI-CLASSI-MATERIE'!$A$2:$A$201,0)+2&amp;":$L"&amp;MATCH(I$19,'DOCENTI-CLASSI-MATERIE'!$A$2:$A$201,0)+2),0)),I201)</f>
        <v/>
      </c>
      <c r="J18" s="127" t="str">
        <f ca="1">IFERROR(INDEX('DOCENTI-CLASSI-MATERIE'!$A$2:$L$201,MATCH(J$19,'DOCENTI-CLASSI-MATERIE'!$A$2:$A$201,0),MATCH(J$1,INDIRECT("'DOCENTI-CLASSI-MATERIE'!$A"&amp;MATCH(J$19,'DOCENTI-CLASSI-MATERIE'!$A$2:$A$201,0)+2&amp;":$L"&amp;MATCH(J$19,'DOCENTI-CLASSI-MATERIE'!$A$2:$A$201,0)+2),0)),J201)</f>
        <v/>
      </c>
      <c r="K18" s="127" t="str">
        <f ca="1">IFERROR(INDEX('DOCENTI-CLASSI-MATERIE'!$A$2:$L$201,MATCH(K$19,'DOCENTI-CLASSI-MATERIE'!$A$2:$A$201,0),MATCH(K$1,INDIRECT("'DOCENTI-CLASSI-MATERIE'!$A"&amp;MATCH(K$19,'DOCENTI-CLASSI-MATERIE'!$A$2:$A$201,0)+2&amp;":$L"&amp;MATCH(K$19,'DOCENTI-CLASSI-MATERIE'!$A$2:$A$201,0)+2),0)),K201)</f>
        <v/>
      </c>
      <c r="L18" s="127" t="str">
        <f ca="1">IFERROR(INDEX('DOCENTI-CLASSI-MATERIE'!$A$2:$L$201,MATCH(L$19,'DOCENTI-CLASSI-MATERIE'!$A$2:$A$201,0),MATCH(L$1,INDIRECT("'DOCENTI-CLASSI-MATERIE'!$A"&amp;MATCH(L$19,'DOCENTI-CLASSI-MATERIE'!$A$2:$A$201,0)+2&amp;":$L"&amp;MATCH(L$19,'DOCENTI-CLASSI-MATERIE'!$A$2:$A$201,0)+2),0)),L201)</f>
        <v/>
      </c>
      <c r="M18" s="127" t="str">
        <f ca="1">IFERROR(INDEX('DOCENTI-CLASSI-MATERIE'!$A$2:$L$201,MATCH(M$19,'DOCENTI-CLASSI-MATERIE'!$A$2:$A$201,0),MATCH(M$1,INDIRECT("'DOCENTI-CLASSI-MATERIE'!$A"&amp;MATCH(M$19,'DOCENTI-CLASSI-MATERIE'!$A$2:$A$201,0)+2&amp;":$L"&amp;MATCH(M$19,'DOCENTI-CLASSI-MATERIE'!$A$2:$A$201,0)+2),0)),M201)</f>
        <v/>
      </c>
      <c r="N18" s="127" t="str">
        <f ca="1">IFERROR(INDEX('DOCENTI-CLASSI-MATERIE'!$A$2:$L$201,MATCH(N$19,'DOCENTI-CLASSI-MATERIE'!$A$2:$A$201,0),MATCH(N$1,INDIRECT("'DOCENTI-CLASSI-MATERIE'!$A"&amp;MATCH(N$19,'DOCENTI-CLASSI-MATERIE'!$A$2:$A$201,0)+2&amp;":$L"&amp;MATCH(N$19,'DOCENTI-CLASSI-MATERIE'!$A$2:$A$201,0)+2),0)),N201)</f>
        <v/>
      </c>
      <c r="O18" s="127" t="str">
        <f ca="1">IFERROR(INDEX('DOCENTI-CLASSI-MATERIE'!$A$2:$L$201,MATCH(O$19,'DOCENTI-CLASSI-MATERIE'!$A$2:$A$201,0),MATCH(O$1,INDIRECT("'DOCENTI-CLASSI-MATERIE'!$A"&amp;MATCH(O$19,'DOCENTI-CLASSI-MATERIE'!$A$2:$A$201,0)+2&amp;":$L"&amp;MATCH(O$19,'DOCENTI-CLASSI-MATERIE'!$A$2:$A$201,0)+2),0)),O201)</f>
        <v/>
      </c>
      <c r="P18" s="127" t="str">
        <f ca="1">IFERROR(INDEX('DOCENTI-CLASSI-MATERIE'!$A$2:$L$201,MATCH(P$19,'DOCENTI-CLASSI-MATERIE'!$A$2:$A$201,0),MATCH(P$1,INDIRECT("'DOCENTI-CLASSI-MATERIE'!$A"&amp;MATCH(P$19,'DOCENTI-CLASSI-MATERIE'!$A$2:$A$201,0)+2&amp;":$L"&amp;MATCH(P$19,'DOCENTI-CLASSI-MATERIE'!$A$2:$A$201,0)+2),0)),P201)</f>
        <v/>
      </c>
      <c r="Q18" s="127" t="str">
        <f ca="1">IFERROR(INDEX('DOCENTI-CLASSI-MATERIE'!$A$2:$L$201,MATCH(Q$19,'DOCENTI-CLASSI-MATERIE'!$A$2:$A$201,0),MATCH(Q$1,INDIRECT("'DOCENTI-CLASSI-MATERIE'!$A"&amp;MATCH(Q$19,'DOCENTI-CLASSI-MATERIE'!$A$2:$A$201,0)+2&amp;":$L"&amp;MATCH(Q$19,'DOCENTI-CLASSI-MATERIE'!$A$2:$A$201,0)+2),0)),Q201)</f>
        <v/>
      </c>
      <c r="R18" s="127" t="str">
        <f ca="1">IFERROR(INDEX('DOCENTI-CLASSI-MATERIE'!$A$2:$L$201,MATCH(R$19,'DOCENTI-CLASSI-MATERIE'!$A$2:$A$201,0),MATCH(R$1,INDIRECT("'DOCENTI-CLASSI-MATERIE'!$A"&amp;MATCH(R$19,'DOCENTI-CLASSI-MATERIE'!$A$2:$A$201,0)+2&amp;":$L"&amp;MATCH(R$19,'DOCENTI-CLASSI-MATERIE'!$A$2:$A$201,0)+2),0)),R201)</f>
        <v/>
      </c>
      <c r="S18" s="127" t="str">
        <f ca="1">IFERROR(INDEX('DOCENTI-CLASSI-MATERIE'!$A$2:$L$201,MATCH(S$19,'DOCENTI-CLASSI-MATERIE'!$A$2:$A$201,0),MATCH(S$1,INDIRECT("'DOCENTI-CLASSI-MATERIE'!$A"&amp;MATCH(S$19,'DOCENTI-CLASSI-MATERIE'!$A$2:$A$201,0)+2&amp;":$L"&amp;MATCH(S$19,'DOCENTI-CLASSI-MATERIE'!$A$2:$A$201,0)+2),0)),S201)</f>
        <v/>
      </c>
      <c r="T18" s="127" t="str">
        <f ca="1">IFERROR(INDEX('DOCENTI-CLASSI-MATERIE'!$A$2:$L$201,MATCH(T$19,'DOCENTI-CLASSI-MATERIE'!$A$2:$A$201,0),MATCH(T$1,INDIRECT("'DOCENTI-CLASSI-MATERIE'!$A"&amp;MATCH(T$19,'DOCENTI-CLASSI-MATERIE'!$A$2:$A$201,0)+2&amp;":$L"&amp;MATCH(T$19,'DOCENTI-CLASSI-MATERIE'!$A$2:$A$201,0)+2),0)),T201)</f>
        <v/>
      </c>
      <c r="U18" s="44" t="str">
        <f ca="1">IFERROR(INDEX('DOCENTI-CLASSI-MATERIE'!$A$2:$L$201,MATCH(U$19,'DOCENTI-CLASSI-MATERIE'!$A$2:$A$201,0),MATCH(U$1,INDIRECT("'DOCENTI-CLASSI-MATERIE'!$A"&amp;MATCH(U$19,'DOCENTI-CLASSI-MATERIE'!$A$2:$A$201,0)+2&amp;":$L"&amp;MATCH(U$19,'DOCENTI-CLASSI-MATERIE'!$A$2:$A$201,0)+2),0)),U201)</f>
        <v/>
      </c>
      <c r="V18" s="44" t="str">
        <f ca="1">IFERROR(INDEX('DOCENTI-CLASSI-MATERIE'!$A$2:$L$201,MATCH(V$19,'DOCENTI-CLASSI-MATERIE'!$A$2:$A$201,0),MATCH(V$1,INDIRECT("'DOCENTI-CLASSI-MATERIE'!$A"&amp;MATCH(V$19,'DOCENTI-CLASSI-MATERIE'!$A$2:$A$201,0)+2&amp;":$L"&amp;MATCH(V$19,'DOCENTI-CLASSI-MATERIE'!$A$2:$A$201,0)+2),0)),V201)</f>
        <v/>
      </c>
      <c r="W18" s="44" t="str">
        <f ca="1">IFERROR(INDEX('DOCENTI-CLASSI-MATERIE'!$A$2:$L$201,MATCH(W$19,'DOCENTI-CLASSI-MATERIE'!$A$2:$A$201,0),MATCH(W$1,INDIRECT("'DOCENTI-CLASSI-MATERIE'!$A"&amp;MATCH(W$19,'DOCENTI-CLASSI-MATERIE'!$A$2:$A$201,0)+2&amp;":$L"&amp;MATCH(W$19,'DOCENTI-CLASSI-MATERIE'!$A$2:$A$201,0)+2),0)),W201)</f>
        <v/>
      </c>
      <c r="X18" s="44" t="str">
        <f ca="1">IFERROR(INDEX('DOCENTI-CLASSI-MATERIE'!$A$2:$L$201,MATCH(X$19,'DOCENTI-CLASSI-MATERIE'!$A$2:$A$201,0),MATCH(X$1,INDIRECT("'DOCENTI-CLASSI-MATERIE'!$A"&amp;MATCH(X$19,'DOCENTI-CLASSI-MATERIE'!$A$2:$A$201,0)+2&amp;":$L"&amp;MATCH(X$19,'DOCENTI-CLASSI-MATERIE'!$A$2:$A$201,0)+2),0)),X201)</f>
        <v/>
      </c>
      <c r="Y18" s="44" t="str">
        <f ca="1">IFERROR(INDEX('DOCENTI-CLASSI-MATERIE'!$A$2:$L$201,MATCH(Y$19,'DOCENTI-CLASSI-MATERIE'!$A$2:$A$201,0),MATCH(Y$1,INDIRECT("'DOCENTI-CLASSI-MATERIE'!$A"&amp;MATCH(Y$19,'DOCENTI-CLASSI-MATERIE'!$A$2:$A$201,0)+2&amp;":$L"&amp;MATCH(Y$19,'DOCENTI-CLASSI-MATERIE'!$A$2:$A$201,0)+2),0)),Y201)</f>
        <v/>
      </c>
      <c r="Z18" s="44" t="str">
        <f ca="1">IFERROR(INDEX('DOCENTI-CLASSI-MATERIE'!$A$2:$L$201,MATCH(Z$19,'DOCENTI-CLASSI-MATERIE'!$A$2:$A$201,0),MATCH(Z$1,INDIRECT("'DOCENTI-CLASSI-MATERIE'!$A"&amp;MATCH(Z$19,'DOCENTI-CLASSI-MATERIE'!$A$2:$A$201,0)+2&amp;":$L"&amp;MATCH(Z$19,'DOCENTI-CLASSI-MATERIE'!$A$2:$A$201,0)+2),0)),Z201)</f>
        <v/>
      </c>
      <c r="AA18" s="44" t="str">
        <f ca="1">IFERROR(INDEX('DOCENTI-CLASSI-MATERIE'!$A$2:$L$201,MATCH(AA$19,'DOCENTI-CLASSI-MATERIE'!$A$2:$A$201,0),MATCH(AA$1,INDIRECT("'DOCENTI-CLASSI-MATERIE'!$A"&amp;MATCH(AA$19,'DOCENTI-CLASSI-MATERIE'!$A$2:$A$201,0)+2&amp;":$L"&amp;MATCH(AA$19,'DOCENTI-CLASSI-MATERIE'!$A$2:$A$201,0)+2),0)),AA201)</f>
        <v/>
      </c>
      <c r="AB18" s="44" t="str">
        <f ca="1">IFERROR(INDEX('DOCENTI-CLASSI-MATERIE'!$A$2:$L$201,MATCH(AB$19,'DOCENTI-CLASSI-MATERIE'!$A$2:$A$201,0),MATCH(AB$1,INDIRECT("'DOCENTI-CLASSI-MATERIE'!$A"&amp;MATCH(AB$19,'DOCENTI-CLASSI-MATERIE'!$A$2:$A$201,0)+2&amp;":$L"&amp;MATCH(AB$19,'DOCENTI-CLASSI-MATERIE'!$A$2:$A$201,0)+2),0)),AB201)</f>
        <v/>
      </c>
      <c r="AC18" s="44" t="str">
        <f ca="1">IFERROR(INDEX('DOCENTI-CLASSI-MATERIE'!$A$2:$L$201,MATCH(AC$19,'DOCENTI-CLASSI-MATERIE'!$A$2:$A$201,0),MATCH(AC$1,INDIRECT("'DOCENTI-CLASSI-MATERIE'!$A"&amp;MATCH(AC$19,'DOCENTI-CLASSI-MATERIE'!$A$2:$A$201,0)+2&amp;":$L"&amp;MATCH(AC$19,'DOCENTI-CLASSI-MATERIE'!$A$2:$A$201,0)+2),0)),AC201)</f>
        <v/>
      </c>
      <c r="AD18" s="44" t="str">
        <f ca="1">IFERROR(INDEX('DOCENTI-CLASSI-MATERIE'!$A$2:$L$201,MATCH(AD$19,'DOCENTI-CLASSI-MATERIE'!$A$2:$A$201,0),MATCH(AD$1,INDIRECT("'DOCENTI-CLASSI-MATERIE'!$A"&amp;MATCH(AD$19,'DOCENTI-CLASSI-MATERIE'!$A$2:$A$201,0)+2&amp;":$L"&amp;MATCH(AD$19,'DOCENTI-CLASSI-MATERIE'!$A$2:$A$201,0)+2),0)),AD201)</f>
        <v/>
      </c>
      <c r="AE18" s="44" t="str">
        <f ca="1">IFERROR(INDEX('DOCENTI-CLASSI-MATERIE'!$A$2:$L$201,MATCH(AE$19,'DOCENTI-CLASSI-MATERIE'!$A$2:$A$201,0),MATCH(AE$1,INDIRECT("'DOCENTI-CLASSI-MATERIE'!$A"&amp;MATCH(AE$19,'DOCENTI-CLASSI-MATERIE'!$A$2:$A$201,0)+2&amp;":$L"&amp;MATCH(AE$19,'DOCENTI-CLASSI-MATERIE'!$A$2:$A$201,0)+2),0)),AE201)</f>
        <v/>
      </c>
      <c r="AF18" s="44" t="str">
        <f ca="1">IFERROR(INDEX('DOCENTI-CLASSI-MATERIE'!$A$2:$L$201,MATCH(AF$19,'DOCENTI-CLASSI-MATERIE'!$A$2:$A$201,0),MATCH(AF$1,INDIRECT("'DOCENTI-CLASSI-MATERIE'!$A"&amp;MATCH(AF$19,'DOCENTI-CLASSI-MATERIE'!$A$2:$A$201,0)+2&amp;":$L"&amp;MATCH(AF$19,'DOCENTI-CLASSI-MATERIE'!$A$2:$A$201,0)+2),0)),AF201)</f>
        <v/>
      </c>
      <c r="AG18" s="44" t="str">
        <f ca="1">IFERROR(INDEX('DOCENTI-CLASSI-MATERIE'!$A$2:$L$201,MATCH(AG$19,'DOCENTI-CLASSI-MATERIE'!$A$2:$A$201,0),MATCH(AG$1,INDIRECT("'DOCENTI-CLASSI-MATERIE'!$A"&amp;MATCH(AG$19,'DOCENTI-CLASSI-MATERIE'!$A$2:$A$201,0)+2&amp;":$L"&amp;MATCH(AG$19,'DOCENTI-CLASSI-MATERIE'!$A$2:$A$201,0)+2),0)),AG201)</f>
        <v/>
      </c>
      <c r="AH18" s="44" t="str">
        <f ca="1">IFERROR(INDEX('DOCENTI-CLASSI-MATERIE'!$A$2:$L$201,MATCH(AH$19,'DOCENTI-CLASSI-MATERIE'!$A$2:$A$201,0),MATCH(AH$1,INDIRECT("'DOCENTI-CLASSI-MATERIE'!$A"&amp;MATCH(AH$19,'DOCENTI-CLASSI-MATERIE'!$A$2:$A$201,0)+2&amp;":$L"&amp;MATCH(AH$19,'DOCENTI-CLASSI-MATERIE'!$A$2:$A$201,0)+2),0)),AH201)</f>
        <v/>
      </c>
      <c r="AI18" s="44" t="str">
        <f ca="1">IFERROR(INDEX('DOCENTI-CLASSI-MATERIE'!$A$2:$L$201,MATCH(AI$19,'DOCENTI-CLASSI-MATERIE'!$A$2:$A$201,0),MATCH(AI$1,INDIRECT("'DOCENTI-CLASSI-MATERIE'!$A"&amp;MATCH(AI$19,'DOCENTI-CLASSI-MATERIE'!$A$2:$A$201,0)+2&amp;":$L"&amp;MATCH(AI$19,'DOCENTI-CLASSI-MATERIE'!$A$2:$A$201,0)+2),0)),AI201)</f>
        <v/>
      </c>
      <c r="AJ18" s="44" t="str">
        <f ca="1">IFERROR(INDEX('DOCENTI-CLASSI-MATERIE'!$A$2:$L$201,MATCH(AJ$19,'DOCENTI-CLASSI-MATERIE'!$A$2:$A$201,0),MATCH(AJ$1,INDIRECT("'DOCENTI-CLASSI-MATERIE'!$A"&amp;MATCH(AJ$19,'DOCENTI-CLASSI-MATERIE'!$A$2:$A$201,0)+2&amp;":$L"&amp;MATCH(AJ$19,'DOCENTI-CLASSI-MATERIE'!$A$2:$A$201,0)+2),0)),AJ201)</f>
        <v/>
      </c>
      <c r="AK18" s="44" t="str">
        <f ca="1">IFERROR(INDEX('DOCENTI-CLASSI-MATERIE'!$A$2:$L$201,MATCH(AK$19,'DOCENTI-CLASSI-MATERIE'!$A$2:$A$201,0),MATCH(AK$1,INDIRECT("'DOCENTI-CLASSI-MATERIE'!$A"&amp;MATCH(AK$19,'DOCENTI-CLASSI-MATERIE'!$A$2:$A$201,0)+2&amp;":$L"&amp;MATCH(AK$19,'DOCENTI-CLASSI-MATERIE'!$A$2:$A$201,0)+2),0)),AK201)</f>
        <v/>
      </c>
      <c r="AL18" s="44" t="str">
        <f ca="1">IFERROR(INDEX('DOCENTI-CLASSI-MATERIE'!$A$2:$L$201,MATCH(AL$19,'DOCENTI-CLASSI-MATERIE'!$A$2:$A$201,0),MATCH(AL$1,INDIRECT("'DOCENTI-CLASSI-MATERIE'!$A"&amp;MATCH(AL$19,'DOCENTI-CLASSI-MATERIE'!$A$2:$A$201,0)+2&amp;":$L"&amp;MATCH(AL$19,'DOCENTI-CLASSI-MATERIE'!$A$2:$A$201,0)+2),0)),AL201)</f>
        <v/>
      </c>
      <c r="AM18" s="44" t="str">
        <f ca="1">IFERROR(INDEX('DOCENTI-CLASSI-MATERIE'!$A$2:$L$201,MATCH(AM$19,'DOCENTI-CLASSI-MATERIE'!$A$2:$A$201,0),MATCH(AM$1,INDIRECT("'DOCENTI-CLASSI-MATERIE'!$A"&amp;MATCH(AM$19,'DOCENTI-CLASSI-MATERIE'!$A$2:$A$201,0)+2&amp;":$L"&amp;MATCH(AM$19,'DOCENTI-CLASSI-MATERIE'!$A$2:$A$201,0)+2),0)),AM201)</f>
        <v/>
      </c>
      <c r="AN18" s="44" t="str">
        <f ca="1">IFERROR(INDEX('DOCENTI-CLASSI-MATERIE'!$A$2:$L$201,MATCH(AN$19,'DOCENTI-CLASSI-MATERIE'!$A$2:$A$201,0),MATCH(AN$1,INDIRECT("'DOCENTI-CLASSI-MATERIE'!$A"&amp;MATCH(AN$19,'DOCENTI-CLASSI-MATERIE'!$A$2:$A$201,0)+2&amp;":$L"&amp;MATCH(AN$19,'DOCENTI-CLASSI-MATERIE'!$A$2:$A$201,0)+2),0)),AN201)</f>
        <v/>
      </c>
      <c r="AO18" s="44" t="str">
        <f ca="1">IFERROR(INDEX('DOCENTI-CLASSI-MATERIE'!$A$2:$L$201,MATCH(AO$19,'DOCENTI-CLASSI-MATERIE'!$A$2:$A$201,0),MATCH(AO$1,INDIRECT("'DOCENTI-CLASSI-MATERIE'!$A"&amp;MATCH(AO$19,'DOCENTI-CLASSI-MATERIE'!$A$2:$A$201,0)+2&amp;":$L"&amp;MATCH(AO$19,'DOCENTI-CLASSI-MATERIE'!$A$2:$A$201,0)+2),0)),AO201)</f>
        <v/>
      </c>
      <c r="AP18" s="44" t="str">
        <f ca="1">IFERROR(INDEX('DOCENTI-CLASSI-MATERIE'!$A$2:$L$201,MATCH(AP$19,'DOCENTI-CLASSI-MATERIE'!$A$2:$A$201,0),MATCH(AP$1,INDIRECT("'DOCENTI-CLASSI-MATERIE'!$A"&amp;MATCH(AP$19,'DOCENTI-CLASSI-MATERIE'!$A$2:$A$201,0)+2&amp;":$L"&amp;MATCH(AP$19,'DOCENTI-CLASSI-MATERIE'!$A$2:$A$201,0)+2),0)),AP201)</f>
        <v/>
      </c>
      <c r="AQ18" s="44" t="str">
        <f ca="1">IFERROR(INDEX('DOCENTI-CLASSI-MATERIE'!$A$2:$L$201,MATCH(AQ$19,'DOCENTI-CLASSI-MATERIE'!$A$2:$A$201,0),MATCH(AQ$1,INDIRECT("'DOCENTI-CLASSI-MATERIE'!$A"&amp;MATCH(AQ$19,'DOCENTI-CLASSI-MATERIE'!$A$2:$A$201,0)+2&amp;":$L"&amp;MATCH(AQ$19,'DOCENTI-CLASSI-MATERIE'!$A$2:$A$201,0)+2),0)),AQ201)</f>
        <v/>
      </c>
      <c r="AR18" s="44" t="str">
        <f ca="1">IFERROR(INDEX('DOCENTI-CLASSI-MATERIE'!$A$2:$L$201,MATCH(AR$19,'DOCENTI-CLASSI-MATERIE'!$A$2:$A$201,0),MATCH(AR$1,INDIRECT("'DOCENTI-CLASSI-MATERIE'!$A"&amp;MATCH(AR$19,'DOCENTI-CLASSI-MATERIE'!$A$2:$A$201,0)+2&amp;":$L"&amp;MATCH(AR$19,'DOCENTI-CLASSI-MATERIE'!$A$2:$A$201,0)+2),0)),AR201)</f>
        <v/>
      </c>
      <c r="AS18" s="44" t="str">
        <f ca="1">IFERROR(INDEX('DOCENTI-CLASSI-MATERIE'!$A$2:$L$201,MATCH(AS$19,'DOCENTI-CLASSI-MATERIE'!$A$2:$A$201,0),MATCH(AS$1,INDIRECT("'DOCENTI-CLASSI-MATERIE'!$A"&amp;MATCH(AS$19,'DOCENTI-CLASSI-MATERIE'!$A$2:$A$201,0)+2&amp;":$L"&amp;MATCH(AS$19,'DOCENTI-CLASSI-MATERIE'!$A$2:$A$201,0)+2),0)),AS201)</f>
        <v/>
      </c>
      <c r="AT18" s="44" t="str">
        <f ca="1">IFERROR(INDEX('DOCENTI-CLASSI-MATERIE'!$A$2:$L$201,MATCH(AT$19,'DOCENTI-CLASSI-MATERIE'!$A$2:$A$201,0),MATCH(AT$1,INDIRECT("'DOCENTI-CLASSI-MATERIE'!$A"&amp;MATCH(AT$19,'DOCENTI-CLASSI-MATERIE'!$A$2:$A$201,0)+2&amp;":$L"&amp;MATCH(AT$19,'DOCENTI-CLASSI-MATERIE'!$A$2:$A$201,0)+2),0)),AT201)</f>
        <v/>
      </c>
      <c r="AU18" s="44" t="str">
        <f ca="1">IFERROR(INDEX('DOCENTI-CLASSI-MATERIE'!$A$2:$L$201,MATCH(AU$19,'DOCENTI-CLASSI-MATERIE'!$A$2:$A$201,0),MATCH(AU$1,INDIRECT("'DOCENTI-CLASSI-MATERIE'!$A"&amp;MATCH(AU$19,'DOCENTI-CLASSI-MATERIE'!$A$2:$A$201,0)+2&amp;":$L"&amp;MATCH(AU$19,'DOCENTI-CLASSI-MATERIE'!$A$2:$A$201,0)+2),0)),AU201)</f>
        <v/>
      </c>
      <c r="AV18" s="44" t="str">
        <f ca="1">IFERROR(INDEX('DOCENTI-CLASSI-MATERIE'!$A$2:$L$201,MATCH(AV$19,'DOCENTI-CLASSI-MATERIE'!$A$2:$A$201,0),MATCH(AV$1,INDIRECT("'DOCENTI-CLASSI-MATERIE'!$A"&amp;MATCH(AV$19,'DOCENTI-CLASSI-MATERIE'!$A$2:$A$201,0)+2&amp;":$L"&amp;MATCH(AV$19,'DOCENTI-CLASSI-MATERIE'!$A$2:$A$201,0)+2),0)),AV201)</f>
        <v/>
      </c>
      <c r="AW18" s="44" t="str">
        <f ca="1">IFERROR(INDEX('DOCENTI-CLASSI-MATERIE'!$A$2:$L$201,MATCH(AW$19,'DOCENTI-CLASSI-MATERIE'!$A$2:$A$201,0),MATCH(AW$1,INDIRECT("'DOCENTI-CLASSI-MATERIE'!$A"&amp;MATCH(AW$19,'DOCENTI-CLASSI-MATERIE'!$A$2:$A$201,0)+2&amp;":$L"&amp;MATCH(AW$19,'DOCENTI-CLASSI-MATERIE'!$A$2:$A$201,0)+2),0)),AW201)</f>
        <v/>
      </c>
      <c r="AX18" s="44" t="str">
        <f ca="1">IFERROR(INDEX('DOCENTI-CLASSI-MATERIE'!$A$2:$L$201,MATCH(AX$19,'DOCENTI-CLASSI-MATERIE'!$A$2:$A$201,0),MATCH(AX$1,INDIRECT("'DOCENTI-CLASSI-MATERIE'!$A"&amp;MATCH(AX$19,'DOCENTI-CLASSI-MATERIE'!$A$2:$A$201,0)+2&amp;":$L"&amp;MATCH(AX$19,'DOCENTI-CLASSI-MATERIE'!$A$2:$A$201,0)+2),0)),AX201)</f>
        <v/>
      </c>
      <c r="AY18" s="44" t="str">
        <f ca="1">IFERROR(INDEX('DOCENTI-CLASSI-MATERIE'!$A$2:$L$201,MATCH(AY$19,'DOCENTI-CLASSI-MATERIE'!$A$2:$A$201,0),MATCH(AY$1,INDIRECT("'DOCENTI-CLASSI-MATERIE'!$A"&amp;MATCH(AY$19,'DOCENTI-CLASSI-MATERIE'!$A$2:$A$201,0)+2&amp;":$L"&amp;MATCH(AY$19,'DOCENTI-CLASSI-MATERIE'!$A$2:$A$201,0)+2),0)),AY201)</f>
        <v/>
      </c>
      <c r="AZ18" s="44" t="str">
        <f ca="1">IFERROR(INDEX('DOCENTI-CLASSI-MATERIE'!$A$2:$L$201,MATCH(AZ$19,'DOCENTI-CLASSI-MATERIE'!$A$2:$A$201,0),MATCH(AZ$1,INDIRECT("'DOCENTI-CLASSI-MATERIE'!$A"&amp;MATCH(AZ$19,'DOCENTI-CLASSI-MATERIE'!$A$2:$A$201,0)+2&amp;":$L"&amp;MATCH(AZ$19,'DOCENTI-CLASSI-MATERIE'!$A$2:$A$201,0)+2),0)),AZ201)</f>
        <v/>
      </c>
    </row>
    <row r="19" spans="1:52" s="38" customFormat="1" ht="24.95" customHeight="1">
      <c r="A19" s="160"/>
      <c r="B19" s="171"/>
      <c r="C19" s="123" t="str">
        <f>IFERROR(INDEX('ORARIO DOCENTI'!$A$3:$A$102,MATCH(C$1,'ORARIO DOCENTI'!$G$3:$G$102,0),1),C202)</f>
        <v/>
      </c>
      <c r="D19" s="123" t="str">
        <f>IFERROR(INDEX('ORARIO DOCENTI'!$A$3:$A$102,MATCH(D$1,'ORARIO DOCENTI'!$G$3:$G$102,0),1),D202)</f>
        <v/>
      </c>
      <c r="E19" s="123" t="str">
        <f>IFERROR(INDEX('ORARIO DOCENTI'!$A$3:$A$102,MATCH(E$1,'ORARIO DOCENTI'!$G$3:$G$102,0),1),E202)</f>
        <v/>
      </c>
      <c r="F19" s="123" t="str">
        <f>IFERROR(INDEX('ORARIO DOCENTI'!$A$3:$A$102,MATCH(F$1,'ORARIO DOCENTI'!$G$3:$G$102,0),1),F202)</f>
        <v/>
      </c>
      <c r="G19" s="123" t="str">
        <f>IFERROR(INDEX('ORARIO DOCENTI'!$A$3:$A$102,MATCH(G$1,'ORARIO DOCENTI'!$G$3:$G$102,0),1),G202)</f>
        <v/>
      </c>
      <c r="H19" s="123" t="str">
        <f>IFERROR(INDEX('ORARIO DOCENTI'!$A$3:$A$102,MATCH(H$1,'ORARIO DOCENTI'!$G$3:$G$102,0),1),H202)</f>
        <v/>
      </c>
      <c r="I19" s="123" t="str">
        <f>IFERROR(INDEX('ORARIO DOCENTI'!$A$3:$A$102,MATCH(I$1,'ORARIO DOCENTI'!$G$3:$G$102,0),1),I202)</f>
        <v/>
      </c>
      <c r="J19" s="123" t="str">
        <f>IFERROR(INDEX('ORARIO DOCENTI'!$A$3:$A$102,MATCH(J$1,'ORARIO DOCENTI'!$G$3:$G$102,0),1),J202)</f>
        <v/>
      </c>
      <c r="K19" s="123" t="str">
        <f>IFERROR(INDEX('ORARIO DOCENTI'!$A$3:$A$102,MATCH(K$1,'ORARIO DOCENTI'!$G$3:$G$102,0),1),K202)</f>
        <v/>
      </c>
      <c r="L19" s="123" t="str">
        <f>IFERROR(INDEX('ORARIO DOCENTI'!$A$3:$A$102,MATCH(L$1,'ORARIO DOCENTI'!$G$3:$G$102,0),1),L202)</f>
        <v/>
      </c>
      <c r="M19" s="123" t="str">
        <f>IFERROR(INDEX('ORARIO DOCENTI'!$A$3:$A$102,MATCH(M$1,'ORARIO DOCENTI'!$G$3:$G$102,0),1),M202)</f>
        <v/>
      </c>
      <c r="N19" s="123" t="str">
        <f>IFERROR(INDEX('ORARIO DOCENTI'!$A$3:$A$102,MATCH(N$1,'ORARIO DOCENTI'!$G$3:$G$102,0),1),N202)</f>
        <v/>
      </c>
      <c r="O19" s="123" t="str">
        <f>IFERROR(INDEX('ORARIO DOCENTI'!$A$3:$A$102,MATCH(O$1,'ORARIO DOCENTI'!$G$3:$G$102,0),1),O202)</f>
        <v/>
      </c>
      <c r="P19" s="123" t="str">
        <f>IFERROR(INDEX('ORARIO DOCENTI'!$A$3:$A$102,MATCH(P$1,'ORARIO DOCENTI'!$G$3:$G$102,0),1),P202)</f>
        <v/>
      </c>
      <c r="Q19" s="123" t="str">
        <f>IFERROR(INDEX('ORARIO DOCENTI'!$A$3:$A$102,MATCH(Q$1,'ORARIO DOCENTI'!$G$3:$G$102,0),1),Q202)</f>
        <v/>
      </c>
      <c r="R19" s="123" t="str">
        <f>IFERROR(INDEX('ORARIO DOCENTI'!$A$3:$A$102,MATCH(R$1,'ORARIO DOCENTI'!$G$3:$G$102,0),1),R202)</f>
        <v/>
      </c>
      <c r="S19" s="123" t="str">
        <f>IFERROR(INDEX('ORARIO DOCENTI'!$A$3:$A$102,MATCH(S$1,'ORARIO DOCENTI'!$G$3:$G$102,0),1),S202)</f>
        <v/>
      </c>
      <c r="T19" s="123" t="str">
        <f>IFERROR(INDEX('ORARIO DOCENTI'!$A$3:$A$102,MATCH(T$1,'ORARIO DOCENTI'!$G$3:$G$102,0),1),T202)</f>
        <v/>
      </c>
      <c r="U19" s="39" t="str">
        <f>IFERROR(INDEX('ORARIO DOCENTI'!$A$3:$A$102,MATCH(U$1,'ORARIO DOCENTI'!$G$3:$G$102,0),1),U202)</f>
        <v/>
      </c>
      <c r="V19" s="39" t="str">
        <f>IFERROR(INDEX('ORARIO DOCENTI'!$A$3:$A$102,MATCH(V$1,'ORARIO DOCENTI'!$G$3:$G$102,0),1),V202)</f>
        <v/>
      </c>
      <c r="W19" s="39" t="str">
        <f>IFERROR(INDEX('ORARIO DOCENTI'!$A$3:$A$102,MATCH(W$1,'ORARIO DOCENTI'!$G$3:$G$102,0),1),W202)</f>
        <v/>
      </c>
      <c r="X19" s="39" t="str">
        <f>IFERROR(INDEX('ORARIO DOCENTI'!$A$3:$A$102,MATCH(X$1,'ORARIO DOCENTI'!$G$3:$G$102,0),1),X202)</f>
        <v/>
      </c>
      <c r="Y19" s="39" t="str">
        <f>IFERROR(INDEX('ORARIO DOCENTI'!$A$3:$A$102,MATCH(Y$1,'ORARIO DOCENTI'!$G$3:$G$102,0),1),Y202)</f>
        <v/>
      </c>
      <c r="Z19" s="39" t="str">
        <f>IFERROR(INDEX('ORARIO DOCENTI'!$A$3:$A$102,MATCH(Z$1,'ORARIO DOCENTI'!$G$3:$G$102,0),1),Z202)</f>
        <v/>
      </c>
      <c r="AA19" s="39" t="str">
        <f>IFERROR(INDEX('ORARIO DOCENTI'!$A$3:$A$102,MATCH(AA$1,'ORARIO DOCENTI'!$G$3:$G$102,0),1),AA202)</f>
        <v/>
      </c>
      <c r="AB19" s="39" t="str">
        <f>IFERROR(INDEX('ORARIO DOCENTI'!$A$3:$A$102,MATCH(AB$1,'ORARIO DOCENTI'!$G$3:$G$102,0),1),AB202)</f>
        <v/>
      </c>
      <c r="AC19" s="39" t="str">
        <f>IFERROR(INDEX('ORARIO DOCENTI'!$A$3:$A$102,MATCH(AC$1,'ORARIO DOCENTI'!$G$3:$G$102,0),1),AC202)</f>
        <v/>
      </c>
      <c r="AD19" s="39" t="str">
        <f>IFERROR(INDEX('ORARIO DOCENTI'!$A$3:$A$102,MATCH(AD$1,'ORARIO DOCENTI'!$G$3:$G$102,0),1),AD202)</f>
        <v/>
      </c>
      <c r="AE19" s="39" t="str">
        <f>IFERROR(INDEX('ORARIO DOCENTI'!$A$3:$A$102,MATCH(AE$1,'ORARIO DOCENTI'!$G$3:$G$102,0),1),AE202)</f>
        <v/>
      </c>
      <c r="AF19" s="39" t="str">
        <f>IFERROR(INDEX('ORARIO DOCENTI'!$A$3:$A$102,MATCH(AF$1,'ORARIO DOCENTI'!$G$3:$G$102,0),1),AF202)</f>
        <v/>
      </c>
      <c r="AG19" s="39" t="str">
        <f>IFERROR(INDEX('ORARIO DOCENTI'!$A$3:$A$102,MATCH(AG$1,'ORARIO DOCENTI'!$G$3:$G$102,0),1),AG202)</f>
        <v/>
      </c>
      <c r="AH19" s="39" t="str">
        <f>IFERROR(INDEX('ORARIO DOCENTI'!$A$3:$A$102,MATCH(AH$1,'ORARIO DOCENTI'!$G$3:$G$102,0),1),AH202)</f>
        <v/>
      </c>
      <c r="AI19" s="39" t="str">
        <f>IFERROR(INDEX('ORARIO DOCENTI'!$A$3:$A$102,MATCH(AI$1,'ORARIO DOCENTI'!$G$3:$G$102,0),1),AI202)</f>
        <v/>
      </c>
      <c r="AJ19" s="39" t="str">
        <f>IFERROR(INDEX('ORARIO DOCENTI'!$A$3:$A$102,MATCH(AJ$1,'ORARIO DOCENTI'!$G$3:$G$102,0),1),AJ202)</f>
        <v/>
      </c>
      <c r="AK19" s="39" t="str">
        <f>IFERROR(INDEX('ORARIO DOCENTI'!$A$3:$A$102,MATCH(AK$1,'ORARIO DOCENTI'!$G$3:$G$102,0),1),AK202)</f>
        <v/>
      </c>
      <c r="AL19" s="39" t="str">
        <f>IFERROR(INDEX('ORARIO DOCENTI'!$A$3:$A$102,MATCH(AL$1,'ORARIO DOCENTI'!$G$3:$G$102,0),1),AL202)</f>
        <v/>
      </c>
      <c r="AM19" s="39" t="str">
        <f>IFERROR(INDEX('ORARIO DOCENTI'!$A$3:$A$102,MATCH(AM$1,'ORARIO DOCENTI'!$G$3:$G$102,0),1),AM202)</f>
        <v/>
      </c>
      <c r="AN19" s="39" t="str">
        <f>IFERROR(INDEX('ORARIO DOCENTI'!$A$3:$A$102,MATCH(AN$1,'ORARIO DOCENTI'!$G$3:$G$102,0),1),AN202)</f>
        <v/>
      </c>
      <c r="AO19" s="39" t="str">
        <f>IFERROR(INDEX('ORARIO DOCENTI'!$A$3:$A$102,MATCH(AO$1,'ORARIO DOCENTI'!$G$3:$G$102,0),1),AO202)</f>
        <v/>
      </c>
      <c r="AP19" s="39" t="str">
        <f>IFERROR(INDEX('ORARIO DOCENTI'!$A$3:$A$102,MATCH(AP$1,'ORARIO DOCENTI'!$G$3:$G$102,0),1),AP202)</f>
        <v/>
      </c>
      <c r="AQ19" s="39" t="str">
        <f>IFERROR(INDEX('ORARIO DOCENTI'!$A$3:$A$102,MATCH(AQ$1,'ORARIO DOCENTI'!$G$3:$G$102,0),1),AQ202)</f>
        <v/>
      </c>
      <c r="AR19" s="39" t="str">
        <f>IFERROR(INDEX('ORARIO DOCENTI'!$A$3:$A$102,MATCH(AR$1,'ORARIO DOCENTI'!$G$3:$G$102,0),1),AR202)</f>
        <v/>
      </c>
      <c r="AS19" s="39" t="str">
        <f>IFERROR(INDEX('ORARIO DOCENTI'!$A$3:$A$102,MATCH(AS$1,'ORARIO DOCENTI'!$G$3:$G$102,0),1),AS202)</f>
        <v/>
      </c>
      <c r="AT19" s="39" t="str">
        <f>IFERROR(INDEX('ORARIO DOCENTI'!$A$3:$A$102,MATCH(AT$1,'ORARIO DOCENTI'!$G$3:$G$102,0),1),AT202)</f>
        <v/>
      </c>
      <c r="AU19" s="39" t="str">
        <f>IFERROR(INDEX('ORARIO DOCENTI'!$A$3:$A$102,MATCH(AU$1,'ORARIO DOCENTI'!$G$3:$G$102,0),1),AU202)</f>
        <v/>
      </c>
      <c r="AV19" s="39" t="str">
        <f>IFERROR(INDEX('ORARIO DOCENTI'!$A$3:$A$102,MATCH(AV$1,'ORARIO DOCENTI'!$G$3:$G$102,0),1),AV202)</f>
        <v/>
      </c>
      <c r="AW19" s="39" t="str">
        <f>IFERROR(INDEX('ORARIO DOCENTI'!$A$3:$A$102,MATCH(AW$1,'ORARIO DOCENTI'!$G$3:$G$102,0),1),AW202)</f>
        <v/>
      </c>
      <c r="AX19" s="39" t="str">
        <f>IFERROR(INDEX('ORARIO DOCENTI'!$A$3:$A$102,MATCH(AX$1,'ORARIO DOCENTI'!$G$3:$G$102,0),1),AX202)</f>
        <v/>
      </c>
      <c r="AY19" s="39" t="str">
        <f>IFERROR(INDEX('ORARIO DOCENTI'!$A$3:$A$102,MATCH(AY$1,'ORARIO DOCENTI'!$G$3:$G$102,0),1),AY202)</f>
        <v/>
      </c>
      <c r="AZ19" s="39" t="str">
        <f>IFERROR(INDEX('ORARIO DOCENTI'!$A$3:$A$102,MATCH(AZ$1,'ORARIO DOCENTI'!$G$3:$G$102,0),1),AZ202)</f>
        <v/>
      </c>
    </row>
    <row r="20" spans="1:52" s="38" customFormat="1" ht="24.95" customHeight="1">
      <c r="A20" s="160"/>
      <c r="B20" s="172"/>
      <c r="C20" s="124" t="str">
        <f>IFERROR(INDEX('ORARIO ITP'!$A$3:$A$102,MATCH(C$1,'ORARIO ITP'!$G$3:$G$102,0),1),"")</f>
        <v/>
      </c>
      <c r="D20" s="124" t="str">
        <f>IFERROR(INDEX('ORARIO ITP'!$A$3:$A$102,MATCH(D$1,'ORARIO ITP'!$G$3:$G$102,0),1),"")</f>
        <v/>
      </c>
      <c r="E20" s="124" t="str">
        <f>IFERROR(INDEX('ORARIO ITP'!$A$3:$A$102,MATCH(E$1,'ORARIO ITP'!$G$3:$G$102,0),1),"")</f>
        <v/>
      </c>
      <c r="F20" s="124" t="str">
        <f>IFERROR(INDEX('ORARIO ITP'!$A$3:$A$102,MATCH(F$1,'ORARIO ITP'!$G$3:$G$102,0),1),"")</f>
        <v/>
      </c>
      <c r="G20" s="124" t="str">
        <f>IFERROR(INDEX('ORARIO ITP'!$A$3:$A$102,MATCH(G$1,'ORARIO ITP'!$G$3:$G$102,0),1),"")</f>
        <v/>
      </c>
      <c r="H20" s="124" t="str">
        <f>IFERROR(INDEX('ORARIO ITP'!$A$3:$A$102,MATCH(H$1,'ORARIO ITP'!$G$3:$G$102,0),1),"")</f>
        <v/>
      </c>
      <c r="I20" s="124" t="str">
        <f>IFERROR(INDEX('ORARIO ITP'!$A$3:$A$102,MATCH(I$1,'ORARIO ITP'!$G$3:$G$102,0),1),"")</f>
        <v/>
      </c>
      <c r="J20" s="124" t="str">
        <f>IFERROR(INDEX('ORARIO ITP'!$A$3:$A$102,MATCH(J$1,'ORARIO ITP'!$G$3:$G$102,0),1),"")</f>
        <v/>
      </c>
      <c r="K20" s="124" t="str">
        <f>IFERROR(INDEX('ORARIO ITP'!$A$3:$A$102,MATCH(K$1,'ORARIO ITP'!$G$3:$G$102,0),1),"")</f>
        <v/>
      </c>
      <c r="L20" s="124" t="str">
        <f>IFERROR(INDEX('ORARIO ITP'!$A$3:$A$102,MATCH(L$1,'ORARIO ITP'!$G$3:$G$102,0),1),"")</f>
        <v/>
      </c>
      <c r="M20" s="124" t="str">
        <f>IFERROR(INDEX('ORARIO ITP'!$A$3:$A$102,MATCH(M$1,'ORARIO ITP'!$G$3:$G$102,0),1),"")</f>
        <v/>
      </c>
      <c r="N20" s="124" t="str">
        <f>IFERROR(INDEX('ORARIO ITP'!$A$3:$A$102,MATCH(N$1,'ORARIO ITP'!$G$3:$G$102,0),1),"")</f>
        <v/>
      </c>
      <c r="O20" s="124" t="str">
        <f>IFERROR(INDEX('ORARIO ITP'!$A$3:$A$102,MATCH(O$1,'ORARIO ITP'!$G$3:$G$102,0),1),"")</f>
        <v/>
      </c>
      <c r="P20" s="124" t="str">
        <f>IFERROR(INDEX('ORARIO ITP'!$A$3:$A$102,MATCH(P$1,'ORARIO ITP'!$G$3:$G$102,0),1),"")</f>
        <v/>
      </c>
      <c r="Q20" s="124" t="str">
        <f>IFERROR(INDEX('ORARIO ITP'!$A$3:$A$102,MATCH(Q$1,'ORARIO ITP'!$G$3:$G$102,0),1),"")</f>
        <v/>
      </c>
      <c r="R20" s="124" t="str">
        <f>IFERROR(INDEX('ORARIO ITP'!$A$3:$A$102,MATCH(R$1,'ORARIO ITP'!$G$3:$G$102,0),1),"")</f>
        <v/>
      </c>
      <c r="S20" s="124" t="str">
        <f>IFERROR(INDEX('ORARIO ITP'!$A$3:$A$102,MATCH(S$1,'ORARIO ITP'!$G$3:$G$102,0),1),"")</f>
        <v/>
      </c>
      <c r="T20" s="124" t="str">
        <f>IFERROR(INDEX('ORARIO ITP'!$A$3:$A$102,MATCH(T$1,'ORARIO ITP'!$G$3:$G$102,0),1),"")</f>
        <v/>
      </c>
      <c r="U20" s="40" t="str">
        <f>IFERROR(INDEX('ORARIO ITP'!$A$3:$A$102,MATCH(U$1,'ORARIO ITP'!$G$3:$G$102,0),1),"")</f>
        <v/>
      </c>
      <c r="V20" s="40" t="str">
        <f>IFERROR(INDEX('ORARIO ITP'!$A$3:$A$102,MATCH(V$1,'ORARIO ITP'!$G$3:$G$102,0),1),"")</f>
        <v/>
      </c>
      <c r="W20" s="40" t="str">
        <f>IFERROR(INDEX('ORARIO ITP'!$A$3:$A$102,MATCH(W$1,'ORARIO ITP'!$G$3:$G$102,0),1),"")</f>
        <v/>
      </c>
      <c r="X20" s="40" t="str">
        <f>IFERROR(INDEX('ORARIO ITP'!$A$3:$A$102,MATCH(X$1,'ORARIO ITP'!$G$3:$G$102,0),1),"")</f>
        <v/>
      </c>
      <c r="Y20" s="40" t="str">
        <f>IFERROR(INDEX('ORARIO ITP'!$A$3:$A$102,MATCH(Y$1,'ORARIO ITP'!$G$3:$G$102,0),1),"")</f>
        <v/>
      </c>
      <c r="Z20" s="40" t="str">
        <f>IFERROR(INDEX('ORARIO ITP'!$A$3:$A$102,MATCH(Z$1,'ORARIO ITP'!$G$3:$G$102,0),1),"")</f>
        <v/>
      </c>
      <c r="AA20" s="40" t="str">
        <f>IFERROR(INDEX('ORARIO ITP'!$A$3:$A$102,MATCH(AA$1,'ORARIO ITP'!$G$3:$G$102,0),1),"")</f>
        <v/>
      </c>
      <c r="AB20" s="40" t="str">
        <f>IFERROR(INDEX('ORARIO ITP'!$A$3:$A$102,MATCH(AB$1,'ORARIO ITP'!$G$3:$G$102,0),1),"")</f>
        <v/>
      </c>
      <c r="AC20" s="40" t="str">
        <f>IFERROR(INDEX('ORARIO ITP'!$A$3:$A$102,MATCH(AC$1,'ORARIO ITP'!$G$3:$G$102,0),1),"")</f>
        <v/>
      </c>
      <c r="AD20" s="40" t="str">
        <f>IFERROR(INDEX('ORARIO ITP'!$A$3:$A$102,MATCH(AD$1,'ORARIO ITP'!$G$3:$G$102,0),1),"")</f>
        <v/>
      </c>
      <c r="AE20" s="40" t="str">
        <f>IFERROR(INDEX('ORARIO ITP'!$A$3:$A$102,MATCH(AE$1,'ORARIO ITP'!$G$3:$G$102,0),1),"")</f>
        <v/>
      </c>
      <c r="AF20" s="40" t="str">
        <f>IFERROR(INDEX('ORARIO ITP'!$A$3:$A$102,MATCH(AF$1,'ORARIO ITP'!$G$3:$G$102,0),1),"")</f>
        <v/>
      </c>
      <c r="AG20" s="40" t="str">
        <f>IFERROR(INDEX('ORARIO ITP'!$A$3:$A$102,MATCH(AG$1,'ORARIO ITP'!$G$3:$G$102,0),1),"")</f>
        <v/>
      </c>
      <c r="AH20" s="40" t="str">
        <f>IFERROR(INDEX('ORARIO ITP'!$A$3:$A$102,MATCH(AH$1,'ORARIO ITP'!$G$3:$G$102,0),1),"")</f>
        <v/>
      </c>
      <c r="AI20" s="40" t="str">
        <f>IFERROR(INDEX('ORARIO ITP'!$A$3:$A$102,MATCH(AI$1,'ORARIO ITP'!$G$3:$G$102,0),1),"")</f>
        <v/>
      </c>
      <c r="AJ20" s="40" t="str">
        <f>IFERROR(INDEX('ORARIO ITP'!$A$3:$A$102,MATCH(AJ$1,'ORARIO ITP'!$G$3:$G$102,0),1),"")</f>
        <v/>
      </c>
      <c r="AK20" s="40" t="str">
        <f>IFERROR(INDEX('ORARIO ITP'!$A$3:$A$102,MATCH(AK$1,'ORARIO ITP'!$G$3:$G$102,0),1),"")</f>
        <v/>
      </c>
      <c r="AL20" s="40" t="str">
        <f>IFERROR(INDEX('ORARIO ITP'!$A$3:$A$102,MATCH(AL$1,'ORARIO ITP'!$G$3:$G$102,0),1),"")</f>
        <v/>
      </c>
      <c r="AM20" s="40" t="str">
        <f>IFERROR(INDEX('ORARIO ITP'!$A$3:$A$102,MATCH(AM$1,'ORARIO ITP'!$G$3:$G$102,0),1),"")</f>
        <v/>
      </c>
      <c r="AN20" s="40" t="str">
        <f>IFERROR(INDEX('ORARIO ITP'!$A$3:$A$102,MATCH(AN$1,'ORARIO ITP'!$G$3:$G$102,0),1),"")</f>
        <v/>
      </c>
      <c r="AO20" s="40" t="str">
        <f>IFERROR(INDEX('ORARIO ITP'!$A$3:$A$102,MATCH(AO$1,'ORARIO ITP'!$G$3:$G$102,0),1),"")</f>
        <v/>
      </c>
      <c r="AP20" s="40" t="str">
        <f>IFERROR(INDEX('ORARIO ITP'!$A$3:$A$102,MATCH(AP$1,'ORARIO ITP'!$G$3:$G$102,0),1),"")</f>
        <v/>
      </c>
      <c r="AQ20" s="40" t="str">
        <f>IFERROR(INDEX('ORARIO ITP'!$A$3:$A$102,MATCH(AQ$1,'ORARIO ITP'!$G$3:$G$102,0),1),"")</f>
        <v/>
      </c>
      <c r="AR20" s="40" t="str">
        <f>IFERROR(INDEX('ORARIO ITP'!$A$3:$A$102,MATCH(AR$1,'ORARIO ITP'!$G$3:$G$102,0),1),"")</f>
        <v/>
      </c>
      <c r="AS20" s="40" t="str">
        <f>IFERROR(INDEX('ORARIO ITP'!$A$3:$A$102,MATCH(AS$1,'ORARIO ITP'!$G$3:$G$102,0),1),"")</f>
        <v/>
      </c>
      <c r="AT20" s="40" t="str">
        <f>IFERROR(INDEX('ORARIO ITP'!$A$3:$A$102,MATCH(AT$1,'ORARIO ITP'!$G$3:$G$102,0),1),"")</f>
        <v/>
      </c>
      <c r="AU20" s="40" t="str">
        <f>IFERROR(INDEX('ORARIO ITP'!$A$3:$A$102,MATCH(AU$1,'ORARIO ITP'!$G$3:$G$102,0),1),"")</f>
        <v/>
      </c>
      <c r="AV20" s="40" t="str">
        <f>IFERROR(INDEX('ORARIO ITP'!$A$3:$A$102,MATCH(AV$1,'ORARIO ITP'!$G$3:$G$102,0),1),"")</f>
        <v/>
      </c>
      <c r="AW20" s="40" t="str">
        <f>IFERROR(INDEX('ORARIO ITP'!$A$3:$A$102,MATCH(AW$1,'ORARIO ITP'!$G$3:$G$102,0),1),"")</f>
        <v/>
      </c>
      <c r="AX20" s="40" t="str">
        <f>IFERROR(INDEX('ORARIO ITP'!$A$3:$A$102,MATCH(AX$1,'ORARIO ITP'!$G$3:$G$102,0),1),"")</f>
        <v/>
      </c>
      <c r="AY20" s="40" t="str">
        <f>IFERROR(INDEX('ORARIO ITP'!$A$3:$A$102,MATCH(AY$1,'ORARIO ITP'!$G$3:$G$102,0),1),"")</f>
        <v/>
      </c>
      <c r="AZ20" s="40" t="str">
        <f>IFERROR(INDEX('ORARIO ITP'!$A$3:$A$102,MATCH(AZ$1,'ORARIO ITP'!$G$3:$G$102,0),1),"")</f>
        <v/>
      </c>
    </row>
    <row r="21" spans="1:52" s="42" customFormat="1" ht="24.95" customHeight="1">
      <c r="A21" s="160"/>
      <c r="B21" s="164">
        <v>7</v>
      </c>
      <c r="C21" s="125" t="str">
        <f ca="1">IFERROR(INDEX('DOCENTI-CLASSI-MATERIE'!$A$2:$L$201,MATCH(C$22,'DOCENTI-CLASSI-MATERIE'!$A$2:$A$201,0),MATCH(C$1,INDIRECT("'DOCENTI-CLASSI-MATERIE'!$A"&amp;MATCH(C$22,'DOCENTI-CLASSI-MATERIE'!$A$2:$A$201,0)+2&amp;":$L"&amp;MATCH(C$22,'DOCENTI-CLASSI-MATERIE'!$A$2:$A$201,0)+2),0)),C204)</f>
        <v/>
      </c>
      <c r="D21" s="125" t="str">
        <f ca="1">IFERROR(INDEX('DOCENTI-CLASSI-MATERIE'!$A$2:$L$201,MATCH(D$22,'DOCENTI-CLASSI-MATERIE'!$A$2:$A$201,0),MATCH(D$1,INDIRECT("'DOCENTI-CLASSI-MATERIE'!$A"&amp;MATCH(D$22,'DOCENTI-CLASSI-MATERIE'!$A$2:$A$201,0)+2&amp;":$L"&amp;MATCH(D$22,'DOCENTI-CLASSI-MATERIE'!$A$2:$A$201,0)+2),0)),D204)</f>
        <v/>
      </c>
      <c r="E21" s="125" t="str">
        <f ca="1">IFERROR(INDEX('DOCENTI-CLASSI-MATERIE'!$A$2:$L$201,MATCH(E$22,'DOCENTI-CLASSI-MATERIE'!$A$2:$A$201,0),MATCH(E$1,INDIRECT("'DOCENTI-CLASSI-MATERIE'!$A"&amp;MATCH(E$22,'DOCENTI-CLASSI-MATERIE'!$A$2:$A$201,0)+2&amp;":$L"&amp;MATCH(E$22,'DOCENTI-CLASSI-MATERIE'!$A$2:$A$201,0)+2),0)),E204)</f>
        <v/>
      </c>
      <c r="F21" s="125" t="str">
        <f ca="1">IFERROR(INDEX('DOCENTI-CLASSI-MATERIE'!$A$2:$L$201,MATCH(F$22,'DOCENTI-CLASSI-MATERIE'!$A$2:$A$201,0),MATCH(F$1,INDIRECT("'DOCENTI-CLASSI-MATERIE'!$A"&amp;MATCH(F$22,'DOCENTI-CLASSI-MATERIE'!$A$2:$A$201,0)+2&amp;":$L"&amp;MATCH(F$22,'DOCENTI-CLASSI-MATERIE'!$A$2:$A$201,0)+2),0)),F204)</f>
        <v/>
      </c>
      <c r="G21" s="125" t="str">
        <f ca="1">IFERROR(INDEX('DOCENTI-CLASSI-MATERIE'!$A$2:$L$201,MATCH(G$22,'DOCENTI-CLASSI-MATERIE'!$A$2:$A$201,0),MATCH(G$1,INDIRECT("'DOCENTI-CLASSI-MATERIE'!$A"&amp;MATCH(G$22,'DOCENTI-CLASSI-MATERIE'!$A$2:$A$201,0)+2&amp;":$L"&amp;MATCH(G$22,'DOCENTI-CLASSI-MATERIE'!$A$2:$A$201,0)+2),0)),G204)</f>
        <v/>
      </c>
      <c r="H21" s="125" t="str">
        <f ca="1">IFERROR(INDEX('DOCENTI-CLASSI-MATERIE'!$A$2:$L$201,MATCH(H$22,'DOCENTI-CLASSI-MATERIE'!$A$2:$A$201,0),MATCH(H$1,INDIRECT("'DOCENTI-CLASSI-MATERIE'!$A"&amp;MATCH(H$22,'DOCENTI-CLASSI-MATERIE'!$A$2:$A$201,0)+2&amp;":$L"&amp;MATCH(H$22,'DOCENTI-CLASSI-MATERIE'!$A$2:$A$201,0)+2),0)),H204)</f>
        <v/>
      </c>
      <c r="I21" s="125" t="str">
        <f ca="1">IFERROR(INDEX('DOCENTI-CLASSI-MATERIE'!$A$2:$L$201,MATCH(I$22,'DOCENTI-CLASSI-MATERIE'!$A$2:$A$201,0),MATCH(I$1,INDIRECT("'DOCENTI-CLASSI-MATERIE'!$A"&amp;MATCH(I$22,'DOCENTI-CLASSI-MATERIE'!$A$2:$A$201,0)+2&amp;":$L"&amp;MATCH(I$22,'DOCENTI-CLASSI-MATERIE'!$A$2:$A$201,0)+2),0)),I204)</f>
        <v/>
      </c>
      <c r="J21" s="125" t="str">
        <f ca="1">IFERROR(INDEX('DOCENTI-CLASSI-MATERIE'!$A$2:$L$201,MATCH(J$22,'DOCENTI-CLASSI-MATERIE'!$A$2:$A$201,0),MATCH(J$1,INDIRECT("'DOCENTI-CLASSI-MATERIE'!$A"&amp;MATCH(J$22,'DOCENTI-CLASSI-MATERIE'!$A$2:$A$201,0)+2&amp;":$L"&amp;MATCH(J$22,'DOCENTI-CLASSI-MATERIE'!$A$2:$A$201,0)+2),0)),J204)</f>
        <v/>
      </c>
      <c r="K21" s="125" t="str">
        <f ca="1">IFERROR(INDEX('DOCENTI-CLASSI-MATERIE'!$A$2:$L$201,MATCH(K$22,'DOCENTI-CLASSI-MATERIE'!$A$2:$A$201,0),MATCH(K$1,INDIRECT("'DOCENTI-CLASSI-MATERIE'!$A"&amp;MATCH(K$22,'DOCENTI-CLASSI-MATERIE'!$A$2:$A$201,0)+2&amp;":$L"&amp;MATCH(K$22,'DOCENTI-CLASSI-MATERIE'!$A$2:$A$201,0)+2),0)),K204)</f>
        <v/>
      </c>
      <c r="L21" s="125" t="str">
        <f ca="1">IFERROR(INDEX('DOCENTI-CLASSI-MATERIE'!$A$2:$L$201,MATCH(L$22,'DOCENTI-CLASSI-MATERIE'!$A$2:$A$201,0),MATCH(L$1,INDIRECT("'DOCENTI-CLASSI-MATERIE'!$A"&amp;MATCH(L$22,'DOCENTI-CLASSI-MATERIE'!$A$2:$A$201,0)+2&amp;":$L"&amp;MATCH(L$22,'DOCENTI-CLASSI-MATERIE'!$A$2:$A$201,0)+2),0)),L204)</f>
        <v/>
      </c>
      <c r="M21" s="125" t="str">
        <f ca="1">IFERROR(INDEX('DOCENTI-CLASSI-MATERIE'!$A$2:$L$201,MATCH(M$22,'DOCENTI-CLASSI-MATERIE'!$A$2:$A$201,0),MATCH(M$1,INDIRECT("'DOCENTI-CLASSI-MATERIE'!$A"&amp;MATCH(M$22,'DOCENTI-CLASSI-MATERIE'!$A$2:$A$201,0)+2&amp;":$L"&amp;MATCH(M$22,'DOCENTI-CLASSI-MATERIE'!$A$2:$A$201,0)+2),0)),M204)</f>
        <v/>
      </c>
      <c r="N21" s="125" t="str">
        <f ca="1">IFERROR(INDEX('DOCENTI-CLASSI-MATERIE'!$A$2:$L$201,MATCH(N$22,'DOCENTI-CLASSI-MATERIE'!$A$2:$A$201,0),MATCH(N$1,INDIRECT("'DOCENTI-CLASSI-MATERIE'!$A"&amp;MATCH(N$22,'DOCENTI-CLASSI-MATERIE'!$A$2:$A$201,0)+2&amp;":$L"&amp;MATCH(N$22,'DOCENTI-CLASSI-MATERIE'!$A$2:$A$201,0)+2),0)),N204)</f>
        <v/>
      </c>
      <c r="O21" s="125" t="str">
        <f ca="1">IFERROR(INDEX('DOCENTI-CLASSI-MATERIE'!$A$2:$L$201,MATCH(O$22,'DOCENTI-CLASSI-MATERIE'!$A$2:$A$201,0),MATCH(O$1,INDIRECT("'DOCENTI-CLASSI-MATERIE'!$A"&amp;MATCH(O$22,'DOCENTI-CLASSI-MATERIE'!$A$2:$A$201,0)+2&amp;":$L"&amp;MATCH(O$22,'DOCENTI-CLASSI-MATERIE'!$A$2:$A$201,0)+2),0)),O204)</f>
        <v/>
      </c>
      <c r="P21" s="125" t="str">
        <f ca="1">IFERROR(INDEX('DOCENTI-CLASSI-MATERIE'!$A$2:$L$201,MATCH(P$22,'DOCENTI-CLASSI-MATERIE'!$A$2:$A$201,0),MATCH(P$1,INDIRECT("'DOCENTI-CLASSI-MATERIE'!$A"&amp;MATCH(P$22,'DOCENTI-CLASSI-MATERIE'!$A$2:$A$201,0)+2&amp;":$L"&amp;MATCH(P$22,'DOCENTI-CLASSI-MATERIE'!$A$2:$A$201,0)+2),0)),P204)</f>
        <v/>
      </c>
      <c r="Q21" s="125" t="str">
        <f ca="1">IFERROR(INDEX('DOCENTI-CLASSI-MATERIE'!$A$2:$L$201,MATCH(Q$22,'DOCENTI-CLASSI-MATERIE'!$A$2:$A$201,0),MATCH(Q$1,INDIRECT("'DOCENTI-CLASSI-MATERIE'!$A"&amp;MATCH(Q$22,'DOCENTI-CLASSI-MATERIE'!$A$2:$A$201,0)+2&amp;":$L"&amp;MATCH(Q$22,'DOCENTI-CLASSI-MATERIE'!$A$2:$A$201,0)+2),0)),Q204)</f>
        <v/>
      </c>
      <c r="R21" s="125" t="str">
        <f ca="1">IFERROR(INDEX('DOCENTI-CLASSI-MATERIE'!$A$2:$L$201,MATCH(R$22,'DOCENTI-CLASSI-MATERIE'!$A$2:$A$201,0),MATCH(R$1,INDIRECT("'DOCENTI-CLASSI-MATERIE'!$A"&amp;MATCH(R$22,'DOCENTI-CLASSI-MATERIE'!$A$2:$A$201,0)+2&amp;":$L"&amp;MATCH(R$22,'DOCENTI-CLASSI-MATERIE'!$A$2:$A$201,0)+2),0)),R204)</f>
        <v/>
      </c>
      <c r="S21" s="125" t="str">
        <f ca="1">IFERROR(INDEX('DOCENTI-CLASSI-MATERIE'!$A$2:$L$201,MATCH(S$22,'DOCENTI-CLASSI-MATERIE'!$A$2:$A$201,0),MATCH(S$1,INDIRECT("'DOCENTI-CLASSI-MATERIE'!$A"&amp;MATCH(S$22,'DOCENTI-CLASSI-MATERIE'!$A$2:$A$201,0)+2&amp;":$L"&amp;MATCH(S$22,'DOCENTI-CLASSI-MATERIE'!$A$2:$A$201,0)+2),0)),S204)</f>
        <v/>
      </c>
      <c r="T21" s="125" t="str">
        <f ca="1">IFERROR(INDEX('DOCENTI-CLASSI-MATERIE'!$A$2:$L$201,MATCH(T$22,'DOCENTI-CLASSI-MATERIE'!$A$2:$A$201,0),MATCH(T$1,INDIRECT("'DOCENTI-CLASSI-MATERIE'!$A"&amp;MATCH(T$22,'DOCENTI-CLASSI-MATERIE'!$A$2:$A$201,0)+2&amp;":$L"&amp;MATCH(T$22,'DOCENTI-CLASSI-MATERIE'!$A$2:$A$201,0)+2),0)),T204)</f>
        <v/>
      </c>
      <c r="U21" s="41" t="str">
        <f ca="1">IFERROR(INDEX('DOCENTI-CLASSI-MATERIE'!$A$2:$L$201,MATCH(U$22,'DOCENTI-CLASSI-MATERIE'!$A$2:$A$201,0),MATCH(U$1,INDIRECT("'DOCENTI-CLASSI-MATERIE'!$A"&amp;MATCH(U$22,'DOCENTI-CLASSI-MATERIE'!$A$2:$A$201,0)+2&amp;":$L"&amp;MATCH(U$22,'DOCENTI-CLASSI-MATERIE'!$A$2:$A$201,0)+2),0)),U204)</f>
        <v/>
      </c>
      <c r="V21" s="41" t="str">
        <f ca="1">IFERROR(INDEX('DOCENTI-CLASSI-MATERIE'!$A$2:$L$201,MATCH(V$22,'DOCENTI-CLASSI-MATERIE'!$A$2:$A$201,0),MATCH(V$1,INDIRECT("'DOCENTI-CLASSI-MATERIE'!$A"&amp;MATCH(V$22,'DOCENTI-CLASSI-MATERIE'!$A$2:$A$201,0)+2&amp;":$L"&amp;MATCH(V$22,'DOCENTI-CLASSI-MATERIE'!$A$2:$A$201,0)+2),0)),V204)</f>
        <v/>
      </c>
      <c r="W21" s="41" t="str">
        <f ca="1">IFERROR(INDEX('DOCENTI-CLASSI-MATERIE'!$A$2:$L$201,MATCH(W$22,'DOCENTI-CLASSI-MATERIE'!$A$2:$A$201,0),MATCH(W$1,INDIRECT("'DOCENTI-CLASSI-MATERIE'!$A"&amp;MATCH(W$22,'DOCENTI-CLASSI-MATERIE'!$A$2:$A$201,0)+2&amp;":$L"&amp;MATCH(W$22,'DOCENTI-CLASSI-MATERIE'!$A$2:$A$201,0)+2),0)),W204)</f>
        <v/>
      </c>
      <c r="X21" s="41" t="str">
        <f ca="1">IFERROR(INDEX('DOCENTI-CLASSI-MATERIE'!$A$2:$L$201,MATCH(X$22,'DOCENTI-CLASSI-MATERIE'!$A$2:$A$201,0),MATCH(X$1,INDIRECT("'DOCENTI-CLASSI-MATERIE'!$A"&amp;MATCH(X$22,'DOCENTI-CLASSI-MATERIE'!$A$2:$A$201,0)+2&amp;":$L"&amp;MATCH(X$22,'DOCENTI-CLASSI-MATERIE'!$A$2:$A$201,0)+2),0)),X204)</f>
        <v/>
      </c>
      <c r="Y21" s="41" t="str">
        <f ca="1">IFERROR(INDEX('DOCENTI-CLASSI-MATERIE'!$A$2:$L$201,MATCH(Y$22,'DOCENTI-CLASSI-MATERIE'!$A$2:$A$201,0),MATCH(Y$1,INDIRECT("'DOCENTI-CLASSI-MATERIE'!$A"&amp;MATCH(Y$22,'DOCENTI-CLASSI-MATERIE'!$A$2:$A$201,0)+2&amp;":$L"&amp;MATCH(Y$22,'DOCENTI-CLASSI-MATERIE'!$A$2:$A$201,0)+2),0)),Y204)</f>
        <v/>
      </c>
      <c r="Z21" s="41" t="str">
        <f ca="1">IFERROR(INDEX('DOCENTI-CLASSI-MATERIE'!$A$2:$L$201,MATCH(Z$22,'DOCENTI-CLASSI-MATERIE'!$A$2:$A$201,0),MATCH(Z$1,INDIRECT("'DOCENTI-CLASSI-MATERIE'!$A"&amp;MATCH(Z$22,'DOCENTI-CLASSI-MATERIE'!$A$2:$A$201,0)+2&amp;":$L"&amp;MATCH(Z$22,'DOCENTI-CLASSI-MATERIE'!$A$2:$A$201,0)+2),0)),Z204)</f>
        <v/>
      </c>
      <c r="AA21" s="41" t="str">
        <f ca="1">IFERROR(INDEX('DOCENTI-CLASSI-MATERIE'!$A$2:$L$201,MATCH(AA$22,'DOCENTI-CLASSI-MATERIE'!$A$2:$A$201,0),MATCH(AA$1,INDIRECT("'DOCENTI-CLASSI-MATERIE'!$A"&amp;MATCH(AA$22,'DOCENTI-CLASSI-MATERIE'!$A$2:$A$201,0)+2&amp;":$L"&amp;MATCH(AA$22,'DOCENTI-CLASSI-MATERIE'!$A$2:$A$201,0)+2),0)),AA204)</f>
        <v/>
      </c>
      <c r="AB21" s="41" t="str">
        <f ca="1">IFERROR(INDEX('DOCENTI-CLASSI-MATERIE'!$A$2:$L$201,MATCH(AB$22,'DOCENTI-CLASSI-MATERIE'!$A$2:$A$201,0),MATCH(AB$1,INDIRECT("'DOCENTI-CLASSI-MATERIE'!$A"&amp;MATCH(AB$22,'DOCENTI-CLASSI-MATERIE'!$A$2:$A$201,0)+2&amp;":$L"&amp;MATCH(AB$22,'DOCENTI-CLASSI-MATERIE'!$A$2:$A$201,0)+2),0)),AB204)</f>
        <v/>
      </c>
      <c r="AC21" s="41" t="str">
        <f ca="1">IFERROR(INDEX('DOCENTI-CLASSI-MATERIE'!$A$2:$L$201,MATCH(AC$22,'DOCENTI-CLASSI-MATERIE'!$A$2:$A$201,0),MATCH(AC$1,INDIRECT("'DOCENTI-CLASSI-MATERIE'!$A"&amp;MATCH(AC$22,'DOCENTI-CLASSI-MATERIE'!$A$2:$A$201,0)+2&amp;":$L"&amp;MATCH(AC$22,'DOCENTI-CLASSI-MATERIE'!$A$2:$A$201,0)+2),0)),AC204)</f>
        <v/>
      </c>
      <c r="AD21" s="41" t="str">
        <f ca="1">IFERROR(INDEX('DOCENTI-CLASSI-MATERIE'!$A$2:$L$201,MATCH(AD$22,'DOCENTI-CLASSI-MATERIE'!$A$2:$A$201,0),MATCH(AD$1,INDIRECT("'DOCENTI-CLASSI-MATERIE'!$A"&amp;MATCH(AD$22,'DOCENTI-CLASSI-MATERIE'!$A$2:$A$201,0)+2&amp;":$L"&amp;MATCH(AD$22,'DOCENTI-CLASSI-MATERIE'!$A$2:$A$201,0)+2),0)),AD204)</f>
        <v/>
      </c>
      <c r="AE21" s="41" t="str">
        <f ca="1">IFERROR(INDEX('DOCENTI-CLASSI-MATERIE'!$A$2:$L$201,MATCH(AE$22,'DOCENTI-CLASSI-MATERIE'!$A$2:$A$201,0),MATCH(AE$1,INDIRECT("'DOCENTI-CLASSI-MATERIE'!$A"&amp;MATCH(AE$22,'DOCENTI-CLASSI-MATERIE'!$A$2:$A$201,0)+2&amp;":$L"&amp;MATCH(AE$22,'DOCENTI-CLASSI-MATERIE'!$A$2:$A$201,0)+2),0)),AE204)</f>
        <v/>
      </c>
      <c r="AF21" s="41" t="str">
        <f ca="1">IFERROR(INDEX('DOCENTI-CLASSI-MATERIE'!$A$2:$L$201,MATCH(AF$22,'DOCENTI-CLASSI-MATERIE'!$A$2:$A$201,0),MATCH(AF$1,INDIRECT("'DOCENTI-CLASSI-MATERIE'!$A"&amp;MATCH(AF$22,'DOCENTI-CLASSI-MATERIE'!$A$2:$A$201,0)+2&amp;":$L"&amp;MATCH(AF$22,'DOCENTI-CLASSI-MATERIE'!$A$2:$A$201,0)+2),0)),AF204)</f>
        <v/>
      </c>
      <c r="AG21" s="41" t="str">
        <f ca="1">IFERROR(INDEX('DOCENTI-CLASSI-MATERIE'!$A$2:$L$201,MATCH(AG$22,'DOCENTI-CLASSI-MATERIE'!$A$2:$A$201,0),MATCH(AG$1,INDIRECT("'DOCENTI-CLASSI-MATERIE'!$A"&amp;MATCH(AG$22,'DOCENTI-CLASSI-MATERIE'!$A$2:$A$201,0)+2&amp;":$L"&amp;MATCH(AG$22,'DOCENTI-CLASSI-MATERIE'!$A$2:$A$201,0)+2),0)),AG204)</f>
        <v/>
      </c>
      <c r="AH21" s="41" t="str">
        <f ca="1">IFERROR(INDEX('DOCENTI-CLASSI-MATERIE'!$A$2:$L$201,MATCH(AH$22,'DOCENTI-CLASSI-MATERIE'!$A$2:$A$201,0),MATCH(AH$1,INDIRECT("'DOCENTI-CLASSI-MATERIE'!$A"&amp;MATCH(AH$22,'DOCENTI-CLASSI-MATERIE'!$A$2:$A$201,0)+2&amp;":$L"&amp;MATCH(AH$22,'DOCENTI-CLASSI-MATERIE'!$A$2:$A$201,0)+2),0)),AH204)</f>
        <v/>
      </c>
      <c r="AI21" s="41" t="str">
        <f ca="1">IFERROR(INDEX('DOCENTI-CLASSI-MATERIE'!$A$2:$L$201,MATCH(AI$22,'DOCENTI-CLASSI-MATERIE'!$A$2:$A$201,0),MATCH(AI$1,INDIRECT("'DOCENTI-CLASSI-MATERIE'!$A"&amp;MATCH(AI$22,'DOCENTI-CLASSI-MATERIE'!$A$2:$A$201,0)+2&amp;":$L"&amp;MATCH(AI$22,'DOCENTI-CLASSI-MATERIE'!$A$2:$A$201,0)+2),0)),AI204)</f>
        <v/>
      </c>
      <c r="AJ21" s="41" t="str">
        <f ca="1">IFERROR(INDEX('DOCENTI-CLASSI-MATERIE'!$A$2:$L$201,MATCH(AJ$22,'DOCENTI-CLASSI-MATERIE'!$A$2:$A$201,0),MATCH(AJ$1,INDIRECT("'DOCENTI-CLASSI-MATERIE'!$A"&amp;MATCH(AJ$22,'DOCENTI-CLASSI-MATERIE'!$A$2:$A$201,0)+2&amp;":$L"&amp;MATCH(AJ$22,'DOCENTI-CLASSI-MATERIE'!$A$2:$A$201,0)+2),0)),AJ204)</f>
        <v/>
      </c>
      <c r="AK21" s="41" t="str">
        <f ca="1">IFERROR(INDEX('DOCENTI-CLASSI-MATERIE'!$A$2:$L$201,MATCH(AK$22,'DOCENTI-CLASSI-MATERIE'!$A$2:$A$201,0),MATCH(AK$1,INDIRECT("'DOCENTI-CLASSI-MATERIE'!$A"&amp;MATCH(AK$22,'DOCENTI-CLASSI-MATERIE'!$A$2:$A$201,0)+2&amp;":$L"&amp;MATCH(AK$22,'DOCENTI-CLASSI-MATERIE'!$A$2:$A$201,0)+2),0)),AK204)</f>
        <v/>
      </c>
      <c r="AL21" s="41" t="str">
        <f ca="1">IFERROR(INDEX('DOCENTI-CLASSI-MATERIE'!$A$2:$L$201,MATCH(AL$22,'DOCENTI-CLASSI-MATERIE'!$A$2:$A$201,0),MATCH(AL$1,INDIRECT("'DOCENTI-CLASSI-MATERIE'!$A"&amp;MATCH(AL$22,'DOCENTI-CLASSI-MATERIE'!$A$2:$A$201,0)+2&amp;":$L"&amp;MATCH(AL$22,'DOCENTI-CLASSI-MATERIE'!$A$2:$A$201,0)+2),0)),AL204)</f>
        <v/>
      </c>
      <c r="AM21" s="41" t="str">
        <f ca="1">IFERROR(INDEX('DOCENTI-CLASSI-MATERIE'!$A$2:$L$201,MATCH(AM$22,'DOCENTI-CLASSI-MATERIE'!$A$2:$A$201,0),MATCH(AM$1,INDIRECT("'DOCENTI-CLASSI-MATERIE'!$A"&amp;MATCH(AM$22,'DOCENTI-CLASSI-MATERIE'!$A$2:$A$201,0)+2&amp;":$L"&amp;MATCH(AM$22,'DOCENTI-CLASSI-MATERIE'!$A$2:$A$201,0)+2),0)),AM204)</f>
        <v/>
      </c>
      <c r="AN21" s="41" t="str">
        <f ca="1">IFERROR(INDEX('DOCENTI-CLASSI-MATERIE'!$A$2:$L$201,MATCH(AN$22,'DOCENTI-CLASSI-MATERIE'!$A$2:$A$201,0),MATCH(AN$1,INDIRECT("'DOCENTI-CLASSI-MATERIE'!$A"&amp;MATCH(AN$22,'DOCENTI-CLASSI-MATERIE'!$A$2:$A$201,0)+2&amp;":$L"&amp;MATCH(AN$22,'DOCENTI-CLASSI-MATERIE'!$A$2:$A$201,0)+2),0)),AN204)</f>
        <v/>
      </c>
      <c r="AO21" s="41" t="str">
        <f ca="1">IFERROR(INDEX('DOCENTI-CLASSI-MATERIE'!$A$2:$L$201,MATCH(AO$22,'DOCENTI-CLASSI-MATERIE'!$A$2:$A$201,0),MATCH(AO$1,INDIRECT("'DOCENTI-CLASSI-MATERIE'!$A"&amp;MATCH(AO$22,'DOCENTI-CLASSI-MATERIE'!$A$2:$A$201,0)+2&amp;":$L"&amp;MATCH(AO$22,'DOCENTI-CLASSI-MATERIE'!$A$2:$A$201,0)+2),0)),AO204)</f>
        <v/>
      </c>
      <c r="AP21" s="41" t="str">
        <f ca="1">IFERROR(INDEX('DOCENTI-CLASSI-MATERIE'!$A$2:$L$201,MATCH(AP$22,'DOCENTI-CLASSI-MATERIE'!$A$2:$A$201,0),MATCH(AP$1,INDIRECT("'DOCENTI-CLASSI-MATERIE'!$A"&amp;MATCH(AP$22,'DOCENTI-CLASSI-MATERIE'!$A$2:$A$201,0)+2&amp;":$L"&amp;MATCH(AP$22,'DOCENTI-CLASSI-MATERIE'!$A$2:$A$201,0)+2),0)),AP204)</f>
        <v/>
      </c>
      <c r="AQ21" s="41" t="str">
        <f ca="1">IFERROR(INDEX('DOCENTI-CLASSI-MATERIE'!$A$2:$L$201,MATCH(AQ$22,'DOCENTI-CLASSI-MATERIE'!$A$2:$A$201,0),MATCH(AQ$1,INDIRECT("'DOCENTI-CLASSI-MATERIE'!$A"&amp;MATCH(AQ$22,'DOCENTI-CLASSI-MATERIE'!$A$2:$A$201,0)+2&amp;":$L"&amp;MATCH(AQ$22,'DOCENTI-CLASSI-MATERIE'!$A$2:$A$201,0)+2),0)),AQ204)</f>
        <v/>
      </c>
      <c r="AR21" s="41" t="str">
        <f ca="1">IFERROR(INDEX('DOCENTI-CLASSI-MATERIE'!$A$2:$L$201,MATCH(AR$22,'DOCENTI-CLASSI-MATERIE'!$A$2:$A$201,0),MATCH(AR$1,INDIRECT("'DOCENTI-CLASSI-MATERIE'!$A"&amp;MATCH(AR$22,'DOCENTI-CLASSI-MATERIE'!$A$2:$A$201,0)+2&amp;":$L"&amp;MATCH(AR$22,'DOCENTI-CLASSI-MATERIE'!$A$2:$A$201,0)+2),0)),AR204)</f>
        <v/>
      </c>
      <c r="AS21" s="41" t="str">
        <f ca="1">IFERROR(INDEX('DOCENTI-CLASSI-MATERIE'!$A$2:$L$201,MATCH(AS$22,'DOCENTI-CLASSI-MATERIE'!$A$2:$A$201,0),MATCH(AS$1,INDIRECT("'DOCENTI-CLASSI-MATERIE'!$A"&amp;MATCH(AS$22,'DOCENTI-CLASSI-MATERIE'!$A$2:$A$201,0)+2&amp;":$L"&amp;MATCH(AS$22,'DOCENTI-CLASSI-MATERIE'!$A$2:$A$201,0)+2),0)),AS204)</f>
        <v/>
      </c>
      <c r="AT21" s="41" t="str">
        <f ca="1">IFERROR(INDEX('DOCENTI-CLASSI-MATERIE'!$A$2:$L$201,MATCH(AT$22,'DOCENTI-CLASSI-MATERIE'!$A$2:$A$201,0),MATCH(AT$1,INDIRECT("'DOCENTI-CLASSI-MATERIE'!$A"&amp;MATCH(AT$22,'DOCENTI-CLASSI-MATERIE'!$A$2:$A$201,0)+2&amp;":$L"&amp;MATCH(AT$22,'DOCENTI-CLASSI-MATERIE'!$A$2:$A$201,0)+2),0)),AT204)</f>
        <v/>
      </c>
      <c r="AU21" s="41" t="str">
        <f ca="1">IFERROR(INDEX('DOCENTI-CLASSI-MATERIE'!$A$2:$L$201,MATCH(AU$22,'DOCENTI-CLASSI-MATERIE'!$A$2:$A$201,0),MATCH(AU$1,INDIRECT("'DOCENTI-CLASSI-MATERIE'!$A"&amp;MATCH(AU$22,'DOCENTI-CLASSI-MATERIE'!$A$2:$A$201,0)+2&amp;":$L"&amp;MATCH(AU$22,'DOCENTI-CLASSI-MATERIE'!$A$2:$A$201,0)+2),0)),AU204)</f>
        <v/>
      </c>
      <c r="AV21" s="41" t="str">
        <f ca="1">IFERROR(INDEX('DOCENTI-CLASSI-MATERIE'!$A$2:$L$201,MATCH(AV$22,'DOCENTI-CLASSI-MATERIE'!$A$2:$A$201,0),MATCH(AV$1,INDIRECT("'DOCENTI-CLASSI-MATERIE'!$A"&amp;MATCH(AV$22,'DOCENTI-CLASSI-MATERIE'!$A$2:$A$201,0)+2&amp;":$L"&amp;MATCH(AV$22,'DOCENTI-CLASSI-MATERIE'!$A$2:$A$201,0)+2),0)),AV204)</f>
        <v/>
      </c>
      <c r="AW21" s="41" t="str">
        <f ca="1">IFERROR(INDEX('DOCENTI-CLASSI-MATERIE'!$A$2:$L$201,MATCH(AW$22,'DOCENTI-CLASSI-MATERIE'!$A$2:$A$201,0),MATCH(AW$1,INDIRECT("'DOCENTI-CLASSI-MATERIE'!$A"&amp;MATCH(AW$22,'DOCENTI-CLASSI-MATERIE'!$A$2:$A$201,0)+2&amp;":$L"&amp;MATCH(AW$22,'DOCENTI-CLASSI-MATERIE'!$A$2:$A$201,0)+2),0)),AW204)</f>
        <v/>
      </c>
      <c r="AX21" s="41" t="str">
        <f ca="1">IFERROR(INDEX('DOCENTI-CLASSI-MATERIE'!$A$2:$L$201,MATCH(AX$22,'DOCENTI-CLASSI-MATERIE'!$A$2:$A$201,0),MATCH(AX$1,INDIRECT("'DOCENTI-CLASSI-MATERIE'!$A"&amp;MATCH(AX$22,'DOCENTI-CLASSI-MATERIE'!$A$2:$A$201,0)+2&amp;":$L"&amp;MATCH(AX$22,'DOCENTI-CLASSI-MATERIE'!$A$2:$A$201,0)+2),0)),AX204)</f>
        <v/>
      </c>
      <c r="AY21" s="41" t="str">
        <f ca="1">IFERROR(INDEX('DOCENTI-CLASSI-MATERIE'!$A$2:$L$201,MATCH(AY$22,'DOCENTI-CLASSI-MATERIE'!$A$2:$A$201,0),MATCH(AY$1,INDIRECT("'DOCENTI-CLASSI-MATERIE'!$A"&amp;MATCH(AY$22,'DOCENTI-CLASSI-MATERIE'!$A$2:$A$201,0)+2&amp;":$L"&amp;MATCH(AY$22,'DOCENTI-CLASSI-MATERIE'!$A$2:$A$201,0)+2),0)),AY204)</f>
        <v/>
      </c>
      <c r="AZ21" s="41" t="str">
        <f ca="1">IFERROR(INDEX('DOCENTI-CLASSI-MATERIE'!$A$2:$L$201,MATCH(AZ$22,'DOCENTI-CLASSI-MATERIE'!$A$2:$A$201,0),MATCH(AZ$1,INDIRECT("'DOCENTI-CLASSI-MATERIE'!$A"&amp;MATCH(AZ$22,'DOCENTI-CLASSI-MATERIE'!$A$2:$A$201,0)+2&amp;":$L"&amp;MATCH(AZ$22,'DOCENTI-CLASSI-MATERIE'!$A$2:$A$201,0)+2),0)),AZ204)</f>
        <v/>
      </c>
    </row>
    <row r="22" spans="1:52" s="42" customFormat="1" ht="24.95" customHeight="1">
      <c r="A22" s="160"/>
      <c r="B22" s="171"/>
      <c r="C22" s="126" t="str">
        <f>IFERROR(INDEX('ORARIO DOCENTI'!$A$3:$A$102,MATCH(C$1,'ORARIO DOCENTI'!$H$3:$H$102,0),1),C205)</f>
        <v/>
      </c>
      <c r="D22" s="126" t="str">
        <f>IFERROR(INDEX('ORARIO DOCENTI'!$A$3:$A$102,MATCH(D$1,'ORARIO DOCENTI'!$H$3:$H$102,0),1),D205)</f>
        <v/>
      </c>
      <c r="E22" s="126" t="str">
        <f>IFERROR(INDEX('ORARIO DOCENTI'!$A$3:$A$102,MATCH(E$1,'ORARIO DOCENTI'!$H$3:$H$102,0),1),E205)</f>
        <v/>
      </c>
      <c r="F22" s="126" t="str">
        <f>IFERROR(INDEX('ORARIO DOCENTI'!$A$3:$A$102,MATCH(F$1,'ORARIO DOCENTI'!$H$3:$H$102,0),1),F205)</f>
        <v/>
      </c>
      <c r="G22" s="126" t="str">
        <f>IFERROR(INDEX('ORARIO DOCENTI'!$A$3:$A$102,MATCH(G$1,'ORARIO DOCENTI'!$H$3:$H$102,0),1),G205)</f>
        <v/>
      </c>
      <c r="H22" s="126" t="str">
        <f>IFERROR(INDEX('ORARIO DOCENTI'!$A$3:$A$102,MATCH(H$1,'ORARIO DOCENTI'!$H$3:$H$102,0),1),H205)</f>
        <v/>
      </c>
      <c r="I22" s="126" t="str">
        <f>IFERROR(INDEX('ORARIO DOCENTI'!$A$3:$A$102,MATCH(I$1,'ORARIO DOCENTI'!$H$3:$H$102,0),1),I205)</f>
        <v/>
      </c>
      <c r="J22" s="126" t="str">
        <f>IFERROR(INDEX('ORARIO DOCENTI'!$A$3:$A$102,MATCH(J$1,'ORARIO DOCENTI'!$H$3:$H$102,0),1),J205)</f>
        <v/>
      </c>
      <c r="K22" s="126" t="str">
        <f>IFERROR(INDEX('ORARIO DOCENTI'!$A$3:$A$102,MATCH(K$1,'ORARIO DOCENTI'!$H$3:$H$102,0),1),K205)</f>
        <v/>
      </c>
      <c r="L22" s="126" t="str">
        <f>IFERROR(INDEX('ORARIO DOCENTI'!$A$3:$A$102,MATCH(L$1,'ORARIO DOCENTI'!$H$3:$H$102,0),1),L205)</f>
        <v/>
      </c>
      <c r="M22" s="126" t="str">
        <f>IFERROR(INDEX('ORARIO DOCENTI'!$A$3:$A$102,MATCH(M$1,'ORARIO DOCENTI'!$H$3:$H$102,0),1),M205)</f>
        <v/>
      </c>
      <c r="N22" s="126" t="str">
        <f>IFERROR(INDEX('ORARIO DOCENTI'!$A$3:$A$102,MATCH(N$1,'ORARIO DOCENTI'!$H$3:$H$102,0),1),N205)</f>
        <v/>
      </c>
      <c r="O22" s="126" t="str">
        <f>IFERROR(INDEX('ORARIO DOCENTI'!$A$3:$A$102,MATCH(O$1,'ORARIO DOCENTI'!$H$3:$H$102,0),1),O205)</f>
        <v/>
      </c>
      <c r="P22" s="126" t="str">
        <f>IFERROR(INDEX('ORARIO DOCENTI'!$A$3:$A$102,MATCH(P$1,'ORARIO DOCENTI'!$H$3:$H$102,0),1),P205)</f>
        <v/>
      </c>
      <c r="Q22" s="126" t="str">
        <f>IFERROR(INDEX('ORARIO DOCENTI'!$A$3:$A$102,MATCH(Q$1,'ORARIO DOCENTI'!$H$3:$H$102,0),1),Q205)</f>
        <v/>
      </c>
      <c r="R22" s="126" t="str">
        <f>IFERROR(INDEX('ORARIO DOCENTI'!$A$3:$A$102,MATCH(R$1,'ORARIO DOCENTI'!$H$3:$H$102,0),1),R205)</f>
        <v/>
      </c>
      <c r="S22" s="126" t="str">
        <f>IFERROR(INDEX('ORARIO DOCENTI'!$A$3:$A$102,MATCH(S$1,'ORARIO DOCENTI'!$H$3:$H$102,0),1),S205)</f>
        <v/>
      </c>
      <c r="T22" s="126" t="str">
        <f>IFERROR(INDEX('ORARIO DOCENTI'!$A$3:$A$102,MATCH(T$1,'ORARIO DOCENTI'!$H$3:$H$102,0),1),T205)</f>
        <v/>
      </c>
      <c r="U22" s="43" t="str">
        <f>IFERROR(INDEX('ORARIO DOCENTI'!$A$3:$A$102,MATCH(U$1,'ORARIO DOCENTI'!$H$3:$H$102,0),1),U205)</f>
        <v/>
      </c>
      <c r="V22" s="43" t="str">
        <f>IFERROR(INDEX('ORARIO DOCENTI'!$A$3:$A$102,MATCH(V$1,'ORARIO DOCENTI'!$H$3:$H$102,0),1),V205)</f>
        <v/>
      </c>
      <c r="W22" s="43" t="str">
        <f>IFERROR(INDEX('ORARIO DOCENTI'!$A$3:$A$102,MATCH(W$1,'ORARIO DOCENTI'!$H$3:$H$102,0),1),W205)</f>
        <v/>
      </c>
      <c r="X22" s="43" t="str">
        <f>IFERROR(INDEX('ORARIO DOCENTI'!$A$3:$A$102,MATCH(X$1,'ORARIO DOCENTI'!$H$3:$H$102,0),1),X205)</f>
        <v/>
      </c>
      <c r="Y22" s="43" t="str">
        <f>IFERROR(INDEX('ORARIO DOCENTI'!$A$3:$A$102,MATCH(Y$1,'ORARIO DOCENTI'!$H$3:$H$102,0),1),Y205)</f>
        <v/>
      </c>
      <c r="Z22" s="43" t="str">
        <f>IFERROR(INDEX('ORARIO DOCENTI'!$A$3:$A$102,MATCH(Z$1,'ORARIO DOCENTI'!$H$3:$H$102,0),1),Z205)</f>
        <v/>
      </c>
      <c r="AA22" s="43" t="str">
        <f>IFERROR(INDEX('ORARIO DOCENTI'!$A$3:$A$102,MATCH(AA$1,'ORARIO DOCENTI'!$H$3:$H$102,0),1),AA205)</f>
        <v/>
      </c>
      <c r="AB22" s="43" t="str">
        <f>IFERROR(INDEX('ORARIO DOCENTI'!$A$3:$A$102,MATCH(AB$1,'ORARIO DOCENTI'!$H$3:$H$102,0),1),AB205)</f>
        <v/>
      </c>
      <c r="AC22" s="43" t="str">
        <f>IFERROR(INDEX('ORARIO DOCENTI'!$A$3:$A$102,MATCH(AC$1,'ORARIO DOCENTI'!$H$3:$H$102,0),1),AC205)</f>
        <v/>
      </c>
      <c r="AD22" s="43" t="str">
        <f>IFERROR(INDEX('ORARIO DOCENTI'!$A$3:$A$102,MATCH(AD$1,'ORARIO DOCENTI'!$H$3:$H$102,0),1),AD205)</f>
        <v/>
      </c>
      <c r="AE22" s="43" t="str">
        <f>IFERROR(INDEX('ORARIO DOCENTI'!$A$3:$A$102,MATCH(AE$1,'ORARIO DOCENTI'!$H$3:$H$102,0),1),AE205)</f>
        <v/>
      </c>
      <c r="AF22" s="43" t="str">
        <f>IFERROR(INDEX('ORARIO DOCENTI'!$A$3:$A$102,MATCH(AF$1,'ORARIO DOCENTI'!$H$3:$H$102,0),1),AF205)</f>
        <v/>
      </c>
      <c r="AG22" s="43" t="str">
        <f>IFERROR(INDEX('ORARIO DOCENTI'!$A$3:$A$102,MATCH(AG$1,'ORARIO DOCENTI'!$H$3:$H$102,0),1),AG205)</f>
        <v/>
      </c>
      <c r="AH22" s="43" t="str">
        <f>IFERROR(INDEX('ORARIO DOCENTI'!$A$3:$A$102,MATCH(AH$1,'ORARIO DOCENTI'!$H$3:$H$102,0),1),AH205)</f>
        <v/>
      </c>
      <c r="AI22" s="43" t="str">
        <f>IFERROR(INDEX('ORARIO DOCENTI'!$A$3:$A$102,MATCH(AI$1,'ORARIO DOCENTI'!$H$3:$H$102,0),1),AI205)</f>
        <v/>
      </c>
      <c r="AJ22" s="43" t="str">
        <f>IFERROR(INDEX('ORARIO DOCENTI'!$A$3:$A$102,MATCH(AJ$1,'ORARIO DOCENTI'!$H$3:$H$102,0),1),AJ205)</f>
        <v/>
      </c>
      <c r="AK22" s="43" t="str">
        <f>IFERROR(INDEX('ORARIO DOCENTI'!$A$3:$A$102,MATCH(AK$1,'ORARIO DOCENTI'!$H$3:$H$102,0),1),AK205)</f>
        <v/>
      </c>
      <c r="AL22" s="43" t="str">
        <f>IFERROR(INDEX('ORARIO DOCENTI'!$A$3:$A$102,MATCH(AL$1,'ORARIO DOCENTI'!$H$3:$H$102,0),1),AL205)</f>
        <v/>
      </c>
      <c r="AM22" s="43" t="str">
        <f>IFERROR(INDEX('ORARIO DOCENTI'!$A$3:$A$102,MATCH(AM$1,'ORARIO DOCENTI'!$H$3:$H$102,0),1),AM205)</f>
        <v/>
      </c>
      <c r="AN22" s="43" t="str">
        <f>IFERROR(INDEX('ORARIO DOCENTI'!$A$3:$A$102,MATCH(AN$1,'ORARIO DOCENTI'!$H$3:$H$102,0),1),AN205)</f>
        <v/>
      </c>
      <c r="AO22" s="43" t="str">
        <f>IFERROR(INDEX('ORARIO DOCENTI'!$A$3:$A$102,MATCH(AO$1,'ORARIO DOCENTI'!$H$3:$H$102,0),1),AO205)</f>
        <v/>
      </c>
      <c r="AP22" s="43" t="str">
        <f>IFERROR(INDEX('ORARIO DOCENTI'!$A$3:$A$102,MATCH(AP$1,'ORARIO DOCENTI'!$H$3:$H$102,0),1),AP205)</f>
        <v/>
      </c>
      <c r="AQ22" s="43" t="str">
        <f>IFERROR(INDEX('ORARIO DOCENTI'!$A$3:$A$102,MATCH(AQ$1,'ORARIO DOCENTI'!$H$3:$H$102,0),1),AQ205)</f>
        <v/>
      </c>
      <c r="AR22" s="43" t="str">
        <f>IFERROR(INDEX('ORARIO DOCENTI'!$A$3:$A$102,MATCH(AR$1,'ORARIO DOCENTI'!$H$3:$H$102,0),1),AR205)</f>
        <v/>
      </c>
      <c r="AS22" s="43" t="str">
        <f>IFERROR(INDEX('ORARIO DOCENTI'!$A$3:$A$102,MATCH(AS$1,'ORARIO DOCENTI'!$H$3:$H$102,0),1),AS205)</f>
        <v/>
      </c>
      <c r="AT22" s="43" t="str">
        <f>IFERROR(INDEX('ORARIO DOCENTI'!$A$3:$A$102,MATCH(AT$1,'ORARIO DOCENTI'!$H$3:$H$102,0),1),AT205)</f>
        <v/>
      </c>
      <c r="AU22" s="43" t="str">
        <f>IFERROR(INDEX('ORARIO DOCENTI'!$A$3:$A$102,MATCH(AU$1,'ORARIO DOCENTI'!$H$3:$H$102,0),1),AU205)</f>
        <v/>
      </c>
      <c r="AV22" s="43" t="str">
        <f>IFERROR(INDEX('ORARIO DOCENTI'!$A$3:$A$102,MATCH(AV$1,'ORARIO DOCENTI'!$H$3:$H$102,0),1),AV205)</f>
        <v/>
      </c>
      <c r="AW22" s="43" t="str">
        <f>IFERROR(INDEX('ORARIO DOCENTI'!$A$3:$A$102,MATCH(AW$1,'ORARIO DOCENTI'!$H$3:$H$102,0),1),AW205)</f>
        <v/>
      </c>
      <c r="AX22" s="43" t="str">
        <f>IFERROR(INDEX('ORARIO DOCENTI'!$A$3:$A$102,MATCH(AX$1,'ORARIO DOCENTI'!$H$3:$H$102,0),1),AX205)</f>
        <v/>
      </c>
      <c r="AY22" s="43" t="str">
        <f>IFERROR(INDEX('ORARIO DOCENTI'!$A$3:$A$102,MATCH(AY$1,'ORARIO DOCENTI'!$H$3:$H$102,0),1),AY205)</f>
        <v/>
      </c>
      <c r="AZ22" s="43" t="str">
        <f>IFERROR(INDEX('ORARIO DOCENTI'!$A$3:$A$102,MATCH(AZ$1,'ORARIO DOCENTI'!$H$3:$H$102,0),1),AZ205)</f>
        <v/>
      </c>
    </row>
    <row r="23" spans="1:52" s="42" customFormat="1" ht="24.95" customHeight="1">
      <c r="A23" s="160"/>
      <c r="B23" s="172"/>
      <c r="C23" s="124" t="str">
        <f>IFERROR(INDEX('ORARIO ITP'!$A$3:$A$102,MATCH(C$1,'ORARIO ITP'!$H$3:$H$102,0),1),"")</f>
        <v/>
      </c>
      <c r="D23" s="124" t="str">
        <f>IFERROR(INDEX('ORARIO ITP'!$A$3:$A$102,MATCH(D$1,'ORARIO ITP'!$H$3:$H$102,0),1),"")</f>
        <v/>
      </c>
      <c r="E23" s="124" t="str">
        <f>IFERROR(INDEX('ORARIO ITP'!$A$3:$A$102,MATCH(E$1,'ORARIO ITP'!$H$3:$H$102,0),1),"")</f>
        <v/>
      </c>
      <c r="F23" s="124" t="str">
        <f>IFERROR(INDEX('ORARIO ITP'!$A$3:$A$102,MATCH(F$1,'ORARIO ITP'!$H$3:$H$102,0),1),"")</f>
        <v/>
      </c>
      <c r="G23" s="124" t="str">
        <f>IFERROR(INDEX('ORARIO ITP'!$A$3:$A$102,MATCH(G$1,'ORARIO ITP'!$H$3:$H$102,0),1),"")</f>
        <v/>
      </c>
      <c r="H23" s="124" t="str">
        <f>IFERROR(INDEX('ORARIO ITP'!$A$3:$A$102,MATCH(H$1,'ORARIO ITP'!$H$3:$H$102,0),1),"")</f>
        <v/>
      </c>
      <c r="I23" s="124" t="str">
        <f>IFERROR(INDEX('ORARIO ITP'!$A$3:$A$102,MATCH(I$1,'ORARIO ITP'!$H$3:$H$102,0),1),"")</f>
        <v/>
      </c>
      <c r="J23" s="124" t="str">
        <f>IFERROR(INDEX('ORARIO ITP'!$A$3:$A$102,MATCH(J$1,'ORARIO ITP'!$H$3:$H$102,0),1),"")</f>
        <v/>
      </c>
      <c r="K23" s="124" t="str">
        <f>IFERROR(INDEX('ORARIO ITP'!$A$3:$A$102,MATCH(K$1,'ORARIO ITP'!$H$3:$H$102,0),1),"")</f>
        <v/>
      </c>
      <c r="L23" s="124" t="str">
        <f>IFERROR(INDEX('ORARIO ITP'!$A$3:$A$102,MATCH(L$1,'ORARIO ITP'!$H$3:$H$102,0),1),"")</f>
        <v/>
      </c>
      <c r="M23" s="124" t="str">
        <f>IFERROR(INDEX('ORARIO ITP'!$A$3:$A$102,MATCH(M$1,'ORARIO ITP'!$H$3:$H$102,0),1),"")</f>
        <v/>
      </c>
      <c r="N23" s="124" t="str">
        <f>IFERROR(INDEX('ORARIO ITP'!$A$3:$A$102,MATCH(N$1,'ORARIO ITP'!$H$3:$H$102,0),1),"")</f>
        <v/>
      </c>
      <c r="O23" s="124" t="str">
        <f>IFERROR(INDEX('ORARIO ITP'!$A$3:$A$102,MATCH(O$1,'ORARIO ITP'!$H$3:$H$102,0),1),"")</f>
        <v/>
      </c>
      <c r="P23" s="124" t="str">
        <f>IFERROR(INDEX('ORARIO ITP'!$A$3:$A$102,MATCH(P$1,'ORARIO ITP'!$H$3:$H$102,0),1),"")</f>
        <v/>
      </c>
      <c r="Q23" s="124" t="str">
        <f>IFERROR(INDEX('ORARIO ITP'!$A$3:$A$102,MATCH(Q$1,'ORARIO ITP'!$H$3:$H$102,0),1),"")</f>
        <v/>
      </c>
      <c r="R23" s="124" t="str">
        <f>IFERROR(INDEX('ORARIO ITP'!$A$3:$A$102,MATCH(R$1,'ORARIO ITP'!$H$3:$H$102,0),1),"")</f>
        <v/>
      </c>
      <c r="S23" s="124" t="str">
        <f>IFERROR(INDEX('ORARIO ITP'!$A$3:$A$102,MATCH(S$1,'ORARIO ITP'!$H$3:$H$102,0),1),"")</f>
        <v/>
      </c>
      <c r="T23" s="124" t="str">
        <f>IFERROR(INDEX('ORARIO ITP'!$A$3:$A$102,MATCH(T$1,'ORARIO ITP'!$H$3:$H$102,0),1),"")</f>
        <v/>
      </c>
      <c r="U23" s="40" t="str">
        <f>IFERROR(INDEX('ORARIO ITP'!$A$3:$A$102,MATCH(U$1,'ORARIO ITP'!$H$3:$H$102,0),1),"")</f>
        <v/>
      </c>
      <c r="V23" s="40" t="str">
        <f>IFERROR(INDEX('ORARIO ITP'!$A$3:$A$102,MATCH(V$1,'ORARIO ITP'!$H$3:$H$102,0),1),"")</f>
        <v/>
      </c>
      <c r="W23" s="40" t="str">
        <f>IFERROR(INDEX('ORARIO ITP'!$A$3:$A$102,MATCH(W$1,'ORARIO ITP'!$H$3:$H$102,0),1),"")</f>
        <v/>
      </c>
      <c r="X23" s="40" t="str">
        <f>IFERROR(INDEX('ORARIO ITP'!$A$3:$A$102,MATCH(X$1,'ORARIO ITP'!$H$3:$H$102,0),1),"")</f>
        <v/>
      </c>
      <c r="Y23" s="40" t="str">
        <f>IFERROR(INDEX('ORARIO ITP'!$A$3:$A$102,MATCH(Y$1,'ORARIO ITP'!$H$3:$H$102,0),1),"")</f>
        <v/>
      </c>
      <c r="Z23" s="40" t="str">
        <f>IFERROR(INDEX('ORARIO ITP'!$A$3:$A$102,MATCH(Z$1,'ORARIO ITP'!$H$3:$H$102,0),1),"")</f>
        <v/>
      </c>
      <c r="AA23" s="40" t="str">
        <f>IFERROR(INDEX('ORARIO ITP'!$A$3:$A$102,MATCH(AA$1,'ORARIO ITP'!$H$3:$H$102,0),1),"")</f>
        <v/>
      </c>
      <c r="AB23" s="40" t="str">
        <f>IFERROR(INDEX('ORARIO ITP'!$A$3:$A$102,MATCH(AB$1,'ORARIO ITP'!$H$3:$H$102,0),1),"")</f>
        <v/>
      </c>
      <c r="AC23" s="40" t="str">
        <f>IFERROR(INDEX('ORARIO ITP'!$A$3:$A$102,MATCH(AC$1,'ORARIO ITP'!$H$3:$H$102,0),1),"")</f>
        <v/>
      </c>
      <c r="AD23" s="40" t="str">
        <f>IFERROR(INDEX('ORARIO ITP'!$A$3:$A$102,MATCH(AD$1,'ORARIO ITP'!$H$3:$H$102,0),1),"")</f>
        <v/>
      </c>
      <c r="AE23" s="40" t="str">
        <f>IFERROR(INDEX('ORARIO ITP'!$A$3:$A$102,MATCH(AE$1,'ORARIO ITP'!$H$3:$H$102,0),1),"")</f>
        <v/>
      </c>
      <c r="AF23" s="40" t="str">
        <f>IFERROR(INDEX('ORARIO ITP'!$A$3:$A$102,MATCH(AF$1,'ORARIO ITP'!$H$3:$H$102,0),1),"")</f>
        <v/>
      </c>
      <c r="AG23" s="40" t="str">
        <f>IFERROR(INDEX('ORARIO ITP'!$A$3:$A$102,MATCH(AG$1,'ORARIO ITP'!$H$3:$H$102,0),1),"")</f>
        <v/>
      </c>
      <c r="AH23" s="40" t="str">
        <f>IFERROR(INDEX('ORARIO ITP'!$A$3:$A$102,MATCH(AH$1,'ORARIO ITP'!$H$3:$H$102,0),1),"")</f>
        <v/>
      </c>
      <c r="AI23" s="40" t="str">
        <f>IFERROR(INDEX('ORARIO ITP'!$A$3:$A$102,MATCH(AI$1,'ORARIO ITP'!$H$3:$H$102,0),1),"")</f>
        <v/>
      </c>
      <c r="AJ23" s="40" t="str">
        <f>IFERROR(INDEX('ORARIO ITP'!$A$3:$A$102,MATCH(AJ$1,'ORARIO ITP'!$H$3:$H$102,0),1),"")</f>
        <v/>
      </c>
      <c r="AK23" s="40" t="str">
        <f>IFERROR(INDEX('ORARIO ITP'!$A$3:$A$102,MATCH(AK$1,'ORARIO ITP'!$H$3:$H$102,0),1),"")</f>
        <v/>
      </c>
      <c r="AL23" s="40" t="str">
        <f>IFERROR(INDEX('ORARIO ITP'!$A$3:$A$102,MATCH(AL$1,'ORARIO ITP'!$H$3:$H$102,0),1),"")</f>
        <v/>
      </c>
      <c r="AM23" s="40" t="str">
        <f>IFERROR(INDEX('ORARIO ITP'!$A$3:$A$102,MATCH(AM$1,'ORARIO ITP'!$H$3:$H$102,0),1),"")</f>
        <v/>
      </c>
      <c r="AN23" s="40" t="str">
        <f>IFERROR(INDEX('ORARIO ITP'!$A$3:$A$102,MATCH(AN$1,'ORARIO ITP'!$H$3:$H$102,0),1),"")</f>
        <v/>
      </c>
      <c r="AO23" s="40" t="str">
        <f>IFERROR(INDEX('ORARIO ITP'!$A$3:$A$102,MATCH(AO$1,'ORARIO ITP'!$H$3:$H$102,0),1),"")</f>
        <v/>
      </c>
      <c r="AP23" s="40" t="str">
        <f>IFERROR(INDEX('ORARIO ITP'!$A$3:$A$102,MATCH(AP$1,'ORARIO ITP'!$H$3:$H$102,0),1),"")</f>
        <v/>
      </c>
      <c r="AQ23" s="40" t="str">
        <f>IFERROR(INDEX('ORARIO ITP'!$A$3:$A$102,MATCH(AQ$1,'ORARIO ITP'!$H$3:$H$102,0),1),"")</f>
        <v/>
      </c>
      <c r="AR23" s="40" t="str">
        <f>IFERROR(INDEX('ORARIO ITP'!$A$3:$A$102,MATCH(AR$1,'ORARIO ITP'!$H$3:$H$102,0),1),"")</f>
        <v/>
      </c>
      <c r="AS23" s="40" t="str">
        <f>IFERROR(INDEX('ORARIO ITP'!$A$3:$A$102,MATCH(AS$1,'ORARIO ITP'!$H$3:$H$102,0),1),"")</f>
        <v/>
      </c>
      <c r="AT23" s="40" t="str">
        <f>IFERROR(INDEX('ORARIO ITP'!$A$3:$A$102,MATCH(AT$1,'ORARIO ITP'!$H$3:$H$102,0),1),"")</f>
        <v/>
      </c>
      <c r="AU23" s="40" t="str">
        <f>IFERROR(INDEX('ORARIO ITP'!$A$3:$A$102,MATCH(AU$1,'ORARIO ITP'!$H$3:$H$102,0),1),"")</f>
        <v/>
      </c>
      <c r="AV23" s="40" t="str">
        <f>IFERROR(INDEX('ORARIO ITP'!$A$3:$A$102,MATCH(AV$1,'ORARIO ITP'!$H$3:$H$102,0),1),"")</f>
        <v/>
      </c>
      <c r="AW23" s="40" t="str">
        <f>IFERROR(INDEX('ORARIO ITP'!$A$3:$A$102,MATCH(AW$1,'ORARIO ITP'!$H$3:$H$102,0),1),"")</f>
        <v/>
      </c>
      <c r="AX23" s="40" t="str">
        <f>IFERROR(INDEX('ORARIO ITP'!$A$3:$A$102,MATCH(AX$1,'ORARIO ITP'!$H$3:$H$102,0),1),"")</f>
        <v/>
      </c>
      <c r="AY23" s="40" t="str">
        <f>IFERROR(INDEX('ORARIO ITP'!$A$3:$A$102,MATCH(AY$1,'ORARIO ITP'!$H$3:$H$102,0),1),"")</f>
        <v/>
      </c>
      <c r="AZ23" s="40" t="str">
        <f>IFERROR(INDEX('ORARIO ITP'!$A$3:$A$102,MATCH(AZ$1,'ORARIO ITP'!$H$3:$H$102,0),1),"")</f>
        <v/>
      </c>
    </row>
    <row r="24" spans="1:52" s="42" customFormat="1" ht="24.95" customHeight="1">
      <c r="A24" s="160"/>
      <c r="B24" s="164">
        <v>8</v>
      </c>
      <c r="C24" s="125" t="str">
        <f ca="1">IFERROR(INDEX('DOCENTI-CLASSI-MATERIE'!$A$2:$L$201,MATCH(C$25,'DOCENTI-CLASSI-MATERIE'!$A$2:$A$201,0),MATCH(C$1,INDIRECT("'DOCENTI-CLASSI-MATERIE'!$A"&amp;MATCH(C$25,'DOCENTI-CLASSI-MATERIE'!$A$2:$A$201,0)+2&amp;":$L"&amp;MATCH(C$25,'DOCENTI-CLASSI-MATERIE'!$A$2:$A$201,0)+2),0)),C207)</f>
        <v/>
      </c>
      <c r="D24" s="125" t="str">
        <f ca="1">IFERROR(INDEX('DOCENTI-CLASSI-MATERIE'!$A$2:$L$201,MATCH(D$25,'DOCENTI-CLASSI-MATERIE'!$A$2:$A$201,0),MATCH(D$1,INDIRECT("'DOCENTI-CLASSI-MATERIE'!$A"&amp;MATCH(D$25,'DOCENTI-CLASSI-MATERIE'!$A$2:$A$201,0)+2&amp;":$L"&amp;MATCH(D$25,'DOCENTI-CLASSI-MATERIE'!$A$2:$A$201,0)+2),0)),D207)</f>
        <v/>
      </c>
      <c r="E24" s="125" t="str">
        <f ca="1">IFERROR(INDEX('DOCENTI-CLASSI-MATERIE'!$A$2:$L$201,MATCH(E$25,'DOCENTI-CLASSI-MATERIE'!$A$2:$A$201,0),MATCH(E$1,INDIRECT("'DOCENTI-CLASSI-MATERIE'!$A"&amp;MATCH(E$25,'DOCENTI-CLASSI-MATERIE'!$A$2:$A$201,0)+2&amp;":$L"&amp;MATCH(E$25,'DOCENTI-CLASSI-MATERIE'!$A$2:$A$201,0)+2),0)),E207)</f>
        <v/>
      </c>
      <c r="F24" s="125" t="str">
        <f ca="1">IFERROR(INDEX('DOCENTI-CLASSI-MATERIE'!$A$2:$L$201,MATCH(F$25,'DOCENTI-CLASSI-MATERIE'!$A$2:$A$201,0),MATCH(F$1,INDIRECT("'DOCENTI-CLASSI-MATERIE'!$A"&amp;MATCH(F$25,'DOCENTI-CLASSI-MATERIE'!$A$2:$A$201,0)+2&amp;":$L"&amp;MATCH(F$25,'DOCENTI-CLASSI-MATERIE'!$A$2:$A$201,0)+2),0)),F207)</f>
        <v/>
      </c>
      <c r="G24" s="125" t="str">
        <f ca="1">IFERROR(INDEX('DOCENTI-CLASSI-MATERIE'!$A$2:$L$201,MATCH(G$25,'DOCENTI-CLASSI-MATERIE'!$A$2:$A$201,0),MATCH(G$1,INDIRECT("'DOCENTI-CLASSI-MATERIE'!$A"&amp;MATCH(G$25,'DOCENTI-CLASSI-MATERIE'!$A$2:$A$201,0)+2&amp;":$L"&amp;MATCH(G$25,'DOCENTI-CLASSI-MATERIE'!$A$2:$A$201,0)+2),0)),G207)</f>
        <v/>
      </c>
      <c r="H24" s="125" t="str">
        <f ca="1">IFERROR(INDEX('DOCENTI-CLASSI-MATERIE'!$A$2:$L$201,MATCH(H$25,'DOCENTI-CLASSI-MATERIE'!$A$2:$A$201,0),MATCH(H$1,INDIRECT("'DOCENTI-CLASSI-MATERIE'!$A"&amp;MATCH(H$25,'DOCENTI-CLASSI-MATERIE'!$A$2:$A$201,0)+2&amp;":$L"&amp;MATCH(H$25,'DOCENTI-CLASSI-MATERIE'!$A$2:$A$201,0)+2),0)),H207)</f>
        <v/>
      </c>
      <c r="I24" s="125" t="str">
        <f ca="1">IFERROR(INDEX('DOCENTI-CLASSI-MATERIE'!$A$2:$L$201,MATCH(I$25,'DOCENTI-CLASSI-MATERIE'!$A$2:$A$201,0),MATCH(I$1,INDIRECT("'DOCENTI-CLASSI-MATERIE'!$A"&amp;MATCH(I$25,'DOCENTI-CLASSI-MATERIE'!$A$2:$A$201,0)+2&amp;":$L"&amp;MATCH(I$25,'DOCENTI-CLASSI-MATERIE'!$A$2:$A$201,0)+2),0)),I207)</f>
        <v/>
      </c>
      <c r="J24" s="125" t="str">
        <f ca="1">IFERROR(INDEX('DOCENTI-CLASSI-MATERIE'!$A$2:$L$201,MATCH(J$25,'DOCENTI-CLASSI-MATERIE'!$A$2:$A$201,0),MATCH(J$1,INDIRECT("'DOCENTI-CLASSI-MATERIE'!$A"&amp;MATCH(J$25,'DOCENTI-CLASSI-MATERIE'!$A$2:$A$201,0)+2&amp;":$L"&amp;MATCH(J$25,'DOCENTI-CLASSI-MATERIE'!$A$2:$A$201,0)+2),0)),J207)</f>
        <v/>
      </c>
      <c r="K24" s="125" t="str">
        <f ca="1">IFERROR(INDEX('DOCENTI-CLASSI-MATERIE'!$A$2:$L$201,MATCH(K$25,'DOCENTI-CLASSI-MATERIE'!$A$2:$A$201,0),MATCH(K$1,INDIRECT("'DOCENTI-CLASSI-MATERIE'!$A"&amp;MATCH(K$25,'DOCENTI-CLASSI-MATERIE'!$A$2:$A$201,0)+2&amp;":$L"&amp;MATCH(K$25,'DOCENTI-CLASSI-MATERIE'!$A$2:$A$201,0)+2),0)),K207)</f>
        <v/>
      </c>
      <c r="L24" s="125" t="str">
        <f ca="1">IFERROR(INDEX('DOCENTI-CLASSI-MATERIE'!$A$2:$L$201,MATCH(L$25,'DOCENTI-CLASSI-MATERIE'!$A$2:$A$201,0),MATCH(L$1,INDIRECT("'DOCENTI-CLASSI-MATERIE'!$A"&amp;MATCH(L$25,'DOCENTI-CLASSI-MATERIE'!$A$2:$A$201,0)+2&amp;":$L"&amp;MATCH(L$25,'DOCENTI-CLASSI-MATERIE'!$A$2:$A$201,0)+2),0)),L207)</f>
        <v/>
      </c>
      <c r="M24" s="125" t="str">
        <f ca="1">IFERROR(INDEX('DOCENTI-CLASSI-MATERIE'!$A$2:$L$201,MATCH(M$25,'DOCENTI-CLASSI-MATERIE'!$A$2:$A$201,0),MATCH(M$1,INDIRECT("'DOCENTI-CLASSI-MATERIE'!$A"&amp;MATCH(M$25,'DOCENTI-CLASSI-MATERIE'!$A$2:$A$201,0)+2&amp;":$L"&amp;MATCH(M$25,'DOCENTI-CLASSI-MATERIE'!$A$2:$A$201,0)+2),0)),M207)</f>
        <v/>
      </c>
      <c r="N24" s="125" t="str">
        <f ca="1">IFERROR(INDEX('DOCENTI-CLASSI-MATERIE'!$A$2:$L$201,MATCH(N$25,'DOCENTI-CLASSI-MATERIE'!$A$2:$A$201,0),MATCH(N$1,INDIRECT("'DOCENTI-CLASSI-MATERIE'!$A"&amp;MATCH(N$25,'DOCENTI-CLASSI-MATERIE'!$A$2:$A$201,0)+2&amp;":$L"&amp;MATCH(N$25,'DOCENTI-CLASSI-MATERIE'!$A$2:$A$201,0)+2),0)),N207)</f>
        <v/>
      </c>
      <c r="O24" s="125" t="str">
        <f ca="1">IFERROR(INDEX('DOCENTI-CLASSI-MATERIE'!$A$2:$L$201,MATCH(O$25,'DOCENTI-CLASSI-MATERIE'!$A$2:$A$201,0),MATCH(O$1,INDIRECT("'DOCENTI-CLASSI-MATERIE'!$A"&amp;MATCH(O$25,'DOCENTI-CLASSI-MATERIE'!$A$2:$A$201,0)+2&amp;":$L"&amp;MATCH(O$25,'DOCENTI-CLASSI-MATERIE'!$A$2:$A$201,0)+2),0)),O207)</f>
        <v/>
      </c>
      <c r="P24" s="125" t="str">
        <f ca="1">IFERROR(INDEX('DOCENTI-CLASSI-MATERIE'!$A$2:$L$201,MATCH(P$25,'DOCENTI-CLASSI-MATERIE'!$A$2:$A$201,0),MATCH(P$1,INDIRECT("'DOCENTI-CLASSI-MATERIE'!$A"&amp;MATCH(P$25,'DOCENTI-CLASSI-MATERIE'!$A$2:$A$201,0)+2&amp;":$L"&amp;MATCH(P$25,'DOCENTI-CLASSI-MATERIE'!$A$2:$A$201,0)+2),0)),P207)</f>
        <v/>
      </c>
      <c r="Q24" s="125" t="str">
        <f ca="1">IFERROR(INDEX('DOCENTI-CLASSI-MATERIE'!$A$2:$L$201,MATCH(Q$25,'DOCENTI-CLASSI-MATERIE'!$A$2:$A$201,0),MATCH(Q$1,INDIRECT("'DOCENTI-CLASSI-MATERIE'!$A"&amp;MATCH(Q$25,'DOCENTI-CLASSI-MATERIE'!$A$2:$A$201,0)+2&amp;":$L"&amp;MATCH(Q$25,'DOCENTI-CLASSI-MATERIE'!$A$2:$A$201,0)+2),0)),Q207)</f>
        <v/>
      </c>
      <c r="R24" s="125" t="str">
        <f ca="1">IFERROR(INDEX('DOCENTI-CLASSI-MATERIE'!$A$2:$L$201,MATCH(R$25,'DOCENTI-CLASSI-MATERIE'!$A$2:$A$201,0),MATCH(R$1,INDIRECT("'DOCENTI-CLASSI-MATERIE'!$A"&amp;MATCH(R$25,'DOCENTI-CLASSI-MATERIE'!$A$2:$A$201,0)+2&amp;":$L"&amp;MATCH(R$25,'DOCENTI-CLASSI-MATERIE'!$A$2:$A$201,0)+2),0)),R207)</f>
        <v/>
      </c>
      <c r="S24" s="125" t="str">
        <f ca="1">IFERROR(INDEX('DOCENTI-CLASSI-MATERIE'!$A$2:$L$201,MATCH(S$25,'DOCENTI-CLASSI-MATERIE'!$A$2:$A$201,0),MATCH(S$1,INDIRECT("'DOCENTI-CLASSI-MATERIE'!$A"&amp;MATCH(S$25,'DOCENTI-CLASSI-MATERIE'!$A$2:$A$201,0)+2&amp;":$L"&amp;MATCH(S$25,'DOCENTI-CLASSI-MATERIE'!$A$2:$A$201,0)+2),0)),S207)</f>
        <v/>
      </c>
      <c r="T24" s="125" t="str">
        <f ca="1">IFERROR(INDEX('DOCENTI-CLASSI-MATERIE'!$A$2:$L$201,MATCH(T$25,'DOCENTI-CLASSI-MATERIE'!$A$2:$A$201,0),MATCH(T$1,INDIRECT("'DOCENTI-CLASSI-MATERIE'!$A"&amp;MATCH(T$25,'DOCENTI-CLASSI-MATERIE'!$A$2:$A$201,0)+2&amp;":$L"&amp;MATCH(T$25,'DOCENTI-CLASSI-MATERIE'!$A$2:$A$201,0)+2),0)),T207)</f>
        <v/>
      </c>
      <c r="U24" s="41" t="str">
        <f ca="1">IFERROR(INDEX('DOCENTI-CLASSI-MATERIE'!$A$2:$L$201,MATCH(U$25,'DOCENTI-CLASSI-MATERIE'!$A$2:$A$201,0),MATCH(U$1,INDIRECT("'DOCENTI-CLASSI-MATERIE'!$A"&amp;MATCH(U$25,'DOCENTI-CLASSI-MATERIE'!$A$2:$A$201,0)+2&amp;":$L"&amp;MATCH(U$25,'DOCENTI-CLASSI-MATERIE'!$A$2:$A$201,0)+2),0)),U207)</f>
        <v/>
      </c>
      <c r="V24" s="41" t="str">
        <f ca="1">IFERROR(INDEX('DOCENTI-CLASSI-MATERIE'!$A$2:$L$201,MATCH(V$25,'DOCENTI-CLASSI-MATERIE'!$A$2:$A$201,0),MATCH(V$1,INDIRECT("'DOCENTI-CLASSI-MATERIE'!$A"&amp;MATCH(V$25,'DOCENTI-CLASSI-MATERIE'!$A$2:$A$201,0)+2&amp;":$L"&amp;MATCH(V$25,'DOCENTI-CLASSI-MATERIE'!$A$2:$A$201,0)+2),0)),V207)</f>
        <v/>
      </c>
      <c r="W24" s="41" t="str">
        <f ca="1">IFERROR(INDEX('DOCENTI-CLASSI-MATERIE'!$A$2:$L$201,MATCH(W$25,'DOCENTI-CLASSI-MATERIE'!$A$2:$A$201,0),MATCH(W$1,INDIRECT("'DOCENTI-CLASSI-MATERIE'!$A"&amp;MATCH(W$25,'DOCENTI-CLASSI-MATERIE'!$A$2:$A$201,0)+2&amp;":$L"&amp;MATCH(W$25,'DOCENTI-CLASSI-MATERIE'!$A$2:$A$201,0)+2),0)),W207)</f>
        <v/>
      </c>
      <c r="X24" s="41" t="str">
        <f ca="1">IFERROR(INDEX('DOCENTI-CLASSI-MATERIE'!$A$2:$L$201,MATCH(X$25,'DOCENTI-CLASSI-MATERIE'!$A$2:$A$201,0),MATCH(X$1,INDIRECT("'DOCENTI-CLASSI-MATERIE'!$A"&amp;MATCH(X$25,'DOCENTI-CLASSI-MATERIE'!$A$2:$A$201,0)+2&amp;":$L"&amp;MATCH(X$25,'DOCENTI-CLASSI-MATERIE'!$A$2:$A$201,0)+2),0)),X207)</f>
        <v/>
      </c>
      <c r="Y24" s="41" t="str">
        <f ca="1">IFERROR(INDEX('DOCENTI-CLASSI-MATERIE'!$A$2:$L$201,MATCH(Y$25,'DOCENTI-CLASSI-MATERIE'!$A$2:$A$201,0),MATCH(Y$1,INDIRECT("'DOCENTI-CLASSI-MATERIE'!$A"&amp;MATCH(Y$25,'DOCENTI-CLASSI-MATERIE'!$A$2:$A$201,0)+2&amp;":$L"&amp;MATCH(Y$25,'DOCENTI-CLASSI-MATERIE'!$A$2:$A$201,0)+2),0)),Y207)</f>
        <v/>
      </c>
      <c r="Z24" s="41" t="str">
        <f ca="1">IFERROR(INDEX('DOCENTI-CLASSI-MATERIE'!$A$2:$L$201,MATCH(Z$25,'DOCENTI-CLASSI-MATERIE'!$A$2:$A$201,0),MATCH(Z$1,INDIRECT("'DOCENTI-CLASSI-MATERIE'!$A"&amp;MATCH(Z$25,'DOCENTI-CLASSI-MATERIE'!$A$2:$A$201,0)+2&amp;":$L"&amp;MATCH(Z$25,'DOCENTI-CLASSI-MATERIE'!$A$2:$A$201,0)+2),0)),Z207)</f>
        <v/>
      </c>
      <c r="AA24" s="41" t="str">
        <f ca="1">IFERROR(INDEX('DOCENTI-CLASSI-MATERIE'!$A$2:$L$201,MATCH(AA$25,'DOCENTI-CLASSI-MATERIE'!$A$2:$A$201,0),MATCH(AA$1,INDIRECT("'DOCENTI-CLASSI-MATERIE'!$A"&amp;MATCH(AA$25,'DOCENTI-CLASSI-MATERIE'!$A$2:$A$201,0)+2&amp;":$L"&amp;MATCH(AA$25,'DOCENTI-CLASSI-MATERIE'!$A$2:$A$201,0)+2),0)),AA207)</f>
        <v/>
      </c>
      <c r="AB24" s="41" t="str">
        <f ca="1">IFERROR(INDEX('DOCENTI-CLASSI-MATERIE'!$A$2:$L$201,MATCH(AB$25,'DOCENTI-CLASSI-MATERIE'!$A$2:$A$201,0),MATCH(AB$1,INDIRECT("'DOCENTI-CLASSI-MATERIE'!$A"&amp;MATCH(AB$25,'DOCENTI-CLASSI-MATERIE'!$A$2:$A$201,0)+2&amp;":$L"&amp;MATCH(AB$25,'DOCENTI-CLASSI-MATERIE'!$A$2:$A$201,0)+2),0)),AB207)</f>
        <v/>
      </c>
      <c r="AC24" s="41" t="str">
        <f ca="1">IFERROR(INDEX('DOCENTI-CLASSI-MATERIE'!$A$2:$L$201,MATCH(AC$25,'DOCENTI-CLASSI-MATERIE'!$A$2:$A$201,0),MATCH(AC$1,INDIRECT("'DOCENTI-CLASSI-MATERIE'!$A"&amp;MATCH(AC$25,'DOCENTI-CLASSI-MATERIE'!$A$2:$A$201,0)+2&amp;":$L"&amp;MATCH(AC$25,'DOCENTI-CLASSI-MATERIE'!$A$2:$A$201,0)+2),0)),AC207)</f>
        <v/>
      </c>
      <c r="AD24" s="41" t="str">
        <f ca="1">IFERROR(INDEX('DOCENTI-CLASSI-MATERIE'!$A$2:$L$201,MATCH(AD$25,'DOCENTI-CLASSI-MATERIE'!$A$2:$A$201,0),MATCH(AD$1,INDIRECT("'DOCENTI-CLASSI-MATERIE'!$A"&amp;MATCH(AD$25,'DOCENTI-CLASSI-MATERIE'!$A$2:$A$201,0)+2&amp;":$L"&amp;MATCH(AD$25,'DOCENTI-CLASSI-MATERIE'!$A$2:$A$201,0)+2),0)),AD207)</f>
        <v/>
      </c>
      <c r="AE24" s="41" t="str">
        <f ca="1">IFERROR(INDEX('DOCENTI-CLASSI-MATERIE'!$A$2:$L$201,MATCH(AE$25,'DOCENTI-CLASSI-MATERIE'!$A$2:$A$201,0),MATCH(AE$1,INDIRECT("'DOCENTI-CLASSI-MATERIE'!$A"&amp;MATCH(AE$25,'DOCENTI-CLASSI-MATERIE'!$A$2:$A$201,0)+2&amp;":$L"&amp;MATCH(AE$25,'DOCENTI-CLASSI-MATERIE'!$A$2:$A$201,0)+2),0)),AE207)</f>
        <v/>
      </c>
      <c r="AF24" s="41" t="str">
        <f ca="1">IFERROR(INDEX('DOCENTI-CLASSI-MATERIE'!$A$2:$L$201,MATCH(AF$25,'DOCENTI-CLASSI-MATERIE'!$A$2:$A$201,0),MATCH(AF$1,INDIRECT("'DOCENTI-CLASSI-MATERIE'!$A"&amp;MATCH(AF$25,'DOCENTI-CLASSI-MATERIE'!$A$2:$A$201,0)+2&amp;":$L"&amp;MATCH(AF$25,'DOCENTI-CLASSI-MATERIE'!$A$2:$A$201,0)+2),0)),AF207)</f>
        <v/>
      </c>
      <c r="AG24" s="41" t="str">
        <f ca="1">IFERROR(INDEX('DOCENTI-CLASSI-MATERIE'!$A$2:$L$201,MATCH(AG$25,'DOCENTI-CLASSI-MATERIE'!$A$2:$A$201,0),MATCH(AG$1,INDIRECT("'DOCENTI-CLASSI-MATERIE'!$A"&amp;MATCH(AG$25,'DOCENTI-CLASSI-MATERIE'!$A$2:$A$201,0)+2&amp;":$L"&amp;MATCH(AG$25,'DOCENTI-CLASSI-MATERIE'!$A$2:$A$201,0)+2),0)),AG207)</f>
        <v/>
      </c>
      <c r="AH24" s="41" t="str">
        <f ca="1">IFERROR(INDEX('DOCENTI-CLASSI-MATERIE'!$A$2:$L$201,MATCH(AH$25,'DOCENTI-CLASSI-MATERIE'!$A$2:$A$201,0),MATCH(AH$1,INDIRECT("'DOCENTI-CLASSI-MATERIE'!$A"&amp;MATCH(AH$25,'DOCENTI-CLASSI-MATERIE'!$A$2:$A$201,0)+2&amp;":$L"&amp;MATCH(AH$25,'DOCENTI-CLASSI-MATERIE'!$A$2:$A$201,0)+2),0)),AH207)</f>
        <v/>
      </c>
      <c r="AI24" s="41" t="str">
        <f ca="1">IFERROR(INDEX('DOCENTI-CLASSI-MATERIE'!$A$2:$L$201,MATCH(AI$25,'DOCENTI-CLASSI-MATERIE'!$A$2:$A$201,0),MATCH(AI$1,INDIRECT("'DOCENTI-CLASSI-MATERIE'!$A"&amp;MATCH(AI$25,'DOCENTI-CLASSI-MATERIE'!$A$2:$A$201,0)+2&amp;":$L"&amp;MATCH(AI$25,'DOCENTI-CLASSI-MATERIE'!$A$2:$A$201,0)+2),0)),AI207)</f>
        <v/>
      </c>
      <c r="AJ24" s="41" t="str">
        <f ca="1">IFERROR(INDEX('DOCENTI-CLASSI-MATERIE'!$A$2:$L$201,MATCH(AJ$25,'DOCENTI-CLASSI-MATERIE'!$A$2:$A$201,0),MATCH(AJ$1,INDIRECT("'DOCENTI-CLASSI-MATERIE'!$A"&amp;MATCH(AJ$25,'DOCENTI-CLASSI-MATERIE'!$A$2:$A$201,0)+2&amp;":$L"&amp;MATCH(AJ$25,'DOCENTI-CLASSI-MATERIE'!$A$2:$A$201,0)+2),0)),AJ207)</f>
        <v/>
      </c>
      <c r="AK24" s="41" t="str">
        <f ca="1">IFERROR(INDEX('DOCENTI-CLASSI-MATERIE'!$A$2:$L$201,MATCH(AK$25,'DOCENTI-CLASSI-MATERIE'!$A$2:$A$201,0),MATCH(AK$1,INDIRECT("'DOCENTI-CLASSI-MATERIE'!$A"&amp;MATCH(AK$25,'DOCENTI-CLASSI-MATERIE'!$A$2:$A$201,0)+2&amp;":$L"&amp;MATCH(AK$25,'DOCENTI-CLASSI-MATERIE'!$A$2:$A$201,0)+2),0)),AK207)</f>
        <v/>
      </c>
      <c r="AL24" s="41" t="str">
        <f ca="1">IFERROR(INDEX('DOCENTI-CLASSI-MATERIE'!$A$2:$L$201,MATCH(AL$25,'DOCENTI-CLASSI-MATERIE'!$A$2:$A$201,0),MATCH(AL$1,INDIRECT("'DOCENTI-CLASSI-MATERIE'!$A"&amp;MATCH(AL$25,'DOCENTI-CLASSI-MATERIE'!$A$2:$A$201,0)+2&amp;":$L"&amp;MATCH(AL$25,'DOCENTI-CLASSI-MATERIE'!$A$2:$A$201,0)+2),0)),AL207)</f>
        <v/>
      </c>
      <c r="AM24" s="41" t="str">
        <f ca="1">IFERROR(INDEX('DOCENTI-CLASSI-MATERIE'!$A$2:$L$201,MATCH(AM$25,'DOCENTI-CLASSI-MATERIE'!$A$2:$A$201,0),MATCH(AM$1,INDIRECT("'DOCENTI-CLASSI-MATERIE'!$A"&amp;MATCH(AM$25,'DOCENTI-CLASSI-MATERIE'!$A$2:$A$201,0)+2&amp;":$L"&amp;MATCH(AM$25,'DOCENTI-CLASSI-MATERIE'!$A$2:$A$201,0)+2),0)),AM207)</f>
        <v/>
      </c>
      <c r="AN24" s="41" t="str">
        <f ca="1">IFERROR(INDEX('DOCENTI-CLASSI-MATERIE'!$A$2:$L$201,MATCH(AN$25,'DOCENTI-CLASSI-MATERIE'!$A$2:$A$201,0),MATCH(AN$1,INDIRECT("'DOCENTI-CLASSI-MATERIE'!$A"&amp;MATCH(AN$25,'DOCENTI-CLASSI-MATERIE'!$A$2:$A$201,0)+2&amp;":$L"&amp;MATCH(AN$25,'DOCENTI-CLASSI-MATERIE'!$A$2:$A$201,0)+2),0)),AN207)</f>
        <v/>
      </c>
      <c r="AO24" s="41" t="str">
        <f ca="1">IFERROR(INDEX('DOCENTI-CLASSI-MATERIE'!$A$2:$L$201,MATCH(AO$25,'DOCENTI-CLASSI-MATERIE'!$A$2:$A$201,0),MATCH(AO$1,INDIRECT("'DOCENTI-CLASSI-MATERIE'!$A"&amp;MATCH(AO$25,'DOCENTI-CLASSI-MATERIE'!$A$2:$A$201,0)+2&amp;":$L"&amp;MATCH(AO$25,'DOCENTI-CLASSI-MATERIE'!$A$2:$A$201,0)+2),0)),AO207)</f>
        <v/>
      </c>
      <c r="AP24" s="41" t="str">
        <f ca="1">IFERROR(INDEX('DOCENTI-CLASSI-MATERIE'!$A$2:$L$201,MATCH(AP$25,'DOCENTI-CLASSI-MATERIE'!$A$2:$A$201,0),MATCH(AP$1,INDIRECT("'DOCENTI-CLASSI-MATERIE'!$A"&amp;MATCH(AP$25,'DOCENTI-CLASSI-MATERIE'!$A$2:$A$201,0)+2&amp;":$L"&amp;MATCH(AP$25,'DOCENTI-CLASSI-MATERIE'!$A$2:$A$201,0)+2),0)),AP207)</f>
        <v/>
      </c>
      <c r="AQ24" s="41" t="str">
        <f ca="1">IFERROR(INDEX('DOCENTI-CLASSI-MATERIE'!$A$2:$L$201,MATCH(AQ$25,'DOCENTI-CLASSI-MATERIE'!$A$2:$A$201,0),MATCH(AQ$1,INDIRECT("'DOCENTI-CLASSI-MATERIE'!$A"&amp;MATCH(AQ$25,'DOCENTI-CLASSI-MATERIE'!$A$2:$A$201,0)+2&amp;":$L"&amp;MATCH(AQ$25,'DOCENTI-CLASSI-MATERIE'!$A$2:$A$201,0)+2),0)),AQ207)</f>
        <v/>
      </c>
      <c r="AR24" s="41" t="str">
        <f ca="1">IFERROR(INDEX('DOCENTI-CLASSI-MATERIE'!$A$2:$L$201,MATCH(AR$25,'DOCENTI-CLASSI-MATERIE'!$A$2:$A$201,0),MATCH(AR$1,INDIRECT("'DOCENTI-CLASSI-MATERIE'!$A"&amp;MATCH(AR$25,'DOCENTI-CLASSI-MATERIE'!$A$2:$A$201,0)+2&amp;":$L"&amp;MATCH(AR$25,'DOCENTI-CLASSI-MATERIE'!$A$2:$A$201,0)+2),0)),AR207)</f>
        <v/>
      </c>
      <c r="AS24" s="41" t="str">
        <f ca="1">IFERROR(INDEX('DOCENTI-CLASSI-MATERIE'!$A$2:$L$201,MATCH(AS$25,'DOCENTI-CLASSI-MATERIE'!$A$2:$A$201,0),MATCH(AS$1,INDIRECT("'DOCENTI-CLASSI-MATERIE'!$A"&amp;MATCH(AS$25,'DOCENTI-CLASSI-MATERIE'!$A$2:$A$201,0)+2&amp;":$L"&amp;MATCH(AS$25,'DOCENTI-CLASSI-MATERIE'!$A$2:$A$201,0)+2),0)),AS207)</f>
        <v/>
      </c>
      <c r="AT24" s="41" t="str">
        <f ca="1">IFERROR(INDEX('DOCENTI-CLASSI-MATERIE'!$A$2:$L$201,MATCH(AT$25,'DOCENTI-CLASSI-MATERIE'!$A$2:$A$201,0),MATCH(AT$1,INDIRECT("'DOCENTI-CLASSI-MATERIE'!$A"&amp;MATCH(AT$25,'DOCENTI-CLASSI-MATERIE'!$A$2:$A$201,0)+2&amp;":$L"&amp;MATCH(AT$25,'DOCENTI-CLASSI-MATERIE'!$A$2:$A$201,0)+2),0)),AT207)</f>
        <v/>
      </c>
      <c r="AU24" s="41" t="str">
        <f ca="1">IFERROR(INDEX('DOCENTI-CLASSI-MATERIE'!$A$2:$L$201,MATCH(AU$25,'DOCENTI-CLASSI-MATERIE'!$A$2:$A$201,0),MATCH(AU$1,INDIRECT("'DOCENTI-CLASSI-MATERIE'!$A"&amp;MATCH(AU$25,'DOCENTI-CLASSI-MATERIE'!$A$2:$A$201,0)+2&amp;":$L"&amp;MATCH(AU$25,'DOCENTI-CLASSI-MATERIE'!$A$2:$A$201,0)+2),0)),AU207)</f>
        <v/>
      </c>
      <c r="AV24" s="41" t="str">
        <f ca="1">IFERROR(INDEX('DOCENTI-CLASSI-MATERIE'!$A$2:$L$201,MATCH(AV$25,'DOCENTI-CLASSI-MATERIE'!$A$2:$A$201,0),MATCH(AV$1,INDIRECT("'DOCENTI-CLASSI-MATERIE'!$A"&amp;MATCH(AV$25,'DOCENTI-CLASSI-MATERIE'!$A$2:$A$201,0)+2&amp;":$L"&amp;MATCH(AV$25,'DOCENTI-CLASSI-MATERIE'!$A$2:$A$201,0)+2),0)),AV207)</f>
        <v/>
      </c>
      <c r="AW24" s="41" t="str">
        <f ca="1">IFERROR(INDEX('DOCENTI-CLASSI-MATERIE'!$A$2:$L$201,MATCH(AW$25,'DOCENTI-CLASSI-MATERIE'!$A$2:$A$201,0),MATCH(AW$1,INDIRECT("'DOCENTI-CLASSI-MATERIE'!$A"&amp;MATCH(AW$25,'DOCENTI-CLASSI-MATERIE'!$A$2:$A$201,0)+2&amp;":$L"&amp;MATCH(AW$25,'DOCENTI-CLASSI-MATERIE'!$A$2:$A$201,0)+2),0)),AW207)</f>
        <v/>
      </c>
      <c r="AX24" s="41" t="str">
        <f ca="1">IFERROR(INDEX('DOCENTI-CLASSI-MATERIE'!$A$2:$L$201,MATCH(AX$25,'DOCENTI-CLASSI-MATERIE'!$A$2:$A$201,0),MATCH(AX$1,INDIRECT("'DOCENTI-CLASSI-MATERIE'!$A"&amp;MATCH(AX$25,'DOCENTI-CLASSI-MATERIE'!$A$2:$A$201,0)+2&amp;":$L"&amp;MATCH(AX$25,'DOCENTI-CLASSI-MATERIE'!$A$2:$A$201,0)+2),0)),AX207)</f>
        <v/>
      </c>
      <c r="AY24" s="41" t="str">
        <f ca="1">IFERROR(INDEX('DOCENTI-CLASSI-MATERIE'!$A$2:$L$201,MATCH(AY$25,'DOCENTI-CLASSI-MATERIE'!$A$2:$A$201,0),MATCH(AY$1,INDIRECT("'DOCENTI-CLASSI-MATERIE'!$A"&amp;MATCH(AY$25,'DOCENTI-CLASSI-MATERIE'!$A$2:$A$201,0)+2&amp;":$L"&amp;MATCH(AY$25,'DOCENTI-CLASSI-MATERIE'!$A$2:$A$201,0)+2),0)),AY207)</f>
        <v/>
      </c>
      <c r="AZ24" s="41" t="str">
        <f ca="1">IFERROR(INDEX('DOCENTI-CLASSI-MATERIE'!$A$2:$L$201,MATCH(AZ$25,'DOCENTI-CLASSI-MATERIE'!$A$2:$A$201,0),MATCH(AZ$1,INDIRECT("'DOCENTI-CLASSI-MATERIE'!$A"&amp;MATCH(AZ$25,'DOCENTI-CLASSI-MATERIE'!$A$2:$A$201,0)+2&amp;":$L"&amp;MATCH(AZ$25,'DOCENTI-CLASSI-MATERIE'!$A$2:$A$201,0)+2),0)),AZ207)</f>
        <v/>
      </c>
    </row>
    <row r="25" spans="1:52" s="42" customFormat="1" ht="24.95" customHeight="1">
      <c r="A25" s="160"/>
      <c r="B25" s="171"/>
      <c r="C25" s="126" t="str">
        <f>IFERROR(INDEX('ORARIO DOCENTI'!$A$3:$A$102,MATCH(C$1,'ORARIO DOCENTI'!$I$3:$I$102,0),1),C208)</f>
        <v/>
      </c>
      <c r="D25" s="126" t="str">
        <f>IFERROR(INDEX('ORARIO DOCENTI'!$A$3:$A$102,MATCH(D$1,'ORARIO DOCENTI'!$I$3:$I$102,0),1),D208)</f>
        <v/>
      </c>
      <c r="E25" s="126" t="str">
        <f>IFERROR(INDEX('ORARIO DOCENTI'!$A$3:$A$102,MATCH(E$1,'ORARIO DOCENTI'!$I$3:$I$102,0),1),E208)</f>
        <v/>
      </c>
      <c r="F25" s="126" t="str">
        <f>IFERROR(INDEX('ORARIO DOCENTI'!$A$3:$A$102,MATCH(F$1,'ORARIO DOCENTI'!$I$3:$I$102,0),1),F208)</f>
        <v/>
      </c>
      <c r="G25" s="126" t="str">
        <f>IFERROR(INDEX('ORARIO DOCENTI'!$A$3:$A$102,MATCH(G$1,'ORARIO DOCENTI'!$I$3:$I$102,0),1),G208)</f>
        <v/>
      </c>
      <c r="H25" s="126" t="str">
        <f>IFERROR(INDEX('ORARIO DOCENTI'!$A$3:$A$102,MATCH(H$1,'ORARIO DOCENTI'!$I$3:$I$102,0),1),H208)</f>
        <v/>
      </c>
      <c r="I25" s="126" t="str">
        <f>IFERROR(INDEX('ORARIO DOCENTI'!$A$3:$A$102,MATCH(I$1,'ORARIO DOCENTI'!$I$3:$I$102,0),1),I208)</f>
        <v/>
      </c>
      <c r="J25" s="126" t="str">
        <f>IFERROR(INDEX('ORARIO DOCENTI'!$A$3:$A$102,MATCH(J$1,'ORARIO DOCENTI'!$I$3:$I$102,0),1),J208)</f>
        <v/>
      </c>
      <c r="K25" s="126" t="str">
        <f>IFERROR(INDEX('ORARIO DOCENTI'!$A$3:$A$102,MATCH(K$1,'ORARIO DOCENTI'!$I$3:$I$102,0),1),K208)</f>
        <v/>
      </c>
      <c r="L25" s="126" t="str">
        <f>IFERROR(INDEX('ORARIO DOCENTI'!$A$3:$A$102,MATCH(L$1,'ORARIO DOCENTI'!$I$3:$I$102,0),1),L208)</f>
        <v/>
      </c>
      <c r="M25" s="126" t="str">
        <f>IFERROR(INDEX('ORARIO DOCENTI'!$A$3:$A$102,MATCH(M$1,'ORARIO DOCENTI'!$I$3:$I$102,0),1),M208)</f>
        <v/>
      </c>
      <c r="N25" s="126" t="str">
        <f>IFERROR(INDEX('ORARIO DOCENTI'!$A$3:$A$102,MATCH(N$1,'ORARIO DOCENTI'!$I$3:$I$102,0),1),N208)</f>
        <v/>
      </c>
      <c r="O25" s="126" t="str">
        <f>IFERROR(INDEX('ORARIO DOCENTI'!$A$3:$A$102,MATCH(O$1,'ORARIO DOCENTI'!$I$3:$I$102,0),1),O208)</f>
        <v/>
      </c>
      <c r="P25" s="126" t="str">
        <f>IFERROR(INDEX('ORARIO DOCENTI'!$A$3:$A$102,MATCH(P$1,'ORARIO DOCENTI'!$I$3:$I$102,0),1),P208)</f>
        <v/>
      </c>
      <c r="Q25" s="126" t="str">
        <f>IFERROR(INDEX('ORARIO DOCENTI'!$A$3:$A$102,MATCH(Q$1,'ORARIO DOCENTI'!$I$3:$I$102,0),1),Q208)</f>
        <v/>
      </c>
      <c r="R25" s="126" t="str">
        <f>IFERROR(INDEX('ORARIO DOCENTI'!$A$3:$A$102,MATCH(R$1,'ORARIO DOCENTI'!$I$3:$I$102,0),1),R208)</f>
        <v/>
      </c>
      <c r="S25" s="126" t="str">
        <f>IFERROR(INDEX('ORARIO DOCENTI'!$A$3:$A$102,MATCH(S$1,'ORARIO DOCENTI'!$I$3:$I$102,0),1),S208)</f>
        <v/>
      </c>
      <c r="T25" s="126" t="str">
        <f>IFERROR(INDEX('ORARIO DOCENTI'!$A$3:$A$102,MATCH(T$1,'ORARIO DOCENTI'!$I$3:$I$102,0),1),T208)</f>
        <v/>
      </c>
      <c r="U25" s="43" t="str">
        <f>IFERROR(INDEX('ORARIO DOCENTI'!$A$3:$A$102,MATCH(U$1,'ORARIO DOCENTI'!$I$3:$I$102,0),1),U208)</f>
        <v/>
      </c>
      <c r="V25" s="43" t="str">
        <f>IFERROR(INDEX('ORARIO DOCENTI'!$A$3:$A$102,MATCH(V$1,'ORARIO DOCENTI'!$I$3:$I$102,0),1),V208)</f>
        <v/>
      </c>
      <c r="W25" s="43" t="str">
        <f>IFERROR(INDEX('ORARIO DOCENTI'!$A$3:$A$102,MATCH(W$1,'ORARIO DOCENTI'!$I$3:$I$102,0),1),W208)</f>
        <v/>
      </c>
      <c r="X25" s="43" t="str">
        <f>IFERROR(INDEX('ORARIO DOCENTI'!$A$3:$A$102,MATCH(X$1,'ORARIO DOCENTI'!$I$3:$I$102,0),1),X208)</f>
        <v/>
      </c>
      <c r="Y25" s="43" t="str">
        <f>IFERROR(INDEX('ORARIO DOCENTI'!$A$3:$A$102,MATCH(Y$1,'ORARIO DOCENTI'!$I$3:$I$102,0),1),Y208)</f>
        <v/>
      </c>
      <c r="Z25" s="43" t="str">
        <f>IFERROR(INDEX('ORARIO DOCENTI'!$A$3:$A$102,MATCH(Z$1,'ORARIO DOCENTI'!$I$3:$I$102,0),1),Z208)</f>
        <v/>
      </c>
      <c r="AA25" s="43" t="str">
        <f>IFERROR(INDEX('ORARIO DOCENTI'!$A$3:$A$102,MATCH(AA$1,'ORARIO DOCENTI'!$I$3:$I$102,0),1),AA208)</f>
        <v/>
      </c>
      <c r="AB25" s="43" t="str">
        <f>IFERROR(INDEX('ORARIO DOCENTI'!$A$3:$A$102,MATCH(AB$1,'ORARIO DOCENTI'!$I$3:$I$102,0),1),AB208)</f>
        <v/>
      </c>
      <c r="AC25" s="43" t="str">
        <f>IFERROR(INDEX('ORARIO DOCENTI'!$A$3:$A$102,MATCH(AC$1,'ORARIO DOCENTI'!$I$3:$I$102,0),1),AC208)</f>
        <v/>
      </c>
      <c r="AD25" s="43" t="str">
        <f>IFERROR(INDEX('ORARIO DOCENTI'!$A$3:$A$102,MATCH(AD$1,'ORARIO DOCENTI'!$I$3:$I$102,0),1),AD208)</f>
        <v/>
      </c>
      <c r="AE25" s="43" t="str">
        <f>IFERROR(INDEX('ORARIO DOCENTI'!$A$3:$A$102,MATCH(AE$1,'ORARIO DOCENTI'!$I$3:$I$102,0),1),AE208)</f>
        <v/>
      </c>
      <c r="AF25" s="43" t="str">
        <f>IFERROR(INDEX('ORARIO DOCENTI'!$A$3:$A$102,MATCH(AF$1,'ORARIO DOCENTI'!$I$3:$I$102,0),1),AF208)</f>
        <v/>
      </c>
      <c r="AG25" s="43" t="str">
        <f>IFERROR(INDEX('ORARIO DOCENTI'!$A$3:$A$102,MATCH(AG$1,'ORARIO DOCENTI'!$I$3:$I$102,0),1),AG208)</f>
        <v/>
      </c>
      <c r="AH25" s="43" t="str">
        <f>IFERROR(INDEX('ORARIO DOCENTI'!$A$3:$A$102,MATCH(AH$1,'ORARIO DOCENTI'!$I$3:$I$102,0),1),AH208)</f>
        <v/>
      </c>
      <c r="AI25" s="43" t="str">
        <f>IFERROR(INDEX('ORARIO DOCENTI'!$A$3:$A$102,MATCH(AI$1,'ORARIO DOCENTI'!$I$3:$I$102,0),1),AI208)</f>
        <v/>
      </c>
      <c r="AJ25" s="43" t="str">
        <f>IFERROR(INDEX('ORARIO DOCENTI'!$A$3:$A$102,MATCH(AJ$1,'ORARIO DOCENTI'!$I$3:$I$102,0),1),AJ208)</f>
        <v/>
      </c>
      <c r="AK25" s="43" t="str">
        <f>IFERROR(INDEX('ORARIO DOCENTI'!$A$3:$A$102,MATCH(AK$1,'ORARIO DOCENTI'!$I$3:$I$102,0),1),AK208)</f>
        <v/>
      </c>
      <c r="AL25" s="43" t="str">
        <f>IFERROR(INDEX('ORARIO DOCENTI'!$A$3:$A$102,MATCH(AL$1,'ORARIO DOCENTI'!$I$3:$I$102,0),1),AL208)</f>
        <v/>
      </c>
      <c r="AM25" s="43" t="str">
        <f>IFERROR(INDEX('ORARIO DOCENTI'!$A$3:$A$102,MATCH(AM$1,'ORARIO DOCENTI'!$I$3:$I$102,0),1),AM208)</f>
        <v/>
      </c>
      <c r="AN25" s="43" t="str">
        <f>IFERROR(INDEX('ORARIO DOCENTI'!$A$3:$A$102,MATCH(AN$1,'ORARIO DOCENTI'!$I$3:$I$102,0),1),AN208)</f>
        <v/>
      </c>
      <c r="AO25" s="43" t="str">
        <f>IFERROR(INDEX('ORARIO DOCENTI'!$A$3:$A$102,MATCH(AO$1,'ORARIO DOCENTI'!$I$3:$I$102,0),1),AO208)</f>
        <v/>
      </c>
      <c r="AP25" s="43" t="str">
        <f>IFERROR(INDEX('ORARIO DOCENTI'!$A$3:$A$102,MATCH(AP$1,'ORARIO DOCENTI'!$I$3:$I$102,0),1),AP208)</f>
        <v/>
      </c>
      <c r="AQ25" s="43" t="str">
        <f>IFERROR(INDEX('ORARIO DOCENTI'!$A$3:$A$102,MATCH(AQ$1,'ORARIO DOCENTI'!$I$3:$I$102,0),1),AQ208)</f>
        <v/>
      </c>
      <c r="AR25" s="43" t="str">
        <f>IFERROR(INDEX('ORARIO DOCENTI'!$A$3:$A$102,MATCH(AR$1,'ORARIO DOCENTI'!$I$3:$I$102,0),1),AR208)</f>
        <v/>
      </c>
      <c r="AS25" s="43" t="str">
        <f>IFERROR(INDEX('ORARIO DOCENTI'!$A$3:$A$102,MATCH(AS$1,'ORARIO DOCENTI'!$I$3:$I$102,0),1),AS208)</f>
        <v/>
      </c>
      <c r="AT25" s="43" t="str">
        <f>IFERROR(INDEX('ORARIO DOCENTI'!$A$3:$A$102,MATCH(AT$1,'ORARIO DOCENTI'!$I$3:$I$102,0),1),AT208)</f>
        <v/>
      </c>
      <c r="AU25" s="43" t="str">
        <f>IFERROR(INDEX('ORARIO DOCENTI'!$A$3:$A$102,MATCH(AU$1,'ORARIO DOCENTI'!$I$3:$I$102,0),1),AU208)</f>
        <v/>
      </c>
      <c r="AV25" s="43" t="str">
        <f>IFERROR(INDEX('ORARIO DOCENTI'!$A$3:$A$102,MATCH(AV$1,'ORARIO DOCENTI'!$I$3:$I$102,0),1),AV208)</f>
        <v/>
      </c>
      <c r="AW25" s="43" t="str">
        <f>IFERROR(INDEX('ORARIO DOCENTI'!$A$3:$A$102,MATCH(AW$1,'ORARIO DOCENTI'!$I$3:$I$102,0),1),AW208)</f>
        <v/>
      </c>
      <c r="AX25" s="43" t="str">
        <f>IFERROR(INDEX('ORARIO DOCENTI'!$A$3:$A$102,MATCH(AX$1,'ORARIO DOCENTI'!$I$3:$I$102,0),1),AX208)</f>
        <v/>
      </c>
      <c r="AY25" s="43" t="str">
        <f>IFERROR(INDEX('ORARIO DOCENTI'!$A$3:$A$102,MATCH(AY$1,'ORARIO DOCENTI'!$I$3:$I$102,0),1),AY208)</f>
        <v/>
      </c>
      <c r="AZ25" s="43" t="str">
        <f>IFERROR(INDEX('ORARIO DOCENTI'!$A$3:$A$102,MATCH(AZ$1,'ORARIO DOCENTI'!$I$3:$I$102,0),1),AZ208)</f>
        <v/>
      </c>
    </row>
    <row r="26" spans="1:52" s="42" customFormat="1" ht="24.95" customHeight="1">
      <c r="A26" s="160"/>
      <c r="B26" s="172"/>
      <c r="C26" s="124" t="str">
        <f>IFERROR(INDEX('ORARIO ITP'!$A$3:$A$102,MATCH(C$1,'ORARIO ITP'!$I$3:$I$102,0),1),"")</f>
        <v/>
      </c>
      <c r="D26" s="124" t="str">
        <f>IFERROR(INDEX('ORARIO ITP'!$A$3:$A$102,MATCH(D$1,'ORARIO ITP'!$I$3:$I$102,0),1),"")</f>
        <v/>
      </c>
      <c r="E26" s="124" t="str">
        <f>IFERROR(INDEX('ORARIO ITP'!$A$3:$A$102,MATCH(E$1,'ORARIO ITP'!$I$3:$I$102,0),1),"")</f>
        <v/>
      </c>
      <c r="F26" s="124" t="str">
        <f>IFERROR(INDEX('ORARIO ITP'!$A$3:$A$102,MATCH(F$1,'ORARIO ITP'!$I$3:$I$102,0),1),"")</f>
        <v/>
      </c>
      <c r="G26" s="124" t="str">
        <f>IFERROR(INDEX('ORARIO ITP'!$A$3:$A$102,MATCH(G$1,'ORARIO ITP'!$I$3:$I$102,0),1),"")</f>
        <v/>
      </c>
      <c r="H26" s="124" t="str">
        <f>IFERROR(INDEX('ORARIO ITP'!$A$3:$A$102,MATCH(H$1,'ORARIO ITP'!$I$3:$I$102,0),1),"")</f>
        <v/>
      </c>
      <c r="I26" s="124" t="str">
        <f>IFERROR(INDEX('ORARIO ITP'!$A$3:$A$102,MATCH(I$1,'ORARIO ITP'!$I$3:$I$102,0),1),"")</f>
        <v/>
      </c>
      <c r="J26" s="124" t="str">
        <f>IFERROR(INDEX('ORARIO ITP'!$A$3:$A$102,MATCH(J$1,'ORARIO ITP'!$I$3:$I$102,0),1),"")</f>
        <v/>
      </c>
      <c r="K26" s="124" t="str">
        <f>IFERROR(INDEX('ORARIO ITP'!$A$3:$A$102,MATCH(K$1,'ORARIO ITP'!$I$3:$I$102,0),1),"")</f>
        <v/>
      </c>
      <c r="L26" s="124" t="str">
        <f>IFERROR(INDEX('ORARIO ITP'!$A$3:$A$102,MATCH(L$1,'ORARIO ITP'!$I$3:$I$102,0),1),"")</f>
        <v/>
      </c>
      <c r="M26" s="124" t="str">
        <f>IFERROR(INDEX('ORARIO ITP'!$A$3:$A$102,MATCH(M$1,'ORARIO ITP'!$I$3:$I$102,0),1),"")</f>
        <v/>
      </c>
      <c r="N26" s="124" t="str">
        <f>IFERROR(INDEX('ORARIO ITP'!$A$3:$A$102,MATCH(N$1,'ORARIO ITP'!$I$3:$I$102,0),1),"")</f>
        <v/>
      </c>
      <c r="O26" s="124" t="str">
        <f>IFERROR(INDEX('ORARIO ITP'!$A$3:$A$102,MATCH(O$1,'ORARIO ITP'!$I$3:$I$102,0),1),"")</f>
        <v/>
      </c>
      <c r="P26" s="124" t="str">
        <f>IFERROR(INDEX('ORARIO ITP'!$A$3:$A$102,MATCH(P$1,'ORARIO ITP'!$I$3:$I$102,0),1),"")</f>
        <v/>
      </c>
      <c r="Q26" s="124" t="str">
        <f>IFERROR(INDEX('ORARIO ITP'!$A$3:$A$102,MATCH(Q$1,'ORARIO ITP'!$I$3:$I$102,0),1),"")</f>
        <v/>
      </c>
      <c r="R26" s="124" t="str">
        <f>IFERROR(INDEX('ORARIO ITP'!$A$3:$A$102,MATCH(R$1,'ORARIO ITP'!$I$3:$I$102,0),1),"")</f>
        <v/>
      </c>
      <c r="S26" s="124" t="str">
        <f>IFERROR(INDEX('ORARIO ITP'!$A$3:$A$102,MATCH(S$1,'ORARIO ITP'!$I$3:$I$102,0),1),"")</f>
        <v/>
      </c>
      <c r="T26" s="124" t="str">
        <f>IFERROR(INDEX('ORARIO ITP'!$A$3:$A$102,MATCH(T$1,'ORARIO ITP'!$I$3:$I$102,0),1),"")</f>
        <v/>
      </c>
      <c r="U26" s="40" t="str">
        <f>IFERROR(INDEX('ORARIO ITP'!$A$3:$A$102,MATCH(U$1,'ORARIO ITP'!$I$3:$I$102,0),1),"")</f>
        <v/>
      </c>
      <c r="V26" s="40" t="str">
        <f>IFERROR(INDEX('ORARIO ITP'!$A$3:$A$102,MATCH(V$1,'ORARIO ITP'!$I$3:$I$102,0),1),"")</f>
        <v/>
      </c>
      <c r="W26" s="40" t="str">
        <f>IFERROR(INDEX('ORARIO ITP'!$A$3:$A$102,MATCH(W$1,'ORARIO ITP'!$I$3:$I$102,0),1),"")</f>
        <v/>
      </c>
      <c r="X26" s="40" t="str">
        <f>IFERROR(INDEX('ORARIO ITP'!$A$3:$A$102,MATCH(X$1,'ORARIO ITP'!$I$3:$I$102,0),1),"")</f>
        <v/>
      </c>
      <c r="Y26" s="40" t="str">
        <f>IFERROR(INDEX('ORARIO ITP'!$A$3:$A$102,MATCH(Y$1,'ORARIO ITP'!$I$3:$I$102,0),1),"")</f>
        <v/>
      </c>
      <c r="Z26" s="40" t="str">
        <f>IFERROR(INDEX('ORARIO ITP'!$A$3:$A$102,MATCH(Z$1,'ORARIO ITP'!$I$3:$I$102,0),1),"")</f>
        <v/>
      </c>
      <c r="AA26" s="40" t="str">
        <f>IFERROR(INDEX('ORARIO ITP'!$A$3:$A$102,MATCH(AA$1,'ORARIO ITP'!$I$3:$I$102,0),1),"")</f>
        <v/>
      </c>
      <c r="AB26" s="40" t="str">
        <f>IFERROR(INDEX('ORARIO ITP'!$A$3:$A$102,MATCH(AB$1,'ORARIO ITP'!$I$3:$I$102,0),1),"")</f>
        <v/>
      </c>
      <c r="AC26" s="40" t="str">
        <f>IFERROR(INDEX('ORARIO ITP'!$A$3:$A$102,MATCH(AC$1,'ORARIO ITP'!$I$3:$I$102,0),1),"")</f>
        <v/>
      </c>
      <c r="AD26" s="40" t="str">
        <f>IFERROR(INDEX('ORARIO ITP'!$A$3:$A$102,MATCH(AD$1,'ORARIO ITP'!$I$3:$I$102,0),1),"")</f>
        <v/>
      </c>
      <c r="AE26" s="40" t="str">
        <f>IFERROR(INDEX('ORARIO ITP'!$A$3:$A$102,MATCH(AE$1,'ORARIO ITP'!$I$3:$I$102,0),1),"")</f>
        <v/>
      </c>
      <c r="AF26" s="40" t="str">
        <f>IFERROR(INDEX('ORARIO ITP'!$A$3:$A$102,MATCH(AF$1,'ORARIO ITP'!$I$3:$I$102,0),1),"")</f>
        <v/>
      </c>
      <c r="AG26" s="40" t="str">
        <f>IFERROR(INDEX('ORARIO ITP'!$A$3:$A$102,MATCH(AG$1,'ORARIO ITP'!$I$3:$I$102,0),1),"")</f>
        <v/>
      </c>
      <c r="AH26" s="40" t="str">
        <f>IFERROR(INDEX('ORARIO ITP'!$A$3:$A$102,MATCH(AH$1,'ORARIO ITP'!$I$3:$I$102,0),1),"")</f>
        <v/>
      </c>
      <c r="AI26" s="40" t="str">
        <f>IFERROR(INDEX('ORARIO ITP'!$A$3:$A$102,MATCH(AI$1,'ORARIO ITP'!$I$3:$I$102,0),1),"")</f>
        <v/>
      </c>
      <c r="AJ26" s="40" t="str">
        <f>IFERROR(INDEX('ORARIO ITP'!$A$3:$A$102,MATCH(AJ$1,'ORARIO ITP'!$I$3:$I$102,0),1),"")</f>
        <v/>
      </c>
      <c r="AK26" s="40" t="str">
        <f>IFERROR(INDEX('ORARIO ITP'!$A$3:$A$102,MATCH(AK$1,'ORARIO ITP'!$I$3:$I$102,0),1),"")</f>
        <v/>
      </c>
      <c r="AL26" s="40" t="str">
        <f>IFERROR(INDEX('ORARIO ITP'!$A$3:$A$102,MATCH(AL$1,'ORARIO ITP'!$I$3:$I$102,0),1),"")</f>
        <v/>
      </c>
      <c r="AM26" s="40" t="str">
        <f>IFERROR(INDEX('ORARIO ITP'!$A$3:$A$102,MATCH(AM$1,'ORARIO ITP'!$I$3:$I$102,0),1),"")</f>
        <v/>
      </c>
      <c r="AN26" s="40" t="str">
        <f>IFERROR(INDEX('ORARIO ITP'!$A$3:$A$102,MATCH(AN$1,'ORARIO ITP'!$I$3:$I$102,0),1),"")</f>
        <v/>
      </c>
      <c r="AO26" s="40" t="str">
        <f>IFERROR(INDEX('ORARIO ITP'!$A$3:$A$102,MATCH(AO$1,'ORARIO ITP'!$I$3:$I$102,0),1),"")</f>
        <v/>
      </c>
      <c r="AP26" s="40" t="str">
        <f>IFERROR(INDEX('ORARIO ITP'!$A$3:$A$102,MATCH(AP$1,'ORARIO ITP'!$I$3:$I$102,0),1),"")</f>
        <v/>
      </c>
      <c r="AQ26" s="40" t="str">
        <f>IFERROR(INDEX('ORARIO ITP'!$A$3:$A$102,MATCH(AQ$1,'ORARIO ITP'!$I$3:$I$102,0),1),"")</f>
        <v/>
      </c>
      <c r="AR26" s="40" t="str">
        <f>IFERROR(INDEX('ORARIO ITP'!$A$3:$A$102,MATCH(AR$1,'ORARIO ITP'!$I$3:$I$102,0),1),"")</f>
        <v/>
      </c>
      <c r="AS26" s="40" t="str">
        <f>IFERROR(INDEX('ORARIO ITP'!$A$3:$A$102,MATCH(AS$1,'ORARIO ITP'!$I$3:$I$102,0),1),"")</f>
        <v/>
      </c>
      <c r="AT26" s="40" t="str">
        <f>IFERROR(INDEX('ORARIO ITP'!$A$3:$A$102,MATCH(AT$1,'ORARIO ITP'!$I$3:$I$102,0),1),"")</f>
        <v/>
      </c>
      <c r="AU26" s="40" t="str">
        <f>IFERROR(INDEX('ORARIO ITP'!$A$3:$A$102,MATCH(AU$1,'ORARIO ITP'!$I$3:$I$102,0),1),"")</f>
        <v/>
      </c>
      <c r="AV26" s="40" t="str">
        <f>IFERROR(INDEX('ORARIO ITP'!$A$3:$A$102,MATCH(AV$1,'ORARIO ITP'!$I$3:$I$102,0),1),"")</f>
        <v/>
      </c>
      <c r="AW26" s="40" t="str">
        <f>IFERROR(INDEX('ORARIO ITP'!$A$3:$A$102,MATCH(AW$1,'ORARIO ITP'!$I$3:$I$102,0),1),"")</f>
        <v/>
      </c>
      <c r="AX26" s="40" t="str">
        <f>IFERROR(INDEX('ORARIO ITP'!$A$3:$A$102,MATCH(AX$1,'ORARIO ITP'!$I$3:$I$102,0),1),"")</f>
        <v/>
      </c>
      <c r="AY26" s="40" t="str">
        <f>IFERROR(INDEX('ORARIO ITP'!$A$3:$A$102,MATCH(AY$1,'ORARIO ITP'!$I$3:$I$102,0),1),"")</f>
        <v/>
      </c>
      <c r="AZ26" s="40" t="str">
        <f>IFERROR(INDEX('ORARIO ITP'!$A$3:$A$102,MATCH(AZ$1,'ORARIO ITP'!$I$3:$I$102,0),1),"")</f>
        <v/>
      </c>
    </row>
    <row r="27" spans="1:52" s="42" customFormat="1" ht="24.95" customHeight="1">
      <c r="A27" s="160"/>
      <c r="B27" s="164">
        <v>9</v>
      </c>
      <c r="C27" s="125" t="str">
        <f ca="1">IFERROR(INDEX('DOCENTI-CLASSI-MATERIE'!$A$2:$L$201,MATCH(C$28,'DOCENTI-CLASSI-MATERIE'!$A$2:$A$201,0),MATCH(C$1,INDIRECT("'DOCENTI-CLASSI-MATERIE'!$A"&amp;MATCH(C$28,'DOCENTI-CLASSI-MATERIE'!$A$2:$A$201,0)+2&amp;":$L"&amp;MATCH(C$28,'DOCENTI-CLASSI-MATERIE'!$A$2:$A$201,0)+2),0)),C210)</f>
        <v/>
      </c>
      <c r="D27" s="125" t="str">
        <f ca="1">IFERROR(INDEX('DOCENTI-CLASSI-MATERIE'!$A$2:$L$201,MATCH(D$28,'DOCENTI-CLASSI-MATERIE'!$A$2:$A$201,0),MATCH(D$1,INDIRECT("'DOCENTI-CLASSI-MATERIE'!$A"&amp;MATCH(D$28,'DOCENTI-CLASSI-MATERIE'!$A$2:$A$201,0)+2&amp;":$L"&amp;MATCH(D$28,'DOCENTI-CLASSI-MATERIE'!$A$2:$A$201,0)+2),0)),D210)</f>
        <v/>
      </c>
      <c r="E27" s="125" t="str">
        <f ca="1">IFERROR(INDEX('DOCENTI-CLASSI-MATERIE'!$A$2:$L$201,MATCH(E$28,'DOCENTI-CLASSI-MATERIE'!$A$2:$A$201,0),MATCH(E$1,INDIRECT("'DOCENTI-CLASSI-MATERIE'!$A"&amp;MATCH(E$28,'DOCENTI-CLASSI-MATERIE'!$A$2:$A$201,0)+2&amp;":$L"&amp;MATCH(E$28,'DOCENTI-CLASSI-MATERIE'!$A$2:$A$201,0)+2),0)),E210)</f>
        <v/>
      </c>
      <c r="F27" s="125" t="str">
        <f ca="1">IFERROR(INDEX('DOCENTI-CLASSI-MATERIE'!$A$2:$L$201,MATCH(F$28,'DOCENTI-CLASSI-MATERIE'!$A$2:$A$201,0),MATCH(F$1,INDIRECT("'DOCENTI-CLASSI-MATERIE'!$A"&amp;MATCH(F$28,'DOCENTI-CLASSI-MATERIE'!$A$2:$A$201,0)+2&amp;":$L"&amp;MATCH(F$28,'DOCENTI-CLASSI-MATERIE'!$A$2:$A$201,0)+2),0)),F210)</f>
        <v/>
      </c>
      <c r="G27" s="125" t="str">
        <f ca="1">IFERROR(INDEX('DOCENTI-CLASSI-MATERIE'!$A$2:$L$201,MATCH(G$28,'DOCENTI-CLASSI-MATERIE'!$A$2:$A$201,0),MATCH(G$1,INDIRECT("'DOCENTI-CLASSI-MATERIE'!$A"&amp;MATCH(G$28,'DOCENTI-CLASSI-MATERIE'!$A$2:$A$201,0)+2&amp;":$L"&amp;MATCH(G$28,'DOCENTI-CLASSI-MATERIE'!$A$2:$A$201,0)+2),0)),G210)</f>
        <v/>
      </c>
      <c r="H27" s="125" t="str">
        <f ca="1">IFERROR(INDEX('DOCENTI-CLASSI-MATERIE'!$A$2:$L$201,MATCH(H$28,'DOCENTI-CLASSI-MATERIE'!$A$2:$A$201,0),MATCH(H$1,INDIRECT("'DOCENTI-CLASSI-MATERIE'!$A"&amp;MATCH(H$28,'DOCENTI-CLASSI-MATERIE'!$A$2:$A$201,0)+2&amp;":$L"&amp;MATCH(H$28,'DOCENTI-CLASSI-MATERIE'!$A$2:$A$201,0)+2),0)),H210)</f>
        <v/>
      </c>
      <c r="I27" s="125" t="str">
        <f ca="1">IFERROR(INDEX('DOCENTI-CLASSI-MATERIE'!$A$2:$L$201,MATCH(I$28,'DOCENTI-CLASSI-MATERIE'!$A$2:$A$201,0),MATCH(I$1,INDIRECT("'DOCENTI-CLASSI-MATERIE'!$A"&amp;MATCH(I$28,'DOCENTI-CLASSI-MATERIE'!$A$2:$A$201,0)+2&amp;":$L"&amp;MATCH(I$28,'DOCENTI-CLASSI-MATERIE'!$A$2:$A$201,0)+2),0)),I210)</f>
        <v/>
      </c>
      <c r="J27" s="125" t="str">
        <f ca="1">IFERROR(INDEX('DOCENTI-CLASSI-MATERIE'!$A$2:$L$201,MATCH(J$28,'DOCENTI-CLASSI-MATERIE'!$A$2:$A$201,0),MATCH(J$1,INDIRECT("'DOCENTI-CLASSI-MATERIE'!$A"&amp;MATCH(J$28,'DOCENTI-CLASSI-MATERIE'!$A$2:$A$201,0)+2&amp;":$L"&amp;MATCH(J$28,'DOCENTI-CLASSI-MATERIE'!$A$2:$A$201,0)+2),0)),J210)</f>
        <v/>
      </c>
      <c r="K27" s="125" t="str">
        <f ca="1">IFERROR(INDEX('DOCENTI-CLASSI-MATERIE'!$A$2:$L$201,MATCH(K$28,'DOCENTI-CLASSI-MATERIE'!$A$2:$A$201,0),MATCH(K$1,INDIRECT("'DOCENTI-CLASSI-MATERIE'!$A"&amp;MATCH(K$28,'DOCENTI-CLASSI-MATERIE'!$A$2:$A$201,0)+2&amp;":$L"&amp;MATCH(K$28,'DOCENTI-CLASSI-MATERIE'!$A$2:$A$201,0)+2),0)),K210)</f>
        <v/>
      </c>
      <c r="L27" s="125" t="str">
        <f ca="1">IFERROR(INDEX('DOCENTI-CLASSI-MATERIE'!$A$2:$L$201,MATCH(L$28,'DOCENTI-CLASSI-MATERIE'!$A$2:$A$201,0),MATCH(L$1,INDIRECT("'DOCENTI-CLASSI-MATERIE'!$A"&amp;MATCH(L$28,'DOCENTI-CLASSI-MATERIE'!$A$2:$A$201,0)+2&amp;":$L"&amp;MATCH(L$28,'DOCENTI-CLASSI-MATERIE'!$A$2:$A$201,0)+2),0)),L210)</f>
        <v/>
      </c>
      <c r="M27" s="125" t="str">
        <f ca="1">IFERROR(INDEX('DOCENTI-CLASSI-MATERIE'!$A$2:$L$201,MATCH(M$28,'DOCENTI-CLASSI-MATERIE'!$A$2:$A$201,0),MATCH(M$1,INDIRECT("'DOCENTI-CLASSI-MATERIE'!$A"&amp;MATCH(M$28,'DOCENTI-CLASSI-MATERIE'!$A$2:$A$201,0)+2&amp;":$L"&amp;MATCH(M$28,'DOCENTI-CLASSI-MATERIE'!$A$2:$A$201,0)+2),0)),M210)</f>
        <v/>
      </c>
      <c r="N27" s="125" t="str">
        <f ca="1">IFERROR(INDEX('DOCENTI-CLASSI-MATERIE'!$A$2:$L$201,MATCH(N$28,'DOCENTI-CLASSI-MATERIE'!$A$2:$A$201,0),MATCH(N$1,INDIRECT("'DOCENTI-CLASSI-MATERIE'!$A"&amp;MATCH(N$28,'DOCENTI-CLASSI-MATERIE'!$A$2:$A$201,0)+2&amp;":$L"&amp;MATCH(N$28,'DOCENTI-CLASSI-MATERIE'!$A$2:$A$201,0)+2),0)),N210)</f>
        <v/>
      </c>
      <c r="O27" s="125" t="str">
        <f ca="1">IFERROR(INDEX('DOCENTI-CLASSI-MATERIE'!$A$2:$L$201,MATCH(O$28,'DOCENTI-CLASSI-MATERIE'!$A$2:$A$201,0),MATCH(O$1,INDIRECT("'DOCENTI-CLASSI-MATERIE'!$A"&amp;MATCH(O$28,'DOCENTI-CLASSI-MATERIE'!$A$2:$A$201,0)+2&amp;":$L"&amp;MATCH(O$28,'DOCENTI-CLASSI-MATERIE'!$A$2:$A$201,0)+2),0)),O210)</f>
        <v/>
      </c>
      <c r="P27" s="125" t="str">
        <f ca="1">IFERROR(INDEX('DOCENTI-CLASSI-MATERIE'!$A$2:$L$201,MATCH(P$28,'DOCENTI-CLASSI-MATERIE'!$A$2:$A$201,0),MATCH(P$1,INDIRECT("'DOCENTI-CLASSI-MATERIE'!$A"&amp;MATCH(P$28,'DOCENTI-CLASSI-MATERIE'!$A$2:$A$201,0)+2&amp;":$L"&amp;MATCH(P$28,'DOCENTI-CLASSI-MATERIE'!$A$2:$A$201,0)+2),0)),P210)</f>
        <v/>
      </c>
      <c r="Q27" s="125" t="str">
        <f ca="1">IFERROR(INDEX('DOCENTI-CLASSI-MATERIE'!$A$2:$L$201,MATCH(Q$28,'DOCENTI-CLASSI-MATERIE'!$A$2:$A$201,0),MATCH(Q$1,INDIRECT("'DOCENTI-CLASSI-MATERIE'!$A"&amp;MATCH(Q$28,'DOCENTI-CLASSI-MATERIE'!$A$2:$A$201,0)+2&amp;":$L"&amp;MATCH(Q$28,'DOCENTI-CLASSI-MATERIE'!$A$2:$A$201,0)+2),0)),Q210)</f>
        <v/>
      </c>
      <c r="R27" s="125" t="str">
        <f ca="1">IFERROR(INDEX('DOCENTI-CLASSI-MATERIE'!$A$2:$L$201,MATCH(R$28,'DOCENTI-CLASSI-MATERIE'!$A$2:$A$201,0),MATCH(R$1,INDIRECT("'DOCENTI-CLASSI-MATERIE'!$A"&amp;MATCH(R$28,'DOCENTI-CLASSI-MATERIE'!$A$2:$A$201,0)+2&amp;":$L"&amp;MATCH(R$28,'DOCENTI-CLASSI-MATERIE'!$A$2:$A$201,0)+2),0)),R210)</f>
        <v/>
      </c>
      <c r="S27" s="125" t="str">
        <f ca="1">IFERROR(INDEX('DOCENTI-CLASSI-MATERIE'!$A$2:$L$201,MATCH(S$28,'DOCENTI-CLASSI-MATERIE'!$A$2:$A$201,0),MATCH(S$1,INDIRECT("'DOCENTI-CLASSI-MATERIE'!$A"&amp;MATCH(S$28,'DOCENTI-CLASSI-MATERIE'!$A$2:$A$201,0)+2&amp;":$L"&amp;MATCH(S$28,'DOCENTI-CLASSI-MATERIE'!$A$2:$A$201,0)+2),0)),S210)</f>
        <v/>
      </c>
      <c r="T27" s="125" t="str">
        <f ca="1">IFERROR(INDEX('DOCENTI-CLASSI-MATERIE'!$A$2:$L$201,MATCH(T$28,'DOCENTI-CLASSI-MATERIE'!$A$2:$A$201,0),MATCH(T$1,INDIRECT("'DOCENTI-CLASSI-MATERIE'!$A"&amp;MATCH(T$28,'DOCENTI-CLASSI-MATERIE'!$A$2:$A$201,0)+2&amp;":$L"&amp;MATCH(T$28,'DOCENTI-CLASSI-MATERIE'!$A$2:$A$201,0)+2),0)),T210)</f>
        <v/>
      </c>
      <c r="U27" s="41" t="str">
        <f ca="1">IFERROR(INDEX('DOCENTI-CLASSI-MATERIE'!$A$2:$L$201,MATCH(U$28,'DOCENTI-CLASSI-MATERIE'!$A$2:$A$201,0),MATCH(U$1,INDIRECT("'DOCENTI-CLASSI-MATERIE'!$A"&amp;MATCH(U$28,'DOCENTI-CLASSI-MATERIE'!$A$2:$A$201,0)+2&amp;":$L"&amp;MATCH(U$28,'DOCENTI-CLASSI-MATERIE'!$A$2:$A$201,0)+2),0)),U210)</f>
        <v/>
      </c>
      <c r="V27" s="41" t="str">
        <f ca="1">IFERROR(INDEX('DOCENTI-CLASSI-MATERIE'!$A$2:$L$201,MATCH(V$28,'DOCENTI-CLASSI-MATERIE'!$A$2:$A$201,0),MATCH(V$1,INDIRECT("'DOCENTI-CLASSI-MATERIE'!$A"&amp;MATCH(V$28,'DOCENTI-CLASSI-MATERIE'!$A$2:$A$201,0)+2&amp;":$L"&amp;MATCH(V$28,'DOCENTI-CLASSI-MATERIE'!$A$2:$A$201,0)+2),0)),V210)</f>
        <v/>
      </c>
      <c r="W27" s="41" t="str">
        <f ca="1">IFERROR(INDEX('DOCENTI-CLASSI-MATERIE'!$A$2:$L$201,MATCH(W$28,'DOCENTI-CLASSI-MATERIE'!$A$2:$A$201,0),MATCH(W$1,INDIRECT("'DOCENTI-CLASSI-MATERIE'!$A"&amp;MATCH(W$28,'DOCENTI-CLASSI-MATERIE'!$A$2:$A$201,0)+2&amp;":$L"&amp;MATCH(W$28,'DOCENTI-CLASSI-MATERIE'!$A$2:$A$201,0)+2),0)),W210)</f>
        <v/>
      </c>
      <c r="X27" s="41" t="str">
        <f ca="1">IFERROR(INDEX('DOCENTI-CLASSI-MATERIE'!$A$2:$L$201,MATCH(X$28,'DOCENTI-CLASSI-MATERIE'!$A$2:$A$201,0),MATCH(X$1,INDIRECT("'DOCENTI-CLASSI-MATERIE'!$A"&amp;MATCH(X$28,'DOCENTI-CLASSI-MATERIE'!$A$2:$A$201,0)+2&amp;":$L"&amp;MATCH(X$28,'DOCENTI-CLASSI-MATERIE'!$A$2:$A$201,0)+2),0)),X210)</f>
        <v/>
      </c>
      <c r="Y27" s="41" t="str">
        <f ca="1">IFERROR(INDEX('DOCENTI-CLASSI-MATERIE'!$A$2:$L$201,MATCH(Y$28,'DOCENTI-CLASSI-MATERIE'!$A$2:$A$201,0),MATCH(Y$1,INDIRECT("'DOCENTI-CLASSI-MATERIE'!$A"&amp;MATCH(Y$28,'DOCENTI-CLASSI-MATERIE'!$A$2:$A$201,0)+2&amp;":$L"&amp;MATCH(Y$28,'DOCENTI-CLASSI-MATERIE'!$A$2:$A$201,0)+2),0)),Y210)</f>
        <v/>
      </c>
      <c r="Z27" s="41" t="str">
        <f ca="1">IFERROR(INDEX('DOCENTI-CLASSI-MATERIE'!$A$2:$L$201,MATCH(Z$28,'DOCENTI-CLASSI-MATERIE'!$A$2:$A$201,0),MATCH(Z$1,INDIRECT("'DOCENTI-CLASSI-MATERIE'!$A"&amp;MATCH(Z$28,'DOCENTI-CLASSI-MATERIE'!$A$2:$A$201,0)+2&amp;":$L"&amp;MATCH(Z$28,'DOCENTI-CLASSI-MATERIE'!$A$2:$A$201,0)+2),0)),Z210)</f>
        <v/>
      </c>
      <c r="AA27" s="41" t="str">
        <f ca="1">IFERROR(INDEX('DOCENTI-CLASSI-MATERIE'!$A$2:$L$201,MATCH(AA$28,'DOCENTI-CLASSI-MATERIE'!$A$2:$A$201,0),MATCH(AA$1,INDIRECT("'DOCENTI-CLASSI-MATERIE'!$A"&amp;MATCH(AA$28,'DOCENTI-CLASSI-MATERIE'!$A$2:$A$201,0)+2&amp;":$L"&amp;MATCH(AA$28,'DOCENTI-CLASSI-MATERIE'!$A$2:$A$201,0)+2),0)),AA210)</f>
        <v/>
      </c>
      <c r="AB27" s="41" t="str">
        <f ca="1">IFERROR(INDEX('DOCENTI-CLASSI-MATERIE'!$A$2:$L$201,MATCH(AB$28,'DOCENTI-CLASSI-MATERIE'!$A$2:$A$201,0),MATCH(AB$1,INDIRECT("'DOCENTI-CLASSI-MATERIE'!$A"&amp;MATCH(AB$28,'DOCENTI-CLASSI-MATERIE'!$A$2:$A$201,0)+2&amp;":$L"&amp;MATCH(AB$28,'DOCENTI-CLASSI-MATERIE'!$A$2:$A$201,0)+2),0)),AB210)</f>
        <v/>
      </c>
      <c r="AC27" s="41" t="str">
        <f ca="1">IFERROR(INDEX('DOCENTI-CLASSI-MATERIE'!$A$2:$L$201,MATCH(AC$28,'DOCENTI-CLASSI-MATERIE'!$A$2:$A$201,0),MATCH(AC$1,INDIRECT("'DOCENTI-CLASSI-MATERIE'!$A"&amp;MATCH(AC$28,'DOCENTI-CLASSI-MATERIE'!$A$2:$A$201,0)+2&amp;":$L"&amp;MATCH(AC$28,'DOCENTI-CLASSI-MATERIE'!$A$2:$A$201,0)+2),0)),AC210)</f>
        <v/>
      </c>
      <c r="AD27" s="41" t="str">
        <f ca="1">IFERROR(INDEX('DOCENTI-CLASSI-MATERIE'!$A$2:$L$201,MATCH(AD$28,'DOCENTI-CLASSI-MATERIE'!$A$2:$A$201,0),MATCH(AD$1,INDIRECT("'DOCENTI-CLASSI-MATERIE'!$A"&amp;MATCH(AD$28,'DOCENTI-CLASSI-MATERIE'!$A$2:$A$201,0)+2&amp;":$L"&amp;MATCH(AD$28,'DOCENTI-CLASSI-MATERIE'!$A$2:$A$201,0)+2),0)),AD210)</f>
        <v/>
      </c>
      <c r="AE27" s="41" t="str">
        <f ca="1">IFERROR(INDEX('DOCENTI-CLASSI-MATERIE'!$A$2:$L$201,MATCH(AE$28,'DOCENTI-CLASSI-MATERIE'!$A$2:$A$201,0),MATCH(AE$1,INDIRECT("'DOCENTI-CLASSI-MATERIE'!$A"&amp;MATCH(AE$28,'DOCENTI-CLASSI-MATERIE'!$A$2:$A$201,0)+2&amp;":$L"&amp;MATCH(AE$28,'DOCENTI-CLASSI-MATERIE'!$A$2:$A$201,0)+2),0)),AE210)</f>
        <v/>
      </c>
      <c r="AF27" s="41" t="str">
        <f ca="1">IFERROR(INDEX('DOCENTI-CLASSI-MATERIE'!$A$2:$L$201,MATCH(AF$28,'DOCENTI-CLASSI-MATERIE'!$A$2:$A$201,0),MATCH(AF$1,INDIRECT("'DOCENTI-CLASSI-MATERIE'!$A"&amp;MATCH(AF$28,'DOCENTI-CLASSI-MATERIE'!$A$2:$A$201,0)+2&amp;":$L"&amp;MATCH(AF$28,'DOCENTI-CLASSI-MATERIE'!$A$2:$A$201,0)+2),0)),AF210)</f>
        <v/>
      </c>
      <c r="AG27" s="41" t="str">
        <f ca="1">IFERROR(INDEX('DOCENTI-CLASSI-MATERIE'!$A$2:$L$201,MATCH(AG$28,'DOCENTI-CLASSI-MATERIE'!$A$2:$A$201,0),MATCH(AG$1,INDIRECT("'DOCENTI-CLASSI-MATERIE'!$A"&amp;MATCH(AG$28,'DOCENTI-CLASSI-MATERIE'!$A$2:$A$201,0)+2&amp;":$L"&amp;MATCH(AG$28,'DOCENTI-CLASSI-MATERIE'!$A$2:$A$201,0)+2),0)),AG210)</f>
        <v/>
      </c>
      <c r="AH27" s="41" t="str">
        <f ca="1">IFERROR(INDEX('DOCENTI-CLASSI-MATERIE'!$A$2:$L$201,MATCH(AH$28,'DOCENTI-CLASSI-MATERIE'!$A$2:$A$201,0),MATCH(AH$1,INDIRECT("'DOCENTI-CLASSI-MATERIE'!$A"&amp;MATCH(AH$28,'DOCENTI-CLASSI-MATERIE'!$A$2:$A$201,0)+2&amp;":$L"&amp;MATCH(AH$28,'DOCENTI-CLASSI-MATERIE'!$A$2:$A$201,0)+2),0)),AH210)</f>
        <v/>
      </c>
      <c r="AI27" s="41" t="str">
        <f ca="1">IFERROR(INDEX('DOCENTI-CLASSI-MATERIE'!$A$2:$L$201,MATCH(AI$28,'DOCENTI-CLASSI-MATERIE'!$A$2:$A$201,0),MATCH(AI$1,INDIRECT("'DOCENTI-CLASSI-MATERIE'!$A"&amp;MATCH(AI$28,'DOCENTI-CLASSI-MATERIE'!$A$2:$A$201,0)+2&amp;":$L"&amp;MATCH(AI$28,'DOCENTI-CLASSI-MATERIE'!$A$2:$A$201,0)+2),0)),AI210)</f>
        <v/>
      </c>
      <c r="AJ27" s="41" t="str">
        <f ca="1">IFERROR(INDEX('DOCENTI-CLASSI-MATERIE'!$A$2:$L$201,MATCH(AJ$28,'DOCENTI-CLASSI-MATERIE'!$A$2:$A$201,0),MATCH(AJ$1,INDIRECT("'DOCENTI-CLASSI-MATERIE'!$A"&amp;MATCH(AJ$28,'DOCENTI-CLASSI-MATERIE'!$A$2:$A$201,0)+2&amp;":$L"&amp;MATCH(AJ$28,'DOCENTI-CLASSI-MATERIE'!$A$2:$A$201,0)+2),0)),AJ210)</f>
        <v/>
      </c>
      <c r="AK27" s="41" t="str">
        <f ca="1">IFERROR(INDEX('DOCENTI-CLASSI-MATERIE'!$A$2:$L$201,MATCH(AK$28,'DOCENTI-CLASSI-MATERIE'!$A$2:$A$201,0),MATCH(AK$1,INDIRECT("'DOCENTI-CLASSI-MATERIE'!$A"&amp;MATCH(AK$28,'DOCENTI-CLASSI-MATERIE'!$A$2:$A$201,0)+2&amp;":$L"&amp;MATCH(AK$28,'DOCENTI-CLASSI-MATERIE'!$A$2:$A$201,0)+2),0)),AK210)</f>
        <v/>
      </c>
      <c r="AL27" s="41" t="str">
        <f ca="1">IFERROR(INDEX('DOCENTI-CLASSI-MATERIE'!$A$2:$L$201,MATCH(AL$28,'DOCENTI-CLASSI-MATERIE'!$A$2:$A$201,0),MATCH(AL$1,INDIRECT("'DOCENTI-CLASSI-MATERIE'!$A"&amp;MATCH(AL$28,'DOCENTI-CLASSI-MATERIE'!$A$2:$A$201,0)+2&amp;":$L"&amp;MATCH(AL$28,'DOCENTI-CLASSI-MATERIE'!$A$2:$A$201,0)+2),0)),AL210)</f>
        <v/>
      </c>
      <c r="AM27" s="41" t="str">
        <f ca="1">IFERROR(INDEX('DOCENTI-CLASSI-MATERIE'!$A$2:$L$201,MATCH(AM$28,'DOCENTI-CLASSI-MATERIE'!$A$2:$A$201,0),MATCH(AM$1,INDIRECT("'DOCENTI-CLASSI-MATERIE'!$A"&amp;MATCH(AM$28,'DOCENTI-CLASSI-MATERIE'!$A$2:$A$201,0)+2&amp;":$L"&amp;MATCH(AM$28,'DOCENTI-CLASSI-MATERIE'!$A$2:$A$201,0)+2),0)),AM210)</f>
        <v/>
      </c>
      <c r="AN27" s="41" t="str">
        <f ca="1">IFERROR(INDEX('DOCENTI-CLASSI-MATERIE'!$A$2:$L$201,MATCH(AN$28,'DOCENTI-CLASSI-MATERIE'!$A$2:$A$201,0),MATCH(AN$1,INDIRECT("'DOCENTI-CLASSI-MATERIE'!$A"&amp;MATCH(AN$28,'DOCENTI-CLASSI-MATERIE'!$A$2:$A$201,0)+2&amp;":$L"&amp;MATCH(AN$28,'DOCENTI-CLASSI-MATERIE'!$A$2:$A$201,0)+2),0)),AN210)</f>
        <v/>
      </c>
      <c r="AO27" s="41" t="str">
        <f ca="1">IFERROR(INDEX('DOCENTI-CLASSI-MATERIE'!$A$2:$L$201,MATCH(AO$28,'DOCENTI-CLASSI-MATERIE'!$A$2:$A$201,0),MATCH(AO$1,INDIRECT("'DOCENTI-CLASSI-MATERIE'!$A"&amp;MATCH(AO$28,'DOCENTI-CLASSI-MATERIE'!$A$2:$A$201,0)+2&amp;":$L"&amp;MATCH(AO$28,'DOCENTI-CLASSI-MATERIE'!$A$2:$A$201,0)+2),0)),AO210)</f>
        <v/>
      </c>
      <c r="AP27" s="41" t="str">
        <f ca="1">IFERROR(INDEX('DOCENTI-CLASSI-MATERIE'!$A$2:$L$201,MATCH(AP$28,'DOCENTI-CLASSI-MATERIE'!$A$2:$A$201,0),MATCH(AP$1,INDIRECT("'DOCENTI-CLASSI-MATERIE'!$A"&amp;MATCH(AP$28,'DOCENTI-CLASSI-MATERIE'!$A$2:$A$201,0)+2&amp;":$L"&amp;MATCH(AP$28,'DOCENTI-CLASSI-MATERIE'!$A$2:$A$201,0)+2),0)),AP210)</f>
        <v/>
      </c>
      <c r="AQ27" s="41" t="str">
        <f ca="1">IFERROR(INDEX('DOCENTI-CLASSI-MATERIE'!$A$2:$L$201,MATCH(AQ$28,'DOCENTI-CLASSI-MATERIE'!$A$2:$A$201,0),MATCH(AQ$1,INDIRECT("'DOCENTI-CLASSI-MATERIE'!$A"&amp;MATCH(AQ$28,'DOCENTI-CLASSI-MATERIE'!$A$2:$A$201,0)+2&amp;":$L"&amp;MATCH(AQ$28,'DOCENTI-CLASSI-MATERIE'!$A$2:$A$201,0)+2),0)),AQ210)</f>
        <v/>
      </c>
      <c r="AR27" s="41" t="str">
        <f ca="1">IFERROR(INDEX('DOCENTI-CLASSI-MATERIE'!$A$2:$L$201,MATCH(AR$28,'DOCENTI-CLASSI-MATERIE'!$A$2:$A$201,0),MATCH(AR$1,INDIRECT("'DOCENTI-CLASSI-MATERIE'!$A"&amp;MATCH(AR$28,'DOCENTI-CLASSI-MATERIE'!$A$2:$A$201,0)+2&amp;":$L"&amp;MATCH(AR$28,'DOCENTI-CLASSI-MATERIE'!$A$2:$A$201,0)+2),0)),AR210)</f>
        <v/>
      </c>
      <c r="AS27" s="41" t="str">
        <f ca="1">IFERROR(INDEX('DOCENTI-CLASSI-MATERIE'!$A$2:$L$201,MATCH(AS$28,'DOCENTI-CLASSI-MATERIE'!$A$2:$A$201,0),MATCH(AS$1,INDIRECT("'DOCENTI-CLASSI-MATERIE'!$A"&amp;MATCH(AS$28,'DOCENTI-CLASSI-MATERIE'!$A$2:$A$201,0)+2&amp;":$L"&amp;MATCH(AS$28,'DOCENTI-CLASSI-MATERIE'!$A$2:$A$201,0)+2),0)),AS210)</f>
        <v/>
      </c>
      <c r="AT27" s="41" t="str">
        <f ca="1">IFERROR(INDEX('DOCENTI-CLASSI-MATERIE'!$A$2:$L$201,MATCH(AT$28,'DOCENTI-CLASSI-MATERIE'!$A$2:$A$201,0),MATCH(AT$1,INDIRECT("'DOCENTI-CLASSI-MATERIE'!$A"&amp;MATCH(AT$28,'DOCENTI-CLASSI-MATERIE'!$A$2:$A$201,0)+2&amp;":$L"&amp;MATCH(AT$28,'DOCENTI-CLASSI-MATERIE'!$A$2:$A$201,0)+2),0)),AT210)</f>
        <v/>
      </c>
      <c r="AU27" s="41" t="str">
        <f ca="1">IFERROR(INDEX('DOCENTI-CLASSI-MATERIE'!$A$2:$L$201,MATCH(AU$28,'DOCENTI-CLASSI-MATERIE'!$A$2:$A$201,0),MATCH(AU$1,INDIRECT("'DOCENTI-CLASSI-MATERIE'!$A"&amp;MATCH(AU$28,'DOCENTI-CLASSI-MATERIE'!$A$2:$A$201,0)+2&amp;":$L"&amp;MATCH(AU$28,'DOCENTI-CLASSI-MATERIE'!$A$2:$A$201,0)+2),0)),AU210)</f>
        <v/>
      </c>
      <c r="AV27" s="41" t="str">
        <f ca="1">IFERROR(INDEX('DOCENTI-CLASSI-MATERIE'!$A$2:$L$201,MATCH(AV$28,'DOCENTI-CLASSI-MATERIE'!$A$2:$A$201,0),MATCH(AV$1,INDIRECT("'DOCENTI-CLASSI-MATERIE'!$A"&amp;MATCH(AV$28,'DOCENTI-CLASSI-MATERIE'!$A$2:$A$201,0)+2&amp;":$L"&amp;MATCH(AV$28,'DOCENTI-CLASSI-MATERIE'!$A$2:$A$201,0)+2),0)),AV210)</f>
        <v/>
      </c>
      <c r="AW27" s="41" t="str">
        <f ca="1">IFERROR(INDEX('DOCENTI-CLASSI-MATERIE'!$A$2:$L$201,MATCH(AW$28,'DOCENTI-CLASSI-MATERIE'!$A$2:$A$201,0),MATCH(AW$1,INDIRECT("'DOCENTI-CLASSI-MATERIE'!$A"&amp;MATCH(AW$28,'DOCENTI-CLASSI-MATERIE'!$A$2:$A$201,0)+2&amp;":$L"&amp;MATCH(AW$28,'DOCENTI-CLASSI-MATERIE'!$A$2:$A$201,0)+2),0)),AW210)</f>
        <v/>
      </c>
      <c r="AX27" s="41" t="str">
        <f ca="1">IFERROR(INDEX('DOCENTI-CLASSI-MATERIE'!$A$2:$L$201,MATCH(AX$28,'DOCENTI-CLASSI-MATERIE'!$A$2:$A$201,0),MATCH(AX$1,INDIRECT("'DOCENTI-CLASSI-MATERIE'!$A"&amp;MATCH(AX$28,'DOCENTI-CLASSI-MATERIE'!$A$2:$A$201,0)+2&amp;":$L"&amp;MATCH(AX$28,'DOCENTI-CLASSI-MATERIE'!$A$2:$A$201,0)+2),0)),AX210)</f>
        <v/>
      </c>
      <c r="AY27" s="41" t="str">
        <f ca="1">IFERROR(INDEX('DOCENTI-CLASSI-MATERIE'!$A$2:$L$201,MATCH(AY$28,'DOCENTI-CLASSI-MATERIE'!$A$2:$A$201,0),MATCH(AY$1,INDIRECT("'DOCENTI-CLASSI-MATERIE'!$A"&amp;MATCH(AY$28,'DOCENTI-CLASSI-MATERIE'!$A$2:$A$201,0)+2&amp;":$L"&amp;MATCH(AY$28,'DOCENTI-CLASSI-MATERIE'!$A$2:$A$201,0)+2),0)),AY210)</f>
        <v/>
      </c>
      <c r="AZ27" s="41" t="str">
        <f ca="1">IFERROR(INDEX('DOCENTI-CLASSI-MATERIE'!$A$2:$L$201,MATCH(AZ$28,'DOCENTI-CLASSI-MATERIE'!$A$2:$A$201,0),MATCH(AZ$1,INDIRECT("'DOCENTI-CLASSI-MATERIE'!$A"&amp;MATCH(AZ$28,'DOCENTI-CLASSI-MATERIE'!$A$2:$A$201,0)+2&amp;":$L"&amp;MATCH(AZ$28,'DOCENTI-CLASSI-MATERIE'!$A$2:$A$201,0)+2),0)),AZ210)</f>
        <v/>
      </c>
    </row>
    <row r="28" spans="1:52" s="42" customFormat="1" ht="24.95" customHeight="1">
      <c r="A28" s="160"/>
      <c r="B28" s="171"/>
      <c r="C28" s="126" t="str">
        <f>IFERROR(INDEX('ORARIO DOCENTI'!$A$3:$A$102,MATCH(C$1,'ORARIO DOCENTI'!$J$3:$J$102,0),1),C211)</f>
        <v/>
      </c>
      <c r="D28" s="126" t="str">
        <f>IFERROR(INDEX('ORARIO DOCENTI'!$A$3:$A$102,MATCH(D$1,'ORARIO DOCENTI'!$J$3:$J$102,0),1),D211)</f>
        <v/>
      </c>
      <c r="E28" s="126" t="str">
        <f>IFERROR(INDEX('ORARIO DOCENTI'!$A$3:$A$102,MATCH(E$1,'ORARIO DOCENTI'!$J$3:$J$102,0),1),E211)</f>
        <v/>
      </c>
      <c r="F28" s="126" t="str">
        <f>IFERROR(INDEX('ORARIO DOCENTI'!$A$3:$A$102,MATCH(F$1,'ORARIO DOCENTI'!$J$3:$J$102,0),1),F211)</f>
        <v/>
      </c>
      <c r="G28" s="126" t="str">
        <f>IFERROR(INDEX('ORARIO DOCENTI'!$A$3:$A$102,MATCH(G$1,'ORARIO DOCENTI'!$J$3:$J$102,0),1),G211)</f>
        <v/>
      </c>
      <c r="H28" s="126" t="str">
        <f>IFERROR(INDEX('ORARIO DOCENTI'!$A$3:$A$102,MATCH(H$1,'ORARIO DOCENTI'!$J$3:$J$102,0),1),H211)</f>
        <v/>
      </c>
      <c r="I28" s="126" t="str">
        <f>IFERROR(INDEX('ORARIO DOCENTI'!$A$3:$A$102,MATCH(I$1,'ORARIO DOCENTI'!$J$3:$J$102,0),1),I211)</f>
        <v/>
      </c>
      <c r="J28" s="126" t="str">
        <f>IFERROR(INDEX('ORARIO DOCENTI'!$A$3:$A$102,MATCH(J$1,'ORARIO DOCENTI'!$J$3:$J$102,0),1),J211)</f>
        <v/>
      </c>
      <c r="K28" s="126" t="str">
        <f>IFERROR(INDEX('ORARIO DOCENTI'!$A$3:$A$102,MATCH(K$1,'ORARIO DOCENTI'!$J$3:$J$102,0),1),K211)</f>
        <v/>
      </c>
      <c r="L28" s="126" t="str">
        <f>IFERROR(INDEX('ORARIO DOCENTI'!$A$3:$A$102,MATCH(L$1,'ORARIO DOCENTI'!$J$3:$J$102,0),1),L211)</f>
        <v/>
      </c>
      <c r="M28" s="126" t="str">
        <f>IFERROR(INDEX('ORARIO DOCENTI'!$A$3:$A$102,MATCH(M$1,'ORARIO DOCENTI'!$J$3:$J$102,0),1),M211)</f>
        <v/>
      </c>
      <c r="N28" s="126" t="str">
        <f>IFERROR(INDEX('ORARIO DOCENTI'!$A$3:$A$102,MATCH(N$1,'ORARIO DOCENTI'!$J$3:$J$102,0),1),N211)</f>
        <v/>
      </c>
      <c r="O28" s="126" t="str">
        <f>IFERROR(INDEX('ORARIO DOCENTI'!$A$3:$A$102,MATCH(O$1,'ORARIO DOCENTI'!$J$3:$J$102,0),1),O211)</f>
        <v/>
      </c>
      <c r="P28" s="126" t="str">
        <f>IFERROR(INDEX('ORARIO DOCENTI'!$A$3:$A$102,MATCH(P$1,'ORARIO DOCENTI'!$J$3:$J$102,0),1),P211)</f>
        <v/>
      </c>
      <c r="Q28" s="126" t="str">
        <f>IFERROR(INDEX('ORARIO DOCENTI'!$A$3:$A$102,MATCH(Q$1,'ORARIO DOCENTI'!$J$3:$J$102,0),1),Q211)</f>
        <v/>
      </c>
      <c r="R28" s="126" t="str">
        <f>IFERROR(INDEX('ORARIO DOCENTI'!$A$3:$A$102,MATCH(R$1,'ORARIO DOCENTI'!$J$3:$J$102,0),1),R211)</f>
        <v/>
      </c>
      <c r="S28" s="126" t="str">
        <f>IFERROR(INDEX('ORARIO DOCENTI'!$A$3:$A$102,MATCH(S$1,'ORARIO DOCENTI'!$J$3:$J$102,0),1),S211)</f>
        <v/>
      </c>
      <c r="T28" s="126" t="str">
        <f>IFERROR(INDEX('ORARIO DOCENTI'!$A$3:$A$102,MATCH(T$1,'ORARIO DOCENTI'!$J$3:$J$102,0),1),T211)</f>
        <v/>
      </c>
      <c r="U28" s="43" t="str">
        <f>IFERROR(INDEX('ORARIO DOCENTI'!$A$3:$A$102,MATCH(U$1,'ORARIO DOCENTI'!$J$3:$J$102,0),1),U211)</f>
        <v/>
      </c>
      <c r="V28" s="43" t="str">
        <f>IFERROR(INDEX('ORARIO DOCENTI'!$A$3:$A$102,MATCH(V$1,'ORARIO DOCENTI'!$J$3:$J$102,0),1),V211)</f>
        <v/>
      </c>
      <c r="W28" s="43" t="str">
        <f>IFERROR(INDEX('ORARIO DOCENTI'!$A$3:$A$102,MATCH(W$1,'ORARIO DOCENTI'!$J$3:$J$102,0),1),W211)</f>
        <v/>
      </c>
      <c r="X28" s="43" t="str">
        <f>IFERROR(INDEX('ORARIO DOCENTI'!$A$3:$A$102,MATCH(X$1,'ORARIO DOCENTI'!$J$3:$J$102,0),1),X211)</f>
        <v/>
      </c>
      <c r="Y28" s="43" t="str">
        <f>IFERROR(INDEX('ORARIO DOCENTI'!$A$3:$A$102,MATCH(Y$1,'ORARIO DOCENTI'!$J$3:$J$102,0),1),Y211)</f>
        <v/>
      </c>
      <c r="Z28" s="43" t="str">
        <f>IFERROR(INDEX('ORARIO DOCENTI'!$A$3:$A$102,MATCH(Z$1,'ORARIO DOCENTI'!$J$3:$J$102,0),1),Z211)</f>
        <v/>
      </c>
      <c r="AA28" s="43" t="str">
        <f>IFERROR(INDEX('ORARIO DOCENTI'!$A$3:$A$102,MATCH(AA$1,'ORARIO DOCENTI'!$J$3:$J$102,0),1),AA211)</f>
        <v/>
      </c>
      <c r="AB28" s="43" t="str">
        <f>IFERROR(INDEX('ORARIO DOCENTI'!$A$3:$A$102,MATCH(AB$1,'ORARIO DOCENTI'!$J$3:$J$102,0),1),AB211)</f>
        <v/>
      </c>
      <c r="AC28" s="43" t="str">
        <f>IFERROR(INDEX('ORARIO DOCENTI'!$A$3:$A$102,MATCH(AC$1,'ORARIO DOCENTI'!$J$3:$J$102,0),1),AC211)</f>
        <v/>
      </c>
      <c r="AD28" s="43" t="str">
        <f>IFERROR(INDEX('ORARIO DOCENTI'!$A$3:$A$102,MATCH(AD$1,'ORARIO DOCENTI'!$J$3:$J$102,0),1),AD211)</f>
        <v/>
      </c>
      <c r="AE28" s="43" t="str">
        <f>IFERROR(INDEX('ORARIO DOCENTI'!$A$3:$A$102,MATCH(AE$1,'ORARIO DOCENTI'!$J$3:$J$102,0),1),AE211)</f>
        <v/>
      </c>
      <c r="AF28" s="43" t="str">
        <f>IFERROR(INDEX('ORARIO DOCENTI'!$A$3:$A$102,MATCH(AF$1,'ORARIO DOCENTI'!$J$3:$J$102,0),1),AF211)</f>
        <v/>
      </c>
      <c r="AG28" s="43" t="str">
        <f>IFERROR(INDEX('ORARIO DOCENTI'!$A$3:$A$102,MATCH(AG$1,'ORARIO DOCENTI'!$J$3:$J$102,0),1),AG211)</f>
        <v/>
      </c>
      <c r="AH28" s="43" t="str">
        <f>IFERROR(INDEX('ORARIO DOCENTI'!$A$3:$A$102,MATCH(AH$1,'ORARIO DOCENTI'!$J$3:$J$102,0),1),AH211)</f>
        <v/>
      </c>
      <c r="AI28" s="43" t="str">
        <f>IFERROR(INDEX('ORARIO DOCENTI'!$A$3:$A$102,MATCH(AI$1,'ORARIO DOCENTI'!$J$3:$J$102,0),1),AI211)</f>
        <v/>
      </c>
      <c r="AJ28" s="43" t="str">
        <f>IFERROR(INDEX('ORARIO DOCENTI'!$A$3:$A$102,MATCH(AJ$1,'ORARIO DOCENTI'!$J$3:$J$102,0),1),AJ211)</f>
        <v/>
      </c>
      <c r="AK28" s="43" t="str">
        <f>IFERROR(INDEX('ORARIO DOCENTI'!$A$3:$A$102,MATCH(AK$1,'ORARIO DOCENTI'!$J$3:$J$102,0),1),AK211)</f>
        <v/>
      </c>
      <c r="AL28" s="43" t="str">
        <f>IFERROR(INDEX('ORARIO DOCENTI'!$A$3:$A$102,MATCH(AL$1,'ORARIO DOCENTI'!$J$3:$J$102,0),1),AL211)</f>
        <v/>
      </c>
      <c r="AM28" s="43" t="str">
        <f>IFERROR(INDEX('ORARIO DOCENTI'!$A$3:$A$102,MATCH(AM$1,'ORARIO DOCENTI'!$J$3:$J$102,0),1),AM211)</f>
        <v/>
      </c>
      <c r="AN28" s="43" t="str">
        <f>IFERROR(INDEX('ORARIO DOCENTI'!$A$3:$A$102,MATCH(AN$1,'ORARIO DOCENTI'!$J$3:$J$102,0),1),AN211)</f>
        <v/>
      </c>
      <c r="AO28" s="43" t="str">
        <f>IFERROR(INDEX('ORARIO DOCENTI'!$A$3:$A$102,MATCH(AO$1,'ORARIO DOCENTI'!$J$3:$J$102,0),1),AO211)</f>
        <v/>
      </c>
      <c r="AP28" s="43" t="str">
        <f>IFERROR(INDEX('ORARIO DOCENTI'!$A$3:$A$102,MATCH(AP$1,'ORARIO DOCENTI'!$J$3:$J$102,0),1),AP211)</f>
        <v/>
      </c>
      <c r="AQ28" s="43" t="str">
        <f>IFERROR(INDEX('ORARIO DOCENTI'!$A$3:$A$102,MATCH(AQ$1,'ORARIO DOCENTI'!$J$3:$J$102,0),1),AQ211)</f>
        <v/>
      </c>
      <c r="AR28" s="43" t="str">
        <f>IFERROR(INDEX('ORARIO DOCENTI'!$A$3:$A$102,MATCH(AR$1,'ORARIO DOCENTI'!$J$3:$J$102,0),1),AR211)</f>
        <v/>
      </c>
      <c r="AS28" s="43" t="str">
        <f>IFERROR(INDEX('ORARIO DOCENTI'!$A$3:$A$102,MATCH(AS$1,'ORARIO DOCENTI'!$J$3:$J$102,0),1),AS211)</f>
        <v/>
      </c>
      <c r="AT28" s="43" t="str">
        <f>IFERROR(INDEX('ORARIO DOCENTI'!$A$3:$A$102,MATCH(AT$1,'ORARIO DOCENTI'!$J$3:$J$102,0),1),AT211)</f>
        <v/>
      </c>
      <c r="AU28" s="43" t="str">
        <f>IFERROR(INDEX('ORARIO DOCENTI'!$A$3:$A$102,MATCH(AU$1,'ORARIO DOCENTI'!$J$3:$J$102,0),1),AU211)</f>
        <v/>
      </c>
      <c r="AV28" s="43" t="str">
        <f>IFERROR(INDEX('ORARIO DOCENTI'!$A$3:$A$102,MATCH(AV$1,'ORARIO DOCENTI'!$J$3:$J$102,0),1),AV211)</f>
        <v/>
      </c>
      <c r="AW28" s="43" t="str">
        <f>IFERROR(INDEX('ORARIO DOCENTI'!$A$3:$A$102,MATCH(AW$1,'ORARIO DOCENTI'!$J$3:$J$102,0),1),AW211)</f>
        <v/>
      </c>
      <c r="AX28" s="43" t="str">
        <f>IFERROR(INDEX('ORARIO DOCENTI'!$A$3:$A$102,MATCH(AX$1,'ORARIO DOCENTI'!$J$3:$J$102,0),1),AX211)</f>
        <v/>
      </c>
      <c r="AY28" s="43" t="str">
        <f>IFERROR(INDEX('ORARIO DOCENTI'!$A$3:$A$102,MATCH(AY$1,'ORARIO DOCENTI'!$J$3:$J$102,0),1),AY211)</f>
        <v/>
      </c>
      <c r="AZ28" s="43" t="str">
        <f>IFERROR(INDEX('ORARIO DOCENTI'!$A$3:$A$102,MATCH(AZ$1,'ORARIO DOCENTI'!$J$3:$J$102,0),1),AZ211)</f>
        <v/>
      </c>
    </row>
    <row r="29" spans="1:52" s="42" customFormat="1" ht="24.95" customHeight="1">
      <c r="A29" s="160"/>
      <c r="B29" s="172"/>
      <c r="C29" s="124" t="str">
        <f>IFERROR(INDEX('ORARIO ITP'!$A$3:$A$102,MATCH(C$1,'ORARIO ITP'!$J$3:$J$102,0),1),"")</f>
        <v/>
      </c>
      <c r="D29" s="124" t="str">
        <f>IFERROR(INDEX('ORARIO ITP'!$A$3:$A$102,MATCH(D$1,'ORARIO ITP'!$J$3:$J$102,0),1),"")</f>
        <v/>
      </c>
      <c r="E29" s="124" t="str">
        <f>IFERROR(INDEX('ORARIO ITP'!$A$3:$A$102,MATCH(E$1,'ORARIO ITP'!$J$3:$J$102,0),1),"")</f>
        <v/>
      </c>
      <c r="F29" s="124" t="str">
        <f>IFERROR(INDEX('ORARIO ITP'!$A$3:$A$102,MATCH(F$1,'ORARIO ITP'!$J$3:$J$102,0),1),"")</f>
        <v/>
      </c>
      <c r="G29" s="124" t="str">
        <f>IFERROR(INDEX('ORARIO ITP'!$A$3:$A$102,MATCH(G$1,'ORARIO ITP'!$J$3:$J$102,0),1),"")</f>
        <v/>
      </c>
      <c r="H29" s="124" t="str">
        <f>IFERROR(INDEX('ORARIO ITP'!$A$3:$A$102,MATCH(H$1,'ORARIO ITP'!$J$3:$J$102,0),1),"")</f>
        <v/>
      </c>
      <c r="I29" s="124" t="str">
        <f>IFERROR(INDEX('ORARIO ITP'!$A$3:$A$102,MATCH(I$1,'ORARIO ITP'!$J$3:$J$102,0),1),"")</f>
        <v/>
      </c>
      <c r="J29" s="124" t="str">
        <f>IFERROR(INDEX('ORARIO ITP'!$A$3:$A$102,MATCH(J$1,'ORARIO ITP'!$J$3:$J$102,0),1),"")</f>
        <v/>
      </c>
      <c r="K29" s="124" t="str">
        <f>IFERROR(INDEX('ORARIO ITP'!$A$3:$A$102,MATCH(K$1,'ORARIO ITP'!$J$3:$J$102,0),1),"")</f>
        <v/>
      </c>
      <c r="L29" s="124" t="str">
        <f>IFERROR(INDEX('ORARIO ITP'!$A$3:$A$102,MATCH(L$1,'ORARIO ITP'!$J$3:$J$102,0),1),"")</f>
        <v/>
      </c>
      <c r="M29" s="124" t="str">
        <f>IFERROR(INDEX('ORARIO ITP'!$A$3:$A$102,MATCH(M$1,'ORARIO ITP'!$J$3:$J$102,0),1),"")</f>
        <v/>
      </c>
      <c r="N29" s="124" t="str">
        <f>IFERROR(INDEX('ORARIO ITP'!$A$3:$A$102,MATCH(N$1,'ORARIO ITP'!$J$3:$J$102,0),1),"")</f>
        <v/>
      </c>
      <c r="O29" s="124" t="str">
        <f>IFERROR(INDEX('ORARIO ITP'!$A$3:$A$102,MATCH(O$1,'ORARIO ITP'!$J$3:$J$102,0),1),"")</f>
        <v/>
      </c>
      <c r="P29" s="124" t="str">
        <f>IFERROR(INDEX('ORARIO ITP'!$A$3:$A$102,MATCH(P$1,'ORARIO ITP'!$J$3:$J$102,0),1),"")</f>
        <v/>
      </c>
      <c r="Q29" s="124" t="str">
        <f>IFERROR(INDEX('ORARIO ITP'!$A$3:$A$102,MATCH(Q$1,'ORARIO ITP'!$J$3:$J$102,0),1),"")</f>
        <v/>
      </c>
      <c r="R29" s="124" t="str">
        <f>IFERROR(INDEX('ORARIO ITP'!$A$3:$A$102,MATCH(R$1,'ORARIO ITP'!$J$3:$J$102,0),1),"")</f>
        <v/>
      </c>
      <c r="S29" s="124" t="str">
        <f>IFERROR(INDEX('ORARIO ITP'!$A$3:$A$102,MATCH(S$1,'ORARIO ITP'!$J$3:$J$102,0),1),"")</f>
        <v/>
      </c>
      <c r="T29" s="124" t="str">
        <f>IFERROR(INDEX('ORARIO ITP'!$A$3:$A$102,MATCH(T$1,'ORARIO ITP'!$J$3:$J$102,0),1),"")</f>
        <v/>
      </c>
      <c r="U29" s="40" t="str">
        <f>IFERROR(INDEX('ORARIO ITP'!$A$3:$A$102,MATCH(U$1,'ORARIO ITP'!$J$3:$J$102,0),1),"")</f>
        <v/>
      </c>
      <c r="V29" s="40" t="str">
        <f>IFERROR(INDEX('ORARIO ITP'!$A$3:$A$102,MATCH(V$1,'ORARIO ITP'!$J$3:$J$102,0),1),"")</f>
        <v/>
      </c>
      <c r="W29" s="40" t="str">
        <f>IFERROR(INDEX('ORARIO ITP'!$A$3:$A$102,MATCH(W$1,'ORARIO ITP'!$J$3:$J$102,0),1),"")</f>
        <v/>
      </c>
      <c r="X29" s="40" t="str">
        <f>IFERROR(INDEX('ORARIO ITP'!$A$3:$A$102,MATCH(X$1,'ORARIO ITP'!$J$3:$J$102,0),1),"")</f>
        <v/>
      </c>
      <c r="Y29" s="40" t="str">
        <f>IFERROR(INDEX('ORARIO ITP'!$A$3:$A$102,MATCH(Y$1,'ORARIO ITP'!$J$3:$J$102,0),1),"")</f>
        <v/>
      </c>
      <c r="Z29" s="40" t="str">
        <f>IFERROR(INDEX('ORARIO ITP'!$A$3:$A$102,MATCH(Z$1,'ORARIO ITP'!$J$3:$J$102,0),1),"")</f>
        <v/>
      </c>
      <c r="AA29" s="40" t="str">
        <f>IFERROR(INDEX('ORARIO ITP'!$A$3:$A$102,MATCH(AA$1,'ORARIO ITP'!$J$3:$J$102,0),1),"")</f>
        <v/>
      </c>
      <c r="AB29" s="40" t="str">
        <f>IFERROR(INDEX('ORARIO ITP'!$A$3:$A$102,MATCH(AB$1,'ORARIO ITP'!$J$3:$J$102,0),1),"")</f>
        <v/>
      </c>
      <c r="AC29" s="40" t="str">
        <f>IFERROR(INDEX('ORARIO ITP'!$A$3:$A$102,MATCH(AC$1,'ORARIO ITP'!$J$3:$J$102,0),1),"")</f>
        <v/>
      </c>
      <c r="AD29" s="40" t="str">
        <f>IFERROR(INDEX('ORARIO ITP'!$A$3:$A$102,MATCH(AD$1,'ORARIO ITP'!$J$3:$J$102,0),1),"")</f>
        <v/>
      </c>
      <c r="AE29" s="40" t="str">
        <f>IFERROR(INDEX('ORARIO ITP'!$A$3:$A$102,MATCH(AE$1,'ORARIO ITP'!$J$3:$J$102,0),1),"")</f>
        <v/>
      </c>
      <c r="AF29" s="40" t="str">
        <f>IFERROR(INDEX('ORARIO ITP'!$A$3:$A$102,MATCH(AF$1,'ORARIO ITP'!$J$3:$J$102,0),1),"")</f>
        <v/>
      </c>
      <c r="AG29" s="40" t="str">
        <f>IFERROR(INDEX('ORARIO ITP'!$A$3:$A$102,MATCH(AG$1,'ORARIO ITP'!$J$3:$J$102,0),1),"")</f>
        <v/>
      </c>
      <c r="AH29" s="40" t="str">
        <f>IFERROR(INDEX('ORARIO ITP'!$A$3:$A$102,MATCH(AH$1,'ORARIO ITP'!$J$3:$J$102,0),1),"")</f>
        <v/>
      </c>
      <c r="AI29" s="40" t="str">
        <f>IFERROR(INDEX('ORARIO ITP'!$A$3:$A$102,MATCH(AI$1,'ORARIO ITP'!$J$3:$J$102,0),1),"")</f>
        <v/>
      </c>
      <c r="AJ29" s="40" t="str">
        <f>IFERROR(INDEX('ORARIO ITP'!$A$3:$A$102,MATCH(AJ$1,'ORARIO ITP'!$J$3:$J$102,0),1),"")</f>
        <v/>
      </c>
      <c r="AK29" s="40" t="str">
        <f>IFERROR(INDEX('ORARIO ITP'!$A$3:$A$102,MATCH(AK$1,'ORARIO ITP'!$J$3:$J$102,0),1),"")</f>
        <v/>
      </c>
      <c r="AL29" s="40" t="str">
        <f>IFERROR(INDEX('ORARIO ITP'!$A$3:$A$102,MATCH(AL$1,'ORARIO ITP'!$J$3:$J$102,0),1),"")</f>
        <v/>
      </c>
      <c r="AM29" s="40" t="str">
        <f>IFERROR(INDEX('ORARIO ITP'!$A$3:$A$102,MATCH(AM$1,'ORARIO ITP'!$J$3:$J$102,0),1),"")</f>
        <v/>
      </c>
      <c r="AN29" s="40" t="str">
        <f>IFERROR(INDEX('ORARIO ITP'!$A$3:$A$102,MATCH(AN$1,'ORARIO ITP'!$J$3:$J$102,0),1),"")</f>
        <v/>
      </c>
      <c r="AO29" s="40" t="str">
        <f>IFERROR(INDEX('ORARIO ITP'!$A$3:$A$102,MATCH(AO$1,'ORARIO ITP'!$J$3:$J$102,0),1),"")</f>
        <v/>
      </c>
      <c r="AP29" s="40" t="str">
        <f>IFERROR(INDEX('ORARIO ITP'!$A$3:$A$102,MATCH(AP$1,'ORARIO ITP'!$J$3:$J$102,0),1),"")</f>
        <v/>
      </c>
      <c r="AQ29" s="40" t="str">
        <f>IFERROR(INDEX('ORARIO ITP'!$A$3:$A$102,MATCH(AQ$1,'ORARIO ITP'!$J$3:$J$102,0),1),"")</f>
        <v/>
      </c>
      <c r="AR29" s="40" t="str">
        <f>IFERROR(INDEX('ORARIO ITP'!$A$3:$A$102,MATCH(AR$1,'ORARIO ITP'!$J$3:$J$102,0),1),"")</f>
        <v/>
      </c>
      <c r="AS29" s="40" t="str">
        <f>IFERROR(INDEX('ORARIO ITP'!$A$3:$A$102,MATCH(AS$1,'ORARIO ITP'!$J$3:$J$102,0),1),"")</f>
        <v/>
      </c>
      <c r="AT29" s="40" t="str">
        <f>IFERROR(INDEX('ORARIO ITP'!$A$3:$A$102,MATCH(AT$1,'ORARIO ITP'!$J$3:$J$102,0),1),"")</f>
        <v/>
      </c>
      <c r="AU29" s="40" t="str">
        <f>IFERROR(INDEX('ORARIO ITP'!$A$3:$A$102,MATCH(AU$1,'ORARIO ITP'!$J$3:$J$102,0),1),"")</f>
        <v/>
      </c>
      <c r="AV29" s="40" t="str">
        <f>IFERROR(INDEX('ORARIO ITP'!$A$3:$A$102,MATCH(AV$1,'ORARIO ITP'!$J$3:$J$102,0),1),"")</f>
        <v/>
      </c>
      <c r="AW29" s="40" t="str">
        <f>IFERROR(INDEX('ORARIO ITP'!$A$3:$A$102,MATCH(AW$1,'ORARIO ITP'!$J$3:$J$102,0),1),"")</f>
        <v/>
      </c>
      <c r="AX29" s="40" t="str">
        <f>IFERROR(INDEX('ORARIO ITP'!$A$3:$A$102,MATCH(AX$1,'ORARIO ITP'!$J$3:$J$102,0),1),"")</f>
        <v/>
      </c>
      <c r="AY29" s="40" t="str">
        <f>IFERROR(INDEX('ORARIO ITP'!$A$3:$A$102,MATCH(AY$1,'ORARIO ITP'!$J$3:$J$102,0),1),"")</f>
        <v/>
      </c>
      <c r="AZ29" s="40" t="str">
        <f>IFERROR(INDEX('ORARIO ITP'!$A$3:$A$102,MATCH(AZ$1,'ORARIO ITP'!$J$3:$J$102,0),1),"")</f>
        <v/>
      </c>
    </row>
    <row r="30" spans="1:52" s="42" customFormat="1" ht="24.95" customHeight="1">
      <c r="A30" s="160"/>
      <c r="B30" s="164">
        <v>10</v>
      </c>
      <c r="C30" s="127" t="str">
        <f ca="1">IFERROR(INDEX('DOCENTI-CLASSI-MATERIE'!$A$2:$L$201,MATCH(C$31,'DOCENTI-CLASSI-MATERIE'!$A$2:$A$201,0),MATCH(C$1,INDIRECT("'DOCENTI-CLASSI-MATERIE'!$A"&amp;MATCH(C$31,'DOCENTI-CLASSI-MATERIE'!$A$2:$A$201,0)+2&amp;":$L"&amp;MATCH(C$31,'DOCENTI-CLASSI-MATERIE'!$A$2:$A$201,0)+2),0)),C213)</f>
        <v/>
      </c>
      <c r="D30" s="127" t="str">
        <f ca="1">IFERROR(INDEX('DOCENTI-CLASSI-MATERIE'!$A$2:$L$201,MATCH(D$31,'DOCENTI-CLASSI-MATERIE'!$A$2:$A$201,0),MATCH(D$1,INDIRECT("'DOCENTI-CLASSI-MATERIE'!$A"&amp;MATCH(D$31,'DOCENTI-CLASSI-MATERIE'!$A$2:$A$201,0)+2&amp;":$L"&amp;MATCH(D$31,'DOCENTI-CLASSI-MATERIE'!$A$2:$A$201,0)+2),0)),D213)</f>
        <v/>
      </c>
      <c r="E30" s="127" t="str">
        <f ca="1">IFERROR(INDEX('DOCENTI-CLASSI-MATERIE'!$A$2:$L$201,MATCH(E$31,'DOCENTI-CLASSI-MATERIE'!$A$2:$A$201,0),MATCH(E$1,INDIRECT("'DOCENTI-CLASSI-MATERIE'!$A"&amp;MATCH(E$31,'DOCENTI-CLASSI-MATERIE'!$A$2:$A$201,0)+2&amp;":$L"&amp;MATCH(E$31,'DOCENTI-CLASSI-MATERIE'!$A$2:$A$201,0)+2),0)),E213)</f>
        <v/>
      </c>
      <c r="F30" s="127" t="str">
        <f ca="1">IFERROR(INDEX('DOCENTI-CLASSI-MATERIE'!$A$2:$L$201,MATCH(F$31,'DOCENTI-CLASSI-MATERIE'!$A$2:$A$201,0),MATCH(F$1,INDIRECT("'DOCENTI-CLASSI-MATERIE'!$A"&amp;MATCH(F$31,'DOCENTI-CLASSI-MATERIE'!$A$2:$A$201,0)+2&amp;":$L"&amp;MATCH(F$31,'DOCENTI-CLASSI-MATERIE'!$A$2:$A$201,0)+2),0)),F213)</f>
        <v/>
      </c>
      <c r="G30" s="127" t="str">
        <f ca="1">IFERROR(INDEX('DOCENTI-CLASSI-MATERIE'!$A$2:$L$201,MATCH(G$31,'DOCENTI-CLASSI-MATERIE'!$A$2:$A$201,0),MATCH(G$1,INDIRECT("'DOCENTI-CLASSI-MATERIE'!$A"&amp;MATCH(G$31,'DOCENTI-CLASSI-MATERIE'!$A$2:$A$201,0)+2&amp;":$L"&amp;MATCH(G$31,'DOCENTI-CLASSI-MATERIE'!$A$2:$A$201,0)+2),0)),G213)</f>
        <v/>
      </c>
      <c r="H30" s="127" t="str">
        <f ca="1">IFERROR(INDEX('DOCENTI-CLASSI-MATERIE'!$A$2:$L$201,MATCH(H$31,'DOCENTI-CLASSI-MATERIE'!$A$2:$A$201,0),MATCH(H$1,INDIRECT("'DOCENTI-CLASSI-MATERIE'!$A"&amp;MATCH(H$31,'DOCENTI-CLASSI-MATERIE'!$A$2:$A$201,0)+2&amp;":$L"&amp;MATCH(H$31,'DOCENTI-CLASSI-MATERIE'!$A$2:$A$201,0)+2),0)),H213)</f>
        <v/>
      </c>
      <c r="I30" s="127" t="str">
        <f ca="1">IFERROR(INDEX('DOCENTI-CLASSI-MATERIE'!$A$2:$L$201,MATCH(I$31,'DOCENTI-CLASSI-MATERIE'!$A$2:$A$201,0),MATCH(I$1,INDIRECT("'DOCENTI-CLASSI-MATERIE'!$A"&amp;MATCH(I$31,'DOCENTI-CLASSI-MATERIE'!$A$2:$A$201,0)+2&amp;":$L"&amp;MATCH(I$31,'DOCENTI-CLASSI-MATERIE'!$A$2:$A$201,0)+2),0)),I213)</f>
        <v/>
      </c>
      <c r="J30" s="127" t="str">
        <f ca="1">IFERROR(INDEX('DOCENTI-CLASSI-MATERIE'!$A$2:$L$201,MATCH(J$31,'DOCENTI-CLASSI-MATERIE'!$A$2:$A$201,0),MATCH(J$1,INDIRECT("'DOCENTI-CLASSI-MATERIE'!$A"&amp;MATCH(J$31,'DOCENTI-CLASSI-MATERIE'!$A$2:$A$201,0)+2&amp;":$L"&amp;MATCH(J$31,'DOCENTI-CLASSI-MATERIE'!$A$2:$A$201,0)+2),0)),J213)</f>
        <v/>
      </c>
      <c r="K30" s="127" t="str">
        <f ca="1">IFERROR(INDEX('DOCENTI-CLASSI-MATERIE'!$A$2:$L$201,MATCH(K$31,'DOCENTI-CLASSI-MATERIE'!$A$2:$A$201,0),MATCH(K$1,INDIRECT("'DOCENTI-CLASSI-MATERIE'!$A"&amp;MATCH(K$31,'DOCENTI-CLASSI-MATERIE'!$A$2:$A$201,0)+2&amp;":$L"&amp;MATCH(K$31,'DOCENTI-CLASSI-MATERIE'!$A$2:$A$201,0)+2),0)),K213)</f>
        <v/>
      </c>
      <c r="L30" s="127" t="str">
        <f ca="1">IFERROR(INDEX('DOCENTI-CLASSI-MATERIE'!$A$2:$L$201,MATCH(L$31,'DOCENTI-CLASSI-MATERIE'!$A$2:$A$201,0),MATCH(L$1,INDIRECT("'DOCENTI-CLASSI-MATERIE'!$A"&amp;MATCH(L$31,'DOCENTI-CLASSI-MATERIE'!$A$2:$A$201,0)+2&amp;":$L"&amp;MATCH(L$31,'DOCENTI-CLASSI-MATERIE'!$A$2:$A$201,0)+2),0)),L213)</f>
        <v/>
      </c>
      <c r="M30" s="127" t="str">
        <f ca="1">IFERROR(INDEX('DOCENTI-CLASSI-MATERIE'!$A$2:$L$201,MATCH(M$31,'DOCENTI-CLASSI-MATERIE'!$A$2:$A$201,0),MATCH(M$1,INDIRECT("'DOCENTI-CLASSI-MATERIE'!$A"&amp;MATCH(M$31,'DOCENTI-CLASSI-MATERIE'!$A$2:$A$201,0)+2&amp;":$L"&amp;MATCH(M$31,'DOCENTI-CLASSI-MATERIE'!$A$2:$A$201,0)+2),0)),M213)</f>
        <v/>
      </c>
      <c r="N30" s="127" t="str">
        <f ca="1">IFERROR(INDEX('DOCENTI-CLASSI-MATERIE'!$A$2:$L$201,MATCH(N$31,'DOCENTI-CLASSI-MATERIE'!$A$2:$A$201,0),MATCH(N$1,INDIRECT("'DOCENTI-CLASSI-MATERIE'!$A"&amp;MATCH(N$31,'DOCENTI-CLASSI-MATERIE'!$A$2:$A$201,0)+2&amp;":$L"&amp;MATCH(N$31,'DOCENTI-CLASSI-MATERIE'!$A$2:$A$201,0)+2),0)),N213)</f>
        <v/>
      </c>
      <c r="O30" s="127" t="str">
        <f ca="1">IFERROR(INDEX('DOCENTI-CLASSI-MATERIE'!$A$2:$L$201,MATCH(O$31,'DOCENTI-CLASSI-MATERIE'!$A$2:$A$201,0),MATCH(O$1,INDIRECT("'DOCENTI-CLASSI-MATERIE'!$A"&amp;MATCH(O$31,'DOCENTI-CLASSI-MATERIE'!$A$2:$A$201,0)+2&amp;":$L"&amp;MATCH(O$31,'DOCENTI-CLASSI-MATERIE'!$A$2:$A$201,0)+2),0)),O213)</f>
        <v/>
      </c>
      <c r="P30" s="127" t="str">
        <f ca="1">IFERROR(INDEX('DOCENTI-CLASSI-MATERIE'!$A$2:$L$201,MATCH(P$31,'DOCENTI-CLASSI-MATERIE'!$A$2:$A$201,0),MATCH(P$1,INDIRECT("'DOCENTI-CLASSI-MATERIE'!$A"&amp;MATCH(P$31,'DOCENTI-CLASSI-MATERIE'!$A$2:$A$201,0)+2&amp;":$L"&amp;MATCH(P$31,'DOCENTI-CLASSI-MATERIE'!$A$2:$A$201,0)+2),0)),P213)</f>
        <v/>
      </c>
      <c r="Q30" s="127" t="str">
        <f ca="1">IFERROR(INDEX('DOCENTI-CLASSI-MATERIE'!$A$2:$L$201,MATCH(Q$31,'DOCENTI-CLASSI-MATERIE'!$A$2:$A$201,0),MATCH(Q$1,INDIRECT("'DOCENTI-CLASSI-MATERIE'!$A"&amp;MATCH(Q$31,'DOCENTI-CLASSI-MATERIE'!$A$2:$A$201,0)+2&amp;":$L"&amp;MATCH(Q$31,'DOCENTI-CLASSI-MATERIE'!$A$2:$A$201,0)+2),0)),Q213)</f>
        <v/>
      </c>
      <c r="R30" s="127" t="str">
        <f ca="1">IFERROR(INDEX('DOCENTI-CLASSI-MATERIE'!$A$2:$L$201,MATCH(R$31,'DOCENTI-CLASSI-MATERIE'!$A$2:$A$201,0),MATCH(R$1,INDIRECT("'DOCENTI-CLASSI-MATERIE'!$A"&amp;MATCH(R$31,'DOCENTI-CLASSI-MATERIE'!$A$2:$A$201,0)+2&amp;":$L"&amp;MATCH(R$31,'DOCENTI-CLASSI-MATERIE'!$A$2:$A$201,0)+2),0)),R213)</f>
        <v/>
      </c>
      <c r="S30" s="127" t="str">
        <f ca="1">IFERROR(INDEX('DOCENTI-CLASSI-MATERIE'!$A$2:$L$201,MATCH(S$31,'DOCENTI-CLASSI-MATERIE'!$A$2:$A$201,0),MATCH(S$1,INDIRECT("'DOCENTI-CLASSI-MATERIE'!$A"&amp;MATCH(S$31,'DOCENTI-CLASSI-MATERIE'!$A$2:$A$201,0)+2&amp;":$L"&amp;MATCH(S$31,'DOCENTI-CLASSI-MATERIE'!$A$2:$A$201,0)+2),0)),S213)</f>
        <v/>
      </c>
      <c r="T30" s="127" t="str">
        <f ca="1">IFERROR(INDEX('DOCENTI-CLASSI-MATERIE'!$A$2:$L$201,MATCH(T$31,'DOCENTI-CLASSI-MATERIE'!$A$2:$A$201,0),MATCH(T$1,INDIRECT("'DOCENTI-CLASSI-MATERIE'!$A"&amp;MATCH(T$31,'DOCENTI-CLASSI-MATERIE'!$A$2:$A$201,0)+2&amp;":$L"&amp;MATCH(T$31,'DOCENTI-CLASSI-MATERIE'!$A$2:$A$201,0)+2),0)),T213)</f>
        <v/>
      </c>
      <c r="U30" s="44" t="str">
        <f ca="1">IFERROR(INDEX('DOCENTI-CLASSI-MATERIE'!$A$2:$L$201,MATCH(U$31,'DOCENTI-CLASSI-MATERIE'!$A$2:$A$201,0),MATCH(U$1,INDIRECT("'DOCENTI-CLASSI-MATERIE'!$A"&amp;MATCH(U$31,'DOCENTI-CLASSI-MATERIE'!$A$2:$A$201,0)+2&amp;":$L"&amp;MATCH(U$31,'DOCENTI-CLASSI-MATERIE'!$A$2:$A$201,0)+2),0)),U213)</f>
        <v/>
      </c>
      <c r="V30" s="44" t="str">
        <f ca="1">IFERROR(INDEX('DOCENTI-CLASSI-MATERIE'!$A$2:$L$201,MATCH(V$31,'DOCENTI-CLASSI-MATERIE'!$A$2:$A$201,0),MATCH(V$1,INDIRECT("'DOCENTI-CLASSI-MATERIE'!$A"&amp;MATCH(V$31,'DOCENTI-CLASSI-MATERIE'!$A$2:$A$201,0)+2&amp;":$L"&amp;MATCH(V$31,'DOCENTI-CLASSI-MATERIE'!$A$2:$A$201,0)+2),0)),V213)</f>
        <v/>
      </c>
      <c r="W30" s="44" t="str">
        <f ca="1">IFERROR(INDEX('DOCENTI-CLASSI-MATERIE'!$A$2:$L$201,MATCH(W$31,'DOCENTI-CLASSI-MATERIE'!$A$2:$A$201,0),MATCH(W$1,INDIRECT("'DOCENTI-CLASSI-MATERIE'!$A"&amp;MATCH(W$31,'DOCENTI-CLASSI-MATERIE'!$A$2:$A$201,0)+2&amp;":$L"&amp;MATCH(W$31,'DOCENTI-CLASSI-MATERIE'!$A$2:$A$201,0)+2),0)),W213)</f>
        <v/>
      </c>
      <c r="X30" s="44" t="str">
        <f ca="1">IFERROR(INDEX('DOCENTI-CLASSI-MATERIE'!$A$2:$L$201,MATCH(X$31,'DOCENTI-CLASSI-MATERIE'!$A$2:$A$201,0),MATCH(X$1,INDIRECT("'DOCENTI-CLASSI-MATERIE'!$A"&amp;MATCH(X$31,'DOCENTI-CLASSI-MATERIE'!$A$2:$A$201,0)+2&amp;":$L"&amp;MATCH(X$31,'DOCENTI-CLASSI-MATERIE'!$A$2:$A$201,0)+2),0)),X213)</f>
        <v/>
      </c>
      <c r="Y30" s="44" t="str">
        <f ca="1">IFERROR(INDEX('DOCENTI-CLASSI-MATERIE'!$A$2:$L$201,MATCH(Y$31,'DOCENTI-CLASSI-MATERIE'!$A$2:$A$201,0),MATCH(Y$1,INDIRECT("'DOCENTI-CLASSI-MATERIE'!$A"&amp;MATCH(Y$31,'DOCENTI-CLASSI-MATERIE'!$A$2:$A$201,0)+2&amp;":$L"&amp;MATCH(Y$31,'DOCENTI-CLASSI-MATERIE'!$A$2:$A$201,0)+2),0)),Y213)</f>
        <v/>
      </c>
      <c r="Z30" s="44" t="str">
        <f ca="1">IFERROR(INDEX('DOCENTI-CLASSI-MATERIE'!$A$2:$L$201,MATCH(Z$31,'DOCENTI-CLASSI-MATERIE'!$A$2:$A$201,0),MATCH(Z$1,INDIRECT("'DOCENTI-CLASSI-MATERIE'!$A"&amp;MATCH(Z$31,'DOCENTI-CLASSI-MATERIE'!$A$2:$A$201,0)+2&amp;":$L"&amp;MATCH(Z$31,'DOCENTI-CLASSI-MATERIE'!$A$2:$A$201,0)+2),0)),Z213)</f>
        <v/>
      </c>
      <c r="AA30" s="44" t="str">
        <f ca="1">IFERROR(INDEX('DOCENTI-CLASSI-MATERIE'!$A$2:$L$201,MATCH(AA$31,'DOCENTI-CLASSI-MATERIE'!$A$2:$A$201,0),MATCH(AA$1,INDIRECT("'DOCENTI-CLASSI-MATERIE'!$A"&amp;MATCH(AA$31,'DOCENTI-CLASSI-MATERIE'!$A$2:$A$201,0)+2&amp;":$L"&amp;MATCH(AA$31,'DOCENTI-CLASSI-MATERIE'!$A$2:$A$201,0)+2),0)),AA213)</f>
        <v/>
      </c>
      <c r="AB30" s="44" t="str">
        <f ca="1">IFERROR(INDEX('DOCENTI-CLASSI-MATERIE'!$A$2:$L$201,MATCH(AB$31,'DOCENTI-CLASSI-MATERIE'!$A$2:$A$201,0),MATCH(AB$1,INDIRECT("'DOCENTI-CLASSI-MATERIE'!$A"&amp;MATCH(AB$31,'DOCENTI-CLASSI-MATERIE'!$A$2:$A$201,0)+2&amp;":$L"&amp;MATCH(AB$31,'DOCENTI-CLASSI-MATERIE'!$A$2:$A$201,0)+2),0)),AB213)</f>
        <v/>
      </c>
      <c r="AC30" s="44" t="str">
        <f ca="1">IFERROR(INDEX('DOCENTI-CLASSI-MATERIE'!$A$2:$L$201,MATCH(AC$31,'DOCENTI-CLASSI-MATERIE'!$A$2:$A$201,0),MATCH(AC$1,INDIRECT("'DOCENTI-CLASSI-MATERIE'!$A"&amp;MATCH(AC$31,'DOCENTI-CLASSI-MATERIE'!$A$2:$A$201,0)+2&amp;":$L"&amp;MATCH(AC$31,'DOCENTI-CLASSI-MATERIE'!$A$2:$A$201,0)+2),0)),AC213)</f>
        <v/>
      </c>
      <c r="AD30" s="44" t="str">
        <f ca="1">IFERROR(INDEX('DOCENTI-CLASSI-MATERIE'!$A$2:$L$201,MATCH(AD$31,'DOCENTI-CLASSI-MATERIE'!$A$2:$A$201,0),MATCH(AD$1,INDIRECT("'DOCENTI-CLASSI-MATERIE'!$A"&amp;MATCH(AD$31,'DOCENTI-CLASSI-MATERIE'!$A$2:$A$201,0)+2&amp;":$L"&amp;MATCH(AD$31,'DOCENTI-CLASSI-MATERIE'!$A$2:$A$201,0)+2),0)),AD213)</f>
        <v/>
      </c>
      <c r="AE30" s="44" t="str">
        <f ca="1">IFERROR(INDEX('DOCENTI-CLASSI-MATERIE'!$A$2:$L$201,MATCH(AE$31,'DOCENTI-CLASSI-MATERIE'!$A$2:$A$201,0),MATCH(AE$1,INDIRECT("'DOCENTI-CLASSI-MATERIE'!$A"&amp;MATCH(AE$31,'DOCENTI-CLASSI-MATERIE'!$A$2:$A$201,0)+2&amp;":$L"&amp;MATCH(AE$31,'DOCENTI-CLASSI-MATERIE'!$A$2:$A$201,0)+2),0)),AE213)</f>
        <v/>
      </c>
      <c r="AF30" s="44" t="str">
        <f ca="1">IFERROR(INDEX('DOCENTI-CLASSI-MATERIE'!$A$2:$L$201,MATCH(AF$31,'DOCENTI-CLASSI-MATERIE'!$A$2:$A$201,0),MATCH(AF$1,INDIRECT("'DOCENTI-CLASSI-MATERIE'!$A"&amp;MATCH(AF$31,'DOCENTI-CLASSI-MATERIE'!$A$2:$A$201,0)+2&amp;":$L"&amp;MATCH(AF$31,'DOCENTI-CLASSI-MATERIE'!$A$2:$A$201,0)+2),0)),AF213)</f>
        <v/>
      </c>
      <c r="AG30" s="44" t="str">
        <f ca="1">IFERROR(INDEX('DOCENTI-CLASSI-MATERIE'!$A$2:$L$201,MATCH(AG$31,'DOCENTI-CLASSI-MATERIE'!$A$2:$A$201,0),MATCH(AG$1,INDIRECT("'DOCENTI-CLASSI-MATERIE'!$A"&amp;MATCH(AG$31,'DOCENTI-CLASSI-MATERIE'!$A$2:$A$201,0)+2&amp;":$L"&amp;MATCH(AG$31,'DOCENTI-CLASSI-MATERIE'!$A$2:$A$201,0)+2),0)),AG213)</f>
        <v/>
      </c>
      <c r="AH30" s="44" t="str">
        <f ca="1">IFERROR(INDEX('DOCENTI-CLASSI-MATERIE'!$A$2:$L$201,MATCH(AH$31,'DOCENTI-CLASSI-MATERIE'!$A$2:$A$201,0),MATCH(AH$1,INDIRECT("'DOCENTI-CLASSI-MATERIE'!$A"&amp;MATCH(AH$31,'DOCENTI-CLASSI-MATERIE'!$A$2:$A$201,0)+2&amp;":$L"&amp;MATCH(AH$31,'DOCENTI-CLASSI-MATERIE'!$A$2:$A$201,0)+2),0)),AH213)</f>
        <v/>
      </c>
      <c r="AI30" s="44" t="str">
        <f ca="1">IFERROR(INDEX('DOCENTI-CLASSI-MATERIE'!$A$2:$L$201,MATCH(AI$31,'DOCENTI-CLASSI-MATERIE'!$A$2:$A$201,0),MATCH(AI$1,INDIRECT("'DOCENTI-CLASSI-MATERIE'!$A"&amp;MATCH(AI$31,'DOCENTI-CLASSI-MATERIE'!$A$2:$A$201,0)+2&amp;":$L"&amp;MATCH(AI$31,'DOCENTI-CLASSI-MATERIE'!$A$2:$A$201,0)+2),0)),AI213)</f>
        <v/>
      </c>
      <c r="AJ30" s="44" t="str">
        <f ca="1">IFERROR(INDEX('DOCENTI-CLASSI-MATERIE'!$A$2:$L$201,MATCH(AJ$31,'DOCENTI-CLASSI-MATERIE'!$A$2:$A$201,0),MATCH(AJ$1,INDIRECT("'DOCENTI-CLASSI-MATERIE'!$A"&amp;MATCH(AJ$31,'DOCENTI-CLASSI-MATERIE'!$A$2:$A$201,0)+2&amp;":$L"&amp;MATCH(AJ$31,'DOCENTI-CLASSI-MATERIE'!$A$2:$A$201,0)+2),0)),AJ213)</f>
        <v/>
      </c>
      <c r="AK30" s="44" t="str">
        <f ca="1">IFERROR(INDEX('DOCENTI-CLASSI-MATERIE'!$A$2:$L$201,MATCH(AK$31,'DOCENTI-CLASSI-MATERIE'!$A$2:$A$201,0),MATCH(AK$1,INDIRECT("'DOCENTI-CLASSI-MATERIE'!$A"&amp;MATCH(AK$31,'DOCENTI-CLASSI-MATERIE'!$A$2:$A$201,0)+2&amp;":$L"&amp;MATCH(AK$31,'DOCENTI-CLASSI-MATERIE'!$A$2:$A$201,0)+2),0)),AK213)</f>
        <v/>
      </c>
      <c r="AL30" s="44" t="str">
        <f ca="1">IFERROR(INDEX('DOCENTI-CLASSI-MATERIE'!$A$2:$L$201,MATCH(AL$31,'DOCENTI-CLASSI-MATERIE'!$A$2:$A$201,0),MATCH(AL$1,INDIRECT("'DOCENTI-CLASSI-MATERIE'!$A"&amp;MATCH(AL$31,'DOCENTI-CLASSI-MATERIE'!$A$2:$A$201,0)+2&amp;":$L"&amp;MATCH(AL$31,'DOCENTI-CLASSI-MATERIE'!$A$2:$A$201,0)+2),0)),AL213)</f>
        <v/>
      </c>
      <c r="AM30" s="44" t="str">
        <f ca="1">IFERROR(INDEX('DOCENTI-CLASSI-MATERIE'!$A$2:$L$201,MATCH(AM$31,'DOCENTI-CLASSI-MATERIE'!$A$2:$A$201,0),MATCH(AM$1,INDIRECT("'DOCENTI-CLASSI-MATERIE'!$A"&amp;MATCH(AM$31,'DOCENTI-CLASSI-MATERIE'!$A$2:$A$201,0)+2&amp;":$L"&amp;MATCH(AM$31,'DOCENTI-CLASSI-MATERIE'!$A$2:$A$201,0)+2),0)),AM213)</f>
        <v/>
      </c>
      <c r="AN30" s="44" t="str">
        <f ca="1">IFERROR(INDEX('DOCENTI-CLASSI-MATERIE'!$A$2:$L$201,MATCH(AN$31,'DOCENTI-CLASSI-MATERIE'!$A$2:$A$201,0),MATCH(AN$1,INDIRECT("'DOCENTI-CLASSI-MATERIE'!$A"&amp;MATCH(AN$31,'DOCENTI-CLASSI-MATERIE'!$A$2:$A$201,0)+2&amp;":$L"&amp;MATCH(AN$31,'DOCENTI-CLASSI-MATERIE'!$A$2:$A$201,0)+2),0)),AN213)</f>
        <v/>
      </c>
      <c r="AO30" s="44" t="str">
        <f ca="1">IFERROR(INDEX('DOCENTI-CLASSI-MATERIE'!$A$2:$L$201,MATCH(AO$31,'DOCENTI-CLASSI-MATERIE'!$A$2:$A$201,0),MATCH(AO$1,INDIRECT("'DOCENTI-CLASSI-MATERIE'!$A"&amp;MATCH(AO$31,'DOCENTI-CLASSI-MATERIE'!$A$2:$A$201,0)+2&amp;":$L"&amp;MATCH(AO$31,'DOCENTI-CLASSI-MATERIE'!$A$2:$A$201,0)+2),0)),AO213)</f>
        <v/>
      </c>
      <c r="AP30" s="44" t="str">
        <f ca="1">IFERROR(INDEX('DOCENTI-CLASSI-MATERIE'!$A$2:$L$201,MATCH(AP$31,'DOCENTI-CLASSI-MATERIE'!$A$2:$A$201,0),MATCH(AP$1,INDIRECT("'DOCENTI-CLASSI-MATERIE'!$A"&amp;MATCH(AP$31,'DOCENTI-CLASSI-MATERIE'!$A$2:$A$201,0)+2&amp;":$L"&amp;MATCH(AP$31,'DOCENTI-CLASSI-MATERIE'!$A$2:$A$201,0)+2),0)),AP213)</f>
        <v/>
      </c>
      <c r="AQ30" s="44" t="str">
        <f ca="1">IFERROR(INDEX('DOCENTI-CLASSI-MATERIE'!$A$2:$L$201,MATCH(AQ$31,'DOCENTI-CLASSI-MATERIE'!$A$2:$A$201,0),MATCH(AQ$1,INDIRECT("'DOCENTI-CLASSI-MATERIE'!$A"&amp;MATCH(AQ$31,'DOCENTI-CLASSI-MATERIE'!$A$2:$A$201,0)+2&amp;":$L"&amp;MATCH(AQ$31,'DOCENTI-CLASSI-MATERIE'!$A$2:$A$201,0)+2),0)),AQ213)</f>
        <v/>
      </c>
      <c r="AR30" s="44" t="str">
        <f ca="1">IFERROR(INDEX('DOCENTI-CLASSI-MATERIE'!$A$2:$L$201,MATCH(AR$31,'DOCENTI-CLASSI-MATERIE'!$A$2:$A$201,0),MATCH(AR$1,INDIRECT("'DOCENTI-CLASSI-MATERIE'!$A"&amp;MATCH(AR$31,'DOCENTI-CLASSI-MATERIE'!$A$2:$A$201,0)+2&amp;":$L"&amp;MATCH(AR$31,'DOCENTI-CLASSI-MATERIE'!$A$2:$A$201,0)+2),0)),AR213)</f>
        <v/>
      </c>
      <c r="AS30" s="44" t="str">
        <f ca="1">IFERROR(INDEX('DOCENTI-CLASSI-MATERIE'!$A$2:$L$201,MATCH(AS$31,'DOCENTI-CLASSI-MATERIE'!$A$2:$A$201,0),MATCH(AS$1,INDIRECT("'DOCENTI-CLASSI-MATERIE'!$A"&amp;MATCH(AS$31,'DOCENTI-CLASSI-MATERIE'!$A$2:$A$201,0)+2&amp;":$L"&amp;MATCH(AS$31,'DOCENTI-CLASSI-MATERIE'!$A$2:$A$201,0)+2),0)),AS213)</f>
        <v/>
      </c>
      <c r="AT30" s="44" t="str">
        <f ca="1">IFERROR(INDEX('DOCENTI-CLASSI-MATERIE'!$A$2:$L$201,MATCH(AT$31,'DOCENTI-CLASSI-MATERIE'!$A$2:$A$201,0),MATCH(AT$1,INDIRECT("'DOCENTI-CLASSI-MATERIE'!$A"&amp;MATCH(AT$31,'DOCENTI-CLASSI-MATERIE'!$A$2:$A$201,0)+2&amp;":$L"&amp;MATCH(AT$31,'DOCENTI-CLASSI-MATERIE'!$A$2:$A$201,0)+2),0)),AT213)</f>
        <v/>
      </c>
      <c r="AU30" s="44" t="str">
        <f ca="1">IFERROR(INDEX('DOCENTI-CLASSI-MATERIE'!$A$2:$L$201,MATCH(AU$31,'DOCENTI-CLASSI-MATERIE'!$A$2:$A$201,0),MATCH(AU$1,INDIRECT("'DOCENTI-CLASSI-MATERIE'!$A"&amp;MATCH(AU$31,'DOCENTI-CLASSI-MATERIE'!$A$2:$A$201,0)+2&amp;":$L"&amp;MATCH(AU$31,'DOCENTI-CLASSI-MATERIE'!$A$2:$A$201,0)+2),0)),AU213)</f>
        <v/>
      </c>
      <c r="AV30" s="44" t="str">
        <f ca="1">IFERROR(INDEX('DOCENTI-CLASSI-MATERIE'!$A$2:$L$201,MATCH(AV$31,'DOCENTI-CLASSI-MATERIE'!$A$2:$A$201,0),MATCH(AV$1,INDIRECT("'DOCENTI-CLASSI-MATERIE'!$A"&amp;MATCH(AV$31,'DOCENTI-CLASSI-MATERIE'!$A$2:$A$201,0)+2&amp;":$L"&amp;MATCH(AV$31,'DOCENTI-CLASSI-MATERIE'!$A$2:$A$201,0)+2),0)),AV213)</f>
        <v/>
      </c>
      <c r="AW30" s="44" t="str">
        <f ca="1">IFERROR(INDEX('DOCENTI-CLASSI-MATERIE'!$A$2:$L$201,MATCH(AW$31,'DOCENTI-CLASSI-MATERIE'!$A$2:$A$201,0),MATCH(AW$1,INDIRECT("'DOCENTI-CLASSI-MATERIE'!$A"&amp;MATCH(AW$31,'DOCENTI-CLASSI-MATERIE'!$A$2:$A$201,0)+2&amp;":$L"&amp;MATCH(AW$31,'DOCENTI-CLASSI-MATERIE'!$A$2:$A$201,0)+2),0)),AW213)</f>
        <v/>
      </c>
      <c r="AX30" s="44" t="str">
        <f ca="1">IFERROR(INDEX('DOCENTI-CLASSI-MATERIE'!$A$2:$L$201,MATCH(AX$31,'DOCENTI-CLASSI-MATERIE'!$A$2:$A$201,0),MATCH(AX$1,INDIRECT("'DOCENTI-CLASSI-MATERIE'!$A"&amp;MATCH(AX$31,'DOCENTI-CLASSI-MATERIE'!$A$2:$A$201,0)+2&amp;":$L"&amp;MATCH(AX$31,'DOCENTI-CLASSI-MATERIE'!$A$2:$A$201,0)+2),0)),AX213)</f>
        <v/>
      </c>
      <c r="AY30" s="44" t="str">
        <f ca="1">IFERROR(INDEX('DOCENTI-CLASSI-MATERIE'!$A$2:$L$201,MATCH(AY$31,'DOCENTI-CLASSI-MATERIE'!$A$2:$A$201,0),MATCH(AY$1,INDIRECT("'DOCENTI-CLASSI-MATERIE'!$A"&amp;MATCH(AY$31,'DOCENTI-CLASSI-MATERIE'!$A$2:$A$201,0)+2&amp;":$L"&amp;MATCH(AY$31,'DOCENTI-CLASSI-MATERIE'!$A$2:$A$201,0)+2),0)),AY213)</f>
        <v/>
      </c>
      <c r="AZ30" s="44" t="str">
        <f ca="1">IFERROR(INDEX('DOCENTI-CLASSI-MATERIE'!$A$2:$L$201,MATCH(AZ$31,'DOCENTI-CLASSI-MATERIE'!$A$2:$A$201,0),MATCH(AZ$1,INDIRECT("'DOCENTI-CLASSI-MATERIE'!$A"&amp;MATCH(AZ$31,'DOCENTI-CLASSI-MATERIE'!$A$2:$A$201,0)+2&amp;":$L"&amp;MATCH(AZ$31,'DOCENTI-CLASSI-MATERIE'!$A$2:$A$201,0)+2),0)),AZ213)</f>
        <v/>
      </c>
    </row>
    <row r="31" spans="1:52" s="42" customFormat="1" ht="24.95" customHeight="1">
      <c r="A31" s="160"/>
      <c r="B31" s="171"/>
      <c r="C31" s="126" t="str">
        <f>IFERROR(INDEX('ORARIO DOCENTI'!$A$3:$A$102,MATCH(C$1,'ORARIO DOCENTI'!$K$3:$K$102,0),1),C214)</f>
        <v/>
      </c>
      <c r="D31" s="126" t="str">
        <f>IFERROR(INDEX('ORARIO DOCENTI'!$A$3:$A$102,MATCH(D$1,'ORARIO DOCENTI'!$K$3:$K$102,0),1),D214)</f>
        <v/>
      </c>
      <c r="E31" s="126" t="str">
        <f>IFERROR(INDEX('ORARIO DOCENTI'!$A$3:$A$102,MATCH(E$1,'ORARIO DOCENTI'!$K$3:$K$102,0),1),E214)</f>
        <v/>
      </c>
      <c r="F31" s="126" t="str">
        <f>IFERROR(INDEX('ORARIO DOCENTI'!$A$3:$A$102,MATCH(F$1,'ORARIO DOCENTI'!$K$3:$K$102,0),1),F214)</f>
        <v/>
      </c>
      <c r="G31" s="126" t="str">
        <f>IFERROR(INDEX('ORARIO DOCENTI'!$A$3:$A$102,MATCH(G$1,'ORARIO DOCENTI'!$K$3:$K$102,0),1),G214)</f>
        <v/>
      </c>
      <c r="H31" s="126" t="str">
        <f>IFERROR(INDEX('ORARIO DOCENTI'!$A$3:$A$102,MATCH(H$1,'ORARIO DOCENTI'!$K$3:$K$102,0),1),H214)</f>
        <v/>
      </c>
      <c r="I31" s="126" t="str">
        <f>IFERROR(INDEX('ORARIO DOCENTI'!$A$3:$A$102,MATCH(I$1,'ORARIO DOCENTI'!$K$3:$K$102,0),1),I214)</f>
        <v/>
      </c>
      <c r="J31" s="126" t="str">
        <f>IFERROR(INDEX('ORARIO DOCENTI'!$A$3:$A$102,MATCH(J$1,'ORARIO DOCENTI'!$K$3:$K$102,0),1),J214)</f>
        <v/>
      </c>
      <c r="K31" s="126" t="str">
        <f>IFERROR(INDEX('ORARIO DOCENTI'!$A$3:$A$102,MATCH(K$1,'ORARIO DOCENTI'!$K$3:$K$102,0),1),K214)</f>
        <v/>
      </c>
      <c r="L31" s="126" t="str">
        <f>IFERROR(INDEX('ORARIO DOCENTI'!$A$3:$A$102,MATCH(L$1,'ORARIO DOCENTI'!$K$3:$K$102,0),1),L214)</f>
        <v/>
      </c>
      <c r="M31" s="126" t="str">
        <f>IFERROR(INDEX('ORARIO DOCENTI'!$A$3:$A$102,MATCH(M$1,'ORARIO DOCENTI'!$K$3:$K$102,0),1),M214)</f>
        <v/>
      </c>
      <c r="N31" s="126" t="str">
        <f>IFERROR(INDEX('ORARIO DOCENTI'!$A$3:$A$102,MATCH(N$1,'ORARIO DOCENTI'!$K$3:$K$102,0),1),N214)</f>
        <v/>
      </c>
      <c r="O31" s="126" t="str">
        <f>IFERROR(INDEX('ORARIO DOCENTI'!$A$3:$A$102,MATCH(O$1,'ORARIO DOCENTI'!$K$3:$K$102,0),1),O214)</f>
        <v/>
      </c>
      <c r="P31" s="126" t="str">
        <f>IFERROR(INDEX('ORARIO DOCENTI'!$A$3:$A$102,MATCH(P$1,'ORARIO DOCENTI'!$K$3:$K$102,0),1),P214)</f>
        <v/>
      </c>
      <c r="Q31" s="126" t="str">
        <f>IFERROR(INDEX('ORARIO DOCENTI'!$A$3:$A$102,MATCH(Q$1,'ORARIO DOCENTI'!$K$3:$K$102,0),1),Q214)</f>
        <v/>
      </c>
      <c r="R31" s="126" t="str">
        <f>IFERROR(INDEX('ORARIO DOCENTI'!$A$3:$A$102,MATCH(R$1,'ORARIO DOCENTI'!$K$3:$K$102,0),1),R214)</f>
        <v/>
      </c>
      <c r="S31" s="126" t="str">
        <f>IFERROR(INDEX('ORARIO DOCENTI'!$A$3:$A$102,MATCH(S$1,'ORARIO DOCENTI'!$K$3:$K$102,0),1),S214)</f>
        <v/>
      </c>
      <c r="T31" s="126" t="str">
        <f>IFERROR(INDEX('ORARIO DOCENTI'!$A$3:$A$102,MATCH(T$1,'ORARIO DOCENTI'!$K$3:$K$102,0),1),T214)</f>
        <v/>
      </c>
      <c r="U31" s="43" t="str">
        <f>IFERROR(INDEX('ORARIO DOCENTI'!$A$3:$A$102,MATCH(U$1,'ORARIO DOCENTI'!$K$3:$K$102,0),1),U214)</f>
        <v/>
      </c>
      <c r="V31" s="43" t="str">
        <f>IFERROR(INDEX('ORARIO DOCENTI'!$A$3:$A$102,MATCH(V$1,'ORARIO DOCENTI'!$K$3:$K$102,0),1),V214)</f>
        <v/>
      </c>
      <c r="W31" s="43" t="str">
        <f>IFERROR(INDEX('ORARIO DOCENTI'!$A$3:$A$102,MATCH(W$1,'ORARIO DOCENTI'!$K$3:$K$102,0),1),W214)</f>
        <v/>
      </c>
      <c r="X31" s="43" t="str">
        <f>IFERROR(INDEX('ORARIO DOCENTI'!$A$3:$A$102,MATCH(X$1,'ORARIO DOCENTI'!$K$3:$K$102,0),1),X214)</f>
        <v/>
      </c>
      <c r="Y31" s="43" t="str">
        <f>IFERROR(INDEX('ORARIO DOCENTI'!$A$3:$A$102,MATCH(Y$1,'ORARIO DOCENTI'!$K$3:$K$102,0),1),Y214)</f>
        <v/>
      </c>
      <c r="Z31" s="43" t="str">
        <f>IFERROR(INDEX('ORARIO DOCENTI'!$A$3:$A$102,MATCH(Z$1,'ORARIO DOCENTI'!$K$3:$K$102,0),1),Z214)</f>
        <v/>
      </c>
      <c r="AA31" s="43" t="str">
        <f>IFERROR(INDEX('ORARIO DOCENTI'!$A$3:$A$102,MATCH(AA$1,'ORARIO DOCENTI'!$K$3:$K$102,0),1),AA214)</f>
        <v/>
      </c>
      <c r="AB31" s="43" t="str">
        <f>IFERROR(INDEX('ORARIO DOCENTI'!$A$3:$A$102,MATCH(AB$1,'ORARIO DOCENTI'!$K$3:$K$102,0),1),AB214)</f>
        <v/>
      </c>
      <c r="AC31" s="43" t="str">
        <f>IFERROR(INDEX('ORARIO DOCENTI'!$A$3:$A$102,MATCH(AC$1,'ORARIO DOCENTI'!$K$3:$K$102,0),1),AC214)</f>
        <v/>
      </c>
      <c r="AD31" s="43" t="str">
        <f>IFERROR(INDEX('ORARIO DOCENTI'!$A$3:$A$102,MATCH(AD$1,'ORARIO DOCENTI'!$K$3:$K$102,0),1),AD214)</f>
        <v/>
      </c>
      <c r="AE31" s="43" t="str">
        <f>IFERROR(INDEX('ORARIO DOCENTI'!$A$3:$A$102,MATCH(AE$1,'ORARIO DOCENTI'!$K$3:$K$102,0),1),AE214)</f>
        <v/>
      </c>
      <c r="AF31" s="43" t="str">
        <f>IFERROR(INDEX('ORARIO DOCENTI'!$A$3:$A$102,MATCH(AF$1,'ORARIO DOCENTI'!$K$3:$K$102,0),1),AF214)</f>
        <v/>
      </c>
      <c r="AG31" s="43" t="str">
        <f>IFERROR(INDEX('ORARIO DOCENTI'!$A$3:$A$102,MATCH(AG$1,'ORARIO DOCENTI'!$K$3:$K$102,0),1),AG214)</f>
        <v/>
      </c>
      <c r="AH31" s="43" t="str">
        <f>IFERROR(INDEX('ORARIO DOCENTI'!$A$3:$A$102,MATCH(AH$1,'ORARIO DOCENTI'!$K$3:$K$102,0),1),AH214)</f>
        <v/>
      </c>
      <c r="AI31" s="43" t="str">
        <f>IFERROR(INDEX('ORARIO DOCENTI'!$A$3:$A$102,MATCH(AI$1,'ORARIO DOCENTI'!$K$3:$K$102,0),1),AI214)</f>
        <v/>
      </c>
      <c r="AJ31" s="43" t="str">
        <f>IFERROR(INDEX('ORARIO DOCENTI'!$A$3:$A$102,MATCH(AJ$1,'ORARIO DOCENTI'!$K$3:$K$102,0),1),AJ214)</f>
        <v/>
      </c>
      <c r="AK31" s="43" t="str">
        <f>IFERROR(INDEX('ORARIO DOCENTI'!$A$3:$A$102,MATCH(AK$1,'ORARIO DOCENTI'!$K$3:$K$102,0),1),AK214)</f>
        <v/>
      </c>
      <c r="AL31" s="43" t="str">
        <f>IFERROR(INDEX('ORARIO DOCENTI'!$A$3:$A$102,MATCH(AL$1,'ORARIO DOCENTI'!$K$3:$K$102,0),1),AL214)</f>
        <v/>
      </c>
      <c r="AM31" s="43" t="str">
        <f>IFERROR(INDEX('ORARIO DOCENTI'!$A$3:$A$102,MATCH(AM$1,'ORARIO DOCENTI'!$K$3:$K$102,0),1),AM214)</f>
        <v/>
      </c>
      <c r="AN31" s="43" t="str">
        <f>IFERROR(INDEX('ORARIO DOCENTI'!$A$3:$A$102,MATCH(AN$1,'ORARIO DOCENTI'!$K$3:$K$102,0),1),AN214)</f>
        <v/>
      </c>
      <c r="AO31" s="43" t="str">
        <f>IFERROR(INDEX('ORARIO DOCENTI'!$A$3:$A$102,MATCH(AO$1,'ORARIO DOCENTI'!$K$3:$K$102,0),1),AO214)</f>
        <v/>
      </c>
      <c r="AP31" s="43" t="str">
        <f>IFERROR(INDEX('ORARIO DOCENTI'!$A$3:$A$102,MATCH(AP$1,'ORARIO DOCENTI'!$K$3:$K$102,0),1),AP214)</f>
        <v/>
      </c>
      <c r="AQ31" s="43" t="str">
        <f>IFERROR(INDEX('ORARIO DOCENTI'!$A$3:$A$102,MATCH(AQ$1,'ORARIO DOCENTI'!$K$3:$K$102,0),1),AQ214)</f>
        <v/>
      </c>
      <c r="AR31" s="43" t="str">
        <f>IFERROR(INDEX('ORARIO DOCENTI'!$A$3:$A$102,MATCH(AR$1,'ORARIO DOCENTI'!$K$3:$K$102,0),1),AR214)</f>
        <v/>
      </c>
      <c r="AS31" s="43" t="str">
        <f>IFERROR(INDEX('ORARIO DOCENTI'!$A$3:$A$102,MATCH(AS$1,'ORARIO DOCENTI'!$K$3:$K$102,0),1),AS214)</f>
        <v/>
      </c>
      <c r="AT31" s="43" t="str">
        <f>IFERROR(INDEX('ORARIO DOCENTI'!$A$3:$A$102,MATCH(AT$1,'ORARIO DOCENTI'!$K$3:$K$102,0),1),AT214)</f>
        <v/>
      </c>
      <c r="AU31" s="43" t="str">
        <f>IFERROR(INDEX('ORARIO DOCENTI'!$A$3:$A$102,MATCH(AU$1,'ORARIO DOCENTI'!$K$3:$K$102,0),1),AU214)</f>
        <v/>
      </c>
      <c r="AV31" s="43" t="str">
        <f>IFERROR(INDEX('ORARIO DOCENTI'!$A$3:$A$102,MATCH(AV$1,'ORARIO DOCENTI'!$K$3:$K$102,0),1),AV214)</f>
        <v/>
      </c>
      <c r="AW31" s="43" t="str">
        <f>IFERROR(INDEX('ORARIO DOCENTI'!$A$3:$A$102,MATCH(AW$1,'ORARIO DOCENTI'!$K$3:$K$102,0),1),AW214)</f>
        <v/>
      </c>
      <c r="AX31" s="43" t="str">
        <f>IFERROR(INDEX('ORARIO DOCENTI'!$A$3:$A$102,MATCH(AX$1,'ORARIO DOCENTI'!$K$3:$K$102,0),1),AX214)</f>
        <v/>
      </c>
      <c r="AY31" s="43" t="str">
        <f>IFERROR(INDEX('ORARIO DOCENTI'!$A$3:$A$102,MATCH(AY$1,'ORARIO DOCENTI'!$K$3:$K$102,0),1),AY214)</f>
        <v/>
      </c>
      <c r="AZ31" s="43" t="str">
        <f>IFERROR(INDEX('ORARIO DOCENTI'!$A$3:$A$102,MATCH(AZ$1,'ORARIO DOCENTI'!$K$3:$K$102,0),1),AZ214)</f>
        <v/>
      </c>
    </row>
    <row r="32" spans="1:52" s="42" customFormat="1" ht="24.95" customHeight="1" thickBot="1">
      <c r="A32" s="161"/>
      <c r="B32" s="174"/>
      <c r="C32" s="128" t="str">
        <f>IFERROR(INDEX('ORARIO ITP'!$A$3:$A$102,MATCH(C$1,'ORARIO ITP'!$K$3:$K$102,0),1),"")</f>
        <v/>
      </c>
      <c r="D32" s="128" t="str">
        <f>IFERROR(INDEX('ORARIO ITP'!$A$3:$A$102,MATCH(D$1,'ORARIO ITP'!$K$3:$K$102,0),1),"")</f>
        <v/>
      </c>
      <c r="E32" s="128" t="str">
        <f>IFERROR(INDEX('ORARIO ITP'!$A$3:$A$102,MATCH(E$1,'ORARIO ITP'!$K$3:$K$102,0),1),"")</f>
        <v/>
      </c>
      <c r="F32" s="128" t="str">
        <f>IFERROR(INDEX('ORARIO ITP'!$A$3:$A$102,MATCH(F$1,'ORARIO ITP'!$K$3:$K$102,0),1),"")</f>
        <v/>
      </c>
      <c r="G32" s="128" t="str">
        <f>IFERROR(INDEX('ORARIO ITP'!$A$3:$A$102,MATCH(G$1,'ORARIO ITP'!$K$3:$K$102,0),1),"")</f>
        <v/>
      </c>
      <c r="H32" s="128" t="str">
        <f>IFERROR(INDEX('ORARIO ITP'!$A$3:$A$102,MATCH(H$1,'ORARIO ITP'!$K$3:$K$102,0),1),"")</f>
        <v/>
      </c>
      <c r="I32" s="128" t="str">
        <f>IFERROR(INDEX('ORARIO ITP'!$A$3:$A$102,MATCH(I$1,'ORARIO ITP'!$K$3:$K$102,0),1),"")</f>
        <v/>
      </c>
      <c r="J32" s="128" t="str">
        <f>IFERROR(INDEX('ORARIO ITP'!$A$3:$A$102,MATCH(J$1,'ORARIO ITP'!$K$3:$K$102,0),1),"")</f>
        <v/>
      </c>
      <c r="K32" s="128" t="str">
        <f>IFERROR(INDEX('ORARIO ITP'!$A$3:$A$102,MATCH(K$1,'ORARIO ITP'!$K$3:$K$102,0),1),"")</f>
        <v/>
      </c>
      <c r="L32" s="128" t="str">
        <f>IFERROR(INDEX('ORARIO ITP'!$A$3:$A$102,MATCH(L$1,'ORARIO ITP'!$K$3:$K$102,0),1),"")</f>
        <v/>
      </c>
      <c r="M32" s="128" t="str">
        <f>IFERROR(INDEX('ORARIO ITP'!$A$3:$A$102,MATCH(M$1,'ORARIO ITP'!$K$3:$K$102,0),1),"")</f>
        <v/>
      </c>
      <c r="N32" s="128" t="str">
        <f>IFERROR(INDEX('ORARIO ITP'!$A$3:$A$102,MATCH(N$1,'ORARIO ITP'!$K$3:$K$102,0),1),"")</f>
        <v/>
      </c>
      <c r="O32" s="128" t="str">
        <f>IFERROR(INDEX('ORARIO ITP'!$A$3:$A$102,MATCH(O$1,'ORARIO ITP'!$K$3:$K$102,0),1),"")</f>
        <v/>
      </c>
      <c r="P32" s="128" t="str">
        <f>IFERROR(INDEX('ORARIO ITP'!$A$3:$A$102,MATCH(P$1,'ORARIO ITP'!$K$3:$K$102,0),1),"")</f>
        <v/>
      </c>
      <c r="Q32" s="128" t="str">
        <f>IFERROR(INDEX('ORARIO ITP'!$A$3:$A$102,MATCH(Q$1,'ORARIO ITP'!$K$3:$K$102,0),1),"")</f>
        <v/>
      </c>
      <c r="R32" s="128" t="str">
        <f>IFERROR(INDEX('ORARIO ITP'!$A$3:$A$102,MATCH(R$1,'ORARIO ITP'!$K$3:$K$102,0),1),"")</f>
        <v/>
      </c>
      <c r="S32" s="128" t="str">
        <f>IFERROR(INDEX('ORARIO ITP'!$A$3:$A$102,MATCH(S$1,'ORARIO ITP'!$K$3:$K$102,0),1),"")</f>
        <v/>
      </c>
      <c r="T32" s="128" t="str">
        <f>IFERROR(INDEX('ORARIO ITP'!$A$3:$A$102,MATCH(T$1,'ORARIO ITP'!$K$3:$K$102,0),1),"")</f>
        <v/>
      </c>
      <c r="U32" s="45" t="str">
        <f>IFERROR(INDEX('ORARIO ITP'!$A$3:$A$102,MATCH(U$1,'ORARIO ITP'!$K$3:$K$102,0),1),"")</f>
        <v/>
      </c>
      <c r="V32" s="45" t="str">
        <f>IFERROR(INDEX('ORARIO ITP'!$A$3:$A$102,MATCH(V$1,'ORARIO ITP'!$K$3:$K$102,0),1),"")</f>
        <v/>
      </c>
      <c r="W32" s="45" t="str">
        <f>IFERROR(INDEX('ORARIO ITP'!$A$3:$A$102,MATCH(W$1,'ORARIO ITP'!$K$3:$K$102,0),1),"")</f>
        <v/>
      </c>
      <c r="X32" s="45" t="str">
        <f>IFERROR(INDEX('ORARIO ITP'!$A$3:$A$102,MATCH(X$1,'ORARIO ITP'!$K$3:$K$102,0),1),"")</f>
        <v/>
      </c>
      <c r="Y32" s="45" t="str">
        <f>IFERROR(INDEX('ORARIO ITP'!$A$3:$A$102,MATCH(Y$1,'ORARIO ITP'!$K$3:$K$102,0),1),"")</f>
        <v/>
      </c>
      <c r="Z32" s="45" t="str">
        <f>IFERROR(INDEX('ORARIO ITP'!$A$3:$A$102,MATCH(Z$1,'ORARIO ITP'!$K$3:$K$102,0),1),"")</f>
        <v/>
      </c>
      <c r="AA32" s="45" t="str">
        <f>IFERROR(INDEX('ORARIO ITP'!$A$3:$A$102,MATCH(AA$1,'ORARIO ITP'!$K$3:$K$102,0),1),"")</f>
        <v/>
      </c>
      <c r="AB32" s="45" t="str">
        <f>IFERROR(INDEX('ORARIO ITP'!$A$3:$A$102,MATCH(AB$1,'ORARIO ITP'!$K$3:$K$102,0),1),"")</f>
        <v/>
      </c>
      <c r="AC32" s="45" t="str">
        <f>IFERROR(INDEX('ORARIO ITP'!$A$3:$A$102,MATCH(AC$1,'ORARIO ITP'!$K$3:$K$102,0),1),"")</f>
        <v/>
      </c>
      <c r="AD32" s="45" t="str">
        <f>IFERROR(INDEX('ORARIO ITP'!$A$3:$A$102,MATCH(AD$1,'ORARIO ITP'!$K$3:$K$102,0),1),"")</f>
        <v/>
      </c>
      <c r="AE32" s="45" t="str">
        <f>IFERROR(INDEX('ORARIO ITP'!$A$3:$A$102,MATCH(AE$1,'ORARIO ITP'!$K$3:$K$102,0),1),"")</f>
        <v/>
      </c>
      <c r="AF32" s="45" t="str">
        <f>IFERROR(INDEX('ORARIO ITP'!$A$3:$A$102,MATCH(AF$1,'ORARIO ITP'!$K$3:$K$102,0),1),"")</f>
        <v/>
      </c>
      <c r="AG32" s="45" t="str">
        <f>IFERROR(INDEX('ORARIO ITP'!$A$3:$A$102,MATCH(AG$1,'ORARIO ITP'!$K$3:$K$102,0),1),"")</f>
        <v/>
      </c>
      <c r="AH32" s="45" t="str">
        <f>IFERROR(INDEX('ORARIO ITP'!$A$3:$A$102,MATCH(AH$1,'ORARIO ITP'!$K$3:$K$102,0),1),"")</f>
        <v/>
      </c>
      <c r="AI32" s="45" t="str">
        <f>IFERROR(INDEX('ORARIO ITP'!$A$3:$A$102,MATCH(AI$1,'ORARIO ITP'!$K$3:$K$102,0),1),"")</f>
        <v/>
      </c>
      <c r="AJ32" s="45" t="str">
        <f>IFERROR(INDEX('ORARIO ITP'!$A$3:$A$102,MATCH(AJ$1,'ORARIO ITP'!$K$3:$K$102,0),1),"")</f>
        <v/>
      </c>
      <c r="AK32" s="45" t="str">
        <f>IFERROR(INDEX('ORARIO ITP'!$A$3:$A$102,MATCH(AK$1,'ORARIO ITP'!$K$3:$K$102,0),1),"")</f>
        <v/>
      </c>
      <c r="AL32" s="45" t="str">
        <f>IFERROR(INDEX('ORARIO ITP'!$A$3:$A$102,MATCH(AL$1,'ORARIO ITP'!$K$3:$K$102,0),1),"")</f>
        <v/>
      </c>
      <c r="AM32" s="45" t="str">
        <f>IFERROR(INDEX('ORARIO ITP'!$A$3:$A$102,MATCH(AM$1,'ORARIO ITP'!$K$3:$K$102,0),1),"")</f>
        <v/>
      </c>
      <c r="AN32" s="45" t="str">
        <f>IFERROR(INDEX('ORARIO ITP'!$A$3:$A$102,MATCH(AN$1,'ORARIO ITP'!$K$3:$K$102,0),1),"")</f>
        <v/>
      </c>
      <c r="AO32" s="45" t="str">
        <f>IFERROR(INDEX('ORARIO ITP'!$A$3:$A$102,MATCH(AO$1,'ORARIO ITP'!$K$3:$K$102,0),1),"")</f>
        <v/>
      </c>
      <c r="AP32" s="45" t="str">
        <f>IFERROR(INDEX('ORARIO ITP'!$A$3:$A$102,MATCH(AP$1,'ORARIO ITP'!$K$3:$K$102,0),1),"")</f>
        <v/>
      </c>
      <c r="AQ32" s="45" t="str">
        <f>IFERROR(INDEX('ORARIO ITP'!$A$3:$A$102,MATCH(AQ$1,'ORARIO ITP'!$K$3:$K$102,0),1),"")</f>
        <v/>
      </c>
      <c r="AR32" s="45" t="str">
        <f>IFERROR(INDEX('ORARIO ITP'!$A$3:$A$102,MATCH(AR$1,'ORARIO ITP'!$K$3:$K$102,0),1),"")</f>
        <v/>
      </c>
      <c r="AS32" s="45" t="str">
        <f>IFERROR(INDEX('ORARIO ITP'!$A$3:$A$102,MATCH(AS$1,'ORARIO ITP'!$K$3:$K$102,0),1),"")</f>
        <v/>
      </c>
      <c r="AT32" s="45" t="str">
        <f>IFERROR(INDEX('ORARIO ITP'!$A$3:$A$102,MATCH(AT$1,'ORARIO ITP'!$K$3:$K$102,0),1),"")</f>
        <v/>
      </c>
      <c r="AU32" s="45" t="str">
        <f>IFERROR(INDEX('ORARIO ITP'!$A$3:$A$102,MATCH(AU$1,'ORARIO ITP'!$K$3:$K$102,0),1),"")</f>
        <v/>
      </c>
      <c r="AV32" s="45" t="str">
        <f>IFERROR(INDEX('ORARIO ITP'!$A$3:$A$102,MATCH(AV$1,'ORARIO ITP'!$K$3:$K$102,0),1),"")</f>
        <v/>
      </c>
      <c r="AW32" s="45" t="str">
        <f>IFERROR(INDEX('ORARIO ITP'!$A$3:$A$102,MATCH(AW$1,'ORARIO ITP'!$K$3:$K$102,0),1),"")</f>
        <v/>
      </c>
      <c r="AX32" s="45" t="str">
        <f>IFERROR(INDEX('ORARIO ITP'!$A$3:$A$102,MATCH(AX$1,'ORARIO ITP'!$K$3:$K$102,0),1),"")</f>
        <v/>
      </c>
      <c r="AY32" s="45" t="str">
        <f>IFERROR(INDEX('ORARIO ITP'!$A$3:$A$102,MATCH(AY$1,'ORARIO ITP'!$K$3:$K$102,0),1),"")</f>
        <v/>
      </c>
      <c r="AZ32" s="45" t="str">
        <f>IFERROR(INDEX('ORARIO ITP'!$A$3:$A$102,MATCH(AZ$1,'ORARIO ITP'!$K$3:$K$102,0),1),"")</f>
        <v/>
      </c>
    </row>
    <row r="33" spans="1:52" s="42" customFormat="1" ht="24.95" customHeight="1">
      <c r="A33" s="159" t="s">
        <v>37</v>
      </c>
      <c r="B33" s="175">
        <v>1</v>
      </c>
      <c r="C33" s="122" t="str">
        <f ca="1">IFERROR(INDEX('DOCENTI-CLASSI-MATERIE'!$A$2:$L$201,MATCH(C$34,'DOCENTI-CLASSI-MATERIE'!$A$2:$A$201,0),MATCH(C$1,INDIRECT("'DOCENTI-CLASSI-MATERIE'!$A"&amp;MATCH(C$34,'DOCENTI-CLASSI-MATERIE'!$A$2:$A$201,0)+2&amp;":$L"&amp;MATCH(C$34,'DOCENTI-CLASSI-MATERIE'!$A$2:$A$201,0)+2),0)),C216)</f>
        <v>SC.INTEGR.BIOLOGIA</v>
      </c>
      <c r="D33" s="122" t="str">
        <f ca="1">IFERROR(INDEX('DOCENTI-CLASSI-MATERIE'!$A$2:$L$201,MATCH(D$34,'DOCENTI-CLASSI-MATERIE'!$A$2:$A$201,0),MATCH(D$1,INDIRECT("'DOCENTI-CLASSI-MATERIE'!$A"&amp;MATCH(D$34,'DOCENTI-CLASSI-MATERIE'!$A$2:$A$201,0)+2&amp;":$L"&amp;MATCH(D$34,'DOCENTI-CLASSI-MATERIE'!$A$2:$A$201,0)+2),0)),D216)</f>
        <v>LABORATORI TECN.</v>
      </c>
      <c r="E33" s="122" t="str">
        <f ca="1">IFERROR(INDEX('DOCENTI-CLASSI-MATERIE'!$A$2:$L$201,MATCH(E$34,'DOCENTI-CLASSI-MATERIE'!$A$2:$A$201,0),MATCH(E$1,INDIRECT("'DOCENTI-CLASSI-MATERIE'!$A"&amp;MATCH(E$34,'DOCENTI-CLASSI-MATERIE'!$A$2:$A$201,0)+2&amp;":$L"&amp;MATCH(E$34,'DOCENTI-CLASSI-MATERIE'!$A$2:$A$201,0)+2),0)),E216)</f>
        <v>LINGUA INGLESE</v>
      </c>
      <c r="F33" s="122" t="str">
        <f ca="1">IFERROR(INDEX('DOCENTI-CLASSI-MATERIE'!$A$2:$L$201,MATCH(F$34,'DOCENTI-CLASSI-MATERIE'!$A$2:$A$201,0),MATCH(F$1,INDIRECT("'DOCENTI-CLASSI-MATERIE'!$A"&amp;MATCH(F$34,'DOCENTI-CLASSI-MATERIE'!$A$2:$A$201,0)+2&amp;":$L"&amp;MATCH(F$34,'DOCENTI-CLASSI-MATERIE'!$A$2:$A$201,0)+2),0)),F216)</f>
        <v>SCIENZE MOTORIE</v>
      </c>
      <c r="G33" s="122" t="str">
        <f ca="1">IFERROR(INDEX('DOCENTI-CLASSI-MATERIE'!$A$2:$L$201,MATCH(G$34,'DOCENTI-CLASSI-MATERIE'!$A$2:$A$201,0),MATCH(G$1,INDIRECT("'DOCENTI-CLASSI-MATERIE'!$A"&amp;MATCH(G$34,'DOCENTI-CLASSI-MATERIE'!$A$2:$A$201,0)+2&amp;":$L"&amp;MATCH(G$34,'DOCENTI-CLASSI-MATERIE'!$A$2:$A$201,0)+2),0)),G216)</f>
        <v>TEC.IE ELETTRICO/CHE</v>
      </c>
      <c r="H33" s="122" t="str">
        <f ca="1">IFERROR(INDEX('DOCENTI-CLASSI-MATERIE'!$A$2:$L$201,MATCH(H$34,'DOCENTI-CLASSI-MATERIE'!$A$2:$A$201,0),MATCH(H$1,INDIRECT("'DOCENTI-CLASSI-MATERIE'!$A"&amp;MATCH(H$34,'DOCENTI-CLASSI-MATERIE'!$A$2:$A$201,0)+2&amp;":$L"&amp;MATCH(H$34,'DOCENTI-CLASSI-MATERIE'!$A$2:$A$201,0)+2),0)),H216)</f>
        <v>TEC.e TEC. DIAGN.e MANUT.MT</v>
      </c>
      <c r="I33" s="122" t="str">
        <f ca="1">IFERROR(INDEX('DOCENTI-CLASSI-MATERIE'!$A$2:$L$201,MATCH(I$34,'DOCENTI-CLASSI-MATERIE'!$A$2:$A$201,0),MATCH(I$1,INDIRECT("'DOCENTI-CLASSI-MATERIE'!$A"&amp;MATCH(I$34,'DOCENTI-CLASSI-MATERIE'!$A$2:$A$201,0)+2&amp;":$L"&amp;MATCH(I$34,'DOCENTI-CLASSI-MATERIE'!$A$2:$A$201,0)+2),0)),I216)</f>
        <v>LINGUA LETT.ITAL. E STORIA</v>
      </c>
      <c r="J33" s="122" t="str">
        <f ca="1">IFERROR(INDEX('DOCENTI-CLASSI-MATERIE'!$A$2:$L$201,MATCH(J$34,'DOCENTI-CLASSI-MATERIE'!$A$2:$A$201,0),MATCH(J$1,INDIRECT("'DOCENTI-CLASSI-MATERIE'!$A"&amp;MATCH(J$34,'DOCENTI-CLASSI-MATERIE'!$A$2:$A$201,0)+2&amp;":$L"&amp;MATCH(J$34,'DOCENTI-CLASSI-MATERIE'!$A$2:$A$201,0)+2),0)),J216)</f>
        <v>SC.INTEG.BIOLOGIA</v>
      </c>
      <c r="K33" s="122" t="str">
        <f ca="1">IFERROR(INDEX('DOCENTI-CLASSI-MATERIE'!$A$2:$L$201,MATCH(K$34,'DOCENTI-CLASSI-MATERIE'!$A$2:$A$201,0),MATCH(K$1,INDIRECT("'DOCENTI-CLASSI-MATERIE'!$A"&amp;MATCH(K$34,'DOCENTI-CLASSI-MATERIE'!$A$2:$A$201,0)+2&amp;":$L"&amp;MATCH(K$34,'DOCENTI-CLASSI-MATERIE'!$A$2:$A$201,0)+2),0)),K216)</f>
        <v>LINGUA LETT.ITAL. E STORIA</v>
      </c>
      <c r="L33" s="122" t="str">
        <f ca="1">IFERROR(INDEX('DOCENTI-CLASSI-MATERIE'!$A$2:$L$201,MATCH(L$34,'DOCENTI-CLASSI-MATERIE'!$A$2:$A$201,0),MATCH(L$1,INDIRECT("'DOCENTI-CLASSI-MATERIE'!$A"&amp;MATCH(L$34,'DOCENTI-CLASSI-MATERIE'!$A$2:$A$201,0)+2&amp;":$L"&amp;MATCH(L$34,'DOCENTI-CLASSI-MATERIE'!$A$2:$A$201,0)+2),0)),L216)</f>
        <v>SISTEMI AUT.</v>
      </c>
      <c r="M33" s="122" t="str">
        <f ca="1">IFERROR(INDEX('DOCENTI-CLASSI-MATERIE'!$A$2:$L$201,MATCH(M$34,'DOCENTI-CLASSI-MATERIE'!$A$2:$A$201,0),MATCH(M$1,INDIRECT("'DOCENTI-CLASSI-MATERIE'!$A"&amp;MATCH(M$34,'DOCENTI-CLASSI-MATERIE'!$A$2:$A$201,0)+2&amp;":$L"&amp;MATCH(M$34,'DOCENTI-CLASSI-MATERIE'!$A$2:$A$201,0)+2),0)),M216)</f>
        <v>IG.ANAT.FIS.PAT.</v>
      </c>
      <c r="N33" s="122" t="str">
        <f ca="1">IFERROR(INDEX('DOCENTI-CLASSI-MATERIE'!$A$2:$L$201,MATCH(N$34,'DOCENTI-CLASSI-MATERIE'!$A$2:$A$201,0),MATCH(N$1,INDIRECT("'DOCENTI-CLASSI-MATERIE'!$A"&amp;MATCH(N$34,'DOCENTI-CLASSI-MATERIE'!$A$2:$A$201,0)+2&amp;":$L"&amp;MATCH(N$34,'DOCENTI-CLASSI-MATERIE'!$A$2:$A$201,0)+2),0)),N216)</f>
        <v/>
      </c>
      <c r="O33" s="122" t="str">
        <f ca="1">IFERROR(INDEX('DOCENTI-CLASSI-MATERIE'!$A$2:$L$201,MATCH(O$34,'DOCENTI-CLASSI-MATERIE'!$A$2:$A$201,0),MATCH(O$1,INDIRECT("'DOCENTI-CLASSI-MATERIE'!$A"&amp;MATCH(O$34,'DOCENTI-CLASSI-MATERIE'!$A$2:$A$201,0)+2&amp;":$L"&amp;MATCH(O$34,'DOCENTI-CLASSI-MATERIE'!$A$2:$A$201,0)+2),0)),O216)</f>
        <v>LINGUA LETT.ITAL. E STORIA</v>
      </c>
      <c r="P33" s="122" t="str">
        <f ca="1">IFERROR(INDEX('DOCENTI-CLASSI-MATERIE'!$A$2:$L$201,MATCH(P$34,'DOCENTI-CLASSI-MATERIE'!$A$2:$A$201,0),MATCH(P$1,INDIRECT("'DOCENTI-CLASSI-MATERIE'!$A"&amp;MATCH(P$34,'DOCENTI-CLASSI-MATERIE'!$A$2:$A$201,0)+2&amp;":$L"&amp;MATCH(P$34,'DOCENTI-CLASSI-MATERIE'!$A$2:$A$201,0)+2),0)),P216)</f>
        <v>LINGUA LETT.ITAL. E STORIA</v>
      </c>
      <c r="Q33" s="122" t="str">
        <f ca="1">IFERROR(INDEX('DOCENTI-CLASSI-MATERIE'!$A$2:$L$201,MATCH(Q$34,'DOCENTI-CLASSI-MATERIE'!$A$2:$A$201,0),MATCH(Q$1,INDIRECT("'DOCENTI-CLASSI-MATERIE'!$A"&amp;MATCH(Q$34,'DOCENTI-CLASSI-MATERIE'!$A$2:$A$201,0)+2&amp;":$L"&amp;MATCH(Q$34,'DOCENTI-CLASSI-MATERIE'!$A$2:$A$201,0)+2),0)),Q216)</f>
        <v>LINGUA LETT.ITAL. E STORIA</v>
      </c>
      <c r="R33" s="148" t="str">
        <f ca="1">IFERROR(INDEX('DOCENTI-CLASSI-MATERIE'!$A$2:$L$201,MATCH(R$34,'DOCENTI-CLASSI-MATERIE'!$A$2:$A$201,0),MATCH(R$1,INDIRECT("'DOCENTI-CLASSI-MATERIE'!$A"&amp;MATCH(R$34,'DOCENTI-CLASSI-MATERIE'!$A$2:$A$201,0)+2&amp;":$L"&amp;MATCH(R$34,'DOCENTI-CLASSI-MATERIE'!$A$2:$A$201,0)+2),0)),R216)</f>
        <v>SISTEMI AUT.</v>
      </c>
      <c r="S33" s="122" t="str">
        <f ca="1">IFERROR(INDEX('DOCENTI-CLASSI-MATERIE'!$A$2:$L$201,MATCH(S$34,'DOCENTI-CLASSI-MATERIE'!$A$2:$A$201,0),MATCH(S$1,INDIRECT("'DOCENTI-CLASSI-MATERIE'!$A"&amp;MATCH(S$34,'DOCENTI-CLASSI-MATERIE'!$A$2:$A$201,0)+2&amp;":$L"&amp;MATCH(S$34,'DOCENTI-CLASSI-MATERIE'!$A$2:$A$201,0)+2),0)),S216)</f>
        <v>MATEMATICA</v>
      </c>
      <c r="T33" s="122" t="str">
        <f ca="1">IFERROR(INDEX('DOCENTI-CLASSI-MATERIE'!$A$2:$L$201,MATCH(T$34,'DOCENTI-CLASSI-MATERIE'!$A$2:$A$201,0),MATCH(T$1,INDIRECT("'DOCENTI-CLASSI-MATERIE'!$A"&amp;MATCH(T$34,'DOCENTI-CLASSI-MATERIE'!$A$2:$A$201,0)+2&amp;":$L"&amp;MATCH(T$34,'DOCENTI-CLASSI-MATERIE'!$A$2:$A$201,0)+2),0)),T216)</f>
        <v/>
      </c>
      <c r="U33" s="37" t="str">
        <f ca="1">IFERROR(INDEX('DOCENTI-CLASSI-MATERIE'!$A$2:$L$201,MATCH(U$34,'DOCENTI-CLASSI-MATERIE'!$A$2:$A$201,0),MATCH(U$1,INDIRECT("'DOCENTI-CLASSI-MATERIE'!$A"&amp;MATCH(U$34,'DOCENTI-CLASSI-MATERIE'!$A$2:$A$201,0)+2&amp;":$L"&amp;MATCH(U$34,'DOCENTI-CLASSI-MATERIE'!$A$2:$A$201,0)+2),0)),U216)</f>
        <v/>
      </c>
      <c r="V33" s="37" t="str">
        <f ca="1">IFERROR(INDEX('DOCENTI-CLASSI-MATERIE'!$A$2:$L$201,MATCH(V$34,'DOCENTI-CLASSI-MATERIE'!$A$2:$A$201,0),MATCH(V$1,INDIRECT("'DOCENTI-CLASSI-MATERIE'!$A"&amp;MATCH(V$34,'DOCENTI-CLASSI-MATERIE'!$A$2:$A$201,0)+2&amp;":$L"&amp;MATCH(V$34,'DOCENTI-CLASSI-MATERIE'!$A$2:$A$201,0)+2),0)),V216)</f>
        <v/>
      </c>
      <c r="W33" s="37" t="str">
        <f ca="1">IFERROR(INDEX('DOCENTI-CLASSI-MATERIE'!$A$2:$L$201,MATCH(W$34,'DOCENTI-CLASSI-MATERIE'!$A$2:$A$201,0),MATCH(W$1,INDIRECT("'DOCENTI-CLASSI-MATERIE'!$A"&amp;MATCH(W$34,'DOCENTI-CLASSI-MATERIE'!$A$2:$A$201,0)+2&amp;":$L"&amp;MATCH(W$34,'DOCENTI-CLASSI-MATERIE'!$A$2:$A$201,0)+2),0)),W216)</f>
        <v/>
      </c>
      <c r="X33" s="37" t="str">
        <f ca="1">IFERROR(INDEX('DOCENTI-CLASSI-MATERIE'!$A$2:$L$201,MATCH(X$34,'DOCENTI-CLASSI-MATERIE'!$A$2:$A$201,0),MATCH(X$1,INDIRECT("'DOCENTI-CLASSI-MATERIE'!$A"&amp;MATCH(X$34,'DOCENTI-CLASSI-MATERIE'!$A$2:$A$201,0)+2&amp;":$L"&amp;MATCH(X$34,'DOCENTI-CLASSI-MATERIE'!$A$2:$A$201,0)+2),0)),X216)</f>
        <v/>
      </c>
      <c r="Y33" s="37" t="str">
        <f ca="1">IFERROR(INDEX('DOCENTI-CLASSI-MATERIE'!$A$2:$L$201,MATCH(Y$34,'DOCENTI-CLASSI-MATERIE'!$A$2:$A$201,0),MATCH(Y$1,INDIRECT("'DOCENTI-CLASSI-MATERIE'!$A"&amp;MATCH(Y$34,'DOCENTI-CLASSI-MATERIE'!$A$2:$A$201,0)+2&amp;":$L"&amp;MATCH(Y$34,'DOCENTI-CLASSI-MATERIE'!$A$2:$A$201,0)+2),0)),Y216)</f>
        <v/>
      </c>
      <c r="Z33" s="37" t="str">
        <f ca="1">IFERROR(INDEX('DOCENTI-CLASSI-MATERIE'!$A$2:$L$201,MATCH(Z$34,'DOCENTI-CLASSI-MATERIE'!$A$2:$A$201,0),MATCH(Z$1,INDIRECT("'DOCENTI-CLASSI-MATERIE'!$A"&amp;MATCH(Z$34,'DOCENTI-CLASSI-MATERIE'!$A$2:$A$201,0)+2&amp;":$L"&amp;MATCH(Z$34,'DOCENTI-CLASSI-MATERIE'!$A$2:$A$201,0)+2),0)),Z216)</f>
        <v/>
      </c>
      <c r="AA33" s="37" t="str">
        <f ca="1">IFERROR(INDEX('DOCENTI-CLASSI-MATERIE'!$A$2:$L$201,MATCH(AA$34,'DOCENTI-CLASSI-MATERIE'!$A$2:$A$201,0),MATCH(AA$1,INDIRECT("'DOCENTI-CLASSI-MATERIE'!$A"&amp;MATCH(AA$34,'DOCENTI-CLASSI-MATERIE'!$A$2:$A$201,0)+2&amp;":$L"&amp;MATCH(AA$34,'DOCENTI-CLASSI-MATERIE'!$A$2:$A$201,0)+2),0)),AA216)</f>
        <v/>
      </c>
      <c r="AB33" s="37" t="str">
        <f ca="1">IFERROR(INDEX('DOCENTI-CLASSI-MATERIE'!$A$2:$L$201,MATCH(AB$34,'DOCENTI-CLASSI-MATERIE'!$A$2:$A$201,0),MATCH(AB$1,INDIRECT("'DOCENTI-CLASSI-MATERIE'!$A"&amp;MATCH(AB$34,'DOCENTI-CLASSI-MATERIE'!$A$2:$A$201,0)+2&amp;":$L"&amp;MATCH(AB$34,'DOCENTI-CLASSI-MATERIE'!$A$2:$A$201,0)+2),0)),AB216)</f>
        <v/>
      </c>
      <c r="AC33" s="37" t="str">
        <f ca="1">IFERROR(INDEX('DOCENTI-CLASSI-MATERIE'!$A$2:$L$201,MATCH(AC$34,'DOCENTI-CLASSI-MATERIE'!$A$2:$A$201,0),MATCH(AC$1,INDIRECT("'DOCENTI-CLASSI-MATERIE'!$A"&amp;MATCH(AC$34,'DOCENTI-CLASSI-MATERIE'!$A$2:$A$201,0)+2&amp;":$L"&amp;MATCH(AC$34,'DOCENTI-CLASSI-MATERIE'!$A$2:$A$201,0)+2),0)),AC216)</f>
        <v/>
      </c>
      <c r="AD33" s="37" t="str">
        <f ca="1">IFERROR(INDEX('DOCENTI-CLASSI-MATERIE'!$A$2:$L$201,MATCH(AD$34,'DOCENTI-CLASSI-MATERIE'!$A$2:$A$201,0),MATCH(AD$1,INDIRECT("'DOCENTI-CLASSI-MATERIE'!$A"&amp;MATCH(AD$34,'DOCENTI-CLASSI-MATERIE'!$A$2:$A$201,0)+2&amp;":$L"&amp;MATCH(AD$34,'DOCENTI-CLASSI-MATERIE'!$A$2:$A$201,0)+2),0)),AD216)</f>
        <v/>
      </c>
      <c r="AE33" s="37" t="str">
        <f ca="1">IFERROR(INDEX('DOCENTI-CLASSI-MATERIE'!$A$2:$L$201,MATCH(AE$34,'DOCENTI-CLASSI-MATERIE'!$A$2:$A$201,0),MATCH(AE$1,INDIRECT("'DOCENTI-CLASSI-MATERIE'!$A"&amp;MATCH(AE$34,'DOCENTI-CLASSI-MATERIE'!$A$2:$A$201,0)+2&amp;":$L"&amp;MATCH(AE$34,'DOCENTI-CLASSI-MATERIE'!$A$2:$A$201,0)+2),0)),AE216)</f>
        <v/>
      </c>
      <c r="AF33" s="37" t="str">
        <f ca="1">IFERROR(INDEX('DOCENTI-CLASSI-MATERIE'!$A$2:$L$201,MATCH(AF$34,'DOCENTI-CLASSI-MATERIE'!$A$2:$A$201,0),MATCH(AF$1,INDIRECT("'DOCENTI-CLASSI-MATERIE'!$A"&amp;MATCH(AF$34,'DOCENTI-CLASSI-MATERIE'!$A$2:$A$201,0)+2&amp;":$L"&amp;MATCH(AF$34,'DOCENTI-CLASSI-MATERIE'!$A$2:$A$201,0)+2),0)),AF216)</f>
        <v/>
      </c>
      <c r="AG33" s="37" t="str">
        <f ca="1">IFERROR(INDEX('DOCENTI-CLASSI-MATERIE'!$A$2:$L$201,MATCH(AG$34,'DOCENTI-CLASSI-MATERIE'!$A$2:$A$201,0),MATCH(AG$1,INDIRECT("'DOCENTI-CLASSI-MATERIE'!$A"&amp;MATCH(AG$34,'DOCENTI-CLASSI-MATERIE'!$A$2:$A$201,0)+2&amp;":$L"&amp;MATCH(AG$34,'DOCENTI-CLASSI-MATERIE'!$A$2:$A$201,0)+2),0)),AG216)</f>
        <v/>
      </c>
      <c r="AH33" s="37" t="str">
        <f ca="1">IFERROR(INDEX('DOCENTI-CLASSI-MATERIE'!$A$2:$L$201,MATCH(AH$34,'DOCENTI-CLASSI-MATERIE'!$A$2:$A$201,0),MATCH(AH$1,INDIRECT("'DOCENTI-CLASSI-MATERIE'!$A"&amp;MATCH(AH$34,'DOCENTI-CLASSI-MATERIE'!$A$2:$A$201,0)+2&amp;":$L"&amp;MATCH(AH$34,'DOCENTI-CLASSI-MATERIE'!$A$2:$A$201,0)+2),0)),AH216)</f>
        <v/>
      </c>
      <c r="AI33" s="37" t="str">
        <f ca="1">IFERROR(INDEX('DOCENTI-CLASSI-MATERIE'!$A$2:$L$201,MATCH(AI$34,'DOCENTI-CLASSI-MATERIE'!$A$2:$A$201,0),MATCH(AI$1,INDIRECT("'DOCENTI-CLASSI-MATERIE'!$A"&amp;MATCH(AI$34,'DOCENTI-CLASSI-MATERIE'!$A$2:$A$201,0)+2&amp;":$L"&amp;MATCH(AI$34,'DOCENTI-CLASSI-MATERIE'!$A$2:$A$201,0)+2),0)),AI216)</f>
        <v/>
      </c>
      <c r="AJ33" s="37" t="str">
        <f ca="1">IFERROR(INDEX('DOCENTI-CLASSI-MATERIE'!$A$2:$L$201,MATCH(AJ$34,'DOCENTI-CLASSI-MATERIE'!$A$2:$A$201,0),MATCH(AJ$1,INDIRECT("'DOCENTI-CLASSI-MATERIE'!$A"&amp;MATCH(AJ$34,'DOCENTI-CLASSI-MATERIE'!$A$2:$A$201,0)+2&amp;":$L"&amp;MATCH(AJ$34,'DOCENTI-CLASSI-MATERIE'!$A$2:$A$201,0)+2),0)),AJ216)</f>
        <v/>
      </c>
      <c r="AK33" s="37" t="str">
        <f ca="1">IFERROR(INDEX('DOCENTI-CLASSI-MATERIE'!$A$2:$L$201,MATCH(AK$34,'DOCENTI-CLASSI-MATERIE'!$A$2:$A$201,0),MATCH(AK$1,INDIRECT("'DOCENTI-CLASSI-MATERIE'!$A"&amp;MATCH(AK$34,'DOCENTI-CLASSI-MATERIE'!$A$2:$A$201,0)+2&amp;":$L"&amp;MATCH(AK$34,'DOCENTI-CLASSI-MATERIE'!$A$2:$A$201,0)+2),0)),AK216)</f>
        <v/>
      </c>
      <c r="AL33" s="37" t="str">
        <f ca="1">IFERROR(INDEX('DOCENTI-CLASSI-MATERIE'!$A$2:$L$201,MATCH(AL$34,'DOCENTI-CLASSI-MATERIE'!$A$2:$A$201,0),MATCH(AL$1,INDIRECT("'DOCENTI-CLASSI-MATERIE'!$A"&amp;MATCH(AL$34,'DOCENTI-CLASSI-MATERIE'!$A$2:$A$201,0)+2&amp;":$L"&amp;MATCH(AL$34,'DOCENTI-CLASSI-MATERIE'!$A$2:$A$201,0)+2),0)),AL216)</f>
        <v/>
      </c>
      <c r="AM33" s="37" t="str">
        <f ca="1">IFERROR(INDEX('DOCENTI-CLASSI-MATERIE'!$A$2:$L$201,MATCH(AM$34,'DOCENTI-CLASSI-MATERIE'!$A$2:$A$201,0),MATCH(AM$1,INDIRECT("'DOCENTI-CLASSI-MATERIE'!$A"&amp;MATCH(AM$34,'DOCENTI-CLASSI-MATERIE'!$A$2:$A$201,0)+2&amp;":$L"&amp;MATCH(AM$34,'DOCENTI-CLASSI-MATERIE'!$A$2:$A$201,0)+2),0)),AM216)</f>
        <v/>
      </c>
      <c r="AN33" s="37" t="str">
        <f ca="1">IFERROR(INDEX('DOCENTI-CLASSI-MATERIE'!$A$2:$L$201,MATCH(AN$34,'DOCENTI-CLASSI-MATERIE'!$A$2:$A$201,0),MATCH(AN$1,INDIRECT("'DOCENTI-CLASSI-MATERIE'!$A"&amp;MATCH(AN$34,'DOCENTI-CLASSI-MATERIE'!$A$2:$A$201,0)+2&amp;":$L"&amp;MATCH(AN$34,'DOCENTI-CLASSI-MATERIE'!$A$2:$A$201,0)+2),0)),AN216)</f>
        <v/>
      </c>
      <c r="AO33" s="37" t="str">
        <f ca="1">IFERROR(INDEX('DOCENTI-CLASSI-MATERIE'!$A$2:$L$201,MATCH(AO$34,'DOCENTI-CLASSI-MATERIE'!$A$2:$A$201,0),MATCH(AO$1,INDIRECT("'DOCENTI-CLASSI-MATERIE'!$A"&amp;MATCH(AO$34,'DOCENTI-CLASSI-MATERIE'!$A$2:$A$201,0)+2&amp;":$L"&amp;MATCH(AO$34,'DOCENTI-CLASSI-MATERIE'!$A$2:$A$201,0)+2),0)),AO216)</f>
        <v/>
      </c>
      <c r="AP33" s="37" t="str">
        <f ca="1">IFERROR(INDEX('DOCENTI-CLASSI-MATERIE'!$A$2:$L$201,MATCH(AP$34,'DOCENTI-CLASSI-MATERIE'!$A$2:$A$201,0),MATCH(AP$1,INDIRECT("'DOCENTI-CLASSI-MATERIE'!$A"&amp;MATCH(AP$34,'DOCENTI-CLASSI-MATERIE'!$A$2:$A$201,0)+2&amp;":$L"&amp;MATCH(AP$34,'DOCENTI-CLASSI-MATERIE'!$A$2:$A$201,0)+2),0)),AP216)</f>
        <v/>
      </c>
      <c r="AQ33" s="37" t="str">
        <f ca="1">IFERROR(INDEX('DOCENTI-CLASSI-MATERIE'!$A$2:$L$201,MATCH(AQ$34,'DOCENTI-CLASSI-MATERIE'!$A$2:$A$201,0),MATCH(AQ$1,INDIRECT("'DOCENTI-CLASSI-MATERIE'!$A"&amp;MATCH(AQ$34,'DOCENTI-CLASSI-MATERIE'!$A$2:$A$201,0)+2&amp;":$L"&amp;MATCH(AQ$34,'DOCENTI-CLASSI-MATERIE'!$A$2:$A$201,0)+2),0)),AQ216)</f>
        <v/>
      </c>
      <c r="AR33" s="37" t="str">
        <f ca="1">IFERROR(INDEX('DOCENTI-CLASSI-MATERIE'!$A$2:$L$201,MATCH(AR$34,'DOCENTI-CLASSI-MATERIE'!$A$2:$A$201,0),MATCH(AR$1,INDIRECT("'DOCENTI-CLASSI-MATERIE'!$A"&amp;MATCH(AR$34,'DOCENTI-CLASSI-MATERIE'!$A$2:$A$201,0)+2&amp;":$L"&amp;MATCH(AR$34,'DOCENTI-CLASSI-MATERIE'!$A$2:$A$201,0)+2),0)),AR216)</f>
        <v/>
      </c>
      <c r="AS33" s="37" t="str">
        <f ca="1">IFERROR(INDEX('DOCENTI-CLASSI-MATERIE'!$A$2:$L$201,MATCH(AS$34,'DOCENTI-CLASSI-MATERIE'!$A$2:$A$201,0),MATCH(AS$1,INDIRECT("'DOCENTI-CLASSI-MATERIE'!$A"&amp;MATCH(AS$34,'DOCENTI-CLASSI-MATERIE'!$A$2:$A$201,0)+2&amp;":$L"&amp;MATCH(AS$34,'DOCENTI-CLASSI-MATERIE'!$A$2:$A$201,0)+2),0)),AS216)</f>
        <v/>
      </c>
      <c r="AT33" s="37" t="str">
        <f ca="1">IFERROR(INDEX('DOCENTI-CLASSI-MATERIE'!$A$2:$L$201,MATCH(AT$34,'DOCENTI-CLASSI-MATERIE'!$A$2:$A$201,0),MATCH(AT$1,INDIRECT("'DOCENTI-CLASSI-MATERIE'!$A"&amp;MATCH(AT$34,'DOCENTI-CLASSI-MATERIE'!$A$2:$A$201,0)+2&amp;":$L"&amp;MATCH(AT$34,'DOCENTI-CLASSI-MATERIE'!$A$2:$A$201,0)+2),0)),AT216)</f>
        <v/>
      </c>
      <c r="AU33" s="37" t="str">
        <f ca="1">IFERROR(INDEX('DOCENTI-CLASSI-MATERIE'!$A$2:$L$201,MATCH(AU$34,'DOCENTI-CLASSI-MATERIE'!$A$2:$A$201,0),MATCH(AU$1,INDIRECT("'DOCENTI-CLASSI-MATERIE'!$A"&amp;MATCH(AU$34,'DOCENTI-CLASSI-MATERIE'!$A$2:$A$201,0)+2&amp;":$L"&amp;MATCH(AU$34,'DOCENTI-CLASSI-MATERIE'!$A$2:$A$201,0)+2),0)),AU216)</f>
        <v/>
      </c>
      <c r="AV33" s="37" t="str">
        <f ca="1">IFERROR(INDEX('DOCENTI-CLASSI-MATERIE'!$A$2:$L$201,MATCH(AV$34,'DOCENTI-CLASSI-MATERIE'!$A$2:$A$201,0),MATCH(AV$1,INDIRECT("'DOCENTI-CLASSI-MATERIE'!$A"&amp;MATCH(AV$34,'DOCENTI-CLASSI-MATERIE'!$A$2:$A$201,0)+2&amp;":$L"&amp;MATCH(AV$34,'DOCENTI-CLASSI-MATERIE'!$A$2:$A$201,0)+2),0)),AV216)</f>
        <v/>
      </c>
      <c r="AW33" s="37" t="str">
        <f ca="1">IFERROR(INDEX('DOCENTI-CLASSI-MATERIE'!$A$2:$L$201,MATCH(AW$34,'DOCENTI-CLASSI-MATERIE'!$A$2:$A$201,0),MATCH(AW$1,INDIRECT("'DOCENTI-CLASSI-MATERIE'!$A"&amp;MATCH(AW$34,'DOCENTI-CLASSI-MATERIE'!$A$2:$A$201,0)+2&amp;":$L"&amp;MATCH(AW$34,'DOCENTI-CLASSI-MATERIE'!$A$2:$A$201,0)+2),0)),AW216)</f>
        <v/>
      </c>
      <c r="AX33" s="37" t="str">
        <f ca="1">IFERROR(INDEX('DOCENTI-CLASSI-MATERIE'!$A$2:$L$201,MATCH(AX$34,'DOCENTI-CLASSI-MATERIE'!$A$2:$A$201,0),MATCH(AX$1,INDIRECT("'DOCENTI-CLASSI-MATERIE'!$A"&amp;MATCH(AX$34,'DOCENTI-CLASSI-MATERIE'!$A$2:$A$201,0)+2&amp;":$L"&amp;MATCH(AX$34,'DOCENTI-CLASSI-MATERIE'!$A$2:$A$201,0)+2),0)),AX216)</f>
        <v/>
      </c>
      <c r="AY33" s="37" t="str">
        <f ca="1">IFERROR(INDEX('DOCENTI-CLASSI-MATERIE'!$A$2:$L$201,MATCH(AY$34,'DOCENTI-CLASSI-MATERIE'!$A$2:$A$201,0),MATCH(AY$1,INDIRECT("'DOCENTI-CLASSI-MATERIE'!$A"&amp;MATCH(AY$34,'DOCENTI-CLASSI-MATERIE'!$A$2:$A$201,0)+2&amp;":$L"&amp;MATCH(AY$34,'DOCENTI-CLASSI-MATERIE'!$A$2:$A$201,0)+2),0)),AY216)</f>
        <v/>
      </c>
      <c r="AZ33" s="37" t="str">
        <f ca="1">IFERROR(INDEX('DOCENTI-CLASSI-MATERIE'!$A$2:$L$201,MATCH(AZ$34,'DOCENTI-CLASSI-MATERIE'!$A$2:$A$201,0),MATCH(AZ$1,INDIRECT("'DOCENTI-CLASSI-MATERIE'!$A"&amp;MATCH(AZ$34,'DOCENTI-CLASSI-MATERIE'!$A$2:$A$201,0)+2&amp;":$L"&amp;MATCH(AZ$34,'DOCENTI-CLASSI-MATERIE'!$A$2:$A$201,0)+2),0)),AZ216)</f>
        <v/>
      </c>
    </row>
    <row r="34" spans="1:52" s="42" customFormat="1" ht="24.95" customHeight="1">
      <c r="A34" s="160"/>
      <c r="B34" s="169"/>
      <c r="C34" s="126" t="str">
        <f>IFERROR(INDEX('ORARIO DOCENTI'!$A$3:$A$102,MATCH(C$1,'ORARIO DOCENTI'!$L$3:$L$102,0),1),C217)</f>
        <v>STEFANINI  sib</v>
      </c>
      <c r="D34" s="126" t="str">
        <f>IFERROR(INDEX('ORARIO DOCENTI'!$A$3:$A$102,MATCH(D$1,'ORARIO DOCENTI'!$L$3:$L$102,0),1),D217)</f>
        <v>TUONI d</v>
      </c>
      <c r="E34" s="126" t="str">
        <f>IFERROR(INDEX('ORARIO DOCENTI'!$A$3:$A$102,MATCH(E$1,'ORARIO DOCENTI'!$L$3:$L$102,0),1),E217)</f>
        <v>NASCARI</v>
      </c>
      <c r="F34" s="126" t="str">
        <f>IFERROR(INDEX('ORARIO DOCENTI'!$A$3:$A$102,MATCH(F$1,'ORARIO DOCENTI'!$L$3:$L$102,0),1),F217)</f>
        <v>PELLEGRINI</v>
      </c>
      <c r="G34" s="126" t="str">
        <f>IFERROR(INDEX('ORARIO DOCENTI'!$A$3:$A$102,MATCH(G$1,'ORARIO DOCENTI'!$L$3:$L$102,0),1),G217)</f>
        <v>MARCELLI</v>
      </c>
      <c r="H34" s="126" t="str">
        <f>IFERROR(INDEX('ORARIO DOCENTI'!$A$3:$A$102,MATCH(H$1,'ORARIO DOCENTI'!$L$3:$L$102,0),1),H217)</f>
        <v>MARRUFFI d</v>
      </c>
      <c r="I34" s="126" t="str">
        <f>IFERROR(INDEX('ORARIO DOCENTI'!$A$3:$A$102,MATCH(I$1,'ORARIO DOCENTI'!$L$3:$L$102,0),1),I217)</f>
        <v>DE ANGELIS</v>
      </c>
      <c r="J34" s="126" t="str">
        <f>IFERROR(INDEX('ORARIO DOCENTI'!$A$3:$A$102,MATCH(J$1,'ORARIO DOCENTI'!$L$3:$L$102,0),1),J217)</f>
        <v>NICCOLOGI  sib</v>
      </c>
      <c r="K34" s="126" t="str">
        <f>IFERROR(INDEX('ORARIO DOCENTI'!$A$3:$A$102,MATCH(K$1,'ORARIO DOCENTI'!$L$3:$L$102,0),1),K217)</f>
        <v>BARTOLACCI</v>
      </c>
      <c r="L34" s="126" t="str">
        <f>IFERROR(INDEX('ORARIO DOCENTI'!$A$3:$A$102,MATCH(L$1,'ORARIO DOCENTI'!$L$3:$L$102,0),1),L217)</f>
        <v>MATTEO s</v>
      </c>
      <c r="M34" s="126" t="str">
        <f>IFERROR(INDEX('ORARIO DOCENTI'!$A$3:$A$102,MATCH(M$1,'ORARIO DOCENTI'!$L$3:$L$102,0),1),M217)</f>
        <v>SOMENZI  i</v>
      </c>
      <c r="N34" s="126" t="str">
        <f>IFERROR(INDEX('ORARIO DOCENTI'!$A$3:$A$102,MATCH(N$1,'ORARIO DOCENTI'!$L$3:$L$102,0),1),N217)</f>
        <v/>
      </c>
      <c r="O34" s="126" t="str">
        <f>IFERROR(INDEX('ORARIO DOCENTI'!$A$3:$A$102,MATCH(O$1,'ORARIO DOCENTI'!$L$3:$L$102,0),1),O217)</f>
        <v>TEMPERINI</v>
      </c>
      <c r="P34" s="126" t="str">
        <f>IFERROR(INDEX('ORARIO DOCENTI'!$A$3:$A$102,MATCH(P$1,'ORARIO DOCENTI'!$L$3:$L$102,0),1),P217)</f>
        <v>TEMPERINI</v>
      </c>
      <c r="Q34" s="126" t="str">
        <f>IFERROR(INDEX('ORARIO DOCENTI'!$A$3:$A$102,MATCH(Q$1,'ORARIO DOCENTI'!$L$3:$L$102,0),1),Q217)</f>
        <v>TEMPERINI</v>
      </c>
      <c r="R34" s="149" t="str">
        <f>IFERROR(INDEX('ORARIO DOCENTI'!$A$3:$A$102,MATCH(R$1,'ORARIO DOCENTI'!$L$3:$L$102,0),1),R217)</f>
        <v>SISTEMI AUTOM</v>
      </c>
      <c r="S34" s="126" t="str">
        <f>IFERROR(INDEX('ORARIO DOCENTI'!$A$3:$A$102,MATCH(S$1,'ORARIO DOCENTI'!$L$3:$L$102,0),1),S217)</f>
        <v>SERAVALLE  m</v>
      </c>
      <c r="T34" s="126" t="str">
        <f>IFERROR(INDEX('ORARIO DOCENTI'!$A$3:$A$102,MATCH(T$1,'ORARIO DOCENTI'!$L$3:$L$102,0),1),T217)</f>
        <v/>
      </c>
      <c r="U34" s="43" t="str">
        <f>IFERROR(INDEX('ORARIO DOCENTI'!$A$3:$A$102,MATCH(U$1,'ORARIO DOCENTI'!$L$3:$L$102,0),1),U217)</f>
        <v/>
      </c>
      <c r="V34" s="43" t="str">
        <f>IFERROR(INDEX('ORARIO DOCENTI'!$A$3:$A$102,MATCH(V$1,'ORARIO DOCENTI'!$L$3:$L$102,0),1),V217)</f>
        <v/>
      </c>
      <c r="W34" s="43" t="str">
        <f>IFERROR(INDEX('ORARIO DOCENTI'!$A$3:$A$102,MATCH(W$1,'ORARIO DOCENTI'!$L$3:$L$102,0),1),W217)</f>
        <v/>
      </c>
      <c r="X34" s="43" t="str">
        <f>IFERROR(INDEX('ORARIO DOCENTI'!$A$3:$A$102,MATCH(X$1,'ORARIO DOCENTI'!$L$3:$L$102,0),1),X217)</f>
        <v/>
      </c>
      <c r="Y34" s="43" t="str">
        <f>IFERROR(INDEX('ORARIO DOCENTI'!$A$3:$A$102,MATCH(Y$1,'ORARIO DOCENTI'!$L$3:$L$102,0),1),Y217)</f>
        <v/>
      </c>
      <c r="Z34" s="43" t="str">
        <f>IFERROR(INDEX('ORARIO DOCENTI'!$A$3:$A$102,MATCH(Z$1,'ORARIO DOCENTI'!$L$3:$L$102,0),1),Z217)</f>
        <v/>
      </c>
      <c r="AA34" s="43" t="str">
        <f>IFERROR(INDEX('ORARIO DOCENTI'!$A$3:$A$102,MATCH(AA$1,'ORARIO DOCENTI'!$L$3:$L$102,0),1),AA217)</f>
        <v/>
      </c>
      <c r="AB34" s="43" t="str">
        <f>IFERROR(INDEX('ORARIO DOCENTI'!$A$3:$A$102,MATCH(AB$1,'ORARIO DOCENTI'!$L$3:$L$102,0),1),AB217)</f>
        <v/>
      </c>
      <c r="AC34" s="43" t="str">
        <f>IFERROR(INDEX('ORARIO DOCENTI'!$A$3:$A$102,MATCH(AC$1,'ORARIO DOCENTI'!$L$3:$L$102,0),1),AC217)</f>
        <v/>
      </c>
      <c r="AD34" s="43" t="str">
        <f>IFERROR(INDEX('ORARIO DOCENTI'!$A$3:$A$102,MATCH(AD$1,'ORARIO DOCENTI'!$L$3:$L$102,0),1),AD217)</f>
        <v/>
      </c>
      <c r="AE34" s="43" t="str">
        <f>IFERROR(INDEX('ORARIO DOCENTI'!$A$3:$A$102,MATCH(AE$1,'ORARIO DOCENTI'!$L$3:$L$102,0),1),AE217)</f>
        <v/>
      </c>
      <c r="AF34" s="43" t="str">
        <f>IFERROR(INDEX('ORARIO DOCENTI'!$A$3:$A$102,MATCH(AF$1,'ORARIO DOCENTI'!$L$3:$L$102,0),1),AF217)</f>
        <v/>
      </c>
      <c r="AG34" s="43" t="str">
        <f>IFERROR(INDEX('ORARIO DOCENTI'!$A$3:$A$102,MATCH(AG$1,'ORARIO DOCENTI'!$L$3:$L$102,0),1),AG217)</f>
        <v/>
      </c>
      <c r="AH34" s="43" t="str">
        <f>IFERROR(INDEX('ORARIO DOCENTI'!$A$3:$A$102,MATCH(AH$1,'ORARIO DOCENTI'!$L$3:$L$102,0),1),AH217)</f>
        <v/>
      </c>
      <c r="AI34" s="43" t="str">
        <f>IFERROR(INDEX('ORARIO DOCENTI'!$A$3:$A$102,MATCH(AI$1,'ORARIO DOCENTI'!$L$3:$L$102,0),1),AI217)</f>
        <v/>
      </c>
      <c r="AJ34" s="43" t="str">
        <f>IFERROR(INDEX('ORARIO DOCENTI'!$A$3:$A$102,MATCH(AJ$1,'ORARIO DOCENTI'!$L$3:$L$102,0),1),AJ217)</f>
        <v/>
      </c>
      <c r="AK34" s="43" t="str">
        <f>IFERROR(INDEX('ORARIO DOCENTI'!$A$3:$A$102,MATCH(AK$1,'ORARIO DOCENTI'!$L$3:$L$102,0),1),AK217)</f>
        <v/>
      </c>
      <c r="AL34" s="43" t="str">
        <f>IFERROR(INDEX('ORARIO DOCENTI'!$A$3:$A$102,MATCH(AL$1,'ORARIO DOCENTI'!$L$3:$L$102,0),1),AL217)</f>
        <v/>
      </c>
      <c r="AM34" s="43" t="str">
        <f>IFERROR(INDEX('ORARIO DOCENTI'!$A$3:$A$102,MATCH(AM$1,'ORARIO DOCENTI'!$L$3:$L$102,0),1),AM217)</f>
        <v/>
      </c>
      <c r="AN34" s="43" t="str">
        <f>IFERROR(INDEX('ORARIO DOCENTI'!$A$3:$A$102,MATCH(AN$1,'ORARIO DOCENTI'!$L$3:$L$102,0),1),AN217)</f>
        <v/>
      </c>
      <c r="AO34" s="43" t="str">
        <f>IFERROR(INDEX('ORARIO DOCENTI'!$A$3:$A$102,MATCH(AO$1,'ORARIO DOCENTI'!$L$3:$L$102,0),1),AO217)</f>
        <v/>
      </c>
      <c r="AP34" s="43" t="str">
        <f>IFERROR(INDEX('ORARIO DOCENTI'!$A$3:$A$102,MATCH(AP$1,'ORARIO DOCENTI'!$L$3:$L$102,0),1),AP217)</f>
        <v/>
      </c>
      <c r="AQ34" s="43" t="str">
        <f>IFERROR(INDEX('ORARIO DOCENTI'!$A$3:$A$102,MATCH(AQ$1,'ORARIO DOCENTI'!$L$3:$L$102,0),1),AQ217)</f>
        <v/>
      </c>
      <c r="AR34" s="43" t="str">
        <f>IFERROR(INDEX('ORARIO DOCENTI'!$A$3:$A$102,MATCH(AR$1,'ORARIO DOCENTI'!$L$3:$L$102,0),1),AR217)</f>
        <v/>
      </c>
      <c r="AS34" s="43" t="str">
        <f>IFERROR(INDEX('ORARIO DOCENTI'!$A$3:$A$102,MATCH(AS$1,'ORARIO DOCENTI'!$L$3:$L$102,0),1),AS217)</f>
        <v/>
      </c>
      <c r="AT34" s="43" t="str">
        <f>IFERROR(INDEX('ORARIO DOCENTI'!$A$3:$A$102,MATCH(AT$1,'ORARIO DOCENTI'!$L$3:$L$102,0),1),AT217)</f>
        <v/>
      </c>
      <c r="AU34" s="43" t="str">
        <f>IFERROR(INDEX('ORARIO DOCENTI'!$A$3:$A$102,MATCH(AU$1,'ORARIO DOCENTI'!$L$3:$L$102,0),1),AU217)</f>
        <v/>
      </c>
      <c r="AV34" s="43" t="str">
        <f>IFERROR(INDEX('ORARIO DOCENTI'!$A$3:$A$102,MATCH(AV$1,'ORARIO DOCENTI'!$L$3:$L$102,0),1),AV217)</f>
        <v/>
      </c>
      <c r="AW34" s="43" t="str">
        <f>IFERROR(INDEX('ORARIO DOCENTI'!$A$3:$A$102,MATCH(AW$1,'ORARIO DOCENTI'!$L$3:$L$102,0),1),AW217)</f>
        <v/>
      </c>
      <c r="AX34" s="43" t="str">
        <f>IFERROR(INDEX('ORARIO DOCENTI'!$A$3:$A$102,MATCH(AX$1,'ORARIO DOCENTI'!$L$3:$L$102,0),1),AX217)</f>
        <v/>
      </c>
      <c r="AY34" s="43" t="str">
        <f>IFERROR(INDEX('ORARIO DOCENTI'!$A$3:$A$102,MATCH(AY$1,'ORARIO DOCENTI'!$L$3:$L$102,0),1),AY217)</f>
        <v/>
      </c>
      <c r="AZ34" s="43" t="str">
        <f>IFERROR(INDEX('ORARIO DOCENTI'!$A$3:$A$102,MATCH(AZ$1,'ORARIO DOCENTI'!$L$3:$L$102,0),1),AZ217)</f>
        <v/>
      </c>
    </row>
    <row r="35" spans="1:52" s="42" customFormat="1" ht="24.95" customHeight="1">
      <c r="A35" s="160"/>
      <c r="B35" s="170"/>
      <c r="C35" s="124" t="str">
        <f>IFERROR(INDEX('ORARIO ITP'!$A$3:$A$102,MATCH(C$1,'ORARIO ITP'!$L$3:$L$102,0),1),"")</f>
        <v>PAGANUCCI</v>
      </c>
      <c r="D35" s="124" t="str">
        <f>IFERROR(INDEX('ORARIO ITP'!$A$3:$A$102,MATCH(D$1,'ORARIO ITP'!$L$3:$L$102,0),1),"")</f>
        <v/>
      </c>
      <c r="E35" s="124" t="str">
        <f>IFERROR(INDEX('ORARIO ITP'!$A$3:$A$102,MATCH(E$1,'ORARIO ITP'!$L$3:$L$102,0),1),"")</f>
        <v/>
      </c>
      <c r="F35" s="124" t="str">
        <f>IFERROR(INDEX('ORARIO ITP'!$A$3:$A$102,MATCH(F$1,'ORARIO ITP'!$L$3:$L$102,0),1),"")</f>
        <v/>
      </c>
      <c r="G35" s="124" t="str">
        <f>IFERROR(INDEX('ORARIO ITP'!$A$3:$A$102,MATCH(G$1,'ORARIO ITP'!$L$3:$L$102,0),1),"")</f>
        <v>VIOLINI itp</v>
      </c>
      <c r="H35" s="124" t="str">
        <f>IFERROR(INDEX('ORARIO ITP'!$A$3:$A$102,MATCH(H$1,'ORARIO ITP'!$L$3:$L$102,0),1),"")</f>
        <v/>
      </c>
      <c r="I35" s="124" t="str">
        <f>IFERROR(INDEX('ORARIO ITP'!$A$3:$A$102,MATCH(I$1,'ORARIO ITP'!$L$3:$L$102,0),1),"")</f>
        <v/>
      </c>
      <c r="J35" s="124" t="str">
        <f>IFERROR(INDEX('ORARIO ITP'!$A$3:$A$102,MATCH(J$1,'ORARIO ITP'!$L$3:$L$102,0),1),"")</f>
        <v/>
      </c>
      <c r="K35" s="124" t="str">
        <f>IFERROR(INDEX('ORARIO ITP'!$A$3:$A$102,MATCH(K$1,'ORARIO ITP'!$L$3:$L$102,0),1),"")</f>
        <v/>
      </c>
      <c r="L35" s="124" t="str">
        <f>IFERROR(INDEX('ORARIO ITP'!$A$3:$A$102,MATCH(L$1,'ORARIO ITP'!$L$3:$L$102,0),1),"")</f>
        <v/>
      </c>
      <c r="M35" s="124" t="str">
        <f>IFERROR(INDEX('ORARIO ITP'!$A$3:$A$102,MATCH(M$1,'ORARIO ITP'!$L$3:$L$102,0),1),"")</f>
        <v/>
      </c>
      <c r="N35" s="124" t="str">
        <f>IFERROR(INDEX('ORARIO ITP'!$A$3:$A$102,MATCH(N$1,'ORARIO ITP'!$L$3:$L$102,0),1),"")</f>
        <v/>
      </c>
      <c r="O35" s="124" t="str">
        <f>IFERROR(INDEX('ORARIO ITP'!$A$3:$A$102,MATCH(O$1,'ORARIO ITP'!$L$3:$L$102,0),1),"")</f>
        <v/>
      </c>
      <c r="P35" s="124" t="str">
        <f>IFERROR(INDEX('ORARIO ITP'!$A$3:$A$102,MATCH(P$1,'ORARIO ITP'!$L$3:$L$102,0),1),"")</f>
        <v/>
      </c>
      <c r="Q35" s="124" t="str">
        <f>IFERROR(INDEX('ORARIO ITP'!$A$3:$A$102,MATCH(Q$1,'ORARIO ITP'!$L$3:$L$102,0),1),"")</f>
        <v/>
      </c>
      <c r="R35" s="150" t="str">
        <f>IFERROR(INDEX('ORARIO ITP'!$A$3:$A$102,MATCH(R$1,'ORARIO ITP'!$L$3:$L$102,0),1),"")</f>
        <v>BELLUMORI</v>
      </c>
      <c r="S35" s="124" t="str">
        <f>IFERROR(INDEX('ORARIO ITP'!$A$3:$A$102,MATCH(S$1,'ORARIO ITP'!$L$3:$L$102,0),1),"")</f>
        <v/>
      </c>
      <c r="T35" s="124" t="str">
        <f>IFERROR(INDEX('ORARIO ITP'!$A$3:$A$102,MATCH(T$1,'ORARIO ITP'!$L$3:$L$102,0),1),"")</f>
        <v/>
      </c>
      <c r="U35" s="40" t="str">
        <f>IFERROR(INDEX('ORARIO ITP'!$A$3:$A$102,MATCH(U$1,'ORARIO ITP'!$L$3:$L$102,0),1),"")</f>
        <v/>
      </c>
      <c r="V35" s="40" t="str">
        <f>IFERROR(INDEX('ORARIO ITP'!$A$3:$A$102,MATCH(V$1,'ORARIO ITP'!$L$3:$L$102,0),1),"")</f>
        <v/>
      </c>
      <c r="W35" s="40" t="str">
        <f>IFERROR(INDEX('ORARIO ITP'!$A$3:$A$102,MATCH(W$1,'ORARIO ITP'!$L$3:$L$102,0),1),"")</f>
        <v/>
      </c>
      <c r="X35" s="40" t="str">
        <f>IFERROR(INDEX('ORARIO ITP'!$A$3:$A$102,MATCH(X$1,'ORARIO ITP'!$L$3:$L$102,0),1),"")</f>
        <v/>
      </c>
      <c r="Y35" s="40" t="str">
        <f>IFERROR(INDEX('ORARIO ITP'!$A$3:$A$102,MATCH(Y$1,'ORARIO ITP'!$L$3:$L$102,0),1),"")</f>
        <v/>
      </c>
      <c r="Z35" s="40" t="str">
        <f>IFERROR(INDEX('ORARIO ITP'!$A$3:$A$102,MATCH(Z$1,'ORARIO ITP'!$L$3:$L$102,0),1),"")</f>
        <v/>
      </c>
      <c r="AA35" s="40" t="str">
        <f>IFERROR(INDEX('ORARIO ITP'!$A$3:$A$102,MATCH(AA$1,'ORARIO ITP'!$L$3:$L$102,0),1),"")</f>
        <v/>
      </c>
      <c r="AB35" s="40" t="str">
        <f>IFERROR(INDEX('ORARIO ITP'!$A$3:$A$102,MATCH(AB$1,'ORARIO ITP'!$L$3:$L$102,0),1),"")</f>
        <v/>
      </c>
      <c r="AC35" s="40" t="str">
        <f>IFERROR(INDEX('ORARIO ITP'!$A$3:$A$102,MATCH(AC$1,'ORARIO ITP'!$L$3:$L$102,0),1),"")</f>
        <v/>
      </c>
      <c r="AD35" s="40" t="str">
        <f>IFERROR(INDEX('ORARIO ITP'!$A$3:$A$102,MATCH(AD$1,'ORARIO ITP'!$L$3:$L$102,0),1),"")</f>
        <v/>
      </c>
      <c r="AE35" s="40" t="str">
        <f>IFERROR(INDEX('ORARIO ITP'!$A$3:$A$102,MATCH(AE$1,'ORARIO ITP'!$L$3:$L$102,0),1),"")</f>
        <v/>
      </c>
      <c r="AF35" s="40" t="str">
        <f>IFERROR(INDEX('ORARIO ITP'!$A$3:$A$102,MATCH(AF$1,'ORARIO ITP'!$L$3:$L$102,0),1),"")</f>
        <v/>
      </c>
      <c r="AG35" s="40" t="str">
        <f>IFERROR(INDEX('ORARIO ITP'!$A$3:$A$102,MATCH(AG$1,'ORARIO ITP'!$L$3:$L$102,0),1),"")</f>
        <v/>
      </c>
      <c r="AH35" s="40" t="str">
        <f>IFERROR(INDEX('ORARIO ITP'!$A$3:$A$102,MATCH(AH$1,'ORARIO ITP'!$L$3:$L$102,0),1),"")</f>
        <v/>
      </c>
      <c r="AI35" s="40" t="str">
        <f>IFERROR(INDEX('ORARIO ITP'!$A$3:$A$102,MATCH(AI$1,'ORARIO ITP'!$L$3:$L$102,0),1),"")</f>
        <v/>
      </c>
      <c r="AJ35" s="40" t="str">
        <f>IFERROR(INDEX('ORARIO ITP'!$A$3:$A$102,MATCH(AJ$1,'ORARIO ITP'!$L$3:$L$102,0),1),"")</f>
        <v/>
      </c>
      <c r="AK35" s="40" t="str">
        <f>IFERROR(INDEX('ORARIO ITP'!$A$3:$A$102,MATCH(AK$1,'ORARIO ITP'!$L$3:$L$102,0),1),"")</f>
        <v/>
      </c>
      <c r="AL35" s="40" t="str">
        <f>IFERROR(INDEX('ORARIO ITP'!$A$3:$A$102,MATCH(AL$1,'ORARIO ITP'!$L$3:$L$102,0),1),"")</f>
        <v/>
      </c>
      <c r="AM35" s="40" t="str">
        <f>IFERROR(INDEX('ORARIO ITP'!$A$3:$A$102,MATCH(AM$1,'ORARIO ITP'!$L$3:$L$102,0),1),"")</f>
        <v/>
      </c>
      <c r="AN35" s="40" t="str">
        <f>IFERROR(INDEX('ORARIO ITP'!$A$3:$A$102,MATCH(AN$1,'ORARIO ITP'!$L$3:$L$102,0),1),"")</f>
        <v/>
      </c>
      <c r="AO35" s="40" t="str">
        <f>IFERROR(INDEX('ORARIO ITP'!$A$3:$A$102,MATCH(AO$1,'ORARIO ITP'!$L$3:$L$102,0),1),"")</f>
        <v/>
      </c>
      <c r="AP35" s="40" t="str">
        <f>IFERROR(INDEX('ORARIO ITP'!$A$3:$A$102,MATCH(AP$1,'ORARIO ITP'!$L$3:$L$102,0),1),"")</f>
        <v/>
      </c>
      <c r="AQ35" s="40" t="str">
        <f>IFERROR(INDEX('ORARIO ITP'!$A$3:$A$102,MATCH(AQ$1,'ORARIO ITP'!$L$3:$L$102,0),1),"")</f>
        <v/>
      </c>
      <c r="AR35" s="40" t="str">
        <f>IFERROR(INDEX('ORARIO ITP'!$A$3:$A$102,MATCH(AR$1,'ORARIO ITP'!$L$3:$L$102,0),1),"")</f>
        <v/>
      </c>
      <c r="AS35" s="40" t="str">
        <f>IFERROR(INDEX('ORARIO ITP'!$A$3:$A$102,MATCH(AS$1,'ORARIO ITP'!$L$3:$L$102,0),1),"")</f>
        <v/>
      </c>
      <c r="AT35" s="40" t="str">
        <f>IFERROR(INDEX('ORARIO ITP'!$A$3:$A$102,MATCH(AT$1,'ORARIO ITP'!$L$3:$L$102,0),1),"")</f>
        <v/>
      </c>
      <c r="AU35" s="40" t="str">
        <f>IFERROR(INDEX('ORARIO ITP'!$A$3:$A$102,MATCH(AU$1,'ORARIO ITP'!$L$3:$L$102,0),1),"")</f>
        <v/>
      </c>
      <c r="AV35" s="40" t="str">
        <f>IFERROR(INDEX('ORARIO ITP'!$A$3:$A$102,MATCH(AV$1,'ORARIO ITP'!$L$3:$L$102,0),1),"")</f>
        <v/>
      </c>
      <c r="AW35" s="40" t="str">
        <f>IFERROR(INDEX('ORARIO ITP'!$A$3:$A$102,MATCH(AW$1,'ORARIO ITP'!$L$3:$L$102,0),1),"")</f>
        <v/>
      </c>
      <c r="AX35" s="40" t="str">
        <f>IFERROR(INDEX('ORARIO ITP'!$A$3:$A$102,MATCH(AX$1,'ORARIO ITP'!$L$3:$L$102,0),1),"")</f>
        <v/>
      </c>
      <c r="AY35" s="40" t="str">
        <f>IFERROR(INDEX('ORARIO ITP'!$A$3:$A$102,MATCH(AY$1,'ORARIO ITP'!$L$3:$L$102,0),1),"")</f>
        <v/>
      </c>
      <c r="AZ35" s="40" t="str">
        <f>IFERROR(INDEX('ORARIO ITP'!$A$3:$A$102,MATCH(AZ$1,'ORARIO ITP'!$L$3:$L$102,0),1),"")</f>
        <v/>
      </c>
    </row>
    <row r="36" spans="1:52" s="42" customFormat="1" ht="24.95" customHeight="1">
      <c r="A36" s="160"/>
      <c r="B36" s="168">
        <v>2</v>
      </c>
      <c r="C36" s="125" t="str">
        <f ca="1">IFERROR(INDEX('DOCENTI-CLASSI-MATERIE'!$A$2:$L$201,MATCH(C$37,'DOCENTI-CLASSI-MATERIE'!$A$2:$A$201,0),MATCH(C$1,INDIRECT("'DOCENTI-CLASSI-MATERIE'!$A"&amp;MATCH(C$37,'DOCENTI-CLASSI-MATERIE'!$A$2:$A$201,0)+2&amp;":$L"&amp;MATCH(C$37,'DOCENTI-CLASSI-MATERIE'!$A$2:$A$201,0)+2),0)),C219)</f>
        <v>LABORATORI TECN.</v>
      </c>
      <c r="D36" s="125" t="str">
        <f ca="1">IFERROR(INDEX('DOCENTI-CLASSI-MATERIE'!$A$2:$L$201,MATCH(D$37,'DOCENTI-CLASSI-MATERIE'!$A$2:$A$201,0),MATCH(D$1,INDIRECT("'DOCENTI-CLASSI-MATERIE'!$A"&amp;MATCH(D$37,'DOCENTI-CLASSI-MATERIE'!$A$2:$A$201,0)+2&amp;":$L"&amp;MATCH(D$37,'DOCENTI-CLASSI-MATERIE'!$A$2:$A$201,0)+2),0)),D219)</f>
        <v>LABORATORI TECN.</v>
      </c>
      <c r="E36" s="125" t="str">
        <f ca="1">IFERROR(INDEX('DOCENTI-CLASSI-MATERIE'!$A$2:$L$201,MATCH(E$37,'DOCENTI-CLASSI-MATERIE'!$A$2:$A$201,0),MATCH(E$1,INDIRECT("'DOCENTI-CLASSI-MATERIE'!$A"&amp;MATCH(E$37,'DOCENTI-CLASSI-MATERIE'!$A$2:$A$201,0)+2&amp;":$L"&amp;MATCH(E$37,'DOCENTI-CLASSI-MATERIE'!$A$2:$A$201,0)+2),0)),E219)</f>
        <v>TEC.IE ELETTRICO/CHE</v>
      </c>
      <c r="F36" s="125" t="str">
        <f ca="1">IFERROR(INDEX('DOCENTI-CLASSI-MATERIE'!$A$2:$L$201,MATCH(F$37,'DOCENTI-CLASSI-MATERIE'!$A$2:$A$201,0),MATCH(F$1,INDIRECT("'DOCENTI-CLASSI-MATERIE'!$A"&amp;MATCH(F$37,'DOCENTI-CLASSI-MATERIE'!$A$2:$A$201,0)+2&amp;":$L"&amp;MATCH(F$37,'DOCENTI-CLASSI-MATERIE'!$A$2:$A$201,0)+2),0)),F219)</f>
        <v>SCIENZE MOTORIE</v>
      </c>
      <c r="G36" s="125" t="str">
        <f ca="1">IFERROR(INDEX('DOCENTI-CLASSI-MATERIE'!$A$2:$L$201,MATCH(G$37,'DOCENTI-CLASSI-MATERIE'!$A$2:$A$201,0),MATCH(G$1,INDIRECT("'DOCENTI-CLASSI-MATERIE'!$A"&amp;MATCH(G$37,'DOCENTI-CLASSI-MATERIE'!$A$2:$A$201,0)+2&amp;":$L"&amp;MATCH(G$37,'DOCENTI-CLASSI-MATERIE'!$A$2:$A$201,0)+2),0)),G219)</f>
        <v>LINGUA INGLESE</v>
      </c>
      <c r="H36" s="125" t="str">
        <f ca="1">IFERROR(INDEX('DOCENTI-CLASSI-MATERIE'!$A$2:$L$201,MATCH(H$37,'DOCENTI-CLASSI-MATERIE'!$A$2:$A$201,0),MATCH(H$1,INDIRECT("'DOCENTI-CLASSI-MATERIE'!$A"&amp;MATCH(H$37,'DOCENTI-CLASSI-MATERIE'!$A$2:$A$201,0)+2&amp;":$L"&amp;MATCH(H$37,'DOCENTI-CLASSI-MATERIE'!$A$2:$A$201,0)+2),0)),H219)</f>
        <v>TEC.e TEC. DIAGN.e MANUT.MT</v>
      </c>
      <c r="I36" s="125" t="str">
        <f ca="1">IFERROR(INDEX('DOCENTI-CLASSI-MATERIE'!$A$2:$L$201,MATCH(I$37,'DOCENTI-CLASSI-MATERIE'!$A$2:$A$201,0),MATCH(I$1,INDIRECT("'DOCENTI-CLASSI-MATERIE'!$A"&amp;MATCH(I$37,'DOCENTI-CLASSI-MATERIE'!$A$2:$A$201,0)+2&amp;":$L"&amp;MATCH(I$37,'DOCENTI-CLASSI-MATERIE'!$A$2:$A$201,0)+2),0)),I219)</f>
        <v>LINGUA LETT.ITAL. E STORIA</v>
      </c>
      <c r="J36" s="125" t="str">
        <f ca="1">IFERROR(INDEX('DOCENTI-CLASSI-MATERIE'!$A$2:$L$201,MATCH(J$37,'DOCENTI-CLASSI-MATERIE'!$A$2:$A$201,0),MATCH(J$1,INDIRECT("'DOCENTI-CLASSI-MATERIE'!$A"&amp;MATCH(J$37,'DOCENTI-CLASSI-MATERIE'!$A$2:$A$201,0)+2&amp;":$L"&amp;MATCH(J$37,'DOCENTI-CLASSI-MATERIE'!$A$2:$A$201,0)+2),0)),J219)</f>
        <v>LINGUA INGLESE</v>
      </c>
      <c r="K36" s="125" t="str">
        <f ca="1">IFERROR(INDEX('DOCENTI-CLASSI-MATERIE'!$A$2:$L$201,MATCH(K$37,'DOCENTI-CLASSI-MATERIE'!$A$2:$A$201,0),MATCH(K$1,INDIRECT("'DOCENTI-CLASSI-MATERIE'!$A"&amp;MATCH(K$37,'DOCENTI-CLASSI-MATERIE'!$A$2:$A$201,0)+2&amp;":$L"&amp;MATCH(K$37,'DOCENTI-CLASSI-MATERIE'!$A$2:$A$201,0)+2),0)),K219)</f>
        <v>SC.INTEGR.BIOLOGIA</v>
      </c>
      <c r="L36" s="125" t="str">
        <f ca="1">IFERROR(INDEX('DOCENTI-CLASSI-MATERIE'!$A$2:$L$201,MATCH(L$37,'DOCENTI-CLASSI-MATERIE'!$A$2:$A$201,0),MATCH(L$1,INDIRECT("'DOCENTI-CLASSI-MATERIE'!$A"&amp;MATCH(L$37,'DOCENTI-CLASSI-MATERIE'!$A$2:$A$201,0)+2&amp;":$L"&amp;MATCH(L$37,'DOCENTI-CLASSI-MATERIE'!$A$2:$A$201,0)+2),0)),L219)</f>
        <v>SISTEMI AUT.</v>
      </c>
      <c r="M36" s="125" t="str">
        <f ca="1">IFERROR(INDEX('DOCENTI-CLASSI-MATERIE'!$A$2:$L$201,MATCH(M$37,'DOCENTI-CLASSI-MATERIE'!$A$2:$A$201,0),MATCH(M$1,INDIRECT("'DOCENTI-CLASSI-MATERIE'!$A"&amp;MATCH(M$37,'DOCENTI-CLASSI-MATERIE'!$A$2:$A$201,0)+2&amp;":$L"&amp;MATCH(M$37,'DOCENTI-CLASSI-MATERIE'!$A$2:$A$201,0)+2),0)),M219)</f>
        <v>MATEMATICA</v>
      </c>
      <c r="N36" s="125" t="str">
        <f ca="1">IFERROR(INDEX('DOCENTI-CLASSI-MATERIE'!$A$2:$L$201,MATCH(N$37,'DOCENTI-CLASSI-MATERIE'!$A$2:$A$201,0),MATCH(N$1,INDIRECT("'DOCENTI-CLASSI-MATERIE'!$A"&amp;MATCH(N$37,'DOCENTI-CLASSI-MATERIE'!$A$2:$A$201,0)+2&amp;":$L"&amp;MATCH(N$37,'DOCENTI-CLASSI-MATERIE'!$A$2:$A$201,0)+2),0)),N219)</f>
        <v/>
      </c>
      <c r="O36" s="125" t="str">
        <f ca="1">IFERROR(INDEX('DOCENTI-CLASSI-MATERIE'!$A$2:$L$201,MATCH(O$37,'DOCENTI-CLASSI-MATERIE'!$A$2:$A$201,0),MATCH(O$1,INDIRECT("'DOCENTI-CLASSI-MATERIE'!$A"&amp;MATCH(O$37,'DOCENTI-CLASSI-MATERIE'!$A$2:$A$201,0)+2&amp;":$L"&amp;MATCH(O$37,'DOCENTI-CLASSI-MATERIE'!$A$2:$A$201,0)+2),0)),O219)</f>
        <v>LINGUA LETT.ITAL. E STORIA</v>
      </c>
      <c r="P36" s="125" t="str">
        <f ca="1">IFERROR(INDEX('DOCENTI-CLASSI-MATERIE'!$A$2:$L$201,MATCH(P$37,'DOCENTI-CLASSI-MATERIE'!$A$2:$A$201,0),MATCH(P$1,INDIRECT("'DOCENTI-CLASSI-MATERIE'!$A"&amp;MATCH(P$37,'DOCENTI-CLASSI-MATERIE'!$A$2:$A$201,0)+2&amp;":$L"&amp;MATCH(P$37,'DOCENTI-CLASSI-MATERIE'!$A$2:$A$201,0)+2),0)),P219)</f>
        <v>LINGUA LETT.ITAL. E STORIA</v>
      </c>
      <c r="Q36" s="125" t="str">
        <f ca="1">IFERROR(INDEX('DOCENTI-CLASSI-MATERIE'!$A$2:$L$201,MATCH(Q$37,'DOCENTI-CLASSI-MATERIE'!$A$2:$A$201,0),MATCH(Q$1,INDIRECT("'DOCENTI-CLASSI-MATERIE'!$A"&amp;MATCH(Q$37,'DOCENTI-CLASSI-MATERIE'!$A$2:$A$201,0)+2&amp;":$L"&amp;MATCH(Q$37,'DOCENTI-CLASSI-MATERIE'!$A$2:$A$201,0)+2),0)),Q219)</f>
        <v>LINGUA LETT.ITAL. E STORIA</v>
      </c>
      <c r="R36" s="125" t="str">
        <f ca="1">IFERROR(INDEX('DOCENTI-CLASSI-MATERIE'!$A$2:$L$201,MATCH(R$37,'DOCENTI-CLASSI-MATERIE'!$A$2:$A$201,0),MATCH(R$1,INDIRECT("'DOCENTI-CLASSI-MATERIE'!$A"&amp;MATCH(R$37,'DOCENTI-CLASSI-MATERIE'!$A$2:$A$201,0)+2&amp;":$L"&amp;MATCH(R$37,'DOCENTI-CLASSI-MATERIE'!$A$2:$A$201,0)+2),0)),R219)</f>
        <v>LINGUA LETT.ITAL. E STORIA</v>
      </c>
      <c r="S36" s="125" t="str">
        <f ca="1">IFERROR(INDEX('DOCENTI-CLASSI-MATERIE'!$A$2:$L$201,MATCH(S$37,'DOCENTI-CLASSI-MATERIE'!$A$2:$A$201,0),MATCH(S$1,INDIRECT("'DOCENTI-CLASSI-MATERIE'!$A"&amp;MATCH(S$37,'DOCENTI-CLASSI-MATERIE'!$A$2:$A$201,0)+2&amp;":$L"&amp;MATCH(S$37,'DOCENTI-CLASSI-MATERIE'!$A$2:$A$201,0)+2),0)),S219)</f>
        <v>LINGUA LETT.ITAL. E STORIA</v>
      </c>
      <c r="T36" s="125" t="str">
        <f ca="1">IFERROR(INDEX('DOCENTI-CLASSI-MATERIE'!$A$2:$L$201,MATCH(T$37,'DOCENTI-CLASSI-MATERIE'!$A$2:$A$201,0),MATCH(T$1,INDIRECT("'DOCENTI-CLASSI-MATERIE'!$A"&amp;MATCH(T$37,'DOCENTI-CLASSI-MATERIE'!$A$2:$A$201,0)+2&amp;":$L"&amp;MATCH(T$37,'DOCENTI-CLASSI-MATERIE'!$A$2:$A$201,0)+2),0)),T219)</f>
        <v>LINGUA LETT.ITAL. E STORIA</v>
      </c>
      <c r="U36" s="41" t="str">
        <f ca="1">IFERROR(INDEX('DOCENTI-CLASSI-MATERIE'!$A$2:$L$201,MATCH(U$37,'DOCENTI-CLASSI-MATERIE'!$A$2:$A$201,0),MATCH(U$1,INDIRECT("'DOCENTI-CLASSI-MATERIE'!$A"&amp;MATCH(U$37,'DOCENTI-CLASSI-MATERIE'!$A$2:$A$201,0)+2&amp;":$L"&amp;MATCH(U$37,'DOCENTI-CLASSI-MATERIE'!$A$2:$A$201,0)+2),0)),U219)</f>
        <v/>
      </c>
      <c r="V36" s="41" t="str">
        <f ca="1">IFERROR(INDEX('DOCENTI-CLASSI-MATERIE'!$A$2:$L$201,MATCH(V$37,'DOCENTI-CLASSI-MATERIE'!$A$2:$A$201,0),MATCH(V$1,INDIRECT("'DOCENTI-CLASSI-MATERIE'!$A"&amp;MATCH(V$37,'DOCENTI-CLASSI-MATERIE'!$A$2:$A$201,0)+2&amp;":$L"&amp;MATCH(V$37,'DOCENTI-CLASSI-MATERIE'!$A$2:$A$201,0)+2),0)),V219)</f>
        <v/>
      </c>
      <c r="W36" s="41" t="str">
        <f ca="1">IFERROR(INDEX('DOCENTI-CLASSI-MATERIE'!$A$2:$L$201,MATCH(W$37,'DOCENTI-CLASSI-MATERIE'!$A$2:$A$201,0),MATCH(W$1,INDIRECT("'DOCENTI-CLASSI-MATERIE'!$A"&amp;MATCH(W$37,'DOCENTI-CLASSI-MATERIE'!$A$2:$A$201,0)+2&amp;":$L"&amp;MATCH(W$37,'DOCENTI-CLASSI-MATERIE'!$A$2:$A$201,0)+2),0)),W219)</f>
        <v/>
      </c>
      <c r="X36" s="41" t="str">
        <f ca="1">IFERROR(INDEX('DOCENTI-CLASSI-MATERIE'!$A$2:$L$201,MATCH(X$37,'DOCENTI-CLASSI-MATERIE'!$A$2:$A$201,0),MATCH(X$1,INDIRECT("'DOCENTI-CLASSI-MATERIE'!$A"&amp;MATCH(X$37,'DOCENTI-CLASSI-MATERIE'!$A$2:$A$201,0)+2&amp;":$L"&amp;MATCH(X$37,'DOCENTI-CLASSI-MATERIE'!$A$2:$A$201,0)+2),0)),X219)</f>
        <v/>
      </c>
      <c r="Y36" s="41" t="str">
        <f ca="1">IFERROR(INDEX('DOCENTI-CLASSI-MATERIE'!$A$2:$L$201,MATCH(Y$37,'DOCENTI-CLASSI-MATERIE'!$A$2:$A$201,0),MATCH(Y$1,INDIRECT("'DOCENTI-CLASSI-MATERIE'!$A"&amp;MATCH(Y$37,'DOCENTI-CLASSI-MATERIE'!$A$2:$A$201,0)+2&amp;":$L"&amp;MATCH(Y$37,'DOCENTI-CLASSI-MATERIE'!$A$2:$A$201,0)+2),0)),Y219)</f>
        <v/>
      </c>
      <c r="Z36" s="41" t="str">
        <f ca="1">IFERROR(INDEX('DOCENTI-CLASSI-MATERIE'!$A$2:$L$201,MATCH(Z$37,'DOCENTI-CLASSI-MATERIE'!$A$2:$A$201,0),MATCH(Z$1,INDIRECT("'DOCENTI-CLASSI-MATERIE'!$A"&amp;MATCH(Z$37,'DOCENTI-CLASSI-MATERIE'!$A$2:$A$201,0)+2&amp;":$L"&amp;MATCH(Z$37,'DOCENTI-CLASSI-MATERIE'!$A$2:$A$201,0)+2),0)),Z219)</f>
        <v/>
      </c>
      <c r="AA36" s="41" t="str">
        <f ca="1">IFERROR(INDEX('DOCENTI-CLASSI-MATERIE'!$A$2:$L$201,MATCH(AA$37,'DOCENTI-CLASSI-MATERIE'!$A$2:$A$201,0),MATCH(AA$1,INDIRECT("'DOCENTI-CLASSI-MATERIE'!$A"&amp;MATCH(AA$37,'DOCENTI-CLASSI-MATERIE'!$A$2:$A$201,0)+2&amp;":$L"&amp;MATCH(AA$37,'DOCENTI-CLASSI-MATERIE'!$A$2:$A$201,0)+2),0)),AA219)</f>
        <v/>
      </c>
      <c r="AB36" s="41" t="str">
        <f ca="1">IFERROR(INDEX('DOCENTI-CLASSI-MATERIE'!$A$2:$L$201,MATCH(AB$37,'DOCENTI-CLASSI-MATERIE'!$A$2:$A$201,0),MATCH(AB$1,INDIRECT("'DOCENTI-CLASSI-MATERIE'!$A"&amp;MATCH(AB$37,'DOCENTI-CLASSI-MATERIE'!$A$2:$A$201,0)+2&amp;":$L"&amp;MATCH(AB$37,'DOCENTI-CLASSI-MATERIE'!$A$2:$A$201,0)+2),0)),AB219)</f>
        <v/>
      </c>
      <c r="AC36" s="41" t="str">
        <f ca="1">IFERROR(INDEX('DOCENTI-CLASSI-MATERIE'!$A$2:$L$201,MATCH(AC$37,'DOCENTI-CLASSI-MATERIE'!$A$2:$A$201,0),MATCH(AC$1,INDIRECT("'DOCENTI-CLASSI-MATERIE'!$A"&amp;MATCH(AC$37,'DOCENTI-CLASSI-MATERIE'!$A$2:$A$201,0)+2&amp;":$L"&amp;MATCH(AC$37,'DOCENTI-CLASSI-MATERIE'!$A$2:$A$201,0)+2),0)),AC219)</f>
        <v/>
      </c>
      <c r="AD36" s="41" t="str">
        <f ca="1">IFERROR(INDEX('DOCENTI-CLASSI-MATERIE'!$A$2:$L$201,MATCH(AD$37,'DOCENTI-CLASSI-MATERIE'!$A$2:$A$201,0),MATCH(AD$1,INDIRECT("'DOCENTI-CLASSI-MATERIE'!$A"&amp;MATCH(AD$37,'DOCENTI-CLASSI-MATERIE'!$A$2:$A$201,0)+2&amp;":$L"&amp;MATCH(AD$37,'DOCENTI-CLASSI-MATERIE'!$A$2:$A$201,0)+2),0)),AD219)</f>
        <v/>
      </c>
      <c r="AE36" s="41" t="str">
        <f ca="1">IFERROR(INDEX('DOCENTI-CLASSI-MATERIE'!$A$2:$L$201,MATCH(AE$37,'DOCENTI-CLASSI-MATERIE'!$A$2:$A$201,0),MATCH(AE$1,INDIRECT("'DOCENTI-CLASSI-MATERIE'!$A"&amp;MATCH(AE$37,'DOCENTI-CLASSI-MATERIE'!$A$2:$A$201,0)+2&amp;":$L"&amp;MATCH(AE$37,'DOCENTI-CLASSI-MATERIE'!$A$2:$A$201,0)+2),0)),AE219)</f>
        <v/>
      </c>
      <c r="AF36" s="41" t="str">
        <f ca="1">IFERROR(INDEX('DOCENTI-CLASSI-MATERIE'!$A$2:$L$201,MATCH(AF$37,'DOCENTI-CLASSI-MATERIE'!$A$2:$A$201,0),MATCH(AF$1,INDIRECT("'DOCENTI-CLASSI-MATERIE'!$A"&amp;MATCH(AF$37,'DOCENTI-CLASSI-MATERIE'!$A$2:$A$201,0)+2&amp;":$L"&amp;MATCH(AF$37,'DOCENTI-CLASSI-MATERIE'!$A$2:$A$201,0)+2),0)),AF219)</f>
        <v/>
      </c>
      <c r="AG36" s="41" t="str">
        <f ca="1">IFERROR(INDEX('DOCENTI-CLASSI-MATERIE'!$A$2:$L$201,MATCH(AG$37,'DOCENTI-CLASSI-MATERIE'!$A$2:$A$201,0),MATCH(AG$1,INDIRECT("'DOCENTI-CLASSI-MATERIE'!$A"&amp;MATCH(AG$37,'DOCENTI-CLASSI-MATERIE'!$A$2:$A$201,0)+2&amp;":$L"&amp;MATCH(AG$37,'DOCENTI-CLASSI-MATERIE'!$A$2:$A$201,0)+2),0)),AG219)</f>
        <v/>
      </c>
      <c r="AH36" s="41" t="str">
        <f ca="1">IFERROR(INDEX('DOCENTI-CLASSI-MATERIE'!$A$2:$L$201,MATCH(AH$37,'DOCENTI-CLASSI-MATERIE'!$A$2:$A$201,0),MATCH(AH$1,INDIRECT("'DOCENTI-CLASSI-MATERIE'!$A"&amp;MATCH(AH$37,'DOCENTI-CLASSI-MATERIE'!$A$2:$A$201,0)+2&amp;":$L"&amp;MATCH(AH$37,'DOCENTI-CLASSI-MATERIE'!$A$2:$A$201,0)+2),0)),AH219)</f>
        <v/>
      </c>
      <c r="AI36" s="41" t="str">
        <f ca="1">IFERROR(INDEX('DOCENTI-CLASSI-MATERIE'!$A$2:$L$201,MATCH(AI$37,'DOCENTI-CLASSI-MATERIE'!$A$2:$A$201,0),MATCH(AI$1,INDIRECT("'DOCENTI-CLASSI-MATERIE'!$A"&amp;MATCH(AI$37,'DOCENTI-CLASSI-MATERIE'!$A$2:$A$201,0)+2&amp;":$L"&amp;MATCH(AI$37,'DOCENTI-CLASSI-MATERIE'!$A$2:$A$201,0)+2),0)),AI219)</f>
        <v/>
      </c>
      <c r="AJ36" s="41" t="str">
        <f ca="1">IFERROR(INDEX('DOCENTI-CLASSI-MATERIE'!$A$2:$L$201,MATCH(AJ$37,'DOCENTI-CLASSI-MATERIE'!$A$2:$A$201,0),MATCH(AJ$1,INDIRECT("'DOCENTI-CLASSI-MATERIE'!$A"&amp;MATCH(AJ$37,'DOCENTI-CLASSI-MATERIE'!$A$2:$A$201,0)+2&amp;":$L"&amp;MATCH(AJ$37,'DOCENTI-CLASSI-MATERIE'!$A$2:$A$201,0)+2),0)),AJ219)</f>
        <v/>
      </c>
      <c r="AK36" s="41" t="str">
        <f ca="1">IFERROR(INDEX('DOCENTI-CLASSI-MATERIE'!$A$2:$L$201,MATCH(AK$37,'DOCENTI-CLASSI-MATERIE'!$A$2:$A$201,0),MATCH(AK$1,INDIRECT("'DOCENTI-CLASSI-MATERIE'!$A"&amp;MATCH(AK$37,'DOCENTI-CLASSI-MATERIE'!$A$2:$A$201,0)+2&amp;":$L"&amp;MATCH(AK$37,'DOCENTI-CLASSI-MATERIE'!$A$2:$A$201,0)+2),0)),AK219)</f>
        <v/>
      </c>
      <c r="AL36" s="41" t="str">
        <f ca="1">IFERROR(INDEX('DOCENTI-CLASSI-MATERIE'!$A$2:$L$201,MATCH(AL$37,'DOCENTI-CLASSI-MATERIE'!$A$2:$A$201,0),MATCH(AL$1,INDIRECT("'DOCENTI-CLASSI-MATERIE'!$A"&amp;MATCH(AL$37,'DOCENTI-CLASSI-MATERIE'!$A$2:$A$201,0)+2&amp;":$L"&amp;MATCH(AL$37,'DOCENTI-CLASSI-MATERIE'!$A$2:$A$201,0)+2),0)),AL219)</f>
        <v/>
      </c>
      <c r="AM36" s="41" t="str">
        <f ca="1">IFERROR(INDEX('DOCENTI-CLASSI-MATERIE'!$A$2:$L$201,MATCH(AM$37,'DOCENTI-CLASSI-MATERIE'!$A$2:$A$201,0),MATCH(AM$1,INDIRECT("'DOCENTI-CLASSI-MATERIE'!$A"&amp;MATCH(AM$37,'DOCENTI-CLASSI-MATERIE'!$A$2:$A$201,0)+2&amp;":$L"&amp;MATCH(AM$37,'DOCENTI-CLASSI-MATERIE'!$A$2:$A$201,0)+2),0)),AM219)</f>
        <v/>
      </c>
      <c r="AN36" s="41" t="str">
        <f ca="1">IFERROR(INDEX('DOCENTI-CLASSI-MATERIE'!$A$2:$L$201,MATCH(AN$37,'DOCENTI-CLASSI-MATERIE'!$A$2:$A$201,0),MATCH(AN$1,INDIRECT("'DOCENTI-CLASSI-MATERIE'!$A"&amp;MATCH(AN$37,'DOCENTI-CLASSI-MATERIE'!$A$2:$A$201,0)+2&amp;":$L"&amp;MATCH(AN$37,'DOCENTI-CLASSI-MATERIE'!$A$2:$A$201,0)+2),0)),AN219)</f>
        <v/>
      </c>
      <c r="AO36" s="41" t="str">
        <f ca="1">IFERROR(INDEX('DOCENTI-CLASSI-MATERIE'!$A$2:$L$201,MATCH(AO$37,'DOCENTI-CLASSI-MATERIE'!$A$2:$A$201,0),MATCH(AO$1,INDIRECT("'DOCENTI-CLASSI-MATERIE'!$A"&amp;MATCH(AO$37,'DOCENTI-CLASSI-MATERIE'!$A$2:$A$201,0)+2&amp;":$L"&amp;MATCH(AO$37,'DOCENTI-CLASSI-MATERIE'!$A$2:$A$201,0)+2),0)),AO219)</f>
        <v/>
      </c>
      <c r="AP36" s="41" t="str">
        <f ca="1">IFERROR(INDEX('DOCENTI-CLASSI-MATERIE'!$A$2:$L$201,MATCH(AP$37,'DOCENTI-CLASSI-MATERIE'!$A$2:$A$201,0),MATCH(AP$1,INDIRECT("'DOCENTI-CLASSI-MATERIE'!$A"&amp;MATCH(AP$37,'DOCENTI-CLASSI-MATERIE'!$A$2:$A$201,0)+2&amp;":$L"&amp;MATCH(AP$37,'DOCENTI-CLASSI-MATERIE'!$A$2:$A$201,0)+2),0)),AP219)</f>
        <v/>
      </c>
      <c r="AQ36" s="41" t="str">
        <f ca="1">IFERROR(INDEX('DOCENTI-CLASSI-MATERIE'!$A$2:$L$201,MATCH(AQ$37,'DOCENTI-CLASSI-MATERIE'!$A$2:$A$201,0),MATCH(AQ$1,INDIRECT("'DOCENTI-CLASSI-MATERIE'!$A"&amp;MATCH(AQ$37,'DOCENTI-CLASSI-MATERIE'!$A$2:$A$201,0)+2&amp;":$L"&amp;MATCH(AQ$37,'DOCENTI-CLASSI-MATERIE'!$A$2:$A$201,0)+2),0)),AQ219)</f>
        <v/>
      </c>
      <c r="AR36" s="41" t="str">
        <f ca="1">IFERROR(INDEX('DOCENTI-CLASSI-MATERIE'!$A$2:$L$201,MATCH(AR$37,'DOCENTI-CLASSI-MATERIE'!$A$2:$A$201,0),MATCH(AR$1,INDIRECT("'DOCENTI-CLASSI-MATERIE'!$A"&amp;MATCH(AR$37,'DOCENTI-CLASSI-MATERIE'!$A$2:$A$201,0)+2&amp;":$L"&amp;MATCH(AR$37,'DOCENTI-CLASSI-MATERIE'!$A$2:$A$201,0)+2),0)),AR219)</f>
        <v/>
      </c>
      <c r="AS36" s="41" t="str">
        <f ca="1">IFERROR(INDEX('DOCENTI-CLASSI-MATERIE'!$A$2:$L$201,MATCH(AS$37,'DOCENTI-CLASSI-MATERIE'!$A$2:$A$201,0),MATCH(AS$1,INDIRECT("'DOCENTI-CLASSI-MATERIE'!$A"&amp;MATCH(AS$37,'DOCENTI-CLASSI-MATERIE'!$A$2:$A$201,0)+2&amp;":$L"&amp;MATCH(AS$37,'DOCENTI-CLASSI-MATERIE'!$A$2:$A$201,0)+2),0)),AS219)</f>
        <v/>
      </c>
      <c r="AT36" s="41" t="str">
        <f ca="1">IFERROR(INDEX('DOCENTI-CLASSI-MATERIE'!$A$2:$L$201,MATCH(AT$37,'DOCENTI-CLASSI-MATERIE'!$A$2:$A$201,0),MATCH(AT$1,INDIRECT("'DOCENTI-CLASSI-MATERIE'!$A"&amp;MATCH(AT$37,'DOCENTI-CLASSI-MATERIE'!$A$2:$A$201,0)+2&amp;":$L"&amp;MATCH(AT$37,'DOCENTI-CLASSI-MATERIE'!$A$2:$A$201,0)+2),0)),AT219)</f>
        <v/>
      </c>
      <c r="AU36" s="41" t="str">
        <f ca="1">IFERROR(INDEX('DOCENTI-CLASSI-MATERIE'!$A$2:$L$201,MATCH(AU$37,'DOCENTI-CLASSI-MATERIE'!$A$2:$A$201,0),MATCH(AU$1,INDIRECT("'DOCENTI-CLASSI-MATERIE'!$A"&amp;MATCH(AU$37,'DOCENTI-CLASSI-MATERIE'!$A$2:$A$201,0)+2&amp;":$L"&amp;MATCH(AU$37,'DOCENTI-CLASSI-MATERIE'!$A$2:$A$201,0)+2),0)),AU219)</f>
        <v/>
      </c>
      <c r="AV36" s="41" t="str">
        <f ca="1">IFERROR(INDEX('DOCENTI-CLASSI-MATERIE'!$A$2:$L$201,MATCH(AV$37,'DOCENTI-CLASSI-MATERIE'!$A$2:$A$201,0),MATCH(AV$1,INDIRECT("'DOCENTI-CLASSI-MATERIE'!$A"&amp;MATCH(AV$37,'DOCENTI-CLASSI-MATERIE'!$A$2:$A$201,0)+2&amp;":$L"&amp;MATCH(AV$37,'DOCENTI-CLASSI-MATERIE'!$A$2:$A$201,0)+2),0)),AV219)</f>
        <v/>
      </c>
      <c r="AW36" s="41" t="str">
        <f ca="1">IFERROR(INDEX('DOCENTI-CLASSI-MATERIE'!$A$2:$L$201,MATCH(AW$37,'DOCENTI-CLASSI-MATERIE'!$A$2:$A$201,0),MATCH(AW$1,INDIRECT("'DOCENTI-CLASSI-MATERIE'!$A"&amp;MATCH(AW$37,'DOCENTI-CLASSI-MATERIE'!$A$2:$A$201,0)+2&amp;":$L"&amp;MATCH(AW$37,'DOCENTI-CLASSI-MATERIE'!$A$2:$A$201,0)+2),0)),AW219)</f>
        <v/>
      </c>
      <c r="AX36" s="41" t="str">
        <f ca="1">IFERROR(INDEX('DOCENTI-CLASSI-MATERIE'!$A$2:$L$201,MATCH(AX$37,'DOCENTI-CLASSI-MATERIE'!$A$2:$A$201,0),MATCH(AX$1,INDIRECT("'DOCENTI-CLASSI-MATERIE'!$A"&amp;MATCH(AX$37,'DOCENTI-CLASSI-MATERIE'!$A$2:$A$201,0)+2&amp;":$L"&amp;MATCH(AX$37,'DOCENTI-CLASSI-MATERIE'!$A$2:$A$201,0)+2),0)),AX219)</f>
        <v/>
      </c>
      <c r="AY36" s="41" t="str">
        <f ca="1">IFERROR(INDEX('DOCENTI-CLASSI-MATERIE'!$A$2:$L$201,MATCH(AY$37,'DOCENTI-CLASSI-MATERIE'!$A$2:$A$201,0),MATCH(AY$1,INDIRECT("'DOCENTI-CLASSI-MATERIE'!$A"&amp;MATCH(AY$37,'DOCENTI-CLASSI-MATERIE'!$A$2:$A$201,0)+2&amp;":$L"&amp;MATCH(AY$37,'DOCENTI-CLASSI-MATERIE'!$A$2:$A$201,0)+2),0)),AY219)</f>
        <v/>
      </c>
      <c r="AZ36" s="41" t="str">
        <f ca="1">IFERROR(INDEX('DOCENTI-CLASSI-MATERIE'!$A$2:$L$201,MATCH(AZ$37,'DOCENTI-CLASSI-MATERIE'!$A$2:$A$201,0),MATCH(AZ$1,INDIRECT("'DOCENTI-CLASSI-MATERIE'!$A"&amp;MATCH(AZ$37,'DOCENTI-CLASSI-MATERIE'!$A$2:$A$201,0)+2&amp;":$L"&amp;MATCH(AZ$37,'DOCENTI-CLASSI-MATERIE'!$A$2:$A$201,0)+2),0)),AZ219)</f>
        <v/>
      </c>
    </row>
    <row r="37" spans="1:52" s="42" customFormat="1" ht="24.95" customHeight="1">
      <c r="A37" s="160"/>
      <c r="B37" s="169"/>
      <c r="C37" s="126" t="str">
        <f>IFERROR(INDEX('ORARIO DOCENTI'!$A$3:$A$102,MATCH(C$1,'ORARIO DOCENTI'!$M$3:$M$102,0),1),C220)</f>
        <v>FRANCALACCI  d</v>
      </c>
      <c r="D37" s="126" t="str">
        <f>IFERROR(INDEX('ORARIO DOCENTI'!$A$3:$A$102,MATCH(D$1,'ORARIO DOCENTI'!$M$3:$M$102,0),1),D220)</f>
        <v>TUONI d</v>
      </c>
      <c r="E37" s="126" t="str">
        <f>IFERROR(INDEX('ORARIO DOCENTI'!$A$3:$A$102,MATCH(E$1,'ORARIO DOCENTI'!$M$3:$M$102,0),1),E220)</f>
        <v>MARCELLI</v>
      </c>
      <c r="F37" s="126" t="str">
        <f>IFERROR(INDEX('ORARIO DOCENTI'!$A$3:$A$102,MATCH(F$1,'ORARIO DOCENTI'!$M$3:$M$102,0),1),F220)</f>
        <v>PELLEGRINI</v>
      </c>
      <c r="G37" s="126" t="str">
        <f>IFERROR(INDEX('ORARIO DOCENTI'!$A$3:$A$102,MATCH(G$1,'ORARIO DOCENTI'!$M$3:$M$102,0),1),G220)</f>
        <v>NASCARI</v>
      </c>
      <c r="H37" s="126" t="str">
        <f>IFERROR(INDEX('ORARIO DOCENTI'!$A$3:$A$102,MATCH(H$1,'ORARIO DOCENTI'!$M$3:$M$102,0),1),H220)</f>
        <v>MARRUFFI d</v>
      </c>
      <c r="I37" s="126" t="str">
        <f>IFERROR(INDEX('ORARIO DOCENTI'!$A$3:$A$102,MATCH(I$1,'ORARIO DOCENTI'!$M$3:$M$102,0),1),I220)</f>
        <v>DE ANGELIS</v>
      </c>
      <c r="J37" s="126" t="str">
        <f>IFERROR(INDEX('ORARIO DOCENTI'!$A$3:$A$102,MATCH(J$1,'ORARIO DOCENTI'!$M$3:$M$102,0),1),J220)</f>
        <v>LEONARDO</v>
      </c>
      <c r="K37" s="126" t="str">
        <f>IFERROR(INDEX('ORARIO DOCENTI'!$A$3:$A$102,MATCH(K$1,'ORARIO DOCENTI'!$M$3:$M$102,0),1),K220)</f>
        <v>NICCOLOGI  sib</v>
      </c>
      <c r="L37" s="126" t="str">
        <f>IFERROR(INDEX('ORARIO DOCENTI'!$A$3:$A$102,MATCH(L$1,'ORARIO DOCENTI'!$M$3:$M$102,0),1),L220)</f>
        <v>MATTEO s</v>
      </c>
      <c r="M37" s="126" t="str">
        <f>IFERROR(INDEX('ORARIO DOCENTI'!$A$3:$A$102,MATCH(M$1,'ORARIO DOCENTI'!$M$3:$M$102,0),1),M220)</f>
        <v>SERAVALLE  m</v>
      </c>
      <c r="N37" s="126" t="str">
        <f>IFERROR(INDEX('ORARIO DOCENTI'!$A$3:$A$102,MATCH(N$1,'ORARIO DOCENTI'!$M$3:$M$102,0),1),N220)</f>
        <v/>
      </c>
      <c r="O37" s="126" t="str">
        <f>IFERROR(INDEX('ORARIO DOCENTI'!$A$3:$A$102,MATCH(O$1,'ORARIO DOCENTI'!$M$3:$M$102,0),1),O220)</f>
        <v>TEMPERINI</v>
      </c>
      <c r="P37" s="126" t="str">
        <f>IFERROR(INDEX('ORARIO DOCENTI'!$A$3:$A$102,MATCH(P$1,'ORARIO DOCENTI'!$M$3:$M$102,0),1),P220)</f>
        <v>TEMPERINI</v>
      </c>
      <c r="Q37" s="126" t="str">
        <f>IFERROR(INDEX('ORARIO DOCENTI'!$A$3:$A$102,MATCH(Q$1,'ORARIO DOCENTI'!$M$3:$M$102,0),1),Q220)</f>
        <v>TEMPERINI</v>
      </c>
      <c r="R37" s="126" t="str">
        <f>IFERROR(INDEX('ORARIO DOCENTI'!$A$3:$A$102,MATCH(R$1,'ORARIO DOCENTI'!$M$3:$M$102,0),1),R220)</f>
        <v>BARTOLACCI</v>
      </c>
      <c r="S37" s="126" t="str">
        <f>IFERROR(INDEX('ORARIO DOCENTI'!$A$3:$A$102,MATCH(S$1,'ORARIO DOCENTI'!$M$3:$M$102,0),1),S220)</f>
        <v>BARTOLACCI</v>
      </c>
      <c r="T37" s="126" t="str">
        <f>IFERROR(INDEX('ORARIO DOCENTI'!$A$3:$A$102,MATCH(T$1,'ORARIO DOCENTI'!$M$3:$M$102,0),1),T220)</f>
        <v>BARTOLACCI</v>
      </c>
      <c r="U37" s="43" t="str">
        <f>IFERROR(INDEX('ORARIO DOCENTI'!$A$3:$A$102,MATCH(U$1,'ORARIO DOCENTI'!$M$3:$M$102,0),1),U220)</f>
        <v/>
      </c>
      <c r="V37" s="43" t="str">
        <f>IFERROR(INDEX('ORARIO DOCENTI'!$A$3:$A$102,MATCH(V$1,'ORARIO DOCENTI'!$M$3:$M$102,0),1),V220)</f>
        <v/>
      </c>
      <c r="W37" s="43" t="str">
        <f>IFERROR(INDEX('ORARIO DOCENTI'!$A$3:$A$102,MATCH(W$1,'ORARIO DOCENTI'!$M$3:$M$102,0),1),W220)</f>
        <v/>
      </c>
      <c r="X37" s="43" t="str">
        <f>IFERROR(INDEX('ORARIO DOCENTI'!$A$3:$A$102,MATCH(X$1,'ORARIO DOCENTI'!$M$3:$M$102,0),1),X220)</f>
        <v/>
      </c>
      <c r="Y37" s="43" t="str">
        <f>IFERROR(INDEX('ORARIO DOCENTI'!$A$3:$A$102,MATCH(Y$1,'ORARIO DOCENTI'!$M$3:$M$102,0),1),Y220)</f>
        <v/>
      </c>
      <c r="Z37" s="43" t="str">
        <f>IFERROR(INDEX('ORARIO DOCENTI'!$A$3:$A$102,MATCH(Z$1,'ORARIO DOCENTI'!$M$3:$M$102,0),1),Z220)</f>
        <v/>
      </c>
      <c r="AA37" s="43" t="str">
        <f>IFERROR(INDEX('ORARIO DOCENTI'!$A$3:$A$102,MATCH(AA$1,'ORARIO DOCENTI'!$M$3:$M$102,0),1),AA220)</f>
        <v/>
      </c>
      <c r="AB37" s="43" t="str">
        <f>IFERROR(INDEX('ORARIO DOCENTI'!$A$3:$A$102,MATCH(AB$1,'ORARIO DOCENTI'!$M$3:$M$102,0),1),AB220)</f>
        <v/>
      </c>
      <c r="AC37" s="43" t="str">
        <f>IFERROR(INDEX('ORARIO DOCENTI'!$A$3:$A$102,MATCH(AC$1,'ORARIO DOCENTI'!$M$3:$M$102,0),1),AC220)</f>
        <v/>
      </c>
      <c r="AD37" s="43" t="str">
        <f>IFERROR(INDEX('ORARIO DOCENTI'!$A$3:$A$102,MATCH(AD$1,'ORARIO DOCENTI'!$M$3:$M$102,0),1),AD220)</f>
        <v/>
      </c>
      <c r="AE37" s="43" t="str">
        <f>IFERROR(INDEX('ORARIO DOCENTI'!$A$3:$A$102,MATCH(AE$1,'ORARIO DOCENTI'!$M$3:$M$102,0),1),AE220)</f>
        <v/>
      </c>
      <c r="AF37" s="43" t="str">
        <f>IFERROR(INDEX('ORARIO DOCENTI'!$A$3:$A$102,MATCH(AF$1,'ORARIO DOCENTI'!$M$3:$M$102,0),1),AF220)</f>
        <v/>
      </c>
      <c r="AG37" s="43" t="str">
        <f>IFERROR(INDEX('ORARIO DOCENTI'!$A$3:$A$102,MATCH(AG$1,'ORARIO DOCENTI'!$M$3:$M$102,0),1),AG220)</f>
        <v/>
      </c>
      <c r="AH37" s="43" t="str">
        <f>IFERROR(INDEX('ORARIO DOCENTI'!$A$3:$A$102,MATCH(AH$1,'ORARIO DOCENTI'!$M$3:$M$102,0),1),AH220)</f>
        <v/>
      </c>
      <c r="AI37" s="43" t="str">
        <f>IFERROR(INDEX('ORARIO DOCENTI'!$A$3:$A$102,MATCH(AI$1,'ORARIO DOCENTI'!$M$3:$M$102,0),1),AI220)</f>
        <v/>
      </c>
      <c r="AJ37" s="43" t="str">
        <f>IFERROR(INDEX('ORARIO DOCENTI'!$A$3:$A$102,MATCH(AJ$1,'ORARIO DOCENTI'!$M$3:$M$102,0),1),AJ220)</f>
        <v/>
      </c>
      <c r="AK37" s="43" t="str">
        <f>IFERROR(INDEX('ORARIO DOCENTI'!$A$3:$A$102,MATCH(AK$1,'ORARIO DOCENTI'!$M$3:$M$102,0),1),AK220)</f>
        <v/>
      </c>
      <c r="AL37" s="43" t="str">
        <f>IFERROR(INDEX('ORARIO DOCENTI'!$A$3:$A$102,MATCH(AL$1,'ORARIO DOCENTI'!$M$3:$M$102,0),1),AL220)</f>
        <v/>
      </c>
      <c r="AM37" s="43" t="str">
        <f>IFERROR(INDEX('ORARIO DOCENTI'!$A$3:$A$102,MATCH(AM$1,'ORARIO DOCENTI'!$M$3:$M$102,0),1),AM220)</f>
        <v/>
      </c>
      <c r="AN37" s="43" t="str">
        <f>IFERROR(INDEX('ORARIO DOCENTI'!$A$3:$A$102,MATCH(AN$1,'ORARIO DOCENTI'!$M$3:$M$102,0),1),AN220)</f>
        <v/>
      </c>
      <c r="AO37" s="43" t="str">
        <f>IFERROR(INDEX('ORARIO DOCENTI'!$A$3:$A$102,MATCH(AO$1,'ORARIO DOCENTI'!$M$3:$M$102,0),1),AO220)</f>
        <v/>
      </c>
      <c r="AP37" s="43" t="str">
        <f>IFERROR(INDEX('ORARIO DOCENTI'!$A$3:$A$102,MATCH(AP$1,'ORARIO DOCENTI'!$M$3:$M$102,0),1),AP220)</f>
        <v/>
      </c>
      <c r="AQ37" s="43" t="str">
        <f>IFERROR(INDEX('ORARIO DOCENTI'!$A$3:$A$102,MATCH(AQ$1,'ORARIO DOCENTI'!$M$3:$M$102,0),1),AQ220)</f>
        <v/>
      </c>
      <c r="AR37" s="43" t="str">
        <f>IFERROR(INDEX('ORARIO DOCENTI'!$A$3:$A$102,MATCH(AR$1,'ORARIO DOCENTI'!$M$3:$M$102,0),1),AR220)</f>
        <v/>
      </c>
      <c r="AS37" s="43" t="str">
        <f>IFERROR(INDEX('ORARIO DOCENTI'!$A$3:$A$102,MATCH(AS$1,'ORARIO DOCENTI'!$M$3:$M$102,0),1),AS220)</f>
        <v/>
      </c>
      <c r="AT37" s="43" t="str">
        <f>IFERROR(INDEX('ORARIO DOCENTI'!$A$3:$A$102,MATCH(AT$1,'ORARIO DOCENTI'!$M$3:$M$102,0),1),AT220)</f>
        <v/>
      </c>
      <c r="AU37" s="43" t="str">
        <f>IFERROR(INDEX('ORARIO DOCENTI'!$A$3:$A$102,MATCH(AU$1,'ORARIO DOCENTI'!$M$3:$M$102,0),1),AU220)</f>
        <v/>
      </c>
      <c r="AV37" s="43" t="str">
        <f>IFERROR(INDEX('ORARIO DOCENTI'!$A$3:$A$102,MATCH(AV$1,'ORARIO DOCENTI'!$M$3:$M$102,0),1),AV220)</f>
        <v/>
      </c>
      <c r="AW37" s="43" t="str">
        <f>IFERROR(INDEX('ORARIO DOCENTI'!$A$3:$A$102,MATCH(AW$1,'ORARIO DOCENTI'!$M$3:$M$102,0),1),AW220)</f>
        <v/>
      </c>
      <c r="AX37" s="43" t="str">
        <f>IFERROR(INDEX('ORARIO DOCENTI'!$A$3:$A$102,MATCH(AX$1,'ORARIO DOCENTI'!$M$3:$M$102,0),1),AX220)</f>
        <v/>
      </c>
      <c r="AY37" s="43" t="str">
        <f>IFERROR(INDEX('ORARIO DOCENTI'!$A$3:$A$102,MATCH(AY$1,'ORARIO DOCENTI'!$M$3:$M$102,0),1),AY220)</f>
        <v/>
      </c>
      <c r="AZ37" s="43" t="str">
        <f>IFERROR(INDEX('ORARIO DOCENTI'!$A$3:$A$102,MATCH(AZ$1,'ORARIO DOCENTI'!$M$3:$M$102,0),1),AZ220)</f>
        <v/>
      </c>
    </row>
    <row r="38" spans="1:52" s="42" customFormat="1" ht="24.95" customHeight="1">
      <c r="A38" s="160"/>
      <c r="B38" s="170"/>
      <c r="C38" s="124" t="str">
        <f>IFERROR(INDEX('ORARIO ITP'!$A$3:$A$102,MATCH(C$1,'ORARIO ITP'!$M$3:$M$102,0),1),"")</f>
        <v/>
      </c>
      <c r="D38" s="124" t="str">
        <f>IFERROR(INDEX('ORARIO ITP'!$A$3:$A$102,MATCH(D$1,'ORARIO ITP'!$M$3:$M$102,0),1),"")</f>
        <v/>
      </c>
      <c r="E38" s="124" t="str">
        <f>IFERROR(INDEX('ORARIO ITP'!$A$3:$A$102,MATCH(E$1,'ORARIO ITP'!$M$3:$M$102,0),1),"")</f>
        <v/>
      </c>
      <c r="F38" s="124" t="str">
        <f>IFERROR(INDEX('ORARIO ITP'!$A$3:$A$102,MATCH(F$1,'ORARIO ITP'!$M$3:$M$102,0),1),"")</f>
        <v/>
      </c>
      <c r="G38" s="124" t="str">
        <f>IFERROR(INDEX('ORARIO ITP'!$A$3:$A$102,MATCH(G$1,'ORARIO ITP'!$M$3:$M$102,0),1),"")</f>
        <v/>
      </c>
      <c r="H38" s="124" t="str">
        <f>IFERROR(INDEX('ORARIO ITP'!$A$3:$A$102,MATCH(H$1,'ORARIO ITP'!$M$3:$M$102,0),1),"")</f>
        <v/>
      </c>
      <c r="I38" s="124" t="str">
        <f>IFERROR(INDEX('ORARIO ITP'!$A$3:$A$102,MATCH(I$1,'ORARIO ITP'!$M$3:$M$102,0),1),"")</f>
        <v/>
      </c>
      <c r="J38" s="124" t="str">
        <f>IFERROR(INDEX('ORARIO ITP'!$A$3:$A$102,MATCH(J$1,'ORARIO ITP'!$M$3:$M$102,0),1),"")</f>
        <v/>
      </c>
      <c r="K38" s="124" t="str">
        <f>IFERROR(INDEX('ORARIO ITP'!$A$3:$A$102,MATCH(K$1,'ORARIO ITP'!$M$3:$M$102,0),1),"")</f>
        <v/>
      </c>
      <c r="L38" s="124" t="str">
        <f>IFERROR(INDEX('ORARIO ITP'!$A$3:$A$102,MATCH(L$1,'ORARIO ITP'!$M$3:$M$102,0),1),"")</f>
        <v>BELLUMORI</v>
      </c>
      <c r="M38" s="124" t="str">
        <f>IFERROR(INDEX('ORARIO ITP'!$A$3:$A$102,MATCH(M$1,'ORARIO ITP'!$M$3:$M$102,0),1),"")</f>
        <v/>
      </c>
      <c r="N38" s="124" t="str">
        <f>IFERROR(INDEX('ORARIO ITP'!$A$3:$A$102,MATCH(N$1,'ORARIO ITP'!$M$3:$M$102,0),1),"")</f>
        <v/>
      </c>
      <c r="O38" s="124" t="str">
        <f>IFERROR(INDEX('ORARIO ITP'!$A$3:$A$102,MATCH(O$1,'ORARIO ITP'!$M$3:$M$102,0),1),"")</f>
        <v/>
      </c>
      <c r="P38" s="124" t="str">
        <f>IFERROR(INDEX('ORARIO ITP'!$A$3:$A$102,MATCH(P$1,'ORARIO ITP'!$M$3:$M$102,0),1),"")</f>
        <v/>
      </c>
      <c r="Q38" s="124" t="str">
        <f>IFERROR(INDEX('ORARIO ITP'!$A$3:$A$102,MATCH(Q$1,'ORARIO ITP'!$M$3:$M$102,0),1),"")</f>
        <v/>
      </c>
      <c r="R38" s="124" t="str">
        <f>IFERROR(INDEX('ORARIO ITP'!$A$3:$A$102,MATCH(R$1,'ORARIO ITP'!$M$3:$M$102,0),1),"")</f>
        <v/>
      </c>
      <c r="S38" s="124" t="str">
        <f>IFERROR(INDEX('ORARIO ITP'!$A$3:$A$102,MATCH(S$1,'ORARIO ITP'!$M$3:$M$102,0),1),"")</f>
        <v/>
      </c>
      <c r="T38" s="124" t="str">
        <f>IFERROR(INDEX('ORARIO ITP'!$A$3:$A$102,MATCH(T$1,'ORARIO ITP'!$M$3:$M$102,0),1),"")</f>
        <v/>
      </c>
      <c r="U38" s="40" t="str">
        <f>IFERROR(INDEX('ORARIO ITP'!$A$3:$A$102,MATCH(U$1,'ORARIO ITP'!$M$3:$M$102,0),1),"")</f>
        <v/>
      </c>
      <c r="V38" s="40" t="str">
        <f>IFERROR(INDEX('ORARIO ITP'!$A$3:$A$102,MATCH(V$1,'ORARIO ITP'!$M$3:$M$102,0),1),"")</f>
        <v/>
      </c>
      <c r="W38" s="40" t="str">
        <f>IFERROR(INDEX('ORARIO ITP'!$A$3:$A$102,MATCH(W$1,'ORARIO ITP'!$M$3:$M$102,0),1),"")</f>
        <v/>
      </c>
      <c r="X38" s="40" t="str">
        <f>IFERROR(INDEX('ORARIO ITP'!$A$3:$A$102,MATCH(X$1,'ORARIO ITP'!$M$3:$M$102,0),1),"")</f>
        <v/>
      </c>
      <c r="Y38" s="40" t="str">
        <f>IFERROR(INDEX('ORARIO ITP'!$A$3:$A$102,MATCH(Y$1,'ORARIO ITP'!$M$3:$M$102,0),1),"")</f>
        <v/>
      </c>
      <c r="Z38" s="40" t="str">
        <f>IFERROR(INDEX('ORARIO ITP'!$A$3:$A$102,MATCH(Z$1,'ORARIO ITP'!$M$3:$M$102,0),1),"")</f>
        <v/>
      </c>
      <c r="AA38" s="40" t="str">
        <f>IFERROR(INDEX('ORARIO ITP'!$A$3:$A$102,MATCH(AA$1,'ORARIO ITP'!$M$3:$M$102,0),1),"")</f>
        <v/>
      </c>
      <c r="AB38" s="40" t="str">
        <f>IFERROR(INDEX('ORARIO ITP'!$A$3:$A$102,MATCH(AB$1,'ORARIO ITP'!$M$3:$M$102,0),1),"")</f>
        <v/>
      </c>
      <c r="AC38" s="40" t="str">
        <f>IFERROR(INDEX('ORARIO ITP'!$A$3:$A$102,MATCH(AC$1,'ORARIO ITP'!$M$3:$M$102,0),1),"")</f>
        <v/>
      </c>
      <c r="AD38" s="40" t="str">
        <f>IFERROR(INDEX('ORARIO ITP'!$A$3:$A$102,MATCH(AD$1,'ORARIO ITP'!$M$3:$M$102,0),1),"")</f>
        <v/>
      </c>
      <c r="AE38" s="40" t="str">
        <f>IFERROR(INDEX('ORARIO ITP'!$A$3:$A$102,MATCH(AE$1,'ORARIO ITP'!$M$3:$M$102,0),1),"")</f>
        <v/>
      </c>
      <c r="AF38" s="40" t="str">
        <f>IFERROR(INDEX('ORARIO ITP'!$A$3:$A$102,MATCH(AF$1,'ORARIO ITP'!$M$3:$M$102,0),1),"")</f>
        <v/>
      </c>
      <c r="AG38" s="40" t="str">
        <f>IFERROR(INDEX('ORARIO ITP'!$A$3:$A$102,MATCH(AG$1,'ORARIO ITP'!$M$3:$M$102,0),1),"")</f>
        <v/>
      </c>
      <c r="AH38" s="40" t="str">
        <f>IFERROR(INDEX('ORARIO ITP'!$A$3:$A$102,MATCH(AH$1,'ORARIO ITP'!$M$3:$M$102,0),1),"")</f>
        <v/>
      </c>
      <c r="AI38" s="40" t="str">
        <f>IFERROR(INDEX('ORARIO ITP'!$A$3:$A$102,MATCH(AI$1,'ORARIO ITP'!$M$3:$M$102,0),1),"")</f>
        <v/>
      </c>
      <c r="AJ38" s="40" t="str">
        <f>IFERROR(INDEX('ORARIO ITP'!$A$3:$A$102,MATCH(AJ$1,'ORARIO ITP'!$M$3:$M$102,0),1),"")</f>
        <v/>
      </c>
      <c r="AK38" s="40" t="str">
        <f>IFERROR(INDEX('ORARIO ITP'!$A$3:$A$102,MATCH(AK$1,'ORARIO ITP'!$M$3:$M$102,0),1),"")</f>
        <v/>
      </c>
      <c r="AL38" s="40" t="str">
        <f>IFERROR(INDEX('ORARIO ITP'!$A$3:$A$102,MATCH(AL$1,'ORARIO ITP'!$M$3:$M$102,0),1),"")</f>
        <v/>
      </c>
      <c r="AM38" s="40" t="str">
        <f>IFERROR(INDEX('ORARIO ITP'!$A$3:$A$102,MATCH(AM$1,'ORARIO ITP'!$M$3:$M$102,0),1),"")</f>
        <v/>
      </c>
      <c r="AN38" s="40" t="str">
        <f>IFERROR(INDEX('ORARIO ITP'!$A$3:$A$102,MATCH(AN$1,'ORARIO ITP'!$M$3:$M$102,0),1),"")</f>
        <v/>
      </c>
      <c r="AO38" s="40" t="str">
        <f>IFERROR(INDEX('ORARIO ITP'!$A$3:$A$102,MATCH(AO$1,'ORARIO ITP'!$M$3:$M$102,0),1),"")</f>
        <v/>
      </c>
      <c r="AP38" s="40" t="str">
        <f>IFERROR(INDEX('ORARIO ITP'!$A$3:$A$102,MATCH(AP$1,'ORARIO ITP'!$M$3:$M$102,0),1),"")</f>
        <v/>
      </c>
      <c r="AQ38" s="40" t="str">
        <f>IFERROR(INDEX('ORARIO ITP'!$A$3:$A$102,MATCH(AQ$1,'ORARIO ITP'!$M$3:$M$102,0),1),"")</f>
        <v/>
      </c>
      <c r="AR38" s="40" t="str">
        <f>IFERROR(INDEX('ORARIO ITP'!$A$3:$A$102,MATCH(AR$1,'ORARIO ITP'!$M$3:$M$102,0),1),"")</f>
        <v/>
      </c>
      <c r="AS38" s="40" t="str">
        <f>IFERROR(INDEX('ORARIO ITP'!$A$3:$A$102,MATCH(AS$1,'ORARIO ITP'!$M$3:$M$102,0),1),"")</f>
        <v/>
      </c>
      <c r="AT38" s="40" t="str">
        <f>IFERROR(INDEX('ORARIO ITP'!$A$3:$A$102,MATCH(AT$1,'ORARIO ITP'!$M$3:$M$102,0),1),"")</f>
        <v/>
      </c>
      <c r="AU38" s="40" t="str">
        <f>IFERROR(INDEX('ORARIO ITP'!$A$3:$A$102,MATCH(AU$1,'ORARIO ITP'!$M$3:$M$102,0),1),"")</f>
        <v/>
      </c>
      <c r="AV38" s="40" t="str">
        <f>IFERROR(INDEX('ORARIO ITP'!$A$3:$A$102,MATCH(AV$1,'ORARIO ITP'!$M$3:$M$102,0),1),"")</f>
        <v/>
      </c>
      <c r="AW38" s="40" t="str">
        <f>IFERROR(INDEX('ORARIO ITP'!$A$3:$A$102,MATCH(AW$1,'ORARIO ITP'!$M$3:$M$102,0),1),"")</f>
        <v/>
      </c>
      <c r="AX38" s="40" t="str">
        <f>IFERROR(INDEX('ORARIO ITP'!$A$3:$A$102,MATCH(AX$1,'ORARIO ITP'!$M$3:$M$102,0),1),"")</f>
        <v/>
      </c>
      <c r="AY38" s="40" t="str">
        <f>IFERROR(INDEX('ORARIO ITP'!$A$3:$A$102,MATCH(AY$1,'ORARIO ITP'!$M$3:$M$102,0),1),"")</f>
        <v/>
      </c>
      <c r="AZ38" s="40" t="str">
        <f>IFERROR(INDEX('ORARIO ITP'!$A$3:$A$102,MATCH(AZ$1,'ORARIO ITP'!$M$3:$M$102,0),1),"")</f>
        <v/>
      </c>
    </row>
    <row r="39" spans="1:52" s="42" customFormat="1" ht="24.95" customHeight="1">
      <c r="A39" s="160"/>
      <c r="B39" s="168">
        <v>3</v>
      </c>
      <c r="C39" s="125" t="str">
        <f ca="1">IFERROR(INDEX('DOCENTI-CLASSI-MATERIE'!$A$2:$L$201,MATCH(C$40,'DOCENTI-CLASSI-MATERIE'!$A$2:$A$201,0),MATCH(C$1,INDIRECT("'DOCENTI-CLASSI-MATERIE'!$A"&amp;MATCH(C$40,'DOCENTI-CLASSI-MATERIE'!$A$2:$A$201,0)+2&amp;":$L"&amp;MATCH(C$40,'DOCENTI-CLASSI-MATERIE'!$A$2:$A$201,0)+2),0)),C222)</f>
        <v>LABORATORI TECN.</v>
      </c>
      <c r="D39" s="125" t="str">
        <f ca="1">IFERROR(INDEX('DOCENTI-CLASSI-MATERIE'!$A$2:$L$201,MATCH(D$40,'DOCENTI-CLASSI-MATERIE'!$A$2:$A$201,0),MATCH(D$1,INDIRECT("'DOCENTI-CLASSI-MATERIE'!$A"&amp;MATCH(D$40,'DOCENTI-CLASSI-MATERIE'!$A$2:$A$201,0)+2&amp;":$L"&amp;MATCH(D$40,'DOCENTI-CLASSI-MATERIE'!$A$2:$A$201,0)+2),0)),D222)</f>
        <v>SCIENZE MOTORIE</v>
      </c>
      <c r="E39" s="125" t="str">
        <f ca="1">IFERROR(INDEX('DOCENTI-CLASSI-MATERIE'!$A$2:$L$201,MATCH(E$40,'DOCENTI-CLASSI-MATERIE'!$A$2:$A$201,0),MATCH(E$1,INDIRECT("'DOCENTI-CLASSI-MATERIE'!$A"&amp;MATCH(E$40,'DOCENTI-CLASSI-MATERIE'!$A$2:$A$201,0)+2&amp;":$L"&amp;MATCH(E$40,'DOCENTI-CLASSI-MATERIE'!$A$2:$A$201,0)+2),0)),E222)</f>
        <v>LINGUA LETT.ITAL. E STORIA</v>
      </c>
      <c r="F39" s="125" t="str">
        <f ca="1">IFERROR(INDEX('DOCENTI-CLASSI-MATERIE'!$A$2:$L$201,MATCH(F$40,'DOCENTI-CLASSI-MATERIE'!$A$2:$A$201,0),MATCH(F$1,INDIRECT("'DOCENTI-CLASSI-MATERIE'!$A"&amp;MATCH(F$40,'DOCENTI-CLASSI-MATERIE'!$A$2:$A$201,0)+2&amp;":$L"&amp;MATCH(F$40,'DOCENTI-CLASSI-MATERIE'!$A$2:$A$201,0)+2),0)),F222)</f>
        <v>TEC.e TEC. DIAGN.e MANUT.MT</v>
      </c>
      <c r="G39" s="125" t="str">
        <f ca="1">IFERROR(INDEX('DOCENTI-CLASSI-MATERIE'!$A$2:$L$201,MATCH(G$40,'DOCENTI-CLASSI-MATERIE'!$A$2:$A$201,0),MATCH(G$1,INDIRECT("'DOCENTI-CLASSI-MATERIE'!$A"&amp;MATCH(G$40,'DOCENTI-CLASSI-MATERIE'!$A$2:$A$201,0)+2&amp;":$L"&amp;MATCH(G$40,'DOCENTI-CLASSI-MATERIE'!$A$2:$A$201,0)+2),0)),G222)</f>
        <v>TEC.e TEC. DIAGN.e MANUT.MT</v>
      </c>
      <c r="H39" s="125" t="str">
        <f ca="1">IFERROR(INDEX('DOCENTI-CLASSI-MATERIE'!$A$2:$L$201,MATCH(H$40,'DOCENTI-CLASSI-MATERIE'!$A$2:$A$201,0),MATCH(H$1,INDIRECT("'DOCENTI-CLASSI-MATERIE'!$A"&amp;MATCH(H$40,'DOCENTI-CLASSI-MATERIE'!$A$2:$A$201,0)+2&amp;":$L"&amp;MATCH(H$40,'DOCENTI-CLASSI-MATERIE'!$A$2:$A$201,0)+2),0)),H222)</f>
        <v>LINGUA INGLESE</v>
      </c>
      <c r="I39" s="125" t="str">
        <f ca="1">IFERROR(INDEX('DOCENTI-CLASSI-MATERIE'!$A$2:$L$201,MATCH(I$40,'DOCENTI-CLASSI-MATERIE'!$A$2:$A$201,0),MATCH(I$1,INDIRECT("'DOCENTI-CLASSI-MATERIE'!$A"&amp;MATCH(I$40,'DOCENTI-CLASSI-MATERIE'!$A$2:$A$201,0)+2&amp;":$L"&amp;MATCH(I$40,'DOCENTI-CLASSI-MATERIE'!$A$2:$A$201,0)+2),0)),I222)</f>
        <v>RELIGIONE</v>
      </c>
      <c r="J39" s="125" t="str">
        <f ca="1">IFERROR(INDEX('DOCENTI-CLASSI-MATERIE'!$A$2:$L$201,MATCH(J$40,'DOCENTI-CLASSI-MATERIE'!$A$2:$A$201,0),MATCH(J$1,INDIRECT("'DOCENTI-CLASSI-MATERIE'!$A"&amp;MATCH(J$40,'DOCENTI-CLASSI-MATERIE'!$A$2:$A$201,0)+2&amp;":$L"&amp;MATCH(J$40,'DOCENTI-CLASSI-MATERIE'!$A$2:$A$201,0)+2),0)),J222)</f>
        <v>DIRITTO e ECON.</v>
      </c>
      <c r="K39" s="151" t="str">
        <f ca="1">IFERROR(INDEX('DOCENTI-CLASSI-MATERIE'!$A$2:$L$201,MATCH(K$40,'DOCENTI-CLASSI-MATERIE'!$A$2:$A$201,0),MATCH(K$1,INDIRECT("'DOCENTI-CLASSI-MATERIE'!$A"&amp;MATCH(K$40,'DOCENTI-CLASSI-MATERIE'!$A$2:$A$201,0)+2&amp;":$L"&amp;MATCH(K$40,'DOCENTI-CLASSI-MATERIE'!$A$2:$A$201,0)+2),0)),K222)</f>
        <v>SCIENZE TECN.APP.</v>
      </c>
      <c r="L39" s="125" t="str">
        <f ca="1">IFERROR(INDEX('DOCENTI-CLASSI-MATERIE'!$A$2:$L$201,MATCH(L$40,'DOCENTI-CLASSI-MATERIE'!$A$2:$A$201,0),MATCH(L$1,INDIRECT("'DOCENTI-CLASSI-MATERIE'!$A"&amp;MATCH(L$40,'DOCENTI-CLASSI-MATERIE'!$A$2:$A$201,0)+2&amp;":$L"&amp;MATCH(L$40,'DOCENTI-CLASSI-MATERIE'!$A$2:$A$201,0)+2),0)),L222)</f>
        <v>SISTEMI AUT.</v>
      </c>
      <c r="M39" s="125" t="str">
        <f ca="1">IFERROR(INDEX('DOCENTI-CLASSI-MATERIE'!$A$2:$L$201,MATCH(M$40,'DOCENTI-CLASSI-MATERIE'!$A$2:$A$201,0),MATCH(M$1,INDIRECT("'DOCENTI-CLASSI-MATERIE'!$A"&amp;MATCH(M$40,'DOCENTI-CLASSI-MATERIE'!$A$2:$A$201,0)+2&amp;":$L"&amp;MATCH(M$40,'DOCENTI-CLASSI-MATERIE'!$A$2:$A$201,0)+2),0)),M222)</f>
        <v>CHIMICA ORG. E BIOC.</v>
      </c>
      <c r="N39" s="125" t="str">
        <f ca="1">IFERROR(INDEX('DOCENTI-CLASSI-MATERIE'!$A$2:$L$201,MATCH(N$40,'DOCENTI-CLASSI-MATERIE'!$A$2:$A$201,0),MATCH(N$1,INDIRECT("'DOCENTI-CLASSI-MATERIE'!$A"&amp;MATCH(N$40,'DOCENTI-CLASSI-MATERIE'!$A$2:$A$201,0)+2&amp;":$L"&amp;MATCH(N$40,'DOCENTI-CLASSI-MATERIE'!$A$2:$A$201,0)+2),0)),N222)</f>
        <v/>
      </c>
      <c r="O39" s="125" t="str">
        <f ca="1">IFERROR(INDEX('DOCENTI-CLASSI-MATERIE'!$A$2:$L$201,MATCH(O$40,'DOCENTI-CLASSI-MATERIE'!$A$2:$A$201,0),MATCH(O$1,INDIRECT("'DOCENTI-CLASSI-MATERIE'!$A"&amp;MATCH(O$40,'DOCENTI-CLASSI-MATERIE'!$A$2:$A$201,0)+2&amp;":$L"&amp;MATCH(O$40,'DOCENTI-CLASSI-MATERIE'!$A$2:$A$201,0)+2),0)),O222)</f>
        <v>MATEMATICA</v>
      </c>
      <c r="P39" s="125" t="str">
        <f ca="1">IFERROR(INDEX('DOCENTI-CLASSI-MATERIE'!$A$2:$L$201,MATCH(P$40,'DOCENTI-CLASSI-MATERIE'!$A$2:$A$201,0),MATCH(P$1,INDIRECT("'DOCENTI-CLASSI-MATERIE'!$A"&amp;MATCH(P$40,'DOCENTI-CLASSI-MATERIE'!$A$2:$A$201,0)+2&amp;":$L"&amp;MATCH(P$40,'DOCENTI-CLASSI-MATERIE'!$A$2:$A$201,0)+2),0)),P222)</f>
        <v>MATEMATICA</v>
      </c>
      <c r="Q39" s="125" t="str">
        <f ca="1">IFERROR(INDEX('DOCENTI-CLASSI-MATERIE'!$A$2:$L$201,MATCH(Q$40,'DOCENTI-CLASSI-MATERIE'!$A$2:$A$201,0),MATCH(Q$1,INDIRECT("'DOCENTI-CLASSI-MATERIE'!$A"&amp;MATCH(Q$40,'DOCENTI-CLASSI-MATERIE'!$A$2:$A$201,0)+2&amp;":$L"&amp;MATCH(Q$40,'DOCENTI-CLASSI-MATERIE'!$A$2:$A$201,0)+2),0)),Q222)</f>
        <v/>
      </c>
      <c r="R39" s="125" t="str">
        <f ca="1">IFERROR(INDEX('DOCENTI-CLASSI-MATERIE'!$A$2:$L$201,MATCH(R$40,'DOCENTI-CLASSI-MATERIE'!$A$2:$A$201,0),MATCH(R$1,INDIRECT("'DOCENTI-CLASSI-MATERIE'!$A"&amp;MATCH(R$40,'DOCENTI-CLASSI-MATERIE'!$A$2:$A$201,0)+2&amp;":$L"&amp;MATCH(R$40,'DOCENTI-CLASSI-MATERIE'!$A$2:$A$201,0)+2),0)),R222)</f>
        <v>LINGUA INGLESE</v>
      </c>
      <c r="S39" s="125" t="str">
        <f ca="1">IFERROR(INDEX('DOCENTI-CLASSI-MATERIE'!$A$2:$L$201,MATCH(S$40,'DOCENTI-CLASSI-MATERIE'!$A$2:$A$201,0),MATCH(S$1,INDIRECT("'DOCENTI-CLASSI-MATERIE'!$A"&amp;MATCH(S$40,'DOCENTI-CLASSI-MATERIE'!$A$2:$A$201,0)+2&amp;":$L"&amp;MATCH(S$40,'DOCENTI-CLASSI-MATERIE'!$A$2:$A$201,0)+2),0)),S222)</f>
        <v>LINGUA INGLESE</v>
      </c>
      <c r="T39" s="125" t="str">
        <f ca="1">IFERROR(INDEX('DOCENTI-CLASSI-MATERIE'!$A$2:$L$201,MATCH(T$40,'DOCENTI-CLASSI-MATERIE'!$A$2:$A$201,0),MATCH(T$1,INDIRECT("'DOCENTI-CLASSI-MATERIE'!$A"&amp;MATCH(T$40,'DOCENTI-CLASSI-MATERIE'!$A$2:$A$201,0)+2&amp;":$L"&amp;MATCH(T$40,'DOCENTI-CLASSI-MATERIE'!$A$2:$A$201,0)+2),0)),T222)</f>
        <v>LINGUA INGLESE</v>
      </c>
      <c r="U39" s="41" t="str">
        <f ca="1">IFERROR(INDEX('DOCENTI-CLASSI-MATERIE'!$A$2:$L$201,MATCH(U$40,'DOCENTI-CLASSI-MATERIE'!$A$2:$A$201,0),MATCH(U$1,INDIRECT("'DOCENTI-CLASSI-MATERIE'!$A"&amp;MATCH(U$40,'DOCENTI-CLASSI-MATERIE'!$A$2:$A$201,0)+2&amp;":$L"&amp;MATCH(U$40,'DOCENTI-CLASSI-MATERIE'!$A$2:$A$201,0)+2),0)),U222)</f>
        <v/>
      </c>
      <c r="V39" s="41" t="str">
        <f ca="1">IFERROR(INDEX('DOCENTI-CLASSI-MATERIE'!$A$2:$L$201,MATCH(V$40,'DOCENTI-CLASSI-MATERIE'!$A$2:$A$201,0),MATCH(V$1,INDIRECT("'DOCENTI-CLASSI-MATERIE'!$A"&amp;MATCH(V$40,'DOCENTI-CLASSI-MATERIE'!$A$2:$A$201,0)+2&amp;":$L"&amp;MATCH(V$40,'DOCENTI-CLASSI-MATERIE'!$A$2:$A$201,0)+2),0)),V222)</f>
        <v/>
      </c>
      <c r="W39" s="41" t="str">
        <f ca="1">IFERROR(INDEX('DOCENTI-CLASSI-MATERIE'!$A$2:$L$201,MATCH(W$40,'DOCENTI-CLASSI-MATERIE'!$A$2:$A$201,0),MATCH(W$1,INDIRECT("'DOCENTI-CLASSI-MATERIE'!$A"&amp;MATCH(W$40,'DOCENTI-CLASSI-MATERIE'!$A$2:$A$201,0)+2&amp;":$L"&amp;MATCH(W$40,'DOCENTI-CLASSI-MATERIE'!$A$2:$A$201,0)+2),0)),W222)</f>
        <v/>
      </c>
      <c r="X39" s="41" t="str">
        <f ca="1">IFERROR(INDEX('DOCENTI-CLASSI-MATERIE'!$A$2:$L$201,MATCH(X$40,'DOCENTI-CLASSI-MATERIE'!$A$2:$A$201,0),MATCH(X$1,INDIRECT("'DOCENTI-CLASSI-MATERIE'!$A"&amp;MATCH(X$40,'DOCENTI-CLASSI-MATERIE'!$A$2:$A$201,0)+2&amp;":$L"&amp;MATCH(X$40,'DOCENTI-CLASSI-MATERIE'!$A$2:$A$201,0)+2),0)),X222)</f>
        <v/>
      </c>
      <c r="Y39" s="41" t="str">
        <f ca="1">IFERROR(INDEX('DOCENTI-CLASSI-MATERIE'!$A$2:$L$201,MATCH(Y$40,'DOCENTI-CLASSI-MATERIE'!$A$2:$A$201,0),MATCH(Y$1,INDIRECT("'DOCENTI-CLASSI-MATERIE'!$A"&amp;MATCH(Y$40,'DOCENTI-CLASSI-MATERIE'!$A$2:$A$201,0)+2&amp;":$L"&amp;MATCH(Y$40,'DOCENTI-CLASSI-MATERIE'!$A$2:$A$201,0)+2),0)),Y222)</f>
        <v/>
      </c>
      <c r="Z39" s="41" t="str">
        <f ca="1">IFERROR(INDEX('DOCENTI-CLASSI-MATERIE'!$A$2:$L$201,MATCH(Z$40,'DOCENTI-CLASSI-MATERIE'!$A$2:$A$201,0),MATCH(Z$1,INDIRECT("'DOCENTI-CLASSI-MATERIE'!$A"&amp;MATCH(Z$40,'DOCENTI-CLASSI-MATERIE'!$A$2:$A$201,0)+2&amp;":$L"&amp;MATCH(Z$40,'DOCENTI-CLASSI-MATERIE'!$A$2:$A$201,0)+2),0)),Z222)</f>
        <v/>
      </c>
      <c r="AA39" s="41" t="str">
        <f ca="1">IFERROR(INDEX('DOCENTI-CLASSI-MATERIE'!$A$2:$L$201,MATCH(AA$40,'DOCENTI-CLASSI-MATERIE'!$A$2:$A$201,0),MATCH(AA$1,INDIRECT("'DOCENTI-CLASSI-MATERIE'!$A"&amp;MATCH(AA$40,'DOCENTI-CLASSI-MATERIE'!$A$2:$A$201,0)+2&amp;":$L"&amp;MATCH(AA$40,'DOCENTI-CLASSI-MATERIE'!$A$2:$A$201,0)+2),0)),AA222)</f>
        <v/>
      </c>
      <c r="AB39" s="41" t="str">
        <f ca="1">IFERROR(INDEX('DOCENTI-CLASSI-MATERIE'!$A$2:$L$201,MATCH(AB$40,'DOCENTI-CLASSI-MATERIE'!$A$2:$A$201,0),MATCH(AB$1,INDIRECT("'DOCENTI-CLASSI-MATERIE'!$A"&amp;MATCH(AB$40,'DOCENTI-CLASSI-MATERIE'!$A$2:$A$201,0)+2&amp;":$L"&amp;MATCH(AB$40,'DOCENTI-CLASSI-MATERIE'!$A$2:$A$201,0)+2),0)),AB222)</f>
        <v/>
      </c>
      <c r="AC39" s="41" t="str">
        <f ca="1">IFERROR(INDEX('DOCENTI-CLASSI-MATERIE'!$A$2:$L$201,MATCH(AC$40,'DOCENTI-CLASSI-MATERIE'!$A$2:$A$201,0),MATCH(AC$1,INDIRECT("'DOCENTI-CLASSI-MATERIE'!$A"&amp;MATCH(AC$40,'DOCENTI-CLASSI-MATERIE'!$A$2:$A$201,0)+2&amp;":$L"&amp;MATCH(AC$40,'DOCENTI-CLASSI-MATERIE'!$A$2:$A$201,0)+2),0)),AC222)</f>
        <v/>
      </c>
      <c r="AD39" s="41" t="str">
        <f ca="1">IFERROR(INDEX('DOCENTI-CLASSI-MATERIE'!$A$2:$L$201,MATCH(AD$40,'DOCENTI-CLASSI-MATERIE'!$A$2:$A$201,0),MATCH(AD$1,INDIRECT("'DOCENTI-CLASSI-MATERIE'!$A"&amp;MATCH(AD$40,'DOCENTI-CLASSI-MATERIE'!$A$2:$A$201,0)+2&amp;":$L"&amp;MATCH(AD$40,'DOCENTI-CLASSI-MATERIE'!$A$2:$A$201,0)+2),0)),AD222)</f>
        <v/>
      </c>
      <c r="AE39" s="41" t="str">
        <f ca="1">IFERROR(INDEX('DOCENTI-CLASSI-MATERIE'!$A$2:$L$201,MATCH(AE$40,'DOCENTI-CLASSI-MATERIE'!$A$2:$A$201,0),MATCH(AE$1,INDIRECT("'DOCENTI-CLASSI-MATERIE'!$A"&amp;MATCH(AE$40,'DOCENTI-CLASSI-MATERIE'!$A$2:$A$201,0)+2&amp;":$L"&amp;MATCH(AE$40,'DOCENTI-CLASSI-MATERIE'!$A$2:$A$201,0)+2),0)),AE222)</f>
        <v/>
      </c>
      <c r="AF39" s="41" t="str">
        <f ca="1">IFERROR(INDEX('DOCENTI-CLASSI-MATERIE'!$A$2:$L$201,MATCH(AF$40,'DOCENTI-CLASSI-MATERIE'!$A$2:$A$201,0),MATCH(AF$1,INDIRECT("'DOCENTI-CLASSI-MATERIE'!$A"&amp;MATCH(AF$40,'DOCENTI-CLASSI-MATERIE'!$A$2:$A$201,0)+2&amp;":$L"&amp;MATCH(AF$40,'DOCENTI-CLASSI-MATERIE'!$A$2:$A$201,0)+2),0)),AF222)</f>
        <v/>
      </c>
      <c r="AG39" s="41" t="str">
        <f ca="1">IFERROR(INDEX('DOCENTI-CLASSI-MATERIE'!$A$2:$L$201,MATCH(AG$40,'DOCENTI-CLASSI-MATERIE'!$A$2:$A$201,0),MATCH(AG$1,INDIRECT("'DOCENTI-CLASSI-MATERIE'!$A"&amp;MATCH(AG$40,'DOCENTI-CLASSI-MATERIE'!$A$2:$A$201,0)+2&amp;":$L"&amp;MATCH(AG$40,'DOCENTI-CLASSI-MATERIE'!$A$2:$A$201,0)+2),0)),AG222)</f>
        <v/>
      </c>
      <c r="AH39" s="41" t="str">
        <f ca="1">IFERROR(INDEX('DOCENTI-CLASSI-MATERIE'!$A$2:$L$201,MATCH(AH$40,'DOCENTI-CLASSI-MATERIE'!$A$2:$A$201,0),MATCH(AH$1,INDIRECT("'DOCENTI-CLASSI-MATERIE'!$A"&amp;MATCH(AH$40,'DOCENTI-CLASSI-MATERIE'!$A$2:$A$201,0)+2&amp;":$L"&amp;MATCH(AH$40,'DOCENTI-CLASSI-MATERIE'!$A$2:$A$201,0)+2),0)),AH222)</f>
        <v/>
      </c>
      <c r="AI39" s="41" t="str">
        <f ca="1">IFERROR(INDEX('DOCENTI-CLASSI-MATERIE'!$A$2:$L$201,MATCH(AI$40,'DOCENTI-CLASSI-MATERIE'!$A$2:$A$201,0),MATCH(AI$1,INDIRECT("'DOCENTI-CLASSI-MATERIE'!$A"&amp;MATCH(AI$40,'DOCENTI-CLASSI-MATERIE'!$A$2:$A$201,0)+2&amp;":$L"&amp;MATCH(AI$40,'DOCENTI-CLASSI-MATERIE'!$A$2:$A$201,0)+2),0)),AI222)</f>
        <v/>
      </c>
      <c r="AJ39" s="41" t="str">
        <f ca="1">IFERROR(INDEX('DOCENTI-CLASSI-MATERIE'!$A$2:$L$201,MATCH(AJ$40,'DOCENTI-CLASSI-MATERIE'!$A$2:$A$201,0),MATCH(AJ$1,INDIRECT("'DOCENTI-CLASSI-MATERIE'!$A"&amp;MATCH(AJ$40,'DOCENTI-CLASSI-MATERIE'!$A$2:$A$201,0)+2&amp;":$L"&amp;MATCH(AJ$40,'DOCENTI-CLASSI-MATERIE'!$A$2:$A$201,0)+2),0)),AJ222)</f>
        <v/>
      </c>
      <c r="AK39" s="41" t="str">
        <f ca="1">IFERROR(INDEX('DOCENTI-CLASSI-MATERIE'!$A$2:$L$201,MATCH(AK$40,'DOCENTI-CLASSI-MATERIE'!$A$2:$A$201,0),MATCH(AK$1,INDIRECT("'DOCENTI-CLASSI-MATERIE'!$A"&amp;MATCH(AK$40,'DOCENTI-CLASSI-MATERIE'!$A$2:$A$201,0)+2&amp;":$L"&amp;MATCH(AK$40,'DOCENTI-CLASSI-MATERIE'!$A$2:$A$201,0)+2),0)),AK222)</f>
        <v/>
      </c>
      <c r="AL39" s="41" t="str">
        <f ca="1">IFERROR(INDEX('DOCENTI-CLASSI-MATERIE'!$A$2:$L$201,MATCH(AL$40,'DOCENTI-CLASSI-MATERIE'!$A$2:$A$201,0),MATCH(AL$1,INDIRECT("'DOCENTI-CLASSI-MATERIE'!$A"&amp;MATCH(AL$40,'DOCENTI-CLASSI-MATERIE'!$A$2:$A$201,0)+2&amp;":$L"&amp;MATCH(AL$40,'DOCENTI-CLASSI-MATERIE'!$A$2:$A$201,0)+2),0)),AL222)</f>
        <v/>
      </c>
      <c r="AM39" s="41" t="str">
        <f ca="1">IFERROR(INDEX('DOCENTI-CLASSI-MATERIE'!$A$2:$L$201,MATCH(AM$40,'DOCENTI-CLASSI-MATERIE'!$A$2:$A$201,0),MATCH(AM$1,INDIRECT("'DOCENTI-CLASSI-MATERIE'!$A"&amp;MATCH(AM$40,'DOCENTI-CLASSI-MATERIE'!$A$2:$A$201,0)+2&amp;":$L"&amp;MATCH(AM$40,'DOCENTI-CLASSI-MATERIE'!$A$2:$A$201,0)+2),0)),AM222)</f>
        <v/>
      </c>
      <c r="AN39" s="41" t="str">
        <f ca="1">IFERROR(INDEX('DOCENTI-CLASSI-MATERIE'!$A$2:$L$201,MATCH(AN$40,'DOCENTI-CLASSI-MATERIE'!$A$2:$A$201,0),MATCH(AN$1,INDIRECT("'DOCENTI-CLASSI-MATERIE'!$A"&amp;MATCH(AN$40,'DOCENTI-CLASSI-MATERIE'!$A$2:$A$201,0)+2&amp;":$L"&amp;MATCH(AN$40,'DOCENTI-CLASSI-MATERIE'!$A$2:$A$201,0)+2),0)),AN222)</f>
        <v/>
      </c>
      <c r="AO39" s="41" t="str">
        <f ca="1">IFERROR(INDEX('DOCENTI-CLASSI-MATERIE'!$A$2:$L$201,MATCH(AO$40,'DOCENTI-CLASSI-MATERIE'!$A$2:$A$201,0),MATCH(AO$1,INDIRECT("'DOCENTI-CLASSI-MATERIE'!$A"&amp;MATCH(AO$40,'DOCENTI-CLASSI-MATERIE'!$A$2:$A$201,0)+2&amp;":$L"&amp;MATCH(AO$40,'DOCENTI-CLASSI-MATERIE'!$A$2:$A$201,0)+2),0)),AO222)</f>
        <v/>
      </c>
      <c r="AP39" s="41" t="str">
        <f ca="1">IFERROR(INDEX('DOCENTI-CLASSI-MATERIE'!$A$2:$L$201,MATCH(AP$40,'DOCENTI-CLASSI-MATERIE'!$A$2:$A$201,0),MATCH(AP$1,INDIRECT("'DOCENTI-CLASSI-MATERIE'!$A"&amp;MATCH(AP$40,'DOCENTI-CLASSI-MATERIE'!$A$2:$A$201,0)+2&amp;":$L"&amp;MATCH(AP$40,'DOCENTI-CLASSI-MATERIE'!$A$2:$A$201,0)+2),0)),AP222)</f>
        <v/>
      </c>
      <c r="AQ39" s="41" t="str">
        <f ca="1">IFERROR(INDEX('DOCENTI-CLASSI-MATERIE'!$A$2:$L$201,MATCH(AQ$40,'DOCENTI-CLASSI-MATERIE'!$A$2:$A$201,0),MATCH(AQ$1,INDIRECT("'DOCENTI-CLASSI-MATERIE'!$A"&amp;MATCH(AQ$40,'DOCENTI-CLASSI-MATERIE'!$A$2:$A$201,0)+2&amp;":$L"&amp;MATCH(AQ$40,'DOCENTI-CLASSI-MATERIE'!$A$2:$A$201,0)+2),0)),AQ222)</f>
        <v/>
      </c>
      <c r="AR39" s="41" t="str">
        <f ca="1">IFERROR(INDEX('DOCENTI-CLASSI-MATERIE'!$A$2:$L$201,MATCH(AR$40,'DOCENTI-CLASSI-MATERIE'!$A$2:$A$201,0),MATCH(AR$1,INDIRECT("'DOCENTI-CLASSI-MATERIE'!$A"&amp;MATCH(AR$40,'DOCENTI-CLASSI-MATERIE'!$A$2:$A$201,0)+2&amp;":$L"&amp;MATCH(AR$40,'DOCENTI-CLASSI-MATERIE'!$A$2:$A$201,0)+2),0)),AR222)</f>
        <v/>
      </c>
      <c r="AS39" s="41" t="str">
        <f ca="1">IFERROR(INDEX('DOCENTI-CLASSI-MATERIE'!$A$2:$L$201,MATCH(AS$40,'DOCENTI-CLASSI-MATERIE'!$A$2:$A$201,0),MATCH(AS$1,INDIRECT("'DOCENTI-CLASSI-MATERIE'!$A"&amp;MATCH(AS$40,'DOCENTI-CLASSI-MATERIE'!$A$2:$A$201,0)+2&amp;":$L"&amp;MATCH(AS$40,'DOCENTI-CLASSI-MATERIE'!$A$2:$A$201,0)+2),0)),AS222)</f>
        <v/>
      </c>
      <c r="AT39" s="41" t="str">
        <f ca="1">IFERROR(INDEX('DOCENTI-CLASSI-MATERIE'!$A$2:$L$201,MATCH(AT$40,'DOCENTI-CLASSI-MATERIE'!$A$2:$A$201,0),MATCH(AT$1,INDIRECT("'DOCENTI-CLASSI-MATERIE'!$A"&amp;MATCH(AT$40,'DOCENTI-CLASSI-MATERIE'!$A$2:$A$201,0)+2&amp;":$L"&amp;MATCH(AT$40,'DOCENTI-CLASSI-MATERIE'!$A$2:$A$201,0)+2),0)),AT222)</f>
        <v/>
      </c>
      <c r="AU39" s="41" t="str">
        <f ca="1">IFERROR(INDEX('DOCENTI-CLASSI-MATERIE'!$A$2:$L$201,MATCH(AU$40,'DOCENTI-CLASSI-MATERIE'!$A$2:$A$201,0),MATCH(AU$1,INDIRECT("'DOCENTI-CLASSI-MATERIE'!$A"&amp;MATCH(AU$40,'DOCENTI-CLASSI-MATERIE'!$A$2:$A$201,0)+2&amp;":$L"&amp;MATCH(AU$40,'DOCENTI-CLASSI-MATERIE'!$A$2:$A$201,0)+2),0)),AU222)</f>
        <v/>
      </c>
      <c r="AV39" s="41" t="str">
        <f ca="1">IFERROR(INDEX('DOCENTI-CLASSI-MATERIE'!$A$2:$L$201,MATCH(AV$40,'DOCENTI-CLASSI-MATERIE'!$A$2:$A$201,0),MATCH(AV$1,INDIRECT("'DOCENTI-CLASSI-MATERIE'!$A"&amp;MATCH(AV$40,'DOCENTI-CLASSI-MATERIE'!$A$2:$A$201,0)+2&amp;":$L"&amp;MATCH(AV$40,'DOCENTI-CLASSI-MATERIE'!$A$2:$A$201,0)+2),0)),AV222)</f>
        <v/>
      </c>
      <c r="AW39" s="41" t="str">
        <f ca="1">IFERROR(INDEX('DOCENTI-CLASSI-MATERIE'!$A$2:$L$201,MATCH(AW$40,'DOCENTI-CLASSI-MATERIE'!$A$2:$A$201,0),MATCH(AW$1,INDIRECT("'DOCENTI-CLASSI-MATERIE'!$A"&amp;MATCH(AW$40,'DOCENTI-CLASSI-MATERIE'!$A$2:$A$201,0)+2&amp;":$L"&amp;MATCH(AW$40,'DOCENTI-CLASSI-MATERIE'!$A$2:$A$201,0)+2),0)),AW222)</f>
        <v/>
      </c>
      <c r="AX39" s="41" t="str">
        <f ca="1">IFERROR(INDEX('DOCENTI-CLASSI-MATERIE'!$A$2:$L$201,MATCH(AX$40,'DOCENTI-CLASSI-MATERIE'!$A$2:$A$201,0),MATCH(AX$1,INDIRECT("'DOCENTI-CLASSI-MATERIE'!$A"&amp;MATCH(AX$40,'DOCENTI-CLASSI-MATERIE'!$A$2:$A$201,0)+2&amp;":$L"&amp;MATCH(AX$40,'DOCENTI-CLASSI-MATERIE'!$A$2:$A$201,0)+2),0)),AX222)</f>
        <v/>
      </c>
      <c r="AY39" s="41" t="str">
        <f ca="1">IFERROR(INDEX('DOCENTI-CLASSI-MATERIE'!$A$2:$L$201,MATCH(AY$40,'DOCENTI-CLASSI-MATERIE'!$A$2:$A$201,0),MATCH(AY$1,INDIRECT("'DOCENTI-CLASSI-MATERIE'!$A"&amp;MATCH(AY$40,'DOCENTI-CLASSI-MATERIE'!$A$2:$A$201,0)+2&amp;":$L"&amp;MATCH(AY$40,'DOCENTI-CLASSI-MATERIE'!$A$2:$A$201,0)+2),0)),AY222)</f>
        <v/>
      </c>
      <c r="AZ39" s="41" t="str">
        <f ca="1">IFERROR(INDEX('DOCENTI-CLASSI-MATERIE'!$A$2:$L$201,MATCH(AZ$40,'DOCENTI-CLASSI-MATERIE'!$A$2:$A$201,0),MATCH(AZ$1,INDIRECT("'DOCENTI-CLASSI-MATERIE'!$A"&amp;MATCH(AZ$40,'DOCENTI-CLASSI-MATERIE'!$A$2:$A$201,0)+2&amp;":$L"&amp;MATCH(AZ$40,'DOCENTI-CLASSI-MATERIE'!$A$2:$A$201,0)+2),0)),AZ222)</f>
        <v/>
      </c>
    </row>
    <row r="40" spans="1:52" s="42" customFormat="1" ht="24.95" customHeight="1">
      <c r="A40" s="160"/>
      <c r="B40" s="169"/>
      <c r="C40" s="126" t="str">
        <f>IFERROR(INDEX('ORARIO DOCENTI'!$A$3:$A$102,MATCH(C$1,'ORARIO DOCENTI'!$N$3:$N$102,0),1),C223)</f>
        <v>FRANCALACCI  d</v>
      </c>
      <c r="D40" s="126" t="str">
        <f>IFERROR(INDEX('ORARIO DOCENTI'!$A$3:$A$102,MATCH(D$1,'ORARIO DOCENTI'!$N$3:$N$102,0),1),D223)</f>
        <v>ROSI</v>
      </c>
      <c r="E40" s="126" t="str">
        <f>IFERROR(INDEX('ORARIO DOCENTI'!$A$3:$A$102,MATCH(E$1,'ORARIO DOCENTI'!$N$3:$N$102,0),1),E223)</f>
        <v>DE ANGELIS</v>
      </c>
      <c r="F40" s="126" t="str">
        <f>IFERROR(INDEX('ORARIO DOCENTI'!$A$3:$A$102,MATCH(F$1,'ORARIO DOCENTI'!$N$3:$N$102,0),1),F223)</f>
        <v>MAZZOLAI d</v>
      </c>
      <c r="G40" s="126" t="str">
        <f>IFERROR(INDEX('ORARIO DOCENTI'!$A$3:$A$102,MATCH(G$1,'ORARIO DOCENTI'!$N$3:$N$102,0),1),G223)</f>
        <v>MARRUFFI d</v>
      </c>
      <c r="H40" s="126" t="str">
        <f>IFERROR(INDEX('ORARIO DOCENTI'!$A$3:$A$102,MATCH(H$1,'ORARIO DOCENTI'!$N$3:$N$102,0),1),H223)</f>
        <v>NASCARI</v>
      </c>
      <c r="I40" s="126" t="str">
        <f>IFERROR(INDEX('ORARIO DOCENTI'!$A$3:$A$102,MATCH(I$1,'ORARIO DOCENTI'!$N$3:$N$102,0),1),I223)</f>
        <v>MEMOLA</v>
      </c>
      <c r="J40" s="126" t="str">
        <f>IFERROR(INDEX('ORARIO DOCENTI'!$A$3:$A$102,MATCH(J$1,'ORARIO DOCENTI'!$N$3:$N$102,0),1),J223)</f>
        <v>CARINGI</v>
      </c>
      <c r="K40" s="149" t="str">
        <f>IFERROR(INDEX('ORARIO DOCENTI'!$A$3:$A$102,MATCH(K$1,'ORARIO DOCENTI'!$N$3:$N$102,0),1),K223)</f>
        <v>SCIENZE TECN.</v>
      </c>
      <c r="L40" s="126" t="str">
        <f>IFERROR(INDEX('ORARIO DOCENTI'!$A$3:$A$102,MATCH(L$1,'ORARIO DOCENTI'!$N$3:$N$102,0),1),L223)</f>
        <v>MATTEO s</v>
      </c>
      <c r="M40" s="126" t="str">
        <f>IFERROR(INDEX('ORARIO DOCENTI'!$A$3:$A$102,MATCH(M$1,'ORARIO DOCENTI'!$N$3:$N$102,0),1),M223)</f>
        <v>RAFFAELLI  co</v>
      </c>
      <c r="N40" s="126" t="str">
        <f>IFERROR(INDEX('ORARIO DOCENTI'!$A$3:$A$102,MATCH(N$1,'ORARIO DOCENTI'!$N$3:$N$102,0),1),N223)</f>
        <v/>
      </c>
      <c r="O40" s="126" t="str">
        <f>IFERROR(INDEX('ORARIO DOCENTI'!$A$3:$A$102,MATCH(O$1,'ORARIO DOCENTI'!$N$3:$N$102,0),1),O223)</f>
        <v>SERAVALLE  m</v>
      </c>
      <c r="P40" s="126" t="str">
        <f>IFERROR(INDEX('ORARIO DOCENTI'!$A$3:$A$102,MATCH(P$1,'ORARIO DOCENTI'!$N$3:$N$102,0),1),P223)</f>
        <v>FERRARI</v>
      </c>
      <c r="Q40" s="126" t="str">
        <f>IFERROR(INDEX('ORARIO DOCENTI'!$A$3:$A$102,MATCH(Q$1,'ORARIO DOCENTI'!$N$3:$N$102,0),1),Q223)</f>
        <v/>
      </c>
      <c r="R40" s="126" t="str">
        <f>IFERROR(INDEX('ORARIO DOCENTI'!$A$3:$A$102,MATCH(R$1,'ORARIO DOCENTI'!$N$3:$N$102,0),1),R223)</f>
        <v>LEONARDO</v>
      </c>
      <c r="S40" s="126" t="str">
        <f>IFERROR(INDEX('ORARIO DOCENTI'!$A$3:$A$102,MATCH(S$1,'ORARIO DOCENTI'!$N$3:$N$102,0),1),S223)</f>
        <v>LEONARDO</v>
      </c>
      <c r="T40" s="126" t="str">
        <f>IFERROR(INDEX('ORARIO DOCENTI'!$A$3:$A$102,MATCH(T$1,'ORARIO DOCENTI'!$N$3:$N$102,0),1),T223)</f>
        <v>LEONARDO</v>
      </c>
      <c r="U40" s="43" t="str">
        <f>IFERROR(INDEX('ORARIO DOCENTI'!$A$3:$A$102,MATCH(U$1,'ORARIO DOCENTI'!$N$3:$N$102,0),1),U223)</f>
        <v/>
      </c>
      <c r="V40" s="43" t="str">
        <f>IFERROR(INDEX('ORARIO DOCENTI'!$A$3:$A$102,MATCH(V$1,'ORARIO DOCENTI'!$N$3:$N$102,0),1),V223)</f>
        <v/>
      </c>
      <c r="W40" s="43" t="str">
        <f>IFERROR(INDEX('ORARIO DOCENTI'!$A$3:$A$102,MATCH(W$1,'ORARIO DOCENTI'!$N$3:$N$102,0),1),W223)</f>
        <v/>
      </c>
      <c r="X40" s="43" t="str">
        <f>IFERROR(INDEX('ORARIO DOCENTI'!$A$3:$A$102,MATCH(X$1,'ORARIO DOCENTI'!$N$3:$N$102,0),1),X223)</f>
        <v/>
      </c>
      <c r="Y40" s="43" t="str">
        <f>IFERROR(INDEX('ORARIO DOCENTI'!$A$3:$A$102,MATCH(Y$1,'ORARIO DOCENTI'!$N$3:$N$102,0),1),Y223)</f>
        <v/>
      </c>
      <c r="Z40" s="43" t="str">
        <f>IFERROR(INDEX('ORARIO DOCENTI'!$A$3:$A$102,MATCH(Z$1,'ORARIO DOCENTI'!$N$3:$N$102,0),1),Z223)</f>
        <v/>
      </c>
      <c r="AA40" s="43" t="str">
        <f>IFERROR(INDEX('ORARIO DOCENTI'!$A$3:$A$102,MATCH(AA$1,'ORARIO DOCENTI'!$N$3:$N$102,0),1),AA223)</f>
        <v/>
      </c>
      <c r="AB40" s="43" t="str">
        <f>IFERROR(INDEX('ORARIO DOCENTI'!$A$3:$A$102,MATCH(AB$1,'ORARIO DOCENTI'!$N$3:$N$102,0),1),AB223)</f>
        <v/>
      </c>
      <c r="AC40" s="43" t="str">
        <f>IFERROR(INDEX('ORARIO DOCENTI'!$A$3:$A$102,MATCH(AC$1,'ORARIO DOCENTI'!$N$3:$N$102,0),1),AC223)</f>
        <v/>
      </c>
      <c r="AD40" s="43" t="str">
        <f>IFERROR(INDEX('ORARIO DOCENTI'!$A$3:$A$102,MATCH(AD$1,'ORARIO DOCENTI'!$N$3:$N$102,0),1),AD223)</f>
        <v/>
      </c>
      <c r="AE40" s="43" t="str">
        <f>IFERROR(INDEX('ORARIO DOCENTI'!$A$3:$A$102,MATCH(AE$1,'ORARIO DOCENTI'!$N$3:$N$102,0),1),AE223)</f>
        <v/>
      </c>
      <c r="AF40" s="43" t="str">
        <f>IFERROR(INDEX('ORARIO DOCENTI'!$A$3:$A$102,MATCH(AF$1,'ORARIO DOCENTI'!$N$3:$N$102,0),1),AF223)</f>
        <v/>
      </c>
      <c r="AG40" s="43" t="str">
        <f>IFERROR(INDEX('ORARIO DOCENTI'!$A$3:$A$102,MATCH(AG$1,'ORARIO DOCENTI'!$N$3:$N$102,0),1),AG223)</f>
        <v/>
      </c>
      <c r="AH40" s="43" t="str">
        <f>IFERROR(INDEX('ORARIO DOCENTI'!$A$3:$A$102,MATCH(AH$1,'ORARIO DOCENTI'!$N$3:$N$102,0),1),AH223)</f>
        <v/>
      </c>
      <c r="AI40" s="43" t="str">
        <f>IFERROR(INDEX('ORARIO DOCENTI'!$A$3:$A$102,MATCH(AI$1,'ORARIO DOCENTI'!$N$3:$N$102,0),1),AI223)</f>
        <v/>
      </c>
      <c r="AJ40" s="43" t="str">
        <f>IFERROR(INDEX('ORARIO DOCENTI'!$A$3:$A$102,MATCH(AJ$1,'ORARIO DOCENTI'!$N$3:$N$102,0),1),AJ223)</f>
        <v/>
      </c>
      <c r="AK40" s="43" t="str">
        <f>IFERROR(INDEX('ORARIO DOCENTI'!$A$3:$A$102,MATCH(AK$1,'ORARIO DOCENTI'!$N$3:$N$102,0),1),AK223)</f>
        <v/>
      </c>
      <c r="AL40" s="43" t="str">
        <f>IFERROR(INDEX('ORARIO DOCENTI'!$A$3:$A$102,MATCH(AL$1,'ORARIO DOCENTI'!$N$3:$N$102,0),1),AL223)</f>
        <v/>
      </c>
      <c r="AM40" s="43" t="str">
        <f>IFERROR(INDEX('ORARIO DOCENTI'!$A$3:$A$102,MATCH(AM$1,'ORARIO DOCENTI'!$N$3:$N$102,0),1),AM223)</f>
        <v/>
      </c>
      <c r="AN40" s="43" t="str">
        <f>IFERROR(INDEX('ORARIO DOCENTI'!$A$3:$A$102,MATCH(AN$1,'ORARIO DOCENTI'!$N$3:$N$102,0),1),AN223)</f>
        <v/>
      </c>
      <c r="AO40" s="43" t="str">
        <f>IFERROR(INDEX('ORARIO DOCENTI'!$A$3:$A$102,MATCH(AO$1,'ORARIO DOCENTI'!$N$3:$N$102,0),1),AO223)</f>
        <v/>
      </c>
      <c r="AP40" s="43" t="str">
        <f>IFERROR(INDEX('ORARIO DOCENTI'!$A$3:$A$102,MATCH(AP$1,'ORARIO DOCENTI'!$N$3:$N$102,0),1),AP223)</f>
        <v/>
      </c>
      <c r="AQ40" s="43" t="str">
        <f>IFERROR(INDEX('ORARIO DOCENTI'!$A$3:$A$102,MATCH(AQ$1,'ORARIO DOCENTI'!$N$3:$N$102,0),1),AQ223)</f>
        <v/>
      </c>
      <c r="AR40" s="43" t="str">
        <f>IFERROR(INDEX('ORARIO DOCENTI'!$A$3:$A$102,MATCH(AR$1,'ORARIO DOCENTI'!$N$3:$N$102,0),1),AR223)</f>
        <v/>
      </c>
      <c r="AS40" s="43" t="str">
        <f>IFERROR(INDEX('ORARIO DOCENTI'!$A$3:$A$102,MATCH(AS$1,'ORARIO DOCENTI'!$N$3:$N$102,0),1),AS223)</f>
        <v/>
      </c>
      <c r="AT40" s="43" t="str">
        <f>IFERROR(INDEX('ORARIO DOCENTI'!$A$3:$A$102,MATCH(AT$1,'ORARIO DOCENTI'!$N$3:$N$102,0),1),AT223)</f>
        <v/>
      </c>
      <c r="AU40" s="43" t="str">
        <f>IFERROR(INDEX('ORARIO DOCENTI'!$A$3:$A$102,MATCH(AU$1,'ORARIO DOCENTI'!$N$3:$N$102,0),1),AU223)</f>
        <v/>
      </c>
      <c r="AV40" s="43" t="str">
        <f>IFERROR(INDEX('ORARIO DOCENTI'!$A$3:$A$102,MATCH(AV$1,'ORARIO DOCENTI'!$N$3:$N$102,0),1),AV223)</f>
        <v/>
      </c>
      <c r="AW40" s="43" t="str">
        <f>IFERROR(INDEX('ORARIO DOCENTI'!$A$3:$A$102,MATCH(AW$1,'ORARIO DOCENTI'!$N$3:$N$102,0),1),AW223)</f>
        <v/>
      </c>
      <c r="AX40" s="43" t="str">
        <f>IFERROR(INDEX('ORARIO DOCENTI'!$A$3:$A$102,MATCH(AX$1,'ORARIO DOCENTI'!$N$3:$N$102,0),1),AX223)</f>
        <v/>
      </c>
      <c r="AY40" s="43" t="str">
        <f>IFERROR(INDEX('ORARIO DOCENTI'!$A$3:$A$102,MATCH(AY$1,'ORARIO DOCENTI'!$N$3:$N$102,0),1),AY223)</f>
        <v/>
      </c>
      <c r="AZ40" s="43" t="str">
        <f>IFERROR(INDEX('ORARIO DOCENTI'!$A$3:$A$102,MATCH(AZ$1,'ORARIO DOCENTI'!$N$3:$N$102,0),1),AZ223)</f>
        <v/>
      </c>
    </row>
    <row r="41" spans="1:52" s="42" customFormat="1" ht="24.95" customHeight="1">
      <c r="A41" s="160"/>
      <c r="B41" s="170"/>
      <c r="C41" s="124" t="str">
        <f>IFERROR(INDEX('ORARIO ITP'!$A$3:$A$102,MATCH(C$1,'ORARIO ITP'!$N$3:$N$102,0),1),"")</f>
        <v/>
      </c>
      <c r="D41" s="124" t="str">
        <f>IFERROR(INDEX('ORARIO ITP'!$A$3:$A$102,MATCH(D$1,'ORARIO ITP'!$N$3:$N$102,0),1),"")</f>
        <v/>
      </c>
      <c r="E41" s="124" t="str">
        <f>IFERROR(INDEX('ORARIO ITP'!$A$3:$A$102,MATCH(E$1,'ORARIO ITP'!$N$3:$N$102,0),1),"")</f>
        <v/>
      </c>
      <c r="F41" s="124" t="str">
        <f>IFERROR(INDEX('ORARIO ITP'!$A$3:$A$102,MATCH(F$1,'ORARIO ITP'!$N$3:$N$102,0),1),"")</f>
        <v/>
      </c>
      <c r="G41" s="124" t="str">
        <f>IFERROR(INDEX('ORARIO ITP'!$A$3:$A$102,MATCH(G$1,'ORARIO ITP'!$N$3:$N$102,0),1),"")</f>
        <v/>
      </c>
      <c r="H41" s="124" t="str">
        <f>IFERROR(INDEX('ORARIO ITP'!$A$3:$A$102,MATCH(H$1,'ORARIO ITP'!$N$3:$N$102,0),1),"")</f>
        <v/>
      </c>
      <c r="I41" s="124" t="str">
        <f>IFERROR(INDEX('ORARIO ITP'!$A$3:$A$102,MATCH(I$1,'ORARIO ITP'!$N$3:$N$102,0),1),"")</f>
        <v/>
      </c>
      <c r="J41" s="124" t="str">
        <f>IFERROR(INDEX('ORARIO ITP'!$A$3:$A$102,MATCH(J$1,'ORARIO ITP'!$N$3:$N$102,0),1),"")</f>
        <v/>
      </c>
      <c r="K41" s="150" t="str">
        <f>IFERROR(INDEX('ORARIO ITP'!$A$3:$A$102,MATCH(K$1,'ORARIO ITP'!$N$3:$N$102,0),1),"")</f>
        <v/>
      </c>
      <c r="L41" s="124" t="str">
        <f>IFERROR(INDEX('ORARIO ITP'!$A$3:$A$102,MATCH(L$1,'ORARIO ITP'!$N$3:$N$102,0),1),"")</f>
        <v/>
      </c>
      <c r="M41" s="124" t="str">
        <f>IFERROR(INDEX('ORARIO ITP'!$A$3:$A$102,MATCH(M$1,'ORARIO ITP'!$N$3:$N$102,0),1),"")</f>
        <v>PAGANUCCI</v>
      </c>
      <c r="N41" s="124" t="str">
        <f>IFERROR(INDEX('ORARIO ITP'!$A$3:$A$102,MATCH(N$1,'ORARIO ITP'!$N$3:$N$102,0),1),"")</f>
        <v/>
      </c>
      <c r="O41" s="124" t="str">
        <f>IFERROR(INDEX('ORARIO ITP'!$A$3:$A$102,MATCH(O$1,'ORARIO ITP'!$N$3:$N$102,0),1),"")</f>
        <v/>
      </c>
      <c r="P41" s="124" t="str">
        <f>IFERROR(INDEX('ORARIO ITP'!$A$3:$A$102,MATCH(P$1,'ORARIO ITP'!$N$3:$N$102,0),1),"")</f>
        <v/>
      </c>
      <c r="Q41" s="124" t="str">
        <f>IFERROR(INDEX('ORARIO ITP'!$A$3:$A$102,MATCH(Q$1,'ORARIO ITP'!$N$3:$N$102,0),1),"")</f>
        <v/>
      </c>
      <c r="R41" s="124" t="str">
        <f>IFERROR(INDEX('ORARIO ITP'!$A$3:$A$102,MATCH(R$1,'ORARIO ITP'!$N$3:$N$102,0),1),"")</f>
        <v/>
      </c>
      <c r="S41" s="124" t="str">
        <f>IFERROR(INDEX('ORARIO ITP'!$A$3:$A$102,MATCH(S$1,'ORARIO ITP'!$N$3:$N$102,0),1),"")</f>
        <v/>
      </c>
      <c r="T41" s="124" t="str">
        <f>IFERROR(INDEX('ORARIO ITP'!$A$3:$A$102,MATCH(T$1,'ORARIO ITP'!$N$3:$N$102,0),1),"")</f>
        <v/>
      </c>
      <c r="U41" s="40" t="str">
        <f>IFERROR(INDEX('ORARIO ITP'!$A$3:$A$102,MATCH(U$1,'ORARIO ITP'!$N$3:$N$102,0),1),"")</f>
        <v/>
      </c>
      <c r="V41" s="40" t="str">
        <f>IFERROR(INDEX('ORARIO ITP'!$A$3:$A$102,MATCH(V$1,'ORARIO ITP'!$N$3:$N$102,0),1),"")</f>
        <v/>
      </c>
      <c r="W41" s="40" t="str">
        <f>IFERROR(INDEX('ORARIO ITP'!$A$3:$A$102,MATCH(W$1,'ORARIO ITP'!$N$3:$N$102,0),1),"")</f>
        <v/>
      </c>
      <c r="X41" s="40" t="str">
        <f>IFERROR(INDEX('ORARIO ITP'!$A$3:$A$102,MATCH(X$1,'ORARIO ITP'!$N$3:$N$102,0),1),"")</f>
        <v/>
      </c>
      <c r="Y41" s="40" t="str">
        <f>IFERROR(INDEX('ORARIO ITP'!$A$3:$A$102,MATCH(Y$1,'ORARIO ITP'!$N$3:$N$102,0),1),"")</f>
        <v/>
      </c>
      <c r="Z41" s="40" t="str">
        <f>IFERROR(INDEX('ORARIO ITP'!$A$3:$A$102,MATCH(Z$1,'ORARIO ITP'!$N$3:$N$102,0),1),"")</f>
        <v/>
      </c>
      <c r="AA41" s="40" t="str">
        <f>IFERROR(INDEX('ORARIO ITP'!$A$3:$A$102,MATCH(AA$1,'ORARIO ITP'!$N$3:$N$102,0),1),"")</f>
        <v/>
      </c>
      <c r="AB41" s="40" t="str">
        <f>IFERROR(INDEX('ORARIO ITP'!$A$3:$A$102,MATCH(AB$1,'ORARIO ITP'!$N$3:$N$102,0),1),"")</f>
        <v/>
      </c>
      <c r="AC41" s="40" t="str">
        <f>IFERROR(INDEX('ORARIO ITP'!$A$3:$A$102,MATCH(AC$1,'ORARIO ITP'!$N$3:$N$102,0),1),"")</f>
        <v/>
      </c>
      <c r="AD41" s="40" t="str">
        <f>IFERROR(INDEX('ORARIO ITP'!$A$3:$A$102,MATCH(AD$1,'ORARIO ITP'!$N$3:$N$102,0),1),"")</f>
        <v/>
      </c>
      <c r="AE41" s="40" t="str">
        <f>IFERROR(INDEX('ORARIO ITP'!$A$3:$A$102,MATCH(AE$1,'ORARIO ITP'!$N$3:$N$102,0),1),"")</f>
        <v/>
      </c>
      <c r="AF41" s="40" t="str">
        <f>IFERROR(INDEX('ORARIO ITP'!$A$3:$A$102,MATCH(AF$1,'ORARIO ITP'!$N$3:$N$102,0),1),"")</f>
        <v/>
      </c>
      <c r="AG41" s="40" t="str">
        <f>IFERROR(INDEX('ORARIO ITP'!$A$3:$A$102,MATCH(AG$1,'ORARIO ITP'!$N$3:$N$102,0),1),"")</f>
        <v/>
      </c>
      <c r="AH41" s="40" t="str">
        <f>IFERROR(INDEX('ORARIO ITP'!$A$3:$A$102,MATCH(AH$1,'ORARIO ITP'!$N$3:$N$102,0),1),"")</f>
        <v/>
      </c>
      <c r="AI41" s="40" t="str">
        <f>IFERROR(INDEX('ORARIO ITP'!$A$3:$A$102,MATCH(AI$1,'ORARIO ITP'!$N$3:$N$102,0),1),"")</f>
        <v/>
      </c>
      <c r="AJ41" s="40" t="str">
        <f>IFERROR(INDEX('ORARIO ITP'!$A$3:$A$102,MATCH(AJ$1,'ORARIO ITP'!$N$3:$N$102,0),1),"")</f>
        <v/>
      </c>
      <c r="AK41" s="40" t="str">
        <f>IFERROR(INDEX('ORARIO ITP'!$A$3:$A$102,MATCH(AK$1,'ORARIO ITP'!$N$3:$N$102,0),1),"")</f>
        <v/>
      </c>
      <c r="AL41" s="40" t="str">
        <f>IFERROR(INDEX('ORARIO ITP'!$A$3:$A$102,MATCH(AL$1,'ORARIO ITP'!$N$3:$N$102,0),1),"")</f>
        <v/>
      </c>
      <c r="AM41" s="40" t="str">
        <f>IFERROR(INDEX('ORARIO ITP'!$A$3:$A$102,MATCH(AM$1,'ORARIO ITP'!$N$3:$N$102,0),1),"")</f>
        <v/>
      </c>
      <c r="AN41" s="40" t="str">
        <f>IFERROR(INDEX('ORARIO ITP'!$A$3:$A$102,MATCH(AN$1,'ORARIO ITP'!$N$3:$N$102,0),1),"")</f>
        <v/>
      </c>
      <c r="AO41" s="40" t="str">
        <f>IFERROR(INDEX('ORARIO ITP'!$A$3:$A$102,MATCH(AO$1,'ORARIO ITP'!$N$3:$N$102,0),1),"")</f>
        <v/>
      </c>
      <c r="AP41" s="40" t="str">
        <f>IFERROR(INDEX('ORARIO ITP'!$A$3:$A$102,MATCH(AP$1,'ORARIO ITP'!$N$3:$N$102,0),1),"")</f>
        <v/>
      </c>
      <c r="AQ41" s="40" t="str">
        <f>IFERROR(INDEX('ORARIO ITP'!$A$3:$A$102,MATCH(AQ$1,'ORARIO ITP'!$N$3:$N$102,0),1),"")</f>
        <v/>
      </c>
      <c r="AR41" s="40" t="str">
        <f>IFERROR(INDEX('ORARIO ITP'!$A$3:$A$102,MATCH(AR$1,'ORARIO ITP'!$N$3:$N$102,0),1),"")</f>
        <v/>
      </c>
      <c r="AS41" s="40" t="str">
        <f>IFERROR(INDEX('ORARIO ITP'!$A$3:$A$102,MATCH(AS$1,'ORARIO ITP'!$N$3:$N$102,0),1),"")</f>
        <v/>
      </c>
      <c r="AT41" s="40" t="str">
        <f>IFERROR(INDEX('ORARIO ITP'!$A$3:$A$102,MATCH(AT$1,'ORARIO ITP'!$N$3:$N$102,0),1),"")</f>
        <v/>
      </c>
      <c r="AU41" s="40" t="str">
        <f>IFERROR(INDEX('ORARIO ITP'!$A$3:$A$102,MATCH(AU$1,'ORARIO ITP'!$N$3:$N$102,0),1),"")</f>
        <v/>
      </c>
      <c r="AV41" s="40" t="str">
        <f>IFERROR(INDEX('ORARIO ITP'!$A$3:$A$102,MATCH(AV$1,'ORARIO ITP'!$N$3:$N$102,0),1),"")</f>
        <v/>
      </c>
      <c r="AW41" s="40" t="str">
        <f>IFERROR(INDEX('ORARIO ITP'!$A$3:$A$102,MATCH(AW$1,'ORARIO ITP'!$N$3:$N$102,0),1),"")</f>
        <v/>
      </c>
      <c r="AX41" s="40" t="str">
        <f>IFERROR(INDEX('ORARIO ITP'!$A$3:$A$102,MATCH(AX$1,'ORARIO ITP'!$N$3:$N$102,0),1),"")</f>
        <v/>
      </c>
      <c r="AY41" s="40" t="str">
        <f>IFERROR(INDEX('ORARIO ITP'!$A$3:$A$102,MATCH(AY$1,'ORARIO ITP'!$N$3:$N$102,0),1),"")</f>
        <v/>
      </c>
      <c r="AZ41" s="40" t="str">
        <f>IFERROR(INDEX('ORARIO ITP'!$A$3:$A$102,MATCH(AZ$1,'ORARIO ITP'!$N$3:$N$102,0),1),"")</f>
        <v/>
      </c>
    </row>
    <row r="42" spans="1:52" s="42" customFormat="1" ht="24.95" customHeight="1">
      <c r="A42" s="160"/>
      <c r="B42" s="168">
        <v>4</v>
      </c>
      <c r="C42" s="125" t="str">
        <f ca="1">IFERROR(INDEX('DOCENTI-CLASSI-MATERIE'!$A$2:$L$201,MATCH(C$43,'DOCENTI-CLASSI-MATERIE'!$A$2:$A$201,0),MATCH(C$1,INDIRECT("'DOCENTI-CLASSI-MATERIE'!$A"&amp;MATCH(C$43,'DOCENTI-CLASSI-MATERIE'!$A$2:$A$201,0)+2&amp;":$L"&amp;MATCH(C$43,'DOCENTI-CLASSI-MATERIE'!$A$2:$A$201,0)+2),0)),C225)</f>
        <v>DIRITTO e ECON.</v>
      </c>
      <c r="D42" s="125" t="str">
        <f ca="1">IFERROR(INDEX('DOCENTI-CLASSI-MATERIE'!$A$2:$L$201,MATCH(D$43,'DOCENTI-CLASSI-MATERIE'!$A$2:$A$201,0),MATCH(D$1,INDIRECT("'DOCENTI-CLASSI-MATERIE'!$A"&amp;MATCH(D$43,'DOCENTI-CLASSI-MATERIE'!$A$2:$A$201,0)+2&amp;":$L"&amp;MATCH(D$43,'DOCENTI-CLASSI-MATERIE'!$A$2:$A$201,0)+2),0)),D225)</f>
        <v>SCIENZE MOTORIE</v>
      </c>
      <c r="E42" s="125" t="str">
        <f ca="1">IFERROR(INDEX('DOCENTI-CLASSI-MATERIE'!$A$2:$L$201,MATCH(E$43,'DOCENTI-CLASSI-MATERIE'!$A$2:$A$201,0),MATCH(E$1,INDIRECT("'DOCENTI-CLASSI-MATERIE'!$A"&amp;MATCH(E$43,'DOCENTI-CLASSI-MATERIE'!$A$2:$A$201,0)+2&amp;":$L"&amp;MATCH(E$43,'DOCENTI-CLASSI-MATERIE'!$A$2:$A$201,0)+2),0)),E225)</f>
        <v>LINGUA LETT.ITAL. E STORIA</v>
      </c>
      <c r="F42" s="125" t="str">
        <f ca="1">IFERROR(INDEX('DOCENTI-CLASSI-MATERIE'!$A$2:$L$201,MATCH(F$43,'DOCENTI-CLASSI-MATERIE'!$A$2:$A$201,0),MATCH(F$1,INDIRECT("'DOCENTI-CLASSI-MATERIE'!$A"&amp;MATCH(F$43,'DOCENTI-CLASSI-MATERIE'!$A$2:$A$201,0)+2&amp;":$L"&amp;MATCH(F$43,'DOCENTI-CLASSI-MATERIE'!$A$2:$A$201,0)+2),0)),F225)</f>
        <v>TEC.e TEC. DIAGN.e MANUT.MT</v>
      </c>
      <c r="G42" s="125" t="str">
        <f ca="1">IFERROR(INDEX('DOCENTI-CLASSI-MATERIE'!$A$2:$L$201,MATCH(G$43,'DOCENTI-CLASSI-MATERIE'!$A$2:$A$201,0),MATCH(G$1,INDIRECT("'DOCENTI-CLASSI-MATERIE'!$A"&amp;MATCH(G$43,'DOCENTI-CLASSI-MATERIE'!$A$2:$A$201,0)+2&amp;":$L"&amp;MATCH(G$43,'DOCENTI-CLASSI-MATERIE'!$A$2:$A$201,0)+2),0)),G225)</f>
        <v>TEC.e TEC. DIAGN.e MANUT.MT</v>
      </c>
      <c r="H42" s="125" t="str">
        <f ca="1">IFERROR(INDEX('DOCENTI-CLASSI-MATERIE'!$A$2:$L$201,MATCH(H$43,'DOCENTI-CLASSI-MATERIE'!$A$2:$A$201,0),MATCH(H$1,INDIRECT("'DOCENTI-CLASSI-MATERIE'!$A"&amp;MATCH(H$43,'DOCENTI-CLASSI-MATERIE'!$A$2:$A$201,0)+2&amp;":$L"&amp;MATCH(H$43,'DOCENTI-CLASSI-MATERIE'!$A$2:$A$201,0)+2),0)),H225)</f>
        <v>MATEMATICA</v>
      </c>
      <c r="I42" s="125" t="str">
        <f ca="1">IFERROR(INDEX('DOCENTI-CLASSI-MATERIE'!$A$2:$L$201,MATCH(I$43,'DOCENTI-CLASSI-MATERIE'!$A$2:$A$201,0),MATCH(I$1,INDIRECT("'DOCENTI-CLASSI-MATERIE'!$A"&amp;MATCH(I$43,'DOCENTI-CLASSI-MATERIE'!$A$2:$A$201,0)+2&amp;":$L"&amp;MATCH(I$43,'DOCENTI-CLASSI-MATERIE'!$A$2:$A$201,0)+2),0)),I225)</f>
        <v>LINGUA INGLESE</v>
      </c>
      <c r="J42" s="151" t="str">
        <f ca="1">IFERROR(INDEX('DOCENTI-CLASSI-MATERIE'!$A$2:$L$201,MATCH(J$43,'DOCENTI-CLASSI-MATERIE'!$A$2:$A$201,0),MATCH(J$1,INDIRECT("'DOCENTI-CLASSI-MATERIE'!$A"&amp;MATCH(J$43,'DOCENTI-CLASSI-MATERIE'!$A$2:$A$201,0)+2&amp;":$L"&amp;MATCH(J$43,'DOCENTI-CLASSI-MATERIE'!$A$2:$A$201,0)+2),0)),J225)</f>
        <v>TECN.INFORM.</v>
      </c>
      <c r="K42" s="125" t="str">
        <f ca="1">IFERROR(INDEX('DOCENTI-CLASSI-MATERIE'!$A$2:$L$201,MATCH(K$43,'DOCENTI-CLASSI-MATERIE'!$A$2:$A$201,0),MATCH(K$1,INDIRECT("'DOCENTI-CLASSI-MATERIE'!$A"&amp;MATCH(K$43,'DOCENTI-CLASSI-MATERIE'!$A$2:$A$201,0)+2&amp;":$L"&amp;MATCH(K$43,'DOCENTI-CLASSI-MATERIE'!$A$2:$A$201,0)+2),0)),K225)</f>
        <v>MATEMATICA</v>
      </c>
      <c r="L42" s="125" t="str">
        <f ca="1">IFERROR(INDEX('DOCENTI-CLASSI-MATERIE'!$A$2:$L$201,MATCH(L$43,'DOCENTI-CLASSI-MATERIE'!$A$2:$A$201,0),MATCH(L$1,INDIRECT("'DOCENTI-CLASSI-MATERIE'!$A"&amp;MATCH(L$43,'DOCENTI-CLASSI-MATERIE'!$A$2:$A$201,0)+2&amp;":$L"&amp;MATCH(L$43,'DOCENTI-CLASSI-MATERIE'!$A$2:$A$201,0)+2),0)),L225)</f>
        <v>LINGUA LETT.ITAL. E STORIA</v>
      </c>
      <c r="M42" s="125" t="str">
        <f ca="1">IFERROR(INDEX('DOCENTI-CLASSI-MATERIE'!$A$2:$L$201,MATCH(M$43,'DOCENTI-CLASSI-MATERIE'!$A$2:$A$201,0),MATCH(M$1,INDIRECT("'DOCENTI-CLASSI-MATERIE'!$A"&amp;MATCH(M$43,'DOCENTI-CLASSI-MATERIE'!$A$2:$A$201,0)+2&amp;":$L"&amp;MATCH(M$43,'DOCENTI-CLASSI-MATERIE'!$A$2:$A$201,0)+2),0)),M225)</f>
        <v>LINGUA LETT.ITAL. E STORIA</v>
      </c>
      <c r="N42" s="125" t="str">
        <f ca="1">IFERROR(INDEX('DOCENTI-CLASSI-MATERIE'!$A$2:$L$201,MATCH(N$43,'DOCENTI-CLASSI-MATERIE'!$A$2:$A$201,0),MATCH(N$1,INDIRECT("'DOCENTI-CLASSI-MATERIE'!$A"&amp;MATCH(N$43,'DOCENTI-CLASSI-MATERIE'!$A$2:$A$201,0)+2&amp;":$L"&amp;MATCH(N$43,'DOCENTI-CLASSI-MATERIE'!$A$2:$A$201,0)+2),0)),N225)</f>
        <v>LINGUA LETT.ITAL. E STORIA</v>
      </c>
      <c r="O42" s="125" t="str">
        <f ca="1">IFERROR(INDEX('DOCENTI-CLASSI-MATERIE'!$A$2:$L$201,MATCH(O$43,'DOCENTI-CLASSI-MATERIE'!$A$2:$A$201,0),MATCH(O$1,INDIRECT("'DOCENTI-CLASSI-MATERIE'!$A"&amp;MATCH(O$43,'DOCENTI-CLASSI-MATERIE'!$A$2:$A$201,0)+2&amp;":$L"&amp;MATCH(O$43,'DOCENTI-CLASSI-MATERIE'!$A$2:$A$201,0)+2),0)),O225)</f>
        <v>TEC.PROG.SISTEMI</v>
      </c>
      <c r="P42" s="125" t="str">
        <f ca="1">IFERROR(INDEX('DOCENTI-CLASSI-MATERIE'!$A$2:$L$201,MATCH(P$43,'DOCENTI-CLASSI-MATERIE'!$A$2:$A$201,0),MATCH(P$1,INDIRECT("'DOCENTI-CLASSI-MATERIE'!$A"&amp;MATCH(P$43,'DOCENTI-CLASSI-MATERIE'!$A$2:$A$201,0)+2&amp;":$L"&amp;MATCH(P$43,'DOCENTI-CLASSI-MATERIE'!$A$2:$A$201,0)+2),0)),P225)</f>
        <v>CHIMICA ORG. E BIOC.</v>
      </c>
      <c r="Q42" s="125" t="str">
        <f ca="1">IFERROR(INDEX('DOCENTI-CLASSI-MATERIE'!$A$2:$L$201,MATCH(Q$43,'DOCENTI-CLASSI-MATERIE'!$A$2:$A$201,0),MATCH(Q$1,INDIRECT("'DOCENTI-CLASSI-MATERIE'!$A"&amp;MATCH(Q$43,'DOCENTI-CLASSI-MATERIE'!$A$2:$A$201,0)+2&amp;":$L"&amp;MATCH(Q$43,'DOCENTI-CLASSI-MATERIE'!$A$2:$A$201,0)+2),0)),Q225)</f>
        <v/>
      </c>
      <c r="R42" s="125" t="str">
        <f ca="1">IFERROR(INDEX('DOCENTI-CLASSI-MATERIE'!$A$2:$L$201,MATCH(R$43,'DOCENTI-CLASSI-MATERIE'!$A$2:$A$201,0),MATCH(R$1,INDIRECT("'DOCENTI-CLASSI-MATERIE'!$A"&amp;MATCH(R$43,'DOCENTI-CLASSI-MATERIE'!$A$2:$A$201,0)+2&amp;":$L"&amp;MATCH(R$43,'DOCENTI-CLASSI-MATERIE'!$A$2:$A$201,0)+2),0)),R225)</f>
        <v>RELIGIONE</v>
      </c>
      <c r="S42" s="125" t="str">
        <f ca="1">IFERROR(INDEX('DOCENTI-CLASSI-MATERIE'!$A$2:$L$201,MATCH(S$43,'DOCENTI-CLASSI-MATERIE'!$A$2:$A$201,0),MATCH(S$1,INDIRECT("'DOCENTI-CLASSI-MATERIE'!$A"&amp;MATCH(S$43,'DOCENTI-CLASSI-MATERIE'!$A$2:$A$201,0)+2&amp;":$L"&amp;MATCH(S$43,'DOCENTI-CLASSI-MATERIE'!$A$2:$A$201,0)+2),0)),S225)</f>
        <v>RELIGIONE</v>
      </c>
      <c r="T42" s="125" t="str">
        <f ca="1">IFERROR(INDEX('DOCENTI-CLASSI-MATERIE'!$A$2:$L$201,MATCH(T$43,'DOCENTI-CLASSI-MATERIE'!$A$2:$A$201,0),MATCH(T$1,INDIRECT("'DOCENTI-CLASSI-MATERIE'!$A"&amp;MATCH(T$43,'DOCENTI-CLASSI-MATERIE'!$A$2:$A$201,0)+2&amp;":$L"&amp;MATCH(T$43,'DOCENTI-CLASSI-MATERIE'!$A$2:$A$201,0)+2),0)),T225)</f>
        <v>RELIGIONE</v>
      </c>
      <c r="U42" s="41" t="str">
        <f ca="1">IFERROR(INDEX('DOCENTI-CLASSI-MATERIE'!$A$2:$L$201,MATCH(U$43,'DOCENTI-CLASSI-MATERIE'!$A$2:$A$201,0),MATCH(U$1,INDIRECT("'DOCENTI-CLASSI-MATERIE'!$A"&amp;MATCH(U$43,'DOCENTI-CLASSI-MATERIE'!$A$2:$A$201,0)+2&amp;":$L"&amp;MATCH(U$43,'DOCENTI-CLASSI-MATERIE'!$A$2:$A$201,0)+2),0)),U225)</f>
        <v/>
      </c>
      <c r="V42" s="41" t="str">
        <f ca="1">IFERROR(INDEX('DOCENTI-CLASSI-MATERIE'!$A$2:$L$201,MATCH(V$43,'DOCENTI-CLASSI-MATERIE'!$A$2:$A$201,0),MATCH(V$1,INDIRECT("'DOCENTI-CLASSI-MATERIE'!$A"&amp;MATCH(V$43,'DOCENTI-CLASSI-MATERIE'!$A$2:$A$201,0)+2&amp;":$L"&amp;MATCH(V$43,'DOCENTI-CLASSI-MATERIE'!$A$2:$A$201,0)+2),0)),V225)</f>
        <v/>
      </c>
      <c r="W42" s="41" t="str">
        <f ca="1">IFERROR(INDEX('DOCENTI-CLASSI-MATERIE'!$A$2:$L$201,MATCH(W$43,'DOCENTI-CLASSI-MATERIE'!$A$2:$A$201,0),MATCH(W$1,INDIRECT("'DOCENTI-CLASSI-MATERIE'!$A"&amp;MATCH(W$43,'DOCENTI-CLASSI-MATERIE'!$A$2:$A$201,0)+2&amp;":$L"&amp;MATCH(W$43,'DOCENTI-CLASSI-MATERIE'!$A$2:$A$201,0)+2),0)),W225)</f>
        <v/>
      </c>
      <c r="X42" s="41" t="str">
        <f ca="1">IFERROR(INDEX('DOCENTI-CLASSI-MATERIE'!$A$2:$L$201,MATCH(X$43,'DOCENTI-CLASSI-MATERIE'!$A$2:$A$201,0),MATCH(X$1,INDIRECT("'DOCENTI-CLASSI-MATERIE'!$A"&amp;MATCH(X$43,'DOCENTI-CLASSI-MATERIE'!$A$2:$A$201,0)+2&amp;":$L"&amp;MATCH(X$43,'DOCENTI-CLASSI-MATERIE'!$A$2:$A$201,0)+2),0)),X225)</f>
        <v/>
      </c>
      <c r="Y42" s="41" t="str">
        <f ca="1">IFERROR(INDEX('DOCENTI-CLASSI-MATERIE'!$A$2:$L$201,MATCH(Y$43,'DOCENTI-CLASSI-MATERIE'!$A$2:$A$201,0),MATCH(Y$1,INDIRECT("'DOCENTI-CLASSI-MATERIE'!$A"&amp;MATCH(Y$43,'DOCENTI-CLASSI-MATERIE'!$A$2:$A$201,0)+2&amp;":$L"&amp;MATCH(Y$43,'DOCENTI-CLASSI-MATERIE'!$A$2:$A$201,0)+2),0)),Y225)</f>
        <v/>
      </c>
      <c r="Z42" s="41" t="str">
        <f ca="1">IFERROR(INDEX('DOCENTI-CLASSI-MATERIE'!$A$2:$L$201,MATCH(Z$43,'DOCENTI-CLASSI-MATERIE'!$A$2:$A$201,0),MATCH(Z$1,INDIRECT("'DOCENTI-CLASSI-MATERIE'!$A"&amp;MATCH(Z$43,'DOCENTI-CLASSI-MATERIE'!$A$2:$A$201,0)+2&amp;":$L"&amp;MATCH(Z$43,'DOCENTI-CLASSI-MATERIE'!$A$2:$A$201,0)+2),0)),Z225)</f>
        <v/>
      </c>
      <c r="AA42" s="41" t="str">
        <f ca="1">IFERROR(INDEX('DOCENTI-CLASSI-MATERIE'!$A$2:$L$201,MATCH(AA$43,'DOCENTI-CLASSI-MATERIE'!$A$2:$A$201,0),MATCH(AA$1,INDIRECT("'DOCENTI-CLASSI-MATERIE'!$A"&amp;MATCH(AA$43,'DOCENTI-CLASSI-MATERIE'!$A$2:$A$201,0)+2&amp;":$L"&amp;MATCH(AA$43,'DOCENTI-CLASSI-MATERIE'!$A$2:$A$201,0)+2),0)),AA225)</f>
        <v/>
      </c>
      <c r="AB42" s="41" t="str">
        <f ca="1">IFERROR(INDEX('DOCENTI-CLASSI-MATERIE'!$A$2:$L$201,MATCH(AB$43,'DOCENTI-CLASSI-MATERIE'!$A$2:$A$201,0),MATCH(AB$1,INDIRECT("'DOCENTI-CLASSI-MATERIE'!$A"&amp;MATCH(AB$43,'DOCENTI-CLASSI-MATERIE'!$A$2:$A$201,0)+2&amp;":$L"&amp;MATCH(AB$43,'DOCENTI-CLASSI-MATERIE'!$A$2:$A$201,0)+2),0)),AB225)</f>
        <v/>
      </c>
      <c r="AC42" s="41" t="str">
        <f ca="1">IFERROR(INDEX('DOCENTI-CLASSI-MATERIE'!$A$2:$L$201,MATCH(AC$43,'DOCENTI-CLASSI-MATERIE'!$A$2:$A$201,0),MATCH(AC$1,INDIRECT("'DOCENTI-CLASSI-MATERIE'!$A"&amp;MATCH(AC$43,'DOCENTI-CLASSI-MATERIE'!$A$2:$A$201,0)+2&amp;":$L"&amp;MATCH(AC$43,'DOCENTI-CLASSI-MATERIE'!$A$2:$A$201,0)+2),0)),AC225)</f>
        <v/>
      </c>
      <c r="AD42" s="41" t="str">
        <f ca="1">IFERROR(INDEX('DOCENTI-CLASSI-MATERIE'!$A$2:$L$201,MATCH(AD$43,'DOCENTI-CLASSI-MATERIE'!$A$2:$A$201,0),MATCH(AD$1,INDIRECT("'DOCENTI-CLASSI-MATERIE'!$A"&amp;MATCH(AD$43,'DOCENTI-CLASSI-MATERIE'!$A$2:$A$201,0)+2&amp;":$L"&amp;MATCH(AD$43,'DOCENTI-CLASSI-MATERIE'!$A$2:$A$201,0)+2),0)),AD225)</f>
        <v/>
      </c>
      <c r="AE42" s="41" t="str">
        <f ca="1">IFERROR(INDEX('DOCENTI-CLASSI-MATERIE'!$A$2:$L$201,MATCH(AE$43,'DOCENTI-CLASSI-MATERIE'!$A$2:$A$201,0),MATCH(AE$1,INDIRECT("'DOCENTI-CLASSI-MATERIE'!$A"&amp;MATCH(AE$43,'DOCENTI-CLASSI-MATERIE'!$A$2:$A$201,0)+2&amp;":$L"&amp;MATCH(AE$43,'DOCENTI-CLASSI-MATERIE'!$A$2:$A$201,0)+2),0)),AE225)</f>
        <v/>
      </c>
      <c r="AF42" s="41" t="str">
        <f ca="1">IFERROR(INDEX('DOCENTI-CLASSI-MATERIE'!$A$2:$L$201,MATCH(AF$43,'DOCENTI-CLASSI-MATERIE'!$A$2:$A$201,0),MATCH(AF$1,INDIRECT("'DOCENTI-CLASSI-MATERIE'!$A"&amp;MATCH(AF$43,'DOCENTI-CLASSI-MATERIE'!$A$2:$A$201,0)+2&amp;":$L"&amp;MATCH(AF$43,'DOCENTI-CLASSI-MATERIE'!$A$2:$A$201,0)+2),0)),AF225)</f>
        <v/>
      </c>
      <c r="AG42" s="41" t="str">
        <f ca="1">IFERROR(INDEX('DOCENTI-CLASSI-MATERIE'!$A$2:$L$201,MATCH(AG$43,'DOCENTI-CLASSI-MATERIE'!$A$2:$A$201,0),MATCH(AG$1,INDIRECT("'DOCENTI-CLASSI-MATERIE'!$A"&amp;MATCH(AG$43,'DOCENTI-CLASSI-MATERIE'!$A$2:$A$201,0)+2&amp;":$L"&amp;MATCH(AG$43,'DOCENTI-CLASSI-MATERIE'!$A$2:$A$201,0)+2),0)),AG225)</f>
        <v/>
      </c>
      <c r="AH42" s="41" t="str">
        <f ca="1">IFERROR(INDEX('DOCENTI-CLASSI-MATERIE'!$A$2:$L$201,MATCH(AH$43,'DOCENTI-CLASSI-MATERIE'!$A$2:$A$201,0),MATCH(AH$1,INDIRECT("'DOCENTI-CLASSI-MATERIE'!$A"&amp;MATCH(AH$43,'DOCENTI-CLASSI-MATERIE'!$A$2:$A$201,0)+2&amp;":$L"&amp;MATCH(AH$43,'DOCENTI-CLASSI-MATERIE'!$A$2:$A$201,0)+2),0)),AH225)</f>
        <v/>
      </c>
      <c r="AI42" s="41" t="str">
        <f ca="1">IFERROR(INDEX('DOCENTI-CLASSI-MATERIE'!$A$2:$L$201,MATCH(AI$43,'DOCENTI-CLASSI-MATERIE'!$A$2:$A$201,0),MATCH(AI$1,INDIRECT("'DOCENTI-CLASSI-MATERIE'!$A"&amp;MATCH(AI$43,'DOCENTI-CLASSI-MATERIE'!$A$2:$A$201,0)+2&amp;":$L"&amp;MATCH(AI$43,'DOCENTI-CLASSI-MATERIE'!$A$2:$A$201,0)+2),0)),AI225)</f>
        <v/>
      </c>
      <c r="AJ42" s="41" t="str">
        <f ca="1">IFERROR(INDEX('DOCENTI-CLASSI-MATERIE'!$A$2:$L$201,MATCH(AJ$43,'DOCENTI-CLASSI-MATERIE'!$A$2:$A$201,0),MATCH(AJ$1,INDIRECT("'DOCENTI-CLASSI-MATERIE'!$A"&amp;MATCH(AJ$43,'DOCENTI-CLASSI-MATERIE'!$A$2:$A$201,0)+2&amp;":$L"&amp;MATCH(AJ$43,'DOCENTI-CLASSI-MATERIE'!$A$2:$A$201,0)+2),0)),AJ225)</f>
        <v/>
      </c>
      <c r="AK42" s="41" t="str">
        <f ca="1">IFERROR(INDEX('DOCENTI-CLASSI-MATERIE'!$A$2:$L$201,MATCH(AK$43,'DOCENTI-CLASSI-MATERIE'!$A$2:$A$201,0),MATCH(AK$1,INDIRECT("'DOCENTI-CLASSI-MATERIE'!$A"&amp;MATCH(AK$43,'DOCENTI-CLASSI-MATERIE'!$A$2:$A$201,0)+2&amp;":$L"&amp;MATCH(AK$43,'DOCENTI-CLASSI-MATERIE'!$A$2:$A$201,0)+2),0)),AK225)</f>
        <v/>
      </c>
      <c r="AL42" s="41" t="str">
        <f ca="1">IFERROR(INDEX('DOCENTI-CLASSI-MATERIE'!$A$2:$L$201,MATCH(AL$43,'DOCENTI-CLASSI-MATERIE'!$A$2:$A$201,0),MATCH(AL$1,INDIRECT("'DOCENTI-CLASSI-MATERIE'!$A"&amp;MATCH(AL$43,'DOCENTI-CLASSI-MATERIE'!$A$2:$A$201,0)+2&amp;":$L"&amp;MATCH(AL$43,'DOCENTI-CLASSI-MATERIE'!$A$2:$A$201,0)+2),0)),AL225)</f>
        <v/>
      </c>
      <c r="AM42" s="41" t="str">
        <f ca="1">IFERROR(INDEX('DOCENTI-CLASSI-MATERIE'!$A$2:$L$201,MATCH(AM$43,'DOCENTI-CLASSI-MATERIE'!$A$2:$A$201,0),MATCH(AM$1,INDIRECT("'DOCENTI-CLASSI-MATERIE'!$A"&amp;MATCH(AM$43,'DOCENTI-CLASSI-MATERIE'!$A$2:$A$201,0)+2&amp;":$L"&amp;MATCH(AM$43,'DOCENTI-CLASSI-MATERIE'!$A$2:$A$201,0)+2),0)),AM225)</f>
        <v/>
      </c>
      <c r="AN42" s="41" t="str">
        <f ca="1">IFERROR(INDEX('DOCENTI-CLASSI-MATERIE'!$A$2:$L$201,MATCH(AN$43,'DOCENTI-CLASSI-MATERIE'!$A$2:$A$201,0),MATCH(AN$1,INDIRECT("'DOCENTI-CLASSI-MATERIE'!$A"&amp;MATCH(AN$43,'DOCENTI-CLASSI-MATERIE'!$A$2:$A$201,0)+2&amp;":$L"&amp;MATCH(AN$43,'DOCENTI-CLASSI-MATERIE'!$A$2:$A$201,0)+2),0)),AN225)</f>
        <v/>
      </c>
      <c r="AO42" s="41" t="str">
        <f ca="1">IFERROR(INDEX('DOCENTI-CLASSI-MATERIE'!$A$2:$L$201,MATCH(AO$43,'DOCENTI-CLASSI-MATERIE'!$A$2:$A$201,0),MATCH(AO$1,INDIRECT("'DOCENTI-CLASSI-MATERIE'!$A"&amp;MATCH(AO$43,'DOCENTI-CLASSI-MATERIE'!$A$2:$A$201,0)+2&amp;":$L"&amp;MATCH(AO$43,'DOCENTI-CLASSI-MATERIE'!$A$2:$A$201,0)+2),0)),AO225)</f>
        <v/>
      </c>
      <c r="AP42" s="41" t="str">
        <f ca="1">IFERROR(INDEX('DOCENTI-CLASSI-MATERIE'!$A$2:$L$201,MATCH(AP$43,'DOCENTI-CLASSI-MATERIE'!$A$2:$A$201,0),MATCH(AP$1,INDIRECT("'DOCENTI-CLASSI-MATERIE'!$A"&amp;MATCH(AP$43,'DOCENTI-CLASSI-MATERIE'!$A$2:$A$201,0)+2&amp;":$L"&amp;MATCH(AP$43,'DOCENTI-CLASSI-MATERIE'!$A$2:$A$201,0)+2),0)),AP225)</f>
        <v/>
      </c>
      <c r="AQ42" s="41" t="str">
        <f ca="1">IFERROR(INDEX('DOCENTI-CLASSI-MATERIE'!$A$2:$L$201,MATCH(AQ$43,'DOCENTI-CLASSI-MATERIE'!$A$2:$A$201,0),MATCH(AQ$1,INDIRECT("'DOCENTI-CLASSI-MATERIE'!$A"&amp;MATCH(AQ$43,'DOCENTI-CLASSI-MATERIE'!$A$2:$A$201,0)+2&amp;":$L"&amp;MATCH(AQ$43,'DOCENTI-CLASSI-MATERIE'!$A$2:$A$201,0)+2),0)),AQ225)</f>
        <v/>
      </c>
      <c r="AR42" s="41" t="str">
        <f ca="1">IFERROR(INDEX('DOCENTI-CLASSI-MATERIE'!$A$2:$L$201,MATCH(AR$43,'DOCENTI-CLASSI-MATERIE'!$A$2:$A$201,0),MATCH(AR$1,INDIRECT("'DOCENTI-CLASSI-MATERIE'!$A"&amp;MATCH(AR$43,'DOCENTI-CLASSI-MATERIE'!$A$2:$A$201,0)+2&amp;":$L"&amp;MATCH(AR$43,'DOCENTI-CLASSI-MATERIE'!$A$2:$A$201,0)+2),0)),AR225)</f>
        <v/>
      </c>
      <c r="AS42" s="41" t="str">
        <f ca="1">IFERROR(INDEX('DOCENTI-CLASSI-MATERIE'!$A$2:$L$201,MATCH(AS$43,'DOCENTI-CLASSI-MATERIE'!$A$2:$A$201,0),MATCH(AS$1,INDIRECT("'DOCENTI-CLASSI-MATERIE'!$A"&amp;MATCH(AS$43,'DOCENTI-CLASSI-MATERIE'!$A$2:$A$201,0)+2&amp;":$L"&amp;MATCH(AS$43,'DOCENTI-CLASSI-MATERIE'!$A$2:$A$201,0)+2),0)),AS225)</f>
        <v/>
      </c>
      <c r="AT42" s="41" t="str">
        <f ca="1">IFERROR(INDEX('DOCENTI-CLASSI-MATERIE'!$A$2:$L$201,MATCH(AT$43,'DOCENTI-CLASSI-MATERIE'!$A$2:$A$201,0),MATCH(AT$1,INDIRECT("'DOCENTI-CLASSI-MATERIE'!$A"&amp;MATCH(AT$43,'DOCENTI-CLASSI-MATERIE'!$A$2:$A$201,0)+2&amp;":$L"&amp;MATCH(AT$43,'DOCENTI-CLASSI-MATERIE'!$A$2:$A$201,0)+2),0)),AT225)</f>
        <v/>
      </c>
      <c r="AU42" s="41" t="str">
        <f ca="1">IFERROR(INDEX('DOCENTI-CLASSI-MATERIE'!$A$2:$L$201,MATCH(AU$43,'DOCENTI-CLASSI-MATERIE'!$A$2:$A$201,0),MATCH(AU$1,INDIRECT("'DOCENTI-CLASSI-MATERIE'!$A"&amp;MATCH(AU$43,'DOCENTI-CLASSI-MATERIE'!$A$2:$A$201,0)+2&amp;":$L"&amp;MATCH(AU$43,'DOCENTI-CLASSI-MATERIE'!$A$2:$A$201,0)+2),0)),AU225)</f>
        <v/>
      </c>
      <c r="AV42" s="41" t="str">
        <f ca="1">IFERROR(INDEX('DOCENTI-CLASSI-MATERIE'!$A$2:$L$201,MATCH(AV$43,'DOCENTI-CLASSI-MATERIE'!$A$2:$A$201,0),MATCH(AV$1,INDIRECT("'DOCENTI-CLASSI-MATERIE'!$A"&amp;MATCH(AV$43,'DOCENTI-CLASSI-MATERIE'!$A$2:$A$201,0)+2&amp;":$L"&amp;MATCH(AV$43,'DOCENTI-CLASSI-MATERIE'!$A$2:$A$201,0)+2),0)),AV225)</f>
        <v/>
      </c>
      <c r="AW42" s="41" t="str">
        <f ca="1">IFERROR(INDEX('DOCENTI-CLASSI-MATERIE'!$A$2:$L$201,MATCH(AW$43,'DOCENTI-CLASSI-MATERIE'!$A$2:$A$201,0),MATCH(AW$1,INDIRECT("'DOCENTI-CLASSI-MATERIE'!$A"&amp;MATCH(AW$43,'DOCENTI-CLASSI-MATERIE'!$A$2:$A$201,0)+2&amp;":$L"&amp;MATCH(AW$43,'DOCENTI-CLASSI-MATERIE'!$A$2:$A$201,0)+2),0)),AW225)</f>
        <v/>
      </c>
      <c r="AX42" s="41" t="str">
        <f ca="1">IFERROR(INDEX('DOCENTI-CLASSI-MATERIE'!$A$2:$L$201,MATCH(AX$43,'DOCENTI-CLASSI-MATERIE'!$A$2:$A$201,0),MATCH(AX$1,INDIRECT("'DOCENTI-CLASSI-MATERIE'!$A"&amp;MATCH(AX$43,'DOCENTI-CLASSI-MATERIE'!$A$2:$A$201,0)+2&amp;":$L"&amp;MATCH(AX$43,'DOCENTI-CLASSI-MATERIE'!$A$2:$A$201,0)+2),0)),AX225)</f>
        <v/>
      </c>
      <c r="AY42" s="41" t="str">
        <f ca="1">IFERROR(INDEX('DOCENTI-CLASSI-MATERIE'!$A$2:$L$201,MATCH(AY$43,'DOCENTI-CLASSI-MATERIE'!$A$2:$A$201,0),MATCH(AY$1,INDIRECT("'DOCENTI-CLASSI-MATERIE'!$A"&amp;MATCH(AY$43,'DOCENTI-CLASSI-MATERIE'!$A$2:$A$201,0)+2&amp;":$L"&amp;MATCH(AY$43,'DOCENTI-CLASSI-MATERIE'!$A$2:$A$201,0)+2),0)),AY225)</f>
        <v/>
      </c>
      <c r="AZ42" s="41" t="str">
        <f ca="1">IFERROR(INDEX('DOCENTI-CLASSI-MATERIE'!$A$2:$L$201,MATCH(AZ$43,'DOCENTI-CLASSI-MATERIE'!$A$2:$A$201,0),MATCH(AZ$1,INDIRECT("'DOCENTI-CLASSI-MATERIE'!$A"&amp;MATCH(AZ$43,'DOCENTI-CLASSI-MATERIE'!$A$2:$A$201,0)+2&amp;":$L"&amp;MATCH(AZ$43,'DOCENTI-CLASSI-MATERIE'!$A$2:$A$201,0)+2),0)),AZ225)</f>
        <v/>
      </c>
    </row>
    <row r="43" spans="1:52" s="42" customFormat="1" ht="24.95" customHeight="1">
      <c r="A43" s="160"/>
      <c r="B43" s="169"/>
      <c r="C43" s="126" t="str">
        <f>IFERROR(INDEX('ORARIO DOCENTI'!$A$3:$A$102,MATCH(C$1,'ORARIO DOCENTI'!$O$3:$O$102,0),1),C226)</f>
        <v>CARINGI</v>
      </c>
      <c r="D43" s="126" t="str">
        <f>IFERROR(INDEX('ORARIO DOCENTI'!$A$3:$A$102,MATCH(D$1,'ORARIO DOCENTI'!$O$3:$O$102,0),1),D226)</f>
        <v>ROSI</v>
      </c>
      <c r="E43" s="126" t="str">
        <f>IFERROR(INDEX('ORARIO DOCENTI'!$A$3:$A$102,MATCH(E$1,'ORARIO DOCENTI'!$O$3:$O$102,0),1),E226)</f>
        <v>DE ANGELIS</v>
      </c>
      <c r="F43" s="126" t="str">
        <f>IFERROR(INDEX('ORARIO DOCENTI'!$A$3:$A$102,MATCH(F$1,'ORARIO DOCENTI'!$O$3:$O$102,0),1),F226)</f>
        <v>MAZZOLAI d</v>
      </c>
      <c r="G43" s="126" t="str">
        <f>IFERROR(INDEX('ORARIO DOCENTI'!$A$3:$A$102,MATCH(G$1,'ORARIO DOCENTI'!$O$3:$O$102,0),1),G226)</f>
        <v>MARRUFFI d</v>
      </c>
      <c r="H43" s="126" t="str">
        <f>IFERROR(INDEX('ORARIO DOCENTI'!$A$3:$A$102,MATCH(H$1,'ORARIO DOCENTI'!$O$3:$O$102,0),1),H226)</f>
        <v>FERRARI</v>
      </c>
      <c r="I43" s="126" t="str">
        <f>IFERROR(INDEX('ORARIO DOCENTI'!$A$3:$A$102,MATCH(I$1,'ORARIO DOCENTI'!$O$3:$O$102,0),1),I226)</f>
        <v>NASCARI</v>
      </c>
      <c r="J43" s="149" t="str">
        <f>IFERROR(INDEX('ORARIO DOCENTI'!$A$3:$A$102,MATCH(J$1,'ORARIO DOCENTI'!$O$3:$O$102,0),1),J226)</f>
        <v>TIC EL</v>
      </c>
      <c r="K43" s="126" t="str">
        <f>IFERROR(INDEX('ORARIO DOCENTI'!$A$3:$A$102,MATCH(K$1,'ORARIO DOCENTI'!$O$3:$O$102,0),1),K226)</f>
        <v>GAGGI</v>
      </c>
      <c r="L43" s="126" t="str">
        <f>IFERROR(INDEX('ORARIO DOCENTI'!$A$3:$A$102,MATCH(L$1,'ORARIO DOCENTI'!$O$3:$O$102,0),1),L226)</f>
        <v>BARTOLACCI</v>
      </c>
      <c r="M43" s="126" t="str">
        <f>IFERROR(INDEX('ORARIO DOCENTI'!$A$3:$A$102,MATCH(M$1,'ORARIO DOCENTI'!$O$3:$O$102,0),1),M226)</f>
        <v>BARTOLACCI</v>
      </c>
      <c r="N43" s="126" t="str">
        <f>IFERROR(INDEX('ORARIO DOCENTI'!$A$3:$A$102,MATCH(N$1,'ORARIO DOCENTI'!$O$3:$O$102,0),1),N226)</f>
        <v>BARTOLACCI</v>
      </c>
      <c r="O43" s="126" t="str">
        <f>IFERROR(INDEX('ORARIO DOCENTI'!$A$3:$A$102,MATCH(O$1,'ORARIO DOCENTI'!$O$3:$O$102,0),1),O226)</f>
        <v>MATTEO tdp</v>
      </c>
      <c r="P43" s="126" t="str">
        <f>IFERROR(INDEX('ORARIO DOCENTI'!$A$3:$A$102,MATCH(P$1,'ORARIO DOCENTI'!$O$3:$O$102,0),1),P226)</f>
        <v>RAFFAELLI  co</v>
      </c>
      <c r="Q43" s="126" t="str">
        <f>IFERROR(INDEX('ORARIO DOCENTI'!$A$3:$A$102,MATCH(Q$1,'ORARIO DOCENTI'!$O$3:$O$102,0),1),Q226)</f>
        <v/>
      </c>
      <c r="R43" s="126" t="str">
        <f>IFERROR(INDEX('ORARIO DOCENTI'!$A$3:$A$102,MATCH(R$1,'ORARIO DOCENTI'!$O$3:$O$102,0),1),R226)</f>
        <v>MEMOLA</v>
      </c>
      <c r="S43" s="126" t="str">
        <f>IFERROR(INDEX('ORARIO DOCENTI'!$A$3:$A$102,MATCH(S$1,'ORARIO DOCENTI'!$O$3:$O$102,0),1),S226)</f>
        <v>MEMOLA</v>
      </c>
      <c r="T43" s="126" t="str">
        <f>IFERROR(INDEX('ORARIO DOCENTI'!$A$3:$A$102,MATCH(T$1,'ORARIO DOCENTI'!$O$3:$O$102,0),1),T226)</f>
        <v>MEMOLA</v>
      </c>
      <c r="U43" s="43" t="str">
        <f>IFERROR(INDEX('ORARIO DOCENTI'!$A$3:$A$102,MATCH(U$1,'ORARIO DOCENTI'!$O$3:$O$102,0),1),U226)</f>
        <v/>
      </c>
      <c r="V43" s="43" t="str">
        <f>IFERROR(INDEX('ORARIO DOCENTI'!$A$3:$A$102,MATCH(V$1,'ORARIO DOCENTI'!$O$3:$O$102,0),1),V226)</f>
        <v/>
      </c>
      <c r="W43" s="43" t="str">
        <f>IFERROR(INDEX('ORARIO DOCENTI'!$A$3:$A$102,MATCH(W$1,'ORARIO DOCENTI'!$O$3:$O$102,0),1),W226)</f>
        <v/>
      </c>
      <c r="X43" s="43" t="str">
        <f>IFERROR(INDEX('ORARIO DOCENTI'!$A$3:$A$102,MATCH(X$1,'ORARIO DOCENTI'!$O$3:$O$102,0),1),X226)</f>
        <v/>
      </c>
      <c r="Y43" s="43" t="str">
        <f>IFERROR(INDEX('ORARIO DOCENTI'!$A$3:$A$102,MATCH(Y$1,'ORARIO DOCENTI'!$O$3:$O$102,0),1),Y226)</f>
        <v/>
      </c>
      <c r="Z43" s="43" t="str">
        <f>IFERROR(INDEX('ORARIO DOCENTI'!$A$3:$A$102,MATCH(Z$1,'ORARIO DOCENTI'!$O$3:$O$102,0),1),Z226)</f>
        <v/>
      </c>
      <c r="AA43" s="43" t="str">
        <f>IFERROR(INDEX('ORARIO DOCENTI'!$A$3:$A$102,MATCH(AA$1,'ORARIO DOCENTI'!$O$3:$O$102,0),1),AA226)</f>
        <v/>
      </c>
      <c r="AB43" s="43" t="str">
        <f>IFERROR(INDEX('ORARIO DOCENTI'!$A$3:$A$102,MATCH(AB$1,'ORARIO DOCENTI'!$O$3:$O$102,0),1),AB226)</f>
        <v/>
      </c>
      <c r="AC43" s="43" t="str">
        <f>IFERROR(INDEX('ORARIO DOCENTI'!$A$3:$A$102,MATCH(AC$1,'ORARIO DOCENTI'!$O$3:$O$102,0),1),AC226)</f>
        <v/>
      </c>
      <c r="AD43" s="43" t="str">
        <f>IFERROR(INDEX('ORARIO DOCENTI'!$A$3:$A$102,MATCH(AD$1,'ORARIO DOCENTI'!$O$3:$O$102,0),1),AD226)</f>
        <v/>
      </c>
      <c r="AE43" s="43" t="str">
        <f>IFERROR(INDEX('ORARIO DOCENTI'!$A$3:$A$102,MATCH(AE$1,'ORARIO DOCENTI'!$O$3:$O$102,0),1),AE226)</f>
        <v/>
      </c>
      <c r="AF43" s="43" t="str">
        <f>IFERROR(INDEX('ORARIO DOCENTI'!$A$3:$A$102,MATCH(AF$1,'ORARIO DOCENTI'!$O$3:$O$102,0),1),AF226)</f>
        <v/>
      </c>
      <c r="AG43" s="43" t="str">
        <f>IFERROR(INDEX('ORARIO DOCENTI'!$A$3:$A$102,MATCH(AG$1,'ORARIO DOCENTI'!$O$3:$O$102,0),1),AG226)</f>
        <v/>
      </c>
      <c r="AH43" s="43" t="str">
        <f>IFERROR(INDEX('ORARIO DOCENTI'!$A$3:$A$102,MATCH(AH$1,'ORARIO DOCENTI'!$O$3:$O$102,0),1),AH226)</f>
        <v/>
      </c>
      <c r="AI43" s="43" t="str">
        <f>IFERROR(INDEX('ORARIO DOCENTI'!$A$3:$A$102,MATCH(AI$1,'ORARIO DOCENTI'!$O$3:$O$102,0),1),AI226)</f>
        <v/>
      </c>
      <c r="AJ43" s="43" t="str">
        <f>IFERROR(INDEX('ORARIO DOCENTI'!$A$3:$A$102,MATCH(AJ$1,'ORARIO DOCENTI'!$O$3:$O$102,0),1),AJ226)</f>
        <v/>
      </c>
      <c r="AK43" s="43" t="str">
        <f>IFERROR(INDEX('ORARIO DOCENTI'!$A$3:$A$102,MATCH(AK$1,'ORARIO DOCENTI'!$O$3:$O$102,0),1),AK226)</f>
        <v/>
      </c>
      <c r="AL43" s="43" t="str">
        <f>IFERROR(INDEX('ORARIO DOCENTI'!$A$3:$A$102,MATCH(AL$1,'ORARIO DOCENTI'!$O$3:$O$102,0),1),AL226)</f>
        <v/>
      </c>
      <c r="AM43" s="43" t="str">
        <f>IFERROR(INDEX('ORARIO DOCENTI'!$A$3:$A$102,MATCH(AM$1,'ORARIO DOCENTI'!$O$3:$O$102,0),1),AM226)</f>
        <v/>
      </c>
      <c r="AN43" s="43" t="str">
        <f>IFERROR(INDEX('ORARIO DOCENTI'!$A$3:$A$102,MATCH(AN$1,'ORARIO DOCENTI'!$O$3:$O$102,0),1),AN226)</f>
        <v/>
      </c>
      <c r="AO43" s="43" t="str">
        <f>IFERROR(INDEX('ORARIO DOCENTI'!$A$3:$A$102,MATCH(AO$1,'ORARIO DOCENTI'!$O$3:$O$102,0),1),AO226)</f>
        <v/>
      </c>
      <c r="AP43" s="43" t="str">
        <f>IFERROR(INDEX('ORARIO DOCENTI'!$A$3:$A$102,MATCH(AP$1,'ORARIO DOCENTI'!$O$3:$O$102,0),1),AP226)</f>
        <v/>
      </c>
      <c r="AQ43" s="43" t="str">
        <f>IFERROR(INDEX('ORARIO DOCENTI'!$A$3:$A$102,MATCH(AQ$1,'ORARIO DOCENTI'!$O$3:$O$102,0),1),AQ226)</f>
        <v/>
      </c>
      <c r="AR43" s="43" t="str">
        <f>IFERROR(INDEX('ORARIO DOCENTI'!$A$3:$A$102,MATCH(AR$1,'ORARIO DOCENTI'!$O$3:$O$102,0),1),AR226)</f>
        <v/>
      </c>
      <c r="AS43" s="43" t="str">
        <f>IFERROR(INDEX('ORARIO DOCENTI'!$A$3:$A$102,MATCH(AS$1,'ORARIO DOCENTI'!$O$3:$O$102,0),1),AS226)</f>
        <v/>
      </c>
      <c r="AT43" s="43" t="str">
        <f>IFERROR(INDEX('ORARIO DOCENTI'!$A$3:$A$102,MATCH(AT$1,'ORARIO DOCENTI'!$O$3:$O$102,0),1),AT226)</f>
        <v/>
      </c>
      <c r="AU43" s="43" t="str">
        <f>IFERROR(INDEX('ORARIO DOCENTI'!$A$3:$A$102,MATCH(AU$1,'ORARIO DOCENTI'!$O$3:$O$102,0),1),AU226)</f>
        <v/>
      </c>
      <c r="AV43" s="43" t="str">
        <f>IFERROR(INDEX('ORARIO DOCENTI'!$A$3:$A$102,MATCH(AV$1,'ORARIO DOCENTI'!$O$3:$O$102,0),1),AV226)</f>
        <v/>
      </c>
      <c r="AW43" s="43" t="str">
        <f>IFERROR(INDEX('ORARIO DOCENTI'!$A$3:$A$102,MATCH(AW$1,'ORARIO DOCENTI'!$O$3:$O$102,0),1),AW226)</f>
        <v/>
      </c>
      <c r="AX43" s="43" t="str">
        <f>IFERROR(INDEX('ORARIO DOCENTI'!$A$3:$A$102,MATCH(AX$1,'ORARIO DOCENTI'!$O$3:$O$102,0),1),AX226)</f>
        <v/>
      </c>
      <c r="AY43" s="43" t="str">
        <f>IFERROR(INDEX('ORARIO DOCENTI'!$A$3:$A$102,MATCH(AY$1,'ORARIO DOCENTI'!$O$3:$O$102,0),1),AY226)</f>
        <v/>
      </c>
      <c r="AZ43" s="43" t="str">
        <f>IFERROR(INDEX('ORARIO DOCENTI'!$A$3:$A$102,MATCH(AZ$1,'ORARIO DOCENTI'!$O$3:$O$102,0),1),AZ226)</f>
        <v/>
      </c>
    </row>
    <row r="44" spans="1:52" s="42" customFormat="1" ht="24.95" customHeight="1">
      <c r="A44" s="160"/>
      <c r="B44" s="170"/>
      <c r="C44" s="124" t="str">
        <f>IFERROR(INDEX('ORARIO ITP'!$A$3:$A$102,MATCH(C$1,'ORARIO ITP'!$O$3:$O$102,0),1),"")</f>
        <v/>
      </c>
      <c r="D44" s="124" t="str">
        <f>IFERROR(INDEX('ORARIO ITP'!$A$3:$A$102,MATCH(D$1,'ORARIO ITP'!$O$3:$O$102,0),1),"")</f>
        <v/>
      </c>
      <c r="E44" s="124" t="str">
        <f>IFERROR(INDEX('ORARIO ITP'!$A$3:$A$102,MATCH(E$1,'ORARIO ITP'!$O$3:$O$102,0),1),"")</f>
        <v/>
      </c>
      <c r="F44" s="124" t="str">
        <f>IFERROR(INDEX('ORARIO ITP'!$A$3:$A$102,MATCH(F$1,'ORARIO ITP'!$O$3:$O$102,0),1),"")</f>
        <v>BACHIORRINI  itp</v>
      </c>
      <c r="G44" s="124" t="str">
        <f>IFERROR(INDEX('ORARIO ITP'!$A$3:$A$102,MATCH(G$1,'ORARIO ITP'!$O$3:$O$102,0),1),"")</f>
        <v/>
      </c>
      <c r="H44" s="124" t="str">
        <f>IFERROR(INDEX('ORARIO ITP'!$A$3:$A$102,MATCH(H$1,'ORARIO ITP'!$O$3:$O$102,0),1),"")</f>
        <v/>
      </c>
      <c r="I44" s="124" t="str">
        <f>IFERROR(INDEX('ORARIO ITP'!$A$3:$A$102,MATCH(I$1,'ORARIO ITP'!$O$3:$O$102,0),1),"")</f>
        <v/>
      </c>
      <c r="J44" s="150" t="str">
        <f>IFERROR(INDEX('ORARIO ITP'!$A$3:$A$102,MATCH(J$1,'ORARIO ITP'!$O$3:$O$102,0),1),"")</f>
        <v/>
      </c>
      <c r="K44" s="124" t="str">
        <f>IFERROR(INDEX('ORARIO ITP'!$A$3:$A$102,MATCH(K$1,'ORARIO ITP'!$O$3:$O$102,0),1),"")</f>
        <v/>
      </c>
      <c r="L44" s="124" t="str">
        <f>IFERROR(INDEX('ORARIO ITP'!$A$3:$A$102,MATCH(L$1,'ORARIO ITP'!$O$3:$O$102,0),1),"")</f>
        <v/>
      </c>
      <c r="M44" s="124" t="str">
        <f>IFERROR(INDEX('ORARIO ITP'!$A$3:$A$102,MATCH(M$1,'ORARIO ITP'!$O$3:$O$102,0),1),"")</f>
        <v/>
      </c>
      <c r="N44" s="124" t="str">
        <f>IFERROR(INDEX('ORARIO ITP'!$A$3:$A$102,MATCH(N$1,'ORARIO ITP'!$O$3:$O$102,0),1),"")</f>
        <v/>
      </c>
      <c r="O44" s="124" t="str">
        <f>IFERROR(INDEX('ORARIO ITP'!$A$3:$A$102,MATCH(O$1,'ORARIO ITP'!$O$3:$O$102,0),1),"")</f>
        <v>BELLUMORI</v>
      </c>
      <c r="P44" s="124" t="str">
        <f>IFERROR(INDEX('ORARIO ITP'!$A$3:$A$102,MATCH(P$1,'ORARIO ITP'!$O$3:$O$102,0),1),"")</f>
        <v>PAGANUCCI</v>
      </c>
      <c r="Q44" s="124" t="str">
        <f>IFERROR(INDEX('ORARIO ITP'!$A$3:$A$102,MATCH(Q$1,'ORARIO ITP'!$O$3:$O$102,0),1),"")</f>
        <v/>
      </c>
      <c r="R44" s="124" t="str">
        <f>IFERROR(INDEX('ORARIO ITP'!$A$3:$A$102,MATCH(R$1,'ORARIO ITP'!$O$3:$O$102,0),1),"")</f>
        <v/>
      </c>
      <c r="S44" s="124" t="str">
        <f>IFERROR(INDEX('ORARIO ITP'!$A$3:$A$102,MATCH(S$1,'ORARIO ITP'!$O$3:$O$102,0),1),"")</f>
        <v/>
      </c>
      <c r="T44" s="124" t="str">
        <f>IFERROR(INDEX('ORARIO ITP'!$A$3:$A$102,MATCH(T$1,'ORARIO ITP'!$O$3:$O$102,0),1),"")</f>
        <v/>
      </c>
      <c r="U44" s="40" t="str">
        <f>IFERROR(INDEX('ORARIO ITP'!$A$3:$A$102,MATCH(U$1,'ORARIO ITP'!$O$3:$O$102,0),1),"")</f>
        <v/>
      </c>
      <c r="V44" s="40" t="str">
        <f>IFERROR(INDEX('ORARIO ITP'!$A$3:$A$102,MATCH(V$1,'ORARIO ITP'!$O$3:$O$102,0),1),"")</f>
        <v/>
      </c>
      <c r="W44" s="40" t="str">
        <f>IFERROR(INDEX('ORARIO ITP'!$A$3:$A$102,MATCH(W$1,'ORARIO ITP'!$O$3:$O$102,0),1),"")</f>
        <v/>
      </c>
      <c r="X44" s="40" t="str">
        <f>IFERROR(INDEX('ORARIO ITP'!$A$3:$A$102,MATCH(X$1,'ORARIO ITP'!$O$3:$O$102,0),1),"")</f>
        <v/>
      </c>
      <c r="Y44" s="40" t="str">
        <f>IFERROR(INDEX('ORARIO ITP'!$A$3:$A$102,MATCH(Y$1,'ORARIO ITP'!$O$3:$O$102,0),1),"")</f>
        <v/>
      </c>
      <c r="Z44" s="40" t="str">
        <f>IFERROR(INDEX('ORARIO ITP'!$A$3:$A$102,MATCH(Z$1,'ORARIO ITP'!$O$3:$O$102,0),1),"")</f>
        <v/>
      </c>
      <c r="AA44" s="40" t="str">
        <f>IFERROR(INDEX('ORARIO ITP'!$A$3:$A$102,MATCH(AA$1,'ORARIO ITP'!$O$3:$O$102,0),1),"")</f>
        <v/>
      </c>
      <c r="AB44" s="40" t="str">
        <f>IFERROR(INDEX('ORARIO ITP'!$A$3:$A$102,MATCH(AB$1,'ORARIO ITP'!$O$3:$O$102,0),1),"")</f>
        <v/>
      </c>
      <c r="AC44" s="40" t="str">
        <f>IFERROR(INDEX('ORARIO ITP'!$A$3:$A$102,MATCH(AC$1,'ORARIO ITP'!$O$3:$O$102,0),1),"")</f>
        <v/>
      </c>
      <c r="AD44" s="40" t="str">
        <f>IFERROR(INDEX('ORARIO ITP'!$A$3:$A$102,MATCH(AD$1,'ORARIO ITP'!$O$3:$O$102,0),1),"")</f>
        <v/>
      </c>
      <c r="AE44" s="40" t="str">
        <f>IFERROR(INDEX('ORARIO ITP'!$A$3:$A$102,MATCH(AE$1,'ORARIO ITP'!$O$3:$O$102,0),1),"")</f>
        <v/>
      </c>
      <c r="AF44" s="40" t="str">
        <f>IFERROR(INDEX('ORARIO ITP'!$A$3:$A$102,MATCH(AF$1,'ORARIO ITP'!$O$3:$O$102,0),1),"")</f>
        <v/>
      </c>
      <c r="AG44" s="40" t="str">
        <f>IFERROR(INDEX('ORARIO ITP'!$A$3:$A$102,MATCH(AG$1,'ORARIO ITP'!$O$3:$O$102,0),1),"")</f>
        <v/>
      </c>
      <c r="AH44" s="40" t="str">
        <f>IFERROR(INDEX('ORARIO ITP'!$A$3:$A$102,MATCH(AH$1,'ORARIO ITP'!$O$3:$O$102,0),1),"")</f>
        <v/>
      </c>
      <c r="AI44" s="40" t="str">
        <f>IFERROR(INDEX('ORARIO ITP'!$A$3:$A$102,MATCH(AI$1,'ORARIO ITP'!$O$3:$O$102,0),1),"")</f>
        <v/>
      </c>
      <c r="AJ44" s="40" t="str">
        <f>IFERROR(INDEX('ORARIO ITP'!$A$3:$A$102,MATCH(AJ$1,'ORARIO ITP'!$O$3:$O$102,0),1),"")</f>
        <v/>
      </c>
      <c r="AK44" s="40" t="str">
        <f>IFERROR(INDEX('ORARIO ITP'!$A$3:$A$102,MATCH(AK$1,'ORARIO ITP'!$O$3:$O$102,0),1),"")</f>
        <v/>
      </c>
      <c r="AL44" s="40" t="str">
        <f>IFERROR(INDEX('ORARIO ITP'!$A$3:$A$102,MATCH(AL$1,'ORARIO ITP'!$O$3:$O$102,0),1),"")</f>
        <v/>
      </c>
      <c r="AM44" s="40" t="str">
        <f>IFERROR(INDEX('ORARIO ITP'!$A$3:$A$102,MATCH(AM$1,'ORARIO ITP'!$O$3:$O$102,0),1),"")</f>
        <v/>
      </c>
      <c r="AN44" s="40" t="str">
        <f>IFERROR(INDEX('ORARIO ITP'!$A$3:$A$102,MATCH(AN$1,'ORARIO ITP'!$O$3:$O$102,0),1),"")</f>
        <v/>
      </c>
      <c r="AO44" s="40" t="str">
        <f>IFERROR(INDEX('ORARIO ITP'!$A$3:$A$102,MATCH(AO$1,'ORARIO ITP'!$O$3:$O$102,0),1),"")</f>
        <v/>
      </c>
      <c r="AP44" s="40" t="str">
        <f>IFERROR(INDEX('ORARIO ITP'!$A$3:$A$102,MATCH(AP$1,'ORARIO ITP'!$O$3:$O$102,0),1),"")</f>
        <v/>
      </c>
      <c r="AQ44" s="40" t="str">
        <f>IFERROR(INDEX('ORARIO ITP'!$A$3:$A$102,MATCH(AQ$1,'ORARIO ITP'!$O$3:$O$102,0),1),"")</f>
        <v/>
      </c>
      <c r="AR44" s="40" t="str">
        <f>IFERROR(INDEX('ORARIO ITP'!$A$3:$A$102,MATCH(AR$1,'ORARIO ITP'!$O$3:$O$102,0),1),"")</f>
        <v/>
      </c>
      <c r="AS44" s="40" t="str">
        <f>IFERROR(INDEX('ORARIO ITP'!$A$3:$A$102,MATCH(AS$1,'ORARIO ITP'!$O$3:$O$102,0),1),"")</f>
        <v/>
      </c>
      <c r="AT44" s="40" t="str">
        <f>IFERROR(INDEX('ORARIO ITP'!$A$3:$A$102,MATCH(AT$1,'ORARIO ITP'!$O$3:$O$102,0),1),"")</f>
        <v/>
      </c>
      <c r="AU44" s="40" t="str">
        <f>IFERROR(INDEX('ORARIO ITP'!$A$3:$A$102,MATCH(AU$1,'ORARIO ITP'!$O$3:$O$102,0),1),"")</f>
        <v/>
      </c>
      <c r="AV44" s="40" t="str">
        <f>IFERROR(INDEX('ORARIO ITP'!$A$3:$A$102,MATCH(AV$1,'ORARIO ITP'!$O$3:$O$102,0),1),"")</f>
        <v/>
      </c>
      <c r="AW44" s="40" t="str">
        <f>IFERROR(INDEX('ORARIO ITP'!$A$3:$A$102,MATCH(AW$1,'ORARIO ITP'!$O$3:$O$102,0),1),"")</f>
        <v/>
      </c>
      <c r="AX44" s="40" t="str">
        <f>IFERROR(INDEX('ORARIO ITP'!$A$3:$A$102,MATCH(AX$1,'ORARIO ITP'!$O$3:$O$102,0),1),"")</f>
        <v/>
      </c>
      <c r="AY44" s="40" t="str">
        <f>IFERROR(INDEX('ORARIO ITP'!$A$3:$A$102,MATCH(AY$1,'ORARIO ITP'!$O$3:$O$102,0),1),"")</f>
        <v/>
      </c>
      <c r="AZ44" s="40" t="str">
        <f>IFERROR(INDEX('ORARIO ITP'!$A$3:$A$102,MATCH(AZ$1,'ORARIO ITP'!$O$3:$O$102,0),1),"")</f>
        <v/>
      </c>
    </row>
    <row r="45" spans="1:52" s="46" customFormat="1" ht="24.95" customHeight="1">
      <c r="A45" s="160"/>
      <c r="B45" s="168">
        <v>5</v>
      </c>
      <c r="C45" s="125" t="str">
        <f ca="1">IFERROR(INDEX('DOCENTI-CLASSI-MATERIE'!$A$2:$L$201,MATCH(C$46,'DOCENTI-CLASSI-MATERIE'!$A$2:$A$201,0),MATCH(C$1,INDIRECT("'DOCENTI-CLASSI-MATERIE'!$A"&amp;MATCH(C$46,'DOCENTI-CLASSI-MATERIE'!$A$2:$A$201,0)+2&amp;":$L"&amp;MATCH(C$46,'DOCENTI-CLASSI-MATERIE'!$A$2:$A$201,0)+2),0)),C228)</f>
        <v>LINGUA LETT.ITAL. E STORIA</v>
      </c>
      <c r="D45" s="125" t="str">
        <f ca="1">IFERROR(INDEX('DOCENTI-CLASSI-MATERIE'!$A$2:$L$201,MATCH(D$46,'DOCENTI-CLASSI-MATERIE'!$A$2:$A$201,0),MATCH(D$1,INDIRECT("'DOCENTI-CLASSI-MATERIE'!$A"&amp;MATCH(D$46,'DOCENTI-CLASSI-MATERIE'!$A$2:$A$201,0)+2&amp;":$L"&amp;MATCH(D$46,'DOCENTI-CLASSI-MATERIE'!$A$2:$A$201,0)+2),0)),D228)</f>
        <v>DIRITTO e ECON.</v>
      </c>
      <c r="E45" s="155" t="str">
        <f ca="1">IFERROR(INDEX('DOCENTI-CLASSI-MATERIE'!$A$2:$L$201,MATCH(E$46,'DOCENTI-CLASSI-MATERIE'!$A$2:$A$201,0),MATCH(E$1,INDIRECT("'DOCENTI-CLASSI-MATERIE'!$A"&amp;MATCH(E$46,'DOCENTI-CLASSI-MATERIE'!$A$2:$A$201,0)+2&amp;":$L"&amp;MATCH(E$46,'DOCENTI-CLASSI-MATERIE'!$A$2:$A$201,0)+2),0)),E228)</f>
        <v>TEC.MECC. e APPL.</v>
      </c>
      <c r="F45" s="125" t="str">
        <f ca="1">IFERROR(INDEX('DOCENTI-CLASSI-MATERIE'!$A$2:$L$201,MATCH(F$46,'DOCENTI-CLASSI-MATERIE'!$A$2:$A$201,0),MATCH(F$1,INDIRECT("'DOCENTI-CLASSI-MATERIE'!$A"&amp;MATCH(F$46,'DOCENTI-CLASSI-MATERIE'!$A$2:$A$201,0)+2&amp;":$L"&amp;MATCH(F$46,'DOCENTI-CLASSI-MATERIE'!$A$2:$A$201,0)+2),0)),F228)</f>
        <v>LINGUA INGLESE</v>
      </c>
      <c r="G45" s="125" t="str">
        <f ca="1">IFERROR(INDEX('DOCENTI-CLASSI-MATERIE'!$A$2:$L$201,MATCH(G$46,'DOCENTI-CLASSI-MATERIE'!$A$2:$A$201,0),MATCH(G$1,INDIRECT("'DOCENTI-CLASSI-MATERIE'!$A"&amp;MATCH(G$46,'DOCENTI-CLASSI-MATERIE'!$A$2:$A$201,0)+2&amp;":$L"&amp;MATCH(G$46,'DOCENTI-CLASSI-MATERIE'!$A$2:$A$201,0)+2),0)),G228)</f>
        <v>TEC.e TEC. DIAGN.e MANUT.MT</v>
      </c>
      <c r="H45" s="125" t="str">
        <f ca="1">IFERROR(INDEX('DOCENTI-CLASSI-MATERIE'!$A$2:$L$201,MATCH(H$46,'DOCENTI-CLASSI-MATERIE'!$A$2:$A$201,0),MATCH(H$1,INDIRECT("'DOCENTI-CLASSI-MATERIE'!$A"&amp;MATCH(H$46,'DOCENTI-CLASSI-MATERIE'!$A$2:$A$201,0)+2&amp;":$L"&amp;MATCH(H$46,'DOCENTI-CLASSI-MATERIE'!$A$2:$A$201,0)+2),0)),H228)</f>
        <v>RELIGIONE</v>
      </c>
      <c r="I45" s="147" t="str">
        <f ca="1">IFERROR(INDEX('DOCENTI-CLASSI-MATERIE'!$A$2:$L$201,MATCH(I$46,'DOCENTI-CLASSI-MATERIE'!$A$2:$A$201,0),MATCH(I$1,INDIRECT("'DOCENTI-CLASSI-MATERIE'!$A"&amp;MATCH(I$46,'DOCENTI-CLASSI-MATERIE'!$A$2:$A$201,0)+2&amp;":$L"&amp;MATCH(I$46,'DOCENTI-CLASSI-MATERIE'!$A$2:$A$201,0)+2),0)),I228)</f>
        <v>TEC.e TEC. DIAGN.e MANUT.MT</v>
      </c>
      <c r="J45" s="125" t="str">
        <f ca="1">IFERROR(INDEX('DOCENTI-CLASSI-MATERIE'!$A$2:$L$201,MATCH(J$46,'DOCENTI-CLASSI-MATERIE'!$A$2:$A$201,0),MATCH(J$1,INDIRECT("'DOCENTI-CLASSI-MATERIE'!$A"&amp;MATCH(J$46,'DOCENTI-CLASSI-MATERIE'!$A$2:$A$201,0)+2&amp;":$L"&amp;MATCH(J$46,'DOCENTI-CLASSI-MATERIE'!$A$2:$A$201,0)+2),0)),J228)</f>
        <v>LINGUA LETT.ITAL. E STORIA</v>
      </c>
      <c r="K45" s="125" t="str">
        <f ca="1">IFERROR(INDEX('DOCENTI-CLASSI-MATERIE'!$A$2:$L$201,MATCH(K$46,'DOCENTI-CLASSI-MATERIE'!$A$2:$A$201,0),MATCH(K$1,INDIRECT("'DOCENTI-CLASSI-MATERIE'!$A"&amp;MATCH(K$46,'DOCENTI-CLASSI-MATERIE'!$A$2:$A$201,0)+2&amp;":$L"&amp;MATCH(K$46,'DOCENTI-CLASSI-MATERIE'!$A$2:$A$201,0)+2),0)),K228)</f>
        <v>LINGUA INGLESE</v>
      </c>
      <c r="L45" s="125" t="str">
        <f ca="1">IFERROR(INDEX('DOCENTI-CLASSI-MATERIE'!$A$2:$L$201,MATCH(L$46,'DOCENTI-CLASSI-MATERIE'!$A$2:$A$201,0),MATCH(L$1,INDIRECT("'DOCENTI-CLASSI-MATERIE'!$A"&amp;MATCH(L$46,'DOCENTI-CLASSI-MATERIE'!$A$2:$A$201,0)+2&amp;":$L"&amp;MATCH(L$46,'DOCENTI-CLASSI-MATERIE'!$A$2:$A$201,0)+2),0)),L228)</f>
        <v>LINGUA LETT.ITAL. E STORIA</v>
      </c>
      <c r="M45" s="125" t="str">
        <f ca="1">IFERROR(INDEX('DOCENTI-CLASSI-MATERIE'!$A$2:$L$201,MATCH(M$46,'DOCENTI-CLASSI-MATERIE'!$A$2:$A$201,0),MATCH(M$1,INDIRECT("'DOCENTI-CLASSI-MATERIE'!$A"&amp;MATCH(M$46,'DOCENTI-CLASSI-MATERIE'!$A$2:$A$201,0)+2&amp;":$L"&amp;MATCH(M$46,'DOCENTI-CLASSI-MATERIE'!$A$2:$A$201,0)+2),0)),M228)</f>
        <v>LINGUA LETT.ITAL. E STORIA</v>
      </c>
      <c r="N45" s="125" t="str">
        <f ca="1">IFERROR(INDEX('DOCENTI-CLASSI-MATERIE'!$A$2:$L$201,MATCH(N$46,'DOCENTI-CLASSI-MATERIE'!$A$2:$A$201,0),MATCH(N$1,INDIRECT("'DOCENTI-CLASSI-MATERIE'!$A"&amp;MATCH(N$46,'DOCENTI-CLASSI-MATERIE'!$A$2:$A$201,0)+2&amp;":$L"&amp;MATCH(N$46,'DOCENTI-CLASSI-MATERIE'!$A$2:$A$201,0)+2),0)),N228)</f>
        <v>LINGUA LETT.ITAL. E STORIA</v>
      </c>
      <c r="O45" s="151" t="str">
        <f ca="1">IFERROR(INDEX('DOCENTI-CLASSI-MATERIE'!$A$2:$L$201,MATCH(O$46,'DOCENTI-CLASSI-MATERIE'!$A$2:$A$201,0),MATCH(O$1,INDIRECT("'DOCENTI-CLASSI-MATERIE'!$A"&amp;MATCH(O$46,'DOCENTI-CLASSI-MATERIE'!$A$2:$A$201,0)+2&amp;":$L"&amp;MATCH(O$46,'DOCENTI-CLASSI-MATERIE'!$A$2:$A$201,0)+2),0)),O228)</f>
        <v>SISTEMI AUT.</v>
      </c>
      <c r="P45" s="125" t="str">
        <f ca="1">IFERROR(INDEX('DOCENTI-CLASSI-MATERIE'!$A$2:$L$201,MATCH(P$46,'DOCENTI-CLASSI-MATERIE'!$A$2:$A$201,0),MATCH(P$1,INDIRECT("'DOCENTI-CLASSI-MATERIE'!$A"&amp;MATCH(P$46,'DOCENTI-CLASSI-MATERIE'!$A$2:$A$201,0)+2&amp;":$L"&amp;MATCH(P$46,'DOCENTI-CLASSI-MATERIE'!$A$2:$A$201,0)+2),0)),P228)</f>
        <v>CHIMICA ORG. E BIOC.</v>
      </c>
      <c r="Q45" s="125" t="str">
        <f ca="1">IFERROR(INDEX('DOCENTI-CLASSI-MATERIE'!$A$2:$L$201,MATCH(Q$46,'DOCENTI-CLASSI-MATERIE'!$A$2:$A$201,0),MATCH(Q$1,INDIRECT("'DOCENTI-CLASSI-MATERIE'!$A"&amp;MATCH(Q$46,'DOCENTI-CLASSI-MATERIE'!$A$2:$A$201,0)+2&amp;":$L"&amp;MATCH(Q$46,'DOCENTI-CLASSI-MATERIE'!$A$2:$A$201,0)+2),0)),Q228)</f>
        <v/>
      </c>
      <c r="R45" s="125" t="str">
        <f ca="1">IFERROR(INDEX('DOCENTI-CLASSI-MATERIE'!$A$2:$L$201,MATCH(R$46,'DOCENTI-CLASSI-MATERIE'!$A$2:$A$201,0),MATCH(R$1,INDIRECT("'DOCENTI-CLASSI-MATERIE'!$A"&amp;MATCH(R$46,'DOCENTI-CLASSI-MATERIE'!$A$2:$A$201,0)+2&amp;":$L"&amp;MATCH(R$46,'DOCENTI-CLASSI-MATERIE'!$A$2:$A$201,0)+2),0)),R228)</f>
        <v>SCIENZE MOTORIE</v>
      </c>
      <c r="S45" s="125" t="str">
        <f ca="1">IFERROR(INDEX('DOCENTI-CLASSI-MATERIE'!$A$2:$L$201,MATCH(S$46,'DOCENTI-CLASSI-MATERIE'!$A$2:$A$201,0),MATCH(S$1,INDIRECT("'DOCENTI-CLASSI-MATERIE'!$A"&amp;MATCH(S$46,'DOCENTI-CLASSI-MATERIE'!$A$2:$A$201,0)+2&amp;":$L"&amp;MATCH(S$46,'DOCENTI-CLASSI-MATERIE'!$A$2:$A$201,0)+2),0)),S228)</f>
        <v>SCIENZE MOTORIE</v>
      </c>
      <c r="T45" s="125" t="str">
        <f ca="1">IFERROR(INDEX('DOCENTI-CLASSI-MATERIE'!$A$2:$L$201,MATCH(T$46,'DOCENTI-CLASSI-MATERIE'!$A$2:$A$201,0),MATCH(T$1,INDIRECT("'DOCENTI-CLASSI-MATERIE'!$A"&amp;MATCH(T$46,'DOCENTI-CLASSI-MATERIE'!$A$2:$A$201,0)+2&amp;":$L"&amp;MATCH(T$46,'DOCENTI-CLASSI-MATERIE'!$A$2:$A$201,0)+2),0)),T228)</f>
        <v>SCIENZE MOTORIE</v>
      </c>
      <c r="U45" s="41" t="str">
        <f ca="1">IFERROR(INDEX('DOCENTI-CLASSI-MATERIE'!$A$2:$L$201,MATCH(U$46,'DOCENTI-CLASSI-MATERIE'!$A$2:$A$201,0),MATCH(U$1,INDIRECT("'DOCENTI-CLASSI-MATERIE'!$A"&amp;MATCH(U$46,'DOCENTI-CLASSI-MATERIE'!$A$2:$A$201,0)+2&amp;":$L"&amp;MATCH(U$46,'DOCENTI-CLASSI-MATERIE'!$A$2:$A$201,0)+2),0)),U228)</f>
        <v/>
      </c>
      <c r="V45" s="41" t="str">
        <f ca="1">IFERROR(INDEX('DOCENTI-CLASSI-MATERIE'!$A$2:$L$201,MATCH(V$46,'DOCENTI-CLASSI-MATERIE'!$A$2:$A$201,0),MATCH(V$1,INDIRECT("'DOCENTI-CLASSI-MATERIE'!$A"&amp;MATCH(V$46,'DOCENTI-CLASSI-MATERIE'!$A$2:$A$201,0)+2&amp;":$L"&amp;MATCH(V$46,'DOCENTI-CLASSI-MATERIE'!$A$2:$A$201,0)+2),0)),V228)</f>
        <v/>
      </c>
      <c r="W45" s="41" t="str">
        <f ca="1">IFERROR(INDEX('DOCENTI-CLASSI-MATERIE'!$A$2:$L$201,MATCH(W$46,'DOCENTI-CLASSI-MATERIE'!$A$2:$A$201,0),MATCH(W$1,INDIRECT("'DOCENTI-CLASSI-MATERIE'!$A"&amp;MATCH(W$46,'DOCENTI-CLASSI-MATERIE'!$A$2:$A$201,0)+2&amp;":$L"&amp;MATCH(W$46,'DOCENTI-CLASSI-MATERIE'!$A$2:$A$201,0)+2),0)),W228)</f>
        <v/>
      </c>
      <c r="X45" s="41" t="str">
        <f ca="1">IFERROR(INDEX('DOCENTI-CLASSI-MATERIE'!$A$2:$L$201,MATCH(X$46,'DOCENTI-CLASSI-MATERIE'!$A$2:$A$201,0),MATCH(X$1,INDIRECT("'DOCENTI-CLASSI-MATERIE'!$A"&amp;MATCH(X$46,'DOCENTI-CLASSI-MATERIE'!$A$2:$A$201,0)+2&amp;":$L"&amp;MATCH(X$46,'DOCENTI-CLASSI-MATERIE'!$A$2:$A$201,0)+2),0)),X228)</f>
        <v/>
      </c>
      <c r="Y45" s="41" t="str">
        <f ca="1">IFERROR(INDEX('DOCENTI-CLASSI-MATERIE'!$A$2:$L$201,MATCH(Y$46,'DOCENTI-CLASSI-MATERIE'!$A$2:$A$201,0),MATCH(Y$1,INDIRECT("'DOCENTI-CLASSI-MATERIE'!$A"&amp;MATCH(Y$46,'DOCENTI-CLASSI-MATERIE'!$A$2:$A$201,0)+2&amp;":$L"&amp;MATCH(Y$46,'DOCENTI-CLASSI-MATERIE'!$A$2:$A$201,0)+2),0)),Y228)</f>
        <v/>
      </c>
      <c r="Z45" s="41" t="str">
        <f ca="1">IFERROR(INDEX('DOCENTI-CLASSI-MATERIE'!$A$2:$L$201,MATCH(Z$46,'DOCENTI-CLASSI-MATERIE'!$A$2:$A$201,0),MATCH(Z$1,INDIRECT("'DOCENTI-CLASSI-MATERIE'!$A"&amp;MATCH(Z$46,'DOCENTI-CLASSI-MATERIE'!$A$2:$A$201,0)+2&amp;":$L"&amp;MATCH(Z$46,'DOCENTI-CLASSI-MATERIE'!$A$2:$A$201,0)+2),0)),Z228)</f>
        <v/>
      </c>
      <c r="AA45" s="41" t="str">
        <f ca="1">IFERROR(INDEX('DOCENTI-CLASSI-MATERIE'!$A$2:$L$201,MATCH(AA$46,'DOCENTI-CLASSI-MATERIE'!$A$2:$A$201,0),MATCH(AA$1,INDIRECT("'DOCENTI-CLASSI-MATERIE'!$A"&amp;MATCH(AA$46,'DOCENTI-CLASSI-MATERIE'!$A$2:$A$201,0)+2&amp;":$L"&amp;MATCH(AA$46,'DOCENTI-CLASSI-MATERIE'!$A$2:$A$201,0)+2),0)),AA228)</f>
        <v/>
      </c>
      <c r="AB45" s="41" t="str">
        <f ca="1">IFERROR(INDEX('DOCENTI-CLASSI-MATERIE'!$A$2:$L$201,MATCH(AB$46,'DOCENTI-CLASSI-MATERIE'!$A$2:$A$201,0),MATCH(AB$1,INDIRECT("'DOCENTI-CLASSI-MATERIE'!$A"&amp;MATCH(AB$46,'DOCENTI-CLASSI-MATERIE'!$A$2:$A$201,0)+2&amp;":$L"&amp;MATCH(AB$46,'DOCENTI-CLASSI-MATERIE'!$A$2:$A$201,0)+2),0)),AB228)</f>
        <v/>
      </c>
      <c r="AC45" s="41" t="str">
        <f ca="1">IFERROR(INDEX('DOCENTI-CLASSI-MATERIE'!$A$2:$L$201,MATCH(AC$46,'DOCENTI-CLASSI-MATERIE'!$A$2:$A$201,0),MATCH(AC$1,INDIRECT("'DOCENTI-CLASSI-MATERIE'!$A"&amp;MATCH(AC$46,'DOCENTI-CLASSI-MATERIE'!$A$2:$A$201,0)+2&amp;":$L"&amp;MATCH(AC$46,'DOCENTI-CLASSI-MATERIE'!$A$2:$A$201,0)+2),0)),AC228)</f>
        <v/>
      </c>
      <c r="AD45" s="41" t="str">
        <f ca="1">IFERROR(INDEX('DOCENTI-CLASSI-MATERIE'!$A$2:$L$201,MATCH(AD$46,'DOCENTI-CLASSI-MATERIE'!$A$2:$A$201,0),MATCH(AD$1,INDIRECT("'DOCENTI-CLASSI-MATERIE'!$A"&amp;MATCH(AD$46,'DOCENTI-CLASSI-MATERIE'!$A$2:$A$201,0)+2&amp;":$L"&amp;MATCH(AD$46,'DOCENTI-CLASSI-MATERIE'!$A$2:$A$201,0)+2),0)),AD228)</f>
        <v/>
      </c>
      <c r="AE45" s="41" t="str">
        <f ca="1">IFERROR(INDEX('DOCENTI-CLASSI-MATERIE'!$A$2:$L$201,MATCH(AE$46,'DOCENTI-CLASSI-MATERIE'!$A$2:$A$201,0),MATCH(AE$1,INDIRECT("'DOCENTI-CLASSI-MATERIE'!$A"&amp;MATCH(AE$46,'DOCENTI-CLASSI-MATERIE'!$A$2:$A$201,0)+2&amp;":$L"&amp;MATCH(AE$46,'DOCENTI-CLASSI-MATERIE'!$A$2:$A$201,0)+2),0)),AE228)</f>
        <v/>
      </c>
      <c r="AF45" s="41" t="str">
        <f ca="1">IFERROR(INDEX('DOCENTI-CLASSI-MATERIE'!$A$2:$L$201,MATCH(AF$46,'DOCENTI-CLASSI-MATERIE'!$A$2:$A$201,0),MATCH(AF$1,INDIRECT("'DOCENTI-CLASSI-MATERIE'!$A"&amp;MATCH(AF$46,'DOCENTI-CLASSI-MATERIE'!$A$2:$A$201,0)+2&amp;":$L"&amp;MATCH(AF$46,'DOCENTI-CLASSI-MATERIE'!$A$2:$A$201,0)+2),0)),AF228)</f>
        <v/>
      </c>
      <c r="AG45" s="41" t="str">
        <f ca="1">IFERROR(INDEX('DOCENTI-CLASSI-MATERIE'!$A$2:$L$201,MATCH(AG$46,'DOCENTI-CLASSI-MATERIE'!$A$2:$A$201,0),MATCH(AG$1,INDIRECT("'DOCENTI-CLASSI-MATERIE'!$A"&amp;MATCH(AG$46,'DOCENTI-CLASSI-MATERIE'!$A$2:$A$201,0)+2&amp;":$L"&amp;MATCH(AG$46,'DOCENTI-CLASSI-MATERIE'!$A$2:$A$201,0)+2),0)),AG228)</f>
        <v/>
      </c>
      <c r="AH45" s="41" t="str">
        <f ca="1">IFERROR(INDEX('DOCENTI-CLASSI-MATERIE'!$A$2:$L$201,MATCH(AH$46,'DOCENTI-CLASSI-MATERIE'!$A$2:$A$201,0),MATCH(AH$1,INDIRECT("'DOCENTI-CLASSI-MATERIE'!$A"&amp;MATCH(AH$46,'DOCENTI-CLASSI-MATERIE'!$A$2:$A$201,0)+2&amp;":$L"&amp;MATCH(AH$46,'DOCENTI-CLASSI-MATERIE'!$A$2:$A$201,0)+2),0)),AH228)</f>
        <v/>
      </c>
      <c r="AI45" s="41" t="str">
        <f ca="1">IFERROR(INDEX('DOCENTI-CLASSI-MATERIE'!$A$2:$L$201,MATCH(AI$46,'DOCENTI-CLASSI-MATERIE'!$A$2:$A$201,0),MATCH(AI$1,INDIRECT("'DOCENTI-CLASSI-MATERIE'!$A"&amp;MATCH(AI$46,'DOCENTI-CLASSI-MATERIE'!$A$2:$A$201,0)+2&amp;":$L"&amp;MATCH(AI$46,'DOCENTI-CLASSI-MATERIE'!$A$2:$A$201,0)+2),0)),AI228)</f>
        <v/>
      </c>
      <c r="AJ45" s="41" t="str">
        <f ca="1">IFERROR(INDEX('DOCENTI-CLASSI-MATERIE'!$A$2:$L$201,MATCH(AJ$46,'DOCENTI-CLASSI-MATERIE'!$A$2:$A$201,0),MATCH(AJ$1,INDIRECT("'DOCENTI-CLASSI-MATERIE'!$A"&amp;MATCH(AJ$46,'DOCENTI-CLASSI-MATERIE'!$A$2:$A$201,0)+2&amp;":$L"&amp;MATCH(AJ$46,'DOCENTI-CLASSI-MATERIE'!$A$2:$A$201,0)+2),0)),AJ228)</f>
        <v/>
      </c>
      <c r="AK45" s="41" t="str">
        <f ca="1">IFERROR(INDEX('DOCENTI-CLASSI-MATERIE'!$A$2:$L$201,MATCH(AK$46,'DOCENTI-CLASSI-MATERIE'!$A$2:$A$201,0),MATCH(AK$1,INDIRECT("'DOCENTI-CLASSI-MATERIE'!$A"&amp;MATCH(AK$46,'DOCENTI-CLASSI-MATERIE'!$A$2:$A$201,0)+2&amp;":$L"&amp;MATCH(AK$46,'DOCENTI-CLASSI-MATERIE'!$A$2:$A$201,0)+2),0)),AK228)</f>
        <v/>
      </c>
      <c r="AL45" s="41" t="str">
        <f ca="1">IFERROR(INDEX('DOCENTI-CLASSI-MATERIE'!$A$2:$L$201,MATCH(AL$46,'DOCENTI-CLASSI-MATERIE'!$A$2:$A$201,0),MATCH(AL$1,INDIRECT("'DOCENTI-CLASSI-MATERIE'!$A"&amp;MATCH(AL$46,'DOCENTI-CLASSI-MATERIE'!$A$2:$A$201,0)+2&amp;":$L"&amp;MATCH(AL$46,'DOCENTI-CLASSI-MATERIE'!$A$2:$A$201,0)+2),0)),AL228)</f>
        <v/>
      </c>
      <c r="AM45" s="41" t="str">
        <f ca="1">IFERROR(INDEX('DOCENTI-CLASSI-MATERIE'!$A$2:$L$201,MATCH(AM$46,'DOCENTI-CLASSI-MATERIE'!$A$2:$A$201,0),MATCH(AM$1,INDIRECT("'DOCENTI-CLASSI-MATERIE'!$A"&amp;MATCH(AM$46,'DOCENTI-CLASSI-MATERIE'!$A$2:$A$201,0)+2&amp;":$L"&amp;MATCH(AM$46,'DOCENTI-CLASSI-MATERIE'!$A$2:$A$201,0)+2),0)),AM228)</f>
        <v/>
      </c>
      <c r="AN45" s="41" t="str">
        <f ca="1">IFERROR(INDEX('DOCENTI-CLASSI-MATERIE'!$A$2:$L$201,MATCH(AN$46,'DOCENTI-CLASSI-MATERIE'!$A$2:$A$201,0),MATCH(AN$1,INDIRECT("'DOCENTI-CLASSI-MATERIE'!$A"&amp;MATCH(AN$46,'DOCENTI-CLASSI-MATERIE'!$A$2:$A$201,0)+2&amp;":$L"&amp;MATCH(AN$46,'DOCENTI-CLASSI-MATERIE'!$A$2:$A$201,0)+2),0)),AN228)</f>
        <v/>
      </c>
      <c r="AO45" s="41" t="str">
        <f ca="1">IFERROR(INDEX('DOCENTI-CLASSI-MATERIE'!$A$2:$L$201,MATCH(AO$46,'DOCENTI-CLASSI-MATERIE'!$A$2:$A$201,0),MATCH(AO$1,INDIRECT("'DOCENTI-CLASSI-MATERIE'!$A"&amp;MATCH(AO$46,'DOCENTI-CLASSI-MATERIE'!$A$2:$A$201,0)+2&amp;":$L"&amp;MATCH(AO$46,'DOCENTI-CLASSI-MATERIE'!$A$2:$A$201,0)+2),0)),AO228)</f>
        <v/>
      </c>
      <c r="AP45" s="41" t="str">
        <f ca="1">IFERROR(INDEX('DOCENTI-CLASSI-MATERIE'!$A$2:$L$201,MATCH(AP$46,'DOCENTI-CLASSI-MATERIE'!$A$2:$A$201,0),MATCH(AP$1,INDIRECT("'DOCENTI-CLASSI-MATERIE'!$A"&amp;MATCH(AP$46,'DOCENTI-CLASSI-MATERIE'!$A$2:$A$201,0)+2&amp;":$L"&amp;MATCH(AP$46,'DOCENTI-CLASSI-MATERIE'!$A$2:$A$201,0)+2),0)),AP228)</f>
        <v/>
      </c>
      <c r="AQ45" s="41" t="str">
        <f ca="1">IFERROR(INDEX('DOCENTI-CLASSI-MATERIE'!$A$2:$L$201,MATCH(AQ$46,'DOCENTI-CLASSI-MATERIE'!$A$2:$A$201,0),MATCH(AQ$1,INDIRECT("'DOCENTI-CLASSI-MATERIE'!$A"&amp;MATCH(AQ$46,'DOCENTI-CLASSI-MATERIE'!$A$2:$A$201,0)+2&amp;":$L"&amp;MATCH(AQ$46,'DOCENTI-CLASSI-MATERIE'!$A$2:$A$201,0)+2),0)),AQ228)</f>
        <v/>
      </c>
      <c r="AR45" s="41" t="str">
        <f ca="1">IFERROR(INDEX('DOCENTI-CLASSI-MATERIE'!$A$2:$L$201,MATCH(AR$46,'DOCENTI-CLASSI-MATERIE'!$A$2:$A$201,0),MATCH(AR$1,INDIRECT("'DOCENTI-CLASSI-MATERIE'!$A"&amp;MATCH(AR$46,'DOCENTI-CLASSI-MATERIE'!$A$2:$A$201,0)+2&amp;":$L"&amp;MATCH(AR$46,'DOCENTI-CLASSI-MATERIE'!$A$2:$A$201,0)+2),0)),AR228)</f>
        <v/>
      </c>
      <c r="AS45" s="41" t="str">
        <f ca="1">IFERROR(INDEX('DOCENTI-CLASSI-MATERIE'!$A$2:$L$201,MATCH(AS$46,'DOCENTI-CLASSI-MATERIE'!$A$2:$A$201,0),MATCH(AS$1,INDIRECT("'DOCENTI-CLASSI-MATERIE'!$A"&amp;MATCH(AS$46,'DOCENTI-CLASSI-MATERIE'!$A$2:$A$201,0)+2&amp;":$L"&amp;MATCH(AS$46,'DOCENTI-CLASSI-MATERIE'!$A$2:$A$201,0)+2),0)),AS228)</f>
        <v/>
      </c>
      <c r="AT45" s="41" t="str">
        <f ca="1">IFERROR(INDEX('DOCENTI-CLASSI-MATERIE'!$A$2:$L$201,MATCH(AT$46,'DOCENTI-CLASSI-MATERIE'!$A$2:$A$201,0),MATCH(AT$1,INDIRECT("'DOCENTI-CLASSI-MATERIE'!$A"&amp;MATCH(AT$46,'DOCENTI-CLASSI-MATERIE'!$A$2:$A$201,0)+2&amp;":$L"&amp;MATCH(AT$46,'DOCENTI-CLASSI-MATERIE'!$A$2:$A$201,0)+2),0)),AT228)</f>
        <v/>
      </c>
      <c r="AU45" s="41" t="str">
        <f ca="1">IFERROR(INDEX('DOCENTI-CLASSI-MATERIE'!$A$2:$L$201,MATCH(AU$46,'DOCENTI-CLASSI-MATERIE'!$A$2:$A$201,0),MATCH(AU$1,INDIRECT("'DOCENTI-CLASSI-MATERIE'!$A"&amp;MATCH(AU$46,'DOCENTI-CLASSI-MATERIE'!$A$2:$A$201,0)+2&amp;":$L"&amp;MATCH(AU$46,'DOCENTI-CLASSI-MATERIE'!$A$2:$A$201,0)+2),0)),AU228)</f>
        <v/>
      </c>
      <c r="AV45" s="41" t="str">
        <f ca="1">IFERROR(INDEX('DOCENTI-CLASSI-MATERIE'!$A$2:$L$201,MATCH(AV$46,'DOCENTI-CLASSI-MATERIE'!$A$2:$A$201,0),MATCH(AV$1,INDIRECT("'DOCENTI-CLASSI-MATERIE'!$A"&amp;MATCH(AV$46,'DOCENTI-CLASSI-MATERIE'!$A$2:$A$201,0)+2&amp;":$L"&amp;MATCH(AV$46,'DOCENTI-CLASSI-MATERIE'!$A$2:$A$201,0)+2),0)),AV228)</f>
        <v/>
      </c>
      <c r="AW45" s="41" t="str">
        <f ca="1">IFERROR(INDEX('DOCENTI-CLASSI-MATERIE'!$A$2:$L$201,MATCH(AW$46,'DOCENTI-CLASSI-MATERIE'!$A$2:$A$201,0),MATCH(AW$1,INDIRECT("'DOCENTI-CLASSI-MATERIE'!$A"&amp;MATCH(AW$46,'DOCENTI-CLASSI-MATERIE'!$A$2:$A$201,0)+2&amp;":$L"&amp;MATCH(AW$46,'DOCENTI-CLASSI-MATERIE'!$A$2:$A$201,0)+2),0)),AW228)</f>
        <v/>
      </c>
      <c r="AX45" s="41" t="str">
        <f ca="1">IFERROR(INDEX('DOCENTI-CLASSI-MATERIE'!$A$2:$L$201,MATCH(AX$46,'DOCENTI-CLASSI-MATERIE'!$A$2:$A$201,0),MATCH(AX$1,INDIRECT("'DOCENTI-CLASSI-MATERIE'!$A"&amp;MATCH(AX$46,'DOCENTI-CLASSI-MATERIE'!$A$2:$A$201,0)+2&amp;":$L"&amp;MATCH(AX$46,'DOCENTI-CLASSI-MATERIE'!$A$2:$A$201,0)+2),0)),AX228)</f>
        <v/>
      </c>
      <c r="AY45" s="41" t="str">
        <f ca="1">IFERROR(INDEX('DOCENTI-CLASSI-MATERIE'!$A$2:$L$201,MATCH(AY$46,'DOCENTI-CLASSI-MATERIE'!$A$2:$A$201,0),MATCH(AY$1,INDIRECT("'DOCENTI-CLASSI-MATERIE'!$A"&amp;MATCH(AY$46,'DOCENTI-CLASSI-MATERIE'!$A$2:$A$201,0)+2&amp;":$L"&amp;MATCH(AY$46,'DOCENTI-CLASSI-MATERIE'!$A$2:$A$201,0)+2),0)),AY228)</f>
        <v/>
      </c>
      <c r="AZ45" s="41" t="str">
        <f ca="1">IFERROR(INDEX('DOCENTI-CLASSI-MATERIE'!$A$2:$L$201,MATCH(AZ$46,'DOCENTI-CLASSI-MATERIE'!$A$2:$A$201,0),MATCH(AZ$1,INDIRECT("'DOCENTI-CLASSI-MATERIE'!$A"&amp;MATCH(AZ$46,'DOCENTI-CLASSI-MATERIE'!$A$2:$A$201,0)+2&amp;":$L"&amp;MATCH(AZ$46,'DOCENTI-CLASSI-MATERIE'!$A$2:$A$201,0)+2),0)),AZ228)</f>
        <v/>
      </c>
    </row>
    <row r="46" spans="1:52" s="46" customFormat="1" ht="24.95" customHeight="1">
      <c r="A46" s="160"/>
      <c r="B46" s="169"/>
      <c r="C46" s="126" t="str">
        <f>IFERROR(INDEX('ORARIO DOCENTI'!$A$3:$A$102,MATCH(C$1,'ORARIO DOCENTI'!$P$3:$P$102,0),1),C229)</f>
        <v>LORI</v>
      </c>
      <c r="D46" s="126" t="str">
        <f>IFERROR(INDEX('ORARIO DOCENTI'!$A$3:$A$102,MATCH(D$1,'ORARIO DOCENTI'!$P$3:$P$102,0),1),D229)</f>
        <v>CARINGI</v>
      </c>
      <c r="E46" s="123" t="str">
        <f>IFERROR(INDEX('ORARIO DOCENTI'!$A$3:$A$102,MATCH(E$1,'ORARIO DOCENTI'!$P$3:$P$102,0),1),E229)</f>
        <v>FAVILLI</v>
      </c>
      <c r="F46" s="126" t="str">
        <f>IFERROR(INDEX('ORARIO DOCENTI'!$A$3:$A$102,MATCH(F$1,'ORARIO DOCENTI'!$P$3:$P$102,0),1),F229)</f>
        <v>NASCARI</v>
      </c>
      <c r="G46" s="126" t="str">
        <f>IFERROR(INDEX('ORARIO DOCENTI'!$A$3:$A$102,MATCH(G$1,'ORARIO DOCENTI'!$P$3:$P$102,0),1),G229)</f>
        <v>MARRUFFI d</v>
      </c>
      <c r="H46" s="126" t="str">
        <f>IFERROR(INDEX('ORARIO DOCENTI'!$A$3:$A$102,MATCH(H$1,'ORARIO DOCENTI'!$P$3:$P$102,0),1),H229)</f>
        <v>MEMOLA</v>
      </c>
      <c r="I46" s="145" t="str">
        <f>IFERROR(INDEX('ORARIO DOCENTI'!$A$3:$A$102,MATCH(I$1,'ORARIO DOCENTI'!$P$3:$P$102,0),1),I229)</f>
        <v>TEC.e TEC.DIAGN. MANUT.</v>
      </c>
      <c r="J46" s="126" t="str">
        <f>IFERROR(INDEX('ORARIO DOCENTI'!$A$3:$A$102,MATCH(J$1,'ORARIO DOCENTI'!$P$3:$P$102,0),1),J229)</f>
        <v>TEMPERINI</v>
      </c>
      <c r="K46" s="126" t="str">
        <f>IFERROR(INDEX('ORARIO DOCENTI'!$A$3:$A$102,MATCH(K$1,'ORARIO DOCENTI'!$P$3:$P$102,0),1),K229)</f>
        <v>LEONARDO</v>
      </c>
      <c r="L46" s="126" t="str">
        <f>IFERROR(INDEX('ORARIO DOCENTI'!$A$3:$A$102,MATCH(L$1,'ORARIO DOCENTI'!$P$3:$P$102,0),1),L229)</f>
        <v>BARTOLACCI</v>
      </c>
      <c r="M46" s="126" t="str">
        <f>IFERROR(INDEX('ORARIO DOCENTI'!$A$3:$A$102,MATCH(M$1,'ORARIO DOCENTI'!$P$3:$P$102,0),1),M229)</f>
        <v>BARTOLACCI</v>
      </c>
      <c r="N46" s="126" t="str">
        <f>IFERROR(INDEX('ORARIO DOCENTI'!$A$3:$A$102,MATCH(N$1,'ORARIO DOCENTI'!$P$3:$P$102,0),1),N229)</f>
        <v>BARTOLACCI</v>
      </c>
      <c r="O46" s="149" t="str">
        <f>IFERROR(INDEX('ORARIO DOCENTI'!$A$3:$A$102,MATCH(O$1,'ORARIO DOCENTI'!$P$3:$P$102,0),1),O229)</f>
        <v>SISTEMI AUTOM</v>
      </c>
      <c r="P46" s="126" t="str">
        <f>IFERROR(INDEX('ORARIO DOCENTI'!$A$3:$A$102,MATCH(P$1,'ORARIO DOCENTI'!$P$3:$P$102,0),1),P229)</f>
        <v>RAFFAELLI  co</v>
      </c>
      <c r="Q46" s="126" t="str">
        <f>IFERROR(INDEX('ORARIO DOCENTI'!$A$3:$A$102,MATCH(Q$1,'ORARIO DOCENTI'!$P$3:$P$102,0),1),Q229)</f>
        <v/>
      </c>
      <c r="R46" s="126" t="str">
        <f>IFERROR(INDEX('ORARIO DOCENTI'!$A$3:$A$102,MATCH(R$1,'ORARIO DOCENTI'!$P$3:$P$102,0),1),R229)</f>
        <v>ROSI</v>
      </c>
      <c r="S46" s="126" t="str">
        <f>IFERROR(INDEX('ORARIO DOCENTI'!$A$3:$A$102,MATCH(S$1,'ORARIO DOCENTI'!$P$3:$P$102,0),1),S229)</f>
        <v>ROSI</v>
      </c>
      <c r="T46" s="126" t="str">
        <f>IFERROR(INDEX('ORARIO DOCENTI'!$A$3:$A$102,MATCH(T$1,'ORARIO DOCENTI'!$P$3:$P$102,0),1),T229)</f>
        <v>ROSI</v>
      </c>
      <c r="U46" s="43" t="str">
        <f>IFERROR(INDEX('ORARIO DOCENTI'!$A$3:$A$102,MATCH(U$1,'ORARIO DOCENTI'!$P$3:$P$102,0),1),U229)</f>
        <v/>
      </c>
      <c r="V46" s="43" t="str">
        <f>IFERROR(INDEX('ORARIO DOCENTI'!$A$3:$A$102,MATCH(V$1,'ORARIO DOCENTI'!$P$3:$P$102,0),1),V229)</f>
        <v/>
      </c>
      <c r="W46" s="43" t="str">
        <f>IFERROR(INDEX('ORARIO DOCENTI'!$A$3:$A$102,MATCH(W$1,'ORARIO DOCENTI'!$P$3:$P$102,0),1),W229)</f>
        <v/>
      </c>
      <c r="X46" s="43" t="str">
        <f>IFERROR(INDEX('ORARIO DOCENTI'!$A$3:$A$102,MATCH(X$1,'ORARIO DOCENTI'!$P$3:$P$102,0),1),X229)</f>
        <v/>
      </c>
      <c r="Y46" s="43" t="str">
        <f>IFERROR(INDEX('ORARIO DOCENTI'!$A$3:$A$102,MATCH(Y$1,'ORARIO DOCENTI'!$P$3:$P$102,0),1),Y229)</f>
        <v/>
      </c>
      <c r="Z46" s="43" t="str">
        <f>IFERROR(INDEX('ORARIO DOCENTI'!$A$3:$A$102,MATCH(Z$1,'ORARIO DOCENTI'!$P$3:$P$102,0),1),Z229)</f>
        <v/>
      </c>
      <c r="AA46" s="43" t="str">
        <f>IFERROR(INDEX('ORARIO DOCENTI'!$A$3:$A$102,MATCH(AA$1,'ORARIO DOCENTI'!$P$3:$P$102,0),1),AA229)</f>
        <v/>
      </c>
      <c r="AB46" s="43" t="str">
        <f>IFERROR(INDEX('ORARIO DOCENTI'!$A$3:$A$102,MATCH(AB$1,'ORARIO DOCENTI'!$P$3:$P$102,0),1),AB229)</f>
        <v/>
      </c>
      <c r="AC46" s="43" t="str">
        <f>IFERROR(INDEX('ORARIO DOCENTI'!$A$3:$A$102,MATCH(AC$1,'ORARIO DOCENTI'!$P$3:$P$102,0),1),AC229)</f>
        <v/>
      </c>
      <c r="AD46" s="43" t="str">
        <f>IFERROR(INDEX('ORARIO DOCENTI'!$A$3:$A$102,MATCH(AD$1,'ORARIO DOCENTI'!$P$3:$P$102,0),1),AD229)</f>
        <v/>
      </c>
      <c r="AE46" s="43" t="str">
        <f>IFERROR(INDEX('ORARIO DOCENTI'!$A$3:$A$102,MATCH(AE$1,'ORARIO DOCENTI'!$P$3:$P$102,0),1),AE229)</f>
        <v/>
      </c>
      <c r="AF46" s="43" t="str">
        <f>IFERROR(INDEX('ORARIO DOCENTI'!$A$3:$A$102,MATCH(AF$1,'ORARIO DOCENTI'!$P$3:$P$102,0),1),AF229)</f>
        <v/>
      </c>
      <c r="AG46" s="43" t="str">
        <f>IFERROR(INDEX('ORARIO DOCENTI'!$A$3:$A$102,MATCH(AG$1,'ORARIO DOCENTI'!$P$3:$P$102,0),1),AG229)</f>
        <v/>
      </c>
      <c r="AH46" s="43" t="str">
        <f>IFERROR(INDEX('ORARIO DOCENTI'!$A$3:$A$102,MATCH(AH$1,'ORARIO DOCENTI'!$P$3:$P$102,0),1),AH229)</f>
        <v/>
      </c>
      <c r="AI46" s="43" t="str">
        <f>IFERROR(INDEX('ORARIO DOCENTI'!$A$3:$A$102,MATCH(AI$1,'ORARIO DOCENTI'!$P$3:$P$102,0),1),AI229)</f>
        <v/>
      </c>
      <c r="AJ46" s="43" t="str">
        <f>IFERROR(INDEX('ORARIO DOCENTI'!$A$3:$A$102,MATCH(AJ$1,'ORARIO DOCENTI'!$P$3:$P$102,0),1),AJ229)</f>
        <v/>
      </c>
      <c r="AK46" s="43" t="str">
        <f>IFERROR(INDEX('ORARIO DOCENTI'!$A$3:$A$102,MATCH(AK$1,'ORARIO DOCENTI'!$P$3:$P$102,0),1),AK229)</f>
        <v/>
      </c>
      <c r="AL46" s="43" t="str">
        <f>IFERROR(INDEX('ORARIO DOCENTI'!$A$3:$A$102,MATCH(AL$1,'ORARIO DOCENTI'!$P$3:$P$102,0),1),AL229)</f>
        <v/>
      </c>
      <c r="AM46" s="43" t="str">
        <f>IFERROR(INDEX('ORARIO DOCENTI'!$A$3:$A$102,MATCH(AM$1,'ORARIO DOCENTI'!$P$3:$P$102,0),1),AM229)</f>
        <v/>
      </c>
      <c r="AN46" s="43" t="str">
        <f>IFERROR(INDEX('ORARIO DOCENTI'!$A$3:$A$102,MATCH(AN$1,'ORARIO DOCENTI'!$P$3:$P$102,0),1),AN229)</f>
        <v/>
      </c>
      <c r="AO46" s="43" t="str">
        <f>IFERROR(INDEX('ORARIO DOCENTI'!$A$3:$A$102,MATCH(AO$1,'ORARIO DOCENTI'!$P$3:$P$102,0),1),AO229)</f>
        <v/>
      </c>
      <c r="AP46" s="43" t="str">
        <f>IFERROR(INDEX('ORARIO DOCENTI'!$A$3:$A$102,MATCH(AP$1,'ORARIO DOCENTI'!$P$3:$P$102,0),1),AP229)</f>
        <v/>
      </c>
      <c r="AQ46" s="43" t="str">
        <f>IFERROR(INDEX('ORARIO DOCENTI'!$A$3:$A$102,MATCH(AQ$1,'ORARIO DOCENTI'!$P$3:$P$102,0),1),AQ229)</f>
        <v/>
      </c>
      <c r="AR46" s="43" t="str">
        <f>IFERROR(INDEX('ORARIO DOCENTI'!$A$3:$A$102,MATCH(AR$1,'ORARIO DOCENTI'!$P$3:$P$102,0),1),AR229)</f>
        <v/>
      </c>
      <c r="AS46" s="43" t="str">
        <f>IFERROR(INDEX('ORARIO DOCENTI'!$A$3:$A$102,MATCH(AS$1,'ORARIO DOCENTI'!$P$3:$P$102,0),1),AS229)</f>
        <v/>
      </c>
      <c r="AT46" s="43" t="str">
        <f>IFERROR(INDEX('ORARIO DOCENTI'!$A$3:$A$102,MATCH(AT$1,'ORARIO DOCENTI'!$P$3:$P$102,0),1),AT229)</f>
        <v/>
      </c>
      <c r="AU46" s="43" t="str">
        <f>IFERROR(INDEX('ORARIO DOCENTI'!$A$3:$A$102,MATCH(AU$1,'ORARIO DOCENTI'!$P$3:$P$102,0),1),AU229)</f>
        <v/>
      </c>
      <c r="AV46" s="43" t="str">
        <f>IFERROR(INDEX('ORARIO DOCENTI'!$A$3:$A$102,MATCH(AV$1,'ORARIO DOCENTI'!$P$3:$P$102,0),1),AV229)</f>
        <v/>
      </c>
      <c r="AW46" s="43" t="str">
        <f>IFERROR(INDEX('ORARIO DOCENTI'!$A$3:$A$102,MATCH(AW$1,'ORARIO DOCENTI'!$P$3:$P$102,0),1),AW229)</f>
        <v/>
      </c>
      <c r="AX46" s="43" t="str">
        <f>IFERROR(INDEX('ORARIO DOCENTI'!$A$3:$A$102,MATCH(AX$1,'ORARIO DOCENTI'!$P$3:$P$102,0),1),AX229)</f>
        <v/>
      </c>
      <c r="AY46" s="43" t="str">
        <f>IFERROR(INDEX('ORARIO DOCENTI'!$A$3:$A$102,MATCH(AY$1,'ORARIO DOCENTI'!$P$3:$P$102,0),1),AY229)</f>
        <v/>
      </c>
      <c r="AZ46" s="43" t="str">
        <f>IFERROR(INDEX('ORARIO DOCENTI'!$A$3:$A$102,MATCH(AZ$1,'ORARIO DOCENTI'!$P$3:$P$102,0),1),AZ229)</f>
        <v/>
      </c>
    </row>
    <row r="47" spans="1:52" s="46" customFormat="1" ht="24.95" customHeight="1">
      <c r="A47" s="160"/>
      <c r="B47" s="170"/>
      <c r="C47" s="124" t="str">
        <f>IFERROR(INDEX('ORARIO ITP'!$A$3:$A$102,MATCH(C$1,'ORARIO ITP'!$P$3:$P$102,0),1),"")</f>
        <v/>
      </c>
      <c r="D47" s="124" t="str">
        <f>IFERROR(INDEX('ORARIO ITP'!$A$3:$A$102,MATCH(D$1,'ORARIO ITP'!$P$3:$P$102,0),1),"")</f>
        <v/>
      </c>
      <c r="E47" s="154" t="str">
        <f>IFERROR(INDEX('ORARIO ITP'!$A$3:$A$102,MATCH(E$1,'ORARIO ITP'!$P$3:$P$102,0),1),"")</f>
        <v/>
      </c>
      <c r="F47" s="124" t="str">
        <f>IFERROR(INDEX('ORARIO ITP'!$A$3:$A$102,MATCH(F$1,'ORARIO ITP'!$P$3:$P$102,0),1),"")</f>
        <v/>
      </c>
      <c r="G47" s="124" t="str">
        <f>IFERROR(INDEX('ORARIO ITP'!$A$3:$A$102,MATCH(G$1,'ORARIO ITP'!$P$3:$P$102,0),1),"")</f>
        <v/>
      </c>
      <c r="H47" s="124" t="str">
        <f>IFERROR(INDEX('ORARIO ITP'!$A$3:$A$102,MATCH(H$1,'ORARIO ITP'!$P$3:$P$102,0),1),"")</f>
        <v/>
      </c>
      <c r="I47" s="146" t="str">
        <f>IFERROR(INDEX('ORARIO ITP'!$A$3:$A$102,MATCH(I$1,'ORARIO ITP'!$P$3:$P$102,0),1),"")</f>
        <v>BACHIORRINI  itp</v>
      </c>
      <c r="J47" s="124" t="str">
        <f>IFERROR(INDEX('ORARIO ITP'!$A$3:$A$102,MATCH(J$1,'ORARIO ITP'!$P$3:$P$102,0),1),"")</f>
        <v/>
      </c>
      <c r="K47" s="124" t="str">
        <f>IFERROR(INDEX('ORARIO ITP'!$A$3:$A$102,MATCH(K$1,'ORARIO ITP'!$P$3:$P$102,0),1),"")</f>
        <v/>
      </c>
      <c r="L47" s="124" t="str">
        <f>IFERROR(INDEX('ORARIO ITP'!$A$3:$A$102,MATCH(L$1,'ORARIO ITP'!$P$3:$P$102,0),1),"")</f>
        <v/>
      </c>
      <c r="M47" s="124" t="str">
        <f>IFERROR(INDEX('ORARIO ITP'!$A$3:$A$102,MATCH(M$1,'ORARIO ITP'!$P$3:$P$102,0),1),"")</f>
        <v/>
      </c>
      <c r="N47" s="124" t="str">
        <f>IFERROR(INDEX('ORARIO ITP'!$A$3:$A$102,MATCH(N$1,'ORARIO ITP'!$P$3:$P$102,0),1),"")</f>
        <v/>
      </c>
      <c r="O47" s="150" t="str">
        <f>IFERROR(INDEX('ORARIO ITP'!$A$3:$A$102,MATCH(O$1,'ORARIO ITP'!$P$3:$P$102,0),1),"")</f>
        <v/>
      </c>
      <c r="P47" s="124" t="str">
        <f>IFERROR(INDEX('ORARIO ITP'!$A$3:$A$102,MATCH(P$1,'ORARIO ITP'!$P$3:$P$102,0),1),"")</f>
        <v>PAGANUCCI</v>
      </c>
      <c r="Q47" s="124" t="str">
        <f>IFERROR(INDEX('ORARIO ITP'!$A$3:$A$102,MATCH(Q$1,'ORARIO ITP'!$P$3:$P$102,0),1),"")</f>
        <v/>
      </c>
      <c r="R47" s="124" t="str">
        <f>IFERROR(INDEX('ORARIO ITP'!$A$3:$A$102,MATCH(R$1,'ORARIO ITP'!$P$3:$P$102,0),1),"")</f>
        <v/>
      </c>
      <c r="S47" s="124" t="str">
        <f>IFERROR(INDEX('ORARIO ITP'!$A$3:$A$102,MATCH(S$1,'ORARIO ITP'!$P$3:$P$102,0),1),"")</f>
        <v/>
      </c>
      <c r="T47" s="124" t="str">
        <f>IFERROR(INDEX('ORARIO ITP'!$A$3:$A$102,MATCH(T$1,'ORARIO ITP'!$P$3:$P$102,0),1),"")</f>
        <v/>
      </c>
      <c r="U47" s="40" t="str">
        <f>IFERROR(INDEX('ORARIO ITP'!$A$3:$A$102,MATCH(U$1,'ORARIO ITP'!$P$3:$P$102,0),1),"")</f>
        <v/>
      </c>
      <c r="V47" s="40" t="str">
        <f>IFERROR(INDEX('ORARIO ITP'!$A$3:$A$102,MATCH(V$1,'ORARIO ITP'!$P$3:$P$102,0),1),"")</f>
        <v/>
      </c>
      <c r="W47" s="40" t="str">
        <f>IFERROR(INDEX('ORARIO ITP'!$A$3:$A$102,MATCH(W$1,'ORARIO ITP'!$P$3:$P$102,0),1),"")</f>
        <v/>
      </c>
      <c r="X47" s="40" t="str">
        <f>IFERROR(INDEX('ORARIO ITP'!$A$3:$A$102,MATCH(X$1,'ORARIO ITP'!$P$3:$P$102,0),1),"")</f>
        <v/>
      </c>
      <c r="Y47" s="40" t="str">
        <f>IFERROR(INDEX('ORARIO ITP'!$A$3:$A$102,MATCH(Y$1,'ORARIO ITP'!$P$3:$P$102,0),1),"")</f>
        <v/>
      </c>
      <c r="Z47" s="40" t="str">
        <f>IFERROR(INDEX('ORARIO ITP'!$A$3:$A$102,MATCH(Z$1,'ORARIO ITP'!$P$3:$P$102,0),1),"")</f>
        <v/>
      </c>
      <c r="AA47" s="40" t="str">
        <f>IFERROR(INDEX('ORARIO ITP'!$A$3:$A$102,MATCH(AA$1,'ORARIO ITP'!$P$3:$P$102,0),1),"")</f>
        <v/>
      </c>
      <c r="AB47" s="40" t="str">
        <f>IFERROR(INDEX('ORARIO ITP'!$A$3:$A$102,MATCH(AB$1,'ORARIO ITP'!$P$3:$P$102,0),1),"")</f>
        <v/>
      </c>
      <c r="AC47" s="40" t="str">
        <f>IFERROR(INDEX('ORARIO ITP'!$A$3:$A$102,MATCH(AC$1,'ORARIO ITP'!$P$3:$P$102,0),1),"")</f>
        <v/>
      </c>
      <c r="AD47" s="40" t="str">
        <f>IFERROR(INDEX('ORARIO ITP'!$A$3:$A$102,MATCH(AD$1,'ORARIO ITP'!$P$3:$P$102,0),1),"")</f>
        <v/>
      </c>
      <c r="AE47" s="40" t="str">
        <f>IFERROR(INDEX('ORARIO ITP'!$A$3:$A$102,MATCH(AE$1,'ORARIO ITP'!$P$3:$P$102,0),1),"")</f>
        <v/>
      </c>
      <c r="AF47" s="40" t="str">
        <f>IFERROR(INDEX('ORARIO ITP'!$A$3:$A$102,MATCH(AF$1,'ORARIO ITP'!$P$3:$P$102,0),1),"")</f>
        <v/>
      </c>
      <c r="AG47" s="40" t="str">
        <f>IFERROR(INDEX('ORARIO ITP'!$A$3:$A$102,MATCH(AG$1,'ORARIO ITP'!$P$3:$P$102,0),1),"")</f>
        <v/>
      </c>
      <c r="AH47" s="40" t="str">
        <f>IFERROR(INDEX('ORARIO ITP'!$A$3:$A$102,MATCH(AH$1,'ORARIO ITP'!$P$3:$P$102,0),1),"")</f>
        <v/>
      </c>
      <c r="AI47" s="40" t="str">
        <f>IFERROR(INDEX('ORARIO ITP'!$A$3:$A$102,MATCH(AI$1,'ORARIO ITP'!$P$3:$P$102,0),1),"")</f>
        <v/>
      </c>
      <c r="AJ47" s="40" t="str">
        <f>IFERROR(INDEX('ORARIO ITP'!$A$3:$A$102,MATCH(AJ$1,'ORARIO ITP'!$P$3:$P$102,0),1),"")</f>
        <v/>
      </c>
      <c r="AK47" s="40" t="str">
        <f>IFERROR(INDEX('ORARIO ITP'!$A$3:$A$102,MATCH(AK$1,'ORARIO ITP'!$P$3:$P$102,0),1),"")</f>
        <v/>
      </c>
      <c r="AL47" s="40" t="str">
        <f>IFERROR(INDEX('ORARIO ITP'!$A$3:$A$102,MATCH(AL$1,'ORARIO ITP'!$P$3:$P$102,0),1),"")</f>
        <v/>
      </c>
      <c r="AM47" s="40" t="str">
        <f>IFERROR(INDEX('ORARIO ITP'!$A$3:$A$102,MATCH(AM$1,'ORARIO ITP'!$P$3:$P$102,0),1),"")</f>
        <v/>
      </c>
      <c r="AN47" s="40" t="str">
        <f>IFERROR(INDEX('ORARIO ITP'!$A$3:$A$102,MATCH(AN$1,'ORARIO ITP'!$P$3:$P$102,0),1),"")</f>
        <v/>
      </c>
      <c r="AO47" s="40" t="str">
        <f>IFERROR(INDEX('ORARIO ITP'!$A$3:$A$102,MATCH(AO$1,'ORARIO ITP'!$P$3:$P$102,0),1),"")</f>
        <v/>
      </c>
      <c r="AP47" s="40" t="str">
        <f>IFERROR(INDEX('ORARIO ITP'!$A$3:$A$102,MATCH(AP$1,'ORARIO ITP'!$P$3:$P$102,0),1),"")</f>
        <v/>
      </c>
      <c r="AQ47" s="40" t="str">
        <f>IFERROR(INDEX('ORARIO ITP'!$A$3:$A$102,MATCH(AQ$1,'ORARIO ITP'!$P$3:$P$102,0),1),"")</f>
        <v/>
      </c>
      <c r="AR47" s="40" t="str">
        <f>IFERROR(INDEX('ORARIO ITP'!$A$3:$A$102,MATCH(AR$1,'ORARIO ITP'!$P$3:$P$102,0),1),"")</f>
        <v/>
      </c>
      <c r="AS47" s="40" t="str">
        <f>IFERROR(INDEX('ORARIO ITP'!$A$3:$A$102,MATCH(AS$1,'ORARIO ITP'!$P$3:$P$102,0),1),"")</f>
        <v/>
      </c>
      <c r="AT47" s="40" t="str">
        <f>IFERROR(INDEX('ORARIO ITP'!$A$3:$A$102,MATCH(AT$1,'ORARIO ITP'!$P$3:$P$102,0),1),"")</f>
        <v/>
      </c>
      <c r="AU47" s="40" t="str">
        <f>IFERROR(INDEX('ORARIO ITP'!$A$3:$A$102,MATCH(AU$1,'ORARIO ITP'!$P$3:$P$102,0),1),"")</f>
        <v/>
      </c>
      <c r="AV47" s="40" t="str">
        <f>IFERROR(INDEX('ORARIO ITP'!$A$3:$A$102,MATCH(AV$1,'ORARIO ITP'!$P$3:$P$102,0),1),"")</f>
        <v/>
      </c>
      <c r="AW47" s="40" t="str">
        <f>IFERROR(INDEX('ORARIO ITP'!$A$3:$A$102,MATCH(AW$1,'ORARIO ITP'!$P$3:$P$102,0),1),"")</f>
        <v/>
      </c>
      <c r="AX47" s="40" t="str">
        <f>IFERROR(INDEX('ORARIO ITP'!$A$3:$A$102,MATCH(AX$1,'ORARIO ITP'!$P$3:$P$102,0),1),"")</f>
        <v/>
      </c>
      <c r="AY47" s="40" t="str">
        <f>IFERROR(INDEX('ORARIO ITP'!$A$3:$A$102,MATCH(AY$1,'ORARIO ITP'!$P$3:$P$102,0),1),"")</f>
        <v/>
      </c>
      <c r="AZ47" s="40" t="str">
        <f>IFERROR(INDEX('ORARIO ITP'!$A$3:$A$102,MATCH(AZ$1,'ORARIO ITP'!$P$3:$P$102,0),1),"")</f>
        <v/>
      </c>
    </row>
    <row r="48" spans="1:52" s="42" customFormat="1" ht="24.95" customHeight="1">
      <c r="A48" s="160"/>
      <c r="B48" s="168">
        <v>6</v>
      </c>
      <c r="C48" s="125" t="str">
        <f ca="1">IFERROR(INDEX('DOCENTI-CLASSI-MATERIE'!$A$2:$L$201,MATCH(C$49,'DOCENTI-CLASSI-MATERIE'!$A$2:$A$201,0),MATCH(C$1,INDIRECT("'DOCENTI-CLASSI-MATERIE'!$A"&amp;MATCH(C$49,'DOCENTI-CLASSI-MATERIE'!$A$2:$A$201,0)+2&amp;":$L"&amp;MATCH(C$49,'DOCENTI-CLASSI-MATERIE'!$A$2:$A$201,0)+2),0)),C231)</f>
        <v>LINGUA LETT.ITAL. E STORIA</v>
      </c>
      <c r="D48" s="125" t="str">
        <f ca="1">IFERROR(INDEX('DOCENTI-CLASSI-MATERIE'!$A$2:$L$201,MATCH(D$49,'DOCENTI-CLASSI-MATERIE'!$A$2:$A$201,0),MATCH(D$1,INDIRECT("'DOCENTI-CLASSI-MATERIE'!$A"&amp;MATCH(D$49,'DOCENTI-CLASSI-MATERIE'!$A$2:$A$201,0)+2&amp;":$L"&amp;MATCH(D$49,'DOCENTI-CLASSI-MATERIE'!$A$2:$A$201,0)+2),0)),D231)</f>
        <v>LINGUA INGLESE</v>
      </c>
      <c r="E48" s="125" t="str">
        <f ca="1">IFERROR(INDEX('DOCENTI-CLASSI-MATERIE'!$A$2:$L$201,MATCH(E$49,'DOCENTI-CLASSI-MATERIE'!$A$2:$A$201,0),MATCH(E$1,INDIRECT("'DOCENTI-CLASSI-MATERIE'!$A"&amp;MATCH(E$49,'DOCENTI-CLASSI-MATERIE'!$A$2:$A$201,0)+2&amp;":$L"&amp;MATCH(E$49,'DOCENTI-CLASSI-MATERIE'!$A$2:$A$201,0)+2),0)),E231)</f>
        <v>TEC.e TEC. DIAGN.e MANUT.MT</v>
      </c>
      <c r="F48" s="125" t="str">
        <f ca="1">IFERROR(INDEX('DOCENTI-CLASSI-MATERIE'!$A$2:$L$201,MATCH(F$49,'DOCENTI-CLASSI-MATERIE'!$A$2:$A$201,0),MATCH(F$1,INDIRECT("'DOCENTI-CLASSI-MATERIE'!$A"&amp;MATCH(F$49,'DOCENTI-CLASSI-MATERIE'!$A$2:$A$201,0)+2&amp;":$L"&amp;MATCH(F$49,'DOCENTI-CLASSI-MATERIE'!$A$2:$A$201,0)+2),0)),F231)</f>
        <v>TEC.MECC. e APPL.</v>
      </c>
      <c r="G48" s="125" t="str">
        <f ca="1">IFERROR(INDEX('DOCENTI-CLASSI-MATERIE'!$A$2:$L$201,MATCH(G$49,'DOCENTI-CLASSI-MATERIE'!$A$2:$A$201,0),MATCH(G$1,INDIRECT("'DOCENTI-CLASSI-MATERIE'!$A"&amp;MATCH(G$49,'DOCENTI-CLASSI-MATERIE'!$A$2:$A$201,0)+2&amp;":$L"&amp;MATCH(G$49,'DOCENTI-CLASSI-MATERIE'!$A$2:$A$201,0)+2),0)),G231)</f>
        <v>MATEMATICA</v>
      </c>
      <c r="H48" s="125" t="str">
        <f ca="1">IFERROR(INDEX('DOCENTI-CLASSI-MATERIE'!$A$2:$L$201,MATCH(H$49,'DOCENTI-CLASSI-MATERIE'!$A$2:$A$201,0),MATCH(H$1,INDIRECT("'DOCENTI-CLASSI-MATERIE'!$A"&amp;MATCH(H$49,'DOCENTI-CLASSI-MATERIE'!$A$2:$A$201,0)+2&amp;":$L"&amp;MATCH(H$49,'DOCENTI-CLASSI-MATERIE'!$A$2:$A$201,0)+2),0)),H231)</f>
        <v>TEC.IE ELETTRICO/CHE</v>
      </c>
      <c r="I48" s="147" t="str">
        <f ca="1">IFERROR(INDEX('DOCENTI-CLASSI-MATERIE'!$A$2:$L$201,MATCH(I$49,'DOCENTI-CLASSI-MATERIE'!$A$2:$A$201,0),MATCH(I$1,INDIRECT("'DOCENTI-CLASSI-MATERIE'!$A"&amp;MATCH(I$49,'DOCENTI-CLASSI-MATERIE'!$A$2:$A$201,0)+2&amp;":$L"&amp;MATCH(I$49,'DOCENTI-CLASSI-MATERIE'!$A$2:$A$201,0)+2),0)),I231)</f>
        <v>TEC.e TEC. DIAGN.e MANUT.MT</v>
      </c>
      <c r="J48" s="125" t="str">
        <f ca="1">IFERROR(INDEX('DOCENTI-CLASSI-MATERIE'!$A$2:$L$201,MATCH(J$49,'DOCENTI-CLASSI-MATERIE'!$A$2:$A$201,0),MATCH(J$1,INDIRECT("'DOCENTI-CLASSI-MATERIE'!$A"&amp;MATCH(J$49,'DOCENTI-CLASSI-MATERIE'!$A$2:$A$201,0)+2&amp;":$L"&amp;MATCH(J$49,'DOCENTI-CLASSI-MATERIE'!$A$2:$A$201,0)+2),0)),J231)</f>
        <v>LINGUA LETT.ITAL. E STORIA</v>
      </c>
      <c r="K48" s="125" t="str">
        <f ca="1">IFERROR(INDEX('DOCENTI-CLASSI-MATERIE'!$A$2:$L$201,MATCH(K$49,'DOCENTI-CLASSI-MATERIE'!$A$2:$A$201,0),MATCH(K$1,INDIRECT("'DOCENTI-CLASSI-MATERIE'!$A"&amp;MATCH(K$49,'DOCENTI-CLASSI-MATERIE'!$A$2:$A$201,0)+2&amp;":$L"&amp;MATCH(K$49,'DOCENTI-CLASSI-MATERIE'!$A$2:$A$201,0)+2),0)),K231)</f>
        <v>DIRITTO e ECON.</v>
      </c>
      <c r="L48" s="125" t="str">
        <f ca="1">IFERROR(INDEX('DOCENTI-CLASSI-MATERIE'!$A$2:$L$201,MATCH(L$49,'DOCENTI-CLASSI-MATERIE'!$A$2:$A$201,0),MATCH(L$1,INDIRECT("'DOCENTI-CLASSI-MATERIE'!$A"&amp;MATCH(L$49,'DOCENTI-CLASSI-MATERIE'!$A$2:$A$201,0)+2&amp;":$L"&amp;MATCH(L$49,'DOCENTI-CLASSI-MATERIE'!$A$2:$A$201,0)+2),0)),L231)</f>
        <v>RELIGIONE</v>
      </c>
      <c r="M48" s="125" t="str">
        <f ca="1">IFERROR(INDEX('DOCENTI-CLASSI-MATERIE'!$A$2:$L$201,MATCH(M$49,'DOCENTI-CLASSI-MATERIE'!$A$2:$A$201,0),MATCH(M$1,INDIRECT("'DOCENTI-CLASSI-MATERIE'!$A"&amp;MATCH(M$49,'DOCENTI-CLASSI-MATERIE'!$A$2:$A$201,0)+2&amp;":$L"&amp;MATCH(M$49,'DOCENTI-CLASSI-MATERIE'!$A$2:$A$201,0)+2),0)),M231)</f>
        <v>RELIGIONE</v>
      </c>
      <c r="N48" s="125" t="str">
        <f ca="1">IFERROR(INDEX('DOCENTI-CLASSI-MATERIE'!$A$2:$L$201,MATCH(N$49,'DOCENTI-CLASSI-MATERIE'!$A$2:$A$201,0),MATCH(N$1,INDIRECT("'DOCENTI-CLASSI-MATERIE'!$A"&amp;MATCH(N$49,'DOCENTI-CLASSI-MATERIE'!$A$2:$A$201,0)+2&amp;":$L"&amp;MATCH(N$49,'DOCENTI-CLASSI-MATERIE'!$A$2:$A$201,0)+2),0)),N231)</f>
        <v>RELIGIONE</v>
      </c>
      <c r="O48" s="151" t="str">
        <f ca="1">IFERROR(INDEX('DOCENTI-CLASSI-MATERIE'!$A$2:$L$201,MATCH(O$49,'DOCENTI-CLASSI-MATERIE'!$A$2:$A$201,0),MATCH(O$1,INDIRECT("'DOCENTI-CLASSI-MATERIE'!$A"&amp;MATCH(O$49,'DOCENTI-CLASSI-MATERIE'!$A$2:$A$201,0)+2&amp;":$L"&amp;MATCH(O$49,'DOCENTI-CLASSI-MATERIE'!$A$2:$A$201,0)+2),0)),O231)</f>
        <v>SISTEMI AUT.</v>
      </c>
      <c r="P48" s="125" t="str">
        <f ca="1">IFERROR(INDEX('DOCENTI-CLASSI-MATERIE'!$A$2:$L$201,MATCH(P$49,'DOCENTI-CLASSI-MATERIE'!$A$2:$A$201,0),MATCH(P$1,INDIRECT("'DOCENTI-CLASSI-MATERIE'!$A"&amp;MATCH(P$49,'DOCENTI-CLASSI-MATERIE'!$A$2:$A$201,0)+2&amp;":$L"&amp;MATCH(P$49,'DOCENTI-CLASSI-MATERIE'!$A$2:$A$201,0)+2),0)),P231)</f>
        <v>IG.ANAT.FIS.PAT.</v>
      </c>
      <c r="Q48" s="125" t="str">
        <f ca="1">IFERROR(INDEX('DOCENTI-CLASSI-MATERIE'!$A$2:$L$201,MATCH(Q$49,'DOCENTI-CLASSI-MATERIE'!$A$2:$A$201,0),MATCH(Q$1,INDIRECT("'DOCENTI-CLASSI-MATERIE'!$A"&amp;MATCH(Q$49,'DOCENTI-CLASSI-MATERIE'!$A$2:$A$201,0)+2&amp;":$L"&amp;MATCH(Q$49,'DOCENTI-CLASSI-MATERIE'!$A$2:$A$201,0)+2),0)),Q231)</f>
        <v/>
      </c>
      <c r="R48" s="125" t="str">
        <f ca="1">IFERROR(INDEX('DOCENTI-CLASSI-MATERIE'!$A$2:$L$201,MATCH(R$49,'DOCENTI-CLASSI-MATERIE'!$A$2:$A$201,0),MATCH(R$1,INDIRECT("'DOCENTI-CLASSI-MATERIE'!$A"&amp;MATCH(R$49,'DOCENTI-CLASSI-MATERIE'!$A$2:$A$201,0)+2&amp;":$L"&amp;MATCH(R$49,'DOCENTI-CLASSI-MATERIE'!$A$2:$A$201,0)+2),0)),R231)</f>
        <v>SCIENZE MOTORIE</v>
      </c>
      <c r="S48" s="125" t="str">
        <f ca="1">IFERROR(INDEX('DOCENTI-CLASSI-MATERIE'!$A$2:$L$201,MATCH(S$49,'DOCENTI-CLASSI-MATERIE'!$A$2:$A$201,0),MATCH(S$1,INDIRECT("'DOCENTI-CLASSI-MATERIE'!$A"&amp;MATCH(S$49,'DOCENTI-CLASSI-MATERIE'!$A$2:$A$201,0)+2&amp;":$L"&amp;MATCH(S$49,'DOCENTI-CLASSI-MATERIE'!$A$2:$A$201,0)+2),0)),S231)</f>
        <v>SCIENZE MOTORIE</v>
      </c>
      <c r="T48" s="125" t="str">
        <f ca="1">IFERROR(INDEX('DOCENTI-CLASSI-MATERIE'!$A$2:$L$201,MATCH(T$49,'DOCENTI-CLASSI-MATERIE'!$A$2:$A$201,0),MATCH(T$1,INDIRECT("'DOCENTI-CLASSI-MATERIE'!$A"&amp;MATCH(T$49,'DOCENTI-CLASSI-MATERIE'!$A$2:$A$201,0)+2&amp;":$L"&amp;MATCH(T$49,'DOCENTI-CLASSI-MATERIE'!$A$2:$A$201,0)+2),0)),T231)</f>
        <v>SCIENZE MOTORIE</v>
      </c>
      <c r="U48" s="41" t="str">
        <f ca="1">IFERROR(INDEX('DOCENTI-CLASSI-MATERIE'!$A$2:$L$201,MATCH(U$49,'DOCENTI-CLASSI-MATERIE'!$A$2:$A$201,0),MATCH(U$1,INDIRECT("'DOCENTI-CLASSI-MATERIE'!$A"&amp;MATCH(U$49,'DOCENTI-CLASSI-MATERIE'!$A$2:$A$201,0)+2&amp;":$L"&amp;MATCH(U$49,'DOCENTI-CLASSI-MATERIE'!$A$2:$A$201,0)+2),0)),U231)</f>
        <v/>
      </c>
      <c r="V48" s="41" t="str">
        <f ca="1">IFERROR(INDEX('DOCENTI-CLASSI-MATERIE'!$A$2:$L$201,MATCH(V$49,'DOCENTI-CLASSI-MATERIE'!$A$2:$A$201,0),MATCH(V$1,INDIRECT("'DOCENTI-CLASSI-MATERIE'!$A"&amp;MATCH(V$49,'DOCENTI-CLASSI-MATERIE'!$A$2:$A$201,0)+2&amp;":$L"&amp;MATCH(V$49,'DOCENTI-CLASSI-MATERIE'!$A$2:$A$201,0)+2),0)),V231)</f>
        <v/>
      </c>
      <c r="W48" s="41" t="str">
        <f ca="1">IFERROR(INDEX('DOCENTI-CLASSI-MATERIE'!$A$2:$L$201,MATCH(W$49,'DOCENTI-CLASSI-MATERIE'!$A$2:$A$201,0),MATCH(W$1,INDIRECT("'DOCENTI-CLASSI-MATERIE'!$A"&amp;MATCH(W$49,'DOCENTI-CLASSI-MATERIE'!$A$2:$A$201,0)+2&amp;":$L"&amp;MATCH(W$49,'DOCENTI-CLASSI-MATERIE'!$A$2:$A$201,0)+2),0)),W231)</f>
        <v/>
      </c>
      <c r="X48" s="41" t="str">
        <f ca="1">IFERROR(INDEX('DOCENTI-CLASSI-MATERIE'!$A$2:$L$201,MATCH(X$49,'DOCENTI-CLASSI-MATERIE'!$A$2:$A$201,0),MATCH(X$1,INDIRECT("'DOCENTI-CLASSI-MATERIE'!$A"&amp;MATCH(X$49,'DOCENTI-CLASSI-MATERIE'!$A$2:$A$201,0)+2&amp;":$L"&amp;MATCH(X$49,'DOCENTI-CLASSI-MATERIE'!$A$2:$A$201,0)+2),0)),X231)</f>
        <v/>
      </c>
      <c r="Y48" s="41" t="str">
        <f ca="1">IFERROR(INDEX('DOCENTI-CLASSI-MATERIE'!$A$2:$L$201,MATCH(Y$49,'DOCENTI-CLASSI-MATERIE'!$A$2:$A$201,0),MATCH(Y$1,INDIRECT("'DOCENTI-CLASSI-MATERIE'!$A"&amp;MATCH(Y$49,'DOCENTI-CLASSI-MATERIE'!$A$2:$A$201,0)+2&amp;":$L"&amp;MATCH(Y$49,'DOCENTI-CLASSI-MATERIE'!$A$2:$A$201,0)+2),0)),Y231)</f>
        <v/>
      </c>
      <c r="Z48" s="41" t="str">
        <f ca="1">IFERROR(INDEX('DOCENTI-CLASSI-MATERIE'!$A$2:$L$201,MATCH(Z$49,'DOCENTI-CLASSI-MATERIE'!$A$2:$A$201,0),MATCH(Z$1,INDIRECT("'DOCENTI-CLASSI-MATERIE'!$A"&amp;MATCH(Z$49,'DOCENTI-CLASSI-MATERIE'!$A$2:$A$201,0)+2&amp;":$L"&amp;MATCH(Z$49,'DOCENTI-CLASSI-MATERIE'!$A$2:$A$201,0)+2),0)),Z231)</f>
        <v/>
      </c>
      <c r="AA48" s="41" t="str">
        <f ca="1">IFERROR(INDEX('DOCENTI-CLASSI-MATERIE'!$A$2:$L$201,MATCH(AA$49,'DOCENTI-CLASSI-MATERIE'!$A$2:$A$201,0),MATCH(AA$1,INDIRECT("'DOCENTI-CLASSI-MATERIE'!$A"&amp;MATCH(AA$49,'DOCENTI-CLASSI-MATERIE'!$A$2:$A$201,0)+2&amp;":$L"&amp;MATCH(AA$49,'DOCENTI-CLASSI-MATERIE'!$A$2:$A$201,0)+2),0)),AA231)</f>
        <v/>
      </c>
      <c r="AB48" s="41" t="str">
        <f ca="1">IFERROR(INDEX('DOCENTI-CLASSI-MATERIE'!$A$2:$L$201,MATCH(AB$49,'DOCENTI-CLASSI-MATERIE'!$A$2:$A$201,0),MATCH(AB$1,INDIRECT("'DOCENTI-CLASSI-MATERIE'!$A"&amp;MATCH(AB$49,'DOCENTI-CLASSI-MATERIE'!$A$2:$A$201,0)+2&amp;":$L"&amp;MATCH(AB$49,'DOCENTI-CLASSI-MATERIE'!$A$2:$A$201,0)+2),0)),AB231)</f>
        <v/>
      </c>
      <c r="AC48" s="41" t="str">
        <f ca="1">IFERROR(INDEX('DOCENTI-CLASSI-MATERIE'!$A$2:$L$201,MATCH(AC$49,'DOCENTI-CLASSI-MATERIE'!$A$2:$A$201,0),MATCH(AC$1,INDIRECT("'DOCENTI-CLASSI-MATERIE'!$A"&amp;MATCH(AC$49,'DOCENTI-CLASSI-MATERIE'!$A$2:$A$201,0)+2&amp;":$L"&amp;MATCH(AC$49,'DOCENTI-CLASSI-MATERIE'!$A$2:$A$201,0)+2),0)),AC231)</f>
        <v/>
      </c>
      <c r="AD48" s="41" t="str">
        <f ca="1">IFERROR(INDEX('DOCENTI-CLASSI-MATERIE'!$A$2:$L$201,MATCH(AD$49,'DOCENTI-CLASSI-MATERIE'!$A$2:$A$201,0),MATCH(AD$1,INDIRECT("'DOCENTI-CLASSI-MATERIE'!$A"&amp;MATCH(AD$49,'DOCENTI-CLASSI-MATERIE'!$A$2:$A$201,0)+2&amp;":$L"&amp;MATCH(AD$49,'DOCENTI-CLASSI-MATERIE'!$A$2:$A$201,0)+2),0)),AD231)</f>
        <v/>
      </c>
      <c r="AE48" s="41" t="str">
        <f ca="1">IFERROR(INDEX('DOCENTI-CLASSI-MATERIE'!$A$2:$L$201,MATCH(AE$49,'DOCENTI-CLASSI-MATERIE'!$A$2:$A$201,0),MATCH(AE$1,INDIRECT("'DOCENTI-CLASSI-MATERIE'!$A"&amp;MATCH(AE$49,'DOCENTI-CLASSI-MATERIE'!$A$2:$A$201,0)+2&amp;":$L"&amp;MATCH(AE$49,'DOCENTI-CLASSI-MATERIE'!$A$2:$A$201,0)+2),0)),AE231)</f>
        <v/>
      </c>
      <c r="AF48" s="41" t="str">
        <f ca="1">IFERROR(INDEX('DOCENTI-CLASSI-MATERIE'!$A$2:$L$201,MATCH(AF$49,'DOCENTI-CLASSI-MATERIE'!$A$2:$A$201,0),MATCH(AF$1,INDIRECT("'DOCENTI-CLASSI-MATERIE'!$A"&amp;MATCH(AF$49,'DOCENTI-CLASSI-MATERIE'!$A$2:$A$201,0)+2&amp;":$L"&amp;MATCH(AF$49,'DOCENTI-CLASSI-MATERIE'!$A$2:$A$201,0)+2),0)),AF231)</f>
        <v/>
      </c>
      <c r="AG48" s="41" t="str">
        <f ca="1">IFERROR(INDEX('DOCENTI-CLASSI-MATERIE'!$A$2:$L$201,MATCH(AG$49,'DOCENTI-CLASSI-MATERIE'!$A$2:$A$201,0),MATCH(AG$1,INDIRECT("'DOCENTI-CLASSI-MATERIE'!$A"&amp;MATCH(AG$49,'DOCENTI-CLASSI-MATERIE'!$A$2:$A$201,0)+2&amp;":$L"&amp;MATCH(AG$49,'DOCENTI-CLASSI-MATERIE'!$A$2:$A$201,0)+2),0)),AG231)</f>
        <v/>
      </c>
      <c r="AH48" s="41" t="str">
        <f ca="1">IFERROR(INDEX('DOCENTI-CLASSI-MATERIE'!$A$2:$L$201,MATCH(AH$49,'DOCENTI-CLASSI-MATERIE'!$A$2:$A$201,0),MATCH(AH$1,INDIRECT("'DOCENTI-CLASSI-MATERIE'!$A"&amp;MATCH(AH$49,'DOCENTI-CLASSI-MATERIE'!$A$2:$A$201,0)+2&amp;":$L"&amp;MATCH(AH$49,'DOCENTI-CLASSI-MATERIE'!$A$2:$A$201,0)+2),0)),AH231)</f>
        <v/>
      </c>
      <c r="AI48" s="41" t="str">
        <f ca="1">IFERROR(INDEX('DOCENTI-CLASSI-MATERIE'!$A$2:$L$201,MATCH(AI$49,'DOCENTI-CLASSI-MATERIE'!$A$2:$A$201,0),MATCH(AI$1,INDIRECT("'DOCENTI-CLASSI-MATERIE'!$A"&amp;MATCH(AI$49,'DOCENTI-CLASSI-MATERIE'!$A$2:$A$201,0)+2&amp;":$L"&amp;MATCH(AI$49,'DOCENTI-CLASSI-MATERIE'!$A$2:$A$201,0)+2),0)),AI231)</f>
        <v/>
      </c>
      <c r="AJ48" s="41" t="str">
        <f ca="1">IFERROR(INDEX('DOCENTI-CLASSI-MATERIE'!$A$2:$L$201,MATCH(AJ$49,'DOCENTI-CLASSI-MATERIE'!$A$2:$A$201,0),MATCH(AJ$1,INDIRECT("'DOCENTI-CLASSI-MATERIE'!$A"&amp;MATCH(AJ$49,'DOCENTI-CLASSI-MATERIE'!$A$2:$A$201,0)+2&amp;":$L"&amp;MATCH(AJ$49,'DOCENTI-CLASSI-MATERIE'!$A$2:$A$201,0)+2),0)),AJ231)</f>
        <v/>
      </c>
      <c r="AK48" s="41" t="str">
        <f ca="1">IFERROR(INDEX('DOCENTI-CLASSI-MATERIE'!$A$2:$L$201,MATCH(AK$49,'DOCENTI-CLASSI-MATERIE'!$A$2:$A$201,0),MATCH(AK$1,INDIRECT("'DOCENTI-CLASSI-MATERIE'!$A"&amp;MATCH(AK$49,'DOCENTI-CLASSI-MATERIE'!$A$2:$A$201,0)+2&amp;":$L"&amp;MATCH(AK$49,'DOCENTI-CLASSI-MATERIE'!$A$2:$A$201,0)+2),0)),AK231)</f>
        <v/>
      </c>
      <c r="AL48" s="41" t="str">
        <f ca="1">IFERROR(INDEX('DOCENTI-CLASSI-MATERIE'!$A$2:$L$201,MATCH(AL$49,'DOCENTI-CLASSI-MATERIE'!$A$2:$A$201,0),MATCH(AL$1,INDIRECT("'DOCENTI-CLASSI-MATERIE'!$A"&amp;MATCH(AL$49,'DOCENTI-CLASSI-MATERIE'!$A$2:$A$201,0)+2&amp;":$L"&amp;MATCH(AL$49,'DOCENTI-CLASSI-MATERIE'!$A$2:$A$201,0)+2),0)),AL231)</f>
        <v/>
      </c>
      <c r="AM48" s="41" t="str">
        <f ca="1">IFERROR(INDEX('DOCENTI-CLASSI-MATERIE'!$A$2:$L$201,MATCH(AM$49,'DOCENTI-CLASSI-MATERIE'!$A$2:$A$201,0),MATCH(AM$1,INDIRECT("'DOCENTI-CLASSI-MATERIE'!$A"&amp;MATCH(AM$49,'DOCENTI-CLASSI-MATERIE'!$A$2:$A$201,0)+2&amp;":$L"&amp;MATCH(AM$49,'DOCENTI-CLASSI-MATERIE'!$A$2:$A$201,0)+2),0)),AM231)</f>
        <v/>
      </c>
      <c r="AN48" s="41" t="str">
        <f ca="1">IFERROR(INDEX('DOCENTI-CLASSI-MATERIE'!$A$2:$L$201,MATCH(AN$49,'DOCENTI-CLASSI-MATERIE'!$A$2:$A$201,0),MATCH(AN$1,INDIRECT("'DOCENTI-CLASSI-MATERIE'!$A"&amp;MATCH(AN$49,'DOCENTI-CLASSI-MATERIE'!$A$2:$A$201,0)+2&amp;":$L"&amp;MATCH(AN$49,'DOCENTI-CLASSI-MATERIE'!$A$2:$A$201,0)+2),0)),AN231)</f>
        <v/>
      </c>
      <c r="AO48" s="41" t="str">
        <f ca="1">IFERROR(INDEX('DOCENTI-CLASSI-MATERIE'!$A$2:$L$201,MATCH(AO$49,'DOCENTI-CLASSI-MATERIE'!$A$2:$A$201,0),MATCH(AO$1,INDIRECT("'DOCENTI-CLASSI-MATERIE'!$A"&amp;MATCH(AO$49,'DOCENTI-CLASSI-MATERIE'!$A$2:$A$201,0)+2&amp;":$L"&amp;MATCH(AO$49,'DOCENTI-CLASSI-MATERIE'!$A$2:$A$201,0)+2),0)),AO231)</f>
        <v/>
      </c>
      <c r="AP48" s="41" t="str">
        <f ca="1">IFERROR(INDEX('DOCENTI-CLASSI-MATERIE'!$A$2:$L$201,MATCH(AP$49,'DOCENTI-CLASSI-MATERIE'!$A$2:$A$201,0),MATCH(AP$1,INDIRECT("'DOCENTI-CLASSI-MATERIE'!$A"&amp;MATCH(AP$49,'DOCENTI-CLASSI-MATERIE'!$A$2:$A$201,0)+2&amp;":$L"&amp;MATCH(AP$49,'DOCENTI-CLASSI-MATERIE'!$A$2:$A$201,0)+2),0)),AP231)</f>
        <v/>
      </c>
      <c r="AQ48" s="41" t="str">
        <f ca="1">IFERROR(INDEX('DOCENTI-CLASSI-MATERIE'!$A$2:$L$201,MATCH(AQ$49,'DOCENTI-CLASSI-MATERIE'!$A$2:$A$201,0),MATCH(AQ$1,INDIRECT("'DOCENTI-CLASSI-MATERIE'!$A"&amp;MATCH(AQ$49,'DOCENTI-CLASSI-MATERIE'!$A$2:$A$201,0)+2&amp;":$L"&amp;MATCH(AQ$49,'DOCENTI-CLASSI-MATERIE'!$A$2:$A$201,0)+2),0)),AQ231)</f>
        <v/>
      </c>
      <c r="AR48" s="41" t="str">
        <f ca="1">IFERROR(INDEX('DOCENTI-CLASSI-MATERIE'!$A$2:$L$201,MATCH(AR$49,'DOCENTI-CLASSI-MATERIE'!$A$2:$A$201,0),MATCH(AR$1,INDIRECT("'DOCENTI-CLASSI-MATERIE'!$A"&amp;MATCH(AR$49,'DOCENTI-CLASSI-MATERIE'!$A$2:$A$201,0)+2&amp;":$L"&amp;MATCH(AR$49,'DOCENTI-CLASSI-MATERIE'!$A$2:$A$201,0)+2),0)),AR231)</f>
        <v/>
      </c>
      <c r="AS48" s="41" t="str">
        <f ca="1">IFERROR(INDEX('DOCENTI-CLASSI-MATERIE'!$A$2:$L$201,MATCH(AS$49,'DOCENTI-CLASSI-MATERIE'!$A$2:$A$201,0),MATCH(AS$1,INDIRECT("'DOCENTI-CLASSI-MATERIE'!$A"&amp;MATCH(AS$49,'DOCENTI-CLASSI-MATERIE'!$A$2:$A$201,0)+2&amp;":$L"&amp;MATCH(AS$49,'DOCENTI-CLASSI-MATERIE'!$A$2:$A$201,0)+2),0)),AS231)</f>
        <v/>
      </c>
      <c r="AT48" s="41" t="str">
        <f ca="1">IFERROR(INDEX('DOCENTI-CLASSI-MATERIE'!$A$2:$L$201,MATCH(AT$49,'DOCENTI-CLASSI-MATERIE'!$A$2:$A$201,0),MATCH(AT$1,INDIRECT("'DOCENTI-CLASSI-MATERIE'!$A"&amp;MATCH(AT$49,'DOCENTI-CLASSI-MATERIE'!$A$2:$A$201,0)+2&amp;":$L"&amp;MATCH(AT$49,'DOCENTI-CLASSI-MATERIE'!$A$2:$A$201,0)+2),0)),AT231)</f>
        <v/>
      </c>
      <c r="AU48" s="41" t="str">
        <f ca="1">IFERROR(INDEX('DOCENTI-CLASSI-MATERIE'!$A$2:$L$201,MATCH(AU$49,'DOCENTI-CLASSI-MATERIE'!$A$2:$A$201,0),MATCH(AU$1,INDIRECT("'DOCENTI-CLASSI-MATERIE'!$A"&amp;MATCH(AU$49,'DOCENTI-CLASSI-MATERIE'!$A$2:$A$201,0)+2&amp;":$L"&amp;MATCH(AU$49,'DOCENTI-CLASSI-MATERIE'!$A$2:$A$201,0)+2),0)),AU231)</f>
        <v/>
      </c>
      <c r="AV48" s="41" t="str">
        <f ca="1">IFERROR(INDEX('DOCENTI-CLASSI-MATERIE'!$A$2:$L$201,MATCH(AV$49,'DOCENTI-CLASSI-MATERIE'!$A$2:$A$201,0),MATCH(AV$1,INDIRECT("'DOCENTI-CLASSI-MATERIE'!$A"&amp;MATCH(AV$49,'DOCENTI-CLASSI-MATERIE'!$A$2:$A$201,0)+2&amp;":$L"&amp;MATCH(AV$49,'DOCENTI-CLASSI-MATERIE'!$A$2:$A$201,0)+2),0)),AV231)</f>
        <v/>
      </c>
      <c r="AW48" s="41" t="str">
        <f ca="1">IFERROR(INDEX('DOCENTI-CLASSI-MATERIE'!$A$2:$L$201,MATCH(AW$49,'DOCENTI-CLASSI-MATERIE'!$A$2:$A$201,0),MATCH(AW$1,INDIRECT("'DOCENTI-CLASSI-MATERIE'!$A"&amp;MATCH(AW$49,'DOCENTI-CLASSI-MATERIE'!$A$2:$A$201,0)+2&amp;":$L"&amp;MATCH(AW$49,'DOCENTI-CLASSI-MATERIE'!$A$2:$A$201,0)+2),0)),AW231)</f>
        <v/>
      </c>
      <c r="AX48" s="41" t="str">
        <f ca="1">IFERROR(INDEX('DOCENTI-CLASSI-MATERIE'!$A$2:$L$201,MATCH(AX$49,'DOCENTI-CLASSI-MATERIE'!$A$2:$A$201,0),MATCH(AX$1,INDIRECT("'DOCENTI-CLASSI-MATERIE'!$A"&amp;MATCH(AX$49,'DOCENTI-CLASSI-MATERIE'!$A$2:$A$201,0)+2&amp;":$L"&amp;MATCH(AX$49,'DOCENTI-CLASSI-MATERIE'!$A$2:$A$201,0)+2),0)),AX231)</f>
        <v/>
      </c>
      <c r="AY48" s="41" t="str">
        <f ca="1">IFERROR(INDEX('DOCENTI-CLASSI-MATERIE'!$A$2:$L$201,MATCH(AY$49,'DOCENTI-CLASSI-MATERIE'!$A$2:$A$201,0),MATCH(AY$1,INDIRECT("'DOCENTI-CLASSI-MATERIE'!$A"&amp;MATCH(AY$49,'DOCENTI-CLASSI-MATERIE'!$A$2:$A$201,0)+2&amp;":$L"&amp;MATCH(AY$49,'DOCENTI-CLASSI-MATERIE'!$A$2:$A$201,0)+2),0)),AY231)</f>
        <v/>
      </c>
      <c r="AZ48" s="41" t="str">
        <f ca="1">IFERROR(INDEX('DOCENTI-CLASSI-MATERIE'!$A$2:$L$201,MATCH(AZ$49,'DOCENTI-CLASSI-MATERIE'!$A$2:$A$201,0),MATCH(AZ$1,INDIRECT("'DOCENTI-CLASSI-MATERIE'!$A"&amp;MATCH(AZ$49,'DOCENTI-CLASSI-MATERIE'!$A$2:$A$201,0)+2&amp;":$L"&amp;MATCH(AZ$49,'DOCENTI-CLASSI-MATERIE'!$A$2:$A$201,0)+2),0)),AZ231)</f>
        <v/>
      </c>
    </row>
    <row r="49" spans="1:52" s="42" customFormat="1" ht="24.95" customHeight="1">
      <c r="A49" s="160"/>
      <c r="B49" s="169"/>
      <c r="C49" s="126" t="str">
        <f>IFERROR(INDEX('ORARIO DOCENTI'!$A$3:$A$102,MATCH(C$1,'ORARIO DOCENTI'!$Q$3:$Q$102,0),1),C232)</f>
        <v>LORI</v>
      </c>
      <c r="D49" s="126" t="str">
        <f>IFERROR(INDEX('ORARIO DOCENTI'!$A$3:$A$102,MATCH(D$1,'ORARIO DOCENTI'!$Q$3:$Q$102,0),1),D232)</f>
        <v>NASCARI</v>
      </c>
      <c r="E49" s="126" t="str">
        <f>IFERROR(INDEX('ORARIO DOCENTI'!$A$3:$A$102,MATCH(E$1,'ORARIO DOCENTI'!$Q$3:$Q$102,0),1),E232)</f>
        <v>MARRUFFI d</v>
      </c>
      <c r="F49" s="126" t="str">
        <f>IFERROR(INDEX('ORARIO DOCENTI'!$A$3:$A$102,MATCH(F$1,'ORARIO DOCENTI'!$Q$3:$Q$102,0),1),F232)</f>
        <v>FAVILLI</v>
      </c>
      <c r="G49" s="126" t="str">
        <f>IFERROR(INDEX('ORARIO DOCENTI'!$A$3:$A$102,MATCH(G$1,'ORARIO DOCENTI'!$Q$3:$Q$102,0),1),G232)</f>
        <v>FERRARI</v>
      </c>
      <c r="H49" s="126" t="str">
        <f>IFERROR(INDEX('ORARIO DOCENTI'!$A$3:$A$102,MATCH(H$1,'ORARIO DOCENTI'!$Q$3:$Q$102,0),1),H232)</f>
        <v>MARCELLI</v>
      </c>
      <c r="I49" s="145" t="str">
        <f>IFERROR(INDEX('ORARIO DOCENTI'!$A$3:$A$102,MATCH(I$1,'ORARIO DOCENTI'!$Q$3:$Q$102,0),1),I232)</f>
        <v>TEC.e TEC.DIAGN. MANUT.</v>
      </c>
      <c r="J49" s="126" t="str">
        <f>IFERROR(INDEX('ORARIO DOCENTI'!$A$3:$A$102,MATCH(J$1,'ORARIO DOCENTI'!$Q$3:$Q$102,0),1),J232)</f>
        <v>TEMPERINI</v>
      </c>
      <c r="K49" s="126" t="str">
        <f>IFERROR(INDEX('ORARIO DOCENTI'!$A$3:$A$102,MATCH(K$1,'ORARIO DOCENTI'!$Q$3:$Q$102,0),1),K232)</f>
        <v>CARINGI</v>
      </c>
      <c r="L49" s="126" t="str">
        <f>IFERROR(INDEX('ORARIO DOCENTI'!$A$3:$A$102,MATCH(L$1,'ORARIO DOCENTI'!$Q$3:$Q$102,0),1),L232)</f>
        <v>MEMOLA</v>
      </c>
      <c r="M49" s="126" t="str">
        <f>IFERROR(INDEX('ORARIO DOCENTI'!$A$3:$A$102,MATCH(M$1,'ORARIO DOCENTI'!$Q$3:$Q$102,0),1),M232)</f>
        <v>MEMOLA</v>
      </c>
      <c r="N49" s="126" t="str">
        <f>IFERROR(INDEX('ORARIO DOCENTI'!$A$3:$A$102,MATCH(N$1,'ORARIO DOCENTI'!$Q$3:$Q$102,0),1),N232)</f>
        <v>MEMOLA</v>
      </c>
      <c r="O49" s="149" t="str">
        <f>IFERROR(INDEX('ORARIO DOCENTI'!$A$3:$A$102,MATCH(O$1,'ORARIO DOCENTI'!$Q$3:$Q$102,0),1),O232)</f>
        <v>SISTEMI AUTOM</v>
      </c>
      <c r="P49" s="126" t="str">
        <f>IFERROR(INDEX('ORARIO DOCENTI'!$A$3:$A$102,MATCH(P$1,'ORARIO DOCENTI'!$Q$3:$Q$102,0),1),P232)</f>
        <v>NICCOLOGI  i</v>
      </c>
      <c r="Q49" s="126" t="str">
        <f>IFERROR(INDEX('ORARIO DOCENTI'!$A$3:$A$102,MATCH(Q$1,'ORARIO DOCENTI'!$Q$3:$Q$102,0),1),Q232)</f>
        <v/>
      </c>
      <c r="R49" s="126" t="str">
        <f>IFERROR(INDEX('ORARIO DOCENTI'!$A$3:$A$102,MATCH(R$1,'ORARIO DOCENTI'!$Q$3:$Q$102,0),1),R232)</f>
        <v>ROSI</v>
      </c>
      <c r="S49" s="126" t="str">
        <f>IFERROR(INDEX('ORARIO DOCENTI'!$A$3:$A$102,MATCH(S$1,'ORARIO DOCENTI'!$Q$3:$Q$102,0),1),S232)</f>
        <v>ROSI</v>
      </c>
      <c r="T49" s="126" t="str">
        <f>IFERROR(INDEX('ORARIO DOCENTI'!$A$3:$A$102,MATCH(T$1,'ORARIO DOCENTI'!$Q$3:$Q$102,0),1),T232)</f>
        <v>ROSI</v>
      </c>
      <c r="U49" s="43" t="str">
        <f>IFERROR(INDEX('ORARIO DOCENTI'!$A$3:$A$102,MATCH(U$1,'ORARIO DOCENTI'!$Q$3:$Q$102,0),1),U232)</f>
        <v/>
      </c>
      <c r="V49" s="43" t="str">
        <f>IFERROR(INDEX('ORARIO DOCENTI'!$A$3:$A$102,MATCH(V$1,'ORARIO DOCENTI'!$Q$3:$Q$102,0),1),V232)</f>
        <v/>
      </c>
      <c r="W49" s="43" t="str">
        <f>IFERROR(INDEX('ORARIO DOCENTI'!$A$3:$A$102,MATCH(W$1,'ORARIO DOCENTI'!$Q$3:$Q$102,0),1),W232)</f>
        <v/>
      </c>
      <c r="X49" s="43" t="str">
        <f>IFERROR(INDEX('ORARIO DOCENTI'!$A$3:$A$102,MATCH(X$1,'ORARIO DOCENTI'!$Q$3:$Q$102,0),1),X232)</f>
        <v/>
      </c>
      <c r="Y49" s="43" t="str">
        <f>IFERROR(INDEX('ORARIO DOCENTI'!$A$3:$A$102,MATCH(Y$1,'ORARIO DOCENTI'!$Q$3:$Q$102,0),1),Y232)</f>
        <v/>
      </c>
      <c r="Z49" s="43" t="str">
        <f>IFERROR(INDEX('ORARIO DOCENTI'!$A$3:$A$102,MATCH(Z$1,'ORARIO DOCENTI'!$Q$3:$Q$102,0),1),Z232)</f>
        <v/>
      </c>
      <c r="AA49" s="43" t="str">
        <f>IFERROR(INDEX('ORARIO DOCENTI'!$A$3:$A$102,MATCH(AA$1,'ORARIO DOCENTI'!$Q$3:$Q$102,0),1),AA232)</f>
        <v/>
      </c>
      <c r="AB49" s="43" t="str">
        <f>IFERROR(INDEX('ORARIO DOCENTI'!$A$3:$A$102,MATCH(AB$1,'ORARIO DOCENTI'!$Q$3:$Q$102,0),1),AB232)</f>
        <v/>
      </c>
      <c r="AC49" s="43" t="str">
        <f>IFERROR(INDEX('ORARIO DOCENTI'!$A$3:$A$102,MATCH(AC$1,'ORARIO DOCENTI'!$Q$3:$Q$102,0),1),AC232)</f>
        <v/>
      </c>
      <c r="AD49" s="43" t="str">
        <f>IFERROR(INDEX('ORARIO DOCENTI'!$A$3:$A$102,MATCH(AD$1,'ORARIO DOCENTI'!$Q$3:$Q$102,0),1),AD232)</f>
        <v/>
      </c>
      <c r="AE49" s="43" t="str">
        <f>IFERROR(INDEX('ORARIO DOCENTI'!$A$3:$A$102,MATCH(AE$1,'ORARIO DOCENTI'!$Q$3:$Q$102,0),1),AE232)</f>
        <v/>
      </c>
      <c r="AF49" s="43" t="str">
        <f>IFERROR(INDEX('ORARIO DOCENTI'!$A$3:$A$102,MATCH(AF$1,'ORARIO DOCENTI'!$Q$3:$Q$102,0),1),AF232)</f>
        <v/>
      </c>
      <c r="AG49" s="43" t="str">
        <f>IFERROR(INDEX('ORARIO DOCENTI'!$A$3:$A$102,MATCH(AG$1,'ORARIO DOCENTI'!$Q$3:$Q$102,0),1),AG232)</f>
        <v/>
      </c>
      <c r="AH49" s="43" t="str">
        <f>IFERROR(INDEX('ORARIO DOCENTI'!$A$3:$A$102,MATCH(AH$1,'ORARIO DOCENTI'!$Q$3:$Q$102,0),1),AH232)</f>
        <v/>
      </c>
      <c r="AI49" s="43" t="str">
        <f>IFERROR(INDEX('ORARIO DOCENTI'!$A$3:$A$102,MATCH(AI$1,'ORARIO DOCENTI'!$Q$3:$Q$102,0),1),AI232)</f>
        <v/>
      </c>
      <c r="AJ49" s="43" t="str">
        <f>IFERROR(INDEX('ORARIO DOCENTI'!$A$3:$A$102,MATCH(AJ$1,'ORARIO DOCENTI'!$Q$3:$Q$102,0),1),AJ232)</f>
        <v/>
      </c>
      <c r="AK49" s="43" t="str">
        <f>IFERROR(INDEX('ORARIO DOCENTI'!$A$3:$A$102,MATCH(AK$1,'ORARIO DOCENTI'!$Q$3:$Q$102,0),1),AK232)</f>
        <v/>
      </c>
      <c r="AL49" s="43" t="str">
        <f>IFERROR(INDEX('ORARIO DOCENTI'!$A$3:$A$102,MATCH(AL$1,'ORARIO DOCENTI'!$Q$3:$Q$102,0),1),AL232)</f>
        <v/>
      </c>
      <c r="AM49" s="43" t="str">
        <f>IFERROR(INDEX('ORARIO DOCENTI'!$A$3:$A$102,MATCH(AM$1,'ORARIO DOCENTI'!$Q$3:$Q$102,0),1),AM232)</f>
        <v/>
      </c>
      <c r="AN49" s="43" t="str">
        <f>IFERROR(INDEX('ORARIO DOCENTI'!$A$3:$A$102,MATCH(AN$1,'ORARIO DOCENTI'!$Q$3:$Q$102,0),1),AN232)</f>
        <v/>
      </c>
      <c r="AO49" s="43" t="str">
        <f>IFERROR(INDEX('ORARIO DOCENTI'!$A$3:$A$102,MATCH(AO$1,'ORARIO DOCENTI'!$Q$3:$Q$102,0),1),AO232)</f>
        <v/>
      </c>
      <c r="AP49" s="43" t="str">
        <f>IFERROR(INDEX('ORARIO DOCENTI'!$A$3:$A$102,MATCH(AP$1,'ORARIO DOCENTI'!$Q$3:$Q$102,0),1),AP232)</f>
        <v/>
      </c>
      <c r="AQ49" s="43" t="str">
        <f>IFERROR(INDEX('ORARIO DOCENTI'!$A$3:$A$102,MATCH(AQ$1,'ORARIO DOCENTI'!$Q$3:$Q$102,0),1),AQ232)</f>
        <v/>
      </c>
      <c r="AR49" s="43" t="str">
        <f>IFERROR(INDEX('ORARIO DOCENTI'!$A$3:$A$102,MATCH(AR$1,'ORARIO DOCENTI'!$Q$3:$Q$102,0),1),AR232)</f>
        <v/>
      </c>
      <c r="AS49" s="43" t="str">
        <f>IFERROR(INDEX('ORARIO DOCENTI'!$A$3:$A$102,MATCH(AS$1,'ORARIO DOCENTI'!$Q$3:$Q$102,0),1),AS232)</f>
        <v/>
      </c>
      <c r="AT49" s="43" t="str">
        <f>IFERROR(INDEX('ORARIO DOCENTI'!$A$3:$A$102,MATCH(AT$1,'ORARIO DOCENTI'!$Q$3:$Q$102,0),1),AT232)</f>
        <v/>
      </c>
      <c r="AU49" s="43" t="str">
        <f>IFERROR(INDEX('ORARIO DOCENTI'!$A$3:$A$102,MATCH(AU$1,'ORARIO DOCENTI'!$Q$3:$Q$102,0),1),AU232)</f>
        <v/>
      </c>
      <c r="AV49" s="43" t="str">
        <f>IFERROR(INDEX('ORARIO DOCENTI'!$A$3:$A$102,MATCH(AV$1,'ORARIO DOCENTI'!$Q$3:$Q$102,0),1),AV232)</f>
        <v/>
      </c>
      <c r="AW49" s="43" t="str">
        <f>IFERROR(INDEX('ORARIO DOCENTI'!$A$3:$A$102,MATCH(AW$1,'ORARIO DOCENTI'!$Q$3:$Q$102,0),1),AW232)</f>
        <v/>
      </c>
      <c r="AX49" s="43" t="str">
        <f>IFERROR(INDEX('ORARIO DOCENTI'!$A$3:$A$102,MATCH(AX$1,'ORARIO DOCENTI'!$Q$3:$Q$102,0),1),AX232)</f>
        <v/>
      </c>
      <c r="AY49" s="43" t="str">
        <f>IFERROR(INDEX('ORARIO DOCENTI'!$A$3:$A$102,MATCH(AY$1,'ORARIO DOCENTI'!$Q$3:$Q$102,0),1),AY232)</f>
        <v/>
      </c>
      <c r="AZ49" s="43" t="str">
        <f>IFERROR(INDEX('ORARIO DOCENTI'!$A$3:$A$102,MATCH(AZ$1,'ORARIO DOCENTI'!$Q$3:$Q$102,0),1),AZ232)</f>
        <v/>
      </c>
    </row>
    <row r="50" spans="1:52" s="42" customFormat="1" ht="24.95" customHeight="1">
      <c r="A50" s="160"/>
      <c r="B50" s="170"/>
      <c r="C50" s="124" t="str">
        <f>IFERROR(INDEX('ORARIO ITP'!$A$3:$A$102,MATCH(C$1,'ORARIO ITP'!$Q$3:$Q$102,0),1),"")</f>
        <v/>
      </c>
      <c r="D50" s="124" t="str">
        <f>IFERROR(INDEX('ORARIO ITP'!$A$3:$A$102,MATCH(D$1,'ORARIO ITP'!$Q$3:$Q$102,0),1),"")</f>
        <v/>
      </c>
      <c r="E50" s="124" t="str">
        <f>IFERROR(INDEX('ORARIO ITP'!$A$3:$A$102,MATCH(E$1,'ORARIO ITP'!$Q$3:$Q$102,0),1),"")</f>
        <v/>
      </c>
      <c r="F50" s="124" t="str">
        <f>IFERROR(INDEX('ORARIO ITP'!$A$3:$A$102,MATCH(F$1,'ORARIO ITP'!$Q$3:$Q$102,0),1),"")</f>
        <v/>
      </c>
      <c r="G50" s="124" t="str">
        <f>IFERROR(INDEX('ORARIO ITP'!$A$3:$A$102,MATCH(G$1,'ORARIO ITP'!$Q$3:$Q$102,0),1),"")</f>
        <v/>
      </c>
      <c r="H50" s="124" t="str">
        <f>IFERROR(INDEX('ORARIO ITP'!$A$3:$A$102,MATCH(H$1,'ORARIO ITP'!$Q$3:$Q$102,0),1),"")</f>
        <v/>
      </c>
      <c r="I50" s="146" t="str">
        <f>IFERROR(INDEX('ORARIO ITP'!$A$3:$A$102,MATCH(I$1,'ORARIO ITP'!$Q$3:$Q$102,0),1),"")</f>
        <v>BACHIORRINI  itp</v>
      </c>
      <c r="J50" s="124" t="str">
        <f>IFERROR(INDEX('ORARIO ITP'!$A$3:$A$102,MATCH(J$1,'ORARIO ITP'!$Q$3:$Q$102,0),1),"")</f>
        <v/>
      </c>
      <c r="K50" s="124" t="str">
        <f>IFERROR(INDEX('ORARIO ITP'!$A$3:$A$102,MATCH(K$1,'ORARIO ITP'!$Q$3:$Q$102,0),1),"")</f>
        <v/>
      </c>
      <c r="L50" s="124" t="str">
        <f>IFERROR(INDEX('ORARIO ITP'!$A$3:$A$102,MATCH(L$1,'ORARIO ITP'!$Q$3:$Q$102,0),1),"")</f>
        <v/>
      </c>
      <c r="M50" s="124" t="str">
        <f>IFERROR(INDEX('ORARIO ITP'!$A$3:$A$102,MATCH(M$1,'ORARIO ITP'!$Q$3:$Q$102,0),1),"")</f>
        <v/>
      </c>
      <c r="N50" s="124" t="str">
        <f>IFERROR(INDEX('ORARIO ITP'!$A$3:$A$102,MATCH(N$1,'ORARIO ITP'!$Q$3:$Q$102,0),1),"")</f>
        <v/>
      </c>
      <c r="O50" s="150" t="str">
        <f>IFERROR(INDEX('ORARIO ITP'!$A$3:$A$102,MATCH(O$1,'ORARIO ITP'!$Q$3:$Q$102,0),1),"")</f>
        <v>BELLUMORI</v>
      </c>
      <c r="P50" s="124" t="str">
        <f>IFERROR(INDEX('ORARIO ITP'!$A$3:$A$102,MATCH(P$1,'ORARIO ITP'!$Q$3:$Q$102,0),1),"")</f>
        <v>PAGANUCCI</v>
      </c>
      <c r="Q50" s="124" t="str">
        <f>IFERROR(INDEX('ORARIO ITP'!$A$3:$A$102,MATCH(Q$1,'ORARIO ITP'!$Q$3:$Q$102,0),1),"")</f>
        <v/>
      </c>
      <c r="R50" s="124" t="str">
        <f>IFERROR(INDEX('ORARIO ITP'!$A$3:$A$102,MATCH(R$1,'ORARIO ITP'!$Q$3:$Q$102,0),1),"")</f>
        <v/>
      </c>
      <c r="S50" s="124" t="str">
        <f>IFERROR(INDEX('ORARIO ITP'!$A$3:$A$102,MATCH(S$1,'ORARIO ITP'!$Q$3:$Q$102,0),1),"")</f>
        <v/>
      </c>
      <c r="T50" s="124" t="str">
        <f>IFERROR(INDEX('ORARIO ITP'!$A$3:$A$102,MATCH(T$1,'ORARIO ITP'!$Q$3:$Q$102,0),1),"")</f>
        <v/>
      </c>
      <c r="U50" s="40" t="str">
        <f>IFERROR(INDEX('ORARIO ITP'!$A$3:$A$102,MATCH(U$1,'ORARIO ITP'!$Q$3:$Q$102,0),1),"")</f>
        <v/>
      </c>
      <c r="V50" s="40" t="str">
        <f>IFERROR(INDEX('ORARIO ITP'!$A$3:$A$102,MATCH(V$1,'ORARIO ITP'!$Q$3:$Q$102,0),1),"")</f>
        <v/>
      </c>
      <c r="W50" s="40" t="str">
        <f>IFERROR(INDEX('ORARIO ITP'!$A$3:$A$102,MATCH(W$1,'ORARIO ITP'!$Q$3:$Q$102,0),1),"")</f>
        <v/>
      </c>
      <c r="X50" s="40" t="str">
        <f>IFERROR(INDEX('ORARIO ITP'!$A$3:$A$102,MATCH(X$1,'ORARIO ITP'!$Q$3:$Q$102,0),1),"")</f>
        <v/>
      </c>
      <c r="Y50" s="40" t="str">
        <f>IFERROR(INDEX('ORARIO ITP'!$A$3:$A$102,MATCH(Y$1,'ORARIO ITP'!$Q$3:$Q$102,0),1),"")</f>
        <v/>
      </c>
      <c r="Z50" s="40" t="str">
        <f>IFERROR(INDEX('ORARIO ITP'!$A$3:$A$102,MATCH(Z$1,'ORARIO ITP'!$Q$3:$Q$102,0),1),"")</f>
        <v/>
      </c>
      <c r="AA50" s="40" t="str">
        <f>IFERROR(INDEX('ORARIO ITP'!$A$3:$A$102,MATCH(AA$1,'ORARIO ITP'!$Q$3:$Q$102,0),1),"")</f>
        <v/>
      </c>
      <c r="AB50" s="40" t="str">
        <f>IFERROR(INDEX('ORARIO ITP'!$A$3:$A$102,MATCH(AB$1,'ORARIO ITP'!$Q$3:$Q$102,0),1),"")</f>
        <v/>
      </c>
      <c r="AC50" s="40" t="str">
        <f>IFERROR(INDEX('ORARIO ITP'!$A$3:$A$102,MATCH(AC$1,'ORARIO ITP'!$Q$3:$Q$102,0),1),"")</f>
        <v/>
      </c>
      <c r="AD50" s="40" t="str">
        <f>IFERROR(INDEX('ORARIO ITP'!$A$3:$A$102,MATCH(AD$1,'ORARIO ITP'!$Q$3:$Q$102,0),1),"")</f>
        <v/>
      </c>
      <c r="AE50" s="40" t="str">
        <f>IFERROR(INDEX('ORARIO ITP'!$A$3:$A$102,MATCH(AE$1,'ORARIO ITP'!$Q$3:$Q$102,0),1),"")</f>
        <v/>
      </c>
      <c r="AF50" s="40" t="str">
        <f>IFERROR(INDEX('ORARIO ITP'!$A$3:$A$102,MATCH(AF$1,'ORARIO ITP'!$Q$3:$Q$102,0),1),"")</f>
        <v/>
      </c>
      <c r="AG50" s="40" t="str">
        <f>IFERROR(INDEX('ORARIO ITP'!$A$3:$A$102,MATCH(AG$1,'ORARIO ITP'!$Q$3:$Q$102,0),1),"")</f>
        <v/>
      </c>
      <c r="AH50" s="40" t="str">
        <f>IFERROR(INDEX('ORARIO ITP'!$A$3:$A$102,MATCH(AH$1,'ORARIO ITP'!$Q$3:$Q$102,0),1),"")</f>
        <v/>
      </c>
      <c r="AI50" s="40" t="str">
        <f>IFERROR(INDEX('ORARIO ITP'!$A$3:$A$102,MATCH(AI$1,'ORARIO ITP'!$Q$3:$Q$102,0),1),"")</f>
        <v/>
      </c>
      <c r="AJ50" s="40" t="str">
        <f>IFERROR(INDEX('ORARIO ITP'!$A$3:$A$102,MATCH(AJ$1,'ORARIO ITP'!$Q$3:$Q$102,0),1),"")</f>
        <v/>
      </c>
      <c r="AK50" s="40" t="str">
        <f>IFERROR(INDEX('ORARIO ITP'!$A$3:$A$102,MATCH(AK$1,'ORARIO ITP'!$Q$3:$Q$102,0),1),"")</f>
        <v/>
      </c>
      <c r="AL50" s="40" t="str">
        <f>IFERROR(INDEX('ORARIO ITP'!$A$3:$A$102,MATCH(AL$1,'ORARIO ITP'!$Q$3:$Q$102,0),1),"")</f>
        <v/>
      </c>
      <c r="AM50" s="40" t="str">
        <f>IFERROR(INDEX('ORARIO ITP'!$A$3:$A$102,MATCH(AM$1,'ORARIO ITP'!$Q$3:$Q$102,0),1),"")</f>
        <v/>
      </c>
      <c r="AN50" s="40" t="str">
        <f>IFERROR(INDEX('ORARIO ITP'!$A$3:$A$102,MATCH(AN$1,'ORARIO ITP'!$Q$3:$Q$102,0),1),"")</f>
        <v/>
      </c>
      <c r="AO50" s="40" t="str">
        <f>IFERROR(INDEX('ORARIO ITP'!$A$3:$A$102,MATCH(AO$1,'ORARIO ITP'!$Q$3:$Q$102,0),1),"")</f>
        <v/>
      </c>
      <c r="AP50" s="40" t="str">
        <f>IFERROR(INDEX('ORARIO ITP'!$A$3:$A$102,MATCH(AP$1,'ORARIO ITP'!$Q$3:$Q$102,0),1),"")</f>
        <v/>
      </c>
      <c r="AQ50" s="40" t="str">
        <f>IFERROR(INDEX('ORARIO ITP'!$A$3:$A$102,MATCH(AQ$1,'ORARIO ITP'!$Q$3:$Q$102,0),1),"")</f>
        <v/>
      </c>
      <c r="AR50" s="40" t="str">
        <f>IFERROR(INDEX('ORARIO ITP'!$A$3:$A$102,MATCH(AR$1,'ORARIO ITP'!$Q$3:$Q$102,0),1),"")</f>
        <v/>
      </c>
      <c r="AS50" s="40" t="str">
        <f>IFERROR(INDEX('ORARIO ITP'!$A$3:$A$102,MATCH(AS$1,'ORARIO ITP'!$Q$3:$Q$102,0),1),"")</f>
        <v/>
      </c>
      <c r="AT50" s="40" t="str">
        <f>IFERROR(INDEX('ORARIO ITP'!$A$3:$A$102,MATCH(AT$1,'ORARIO ITP'!$Q$3:$Q$102,0),1),"")</f>
        <v/>
      </c>
      <c r="AU50" s="40" t="str">
        <f>IFERROR(INDEX('ORARIO ITP'!$A$3:$A$102,MATCH(AU$1,'ORARIO ITP'!$Q$3:$Q$102,0),1),"")</f>
        <v/>
      </c>
      <c r="AV50" s="40" t="str">
        <f>IFERROR(INDEX('ORARIO ITP'!$A$3:$A$102,MATCH(AV$1,'ORARIO ITP'!$Q$3:$Q$102,0),1),"")</f>
        <v/>
      </c>
      <c r="AW50" s="40" t="str">
        <f>IFERROR(INDEX('ORARIO ITP'!$A$3:$A$102,MATCH(AW$1,'ORARIO ITP'!$Q$3:$Q$102,0),1),"")</f>
        <v/>
      </c>
      <c r="AX50" s="40" t="str">
        <f>IFERROR(INDEX('ORARIO ITP'!$A$3:$A$102,MATCH(AX$1,'ORARIO ITP'!$Q$3:$Q$102,0),1),"")</f>
        <v/>
      </c>
      <c r="AY50" s="40" t="str">
        <f>IFERROR(INDEX('ORARIO ITP'!$A$3:$A$102,MATCH(AY$1,'ORARIO ITP'!$Q$3:$Q$102,0),1),"")</f>
        <v/>
      </c>
      <c r="AZ50" s="40" t="str">
        <f>IFERROR(INDEX('ORARIO ITP'!$A$3:$A$102,MATCH(AZ$1,'ORARIO ITP'!$Q$3:$Q$102,0),1),"")</f>
        <v/>
      </c>
    </row>
    <row r="51" spans="1:52" s="42" customFormat="1" ht="24.95" customHeight="1">
      <c r="A51" s="160"/>
      <c r="B51" s="168">
        <v>7</v>
      </c>
      <c r="C51" s="125" t="str">
        <f ca="1">IFERROR(INDEX('DOCENTI-CLASSI-MATERIE'!$A$2:$L$201,MATCH(C$102,'DOCENTI-CLASSI-MATERIE'!$A$2:$A$201,0),MATCH(C$1,INDIRECT("'DOCENTI-CLASSI-MATERIE'!$A"&amp;MATCH(C$102,'DOCENTI-CLASSI-MATERIE'!$A$2:$A$201,0)+2&amp;":$L"&amp;MATCH(C$102,'DOCENTI-CLASSI-MATERIE'!$A$2:$A$201,0)+2),0)),C234)</f>
        <v/>
      </c>
      <c r="D51" s="125" t="str">
        <f ca="1">IFERROR(INDEX('DOCENTI-CLASSI-MATERIE'!$A$2:$L$201,MATCH(D$102,'DOCENTI-CLASSI-MATERIE'!$A$2:$A$201,0),MATCH(D$1,INDIRECT("'DOCENTI-CLASSI-MATERIE'!$A"&amp;MATCH(D$102,'DOCENTI-CLASSI-MATERIE'!$A$2:$A$201,0)+2&amp;":$L"&amp;MATCH(D$102,'DOCENTI-CLASSI-MATERIE'!$A$2:$A$201,0)+2),0)),D234)</f>
        <v/>
      </c>
      <c r="E51" s="125" t="str">
        <f ca="1">IFERROR(INDEX('DOCENTI-CLASSI-MATERIE'!$A$2:$L$201,MATCH(E$102,'DOCENTI-CLASSI-MATERIE'!$A$2:$A$201,0),MATCH(E$1,INDIRECT("'DOCENTI-CLASSI-MATERIE'!$A"&amp;MATCH(E$102,'DOCENTI-CLASSI-MATERIE'!$A$2:$A$201,0)+2&amp;":$L"&amp;MATCH(E$102,'DOCENTI-CLASSI-MATERIE'!$A$2:$A$201,0)+2),0)),E234)</f>
        <v/>
      </c>
      <c r="F51" s="125" t="str">
        <f ca="1">IFERROR(INDEX('DOCENTI-CLASSI-MATERIE'!$A$2:$L$201,MATCH(F$102,'DOCENTI-CLASSI-MATERIE'!$A$2:$A$201,0),MATCH(F$1,INDIRECT("'DOCENTI-CLASSI-MATERIE'!$A"&amp;MATCH(F$102,'DOCENTI-CLASSI-MATERIE'!$A$2:$A$201,0)+2&amp;":$L"&amp;MATCH(F$102,'DOCENTI-CLASSI-MATERIE'!$A$2:$A$201,0)+2),0)),F234)</f>
        <v/>
      </c>
      <c r="G51" s="125" t="str">
        <f ca="1">IFERROR(INDEX('DOCENTI-CLASSI-MATERIE'!$A$2:$L$201,MATCH(G$102,'DOCENTI-CLASSI-MATERIE'!$A$2:$A$201,0),MATCH(G$1,INDIRECT("'DOCENTI-CLASSI-MATERIE'!$A"&amp;MATCH(G$102,'DOCENTI-CLASSI-MATERIE'!$A$2:$A$201,0)+2&amp;":$L"&amp;MATCH(G$102,'DOCENTI-CLASSI-MATERIE'!$A$2:$A$201,0)+2),0)),G234)</f>
        <v/>
      </c>
      <c r="H51" s="125" t="str">
        <f ca="1">IFERROR(INDEX('DOCENTI-CLASSI-MATERIE'!$A$2:$L$201,MATCH(H$102,'DOCENTI-CLASSI-MATERIE'!$A$2:$A$201,0),MATCH(H$1,INDIRECT("'DOCENTI-CLASSI-MATERIE'!$A"&amp;MATCH(H$102,'DOCENTI-CLASSI-MATERIE'!$A$2:$A$201,0)+2&amp;":$L"&amp;MATCH(H$102,'DOCENTI-CLASSI-MATERIE'!$A$2:$A$201,0)+2),0)),H234)</f>
        <v/>
      </c>
      <c r="I51" s="125" t="str">
        <f ca="1">IFERROR(INDEX('DOCENTI-CLASSI-MATERIE'!$A$2:$L$201,MATCH(I$102,'DOCENTI-CLASSI-MATERIE'!$A$2:$A$201,0),MATCH(I$1,INDIRECT("'DOCENTI-CLASSI-MATERIE'!$A"&amp;MATCH(I$102,'DOCENTI-CLASSI-MATERIE'!$A$2:$A$201,0)+2&amp;":$L"&amp;MATCH(I$102,'DOCENTI-CLASSI-MATERIE'!$A$2:$A$201,0)+2),0)),I234)</f>
        <v/>
      </c>
      <c r="J51" s="125" t="str">
        <f ca="1">IFERROR(INDEX('DOCENTI-CLASSI-MATERIE'!$A$2:$L$201,MATCH(J$102,'DOCENTI-CLASSI-MATERIE'!$A$2:$A$201,0),MATCH(J$1,INDIRECT("'DOCENTI-CLASSI-MATERIE'!$A"&amp;MATCH(J$102,'DOCENTI-CLASSI-MATERIE'!$A$2:$A$201,0)+2&amp;":$L"&amp;MATCH(J$102,'DOCENTI-CLASSI-MATERIE'!$A$2:$A$201,0)+2),0)),J234)</f>
        <v/>
      </c>
      <c r="K51" s="125" t="str">
        <f ca="1">IFERROR(INDEX('DOCENTI-CLASSI-MATERIE'!$A$2:$L$201,MATCH(K$102,'DOCENTI-CLASSI-MATERIE'!$A$2:$A$201,0),MATCH(K$1,INDIRECT("'DOCENTI-CLASSI-MATERIE'!$A"&amp;MATCH(K$102,'DOCENTI-CLASSI-MATERIE'!$A$2:$A$201,0)+2&amp;":$L"&amp;MATCH(K$102,'DOCENTI-CLASSI-MATERIE'!$A$2:$A$201,0)+2),0)),K234)</f>
        <v/>
      </c>
      <c r="L51" s="125" t="str">
        <f ca="1">IFERROR(INDEX('DOCENTI-CLASSI-MATERIE'!$A$2:$L$201,MATCH(L$102,'DOCENTI-CLASSI-MATERIE'!$A$2:$A$201,0),MATCH(L$1,INDIRECT("'DOCENTI-CLASSI-MATERIE'!$A"&amp;MATCH(L$102,'DOCENTI-CLASSI-MATERIE'!$A$2:$A$201,0)+2&amp;":$L"&amp;MATCH(L$102,'DOCENTI-CLASSI-MATERIE'!$A$2:$A$201,0)+2),0)),L234)</f>
        <v/>
      </c>
      <c r="M51" s="125" t="str">
        <f ca="1">IFERROR(INDEX('DOCENTI-CLASSI-MATERIE'!$A$2:$L$201,MATCH(M$102,'DOCENTI-CLASSI-MATERIE'!$A$2:$A$201,0),MATCH(M$1,INDIRECT("'DOCENTI-CLASSI-MATERIE'!$A"&amp;MATCH(M$102,'DOCENTI-CLASSI-MATERIE'!$A$2:$A$201,0)+2&amp;":$L"&amp;MATCH(M$102,'DOCENTI-CLASSI-MATERIE'!$A$2:$A$201,0)+2),0)),M234)</f>
        <v/>
      </c>
      <c r="N51" s="125" t="str">
        <f ca="1">IFERROR(INDEX('DOCENTI-CLASSI-MATERIE'!$A$2:$L$201,MATCH(N$102,'DOCENTI-CLASSI-MATERIE'!$A$2:$A$201,0),MATCH(N$1,INDIRECT("'DOCENTI-CLASSI-MATERIE'!$A"&amp;MATCH(N$102,'DOCENTI-CLASSI-MATERIE'!$A$2:$A$201,0)+2&amp;":$L"&amp;MATCH(N$102,'DOCENTI-CLASSI-MATERIE'!$A$2:$A$201,0)+2),0)),N234)</f>
        <v/>
      </c>
      <c r="O51" s="125" t="str">
        <f ca="1">IFERROR(INDEX('DOCENTI-CLASSI-MATERIE'!$A$2:$L$201,MATCH(O$102,'DOCENTI-CLASSI-MATERIE'!$A$2:$A$201,0),MATCH(O$1,INDIRECT("'DOCENTI-CLASSI-MATERIE'!$A"&amp;MATCH(O$102,'DOCENTI-CLASSI-MATERIE'!$A$2:$A$201,0)+2&amp;":$L"&amp;MATCH(O$102,'DOCENTI-CLASSI-MATERIE'!$A$2:$A$201,0)+2),0)),O234)</f>
        <v/>
      </c>
      <c r="P51" s="125" t="str">
        <f ca="1">IFERROR(INDEX('DOCENTI-CLASSI-MATERIE'!$A$2:$L$201,MATCH(P$102,'DOCENTI-CLASSI-MATERIE'!$A$2:$A$201,0),MATCH(P$1,INDIRECT("'DOCENTI-CLASSI-MATERIE'!$A"&amp;MATCH(P$102,'DOCENTI-CLASSI-MATERIE'!$A$2:$A$201,0)+2&amp;":$L"&amp;MATCH(P$102,'DOCENTI-CLASSI-MATERIE'!$A$2:$A$201,0)+2),0)),P234)</f>
        <v/>
      </c>
      <c r="Q51" s="125" t="str">
        <f ca="1">IFERROR(INDEX('DOCENTI-CLASSI-MATERIE'!$A$2:$L$201,MATCH(Q$102,'DOCENTI-CLASSI-MATERIE'!$A$2:$A$201,0),MATCH(Q$1,INDIRECT("'DOCENTI-CLASSI-MATERIE'!$A"&amp;MATCH(Q$102,'DOCENTI-CLASSI-MATERIE'!$A$2:$A$201,0)+2&amp;":$L"&amp;MATCH(Q$102,'DOCENTI-CLASSI-MATERIE'!$A$2:$A$201,0)+2),0)),Q234)</f>
        <v/>
      </c>
      <c r="R51" s="125" t="str">
        <f ca="1">IFERROR(INDEX('DOCENTI-CLASSI-MATERIE'!$A$2:$L$201,MATCH(R$102,'DOCENTI-CLASSI-MATERIE'!$A$2:$A$201,0),MATCH(R$1,INDIRECT("'DOCENTI-CLASSI-MATERIE'!$A"&amp;MATCH(R$102,'DOCENTI-CLASSI-MATERIE'!$A$2:$A$201,0)+2&amp;":$L"&amp;MATCH(R$102,'DOCENTI-CLASSI-MATERIE'!$A$2:$A$201,0)+2),0)),R234)</f>
        <v/>
      </c>
      <c r="S51" s="125" t="str">
        <f ca="1">IFERROR(INDEX('DOCENTI-CLASSI-MATERIE'!$A$2:$L$201,MATCH(S$102,'DOCENTI-CLASSI-MATERIE'!$A$2:$A$201,0),MATCH(S$1,INDIRECT("'DOCENTI-CLASSI-MATERIE'!$A"&amp;MATCH(S$102,'DOCENTI-CLASSI-MATERIE'!$A$2:$A$201,0)+2&amp;":$L"&amp;MATCH(S$102,'DOCENTI-CLASSI-MATERIE'!$A$2:$A$201,0)+2),0)),S234)</f>
        <v/>
      </c>
      <c r="T51" s="125" t="str">
        <f ca="1">IFERROR(INDEX('DOCENTI-CLASSI-MATERIE'!$A$2:$L$201,MATCH(T$102,'DOCENTI-CLASSI-MATERIE'!$A$2:$A$201,0),MATCH(T$1,INDIRECT("'DOCENTI-CLASSI-MATERIE'!$A"&amp;MATCH(T$102,'DOCENTI-CLASSI-MATERIE'!$A$2:$A$201,0)+2&amp;":$L"&amp;MATCH(T$102,'DOCENTI-CLASSI-MATERIE'!$A$2:$A$201,0)+2),0)),T234)</f>
        <v/>
      </c>
      <c r="U51" s="41" t="str">
        <f ca="1">IFERROR(INDEX('DOCENTI-CLASSI-MATERIE'!$A$2:$L$201,MATCH(U$102,'DOCENTI-CLASSI-MATERIE'!$A$2:$A$201,0),MATCH(U$1,INDIRECT("'DOCENTI-CLASSI-MATERIE'!$A"&amp;MATCH(U$102,'DOCENTI-CLASSI-MATERIE'!$A$2:$A$201,0)+2&amp;":$L"&amp;MATCH(U$102,'DOCENTI-CLASSI-MATERIE'!$A$2:$A$201,0)+2),0)),U234)</f>
        <v/>
      </c>
      <c r="V51" s="41" t="str">
        <f ca="1">IFERROR(INDEX('DOCENTI-CLASSI-MATERIE'!$A$2:$L$201,MATCH(V$102,'DOCENTI-CLASSI-MATERIE'!$A$2:$A$201,0),MATCH(V$1,INDIRECT("'DOCENTI-CLASSI-MATERIE'!$A"&amp;MATCH(V$102,'DOCENTI-CLASSI-MATERIE'!$A$2:$A$201,0)+2&amp;":$L"&amp;MATCH(V$102,'DOCENTI-CLASSI-MATERIE'!$A$2:$A$201,0)+2),0)),V234)</f>
        <v/>
      </c>
      <c r="W51" s="41" t="str">
        <f ca="1">IFERROR(INDEX('DOCENTI-CLASSI-MATERIE'!$A$2:$L$201,MATCH(W$102,'DOCENTI-CLASSI-MATERIE'!$A$2:$A$201,0),MATCH(W$1,INDIRECT("'DOCENTI-CLASSI-MATERIE'!$A"&amp;MATCH(W$102,'DOCENTI-CLASSI-MATERIE'!$A$2:$A$201,0)+2&amp;":$L"&amp;MATCH(W$102,'DOCENTI-CLASSI-MATERIE'!$A$2:$A$201,0)+2),0)),W234)</f>
        <v/>
      </c>
      <c r="X51" s="41" t="str">
        <f ca="1">IFERROR(INDEX('DOCENTI-CLASSI-MATERIE'!$A$2:$L$201,MATCH(X$102,'DOCENTI-CLASSI-MATERIE'!$A$2:$A$201,0),MATCH(X$1,INDIRECT("'DOCENTI-CLASSI-MATERIE'!$A"&amp;MATCH(X$102,'DOCENTI-CLASSI-MATERIE'!$A$2:$A$201,0)+2&amp;":$L"&amp;MATCH(X$102,'DOCENTI-CLASSI-MATERIE'!$A$2:$A$201,0)+2),0)),X234)</f>
        <v/>
      </c>
      <c r="Y51" s="41" t="str">
        <f ca="1">IFERROR(INDEX('DOCENTI-CLASSI-MATERIE'!$A$2:$L$201,MATCH(Y$102,'DOCENTI-CLASSI-MATERIE'!$A$2:$A$201,0),MATCH(Y$1,INDIRECT("'DOCENTI-CLASSI-MATERIE'!$A"&amp;MATCH(Y$102,'DOCENTI-CLASSI-MATERIE'!$A$2:$A$201,0)+2&amp;":$L"&amp;MATCH(Y$102,'DOCENTI-CLASSI-MATERIE'!$A$2:$A$201,0)+2),0)),Y234)</f>
        <v/>
      </c>
      <c r="Z51" s="41" t="str">
        <f ca="1">IFERROR(INDEX('DOCENTI-CLASSI-MATERIE'!$A$2:$L$201,MATCH(Z$102,'DOCENTI-CLASSI-MATERIE'!$A$2:$A$201,0),MATCH(Z$1,INDIRECT("'DOCENTI-CLASSI-MATERIE'!$A"&amp;MATCH(Z$102,'DOCENTI-CLASSI-MATERIE'!$A$2:$A$201,0)+2&amp;":$L"&amp;MATCH(Z$102,'DOCENTI-CLASSI-MATERIE'!$A$2:$A$201,0)+2),0)),Z234)</f>
        <v/>
      </c>
      <c r="AA51" s="41" t="str">
        <f ca="1">IFERROR(INDEX('DOCENTI-CLASSI-MATERIE'!$A$2:$L$201,MATCH(AA$102,'DOCENTI-CLASSI-MATERIE'!$A$2:$A$201,0),MATCH(AA$1,INDIRECT("'DOCENTI-CLASSI-MATERIE'!$A"&amp;MATCH(AA$102,'DOCENTI-CLASSI-MATERIE'!$A$2:$A$201,0)+2&amp;":$L"&amp;MATCH(AA$102,'DOCENTI-CLASSI-MATERIE'!$A$2:$A$201,0)+2),0)),AA234)</f>
        <v/>
      </c>
      <c r="AB51" s="41" t="str">
        <f ca="1">IFERROR(INDEX('DOCENTI-CLASSI-MATERIE'!$A$2:$L$201,MATCH(AB$102,'DOCENTI-CLASSI-MATERIE'!$A$2:$A$201,0),MATCH(AB$1,INDIRECT("'DOCENTI-CLASSI-MATERIE'!$A"&amp;MATCH(AB$102,'DOCENTI-CLASSI-MATERIE'!$A$2:$A$201,0)+2&amp;":$L"&amp;MATCH(AB$102,'DOCENTI-CLASSI-MATERIE'!$A$2:$A$201,0)+2),0)),AB234)</f>
        <v/>
      </c>
      <c r="AC51" s="41" t="str">
        <f ca="1">IFERROR(INDEX('DOCENTI-CLASSI-MATERIE'!$A$2:$L$201,MATCH(AC$102,'DOCENTI-CLASSI-MATERIE'!$A$2:$A$201,0),MATCH(AC$1,INDIRECT("'DOCENTI-CLASSI-MATERIE'!$A"&amp;MATCH(AC$102,'DOCENTI-CLASSI-MATERIE'!$A$2:$A$201,0)+2&amp;":$L"&amp;MATCH(AC$102,'DOCENTI-CLASSI-MATERIE'!$A$2:$A$201,0)+2),0)),AC234)</f>
        <v/>
      </c>
      <c r="AD51" s="41" t="str">
        <f ca="1">IFERROR(INDEX('DOCENTI-CLASSI-MATERIE'!$A$2:$L$201,MATCH(AD$102,'DOCENTI-CLASSI-MATERIE'!$A$2:$A$201,0),MATCH(AD$1,INDIRECT("'DOCENTI-CLASSI-MATERIE'!$A"&amp;MATCH(AD$102,'DOCENTI-CLASSI-MATERIE'!$A$2:$A$201,0)+2&amp;":$L"&amp;MATCH(AD$102,'DOCENTI-CLASSI-MATERIE'!$A$2:$A$201,0)+2),0)),AD234)</f>
        <v/>
      </c>
      <c r="AE51" s="41" t="str">
        <f ca="1">IFERROR(INDEX('DOCENTI-CLASSI-MATERIE'!$A$2:$L$201,MATCH(AE$102,'DOCENTI-CLASSI-MATERIE'!$A$2:$A$201,0),MATCH(AE$1,INDIRECT("'DOCENTI-CLASSI-MATERIE'!$A"&amp;MATCH(AE$102,'DOCENTI-CLASSI-MATERIE'!$A$2:$A$201,0)+2&amp;":$L"&amp;MATCH(AE$102,'DOCENTI-CLASSI-MATERIE'!$A$2:$A$201,0)+2),0)),AE234)</f>
        <v/>
      </c>
      <c r="AF51" s="41" t="str">
        <f ca="1">IFERROR(INDEX('DOCENTI-CLASSI-MATERIE'!$A$2:$L$201,MATCH(AF$102,'DOCENTI-CLASSI-MATERIE'!$A$2:$A$201,0),MATCH(AF$1,INDIRECT("'DOCENTI-CLASSI-MATERIE'!$A"&amp;MATCH(AF$102,'DOCENTI-CLASSI-MATERIE'!$A$2:$A$201,0)+2&amp;":$L"&amp;MATCH(AF$102,'DOCENTI-CLASSI-MATERIE'!$A$2:$A$201,0)+2),0)),AF234)</f>
        <v/>
      </c>
      <c r="AG51" s="41" t="str">
        <f ca="1">IFERROR(INDEX('DOCENTI-CLASSI-MATERIE'!$A$2:$L$201,MATCH(AG$102,'DOCENTI-CLASSI-MATERIE'!$A$2:$A$201,0),MATCH(AG$1,INDIRECT("'DOCENTI-CLASSI-MATERIE'!$A"&amp;MATCH(AG$102,'DOCENTI-CLASSI-MATERIE'!$A$2:$A$201,0)+2&amp;":$L"&amp;MATCH(AG$102,'DOCENTI-CLASSI-MATERIE'!$A$2:$A$201,0)+2),0)),AG234)</f>
        <v/>
      </c>
      <c r="AH51" s="41" t="str">
        <f ca="1">IFERROR(INDEX('DOCENTI-CLASSI-MATERIE'!$A$2:$L$201,MATCH(AH$102,'DOCENTI-CLASSI-MATERIE'!$A$2:$A$201,0),MATCH(AH$1,INDIRECT("'DOCENTI-CLASSI-MATERIE'!$A"&amp;MATCH(AH$102,'DOCENTI-CLASSI-MATERIE'!$A$2:$A$201,0)+2&amp;":$L"&amp;MATCH(AH$102,'DOCENTI-CLASSI-MATERIE'!$A$2:$A$201,0)+2),0)),AH234)</f>
        <v/>
      </c>
      <c r="AI51" s="41" t="str">
        <f ca="1">IFERROR(INDEX('DOCENTI-CLASSI-MATERIE'!$A$2:$L$201,MATCH(AI$102,'DOCENTI-CLASSI-MATERIE'!$A$2:$A$201,0),MATCH(AI$1,INDIRECT("'DOCENTI-CLASSI-MATERIE'!$A"&amp;MATCH(AI$102,'DOCENTI-CLASSI-MATERIE'!$A$2:$A$201,0)+2&amp;":$L"&amp;MATCH(AI$102,'DOCENTI-CLASSI-MATERIE'!$A$2:$A$201,0)+2),0)),AI234)</f>
        <v/>
      </c>
      <c r="AJ51" s="41" t="str">
        <f ca="1">IFERROR(INDEX('DOCENTI-CLASSI-MATERIE'!$A$2:$L$201,MATCH(AJ$102,'DOCENTI-CLASSI-MATERIE'!$A$2:$A$201,0),MATCH(AJ$1,INDIRECT("'DOCENTI-CLASSI-MATERIE'!$A"&amp;MATCH(AJ$102,'DOCENTI-CLASSI-MATERIE'!$A$2:$A$201,0)+2&amp;":$L"&amp;MATCH(AJ$102,'DOCENTI-CLASSI-MATERIE'!$A$2:$A$201,0)+2),0)),AJ234)</f>
        <v/>
      </c>
      <c r="AK51" s="41" t="str">
        <f ca="1">IFERROR(INDEX('DOCENTI-CLASSI-MATERIE'!$A$2:$L$201,MATCH(AK$102,'DOCENTI-CLASSI-MATERIE'!$A$2:$A$201,0),MATCH(AK$1,INDIRECT("'DOCENTI-CLASSI-MATERIE'!$A"&amp;MATCH(AK$102,'DOCENTI-CLASSI-MATERIE'!$A$2:$A$201,0)+2&amp;":$L"&amp;MATCH(AK$102,'DOCENTI-CLASSI-MATERIE'!$A$2:$A$201,0)+2),0)),AK234)</f>
        <v/>
      </c>
      <c r="AL51" s="41" t="str">
        <f ca="1">IFERROR(INDEX('DOCENTI-CLASSI-MATERIE'!$A$2:$L$201,MATCH(AL$102,'DOCENTI-CLASSI-MATERIE'!$A$2:$A$201,0),MATCH(AL$1,INDIRECT("'DOCENTI-CLASSI-MATERIE'!$A"&amp;MATCH(AL$102,'DOCENTI-CLASSI-MATERIE'!$A$2:$A$201,0)+2&amp;":$L"&amp;MATCH(AL$102,'DOCENTI-CLASSI-MATERIE'!$A$2:$A$201,0)+2),0)),AL234)</f>
        <v/>
      </c>
      <c r="AM51" s="41" t="str">
        <f ca="1">IFERROR(INDEX('DOCENTI-CLASSI-MATERIE'!$A$2:$L$201,MATCH(AM$102,'DOCENTI-CLASSI-MATERIE'!$A$2:$A$201,0),MATCH(AM$1,INDIRECT("'DOCENTI-CLASSI-MATERIE'!$A"&amp;MATCH(AM$102,'DOCENTI-CLASSI-MATERIE'!$A$2:$A$201,0)+2&amp;":$L"&amp;MATCH(AM$102,'DOCENTI-CLASSI-MATERIE'!$A$2:$A$201,0)+2),0)),AM234)</f>
        <v/>
      </c>
      <c r="AN51" s="41" t="str">
        <f ca="1">IFERROR(INDEX('DOCENTI-CLASSI-MATERIE'!$A$2:$L$201,MATCH(AN$102,'DOCENTI-CLASSI-MATERIE'!$A$2:$A$201,0),MATCH(AN$1,INDIRECT("'DOCENTI-CLASSI-MATERIE'!$A"&amp;MATCH(AN$102,'DOCENTI-CLASSI-MATERIE'!$A$2:$A$201,0)+2&amp;":$L"&amp;MATCH(AN$102,'DOCENTI-CLASSI-MATERIE'!$A$2:$A$201,0)+2),0)),AN234)</f>
        <v/>
      </c>
      <c r="AO51" s="41" t="str">
        <f ca="1">IFERROR(INDEX('DOCENTI-CLASSI-MATERIE'!$A$2:$L$201,MATCH(AO$102,'DOCENTI-CLASSI-MATERIE'!$A$2:$A$201,0),MATCH(AO$1,INDIRECT("'DOCENTI-CLASSI-MATERIE'!$A"&amp;MATCH(AO$102,'DOCENTI-CLASSI-MATERIE'!$A$2:$A$201,0)+2&amp;":$L"&amp;MATCH(AO$102,'DOCENTI-CLASSI-MATERIE'!$A$2:$A$201,0)+2),0)),AO234)</f>
        <v/>
      </c>
      <c r="AP51" s="41" t="str">
        <f ca="1">IFERROR(INDEX('DOCENTI-CLASSI-MATERIE'!$A$2:$L$201,MATCH(AP$102,'DOCENTI-CLASSI-MATERIE'!$A$2:$A$201,0),MATCH(AP$1,INDIRECT("'DOCENTI-CLASSI-MATERIE'!$A"&amp;MATCH(AP$102,'DOCENTI-CLASSI-MATERIE'!$A$2:$A$201,0)+2&amp;":$L"&amp;MATCH(AP$102,'DOCENTI-CLASSI-MATERIE'!$A$2:$A$201,0)+2),0)),AP234)</f>
        <v/>
      </c>
      <c r="AQ51" s="41" t="str">
        <f ca="1">IFERROR(INDEX('DOCENTI-CLASSI-MATERIE'!$A$2:$L$201,MATCH(AQ$102,'DOCENTI-CLASSI-MATERIE'!$A$2:$A$201,0),MATCH(AQ$1,INDIRECT("'DOCENTI-CLASSI-MATERIE'!$A"&amp;MATCH(AQ$102,'DOCENTI-CLASSI-MATERIE'!$A$2:$A$201,0)+2&amp;":$L"&amp;MATCH(AQ$102,'DOCENTI-CLASSI-MATERIE'!$A$2:$A$201,0)+2),0)),AQ234)</f>
        <v/>
      </c>
      <c r="AR51" s="41" t="str">
        <f ca="1">IFERROR(INDEX('DOCENTI-CLASSI-MATERIE'!$A$2:$L$201,MATCH(AR$102,'DOCENTI-CLASSI-MATERIE'!$A$2:$A$201,0),MATCH(AR$1,INDIRECT("'DOCENTI-CLASSI-MATERIE'!$A"&amp;MATCH(AR$102,'DOCENTI-CLASSI-MATERIE'!$A$2:$A$201,0)+2&amp;":$L"&amp;MATCH(AR$102,'DOCENTI-CLASSI-MATERIE'!$A$2:$A$201,0)+2),0)),AR234)</f>
        <v/>
      </c>
      <c r="AS51" s="41" t="str">
        <f ca="1">IFERROR(INDEX('DOCENTI-CLASSI-MATERIE'!$A$2:$L$201,MATCH(AS$102,'DOCENTI-CLASSI-MATERIE'!$A$2:$A$201,0),MATCH(AS$1,INDIRECT("'DOCENTI-CLASSI-MATERIE'!$A"&amp;MATCH(AS$102,'DOCENTI-CLASSI-MATERIE'!$A$2:$A$201,0)+2&amp;":$L"&amp;MATCH(AS$102,'DOCENTI-CLASSI-MATERIE'!$A$2:$A$201,0)+2),0)),AS234)</f>
        <v/>
      </c>
      <c r="AT51" s="41" t="str">
        <f ca="1">IFERROR(INDEX('DOCENTI-CLASSI-MATERIE'!$A$2:$L$201,MATCH(AT$102,'DOCENTI-CLASSI-MATERIE'!$A$2:$A$201,0),MATCH(AT$1,INDIRECT("'DOCENTI-CLASSI-MATERIE'!$A"&amp;MATCH(AT$102,'DOCENTI-CLASSI-MATERIE'!$A$2:$A$201,0)+2&amp;":$L"&amp;MATCH(AT$102,'DOCENTI-CLASSI-MATERIE'!$A$2:$A$201,0)+2),0)),AT234)</f>
        <v/>
      </c>
      <c r="AU51" s="41" t="str">
        <f ca="1">IFERROR(INDEX('DOCENTI-CLASSI-MATERIE'!$A$2:$L$201,MATCH(AU$102,'DOCENTI-CLASSI-MATERIE'!$A$2:$A$201,0),MATCH(AU$1,INDIRECT("'DOCENTI-CLASSI-MATERIE'!$A"&amp;MATCH(AU$102,'DOCENTI-CLASSI-MATERIE'!$A$2:$A$201,0)+2&amp;":$L"&amp;MATCH(AU$102,'DOCENTI-CLASSI-MATERIE'!$A$2:$A$201,0)+2),0)),AU234)</f>
        <v/>
      </c>
      <c r="AV51" s="41" t="str">
        <f ca="1">IFERROR(INDEX('DOCENTI-CLASSI-MATERIE'!$A$2:$L$201,MATCH(AV$102,'DOCENTI-CLASSI-MATERIE'!$A$2:$A$201,0),MATCH(AV$1,INDIRECT("'DOCENTI-CLASSI-MATERIE'!$A"&amp;MATCH(AV$102,'DOCENTI-CLASSI-MATERIE'!$A$2:$A$201,0)+2&amp;":$L"&amp;MATCH(AV$102,'DOCENTI-CLASSI-MATERIE'!$A$2:$A$201,0)+2),0)),AV234)</f>
        <v/>
      </c>
      <c r="AW51" s="41" t="str">
        <f ca="1">IFERROR(INDEX('DOCENTI-CLASSI-MATERIE'!$A$2:$L$201,MATCH(AW$102,'DOCENTI-CLASSI-MATERIE'!$A$2:$A$201,0),MATCH(AW$1,INDIRECT("'DOCENTI-CLASSI-MATERIE'!$A"&amp;MATCH(AW$102,'DOCENTI-CLASSI-MATERIE'!$A$2:$A$201,0)+2&amp;":$L"&amp;MATCH(AW$102,'DOCENTI-CLASSI-MATERIE'!$A$2:$A$201,0)+2),0)),AW234)</f>
        <v/>
      </c>
      <c r="AX51" s="41" t="str">
        <f ca="1">IFERROR(INDEX('DOCENTI-CLASSI-MATERIE'!$A$2:$L$201,MATCH(AX$102,'DOCENTI-CLASSI-MATERIE'!$A$2:$A$201,0),MATCH(AX$1,INDIRECT("'DOCENTI-CLASSI-MATERIE'!$A"&amp;MATCH(AX$102,'DOCENTI-CLASSI-MATERIE'!$A$2:$A$201,0)+2&amp;":$L"&amp;MATCH(AX$102,'DOCENTI-CLASSI-MATERIE'!$A$2:$A$201,0)+2),0)),AX234)</f>
        <v/>
      </c>
      <c r="AY51" s="41" t="str">
        <f ca="1">IFERROR(INDEX('DOCENTI-CLASSI-MATERIE'!$A$2:$L$201,MATCH(AY$102,'DOCENTI-CLASSI-MATERIE'!$A$2:$A$201,0),MATCH(AY$1,INDIRECT("'DOCENTI-CLASSI-MATERIE'!$A"&amp;MATCH(AY$102,'DOCENTI-CLASSI-MATERIE'!$A$2:$A$201,0)+2&amp;":$L"&amp;MATCH(AY$102,'DOCENTI-CLASSI-MATERIE'!$A$2:$A$201,0)+2),0)),AY234)</f>
        <v/>
      </c>
      <c r="AZ51" s="41" t="str">
        <f ca="1">IFERROR(INDEX('DOCENTI-CLASSI-MATERIE'!$A$2:$L$201,MATCH(AZ$102,'DOCENTI-CLASSI-MATERIE'!$A$2:$A$201,0),MATCH(AZ$1,INDIRECT("'DOCENTI-CLASSI-MATERIE'!$A"&amp;MATCH(AZ$102,'DOCENTI-CLASSI-MATERIE'!$A$2:$A$201,0)+2&amp;":$L"&amp;MATCH(AZ$102,'DOCENTI-CLASSI-MATERIE'!$A$2:$A$201,0)+2),0)),AZ234)</f>
        <v/>
      </c>
    </row>
    <row r="52" spans="1:52" s="42" customFormat="1" ht="24.95" customHeight="1">
      <c r="A52" s="160"/>
      <c r="B52" s="169"/>
      <c r="C52" s="126" t="str">
        <f>IFERROR(INDEX('ORARIO DOCENTI'!$A$3:$A$102,MATCH(C$1,'ORARIO DOCENTI'!$R$3:$R$102,0),1),C235)</f>
        <v/>
      </c>
      <c r="D52" s="126" t="str">
        <f>IFERROR(INDEX('ORARIO DOCENTI'!$A$3:$A$102,MATCH(D$1,'ORARIO DOCENTI'!$R$3:$R$102,0),1),D235)</f>
        <v/>
      </c>
      <c r="E52" s="126" t="str">
        <f>IFERROR(INDEX('ORARIO DOCENTI'!$A$3:$A$102,MATCH(E$1,'ORARIO DOCENTI'!$R$3:$R$102,0),1),E235)</f>
        <v/>
      </c>
      <c r="F52" s="126" t="str">
        <f>IFERROR(INDEX('ORARIO DOCENTI'!$A$3:$A$102,MATCH(F$1,'ORARIO DOCENTI'!$R$3:$R$102,0),1),F235)</f>
        <v/>
      </c>
      <c r="G52" s="126" t="str">
        <f>IFERROR(INDEX('ORARIO DOCENTI'!$A$3:$A$102,MATCH(G$1,'ORARIO DOCENTI'!$R$3:$R$102,0),1),G235)</f>
        <v/>
      </c>
      <c r="H52" s="126" t="str">
        <f>IFERROR(INDEX('ORARIO DOCENTI'!$A$3:$A$102,MATCH(H$1,'ORARIO DOCENTI'!$R$3:$R$102,0),1),H235)</f>
        <v/>
      </c>
      <c r="I52" s="126" t="str">
        <f>IFERROR(INDEX('ORARIO DOCENTI'!$A$3:$A$102,MATCH(I$1,'ORARIO DOCENTI'!$R$3:$R$102,0),1),I235)</f>
        <v/>
      </c>
      <c r="J52" s="126" t="str">
        <f>IFERROR(INDEX('ORARIO DOCENTI'!$A$3:$A$102,MATCH(J$1,'ORARIO DOCENTI'!$R$3:$R$102,0),1),J235)</f>
        <v/>
      </c>
      <c r="K52" s="126" t="str">
        <f>IFERROR(INDEX('ORARIO DOCENTI'!$A$3:$A$102,MATCH(K$1,'ORARIO DOCENTI'!$R$3:$R$102,0),1),K235)</f>
        <v/>
      </c>
      <c r="L52" s="126" t="str">
        <f>IFERROR(INDEX('ORARIO DOCENTI'!$A$3:$A$102,MATCH(L$1,'ORARIO DOCENTI'!$R$3:$R$102,0),1),L235)</f>
        <v/>
      </c>
      <c r="M52" s="126" t="str">
        <f>IFERROR(INDEX('ORARIO DOCENTI'!$A$3:$A$102,MATCH(M$1,'ORARIO DOCENTI'!$R$3:$R$102,0),1),M235)</f>
        <v/>
      </c>
      <c r="N52" s="126" t="str">
        <f>IFERROR(INDEX('ORARIO DOCENTI'!$A$3:$A$102,MATCH(N$1,'ORARIO DOCENTI'!$R$3:$R$102,0),1),N235)</f>
        <v/>
      </c>
      <c r="O52" s="126" t="str">
        <f>IFERROR(INDEX('ORARIO DOCENTI'!$A$3:$A$102,MATCH(O$1,'ORARIO DOCENTI'!$R$3:$R$102,0),1),O235)</f>
        <v/>
      </c>
      <c r="P52" s="126" t="str">
        <f>IFERROR(INDEX('ORARIO DOCENTI'!$A$3:$A$102,MATCH(P$1,'ORARIO DOCENTI'!$R$3:$R$102,0),1),P235)</f>
        <v/>
      </c>
      <c r="Q52" s="126" t="str">
        <f>IFERROR(INDEX('ORARIO DOCENTI'!$A$3:$A$102,MATCH(Q$1,'ORARIO DOCENTI'!$R$3:$R$102,0),1),Q235)</f>
        <v/>
      </c>
      <c r="R52" s="126" t="str">
        <f>IFERROR(INDEX('ORARIO DOCENTI'!$A$3:$A$102,MATCH(R$1,'ORARIO DOCENTI'!$R$3:$R$102,0),1),R235)</f>
        <v/>
      </c>
      <c r="S52" s="126" t="str">
        <f>IFERROR(INDEX('ORARIO DOCENTI'!$A$3:$A$102,MATCH(S$1,'ORARIO DOCENTI'!$R$3:$R$102,0),1),S235)</f>
        <v/>
      </c>
      <c r="T52" s="126" t="str">
        <f>IFERROR(INDEX('ORARIO DOCENTI'!$A$3:$A$102,MATCH(T$1,'ORARIO DOCENTI'!$R$3:$R$102,0),1),T235)</f>
        <v/>
      </c>
      <c r="U52" s="43" t="str">
        <f>IFERROR(INDEX('ORARIO DOCENTI'!$A$3:$A$102,MATCH(U$1,'ORARIO DOCENTI'!$R$3:$R$102,0),1),U235)</f>
        <v/>
      </c>
      <c r="V52" s="43" t="str">
        <f>IFERROR(INDEX('ORARIO DOCENTI'!$A$3:$A$102,MATCH(V$1,'ORARIO DOCENTI'!$R$3:$R$102,0),1),V235)</f>
        <v/>
      </c>
      <c r="W52" s="43" t="str">
        <f>IFERROR(INDEX('ORARIO DOCENTI'!$A$3:$A$102,MATCH(W$1,'ORARIO DOCENTI'!$R$3:$R$102,0),1),W235)</f>
        <v/>
      </c>
      <c r="X52" s="43" t="str">
        <f>IFERROR(INDEX('ORARIO DOCENTI'!$A$3:$A$102,MATCH(X$1,'ORARIO DOCENTI'!$R$3:$R$102,0),1),X235)</f>
        <v/>
      </c>
      <c r="Y52" s="43" t="str">
        <f>IFERROR(INDEX('ORARIO DOCENTI'!$A$3:$A$102,MATCH(Y$1,'ORARIO DOCENTI'!$R$3:$R$102,0),1),Y235)</f>
        <v/>
      </c>
      <c r="Z52" s="43" t="str">
        <f>IFERROR(INDEX('ORARIO DOCENTI'!$A$3:$A$102,MATCH(Z$1,'ORARIO DOCENTI'!$R$3:$R$102,0),1),Z235)</f>
        <v/>
      </c>
      <c r="AA52" s="43" t="str">
        <f>IFERROR(INDEX('ORARIO DOCENTI'!$A$3:$A$102,MATCH(AA$1,'ORARIO DOCENTI'!$R$3:$R$102,0),1),AA235)</f>
        <v/>
      </c>
      <c r="AB52" s="43" t="str">
        <f>IFERROR(INDEX('ORARIO DOCENTI'!$A$3:$A$102,MATCH(AB$1,'ORARIO DOCENTI'!$R$3:$R$102,0),1),AB235)</f>
        <v/>
      </c>
      <c r="AC52" s="43" t="str">
        <f>IFERROR(INDEX('ORARIO DOCENTI'!$A$3:$A$102,MATCH(AC$1,'ORARIO DOCENTI'!$R$3:$R$102,0),1),AC235)</f>
        <v/>
      </c>
      <c r="AD52" s="43" t="str">
        <f>IFERROR(INDEX('ORARIO DOCENTI'!$A$3:$A$102,MATCH(AD$1,'ORARIO DOCENTI'!$R$3:$R$102,0),1),AD235)</f>
        <v/>
      </c>
      <c r="AE52" s="43" t="str">
        <f>IFERROR(INDEX('ORARIO DOCENTI'!$A$3:$A$102,MATCH(AE$1,'ORARIO DOCENTI'!$R$3:$R$102,0),1),AE235)</f>
        <v/>
      </c>
      <c r="AF52" s="43" t="str">
        <f>IFERROR(INDEX('ORARIO DOCENTI'!$A$3:$A$102,MATCH(AF$1,'ORARIO DOCENTI'!$R$3:$R$102,0),1),AF235)</f>
        <v/>
      </c>
      <c r="AG52" s="43" t="str">
        <f>IFERROR(INDEX('ORARIO DOCENTI'!$A$3:$A$102,MATCH(AG$1,'ORARIO DOCENTI'!$R$3:$R$102,0),1),AG235)</f>
        <v/>
      </c>
      <c r="AH52" s="43" t="str">
        <f>IFERROR(INDEX('ORARIO DOCENTI'!$A$3:$A$102,MATCH(AH$1,'ORARIO DOCENTI'!$R$3:$R$102,0),1),AH235)</f>
        <v/>
      </c>
      <c r="AI52" s="43" t="str">
        <f>IFERROR(INDEX('ORARIO DOCENTI'!$A$3:$A$102,MATCH(AI$1,'ORARIO DOCENTI'!$R$3:$R$102,0),1),AI235)</f>
        <v/>
      </c>
      <c r="AJ52" s="43" t="str">
        <f>IFERROR(INDEX('ORARIO DOCENTI'!$A$3:$A$102,MATCH(AJ$1,'ORARIO DOCENTI'!$R$3:$R$102,0),1),AJ235)</f>
        <v/>
      </c>
      <c r="AK52" s="43" t="str">
        <f>IFERROR(INDEX('ORARIO DOCENTI'!$A$3:$A$102,MATCH(AK$1,'ORARIO DOCENTI'!$R$3:$R$102,0),1),AK235)</f>
        <v/>
      </c>
      <c r="AL52" s="43" t="str">
        <f>IFERROR(INDEX('ORARIO DOCENTI'!$A$3:$A$102,MATCH(AL$1,'ORARIO DOCENTI'!$R$3:$R$102,0),1),AL235)</f>
        <v/>
      </c>
      <c r="AM52" s="43" t="str">
        <f>IFERROR(INDEX('ORARIO DOCENTI'!$A$3:$A$102,MATCH(AM$1,'ORARIO DOCENTI'!$R$3:$R$102,0),1),AM235)</f>
        <v/>
      </c>
      <c r="AN52" s="43" t="str">
        <f>IFERROR(INDEX('ORARIO DOCENTI'!$A$3:$A$102,MATCH(AN$1,'ORARIO DOCENTI'!$R$3:$R$102,0),1),AN235)</f>
        <v/>
      </c>
      <c r="AO52" s="43" t="str">
        <f>IFERROR(INDEX('ORARIO DOCENTI'!$A$3:$A$102,MATCH(AO$1,'ORARIO DOCENTI'!$R$3:$R$102,0),1),AO235)</f>
        <v/>
      </c>
      <c r="AP52" s="43" t="str">
        <f>IFERROR(INDEX('ORARIO DOCENTI'!$A$3:$A$102,MATCH(AP$1,'ORARIO DOCENTI'!$R$3:$R$102,0),1),AP235)</f>
        <v/>
      </c>
      <c r="AQ52" s="43" t="str">
        <f>IFERROR(INDEX('ORARIO DOCENTI'!$A$3:$A$102,MATCH(AQ$1,'ORARIO DOCENTI'!$R$3:$R$102,0),1),AQ235)</f>
        <v/>
      </c>
      <c r="AR52" s="43" t="str">
        <f>IFERROR(INDEX('ORARIO DOCENTI'!$A$3:$A$102,MATCH(AR$1,'ORARIO DOCENTI'!$R$3:$R$102,0),1),AR235)</f>
        <v/>
      </c>
      <c r="AS52" s="43" t="str">
        <f>IFERROR(INDEX('ORARIO DOCENTI'!$A$3:$A$102,MATCH(AS$1,'ORARIO DOCENTI'!$R$3:$R$102,0),1),AS235)</f>
        <v/>
      </c>
      <c r="AT52" s="43" t="str">
        <f>IFERROR(INDEX('ORARIO DOCENTI'!$A$3:$A$102,MATCH(AT$1,'ORARIO DOCENTI'!$R$3:$R$102,0),1),AT235)</f>
        <v/>
      </c>
      <c r="AU52" s="43" t="str">
        <f>IFERROR(INDEX('ORARIO DOCENTI'!$A$3:$A$102,MATCH(AU$1,'ORARIO DOCENTI'!$R$3:$R$102,0),1),AU235)</f>
        <v/>
      </c>
      <c r="AV52" s="43" t="str">
        <f>IFERROR(INDEX('ORARIO DOCENTI'!$A$3:$A$102,MATCH(AV$1,'ORARIO DOCENTI'!$R$3:$R$102,0),1),AV235)</f>
        <v/>
      </c>
      <c r="AW52" s="43" t="str">
        <f>IFERROR(INDEX('ORARIO DOCENTI'!$A$3:$A$102,MATCH(AW$1,'ORARIO DOCENTI'!$R$3:$R$102,0),1),AW235)</f>
        <v/>
      </c>
      <c r="AX52" s="43" t="str">
        <f>IFERROR(INDEX('ORARIO DOCENTI'!$A$3:$A$102,MATCH(AX$1,'ORARIO DOCENTI'!$R$3:$R$102,0),1),AX235)</f>
        <v/>
      </c>
      <c r="AY52" s="43" t="str">
        <f>IFERROR(INDEX('ORARIO DOCENTI'!$A$3:$A$102,MATCH(AY$1,'ORARIO DOCENTI'!$R$3:$R$102,0),1),AY235)</f>
        <v/>
      </c>
      <c r="AZ52" s="43" t="str">
        <f>IFERROR(INDEX('ORARIO DOCENTI'!$A$3:$A$102,MATCH(AZ$1,'ORARIO DOCENTI'!$R$3:$R$102,0),1),AZ235)</f>
        <v/>
      </c>
    </row>
    <row r="53" spans="1:52" s="42" customFormat="1" ht="24.95" customHeight="1">
      <c r="A53" s="160"/>
      <c r="B53" s="170"/>
      <c r="C53" s="124" t="str">
        <f>IFERROR(INDEX('ORARIO ITP'!$A$3:$A$102,MATCH(C$1,'ORARIO ITP'!$R$3:$R$102,0),1),"")</f>
        <v/>
      </c>
      <c r="D53" s="124" t="str">
        <f>IFERROR(INDEX('ORARIO ITP'!$A$3:$A$102,MATCH(D$1,'ORARIO ITP'!$R$3:$R$102,0),1),"")</f>
        <v/>
      </c>
      <c r="E53" s="124" t="str">
        <f>IFERROR(INDEX('ORARIO ITP'!$A$3:$A$102,MATCH(E$1,'ORARIO ITP'!$R$3:$R$102,0),1),"")</f>
        <v/>
      </c>
      <c r="F53" s="124" t="str">
        <f>IFERROR(INDEX('ORARIO ITP'!$A$3:$A$102,MATCH(F$1,'ORARIO ITP'!$R$3:$R$102,0),1),"")</f>
        <v/>
      </c>
      <c r="G53" s="124" t="str">
        <f>IFERROR(INDEX('ORARIO ITP'!$A$3:$A$102,MATCH(G$1,'ORARIO ITP'!$R$3:$R$102,0),1),"")</f>
        <v/>
      </c>
      <c r="H53" s="124" t="str">
        <f>IFERROR(INDEX('ORARIO ITP'!$A$3:$A$102,MATCH(H$1,'ORARIO ITP'!$R$3:$R$102,0),1),"")</f>
        <v/>
      </c>
      <c r="I53" s="124" t="str">
        <f>IFERROR(INDEX('ORARIO ITP'!$A$3:$A$102,MATCH(I$1,'ORARIO ITP'!$R$3:$R$102,0),1),"")</f>
        <v/>
      </c>
      <c r="J53" s="124" t="str">
        <f>IFERROR(INDEX('ORARIO ITP'!$A$3:$A$102,MATCH(J$1,'ORARIO ITP'!$R$3:$R$102,0),1),"")</f>
        <v/>
      </c>
      <c r="K53" s="124" t="str">
        <f>IFERROR(INDEX('ORARIO ITP'!$A$3:$A$102,MATCH(K$1,'ORARIO ITP'!$R$3:$R$102,0),1),"")</f>
        <v/>
      </c>
      <c r="L53" s="124" t="str">
        <f>IFERROR(INDEX('ORARIO ITP'!$A$3:$A$102,MATCH(L$1,'ORARIO ITP'!$R$3:$R$102,0),1),"")</f>
        <v/>
      </c>
      <c r="M53" s="124" t="str">
        <f>IFERROR(INDEX('ORARIO ITP'!$A$3:$A$102,MATCH(M$1,'ORARIO ITP'!$R$3:$R$102,0),1),"")</f>
        <v/>
      </c>
      <c r="N53" s="124" t="str">
        <f>IFERROR(INDEX('ORARIO ITP'!$A$3:$A$102,MATCH(N$1,'ORARIO ITP'!$R$3:$R$102,0),1),"")</f>
        <v/>
      </c>
      <c r="O53" s="124" t="str">
        <f>IFERROR(INDEX('ORARIO ITP'!$A$3:$A$102,MATCH(O$1,'ORARIO ITP'!$R$3:$R$102,0),1),"")</f>
        <v/>
      </c>
      <c r="P53" s="124" t="str">
        <f>IFERROR(INDEX('ORARIO ITP'!$A$3:$A$102,MATCH(P$1,'ORARIO ITP'!$R$3:$R$102,0),1),"")</f>
        <v/>
      </c>
      <c r="Q53" s="124" t="str">
        <f>IFERROR(INDEX('ORARIO ITP'!$A$3:$A$102,MATCH(Q$1,'ORARIO ITP'!$R$3:$R$102,0),1),"")</f>
        <v/>
      </c>
      <c r="R53" s="124" t="str">
        <f>IFERROR(INDEX('ORARIO ITP'!$A$3:$A$102,MATCH(R$1,'ORARIO ITP'!$R$3:$R$102,0),1),"")</f>
        <v/>
      </c>
      <c r="S53" s="124" t="str">
        <f>IFERROR(INDEX('ORARIO ITP'!$A$3:$A$102,MATCH(S$1,'ORARIO ITP'!$R$3:$R$102,0),1),"")</f>
        <v/>
      </c>
      <c r="T53" s="124" t="str">
        <f>IFERROR(INDEX('ORARIO ITP'!$A$3:$A$102,MATCH(T$1,'ORARIO ITP'!$R$3:$R$102,0),1),"")</f>
        <v/>
      </c>
      <c r="U53" s="40" t="str">
        <f>IFERROR(INDEX('ORARIO ITP'!$A$3:$A$102,MATCH(U$1,'ORARIO ITP'!$R$3:$R$102,0),1),"")</f>
        <v/>
      </c>
      <c r="V53" s="40" t="str">
        <f>IFERROR(INDEX('ORARIO ITP'!$A$3:$A$102,MATCH(V$1,'ORARIO ITP'!$R$3:$R$102,0),1),"")</f>
        <v/>
      </c>
      <c r="W53" s="40" t="str">
        <f>IFERROR(INDEX('ORARIO ITP'!$A$3:$A$102,MATCH(W$1,'ORARIO ITP'!$R$3:$R$102,0),1),"")</f>
        <v/>
      </c>
      <c r="X53" s="40" t="str">
        <f>IFERROR(INDEX('ORARIO ITP'!$A$3:$A$102,MATCH(X$1,'ORARIO ITP'!$R$3:$R$102,0),1),"")</f>
        <v/>
      </c>
      <c r="Y53" s="40" t="str">
        <f>IFERROR(INDEX('ORARIO ITP'!$A$3:$A$102,MATCH(Y$1,'ORARIO ITP'!$R$3:$R$102,0),1),"")</f>
        <v/>
      </c>
      <c r="Z53" s="40" t="str">
        <f>IFERROR(INDEX('ORARIO ITP'!$A$3:$A$102,MATCH(Z$1,'ORARIO ITP'!$R$3:$R$102,0),1),"")</f>
        <v/>
      </c>
      <c r="AA53" s="40" t="str">
        <f>IFERROR(INDEX('ORARIO ITP'!$A$3:$A$102,MATCH(AA$1,'ORARIO ITP'!$R$3:$R$102,0),1),"")</f>
        <v/>
      </c>
      <c r="AB53" s="40" t="str">
        <f>IFERROR(INDEX('ORARIO ITP'!$A$3:$A$102,MATCH(AB$1,'ORARIO ITP'!$R$3:$R$102,0),1),"")</f>
        <v/>
      </c>
      <c r="AC53" s="40" t="str">
        <f>IFERROR(INDEX('ORARIO ITP'!$A$3:$A$102,MATCH(AC$1,'ORARIO ITP'!$R$3:$R$102,0),1),"")</f>
        <v/>
      </c>
      <c r="AD53" s="40" t="str">
        <f>IFERROR(INDEX('ORARIO ITP'!$A$3:$A$102,MATCH(AD$1,'ORARIO ITP'!$R$3:$R$102,0),1),"")</f>
        <v/>
      </c>
      <c r="AE53" s="40" t="str">
        <f>IFERROR(INDEX('ORARIO ITP'!$A$3:$A$102,MATCH(AE$1,'ORARIO ITP'!$R$3:$R$102,0),1),"")</f>
        <v/>
      </c>
      <c r="AF53" s="40" t="str">
        <f>IFERROR(INDEX('ORARIO ITP'!$A$3:$A$102,MATCH(AF$1,'ORARIO ITP'!$R$3:$R$102,0),1),"")</f>
        <v/>
      </c>
      <c r="AG53" s="40" t="str">
        <f>IFERROR(INDEX('ORARIO ITP'!$A$3:$A$102,MATCH(AG$1,'ORARIO ITP'!$R$3:$R$102,0),1),"")</f>
        <v/>
      </c>
      <c r="AH53" s="40" t="str">
        <f>IFERROR(INDEX('ORARIO ITP'!$A$3:$A$102,MATCH(AH$1,'ORARIO ITP'!$R$3:$R$102,0),1),"")</f>
        <v/>
      </c>
      <c r="AI53" s="40" t="str">
        <f>IFERROR(INDEX('ORARIO ITP'!$A$3:$A$102,MATCH(AI$1,'ORARIO ITP'!$R$3:$R$102,0),1),"")</f>
        <v/>
      </c>
      <c r="AJ53" s="40" t="str">
        <f>IFERROR(INDEX('ORARIO ITP'!$A$3:$A$102,MATCH(AJ$1,'ORARIO ITP'!$R$3:$R$102,0),1),"")</f>
        <v/>
      </c>
      <c r="AK53" s="40" t="str">
        <f>IFERROR(INDEX('ORARIO ITP'!$A$3:$A$102,MATCH(AK$1,'ORARIO ITP'!$R$3:$R$102,0),1),"")</f>
        <v/>
      </c>
      <c r="AL53" s="40" t="str">
        <f>IFERROR(INDEX('ORARIO ITP'!$A$3:$A$102,MATCH(AL$1,'ORARIO ITP'!$R$3:$R$102,0),1),"")</f>
        <v/>
      </c>
      <c r="AM53" s="40" t="str">
        <f>IFERROR(INDEX('ORARIO ITP'!$A$3:$A$102,MATCH(AM$1,'ORARIO ITP'!$R$3:$R$102,0),1),"")</f>
        <v/>
      </c>
      <c r="AN53" s="40" t="str">
        <f>IFERROR(INDEX('ORARIO ITP'!$A$3:$A$102,MATCH(AN$1,'ORARIO ITP'!$R$3:$R$102,0),1),"")</f>
        <v/>
      </c>
      <c r="AO53" s="40" t="str">
        <f>IFERROR(INDEX('ORARIO ITP'!$A$3:$A$102,MATCH(AO$1,'ORARIO ITP'!$R$3:$R$102,0),1),"")</f>
        <v/>
      </c>
      <c r="AP53" s="40" t="str">
        <f>IFERROR(INDEX('ORARIO ITP'!$A$3:$A$102,MATCH(AP$1,'ORARIO ITP'!$R$3:$R$102,0),1),"")</f>
        <v/>
      </c>
      <c r="AQ53" s="40" t="str">
        <f>IFERROR(INDEX('ORARIO ITP'!$A$3:$A$102,MATCH(AQ$1,'ORARIO ITP'!$R$3:$R$102,0),1),"")</f>
        <v/>
      </c>
      <c r="AR53" s="40" t="str">
        <f>IFERROR(INDEX('ORARIO ITP'!$A$3:$A$102,MATCH(AR$1,'ORARIO ITP'!$R$3:$R$102,0),1),"")</f>
        <v/>
      </c>
      <c r="AS53" s="40" t="str">
        <f>IFERROR(INDEX('ORARIO ITP'!$A$3:$A$102,MATCH(AS$1,'ORARIO ITP'!$R$3:$R$102,0),1),"")</f>
        <v/>
      </c>
      <c r="AT53" s="40" t="str">
        <f>IFERROR(INDEX('ORARIO ITP'!$A$3:$A$102,MATCH(AT$1,'ORARIO ITP'!$R$3:$R$102,0),1),"")</f>
        <v/>
      </c>
      <c r="AU53" s="40" t="str">
        <f>IFERROR(INDEX('ORARIO ITP'!$A$3:$A$102,MATCH(AU$1,'ORARIO ITP'!$R$3:$R$102,0),1),"")</f>
        <v/>
      </c>
      <c r="AV53" s="40" t="str">
        <f>IFERROR(INDEX('ORARIO ITP'!$A$3:$A$102,MATCH(AV$1,'ORARIO ITP'!$R$3:$R$102,0),1),"")</f>
        <v/>
      </c>
      <c r="AW53" s="40" t="str">
        <f>IFERROR(INDEX('ORARIO ITP'!$A$3:$A$102,MATCH(AW$1,'ORARIO ITP'!$R$3:$R$102,0),1),"")</f>
        <v/>
      </c>
      <c r="AX53" s="40" t="str">
        <f>IFERROR(INDEX('ORARIO ITP'!$A$3:$A$102,MATCH(AX$1,'ORARIO ITP'!$R$3:$R$102,0),1),"")</f>
        <v/>
      </c>
      <c r="AY53" s="40" t="str">
        <f>IFERROR(INDEX('ORARIO ITP'!$A$3:$A$102,MATCH(AY$1,'ORARIO ITP'!$R$3:$R$102,0),1),"")</f>
        <v/>
      </c>
      <c r="AZ53" s="40" t="str">
        <f>IFERROR(INDEX('ORARIO ITP'!$A$3:$A$102,MATCH(AZ$1,'ORARIO ITP'!$R$3:$R$102,0),1),"")</f>
        <v/>
      </c>
    </row>
    <row r="54" spans="1:52" s="42" customFormat="1" ht="24.95" customHeight="1">
      <c r="A54" s="160"/>
      <c r="B54" s="168">
        <v>8</v>
      </c>
      <c r="C54" s="125" t="str">
        <f ca="1">IFERROR(INDEX('DOCENTI-CLASSI-MATERIE'!$A$2:$L$201,MATCH(C$55,'DOCENTI-CLASSI-MATERIE'!$A$2:$A$201,0),MATCH(C$1,INDIRECT("'DOCENTI-CLASSI-MATERIE'!$A"&amp;MATCH(C$55,'DOCENTI-CLASSI-MATERIE'!$A$2:$A$201,0)+2&amp;":$L"&amp;MATCH(C$55,'DOCENTI-CLASSI-MATERIE'!$A$2:$A$201,0)+2),0)),C237)</f>
        <v/>
      </c>
      <c r="D54" s="125" t="str">
        <f ca="1">IFERROR(INDEX('DOCENTI-CLASSI-MATERIE'!$A$2:$L$201,MATCH(D$55,'DOCENTI-CLASSI-MATERIE'!$A$2:$A$201,0),MATCH(D$1,INDIRECT("'DOCENTI-CLASSI-MATERIE'!$A"&amp;MATCH(D$55,'DOCENTI-CLASSI-MATERIE'!$A$2:$A$201,0)+2&amp;":$L"&amp;MATCH(D$55,'DOCENTI-CLASSI-MATERIE'!$A$2:$A$201,0)+2),0)),D237)</f>
        <v/>
      </c>
      <c r="E54" s="125" t="str">
        <f ca="1">IFERROR(INDEX('DOCENTI-CLASSI-MATERIE'!$A$2:$L$201,MATCH(E$55,'DOCENTI-CLASSI-MATERIE'!$A$2:$A$201,0),MATCH(E$1,INDIRECT("'DOCENTI-CLASSI-MATERIE'!$A"&amp;MATCH(E$55,'DOCENTI-CLASSI-MATERIE'!$A$2:$A$201,0)+2&amp;":$L"&amp;MATCH(E$55,'DOCENTI-CLASSI-MATERIE'!$A$2:$A$201,0)+2),0)),E237)</f>
        <v/>
      </c>
      <c r="F54" s="125" t="str">
        <f ca="1">IFERROR(INDEX('DOCENTI-CLASSI-MATERIE'!$A$2:$L$201,MATCH(F$55,'DOCENTI-CLASSI-MATERIE'!$A$2:$A$201,0),MATCH(F$1,INDIRECT("'DOCENTI-CLASSI-MATERIE'!$A"&amp;MATCH(F$55,'DOCENTI-CLASSI-MATERIE'!$A$2:$A$201,0)+2&amp;":$L"&amp;MATCH(F$55,'DOCENTI-CLASSI-MATERIE'!$A$2:$A$201,0)+2),0)),F237)</f>
        <v/>
      </c>
      <c r="G54" s="125" t="str">
        <f ca="1">IFERROR(INDEX('DOCENTI-CLASSI-MATERIE'!$A$2:$L$201,MATCH(G$55,'DOCENTI-CLASSI-MATERIE'!$A$2:$A$201,0),MATCH(G$1,INDIRECT("'DOCENTI-CLASSI-MATERIE'!$A"&amp;MATCH(G$55,'DOCENTI-CLASSI-MATERIE'!$A$2:$A$201,0)+2&amp;":$L"&amp;MATCH(G$55,'DOCENTI-CLASSI-MATERIE'!$A$2:$A$201,0)+2),0)),G237)</f>
        <v/>
      </c>
      <c r="H54" s="125" t="str">
        <f ca="1">IFERROR(INDEX('DOCENTI-CLASSI-MATERIE'!$A$2:$L$201,MATCH(H$55,'DOCENTI-CLASSI-MATERIE'!$A$2:$A$201,0),MATCH(H$1,INDIRECT("'DOCENTI-CLASSI-MATERIE'!$A"&amp;MATCH(H$55,'DOCENTI-CLASSI-MATERIE'!$A$2:$A$201,0)+2&amp;":$L"&amp;MATCH(H$55,'DOCENTI-CLASSI-MATERIE'!$A$2:$A$201,0)+2),0)),H237)</f>
        <v/>
      </c>
      <c r="I54" s="125" t="str">
        <f ca="1">IFERROR(INDEX('DOCENTI-CLASSI-MATERIE'!$A$2:$L$201,MATCH(I$55,'DOCENTI-CLASSI-MATERIE'!$A$2:$A$201,0),MATCH(I$1,INDIRECT("'DOCENTI-CLASSI-MATERIE'!$A"&amp;MATCH(I$55,'DOCENTI-CLASSI-MATERIE'!$A$2:$A$201,0)+2&amp;":$L"&amp;MATCH(I$55,'DOCENTI-CLASSI-MATERIE'!$A$2:$A$201,0)+2),0)),I237)</f>
        <v/>
      </c>
      <c r="J54" s="125" t="str">
        <f ca="1">IFERROR(INDEX('DOCENTI-CLASSI-MATERIE'!$A$2:$L$201,MATCH(J$55,'DOCENTI-CLASSI-MATERIE'!$A$2:$A$201,0),MATCH(J$1,INDIRECT("'DOCENTI-CLASSI-MATERIE'!$A"&amp;MATCH(J$55,'DOCENTI-CLASSI-MATERIE'!$A$2:$A$201,0)+2&amp;":$L"&amp;MATCH(J$55,'DOCENTI-CLASSI-MATERIE'!$A$2:$A$201,0)+2),0)),J237)</f>
        <v/>
      </c>
      <c r="K54" s="125" t="str">
        <f ca="1">IFERROR(INDEX('DOCENTI-CLASSI-MATERIE'!$A$2:$L$201,MATCH(K$55,'DOCENTI-CLASSI-MATERIE'!$A$2:$A$201,0),MATCH(K$1,INDIRECT("'DOCENTI-CLASSI-MATERIE'!$A"&amp;MATCH(K$55,'DOCENTI-CLASSI-MATERIE'!$A$2:$A$201,0)+2&amp;":$L"&amp;MATCH(K$55,'DOCENTI-CLASSI-MATERIE'!$A$2:$A$201,0)+2),0)),K237)</f>
        <v/>
      </c>
      <c r="L54" s="125" t="str">
        <f ca="1">IFERROR(INDEX('DOCENTI-CLASSI-MATERIE'!$A$2:$L$201,MATCH(L$55,'DOCENTI-CLASSI-MATERIE'!$A$2:$A$201,0),MATCH(L$1,INDIRECT("'DOCENTI-CLASSI-MATERIE'!$A"&amp;MATCH(L$55,'DOCENTI-CLASSI-MATERIE'!$A$2:$A$201,0)+2&amp;":$L"&amp;MATCH(L$55,'DOCENTI-CLASSI-MATERIE'!$A$2:$A$201,0)+2),0)),L237)</f>
        <v/>
      </c>
      <c r="M54" s="125" t="str">
        <f ca="1">IFERROR(INDEX('DOCENTI-CLASSI-MATERIE'!$A$2:$L$201,MATCH(M$55,'DOCENTI-CLASSI-MATERIE'!$A$2:$A$201,0),MATCH(M$1,INDIRECT("'DOCENTI-CLASSI-MATERIE'!$A"&amp;MATCH(M$55,'DOCENTI-CLASSI-MATERIE'!$A$2:$A$201,0)+2&amp;":$L"&amp;MATCH(M$55,'DOCENTI-CLASSI-MATERIE'!$A$2:$A$201,0)+2),0)),M237)</f>
        <v/>
      </c>
      <c r="N54" s="125" t="str">
        <f ca="1">IFERROR(INDEX('DOCENTI-CLASSI-MATERIE'!$A$2:$L$201,MATCH(N$55,'DOCENTI-CLASSI-MATERIE'!$A$2:$A$201,0),MATCH(N$1,INDIRECT("'DOCENTI-CLASSI-MATERIE'!$A"&amp;MATCH(N$55,'DOCENTI-CLASSI-MATERIE'!$A$2:$A$201,0)+2&amp;":$L"&amp;MATCH(N$55,'DOCENTI-CLASSI-MATERIE'!$A$2:$A$201,0)+2),0)),N237)</f>
        <v/>
      </c>
      <c r="O54" s="125" t="str">
        <f ca="1">IFERROR(INDEX('DOCENTI-CLASSI-MATERIE'!$A$2:$L$201,MATCH(O$55,'DOCENTI-CLASSI-MATERIE'!$A$2:$A$201,0),MATCH(O$1,INDIRECT("'DOCENTI-CLASSI-MATERIE'!$A"&amp;MATCH(O$55,'DOCENTI-CLASSI-MATERIE'!$A$2:$A$201,0)+2&amp;":$L"&amp;MATCH(O$55,'DOCENTI-CLASSI-MATERIE'!$A$2:$A$201,0)+2),0)),O237)</f>
        <v/>
      </c>
      <c r="P54" s="125" t="str">
        <f ca="1">IFERROR(INDEX('DOCENTI-CLASSI-MATERIE'!$A$2:$L$201,MATCH(P$55,'DOCENTI-CLASSI-MATERIE'!$A$2:$A$201,0),MATCH(P$1,INDIRECT("'DOCENTI-CLASSI-MATERIE'!$A"&amp;MATCH(P$55,'DOCENTI-CLASSI-MATERIE'!$A$2:$A$201,0)+2&amp;":$L"&amp;MATCH(P$55,'DOCENTI-CLASSI-MATERIE'!$A$2:$A$201,0)+2),0)),P237)</f>
        <v/>
      </c>
      <c r="Q54" s="125" t="str">
        <f ca="1">IFERROR(INDEX('DOCENTI-CLASSI-MATERIE'!$A$2:$L$201,MATCH(Q$55,'DOCENTI-CLASSI-MATERIE'!$A$2:$A$201,0),MATCH(Q$1,INDIRECT("'DOCENTI-CLASSI-MATERIE'!$A"&amp;MATCH(Q$55,'DOCENTI-CLASSI-MATERIE'!$A$2:$A$201,0)+2&amp;":$L"&amp;MATCH(Q$55,'DOCENTI-CLASSI-MATERIE'!$A$2:$A$201,0)+2),0)),Q237)</f>
        <v/>
      </c>
      <c r="R54" s="125" t="str">
        <f ca="1">IFERROR(INDEX('DOCENTI-CLASSI-MATERIE'!$A$2:$L$201,MATCH(R$55,'DOCENTI-CLASSI-MATERIE'!$A$2:$A$201,0),MATCH(R$1,INDIRECT("'DOCENTI-CLASSI-MATERIE'!$A"&amp;MATCH(R$55,'DOCENTI-CLASSI-MATERIE'!$A$2:$A$201,0)+2&amp;":$L"&amp;MATCH(R$55,'DOCENTI-CLASSI-MATERIE'!$A$2:$A$201,0)+2),0)),R237)</f>
        <v/>
      </c>
      <c r="S54" s="125" t="str">
        <f ca="1">IFERROR(INDEX('DOCENTI-CLASSI-MATERIE'!$A$2:$L$201,MATCH(S$55,'DOCENTI-CLASSI-MATERIE'!$A$2:$A$201,0),MATCH(S$1,INDIRECT("'DOCENTI-CLASSI-MATERIE'!$A"&amp;MATCH(S$55,'DOCENTI-CLASSI-MATERIE'!$A$2:$A$201,0)+2&amp;":$L"&amp;MATCH(S$55,'DOCENTI-CLASSI-MATERIE'!$A$2:$A$201,0)+2),0)),S237)</f>
        <v/>
      </c>
      <c r="T54" s="125" t="str">
        <f ca="1">IFERROR(INDEX('DOCENTI-CLASSI-MATERIE'!$A$2:$L$201,MATCH(T$55,'DOCENTI-CLASSI-MATERIE'!$A$2:$A$201,0),MATCH(T$1,INDIRECT("'DOCENTI-CLASSI-MATERIE'!$A"&amp;MATCH(T$55,'DOCENTI-CLASSI-MATERIE'!$A$2:$A$201,0)+2&amp;":$L"&amp;MATCH(T$55,'DOCENTI-CLASSI-MATERIE'!$A$2:$A$201,0)+2),0)),T237)</f>
        <v/>
      </c>
      <c r="U54" s="41" t="str">
        <f ca="1">IFERROR(INDEX('DOCENTI-CLASSI-MATERIE'!$A$2:$L$201,MATCH(U$55,'DOCENTI-CLASSI-MATERIE'!$A$2:$A$201,0),MATCH(U$1,INDIRECT("'DOCENTI-CLASSI-MATERIE'!$A"&amp;MATCH(U$55,'DOCENTI-CLASSI-MATERIE'!$A$2:$A$201,0)+2&amp;":$L"&amp;MATCH(U$55,'DOCENTI-CLASSI-MATERIE'!$A$2:$A$201,0)+2),0)),U237)</f>
        <v/>
      </c>
      <c r="V54" s="41" t="str">
        <f ca="1">IFERROR(INDEX('DOCENTI-CLASSI-MATERIE'!$A$2:$L$201,MATCH(V$55,'DOCENTI-CLASSI-MATERIE'!$A$2:$A$201,0),MATCH(V$1,INDIRECT("'DOCENTI-CLASSI-MATERIE'!$A"&amp;MATCH(V$55,'DOCENTI-CLASSI-MATERIE'!$A$2:$A$201,0)+2&amp;":$L"&amp;MATCH(V$55,'DOCENTI-CLASSI-MATERIE'!$A$2:$A$201,0)+2),0)),V237)</f>
        <v/>
      </c>
      <c r="W54" s="41" t="str">
        <f ca="1">IFERROR(INDEX('DOCENTI-CLASSI-MATERIE'!$A$2:$L$201,MATCH(W$55,'DOCENTI-CLASSI-MATERIE'!$A$2:$A$201,0),MATCH(W$1,INDIRECT("'DOCENTI-CLASSI-MATERIE'!$A"&amp;MATCH(W$55,'DOCENTI-CLASSI-MATERIE'!$A$2:$A$201,0)+2&amp;":$L"&amp;MATCH(W$55,'DOCENTI-CLASSI-MATERIE'!$A$2:$A$201,0)+2),0)),W237)</f>
        <v/>
      </c>
      <c r="X54" s="41" t="str">
        <f ca="1">IFERROR(INDEX('DOCENTI-CLASSI-MATERIE'!$A$2:$L$201,MATCH(X$55,'DOCENTI-CLASSI-MATERIE'!$A$2:$A$201,0),MATCH(X$1,INDIRECT("'DOCENTI-CLASSI-MATERIE'!$A"&amp;MATCH(X$55,'DOCENTI-CLASSI-MATERIE'!$A$2:$A$201,0)+2&amp;":$L"&amp;MATCH(X$55,'DOCENTI-CLASSI-MATERIE'!$A$2:$A$201,0)+2),0)),X237)</f>
        <v/>
      </c>
      <c r="Y54" s="41" t="str">
        <f ca="1">IFERROR(INDEX('DOCENTI-CLASSI-MATERIE'!$A$2:$L$201,MATCH(Y$55,'DOCENTI-CLASSI-MATERIE'!$A$2:$A$201,0),MATCH(Y$1,INDIRECT("'DOCENTI-CLASSI-MATERIE'!$A"&amp;MATCH(Y$55,'DOCENTI-CLASSI-MATERIE'!$A$2:$A$201,0)+2&amp;":$L"&amp;MATCH(Y$55,'DOCENTI-CLASSI-MATERIE'!$A$2:$A$201,0)+2),0)),Y237)</f>
        <v/>
      </c>
      <c r="Z54" s="41" t="str">
        <f ca="1">IFERROR(INDEX('DOCENTI-CLASSI-MATERIE'!$A$2:$L$201,MATCH(Z$55,'DOCENTI-CLASSI-MATERIE'!$A$2:$A$201,0),MATCH(Z$1,INDIRECT("'DOCENTI-CLASSI-MATERIE'!$A"&amp;MATCH(Z$55,'DOCENTI-CLASSI-MATERIE'!$A$2:$A$201,0)+2&amp;":$L"&amp;MATCH(Z$55,'DOCENTI-CLASSI-MATERIE'!$A$2:$A$201,0)+2),0)),Z237)</f>
        <v/>
      </c>
      <c r="AA54" s="41" t="str">
        <f ca="1">IFERROR(INDEX('DOCENTI-CLASSI-MATERIE'!$A$2:$L$201,MATCH(AA$55,'DOCENTI-CLASSI-MATERIE'!$A$2:$A$201,0),MATCH(AA$1,INDIRECT("'DOCENTI-CLASSI-MATERIE'!$A"&amp;MATCH(AA$55,'DOCENTI-CLASSI-MATERIE'!$A$2:$A$201,0)+2&amp;":$L"&amp;MATCH(AA$55,'DOCENTI-CLASSI-MATERIE'!$A$2:$A$201,0)+2),0)),AA237)</f>
        <v/>
      </c>
      <c r="AB54" s="41" t="str">
        <f ca="1">IFERROR(INDEX('DOCENTI-CLASSI-MATERIE'!$A$2:$L$201,MATCH(AB$55,'DOCENTI-CLASSI-MATERIE'!$A$2:$A$201,0),MATCH(AB$1,INDIRECT("'DOCENTI-CLASSI-MATERIE'!$A"&amp;MATCH(AB$55,'DOCENTI-CLASSI-MATERIE'!$A$2:$A$201,0)+2&amp;":$L"&amp;MATCH(AB$55,'DOCENTI-CLASSI-MATERIE'!$A$2:$A$201,0)+2),0)),AB237)</f>
        <v/>
      </c>
      <c r="AC54" s="41" t="str">
        <f ca="1">IFERROR(INDEX('DOCENTI-CLASSI-MATERIE'!$A$2:$L$201,MATCH(AC$55,'DOCENTI-CLASSI-MATERIE'!$A$2:$A$201,0),MATCH(AC$1,INDIRECT("'DOCENTI-CLASSI-MATERIE'!$A"&amp;MATCH(AC$55,'DOCENTI-CLASSI-MATERIE'!$A$2:$A$201,0)+2&amp;":$L"&amp;MATCH(AC$55,'DOCENTI-CLASSI-MATERIE'!$A$2:$A$201,0)+2),0)),AC237)</f>
        <v/>
      </c>
      <c r="AD54" s="41" t="str">
        <f ca="1">IFERROR(INDEX('DOCENTI-CLASSI-MATERIE'!$A$2:$L$201,MATCH(AD$55,'DOCENTI-CLASSI-MATERIE'!$A$2:$A$201,0),MATCH(AD$1,INDIRECT("'DOCENTI-CLASSI-MATERIE'!$A"&amp;MATCH(AD$55,'DOCENTI-CLASSI-MATERIE'!$A$2:$A$201,0)+2&amp;":$L"&amp;MATCH(AD$55,'DOCENTI-CLASSI-MATERIE'!$A$2:$A$201,0)+2),0)),AD237)</f>
        <v/>
      </c>
      <c r="AE54" s="41" t="str">
        <f ca="1">IFERROR(INDEX('DOCENTI-CLASSI-MATERIE'!$A$2:$L$201,MATCH(AE$55,'DOCENTI-CLASSI-MATERIE'!$A$2:$A$201,0),MATCH(AE$1,INDIRECT("'DOCENTI-CLASSI-MATERIE'!$A"&amp;MATCH(AE$55,'DOCENTI-CLASSI-MATERIE'!$A$2:$A$201,0)+2&amp;":$L"&amp;MATCH(AE$55,'DOCENTI-CLASSI-MATERIE'!$A$2:$A$201,0)+2),0)),AE237)</f>
        <v/>
      </c>
      <c r="AF54" s="41" t="str">
        <f ca="1">IFERROR(INDEX('DOCENTI-CLASSI-MATERIE'!$A$2:$L$201,MATCH(AF$55,'DOCENTI-CLASSI-MATERIE'!$A$2:$A$201,0),MATCH(AF$1,INDIRECT("'DOCENTI-CLASSI-MATERIE'!$A"&amp;MATCH(AF$55,'DOCENTI-CLASSI-MATERIE'!$A$2:$A$201,0)+2&amp;":$L"&amp;MATCH(AF$55,'DOCENTI-CLASSI-MATERIE'!$A$2:$A$201,0)+2),0)),AF237)</f>
        <v/>
      </c>
      <c r="AG54" s="41" t="str">
        <f ca="1">IFERROR(INDEX('DOCENTI-CLASSI-MATERIE'!$A$2:$L$201,MATCH(AG$55,'DOCENTI-CLASSI-MATERIE'!$A$2:$A$201,0),MATCH(AG$1,INDIRECT("'DOCENTI-CLASSI-MATERIE'!$A"&amp;MATCH(AG$55,'DOCENTI-CLASSI-MATERIE'!$A$2:$A$201,0)+2&amp;":$L"&amp;MATCH(AG$55,'DOCENTI-CLASSI-MATERIE'!$A$2:$A$201,0)+2),0)),AG237)</f>
        <v/>
      </c>
      <c r="AH54" s="41" t="str">
        <f ca="1">IFERROR(INDEX('DOCENTI-CLASSI-MATERIE'!$A$2:$L$201,MATCH(AH$55,'DOCENTI-CLASSI-MATERIE'!$A$2:$A$201,0),MATCH(AH$1,INDIRECT("'DOCENTI-CLASSI-MATERIE'!$A"&amp;MATCH(AH$55,'DOCENTI-CLASSI-MATERIE'!$A$2:$A$201,0)+2&amp;":$L"&amp;MATCH(AH$55,'DOCENTI-CLASSI-MATERIE'!$A$2:$A$201,0)+2),0)),AH237)</f>
        <v/>
      </c>
      <c r="AI54" s="41" t="str">
        <f ca="1">IFERROR(INDEX('DOCENTI-CLASSI-MATERIE'!$A$2:$L$201,MATCH(AI$55,'DOCENTI-CLASSI-MATERIE'!$A$2:$A$201,0),MATCH(AI$1,INDIRECT("'DOCENTI-CLASSI-MATERIE'!$A"&amp;MATCH(AI$55,'DOCENTI-CLASSI-MATERIE'!$A$2:$A$201,0)+2&amp;":$L"&amp;MATCH(AI$55,'DOCENTI-CLASSI-MATERIE'!$A$2:$A$201,0)+2),0)),AI237)</f>
        <v/>
      </c>
      <c r="AJ54" s="41" t="str">
        <f ca="1">IFERROR(INDEX('DOCENTI-CLASSI-MATERIE'!$A$2:$L$201,MATCH(AJ$55,'DOCENTI-CLASSI-MATERIE'!$A$2:$A$201,0),MATCH(AJ$1,INDIRECT("'DOCENTI-CLASSI-MATERIE'!$A"&amp;MATCH(AJ$55,'DOCENTI-CLASSI-MATERIE'!$A$2:$A$201,0)+2&amp;":$L"&amp;MATCH(AJ$55,'DOCENTI-CLASSI-MATERIE'!$A$2:$A$201,0)+2),0)),AJ237)</f>
        <v/>
      </c>
      <c r="AK54" s="41" t="str">
        <f ca="1">IFERROR(INDEX('DOCENTI-CLASSI-MATERIE'!$A$2:$L$201,MATCH(AK$55,'DOCENTI-CLASSI-MATERIE'!$A$2:$A$201,0),MATCH(AK$1,INDIRECT("'DOCENTI-CLASSI-MATERIE'!$A"&amp;MATCH(AK$55,'DOCENTI-CLASSI-MATERIE'!$A$2:$A$201,0)+2&amp;":$L"&amp;MATCH(AK$55,'DOCENTI-CLASSI-MATERIE'!$A$2:$A$201,0)+2),0)),AK237)</f>
        <v/>
      </c>
      <c r="AL54" s="41" t="str">
        <f ca="1">IFERROR(INDEX('DOCENTI-CLASSI-MATERIE'!$A$2:$L$201,MATCH(AL$55,'DOCENTI-CLASSI-MATERIE'!$A$2:$A$201,0),MATCH(AL$1,INDIRECT("'DOCENTI-CLASSI-MATERIE'!$A"&amp;MATCH(AL$55,'DOCENTI-CLASSI-MATERIE'!$A$2:$A$201,0)+2&amp;":$L"&amp;MATCH(AL$55,'DOCENTI-CLASSI-MATERIE'!$A$2:$A$201,0)+2),0)),AL237)</f>
        <v/>
      </c>
      <c r="AM54" s="41" t="str">
        <f ca="1">IFERROR(INDEX('DOCENTI-CLASSI-MATERIE'!$A$2:$L$201,MATCH(AM$55,'DOCENTI-CLASSI-MATERIE'!$A$2:$A$201,0),MATCH(AM$1,INDIRECT("'DOCENTI-CLASSI-MATERIE'!$A"&amp;MATCH(AM$55,'DOCENTI-CLASSI-MATERIE'!$A$2:$A$201,0)+2&amp;":$L"&amp;MATCH(AM$55,'DOCENTI-CLASSI-MATERIE'!$A$2:$A$201,0)+2),0)),AM237)</f>
        <v/>
      </c>
      <c r="AN54" s="41" t="str">
        <f ca="1">IFERROR(INDEX('DOCENTI-CLASSI-MATERIE'!$A$2:$L$201,MATCH(AN$55,'DOCENTI-CLASSI-MATERIE'!$A$2:$A$201,0),MATCH(AN$1,INDIRECT("'DOCENTI-CLASSI-MATERIE'!$A"&amp;MATCH(AN$55,'DOCENTI-CLASSI-MATERIE'!$A$2:$A$201,0)+2&amp;":$L"&amp;MATCH(AN$55,'DOCENTI-CLASSI-MATERIE'!$A$2:$A$201,0)+2),0)),AN237)</f>
        <v/>
      </c>
      <c r="AO54" s="41" t="str">
        <f ca="1">IFERROR(INDEX('DOCENTI-CLASSI-MATERIE'!$A$2:$L$201,MATCH(AO$55,'DOCENTI-CLASSI-MATERIE'!$A$2:$A$201,0),MATCH(AO$1,INDIRECT("'DOCENTI-CLASSI-MATERIE'!$A"&amp;MATCH(AO$55,'DOCENTI-CLASSI-MATERIE'!$A$2:$A$201,0)+2&amp;":$L"&amp;MATCH(AO$55,'DOCENTI-CLASSI-MATERIE'!$A$2:$A$201,0)+2),0)),AO237)</f>
        <v/>
      </c>
      <c r="AP54" s="41" t="str">
        <f ca="1">IFERROR(INDEX('DOCENTI-CLASSI-MATERIE'!$A$2:$L$201,MATCH(AP$55,'DOCENTI-CLASSI-MATERIE'!$A$2:$A$201,0),MATCH(AP$1,INDIRECT("'DOCENTI-CLASSI-MATERIE'!$A"&amp;MATCH(AP$55,'DOCENTI-CLASSI-MATERIE'!$A$2:$A$201,0)+2&amp;":$L"&amp;MATCH(AP$55,'DOCENTI-CLASSI-MATERIE'!$A$2:$A$201,0)+2),0)),AP237)</f>
        <v/>
      </c>
      <c r="AQ54" s="41" t="str">
        <f ca="1">IFERROR(INDEX('DOCENTI-CLASSI-MATERIE'!$A$2:$L$201,MATCH(AQ$55,'DOCENTI-CLASSI-MATERIE'!$A$2:$A$201,0),MATCH(AQ$1,INDIRECT("'DOCENTI-CLASSI-MATERIE'!$A"&amp;MATCH(AQ$55,'DOCENTI-CLASSI-MATERIE'!$A$2:$A$201,0)+2&amp;":$L"&amp;MATCH(AQ$55,'DOCENTI-CLASSI-MATERIE'!$A$2:$A$201,0)+2),0)),AQ237)</f>
        <v/>
      </c>
      <c r="AR54" s="41" t="str">
        <f ca="1">IFERROR(INDEX('DOCENTI-CLASSI-MATERIE'!$A$2:$L$201,MATCH(AR$55,'DOCENTI-CLASSI-MATERIE'!$A$2:$A$201,0),MATCH(AR$1,INDIRECT("'DOCENTI-CLASSI-MATERIE'!$A"&amp;MATCH(AR$55,'DOCENTI-CLASSI-MATERIE'!$A$2:$A$201,0)+2&amp;":$L"&amp;MATCH(AR$55,'DOCENTI-CLASSI-MATERIE'!$A$2:$A$201,0)+2),0)),AR237)</f>
        <v/>
      </c>
      <c r="AS54" s="41" t="str">
        <f ca="1">IFERROR(INDEX('DOCENTI-CLASSI-MATERIE'!$A$2:$L$201,MATCH(AS$55,'DOCENTI-CLASSI-MATERIE'!$A$2:$A$201,0),MATCH(AS$1,INDIRECT("'DOCENTI-CLASSI-MATERIE'!$A"&amp;MATCH(AS$55,'DOCENTI-CLASSI-MATERIE'!$A$2:$A$201,0)+2&amp;":$L"&amp;MATCH(AS$55,'DOCENTI-CLASSI-MATERIE'!$A$2:$A$201,0)+2),0)),AS237)</f>
        <v/>
      </c>
      <c r="AT54" s="41" t="str">
        <f ca="1">IFERROR(INDEX('DOCENTI-CLASSI-MATERIE'!$A$2:$L$201,MATCH(AT$55,'DOCENTI-CLASSI-MATERIE'!$A$2:$A$201,0),MATCH(AT$1,INDIRECT("'DOCENTI-CLASSI-MATERIE'!$A"&amp;MATCH(AT$55,'DOCENTI-CLASSI-MATERIE'!$A$2:$A$201,0)+2&amp;":$L"&amp;MATCH(AT$55,'DOCENTI-CLASSI-MATERIE'!$A$2:$A$201,0)+2),0)),AT237)</f>
        <v/>
      </c>
      <c r="AU54" s="41" t="str">
        <f ca="1">IFERROR(INDEX('DOCENTI-CLASSI-MATERIE'!$A$2:$L$201,MATCH(AU$55,'DOCENTI-CLASSI-MATERIE'!$A$2:$A$201,0),MATCH(AU$1,INDIRECT("'DOCENTI-CLASSI-MATERIE'!$A"&amp;MATCH(AU$55,'DOCENTI-CLASSI-MATERIE'!$A$2:$A$201,0)+2&amp;":$L"&amp;MATCH(AU$55,'DOCENTI-CLASSI-MATERIE'!$A$2:$A$201,0)+2),0)),AU237)</f>
        <v/>
      </c>
      <c r="AV54" s="41" t="str">
        <f ca="1">IFERROR(INDEX('DOCENTI-CLASSI-MATERIE'!$A$2:$L$201,MATCH(AV$55,'DOCENTI-CLASSI-MATERIE'!$A$2:$A$201,0),MATCH(AV$1,INDIRECT("'DOCENTI-CLASSI-MATERIE'!$A"&amp;MATCH(AV$55,'DOCENTI-CLASSI-MATERIE'!$A$2:$A$201,0)+2&amp;":$L"&amp;MATCH(AV$55,'DOCENTI-CLASSI-MATERIE'!$A$2:$A$201,0)+2),0)),AV237)</f>
        <v/>
      </c>
      <c r="AW54" s="41" t="str">
        <f ca="1">IFERROR(INDEX('DOCENTI-CLASSI-MATERIE'!$A$2:$L$201,MATCH(AW$55,'DOCENTI-CLASSI-MATERIE'!$A$2:$A$201,0),MATCH(AW$1,INDIRECT("'DOCENTI-CLASSI-MATERIE'!$A"&amp;MATCH(AW$55,'DOCENTI-CLASSI-MATERIE'!$A$2:$A$201,0)+2&amp;":$L"&amp;MATCH(AW$55,'DOCENTI-CLASSI-MATERIE'!$A$2:$A$201,0)+2),0)),AW237)</f>
        <v/>
      </c>
      <c r="AX54" s="41" t="str">
        <f ca="1">IFERROR(INDEX('DOCENTI-CLASSI-MATERIE'!$A$2:$L$201,MATCH(AX$55,'DOCENTI-CLASSI-MATERIE'!$A$2:$A$201,0),MATCH(AX$1,INDIRECT("'DOCENTI-CLASSI-MATERIE'!$A"&amp;MATCH(AX$55,'DOCENTI-CLASSI-MATERIE'!$A$2:$A$201,0)+2&amp;":$L"&amp;MATCH(AX$55,'DOCENTI-CLASSI-MATERIE'!$A$2:$A$201,0)+2),0)),AX237)</f>
        <v/>
      </c>
      <c r="AY54" s="41" t="str">
        <f ca="1">IFERROR(INDEX('DOCENTI-CLASSI-MATERIE'!$A$2:$L$201,MATCH(AY$55,'DOCENTI-CLASSI-MATERIE'!$A$2:$A$201,0),MATCH(AY$1,INDIRECT("'DOCENTI-CLASSI-MATERIE'!$A"&amp;MATCH(AY$55,'DOCENTI-CLASSI-MATERIE'!$A$2:$A$201,0)+2&amp;":$L"&amp;MATCH(AY$55,'DOCENTI-CLASSI-MATERIE'!$A$2:$A$201,0)+2),0)),AY237)</f>
        <v/>
      </c>
      <c r="AZ54" s="41" t="str">
        <f ca="1">IFERROR(INDEX('DOCENTI-CLASSI-MATERIE'!$A$2:$L$201,MATCH(AZ$55,'DOCENTI-CLASSI-MATERIE'!$A$2:$A$201,0),MATCH(AZ$1,INDIRECT("'DOCENTI-CLASSI-MATERIE'!$A"&amp;MATCH(AZ$55,'DOCENTI-CLASSI-MATERIE'!$A$2:$A$201,0)+2&amp;":$L"&amp;MATCH(AZ$55,'DOCENTI-CLASSI-MATERIE'!$A$2:$A$201,0)+2),0)),AZ237)</f>
        <v/>
      </c>
    </row>
    <row r="55" spans="1:52" s="42" customFormat="1" ht="24.95" customHeight="1">
      <c r="A55" s="160"/>
      <c r="B55" s="169"/>
      <c r="C55" s="126" t="str">
        <f>IFERROR(INDEX('ORARIO DOCENTI'!$A$3:$A$102,MATCH(C$1,'ORARIO DOCENTI'!$S$3:$S$102,0),1),C238)</f>
        <v/>
      </c>
      <c r="D55" s="126" t="str">
        <f>IFERROR(INDEX('ORARIO DOCENTI'!$A$3:$A$102,MATCH(D$1,'ORARIO DOCENTI'!$S$3:$S$102,0),1),D238)</f>
        <v/>
      </c>
      <c r="E55" s="126" t="str">
        <f>IFERROR(INDEX('ORARIO DOCENTI'!$A$3:$A$102,MATCH(E$1,'ORARIO DOCENTI'!$S$3:$S$102,0),1),E238)</f>
        <v/>
      </c>
      <c r="F55" s="126" t="str">
        <f>IFERROR(INDEX('ORARIO DOCENTI'!$A$3:$A$102,MATCH(F$1,'ORARIO DOCENTI'!$S$3:$S$102,0),1),F238)</f>
        <v/>
      </c>
      <c r="G55" s="126" t="str">
        <f>IFERROR(INDEX('ORARIO DOCENTI'!$A$3:$A$102,MATCH(G$1,'ORARIO DOCENTI'!$S$3:$S$102,0),1),G238)</f>
        <v/>
      </c>
      <c r="H55" s="126" t="str">
        <f>IFERROR(INDEX('ORARIO DOCENTI'!$A$3:$A$102,MATCH(H$1,'ORARIO DOCENTI'!$S$3:$S$102,0),1),H238)</f>
        <v/>
      </c>
      <c r="I55" s="126" t="str">
        <f>IFERROR(INDEX('ORARIO DOCENTI'!$A$3:$A$102,MATCH(I$1,'ORARIO DOCENTI'!$S$3:$S$102,0),1),I238)</f>
        <v/>
      </c>
      <c r="J55" s="126" t="str">
        <f>IFERROR(INDEX('ORARIO DOCENTI'!$A$3:$A$102,MATCH(J$1,'ORARIO DOCENTI'!$S$3:$S$102,0),1),J238)</f>
        <v/>
      </c>
      <c r="K55" s="126" t="str">
        <f>IFERROR(INDEX('ORARIO DOCENTI'!$A$3:$A$102,MATCH(K$1,'ORARIO DOCENTI'!$S$3:$S$102,0),1),K238)</f>
        <v/>
      </c>
      <c r="L55" s="126" t="str">
        <f>IFERROR(INDEX('ORARIO DOCENTI'!$A$3:$A$102,MATCH(L$1,'ORARIO DOCENTI'!$S$3:$S$102,0),1),L238)</f>
        <v/>
      </c>
      <c r="M55" s="126" t="str">
        <f>IFERROR(INDEX('ORARIO DOCENTI'!$A$3:$A$102,MATCH(M$1,'ORARIO DOCENTI'!$S$3:$S$102,0),1),M238)</f>
        <v/>
      </c>
      <c r="N55" s="126" t="str">
        <f>IFERROR(INDEX('ORARIO DOCENTI'!$A$3:$A$102,MATCH(N$1,'ORARIO DOCENTI'!$S$3:$S$102,0),1),N238)</f>
        <v/>
      </c>
      <c r="O55" s="126" t="str">
        <f>IFERROR(INDEX('ORARIO DOCENTI'!$A$3:$A$102,MATCH(O$1,'ORARIO DOCENTI'!$S$3:$S$102,0),1),O238)</f>
        <v/>
      </c>
      <c r="P55" s="126" t="str">
        <f>IFERROR(INDEX('ORARIO DOCENTI'!$A$3:$A$102,MATCH(P$1,'ORARIO DOCENTI'!$S$3:$S$102,0),1),P238)</f>
        <v/>
      </c>
      <c r="Q55" s="126" t="str">
        <f>IFERROR(INDEX('ORARIO DOCENTI'!$A$3:$A$102,MATCH(Q$1,'ORARIO DOCENTI'!$S$3:$S$102,0),1),Q238)</f>
        <v/>
      </c>
      <c r="R55" s="126" t="str">
        <f>IFERROR(INDEX('ORARIO DOCENTI'!$A$3:$A$102,MATCH(R$1,'ORARIO DOCENTI'!$S$3:$S$102,0),1),R238)</f>
        <v/>
      </c>
      <c r="S55" s="126" t="str">
        <f>IFERROR(INDEX('ORARIO DOCENTI'!$A$3:$A$102,MATCH(S$1,'ORARIO DOCENTI'!$S$3:$S$102,0),1),S238)</f>
        <v/>
      </c>
      <c r="T55" s="126" t="str">
        <f>IFERROR(INDEX('ORARIO DOCENTI'!$A$3:$A$102,MATCH(T$1,'ORARIO DOCENTI'!$S$3:$S$102,0),1),T238)</f>
        <v/>
      </c>
      <c r="U55" s="43" t="str">
        <f>IFERROR(INDEX('ORARIO DOCENTI'!$A$3:$A$102,MATCH(U$1,'ORARIO DOCENTI'!$S$3:$S$102,0),1),U238)</f>
        <v/>
      </c>
      <c r="V55" s="43" t="str">
        <f>IFERROR(INDEX('ORARIO DOCENTI'!$A$3:$A$102,MATCH(V$1,'ORARIO DOCENTI'!$S$3:$S$102,0),1),V238)</f>
        <v/>
      </c>
      <c r="W55" s="43" t="str">
        <f>IFERROR(INDEX('ORARIO DOCENTI'!$A$3:$A$102,MATCH(W$1,'ORARIO DOCENTI'!$S$3:$S$102,0),1),W238)</f>
        <v/>
      </c>
      <c r="X55" s="43" t="str">
        <f>IFERROR(INDEX('ORARIO DOCENTI'!$A$3:$A$102,MATCH(X$1,'ORARIO DOCENTI'!$S$3:$S$102,0),1),X238)</f>
        <v/>
      </c>
      <c r="Y55" s="43" t="str">
        <f>IFERROR(INDEX('ORARIO DOCENTI'!$A$3:$A$102,MATCH(Y$1,'ORARIO DOCENTI'!$S$3:$S$102,0),1),Y238)</f>
        <v/>
      </c>
      <c r="Z55" s="43" t="str">
        <f>IFERROR(INDEX('ORARIO DOCENTI'!$A$3:$A$102,MATCH(Z$1,'ORARIO DOCENTI'!$S$3:$S$102,0),1),Z238)</f>
        <v/>
      </c>
      <c r="AA55" s="43" t="str">
        <f>IFERROR(INDEX('ORARIO DOCENTI'!$A$3:$A$102,MATCH(AA$1,'ORARIO DOCENTI'!$S$3:$S$102,0),1),AA238)</f>
        <v/>
      </c>
      <c r="AB55" s="43" t="str">
        <f>IFERROR(INDEX('ORARIO DOCENTI'!$A$3:$A$102,MATCH(AB$1,'ORARIO DOCENTI'!$S$3:$S$102,0),1),AB238)</f>
        <v/>
      </c>
      <c r="AC55" s="43" t="str">
        <f>IFERROR(INDEX('ORARIO DOCENTI'!$A$3:$A$102,MATCH(AC$1,'ORARIO DOCENTI'!$S$3:$S$102,0),1),AC238)</f>
        <v/>
      </c>
      <c r="AD55" s="43" t="str">
        <f>IFERROR(INDEX('ORARIO DOCENTI'!$A$3:$A$102,MATCH(AD$1,'ORARIO DOCENTI'!$S$3:$S$102,0),1),AD238)</f>
        <v/>
      </c>
      <c r="AE55" s="43" t="str">
        <f>IFERROR(INDEX('ORARIO DOCENTI'!$A$3:$A$102,MATCH(AE$1,'ORARIO DOCENTI'!$S$3:$S$102,0),1),AE238)</f>
        <v/>
      </c>
      <c r="AF55" s="43" t="str">
        <f>IFERROR(INDEX('ORARIO DOCENTI'!$A$3:$A$102,MATCH(AF$1,'ORARIO DOCENTI'!$S$3:$S$102,0),1),AF238)</f>
        <v/>
      </c>
      <c r="AG55" s="43" t="str">
        <f>IFERROR(INDEX('ORARIO DOCENTI'!$A$3:$A$102,MATCH(AG$1,'ORARIO DOCENTI'!$S$3:$S$102,0),1),AG238)</f>
        <v/>
      </c>
      <c r="AH55" s="43" t="str">
        <f>IFERROR(INDEX('ORARIO DOCENTI'!$A$3:$A$102,MATCH(AH$1,'ORARIO DOCENTI'!$S$3:$S$102,0),1),AH238)</f>
        <v/>
      </c>
      <c r="AI55" s="43" t="str">
        <f>IFERROR(INDEX('ORARIO DOCENTI'!$A$3:$A$102,MATCH(AI$1,'ORARIO DOCENTI'!$S$3:$S$102,0),1),AI238)</f>
        <v/>
      </c>
      <c r="AJ55" s="43" t="str">
        <f>IFERROR(INDEX('ORARIO DOCENTI'!$A$3:$A$102,MATCH(AJ$1,'ORARIO DOCENTI'!$S$3:$S$102,0),1),AJ238)</f>
        <v/>
      </c>
      <c r="AK55" s="43" t="str">
        <f>IFERROR(INDEX('ORARIO DOCENTI'!$A$3:$A$102,MATCH(AK$1,'ORARIO DOCENTI'!$S$3:$S$102,0),1),AK238)</f>
        <v/>
      </c>
      <c r="AL55" s="43" t="str">
        <f>IFERROR(INDEX('ORARIO DOCENTI'!$A$3:$A$102,MATCH(AL$1,'ORARIO DOCENTI'!$S$3:$S$102,0),1),AL238)</f>
        <v/>
      </c>
      <c r="AM55" s="43" t="str">
        <f>IFERROR(INDEX('ORARIO DOCENTI'!$A$3:$A$102,MATCH(AM$1,'ORARIO DOCENTI'!$S$3:$S$102,0),1),AM238)</f>
        <v/>
      </c>
      <c r="AN55" s="43" t="str">
        <f>IFERROR(INDEX('ORARIO DOCENTI'!$A$3:$A$102,MATCH(AN$1,'ORARIO DOCENTI'!$S$3:$S$102,0),1),AN238)</f>
        <v/>
      </c>
      <c r="AO55" s="43" t="str">
        <f>IFERROR(INDEX('ORARIO DOCENTI'!$A$3:$A$102,MATCH(AO$1,'ORARIO DOCENTI'!$S$3:$S$102,0),1),AO238)</f>
        <v/>
      </c>
      <c r="AP55" s="43" t="str">
        <f>IFERROR(INDEX('ORARIO DOCENTI'!$A$3:$A$102,MATCH(AP$1,'ORARIO DOCENTI'!$S$3:$S$102,0),1),AP238)</f>
        <v/>
      </c>
      <c r="AQ55" s="43" t="str">
        <f>IFERROR(INDEX('ORARIO DOCENTI'!$A$3:$A$102,MATCH(AQ$1,'ORARIO DOCENTI'!$S$3:$S$102,0),1),AQ238)</f>
        <v/>
      </c>
      <c r="AR55" s="43" t="str">
        <f>IFERROR(INDEX('ORARIO DOCENTI'!$A$3:$A$102,MATCH(AR$1,'ORARIO DOCENTI'!$S$3:$S$102,0),1),AR238)</f>
        <v/>
      </c>
      <c r="AS55" s="43" t="str">
        <f>IFERROR(INDEX('ORARIO DOCENTI'!$A$3:$A$102,MATCH(AS$1,'ORARIO DOCENTI'!$S$3:$S$102,0),1),AS238)</f>
        <v/>
      </c>
      <c r="AT55" s="43" t="str">
        <f>IFERROR(INDEX('ORARIO DOCENTI'!$A$3:$A$102,MATCH(AT$1,'ORARIO DOCENTI'!$S$3:$S$102,0),1),AT238)</f>
        <v/>
      </c>
      <c r="AU55" s="43" t="str">
        <f>IFERROR(INDEX('ORARIO DOCENTI'!$A$3:$A$102,MATCH(AU$1,'ORARIO DOCENTI'!$S$3:$S$102,0),1),AU238)</f>
        <v/>
      </c>
      <c r="AV55" s="43" t="str">
        <f>IFERROR(INDEX('ORARIO DOCENTI'!$A$3:$A$102,MATCH(AV$1,'ORARIO DOCENTI'!$S$3:$S$102,0),1),AV238)</f>
        <v/>
      </c>
      <c r="AW55" s="43" t="str">
        <f>IFERROR(INDEX('ORARIO DOCENTI'!$A$3:$A$102,MATCH(AW$1,'ORARIO DOCENTI'!$S$3:$S$102,0),1),AW238)</f>
        <v/>
      </c>
      <c r="AX55" s="43" t="str">
        <f>IFERROR(INDEX('ORARIO DOCENTI'!$A$3:$A$102,MATCH(AX$1,'ORARIO DOCENTI'!$S$3:$S$102,0),1),AX238)</f>
        <v/>
      </c>
      <c r="AY55" s="43" t="str">
        <f>IFERROR(INDEX('ORARIO DOCENTI'!$A$3:$A$102,MATCH(AY$1,'ORARIO DOCENTI'!$S$3:$S$102,0),1),AY238)</f>
        <v/>
      </c>
      <c r="AZ55" s="43" t="str">
        <f>IFERROR(INDEX('ORARIO DOCENTI'!$A$3:$A$102,MATCH(AZ$1,'ORARIO DOCENTI'!$S$3:$S$102,0),1),AZ238)</f>
        <v/>
      </c>
    </row>
    <row r="56" spans="1:52" s="42" customFormat="1" ht="24.95" customHeight="1">
      <c r="A56" s="160"/>
      <c r="B56" s="170"/>
      <c r="C56" s="124" t="str">
        <f>IFERROR(INDEX('ORARIO ITP'!$A$3:$A$102,MATCH(C$1,'ORARIO ITP'!$S$3:$S$102,0),1),"")</f>
        <v/>
      </c>
      <c r="D56" s="124" t="str">
        <f>IFERROR(INDEX('ORARIO ITP'!$A$3:$A$102,MATCH(D$1,'ORARIO ITP'!$S$3:$S$102,0),1),"")</f>
        <v/>
      </c>
      <c r="E56" s="124" t="str">
        <f>IFERROR(INDEX('ORARIO ITP'!$A$3:$A$102,MATCH(E$1,'ORARIO ITP'!$S$3:$S$102,0),1),"")</f>
        <v/>
      </c>
      <c r="F56" s="124" t="str">
        <f>IFERROR(INDEX('ORARIO ITP'!$A$3:$A$102,MATCH(F$1,'ORARIO ITP'!$S$3:$S$102,0),1),"")</f>
        <v/>
      </c>
      <c r="G56" s="124" t="str">
        <f>IFERROR(INDEX('ORARIO ITP'!$A$3:$A$102,MATCH(G$1,'ORARIO ITP'!$S$3:$S$102,0),1),"")</f>
        <v/>
      </c>
      <c r="H56" s="124" t="str">
        <f>IFERROR(INDEX('ORARIO ITP'!$A$3:$A$102,MATCH(H$1,'ORARIO ITP'!$S$3:$S$102,0),1),"")</f>
        <v/>
      </c>
      <c r="I56" s="124" t="str">
        <f>IFERROR(INDEX('ORARIO ITP'!$A$3:$A$102,MATCH(I$1,'ORARIO ITP'!$S$3:$S$102,0),1),"")</f>
        <v/>
      </c>
      <c r="J56" s="124" t="str">
        <f>IFERROR(INDEX('ORARIO ITP'!$A$3:$A$102,MATCH(J$1,'ORARIO ITP'!$S$3:$S$102,0),1),"")</f>
        <v/>
      </c>
      <c r="K56" s="124" t="str">
        <f>IFERROR(INDEX('ORARIO ITP'!$A$3:$A$102,MATCH(K$1,'ORARIO ITP'!$S$3:$S$102,0),1),"")</f>
        <v/>
      </c>
      <c r="L56" s="124" t="str">
        <f>IFERROR(INDEX('ORARIO ITP'!$A$3:$A$102,MATCH(L$1,'ORARIO ITP'!$S$3:$S$102,0),1),"")</f>
        <v/>
      </c>
      <c r="M56" s="124" t="str">
        <f>IFERROR(INDEX('ORARIO ITP'!$A$3:$A$102,MATCH(M$1,'ORARIO ITP'!$S$3:$S$102,0),1),"")</f>
        <v/>
      </c>
      <c r="N56" s="124" t="str">
        <f>IFERROR(INDEX('ORARIO ITP'!$A$3:$A$102,MATCH(N$1,'ORARIO ITP'!$S$3:$S$102,0),1),"")</f>
        <v/>
      </c>
      <c r="O56" s="124" t="str">
        <f>IFERROR(INDEX('ORARIO ITP'!$A$3:$A$102,MATCH(O$1,'ORARIO ITP'!$S$3:$S$102,0),1),"")</f>
        <v/>
      </c>
      <c r="P56" s="124" t="str">
        <f>IFERROR(INDEX('ORARIO ITP'!$A$3:$A$102,MATCH(P$1,'ORARIO ITP'!$S$3:$S$102,0),1),"")</f>
        <v/>
      </c>
      <c r="Q56" s="124" t="str">
        <f>IFERROR(INDEX('ORARIO ITP'!$A$3:$A$102,MATCH(Q$1,'ORARIO ITP'!$S$3:$S$102,0),1),"")</f>
        <v/>
      </c>
      <c r="R56" s="124" t="str">
        <f>IFERROR(INDEX('ORARIO ITP'!$A$3:$A$102,MATCH(R$1,'ORARIO ITP'!$S$3:$S$102,0),1),"")</f>
        <v/>
      </c>
      <c r="S56" s="124" t="str">
        <f>IFERROR(INDEX('ORARIO ITP'!$A$3:$A$102,MATCH(S$1,'ORARIO ITP'!$S$3:$S$102,0),1),"")</f>
        <v/>
      </c>
      <c r="T56" s="124" t="str">
        <f>IFERROR(INDEX('ORARIO ITP'!$A$3:$A$102,MATCH(T$1,'ORARIO ITP'!$S$3:$S$102,0),1),"")</f>
        <v/>
      </c>
      <c r="U56" s="40" t="str">
        <f>IFERROR(INDEX('ORARIO ITP'!$A$3:$A$102,MATCH(U$1,'ORARIO ITP'!$S$3:$S$102,0),1),"")</f>
        <v/>
      </c>
      <c r="V56" s="40" t="str">
        <f>IFERROR(INDEX('ORARIO ITP'!$A$3:$A$102,MATCH(V$1,'ORARIO ITP'!$S$3:$S$102,0),1),"")</f>
        <v/>
      </c>
      <c r="W56" s="40" t="str">
        <f>IFERROR(INDEX('ORARIO ITP'!$A$3:$A$102,MATCH(W$1,'ORARIO ITP'!$S$3:$S$102,0),1),"")</f>
        <v/>
      </c>
      <c r="X56" s="40" t="str">
        <f>IFERROR(INDEX('ORARIO ITP'!$A$3:$A$102,MATCH(X$1,'ORARIO ITP'!$S$3:$S$102,0),1),"")</f>
        <v/>
      </c>
      <c r="Y56" s="40" t="str">
        <f>IFERROR(INDEX('ORARIO ITP'!$A$3:$A$102,MATCH(Y$1,'ORARIO ITP'!$S$3:$S$102,0),1),"")</f>
        <v/>
      </c>
      <c r="Z56" s="40" t="str">
        <f>IFERROR(INDEX('ORARIO ITP'!$A$3:$A$102,MATCH(Z$1,'ORARIO ITP'!$S$3:$S$102,0),1),"")</f>
        <v/>
      </c>
      <c r="AA56" s="40" t="str">
        <f>IFERROR(INDEX('ORARIO ITP'!$A$3:$A$102,MATCH(AA$1,'ORARIO ITP'!$S$3:$S$102,0),1),"")</f>
        <v/>
      </c>
      <c r="AB56" s="40" t="str">
        <f>IFERROR(INDEX('ORARIO ITP'!$A$3:$A$102,MATCH(AB$1,'ORARIO ITP'!$S$3:$S$102,0),1),"")</f>
        <v/>
      </c>
      <c r="AC56" s="40" t="str">
        <f>IFERROR(INDEX('ORARIO ITP'!$A$3:$A$102,MATCH(AC$1,'ORARIO ITP'!$S$3:$S$102,0),1),"")</f>
        <v/>
      </c>
      <c r="AD56" s="40" t="str">
        <f>IFERROR(INDEX('ORARIO ITP'!$A$3:$A$102,MATCH(AD$1,'ORARIO ITP'!$S$3:$S$102,0),1),"")</f>
        <v/>
      </c>
      <c r="AE56" s="40" t="str">
        <f>IFERROR(INDEX('ORARIO ITP'!$A$3:$A$102,MATCH(AE$1,'ORARIO ITP'!$S$3:$S$102,0),1),"")</f>
        <v/>
      </c>
      <c r="AF56" s="40" t="str">
        <f>IFERROR(INDEX('ORARIO ITP'!$A$3:$A$102,MATCH(AF$1,'ORARIO ITP'!$S$3:$S$102,0),1),"")</f>
        <v/>
      </c>
      <c r="AG56" s="40" t="str">
        <f>IFERROR(INDEX('ORARIO ITP'!$A$3:$A$102,MATCH(AG$1,'ORARIO ITP'!$S$3:$S$102,0),1),"")</f>
        <v/>
      </c>
      <c r="AH56" s="40" t="str">
        <f>IFERROR(INDEX('ORARIO ITP'!$A$3:$A$102,MATCH(AH$1,'ORARIO ITP'!$S$3:$S$102,0),1),"")</f>
        <v/>
      </c>
      <c r="AI56" s="40" t="str">
        <f>IFERROR(INDEX('ORARIO ITP'!$A$3:$A$102,MATCH(AI$1,'ORARIO ITP'!$S$3:$S$102,0),1),"")</f>
        <v/>
      </c>
      <c r="AJ56" s="40" t="str">
        <f>IFERROR(INDEX('ORARIO ITP'!$A$3:$A$102,MATCH(AJ$1,'ORARIO ITP'!$S$3:$S$102,0),1),"")</f>
        <v/>
      </c>
      <c r="AK56" s="40" t="str">
        <f>IFERROR(INDEX('ORARIO ITP'!$A$3:$A$102,MATCH(AK$1,'ORARIO ITP'!$S$3:$S$102,0),1),"")</f>
        <v/>
      </c>
      <c r="AL56" s="40" t="str">
        <f>IFERROR(INDEX('ORARIO ITP'!$A$3:$A$102,MATCH(AL$1,'ORARIO ITP'!$S$3:$S$102,0),1),"")</f>
        <v/>
      </c>
      <c r="AM56" s="40" t="str">
        <f>IFERROR(INDEX('ORARIO ITP'!$A$3:$A$102,MATCH(AM$1,'ORARIO ITP'!$S$3:$S$102,0),1),"")</f>
        <v/>
      </c>
      <c r="AN56" s="40" t="str">
        <f>IFERROR(INDEX('ORARIO ITP'!$A$3:$A$102,MATCH(AN$1,'ORARIO ITP'!$S$3:$S$102,0),1),"")</f>
        <v/>
      </c>
      <c r="AO56" s="40" t="str">
        <f>IFERROR(INDEX('ORARIO ITP'!$A$3:$A$102,MATCH(AO$1,'ORARIO ITP'!$S$3:$S$102,0),1),"")</f>
        <v/>
      </c>
      <c r="AP56" s="40" t="str">
        <f>IFERROR(INDEX('ORARIO ITP'!$A$3:$A$102,MATCH(AP$1,'ORARIO ITP'!$S$3:$S$102,0),1),"")</f>
        <v/>
      </c>
      <c r="AQ56" s="40" t="str">
        <f>IFERROR(INDEX('ORARIO ITP'!$A$3:$A$102,MATCH(AQ$1,'ORARIO ITP'!$S$3:$S$102,0),1),"")</f>
        <v/>
      </c>
      <c r="AR56" s="40" t="str">
        <f>IFERROR(INDEX('ORARIO ITP'!$A$3:$A$102,MATCH(AR$1,'ORARIO ITP'!$S$3:$S$102,0),1),"")</f>
        <v/>
      </c>
      <c r="AS56" s="40" t="str">
        <f>IFERROR(INDEX('ORARIO ITP'!$A$3:$A$102,MATCH(AS$1,'ORARIO ITP'!$S$3:$S$102,0),1),"")</f>
        <v/>
      </c>
      <c r="AT56" s="40" t="str">
        <f>IFERROR(INDEX('ORARIO ITP'!$A$3:$A$102,MATCH(AT$1,'ORARIO ITP'!$S$3:$S$102,0),1),"")</f>
        <v/>
      </c>
      <c r="AU56" s="40" t="str">
        <f>IFERROR(INDEX('ORARIO ITP'!$A$3:$A$102,MATCH(AU$1,'ORARIO ITP'!$S$3:$S$102,0),1),"")</f>
        <v/>
      </c>
      <c r="AV56" s="40" t="str">
        <f>IFERROR(INDEX('ORARIO ITP'!$A$3:$A$102,MATCH(AV$1,'ORARIO ITP'!$S$3:$S$102,0),1),"")</f>
        <v/>
      </c>
      <c r="AW56" s="40" t="str">
        <f>IFERROR(INDEX('ORARIO ITP'!$A$3:$A$102,MATCH(AW$1,'ORARIO ITP'!$S$3:$S$102,0),1),"")</f>
        <v/>
      </c>
      <c r="AX56" s="40" t="str">
        <f>IFERROR(INDEX('ORARIO ITP'!$A$3:$A$102,MATCH(AX$1,'ORARIO ITP'!$S$3:$S$102,0),1),"")</f>
        <v/>
      </c>
      <c r="AY56" s="40" t="str">
        <f>IFERROR(INDEX('ORARIO ITP'!$A$3:$A$102,MATCH(AY$1,'ORARIO ITP'!$S$3:$S$102,0),1),"")</f>
        <v/>
      </c>
      <c r="AZ56" s="40" t="str">
        <f>IFERROR(INDEX('ORARIO ITP'!$A$3:$A$102,MATCH(AZ$1,'ORARIO ITP'!$S$3:$S$102,0),1),"")</f>
        <v/>
      </c>
    </row>
    <row r="57" spans="1:52" s="42" customFormat="1" ht="24.95" customHeight="1">
      <c r="A57" s="160"/>
      <c r="B57" s="171">
        <v>9</v>
      </c>
      <c r="C57" s="127" t="str">
        <f ca="1">IFERROR(INDEX('DOCENTI-CLASSI-MATERIE'!$A$2:$L$201,MATCH(C$58,'DOCENTI-CLASSI-MATERIE'!$A$2:$A$201,0),MATCH(C$1,INDIRECT("'DOCENTI-CLASSI-MATERIE'!$A"&amp;MATCH(C$58,'DOCENTI-CLASSI-MATERIE'!$A$2:$A$201,0)+2&amp;":$L"&amp;MATCH(C$58,'DOCENTI-CLASSI-MATERIE'!$A$2:$A$201,0)+2),0)),C240)</f>
        <v/>
      </c>
      <c r="D57" s="127" t="str">
        <f ca="1">IFERROR(INDEX('DOCENTI-CLASSI-MATERIE'!$A$2:$L$201,MATCH(D$58,'DOCENTI-CLASSI-MATERIE'!$A$2:$A$201,0),MATCH(D$1,INDIRECT("'DOCENTI-CLASSI-MATERIE'!$A"&amp;MATCH(D$58,'DOCENTI-CLASSI-MATERIE'!$A$2:$A$201,0)+2&amp;":$L"&amp;MATCH(D$58,'DOCENTI-CLASSI-MATERIE'!$A$2:$A$201,0)+2),0)),D240)</f>
        <v/>
      </c>
      <c r="E57" s="127" t="str">
        <f ca="1">IFERROR(INDEX('DOCENTI-CLASSI-MATERIE'!$A$2:$L$201,MATCH(E$58,'DOCENTI-CLASSI-MATERIE'!$A$2:$A$201,0),MATCH(E$1,INDIRECT("'DOCENTI-CLASSI-MATERIE'!$A"&amp;MATCH(E$58,'DOCENTI-CLASSI-MATERIE'!$A$2:$A$201,0)+2&amp;":$L"&amp;MATCH(E$58,'DOCENTI-CLASSI-MATERIE'!$A$2:$A$201,0)+2),0)),E240)</f>
        <v/>
      </c>
      <c r="F57" s="127" t="str">
        <f ca="1">IFERROR(INDEX('DOCENTI-CLASSI-MATERIE'!$A$2:$L$201,MATCH(F$58,'DOCENTI-CLASSI-MATERIE'!$A$2:$A$201,0),MATCH(F$1,INDIRECT("'DOCENTI-CLASSI-MATERIE'!$A"&amp;MATCH(F$58,'DOCENTI-CLASSI-MATERIE'!$A$2:$A$201,0)+2&amp;":$L"&amp;MATCH(F$58,'DOCENTI-CLASSI-MATERIE'!$A$2:$A$201,0)+2),0)),F240)</f>
        <v/>
      </c>
      <c r="G57" s="127" t="str">
        <f ca="1">IFERROR(INDEX('DOCENTI-CLASSI-MATERIE'!$A$2:$L$201,MATCH(G$58,'DOCENTI-CLASSI-MATERIE'!$A$2:$A$201,0),MATCH(G$1,INDIRECT("'DOCENTI-CLASSI-MATERIE'!$A"&amp;MATCH(G$58,'DOCENTI-CLASSI-MATERIE'!$A$2:$A$201,0)+2&amp;":$L"&amp;MATCH(G$58,'DOCENTI-CLASSI-MATERIE'!$A$2:$A$201,0)+2),0)),G240)</f>
        <v/>
      </c>
      <c r="H57" s="127" t="str">
        <f ca="1">IFERROR(INDEX('DOCENTI-CLASSI-MATERIE'!$A$2:$L$201,MATCH(H$58,'DOCENTI-CLASSI-MATERIE'!$A$2:$A$201,0),MATCH(H$1,INDIRECT("'DOCENTI-CLASSI-MATERIE'!$A"&amp;MATCH(H$58,'DOCENTI-CLASSI-MATERIE'!$A$2:$A$201,0)+2&amp;":$L"&amp;MATCH(H$58,'DOCENTI-CLASSI-MATERIE'!$A$2:$A$201,0)+2),0)),H240)</f>
        <v/>
      </c>
      <c r="I57" s="127" t="str">
        <f ca="1">IFERROR(INDEX('DOCENTI-CLASSI-MATERIE'!$A$2:$L$201,MATCH(I$58,'DOCENTI-CLASSI-MATERIE'!$A$2:$A$201,0),MATCH(I$1,INDIRECT("'DOCENTI-CLASSI-MATERIE'!$A"&amp;MATCH(I$58,'DOCENTI-CLASSI-MATERIE'!$A$2:$A$201,0)+2&amp;":$L"&amp;MATCH(I$58,'DOCENTI-CLASSI-MATERIE'!$A$2:$A$201,0)+2),0)),I240)</f>
        <v/>
      </c>
      <c r="J57" s="127" t="str">
        <f ca="1">IFERROR(INDEX('DOCENTI-CLASSI-MATERIE'!$A$2:$L$201,MATCH(J$58,'DOCENTI-CLASSI-MATERIE'!$A$2:$A$201,0),MATCH(J$1,INDIRECT("'DOCENTI-CLASSI-MATERIE'!$A"&amp;MATCH(J$58,'DOCENTI-CLASSI-MATERIE'!$A$2:$A$201,0)+2&amp;":$L"&amp;MATCH(J$58,'DOCENTI-CLASSI-MATERIE'!$A$2:$A$201,0)+2),0)),J240)</f>
        <v/>
      </c>
      <c r="K57" s="127" t="str">
        <f ca="1">IFERROR(INDEX('DOCENTI-CLASSI-MATERIE'!$A$2:$L$201,MATCH(K$58,'DOCENTI-CLASSI-MATERIE'!$A$2:$A$201,0),MATCH(K$1,INDIRECT("'DOCENTI-CLASSI-MATERIE'!$A"&amp;MATCH(K$58,'DOCENTI-CLASSI-MATERIE'!$A$2:$A$201,0)+2&amp;":$L"&amp;MATCH(K$58,'DOCENTI-CLASSI-MATERIE'!$A$2:$A$201,0)+2),0)),K240)</f>
        <v/>
      </c>
      <c r="L57" s="127" t="str">
        <f ca="1">IFERROR(INDEX('DOCENTI-CLASSI-MATERIE'!$A$2:$L$201,MATCH(L$58,'DOCENTI-CLASSI-MATERIE'!$A$2:$A$201,0),MATCH(L$1,INDIRECT("'DOCENTI-CLASSI-MATERIE'!$A"&amp;MATCH(L$58,'DOCENTI-CLASSI-MATERIE'!$A$2:$A$201,0)+2&amp;":$L"&amp;MATCH(L$58,'DOCENTI-CLASSI-MATERIE'!$A$2:$A$201,0)+2),0)),L240)</f>
        <v/>
      </c>
      <c r="M57" s="127" t="str">
        <f ca="1">IFERROR(INDEX('DOCENTI-CLASSI-MATERIE'!$A$2:$L$201,MATCH(M$58,'DOCENTI-CLASSI-MATERIE'!$A$2:$A$201,0),MATCH(M$1,INDIRECT("'DOCENTI-CLASSI-MATERIE'!$A"&amp;MATCH(M$58,'DOCENTI-CLASSI-MATERIE'!$A$2:$A$201,0)+2&amp;":$L"&amp;MATCH(M$58,'DOCENTI-CLASSI-MATERIE'!$A$2:$A$201,0)+2),0)),M240)</f>
        <v/>
      </c>
      <c r="N57" s="127" t="str">
        <f ca="1">IFERROR(INDEX('DOCENTI-CLASSI-MATERIE'!$A$2:$L$201,MATCH(N$58,'DOCENTI-CLASSI-MATERIE'!$A$2:$A$201,0),MATCH(N$1,INDIRECT("'DOCENTI-CLASSI-MATERIE'!$A"&amp;MATCH(N$58,'DOCENTI-CLASSI-MATERIE'!$A$2:$A$201,0)+2&amp;":$L"&amp;MATCH(N$58,'DOCENTI-CLASSI-MATERIE'!$A$2:$A$201,0)+2),0)),N240)</f>
        <v/>
      </c>
      <c r="O57" s="127" t="str">
        <f ca="1">IFERROR(INDEX('DOCENTI-CLASSI-MATERIE'!$A$2:$L$201,MATCH(O$58,'DOCENTI-CLASSI-MATERIE'!$A$2:$A$201,0),MATCH(O$1,INDIRECT("'DOCENTI-CLASSI-MATERIE'!$A"&amp;MATCH(O$58,'DOCENTI-CLASSI-MATERIE'!$A$2:$A$201,0)+2&amp;":$L"&amp;MATCH(O$58,'DOCENTI-CLASSI-MATERIE'!$A$2:$A$201,0)+2),0)),O240)</f>
        <v/>
      </c>
      <c r="P57" s="127" t="str">
        <f ca="1">IFERROR(INDEX('DOCENTI-CLASSI-MATERIE'!$A$2:$L$201,MATCH(P$58,'DOCENTI-CLASSI-MATERIE'!$A$2:$A$201,0),MATCH(P$1,INDIRECT("'DOCENTI-CLASSI-MATERIE'!$A"&amp;MATCH(P$58,'DOCENTI-CLASSI-MATERIE'!$A$2:$A$201,0)+2&amp;":$L"&amp;MATCH(P$58,'DOCENTI-CLASSI-MATERIE'!$A$2:$A$201,0)+2),0)),P240)</f>
        <v/>
      </c>
      <c r="Q57" s="127" t="str">
        <f ca="1">IFERROR(INDEX('DOCENTI-CLASSI-MATERIE'!$A$2:$L$201,MATCH(Q$58,'DOCENTI-CLASSI-MATERIE'!$A$2:$A$201,0),MATCH(Q$1,INDIRECT("'DOCENTI-CLASSI-MATERIE'!$A"&amp;MATCH(Q$58,'DOCENTI-CLASSI-MATERIE'!$A$2:$A$201,0)+2&amp;":$L"&amp;MATCH(Q$58,'DOCENTI-CLASSI-MATERIE'!$A$2:$A$201,0)+2),0)),Q240)</f>
        <v/>
      </c>
      <c r="R57" s="127" t="str">
        <f ca="1">IFERROR(INDEX('DOCENTI-CLASSI-MATERIE'!$A$2:$L$201,MATCH(R$58,'DOCENTI-CLASSI-MATERIE'!$A$2:$A$201,0),MATCH(R$1,INDIRECT("'DOCENTI-CLASSI-MATERIE'!$A"&amp;MATCH(R$58,'DOCENTI-CLASSI-MATERIE'!$A$2:$A$201,0)+2&amp;":$L"&amp;MATCH(R$58,'DOCENTI-CLASSI-MATERIE'!$A$2:$A$201,0)+2),0)),R240)</f>
        <v/>
      </c>
      <c r="S57" s="127" t="str">
        <f ca="1">IFERROR(INDEX('DOCENTI-CLASSI-MATERIE'!$A$2:$L$201,MATCH(S$58,'DOCENTI-CLASSI-MATERIE'!$A$2:$A$201,0),MATCH(S$1,INDIRECT("'DOCENTI-CLASSI-MATERIE'!$A"&amp;MATCH(S$58,'DOCENTI-CLASSI-MATERIE'!$A$2:$A$201,0)+2&amp;":$L"&amp;MATCH(S$58,'DOCENTI-CLASSI-MATERIE'!$A$2:$A$201,0)+2),0)),S240)</f>
        <v/>
      </c>
      <c r="T57" s="127" t="str">
        <f ca="1">IFERROR(INDEX('DOCENTI-CLASSI-MATERIE'!$A$2:$L$201,MATCH(T$58,'DOCENTI-CLASSI-MATERIE'!$A$2:$A$201,0),MATCH(T$1,INDIRECT("'DOCENTI-CLASSI-MATERIE'!$A"&amp;MATCH(T$58,'DOCENTI-CLASSI-MATERIE'!$A$2:$A$201,0)+2&amp;":$L"&amp;MATCH(T$58,'DOCENTI-CLASSI-MATERIE'!$A$2:$A$201,0)+2),0)),T240)</f>
        <v/>
      </c>
      <c r="U57" s="44" t="str">
        <f ca="1">IFERROR(INDEX('DOCENTI-CLASSI-MATERIE'!$A$2:$L$201,MATCH(U$58,'DOCENTI-CLASSI-MATERIE'!$A$2:$A$201,0),MATCH(U$1,INDIRECT("'DOCENTI-CLASSI-MATERIE'!$A"&amp;MATCH(U$58,'DOCENTI-CLASSI-MATERIE'!$A$2:$A$201,0)+2&amp;":$L"&amp;MATCH(U$58,'DOCENTI-CLASSI-MATERIE'!$A$2:$A$201,0)+2),0)),U240)</f>
        <v/>
      </c>
      <c r="V57" s="44" t="str">
        <f ca="1">IFERROR(INDEX('DOCENTI-CLASSI-MATERIE'!$A$2:$L$201,MATCH(V$58,'DOCENTI-CLASSI-MATERIE'!$A$2:$A$201,0),MATCH(V$1,INDIRECT("'DOCENTI-CLASSI-MATERIE'!$A"&amp;MATCH(V$58,'DOCENTI-CLASSI-MATERIE'!$A$2:$A$201,0)+2&amp;":$L"&amp;MATCH(V$58,'DOCENTI-CLASSI-MATERIE'!$A$2:$A$201,0)+2),0)),V240)</f>
        <v/>
      </c>
      <c r="W57" s="44" t="str">
        <f ca="1">IFERROR(INDEX('DOCENTI-CLASSI-MATERIE'!$A$2:$L$201,MATCH(W$58,'DOCENTI-CLASSI-MATERIE'!$A$2:$A$201,0),MATCH(W$1,INDIRECT("'DOCENTI-CLASSI-MATERIE'!$A"&amp;MATCH(W$58,'DOCENTI-CLASSI-MATERIE'!$A$2:$A$201,0)+2&amp;":$L"&amp;MATCH(W$58,'DOCENTI-CLASSI-MATERIE'!$A$2:$A$201,0)+2),0)),W240)</f>
        <v/>
      </c>
      <c r="X57" s="44" t="str">
        <f ca="1">IFERROR(INDEX('DOCENTI-CLASSI-MATERIE'!$A$2:$L$201,MATCH(X$58,'DOCENTI-CLASSI-MATERIE'!$A$2:$A$201,0),MATCH(X$1,INDIRECT("'DOCENTI-CLASSI-MATERIE'!$A"&amp;MATCH(X$58,'DOCENTI-CLASSI-MATERIE'!$A$2:$A$201,0)+2&amp;":$L"&amp;MATCH(X$58,'DOCENTI-CLASSI-MATERIE'!$A$2:$A$201,0)+2),0)),X240)</f>
        <v/>
      </c>
      <c r="Y57" s="44" t="str">
        <f ca="1">IFERROR(INDEX('DOCENTI-CLASSI-MATERIE'!$A$2:$L$201,MATCH(Y$58,'DOCENTI-CLASSI-MATERIE'!$A$2:$A$201,0),MATCH(Y$1,INDIRECT("'DOCENTI-CLASSI-MATERIE'!$A"&amp;MATCH(Y$58,'DOCENTI-CLASSI-MATERIE'!$A$2:$A$201,0)+2&amp;":$L"&amp;MATCH(Y$58,'DOCENTI-CLASSI-MATERIE'!$A$2:$A$201,0)+2),0)),Y240)</f>
        <v/>
      </c>
      <c r="Z57" s="44" t="str">
        <f ca="1">IFERROR(INDEX('DOCENTI-CLASSI-MATERIE'!$A$2:$L$201,MATCH(Z$58,'DOCENTI-CLASSI-MATERIE'!$A$2:$A$201,0),MATCH(Z$1,INDIRECT("'DOCENTI-CLASSI-MATERIE'!$A"&amp;MATCH(Z$58,'DOCENTI-CLASSI-MATERIE'!$A$2:$A$201,0)+2&amp;":$L"&amp;MATCH(Z$58,'DOCENTI-CLASSI-MATERIE'!$A$2:$A$201,0)+2),0)),Z240)</f>
        <v/>
      </c>
      <c r="AA57" s="44" t="str">
        <f ca="1">IFERROR(INDEX('DOCENTI-CLASSI-MATERIE'!$A$2:$L$201,MATCH(AA$58,'DOCENTI-CLASSI-MATERIE'!$A$2:$A$201,0),MATCH(AA$1,INDIRECT("'DOCENTI-CLASSI-MATERIE'!$A"&amp;MATCH(AA$58,'DOCENTI-CLASSI-MATERIE'!$A$2:$A$201,0)+2&amp;":$L"&amp;MATCH(AA$58,'DOCENTI-CLASSI-MATERIE'!$A$2:$A$201,0)+2),0)),AA240)</f>
        <v/>
      </c>
      <c r="AB57" s="44" t="str">
        <f ca="1">IFERROR(INDEX('DOCENTI-CLASSI-MATERIE'!$A$2:$L$201,MATCH(AB$58,'DOCENTI-CLASSI-MATERIE'!$A$2:$A$201,0),MATCH(AB$1,INDIRECT("'DOCENTI-CLASSI-MATERIE'!$A"&amp;MATCH(AB$58,'DOCENTI-CLASSI-MATERIE'!$A$2:$A$201,0)+2&amp;":$L"&amp;MATCH(AB$58,'DOCENTI-CLASSI-MATERIE'!$A$2:$A$201,0)+2),0)),AB240)</f>
        <v/>
      </c>
      <c r="AC57" s="44" t="str">
        <f ca="1">IFERROR(INDEX('DOCENTI-CLASSI-MATERIE'!$A$2:$L$201,MATCH(AC$58,'DOCENTI-CLASSI-MATERIE'!$A$2:$A$201,0),MATCH(AC$1,INDIRECT("'DOCENTI-CLASSI-MATERIE'!$A"&amp;MATCH(AC$58,'DOCENTI-CLASSI-MATERIE'!$A$2:$A$201,0)+2&amp;":$L"&amp;MATCH(AC$58,'DOCENTI-CLASSI-MATERIE'!$A$2:$A$201,0)+2),0)),AC240)</f>
        <v/>
      </c>
      <c r="AD57" s="44" t="str">
        <f ca="1">IFERROR(INDEX('DOCENTI-CLASSI-MATERIE'!$A$2:$L$201,MATCH(AD$58,'DOCENTI-CLASSI-MATERIE'!$A$2:$A$201,0),MATCH(AD$1,INDIRECT("'DOCENTI-CLASSI-MATERIE'!$A"&amp;MATCH(AD$58,'DOCENTI-CLASSI-MATERIE'!$A$2:$A$201,0)+2&amp;":$L"&amp;MATCH(AD$58,'DOCENTI-CLASSI-MATERIE'!$A$2:$A$201,0)+2),0)),AD240)</f>
        <v/>
      </c>
      <c r="AE57" s="44" t="str">
        <f ca="1">IFERROR(INDEX('DOCENTI-CLASSI-MATERIE'!$A$2:$L$201,MATCH(AE$58,'DOCENTI-CLASSI-MATERIE'!$A$2:$A$201,0),MATCH(AE$1,INDIRECT("'DOCENTI-CLASSI-MATERIE'!$A"&amp;MATCH(AE$58,'DOCENTI-CLASSI-MATERIE'!$A$2:$A$201,0)+2&amp;":$L"&amp;MATCH(AE$58,'DOCENTI-CLASSI-MATERIE'!$A$2:$A$201,0)+2),0)),AE240)</f>
        <v/>
      </c>
      <c r="AF57" s="44" t="str">
        <f ca="1">IFERROR(INDEX('DOCENTI-CLASSI-MATERIE'!$A$2:$L$201,MATCH(AF$58,'DOCENTI-CLASSI-MATERIE'!$A$2:$A$201,0),MATCH(AF$1,INDIRECT("'DOCENTI-CLASSI-MATERIE'!$A"&amp;MATCH(AF$58,'DOCENTI-CLASSI-MATERIE'!$A$2:$A$201,0)+2&amp;":$L"&amp;MATCH(AF$58,'DOCENTI-CLASSI-MATERIE'!$A$2:$A$201,0)+2),0)),AF240)</f>
        <v/>
      </c>
      <c r="AG57" s="44" t="str">
        <f ca="1">IFERROR(INDEX('DOCENTI-CLASSI-MATERIE'!$A$2:$L$201,MATCH(AG$58,'DOCENTI-CLASSI-MATERIE'!$A$2:$A$201,0),MATCH(AG$1,INDIRECT("'DOCENTI-CLASSI-MATERIE'!$A"&amp;MATCH(AG$58,'DOCENTI-CLASSI-MATERIE'!$A$2:$A$201,0)+2&amp;":$L"&amp;MATCH(AG$58,'DOCENTI-CLASSI-MATERIE'!$A$2:$A$201,0)+2),0)),AG240)</f>
        <v/>
      </c>
      <c r="AH57" s="44" t="str">
        <f ca="1">IFERROR(INDEX('DOCENTI-CLASSI-MATERIE'!$A$2:$L$201,MATCH(AH$58,'DOCENTI-CLASSI-MATERIE'!$A$2:$A$201,0),MATCH(AH$1,INDIRECT("'DOCENTI-CLASSI-MATERIE'!$A"&amp;MATCH(AH$58,'DOCENTI-CLASSI-MATERIE'!$A$2:$A$201,0)+2&amp;":$L"&amp;MATCH(AH$58,'DOCENTI-CLASSI-MATERIE'!$A$2:$A$201,0)+2),0)),AH240)</f>
        <v/>
      </c>
      <c r="AI57" s="44" t="str">
        <f ca="1">IFERROR(INDEX('DOCENTI-CLASSI-MATERIE'!$A$2:$L$201,MATCH(AI$58,'DOCENTI-CLASSI-MATERIE'!$A$2:$A$201,0),MATCH(AI$1,INDIRECT("'DOCENTI-CLASSI-MATERIE'!$A"&amp;MATCH(AI$58,'DOCENTI-CLASSI-MATERIE'!$A$2:$A$201,0)+2&amp;":$L"&amp;MATCH(AI$58,'DOCENTI-CLASSI-MATERIE'!$A$2:$A$201,0)+2),0)),AI240)</f>
        <v/>
      </c>
      <c r="AJ57" s="44" t="str">
        <f ca="1">IFERROR(INDEX('DOCENTI-CLASSI-MATERIE'!$A$2:$L$201,MATCH(AJ$58,'DOCENTI-CLASSI-MATERIE'!$A$2:$A$201,0),MATCH(AJ$1,INDIRECT("'DOCENTI-CLASSI-MATERIE'!$A"&amp;MATCH(AJ$58,'DOCENTI-CLASSI-MATERIE'!$A$2:$A$201,0)+2&amp;":$L"&amp;MATCH(AJ$58,'DOCENTI-CLASSI-MATERIE'!$A$2:$A$201,0)+2),0)),AJ240)</f>
        <v/>
      </c>
      <c r="AK57" s="44" t="str">
        <f ca="1">IFERROR(INDEX('DOCENTI-CLASSI-MATERIE'!$A$2:$L$201,MATCH(AK$58,'DOCENTI-CLASSI-MATERIE'!$A$2:$A$201,0),MATCH(AK$1,INDIRECT("'DOCENTI-CLASSI-MATERIE'!$A"&amp;MATCH(AK$58,'DOCENTI-CLASSI-MATERIE'!$A$2:$A$201,0)+2&amp;":$L"&amp;MATCH(AK$58,'DOCENTI-CLASSI-MATERIE'!$A$2:$A$201,0)+2),0)),AK240)</f>
        <v/>
      </c>
      <c r="AL57" s="44" t="str">
        <f ca="1">IFERROR(INDEX('DOCENTI-CLASSI-MATERIE'!$A$2:$L$201,MATCH(AL$58,'DOCENTI-CLASSI-MATERIE'!$A$2:$A$201,0),MATCH(AL$1,INDIRECT("'DOCENTI-CLASSI-MATERIE'!$A"&amp;MATCH(AL$58,'DOCENTI-CLASSI-MATERIE'!$A$2:$A$201,0)+2&amp;":$L"&amp;MATCH(AL$58,'DOCENTI-CLASSI-MATERIE'!$A$2:$A$201,0)+2),0)),AL240)</f>
        <v/>
      </c>
      <c r="AM57" s="44" t="str">
        <f ca="1">IFERROR(INDEX('DOCENTI-CLASSI-MATERIE'!$A$2:$L$201,MATCH(AM$58,'DOCENTI-CLASSI-MATERIE'!$A$2:$A$201,0),MATCH(AM$1,INDIRECT("'DOCENTI-CLASSI-MATERIE'!$A"&amp;MATCH(AM$58,'DOCENTI-CLASSI-MATERIE'!$A$2:$A$201,0)+2&amp;":$L"&amp;MATCH(AM$58,'DOCENTI-CLASSI-MATERIE'!$A$2:$A$201,0)+2),0)),AM240)</f>
        <v/>
      </c>
      <c r="AN57" s="44" t="str">
        <f ca="1">IFERROR(INDEX('DOCENTI-CLASSI-MATERIE'!$A$2:$L$201,MATCH(AN$58,'DOCENTI-CLASSI-MATERIE'!$A$2:$A$201,0),MATCH(AN$1,INDIRECT("'DOCENTI-CLASSI-MATERIE'!$A"&amp;MATCH(AN$58,'DOCENTI-CLASSI-MATERIE'!$A$2:$A$201,0)+2&amp;":$L"&amp;MATCH(AN$58,'DOCENTI-CLASSI-MATERIE'!$A$2:$A$201,0)+2),0)),AN240)</f>
        <v/>
      </c>
      <c r="AO57" s="44" t="str">
        <f ca="1">IFERROR(INDEX('DOCENTI-CLASSI-MATERIE'!$A$2:$L$201,MATCH(AO$58,'DOCENTI-CLASSI-MATERIE'!$A$2:$A$201,0),MATCH(AO$1,INDIRECT("'DOCENTI-CLASSI-MATERIE'!$A"&amp;MATCH(AO$58,'DOCENTI-CLASSI-MATERIE'!$A$2:$A$201,0)+2&amp;":$L"&amp;MATCH(AO$58,'DOCENTI-CLASSI-MATERIE'!$A$2:$A$201,0)+2),0)),AO240)</f>
        <v/>
      </c>
      <c r="AP57" s="44" t="str">
        <f ca="1">IFERROR(INDEX('DOCENTI-CLASSI-MATERIE'!$A$2:$L$201,MATCH(AP$58,'DOCENTI-CLASSI-MATERIE'!$A$2:$A$201,0),MATCH(AP$1,INDIRECT("'DOCENTI-CLASSI-MATERIE'!$A"&amp;MATCH(AP$58,'DOCENTI-CLASSI-MATERIE'!$A$2:$A$201,0)+2&amp;":$L"&amp;MATCH(AP$58,'DOCENTI-CLASSI-MATERIE'!$A$2:$A$201,0)+2),0)),AP240)</f>
        <v/>
      </c>
      <c r="AQ57" s="44" t="str">
        <f ca="1">IFERROR(INDEX('DOCENTI-CLASSI-MATERIE'!$A$2:$L$201,MATCH(AQ$58,'DOCENTI-CLASSI-MATERIE'!$A$2:$A$201,0),MATCH(AQ$1,INDIRECT("'DOCENTI-CLASSI-MATERIE'!$A"&amp;MATCH(AQ$58,'DOCENTI-CLASSI-MATERIE'!$A$2:$A$201,0)+2&amp;":$L"&amp;MATCH(AQ$58,'DOCENTI-CLASSI-MATERIE'!$A$2:$A$201,0)+2),0)),AQ240)</f>
        <v/>
      </c>
      <c r="AR57" s="44" t="str">
        <f ca="1">IFERROR(INDEX('DOCENTI-CLASSI-MATERIE'!$A$2:$L$201,MATCH(AR$58,'DOCENTI-CLASSI-MATERIE'!$A$2:$A$201,0),MATCH(AR$1,INDIRECT("'DOCENTI-CLASSI-MATERIE'!$A"&amp;MATCH(AR$58,'DOCENTI-CLASSI-MATERIE'!$A$2:$A$201,0)+2&amp;":$L"&amp;MATCH(AR$58,'DOCENTI-CLASSI-MATERIE'!$A$2:$A$201,0)+2),0)),AR240)</f>
        <v/>
      </c>
      <c r="AS57" s="44" t="str">
        <f ca="1">IFERROR(INDEX('DOCENTI-CLASSI-MATERIE'!$A$2:$L$201,MATCH(AS$58,'DOCENTI-CLASSI-MATERIE'!$A$2:$A$201,0),MATCH(AS$1,INDIRECT("'DOCENTI-CLASSI-MATERIE'!$A"&amp;MATCH(AS$58,'DOCENTI-CLASSI-MATERIE'!$A$2:$A$201,0)+2&amp;":$L"&amp;MATCH(AS$58,'DOCENTI-CLASSI-MATERIE'!$A$2:$A$201,0)+2),0)),AS240)</f>
        <v/>
      </c>
      <c r="AT57" s="44" t="str">
        <f ca="1">IFERROR(INDEX('DOCENTI-CLASSI-MATERIE'!$A$2:$L$201,MATCH(AT$58,'DOCENTI-CLASSI-MATERIE'!$A$2:$A$201,0),MATCH(AT$1,INDIRECT("'DOCENTI-CLASSI-MATERIE'!$A"&amp;MATCH(AT$58,'DOCENTI-CLASSI-MATERIE'!$A$2:$A$201,0)+2&amp;":$L"&amp;MATCH(AT$58,'DOCENTI-CLASSI-MATERIE'!$A$2:$A$201,0)+2),0)),AT240)</f>
        <v/>
      </c>
      <c r="AU57" s="44" t="str">
        <f ca="1">IFERROR(INDEX('DOCENTI-CLASSI-MATERIE'!$A$2:$L$201,MATCH(AU$58,'DOCENTI-CLASSI-MATERIE'!$A$2:$A$201,0),MATCH(AU$1,INDIRECT("'DOCENTI-CLASSI-MATERIE'!$A"&amp;MATCH(AU$58,'DOCENTI-CLASSI-MATERIE'!$A$2:$A$201,0)+2&amp;":$L"&amp;MATCH(AU$58,'DOCENTI-CLASSI-MATERIE'!$A$2:$A$201,0)+2),0)),AU240)</f>
        <v/>
      </c>
      <c r="AV57" s="44" t="str">
        <f ca="1">IFERROR(INDEX('DOCENTI-CLASSI-MATERIE'!$A$2:$L$201,MATCH(AV$58,'DOCENTI-CLASSI-MATERIE'!$A$2:$A$201,0),MATCH(AV$1,INDIRECT("'DOCENTI-CLASSI-MATERIE'!$A"&amp;MATCH(AV$58,'DOCENTI-CLASSI-MATERIE'!$A$2:$A$201,0)+2&amp;":$L"&amp;MATCH(AV$58,'DOCENTI-CLASSI-MATERIE'!$A$2:$A$201,0)+2),0)),AV240)</f>
        <v/>
      </c>
      <c r="AW57" s="44" t="str">
        <f ca="1">IFERROR(INDEX('DOCENTI-CLASSI-MATERIE'!$A$2:$L$201,MATCH(AW$58,'DOCENTI-CLASSI-MATERIE'!$A$2:$A$201,0),MATCH(AW$1,INDIRECT("'DOCENTI-CLASSI-MATERIE'!$A"&amp;MATCH(AW$58,'DOCENTI-CLASSI-MATERIE'!$A$2:$A$201,0)+2&amp;":$L"&amp;MATCH(AW$58,'DOCENTI-CLASSI-MATERIE'!$A$2:$A$201,0)+2),0)),AW240)</f>
        <v/>
      </c>
      <c r="AX57" s="44" t="str">
        <f ca="1">IFERROR(INDEX('DOCENTI-CLASSI-MATERIE'!$A$2:$L$201,MATCH(AX$58,'DOCENTI-CLASSI-MATERIE'!$A$2:$A$201,0),MATCH(AX$1,INDIRECT("'DOCENTI-CLASSI-MATERIE'!$A"&amp;MATCH(AX$58,'DOCENTI-CLASSI-MATERIE'!$A$2:$A$201,0)+2&amp;":$L"&amp;MATCH(AX$58,'DOCENTI-CLASSI-MATERIE'!$A$2:$A$201,0)+2),0)),AX240)</f>
        <v/>
      </c>
      <c r="AY57" s="44" t="str">
        <f ca="1">IFERROR(INDEX('DOCENTI-CLASSI-MATERIE'!$A$2:$L$201,MATCH(AY$58,'DOCENTI-CLASSI-MATERIE'!$A$2:$A$201,0),MATCH(AY$1,INDIRECT("'DOCENTI-CLASSI-MATERIE'!$A"&amp;MATCH(AY$58,'DOCENTI-CLASSI-MATERIE'!$A$2:$A$201,0)+2&amp;":$L"&amp;MATCH(AY$58,'DOCENTI-CLASSI-MATERIE'!$A$2:$A$201,0)+2),0)),AY240)</f>
        <v/>
      </c>
      <c r="AZ57" s="44" t="str">
        <f ca="1">IFERROR(INDEX('DOCENTI-CLASSI-MATERIE'!$A$2:$L$201,MATCH(AZ$58,'DOCENTI-CLASSI-MATERIE'!$A$2:$A$201,0),MATCH(AZ$1,INDIRECT("'DOCENTI-CLASSI-MATERIE'!$A"&amp;MATCH(AZ$58,'DOCENTI-CLASSI-MATERIE'!$A$2:$A$201,0)+2&amp;":$L"&amp;MATCH(AZ$58,'DOCENTI-CLASSI-MATERIE'!$A$2:$A$201,0)+2),0)),AZ240)</f>
        <v/>
      </c>
    </row>
    <row r="58" spans="1:52" s="42" customFormat="1" ht="24.95" customHeight="1">
      <c r="A58" s="160"/>
      <c r="B58" s="171"/>
      <c r="C58" s="126" t="str">
        <f>IFERROR(INDEX('ORARIO DOCENTI'!$A$3:$A$102,MATCH(C$1,'ORARIO DOCENTI'!$T$3:$T$102,0),1),C241)</f>
        <v/>
      </c>
      <c r="D58" s="126" t="str">
        <f>IFERROR(INDEX('ORARIO DOCENTI'!$A$3:$A$102,MATCH(D$1,'ORARIO DOCENTI'!$T$3:$T$102,0),1),D241)</f>
        <v/>
      </c>
      <c r="E58" s="126" t="str">
        <f>IFERROR(INDEX('ORARIO DOCENTI'!$A$3:$A$102,MATCH(E$1,'ORARIO DOCENTI'!$T$3:$T$102,0),1),E241)</f>
        <v/>
      </c>
      <c r="F58" s="126" t="str">
        <f>IFERROR(INDEX('ORARIO DOCENTI'!$A$3:$A$102,MATCH(F$1,'ORARIO DOCENTI'!$T$3:$T$102,0),1),F241)</f>
        <v/>
      </c>
      <c r="G58" s="126" t="str">
        <f>IFERROR(INDEX('ORARIO DOCENTI'!$A$3:$A$102,MATCH(G$1,'ORARIO DOCENTI'!$T$3:$T$102,0),1),G241)</f>
        <v/>
      </c>
      <c r="H58" s="126" t="str">
        <f>IFERROR(INDEX('ORARIO DOCENTI'!$A$3:$A$102,MATCH(H$1,'ORARIO DOCENTI'!$T$3:$T$102,0),1),H241)</f>
        <v/>
      </c>
      <c r="I58" s="126" t="str">
        <f>IFERROR(INDEX('ORARIO DOCENTI'!$A$3:$A$102,MATCH(I$1,'ORARIO DOCENTI'!$T$3:$T$102,0),1),I241)</f>
        <v/>
      </c>
      <c r="J58" s="126" t="str">
        <f>IFERROR(INDEX('ORARIO DOCENTI'!$A$3:$A$102,MATCH(J$1,'ORARIO DOCENTI'!$T$3:$T$102,0),1),J241)</f>
        <v/>
      </c>
      <c r="K58" s="126" t="str">
        <f>IFERROR(INDEX('ORARIO DOCENTI'!$A$3:$A$102,MATCH(K$1,'ORARIO DOCENTI'!$T$3:$T$102,0),1),K241)</f>
        <v/>
      </c>
      <c r="L58" s="126" t="str">
        <f>IFERROR(INDEX('ORARIO DOCENTI'!$A$3:$A$102,MATCH(L$1,'ORARIO DOCENTI'!$T$3:$T$102,0),1),L241)</f>
        <v/>
      </c>
      <c r="M58" s="126" t="str">
        <f>IFERROR(INDEX('ORARIO DOCENTI'!$A$3:$A$102,MATCH(M$1,'ORARIO DOCENTI'!$T$3:$T$102,0),1),M241)</f>
        <v/>
      </c>
      <c r="N58" s="126" t="str">
        <f>IFERROR(INDEX('ORARIO DOCENTI'!$A$3:$A$102,MATCH(N$1,'ORARIO DOCENTI'!$T$3:$T$102,0),1),N241)</f>
        <v/>
      </c>
      <c r="O58" s="126" t="str">
        <f>IFERROR(INDEX('ORARIO DOCENTI'!$A$3:$A$102,MATCH(O$1,'ORARIO DOCENTI'!$T$3:$T$102,0),1),O241)</f>
        <v/>
      </c>
      <c r="P58" s="126" t="str">
        <f>IFERROR(INDEX('ORARIO DOCENTI'!$A$3:$A$102,MATCH(P$1,'ORARIO DOCENTI'!$T$3:$T$102,0),1),P241)</f>
        <v/>
      </c>
      <c r="Q58" s="126" t="str">
        <f>IFERROR(INDEX('ORARIO DOCENTI'!$A$3:$A$102,MATCH(Q$1,'ORARIO DOCENTI'!$T$3:$T$102,0),1),Q241)</f>
        <v/>
      </c>
      <c r="R58" s="126" t="str">
        <f>IFERROR(INDEX('ORARIO DOCENTI'!$A$3:$A$102,MATCH(R$1,'ORARIO DOCENTI'!$T$3:$T$102,0),1),R241)</f>
        <v/>
      </c>
      <c r="S58" s="126" t="str">
        <f>IFERROR(INDEX('ORARIO DOCENTI'!$A$3:$A$102,MATCH(S$1,'ORARIO DOCENTI'!$T$3:$T$102,0),1),S241)</f>
        <v/>
      </c>
      <c r="T58" s="126" t="str">
        <f>IFERROR(INDEX('ORARIO DOCENTI'!$A$3:$A$102,MATCH(T$1,'ORARIO DOCENTI'!$T$3:$T$102,0),1),T241)</f>
        <v/>
      </c>
      <c r="U58" s="43" t="str">
        <f>IFERROR(INDEX('ORARIO DOCENTI'!$A$3:$A$102,MATCH(U$1,'ORARIO DOCENTI'!$T$3:$T$102,0),1),U241)</f>
        <v/>
      </c>
      <c r="V58" s="43" t="str">
        <f>IFERROR(INDEX('ORARIO DOCENTI'!$A$3:$A$102,MATCH(V$1,'ORARIO DOCENTI'!$T$3:$T$102,0),1),V241)</f>
        <v/>
      </c>
      <c r="W58" s="43" t="str">
        <f>IFERROR(INDEX('ORARIO DOCENTI'!$A$3:$A$102,MATCH(W$1,'ORARIO DOCENTI'!$T$3:$T$102,0),1),W241)</f>
        <v/>
      </c>
      <c r="X58" s="43" t="str">
        <f>IFERROR(INDEX('ORARIO DOCENTI'!$A$3:$A$102,MATCH(X$1,'ORARIO DOCENTI'!$T$3:$T$102,0),1),X241)</f>
        <v/>
      </c>
      <c r="Y58" s="43" t="str">
        <f>IFERROR(INDEX('ORARIO DOCENTI'!$A$3:$A$102,MATCH(Y$1,'ORARIO DOCENTI'!$T$3:$T$102,0),1),Y241)</f>
        <v/>
      </c>
      <c r="Z58" s="43" t="str">
        <f>IFERROR(INDEX('ORARIO DOCENTI'!$A$3:$A$102,MATCH(Z$1,'ORARIO DOCENTI'!$T$3:$T$102,0),1),Z241)</f>
        <v/>
      </c>
      <c r="AA58" s="43" t="str">
        <f>IFERROR(INDEX('ORARIO DOCENTI'!$A$3:$A$102,MATCH(AA$1,'ORARIO DOCENTI'!$T$3:$T$102,0),1),AA241)</f>
        <v/>
      </c>
      <c r="AB58" s="43" t="str">
        <f>IFERROR(INDEX('ORARIO DOCENTI'!$A$3:$A$102,MATCH(AB$1,'ORARIO DOCENTI'!$T$3:$T$102,0),1),AB241)</f>
        <v/>
      </c>
      <c r="AC58" s="43" t="str">
        <f>IFERROR(INDEX('ORARIO DOCENTI'!$A$3:$A$102,MATCH(AC$1,'ORARIO DOCENTI'!$T$3:$T$102,0),1),AC241)</f>
        <v/>
      </c>
      <c r="AD58" s="43" t="str">
        <f>IFERROR(INDEX('ORARIO DOCENTI'!$A$3:$A$102,MATCH(AD$1,'ORARIO DOCENTI'!$T$3:$T$102,0),1),AD241)</f>
        <v/>
      </c>
      <c r="AE58" s="43" t="str">
        <f>IFERROR(INDEX('ORARIO DOCENTI'!$A$3:$A$102,MATCH(AE$1,'ORARIO DOCENTI'!$T$3:$T$102,0),1),AE241)</f>
        <v/>
      </c>
      <c r="AF58" s="43" t="str">
        <f>IFERROR(INDEX('ORARIO DOCENTI'!$A$3:$A$102,MATCH(AF$1,'ORARIO DOCENTI'!$T$3:$T$102,0),1),AF241)</f>
        <v/>
      </c>
      <c r="AG58" s="43" t="str">
        <f>IFERROR(INDEX('ORARIO DOCENTI'!$A$3:$A$102,MATCH(AG$1,'ORARIO DOCENTI'!$T$3:$T$102,0),1),AG241)</f>
        <v/>
      </c>
      <c r="AH58" s="43" t="str">
        <f>IFERROR(INDEX('ORARIO DOCENTI'!$A$3:$A$102,MATCH(AH$1,'ORARIO DOCENTI'!$T$3:$T$102,0),1),AH241)</f>
        <v/>
      </c>
      <c r="AI58" s="43" t="str">
        <f>IFERROR(INDEX('ORARIO DOCENTI'!$A$3:$A$102,MATCH(AI$1,'ORARIO DOCENTI'!$T$3:$T$102,0),1),AI241)</f>
        <v/>
      </c>
      <c r="AJ58" s="43" t="str">
        <f>IFERROR(INDEX('ORARIO DOCENTI'!$A$3:$A$102,MATCH(AJ$1,'ORARIO DOCENTI'!$T$3:$T$102,0),1),AJ241)</f>
        <v/>
      </c>
      <c r="AK58" s="43" t="str">
        <f>IFERROR(INDEX('ORARIO DOCENTI'!$A$3:$A$102,MATCH(AK$1,'ORARIO DOCENTI'!$T$3:$T$102,0),1),AK241)</f>
        <v/>
      </c>
      <c r="AL58" s="43" t="str">
        <f>IFERROR(INDEX('ORARIO DOCENTI'!$A$3:$A$102,MATCH(AL$1,'ORARIO DOCENTI'!$T$3:$T$102,0),1),AL241)</f>
        <v/>
      </c>
      <c r="AM58" s="43" t="str">
        <f>IFERROR(INDEX('ORARIO DOCENTI'!$A$3:$A$102,MATCH(AM$1,'ORARIO DOCENTI'!$T$3:$T$102,0),1),AM241)</f>
        <v/>
      </c>
      <c r="AN58" s="43" t="str">
        <f>IFERROR(INDEX('ORARIO DOCENTI'!$A$3:$A$102,MATCH(AN$1,'ORARIO DOCENTI'!$T$3:$T$102,0),1),AN241)</f>
        <v/>
      </c>
      <c r="AO58" s="43" t="str">
        <f>IFERROR(INDEX('ORARIO DOCENTI'!$A$3:$A$102,MATCH(AO$1,'ORARIO DOCENTI'!$T$3:$T$102,0),1),AO241)</f>
        <v/>
      </c>
      <c r="AP58" s="43" t="str">
        <f>IFERROR(INDEX('ORARIO DOCENTI'!$A$3:$A$102,MATCH(AP$1,'ORARIO DOCENTI'!$T$3:$T$102,0),1),AP241)</f>
        <v/>
      </c>
      <c r="AQ58" s="43" t="str">
        <f>IFERROR(INDEX('ORARIO DOCENTI'!$A$3:$A$102,MATCH(AQ$1,'ORARIO DOCENTI'!$T$3:$T$102,0),1),AQ241)</f>
        <v/>
      </c>
      <c r="AR58" s="43" t="str">
        <f>IFERROR(INDEX('ORARIO DOCENTI'!$A$3:$A$102,MATCH(AR$1,'ORARIO DOCENTI'!$T$3:$T$102,0),1),AR241)</f>
        <v/>
      </c>
      <c r="AS58" s="43" t="str">
        <f>IFERROR(INDEX('ORARIO DOCENTI'!$A$3:$A$102,MATCH(AS$1,'ORARIO DOCENTI'!$T$3:$T$102,0),1),AS241)</f>
        <v/>
      </c>
      <c r="AT58" s="43" t="str">
        <f>IFERROR(INDEX('ORARIO DOCENTI'!$A$3:$A$102,MATCH(AT$1,'ORARIO DOCENTI'!$T$3:$T$102,0),1),AT241)</f>
        <v/>
      </c>
      <c r="AU58" s="43" t="str">
        <f>IFERROR(INDEX('ORARIO DOCENTI'!$A$3:$A$102,MATCH(AU$1,'ORARIO DOCENTI'!$T$3:$T$102,0),1),AU241)</f>
        <v/>
      </c>
      <c r="AV58" s="43" t="str">
        <f>IFERROR(INDEX('ORARIO DOCENTI'!$A$3:$A$102,MATCH(AV$1,'ORARIO DOCENTI'!$T$3:$T$102,0),1),AV241)</f>
        <v/>
      </c>
      <c r="AW58" s="43" t="str">
        <f>IFERROR(INDEX('ORARIO DOCENTI'!$A$3:$A$102,MATCH(AW$1,'ORARIO DOCENTI'!$T$3:$T$102,0),1),AW241)</f>
        <v/>
      </c>
      <c r="AX58" s="43" t="str">
        <f>IFERROR(INDEX('ORARIO DOCENTI'!$A$3:$A$102,MATCH(AX$1,'ORARIO DOCENTI'!$T$3:$T$102,0),1),AX241)</f>
        <v/>
      </c>
      <c r="AY58" s="43" t="str">
        <f>IFERROR(INDEX('ORARIO DOCENTI'!$A$3:$A$102,MATCH(AY$1,'ORARIO DOCENTI'!$T$3:$T$102,0),1),AY241)</f>
        <v/>
      </c>
      <c r="AZ58" s="43" t="str">
        <f>IFERROR(INDEX('ORARIO DOCENTI'!$A$3:$A$102,MATCH(AZ$1,'ORARIO DOCENTI'!$T$3:$T$102,0),1),AZ241)</f>
        <v/>
      </c>
    </row>
    <row r="59" spans="1:52" s="42" customFormat="1" ht="24.95" customHeight="1">
      <c r="A59" s="160"/>
      <c r="B59" s="172"/>
      <c r="C59" s="124" t="str">
        <f>IFERROR(INDEX('ORARIO ITP'!$A$3:$A$102,MATCH(C$1,'ORARIO ITP'!$T$3:$T$102,0),1),"")</f>
        <v/>
      </c>
      <c r="D59" s="124" t="str">
        <f>IFERROR(INDEX('ORARIO ITP'!$A$3:$A$102,MATCH(D$1,'ORARIO ITP'!$T$3:$T$102,0),1),"")</f>
        <v/>
      </c>
      <c r="E59" s="124" t="str">
        <f>IFERROR(INDEX('ORARIO ITP'!$A$3:$A$102,MATCH(E$1,'ORARIO ITP'!$T$3:$T$102,0),1),"")</f>
        <v/>
      </c>
      <c r="F59" s="124" t="str">
        <f>IFERROR(INDEX('ORARIO ITP'!$A$3:$A$102,MATCH(F$1,'ORARIO ITP'!$T$3:$T$102,0),1),"")</f>
        <v/>
      </c>
      <c r="G59" s="124" t="str">
        <f>IFERROR(INDEX('ORARIO ITP'!$A$3:$A$102,MATCH(G$1,'ORARIO ITP'!$T$3:$T$102,0),1),"")</f>
        <v/>
      </c>
      <c r="H59" s="124" t="str">
        <f>IFERROR(INDEX('ORARIO ITP'!$A$3:$A$102,MATCH(H$1,'ORARIO ITP'!$T$3:$T$102,0),1),"")</f>
        <v/>
      </c>
      <c r="I59" s="124" t="str">
        <f>IFERROR(INDEX('ORARIO ITP'!$A$3:$A$102,MATCH(I$1,'ORARIO ITP'!$T$3:$T$102,0),1),"")</f>
        <v/>
      </c>
      <c r="J59" s="124" t="str">
        <f>IFERROR(INDEX('ORARIO ITP'!$A$3:$A$102,MATCH(J$1,'ORARIO ITP'!$T$3:$T$102,0),1),"")</f>
        <v/>
      </c>
      <c r="K59" s="124" t="str">
        <f>IFERROR(INDEX('ORARIO ITP'!$A$3:$A$102,MATCH(K$1,'ORARIO ITP'!$T$3:$T$102,0),1),"")</f>
        <v/>
      </c>
      <c r="L59" s="124" t="str">
        <f>IFERROR(INDEX('ORARIO ITP'!$A$3:$A$102,MATCH(L$1,'ORARIO ITP'!$T$3:$T$102,0),1),"")</f>
        <v/>
      </c>
      <c r="M59" s="124" t="str">
        <f>IFERROR(INDEX('ORARIO ITP'!$A$3:$A$102,MATCH(M$1,'ORARIO ITP'!$T$3:$T$102,0),1),"")</f>
        <v/>
      </c>
      <c r="N59" s="124" t="str">
        <f>IFERROR(INDEX('ORARIO ITP'!$A$3:$A$102,MATCH(N$1,'ORARIO ITP'!$T$3:$T$102,0),1),"")</f>
        <v/>
      </c>
      <c r="O59" s="124" t="str">
        <f>IFERROR(INDEX('ORARIO ITP'!$A$3:$A$102,MATCH(O$1,'ORARIO ITP'!$T$3:$T$102,0),1),"")</f>
        <v/>
      </c>
      <c r="P59" s="124" t="str">
        <f>IFERROR(INDEX('ORARIO ITP'!$A$3:$A$102,MATCH(P$1,'ORARIO ITP'!$T$3:$T$102,0),1),"")</f>
        <v/>
      </c>
      <c r="Q59" s="124" t="str">
        <f>IFERROR(INDEX('ORARIO ITP'!$A$3:$A$102,MATCH(Q$1,'ORARIO ITP'!$T$3:$T$102,0),1),"")</f>
        <v/>
      </c>
      <c r="R59" s="124" t="str">
        <f>IFERROR(INDEX('ORARIO ITP'!$A$3:$A$102,MATCH(R$1,'ORARIO ITP'!$T$3:$T$102,0),1),"")</f>
        <v/>
      </c>
      <c r="S59" s="124" t="str">
        <f>IFERROR(INDEX('ORARIO ITP'!$A$3:$A$102,MATCH(S$1,'ORARIO ITP'!$T$3:$T$102,0),1),"")</f>
        <v/>
      </c>
      <c r="T59" s="124" t="str">
        <f>IFERROR(INDEX('ORARIO ITP'!$A$3:$A$102,MATCH(T$1,'ORARIO ITP'!$T$3:$T$102,0),1),"")</f>
        <v/>
      </c>
      <c r="U59" s="40" t="str">
        <f>IFERROR(INDEX('ORARIO ITP'!$A$3:$A$102,MATCH(U$1,'ORARIO ITP'!$T$3:$T$102,0),1),"")</f>
        <v/>
      </c>
      <c r="V59" s="40" t="str">
        <f>IFERROR(INDEX('ORARIO ITP'!$A$3:$A$102,MATCH(V$1,'ORARIO ITP'!$T$3:$T$102,0),1),"")</f>
        <v/>
      </c>
      <c r="W59" s="40" t="str">
        <f>IFERROR(INDEX('ORARIO ITP'!$A$3:$A$102,MATCH(W$1,'ORARIO ITP'!$T$3:$T$102,0),1),"")</f>
        <v/>
      </c>
      <c r="X59" s="40" t="str">
        <f>IFERROR(INDEX('ORARIO ITP'!$A$3:$A$102,MATCH(X$1,'ORARIO ITP'!$T$3:$T$102,0),1),"")</f>
        <v/>
      </c>
      <c r="Y59" s="40" t="str">
        <f>IFERROR(INDEX('ORARIO ITP'!$A$3:$A$102,MATCH(Y$1,'ORARIO ITP'!$T$3:$T$102,0),1),"")</f>
        <v/>
      </c>
      <c r="Z59" s="40" t="str">
        <f>IFERROR(INDEX('ORARIO ITP'!$A$3:$A$102,MATCH(Z$1,'ORARIO ITP'!$T$3:$T$102,0),1),"")</f>
        <v/>
      </c>
      <c r="AA59" s="40" t="str">
        <f>IFERROR(INDEX('ORARIO ITP'!$A$3:$A$102,MATCH(AA$1,'ORARIO ITP'!$T$3:$T$102,0),1),"")</f>
        <v/>
      </c>
      <c r="AB59" s="40" t="str">
        <f>IFERROR(INDEX('ORARIO ITP'!$A$3:$A$102,MATCH(AB$1,'ORARIO ITP'!$T$3:$T$102,0),1),"")</f>
        <v/>
      </c>
      <c r="AC59" s="40" t="str">
        <f>IFERROR(INDEX('ORARIO ITP'!$A$3:$A$102,MATCH(AC$1,'ORARIO ITP'!$T$3:$T$102,0),1),"")</f>
        <v/>
      </c>
      <c r="AD59" s="40" t="str">
        <f>IFERROR(INDEX('ORARIO ITP'!$A$3:$A$102,MATCH(AD$1,'ORARIO ITP'!$T$3:$T$102,0),1),"")</f>
        <v/>
      </c>
      <c r="AE59" s="40" t="str">
        <f>IFERROR(INDEX('ORARIO ITP'!$A$3:$A$102,MATCH(AE$1,'ORARIO ITP'!$T$3:$T$102,0),1),"")</f>
        <v/>
      </c>
      <c r="AF59" s="40" t="str">
        <f>IFERROR(INDEX('ORARIO ITP'!$A$3:$A$102,MATCH(AF$1,'ORARIO ITP'!$T$3:$T$102,0),1),"")</f>
        <v/>
      </c>
      <c r="AG59" s="40" t="str">
        <f>IFERROR(INDEX('ORARIO ITP'!$A$3:$A$102,MATCH(AG$1,'ORARIO ITP'!$T$3:$T$102,0),1),"")</f>
        <v/>
      </c>
      <c r="AH59" s="40" t="str">
        <f>IFERROR(INDEX('ORARIO ITP'!$A$3:$A$102,MATCH(AH$1,'ORARIO ITP'!$T$3:$T$102,0),1),"")</f>
        <v/>
      </c>
      <c r="AI59" s="40" t="str">
        <f>IFERROR(INDEX('ORARIO ITP'!$A$3:$A$102,MATCH(AI$1,'ORARIO ITP'!$T$3:$T$102,0),1),"")</f>
        <v/>
      </c>
      <c r="AJ59" s="40" t="str">
        <f>IFERROR(INDEX('ORARIO ITP'!$A$3:$A$102,MATCH(AJ$1,'ORARIO ITP'!$T$3:$T$102,0),1),"")</f>
        <v/>
      </c>
      <c r="AK59" s="40" t="str">
        <f>IFERROR(INDEX('ORARIO ITP'!$A$3:$A$102,MATCH(AK$1,'ORARIO ITP'!$T$3:$T$102,0),1),"")</f>
        <v/>
      </c>
      <c r="AL59" s="40" t="str">
        <f>IFERROR(INDEX('ORARIO ITP'!$A$3:$A$102,MATCH(AL$1,'ORARIO ITP'!$T$3:$T$102,0),1),"")</f>
        <v/>
      </c>
      <c r="AM59" s="40" t="str">
        <f>IFERROR(INDEX('ORARIO ITP'!$A$3:$A$102,MATCH(AM$1,'ORARIO ITP'!$T$3:$T$102,0),1),"")</f>
        <v/>
      </c>
      <c r="AN59" s="40" t="str">
        <f>IFERROR(INDEX('ORARIO ITP'!$A$3:$A$102,MATCH(AN$1,'ORARIO ITP'!$T$3:$T$102,0),1),"")</f>
        <v/>
      </c>
      <c r="AO59" s="40" t="str">
        <f>IFERROR(INDEX('ORARIO ITP'!$A$3:$A$102,MATCH(AO$1,'ORARIO ITP'!$T$3:$T$102,0),1),"")</f>
        <v/>
      </c>
      <c r="AP59" s="40" t="str">
        <f>IFERROR(INDEX('ORARIO ITP'!$A$3:$A$102,MATCH(AP$1,'ORARIO ITP'!$T$3:$T$102,0),1),"")</f>
        <v/>
      </c>
      <c r="AQ59" s="40" t="str">
        <f>IFERROR(INDEX('ORARIO ITP'!$A$3:$A$102,MATCH(AQ$1,'ORARIO ITP'!$T$3:$T$102,0),1),"")</f>
        <v/>
      </c>
      <c r="AR59" s="40" t="str">
        <f>IFERROR(INDEX('ORARIO ITP'!$A$3:$A$102,MATCH(AR$1,'ORARIO ITP'!$T$3:$T$102,0),1),"")</f>
        <v/>
      </c>
      <c r="AS59" s="40" t="str">
        <f>IFERROR(INDEX('ORARIO ITP'!$A$3:$A$102,MATCH(AS$1,'ORARIO ITP'!$T$3:$T$102,0),1),"")</f>
        <v/>
      </c>
      <c r="AT59" s="40" t="str">
        <f>IFERROR(INDEX('ORARIO ITP'!$A$3:$A$102,MATCH(AT$1,'ORARIO ITP'!$T$3:$T$102,0),1),"")</f>
        <v/>
      </c>
      <c r="AU59" s="40" t="str">
        <f>IFERROR(INDEX('ORARIO ITP'!$A$3:$A$102,MATCH(AU$1,'ORARIO ITP'!$T$3:$T$102,0),1),"")</f>
        <v/>
      </c>
      <c r="AV59" s="40" t="str">
        <f>IFERROR(INDEX('ORARIO ITP'!$A$3:$A$102,MATCH(AV$1,'ORARIO ITP'!$T$3:$T$102,0),1),"")</f>
        <v/>
      </c>
      <c r="AW59" s="40" t="str">
        <f>IFERROR(INDEX('ORARIO ITP'!$A$3:$A$102,MATCH(AW$1,'ORARIO ITP'!$T$3:$T$102,0),1),"")</f>
        <v/>
      </c>
      <c r="AX59" s="40" t="str">
        <f>IFERROR(INDEX('ORARIO ITP'!$A$3:$A$102,MATCH(AX$1,'ORARIO ITP'!$T$3:$T$102,0),1),"")</f>
        <v/>
      </c>
      <c r="AY59" s="40" t="str">
        <f>IFERROR(INDEX('ORARIO ITP'!$A$3:$A$102,MATCH(AY$1,'ORARIO ITP'!$T$3:$T$102,0),1),"")</f>
        <v/>
      </c>
      <c r="AZ59" s="40" t="str">
        <f>IFERROR(INDEX('ORARIO ITP'!$A$3:$A$102,MATCH(AZ$1,'ORARIO ITP'!$T$3:$T$102,0),1),"")</f>
        <v/>
      </c>
    </row>
    <row r="60" spans="1:52" s="42" customFormat="1" ht="24.95" customHeight="1">
      <c r="A60" s="160"/>
      <c r="B60" s="164">
        <v>10</v>
      </c>
      <c r="C60" s="125" t="str">
        <f ca="1">IFERROR(INDEX('DOCENTI-CLASSI-MATERIE'!$A$2:$L$201,MATCH(C$61,'DOCENTI-CLASSI-MATERIE'!$A$2:$A$201,0),MATCH(C$1,INDIRECT("'DOCENTI-CLASSI-MATERIE'!$A"&amp;MATCH(C$61,'DOCENTI-CLASSI-MATERIE'!$A$2:$A$201,0)+2&amp;":$L"&amp;MATCH(C$61,'DOCENTI-CLASSI-MATERIE'!$A$2:$A$201,0)+2),0)),C243)</f>
        <v/>
      </c>
      <c r="D60" s="125" t="str">
        <f ca="1">IFERROR(INDEX('DOCENTI-CLASSI-MATERIE'!$A$2:$L$201,MATCH(D$61,'DOCENTI-CLASSI-MATERIE'!$A$2:$A$201,0),MATCH(D$1,INDIRECT("'DOCENTI-CLASSI-MATERIE'!$A"&amp;MATCH(D$61,'DOCENTI-CLASSI-MATERIE'!$A$2:$A$201,0)+2&amp;":$L"&amp;MATCH(D$61,'DOCENTI-CLASSI-MATERIE'!$A$2:$A$201,0)+2),0)),D243)</f>
        <v/>
      </c>
      <c r="E60" s="125" t="str">
        <f ca="1">IFERROR(INDEX('DOCENTI-CLASSI-MATERIE'!$A$2:$L$201,MATCH(E$61,'DOCENTI-CLASSI-MATERIE'!$A$2:$A$201,0),MATCH(E$1,INDIRECT("'DOCENTI-CLASSI-MATERIE'!$A"&amp;MATCH(E$61,'DOCENTI-CLASSI-MATERIE'!$A$2:$A$201,0)+2&amp;":$L"&amp;MATCH(E$61,'DOCENTI-CLASSI-MATERIE'!$A$2:$A$201,0)+2),0)),E243)</f>
        <v/>
      </c>
      <c r="F60" s="125" t="str">
        <f ca="1">IFERROR(INDEX('DOCENTI-CLASSI-MATERIE'!$A$2:$L$201,MATCH(F$61,'DOCENTI-CLASSI-MATERIE'!$A$2:$A$201,0),MATCH(F$1,INDIRECT("'DOCENTI-CLASSI-MATERIE'!$A"&amp;MATCH(F$61,'DOCENTI-CLASSI-MATERIE'!$A$2:$A$201,0)+2&amp;":$L"&amp;MATCH(F$61,'DOCENTI-CLASSI-MATERIE'!$A$2:$A$201,0)+2),0)),F243)</f>
        <v/>
      </c>
      <c r="G60" s="125" t="str">
        <f ca="1">IFERROR(INDEX('DOCENTI-CLASSI-MATERIE'!$A$2:$L$201,MATCH(G$61,'DOCENTI-CLASSI-MATERIE'!$A$2:$A$201,0),MATCH(G$1,INDIRECT("'DOCENTI-CLASSI-MATERIE'!$A"&amp;MATCH(G$61,'DOCENTI-CLASSI-MATERIE'!$A$2:$A$201,0)+2&amp;":$L"&amp;MATCH(G$61,'DOCENTI-CLASSI-MATERIE'!$A$2:$A$201,0)+2),0)),G243)</f>
        <v/>
      </c>
      <c r="H60" s="125" t="str">
        <f ca="1">IFERROR(INDEX('DOCENTI-CLASSI-MATERIE'!$A$2:$L$201,MATCH(H$61,'DOCENTI-CLASSI-MATERIE'!$A$2:$A$201,0),MATCH(H$1,INDIRECT("'DOCENTI-CLASSI-MATERIE'!$A"&amp;MATCH(H$61,'DOCENTI-CLASSI-MATERIE'!$A$2:$A$201,0)+2&amp;":$L"&amp;MATCH(H$61,'DOCENTI-CLASSI-MATERIE'!$A$2:$A$201,0)+2),0)),H243)</f>
        <v/>
      </c>
      <c r="I60" s="125" t="str">
        <f ca="1">IFERROR(INDEX('DOCENTI-CLASSI-MATERIE'!$A$2:$L$201,MATCH(I$61,'DOCENTI-CLASSI-MATERIE'!$A$2:$A$201,0),MATCH(I$1,INDIRECT("'DOCENTI-CLASSI-MATERIE'!$A"&amp;MATCH(I$61,'DOCENTI-CLASSI-MATERIE'!$A$2:$A$201,0)+2&amp;":$L"&amp;MATCH(I$61,'DOCENTI-CLASSI-MATERIE'!$A$2:$A$201,0)+2),0)),I243)</f>
        <v/>
      </c>
      <c r="J60" s="125" t="str">
        <f ca="1">IFERROR(INDEX('DOCENTI-CLASSI-MATERIE'!$A$2:$L$201,MATCH(J$61,'DOCENTI-CLASSI-MATERIE'!$A$2:$A$201,0),MATCH(J$1,INDIRECT("'DOCENTI-CLASSI-MATERIE'!$A"&amp;MATCH(J$61,'DOCENTI-CLASSI-MATERIE'!$A$2:$A$201,0)+2&amp;":$L"&amp;MATCH(J$61,'DOCENTI-CLASSI-MATERIE'!$A$2:$A$201,0)+2),0)),J243)</f>
        <v/>
      </c>
      <c r="K60" s="125" t="str">
        <f ca="1">IFERROR(INDEX('DOCENTI-CLASSI-MATERIE'!$A$2:$L$201,MATCH(K$61,'DOCENTI-CLASSI-MATERIE'!$A$2:$A$201,0),MATCH(K$1,INDIRECT("'DOCENTI-CLASSI-MATERIE'!$A"&amp;MATCH(K$61,'DOCENTI-CLASSI-MATERIE'!$A$2:$A$201,0)+2&amp;":$L"&amp;MATCH(K$61,'DOCENTI-CLASSI-MATERIE'!$A$2:$A$201,0)+2),0)),K243)</f>
        <v/>
      </c>
      <c r="L60" s="125" t="str">
        <f ca="1">IFERROR(INDEX('DOCENTI-CLASSI-MATERIE'!$A$2:$L$201,MATCH(L$61,'DOCENTI-CLASSI-MATERIE'!$A$2:$A$201,0),MATCH(L$1,INDIRECT("'DOCENTI-CLASSI-MATERIE'!$A"&amp;MATCH(L$61,'DOCENTI-CLASSI-MATERIE'!$A$2:$A$201,0)+2&amp;":$L"&amp;MATCH(L$61,'DOCENTI-CLASSI-MATERIE'!$A$2:$A$201,0)+2),0)),L243)</f>
        <v/>
      </c>
      <c r="M60" s="125" t="str">
        <f ca="1">IFERROR(INDEX('DOCENTI-CLASSI-MATERIE'!$A$2:$L$201,MATCH(M$61,'DOCENTI-CLASSI-MATERIE'!$A$2:$A$201,0),MATCH(M$1,INDIRECT("'DOCENTI-CLASSI-MATERIE'!$A"&amp;MATCH(M$61,'DOCENTI-CLASSI-MATERIE'!$A$2:$A$201,0)+2&amp;":$L"&amp;MATCH(M$61,'DOCENTI-CLASSI-MATERIE'!$A$2:$A$201,0)+2),0)),M243)</f>
        <v/>
      </c>
      <c r="N60" s="125" t="str">
        <f ca="1">IFERROR(INDEX('DOCENTI-CLASSI-MATERIE'!$A$2:$L$201,MATCH(N$61,'DOCENTI-CLASSI-MATERIE'!$A$2:$A$201,0),MATCH(N$1,INDIRECT("'DOCENTI-CLASSI-MATERIE'!$A"&amp;MATCH(N$61,'DOCENTI-CLASSI-MATERIE'!$A$2:$A$201,0)+2&amp;":$L"&amp;MATCH(N$61,'DOCENTI-CLASSI-MATERIE'!$A$2:$A$201,0)+2),0)),N243)</f>
        <v/>
      </c>
      <c r="O60" s="125" t="str">
        <f ca="1">IFERROR(INDEX('DOCENTI-CLASSI-MATERIE'!$A$2:$L$201,MATCH(O$61,'DOCENTI-CLASSI-MATERIE'!$A$2:$A$201,0),MATCH(O$1,INDIRECT("'DOCENTI-CLASSI-MATERIE'!$A"&amp;MATCH(O$61,'DOCENTI-CLASSI-MATERIE'!$A$2:$A$201,0)+2&amp;":$L"&amp;MATCH(O$61,'DOCENTI-CLASSI-MATERIE'!$A$2:$A$201,0)+2),0)),O243)</f>
        <v/>
      </c>
      <c r="P60" s="125" t="str">
        <f ca="1">IFERROR(INDEX('DOCENTI-CLASSI-MATERIE'!$A$2:$L$201,MATCH(P$61,'DOCENTI-CLASSI-MATERIE'!$A$2:$A$201,0),MATCH(P$1,INDIRECT("'DOCENTI-CLASSI-MATERIE'!$A"&amp;MATCH(P$61,'DOCENTI-CLASSI-MATERIE'!$A$2:$A$201,0)+2&amp;":$L"&amp;MATCH(P$61,'DOCENTI-CLASSI-MATERIE'!$A$2:$A$201,0)+2),0)),P243)</f>
        <v/>
      </c>
      <c r="Q60" s="125" t="str">
        <f ca="1">IFERROR(INDEX('DOCENTI-CLASSI-MATERIE'!$A$2:$L$201,MATCH(Q$61,'DOCENTI-CLASSI-MATERIE'!$A$2:$A$201,0),MATCH(Q$1,INDIRECT("'DOCENTI-CLASSI-MATERIE'!$A"&amp;MATCH(Q$61,'DOCENTI-CLASSI-MATERIE'!$A$2:$A$201,0)+2&amp;":$L"&amp;MATCH(Q$61,'DOCENTI-CLASSI-MATERIE'!$A$2:$A$201,0)+2),0)),Q243)</f>
        <v/>
      </c>
      <c r="R60" s="125" t="str">
        <f ca="1">IFERROR(INDEX('DOCENTI-CLASSI-MATERIE'!$A$2:$L$201,MATCH(R$61,'DOCENTI-CLASSI-MATERIE'!$A$2:$A$201,0),MATCH(R$1,INDIRECT("'DOCENTI-CLASSI-MATERIE'!$A"&amp;MATCH(R$61,'DOCENTI-CLASSI-MATERIE'!$A$2:$A$201,0)+2&amp;":$L"&amp;MATCH(R$61,'DOCENTI-CLASSI-MATERIE'!$A$2:$A$201,0)+2),0)),R243)</f>
        <v/>
      </c>
      <c r="S60" s="125" t="str">
        <f ca="1">IFERROR(INDEX('DOCENTI-CLASSI-MATERIE'!$A$2:$L$201,MATCH(S$61,'DOCENTI-CLASSI-MATERIE'!$A$2:$A$201,0),MATCH(S$1,INDIRECT("'DOCENTI-CLASSI-MATERIE'!$A"&amp;MATCH(S$61,'DOCENTI-CLASSI-MATERIE'!$A$2:$A$201,0)+2&amp;":$L"&amp;MATCH(S$61,'DOCENTI-CLASSI-MATERIE'!$A$2:$A$201,0)+2),0)),S243)</f>
        <v/>
      </c>
      <c r="T60" s="125" t="str">
        <f ca="1">IFERROR(INDEX('DOCENTI-CLASSI-MATERIE'!$A$2:$L$201,MATCH(T$61,'DOCENTI-CLASSI-MATERIE'!$A$2:$A$201,0),MATCH(T$1,INDIRECT("'DOCENTI-CLASSI-MATERIE'!$A"&amp;MATCH(T$61,'DOCENTI-CLASSI-MATERIE'!$A$2:$A$201,0)+2&amp;":$L"&amp;MATCH(T$61,'DOCENTI-CLASSI-MATERIE'!$A$2:$A$201,0)+2),0)),T243)</f>
        <v/>
      </c>
      <c r="U60" s="41" t="str">
        <f ca="1">IFERROR(INDEX('DOCENTI-CLASSI-MATERIE'!$A$2:$L$201,MATCH(U$61,'DOCENTI-CLASSI-MATERIE'!$A$2:$A$201,0),MATCH(U$1,INDIRECT("'DOCENTI-CLASSI-MATERIE'!$A"&amp;MATCH(U$61,'DOCENTI-CLASSI-MATERIE'!$A$2:$A$201,0)+2&amp;":$L"&amp;MATCH(U$61,'DOCENTI-CLASSI-MATERIE'!$A$2:$A$201,0)+2),0)),U243)</f>
        <v/>
      </c>
      <c r="V60" s="41" t="str">
        <f ca="1">IFERROR(INDEX('DOCENTI-CLASSI-MATERIE'!$A$2:$L$201,MATCH(V$61,'DOCENTI-CLASSI-MATERIE'!$A$2:$A$201,0),MATCH(V$1,INDIRECT("'DOCENTI-CLASSI-MATERIE'!$A"&amp;MATCH(V$61,'DOCENTI-CLASSI-MATERIE'!$A$2:$A$201,0)+2&amp;":$L"&amp;MATCH(V$61,'DOCENTI-CLASSI-MATERIE'!$A$2:$A$201,0)+2),0)),V243)</f>
        <v/>
      </c>
      <c r="W60" s="41" t="str">
        <f ca="1">IFERROR(INDEX('DOCENTI-CLASSI-MATERIE'!$A$2:$L$201,MATCH(W$61,'DOCENTI-CLASSI-MATERIE'!$A$2:$A$201,0),MATCH(W$1,INDIRECT("'DOCENTI-CLASSI-MATERIE'!$A"&amp;MATCH(W$61,'DOCENTI-CLASSI-MATERIE'!$A$2:$A$201,0)+2&amp;":$L"&amp;MATCH(W$61,'DOCENTI-CLASSI-MATERIE'!$A$2:$A$201,0)+2),0)),W243)</f>
        <v/>
      </c>
      <c r="X60" s="41" t="str">
        <f ca="1">IFERROR(INDEX('DOCENTI-CLASSI-MATERIE'!$A$2:$L$201,MATCH(X$61,'DOCENTI-CLASSI-MATERIE'!$A$2:$A$201,0),MATCH(X$1,INDIRECT("'DOCENTI-CLASSI-MATERIE'!$A"&amp;MATCH(X$61,'DOCENTI-CLASSI-MATERIE'!$A$2:$A$201,0)+2&amp;":$L"&amp;MATCH(X$61,'DOCENTI-CLASSI-MATERIE'!$A$2:$A$201,0)+2),0)),X243)</f>
        <v/>
      </c>
      <c r="Y60" s="41" t="str">
        <f ca="1">IFERROR(INDEX('DOCENTI-CLASSI-MATERIE'!$A$2:$L$201,MATCH(Y$61,'DOCENTI-CLASSI-MATERIE'!$A$2:$A$201,0),MATCH(Y$1,INDIRECT("'DOCENTI-CLASSI-MATERIE'!$A"&amp;MATCH(Y$61,'DOCENTI-CLASSI-MATERIE'!$A$2:$A$201,0)+2&amp;":$L"&amp;MATCH(Y$61,'DOCENTI-CLASSI-MATERIE'!$A$2:$A$201,0)+2),0)),Y243)</f>
        <v/>
      </c>
      <c r="Z60" s="41" t="str">
        <f ca="1">IFERROR(INDEX('DOCENTI-CLASSI-MATERIE'!$A$2:$L$201,MATCH(Z$61,'DOCENTI-CLASSI-MATERIE'!$A$2:$A$201,0),MATCH(Z$1,INDIRECT("'DOCENTI-CLASSI-MATERIE'!$A"&amp;MATCH(Z$61,'DOCENTI-CLASSI-MATERIE'!$A$2:$A$201,0)+2&amp;":$L"&amp;MATCH(Z$61,'DOCENTI-CLASSI-MATERIE'!$A$2:$A$201,0)+2),0)),Z243)</f>
        <v/>
      </c>
      <c r="AA60" s="41" t="str">
        <f ca="1">IFERROR(INDEX('DOCENTI-CLASSI-MATERIE'!$A$2:$L$201,MATCH(AA$61,'DOCENTI-CLASSI-MATERIE'!$A$2:$A$201,0),MATCH(AA$1,INDIRECT("'DOCENTI-CLASSI-MATERIE'!$A"&amp;MATCH(AA$61,'DOCENTI-CLASSI-MATERIE'!$A$2:$A$201,0)+2&amp;":$L"&amp;MATCH(AA$61,'DOCENTI-CLASSI-MATERIE'!$A$2:$A$201,0)+2),0)),AA243)</f>
        <v/>
      </c>
      <c r="AB60" s="41" t="str">
        <f ca="1">IFERROR(INDEX('DOCENTI-CLASSI-MATERIE'!$A$2:$L$201,MATCH(AB$61,'DOCENTI-CLASSI-MATERIE'!$A$2:$A$201,0),MATCH(AB$1,INDIRECT("'DOCENTI-CLASSI-MATERIE'!$A"&amp;MATCH(AB$61,'DOCENTI-CLASSI-MATERIE'!$A$2:$A$201,0)+2&amp;":$L"&amp;MATCH(AB$61,'DOCENTI-CLASSI-MATERIE'!$A$2:$A$201,0)+2),0)),AB243)</f>
        <v/>
      </c>
      <c r="AC60" s="41" t="str">
        <f ca="1">IFERROR(INDEX('DOCENTI-CLASSI-MATERIE'!$A$2:$L$201,MATCH(AC$61,'DOCENTI-CLASSI-MATERIE'!$A$2:$A$201,0),MATCH(AC$1,INDIRECT("'DOCENTI-CLASSI-MATERIE'!$A"&amp;MATCH(AC$61,'DOCENTI-CLASSI-MATERIE'!$A$2:$A$201,0)+2&amp;":$L"&amp;MATCH(AC$61,'DOCENTI-CLASSI-MATERIE'!$A$2:$A$201,0)+2),0)),AC243)</f>
        <v/>
      </c>
      <c r="AD60" s="41" t="str">
        <f ca="1">IFERROR(INDEX('DOCENTI-CLASSI-MATERIE'!$A$2:$L$201,MATCH(AD$61,'DOCENTI-CLASSI-MATERIE'!$A$2:$A$201,0),MATCH(AD$1,INDIRECT("'DOCENTI-CLASSI-MATERIE'!$A"&amp;MATCH(AD$61,'DOCENTI-CLASSI-MATERIE'!$A$2:$A$201,0)+2&amp;":$L"&amp;MATCH(AD$61,'DOCENTI-CLASSI-MATERIE'!$A$2:$A$201,0)+2),0)),AD243)</f>
        <v/>
      </c>
      <c r="AE60" s="41" t="str">
        <f ca="1">IFERROR(INDEX('DOCENTI-CLASSI-MATERIE'!$A$2:$L$201,MATCH(AE$61,'DOCENTI-CLASSI-MATERIE'!$A$2:$A$201,0),MATCH(AE$1,INDIRECT("'DOCENTI-CLASSI-MATERIE'!$A"&amp;MATCH(AE$61,'DOCENTI-CLASSI-MATERIE'!$A$2:$A$201,0)+2&amp;":$L"&amp;MATCH(AE$61,'DOCENTI-CLASSI-MATERIE'!$A$2:$A$201,0)+2),0)),AE243)</f>
        <v/>
      </c>
      <c r="AF60" s="41" t="str">
        <f ca="1">IFERROR(INDEX('DOCENTI-CLASSI-MATERIE'!$A$2:$L$201,MATCH(AF$61,'DOCENTI-CLASSI-MATERIE'!$A$2:$A$201,0),MATCH(AF$1,INDIRECT("'DOCENTI-CLASSI-MATERIE'!$A"&amp;MATCH(AF$61,'DOCENTI-CLASSI-MATERIE'!$A$2:$A$201,0)+2&amp;":$L"&amp;MATCH(AF$61,'DOCENTI-CLASSI-MATERIE'!$A$2:$A$201,0)+2),0)),AF243)</f>
        <v/>
      </c>
      <c r="AG60" s="41" t="str">
        <f ca="1">IFERROR(INDEX('DOCENTI-CLASSI-MATERIE'!$A$2:$L$201,MATCH(AG$61,'DOCENTI-CLASSI-MATERIE'!$A$2:$A$201,0),MATCH(AG$1,INDIRECT("'DOCENTI-CLASSI-MATERIE'!$A"&amp;MATCH(AG$61,'DOCENTI-CLASSI-MATERIE'!$A$2:$A$201,0)+2&amp;":$L"&amp;MATCH(AG$61,'DOCENTI-CLASSI-MATERIE'!$A$2:$A$201,0)+2),0)),AG243)</f>
        <v/>
      </c>
      <c r="AH60" s="41" t="str">
        <f ca="1">IFERROR(INDEX('DOCENTI-CLASSI-MATERIE'!$A$2:$L$201,MATCH(AH$61,'DOCENTI-CLASSI-MATERIE'!$A$2:$A$201,0),MATCH(AH$1,INDIRECT("'DOCENTI-CLASSI-MATERIE'!$A"&amp;MATCH(AH$61,'DOCENTI-CLASSI-MATERIE'!$A$2:$A$201,0)+2&amp;":$L"&amp;MATCH(AH$61,'DOCENTI-CLASSI-MATERIE'!$A$2:$A$201,0)+2),0)),AH243)</f>
        <v/>
      </c>
      <c r="AI60" s="41" t="str">
        <f ca="1">IFERROR(INDEX('DOCENTI-CLASSI-MATERIE'!$A$2:$L$201,MATCH(AI$61,'DOCENTI-CLASSI-MATERIE'!$A$2:$A$201,0),MATCH(AI$1,INDIRECT("'DOCENTI-CLASSI-MATERIE'!$A"&amp;MATCH(AI$61,'DOCENTI-CLASSI-MATERIE'!$A$2:$A$201,0)+2&amp;":$L"&amp;MATCH(AI$61,'DOCENTI-CLASSI-MATERIE'!$A$2:$A$201,0)+2),0)),AI243)</f>
        <v/>
      </c>
      <c r="AJ60" s="41" t="str">
        <f ca="1">IFERROR(INDEX('DOCENTI-CLASSI-MATERIE'!$A$2:$L$201,MATCH(AJ$61,'DOCENTI-CLASSI-MATERIE'!$A$2:$A$201,0),MATCH(AJ$1,INDIRECT("'DOCENTI-CLASSI-MATERIE'!$A"&amp;MATCH(AJ$61,'DOCENTI-CLASSI-MATERIE'!$A$2:$A$201,0)+2&amp;":$L"&amp;MATCH(AJ$61,'DOCENTI-CLASSI-MATERIE'!$A$2:$A$201,0)+2),0)),AJ243)</f>
        <v/>
      </c>
      <c r="AK60" s="41" t="str">
        <f ca="1">IFERROR(INDEX('DOCENTI-CLASSI-MATERIE'!$A$2:$L$201,MATCH(AK$61,'DOCENTI-CLASSI-MATERIE'!$A$2:$A$201,0),MATCH(AK$1,INDIRECT("'DOCENTI-CLASSI-MATERIE'!$A"&amp;MATCH(AK$61,'DOCENTI-CLASSI-MATERIE'!$A$2:$A$201,0)+2&amp;":$L"&amp;MATCH(AK$61,'DOCENTI-CLASSI-MATERIE'!$A$2:$A$201,0)+2),0)),AK243)</f>
        <v/>
      </c>
      <c r="AL60" s="41" t="str">
        <f ca="1">IFERROR(INDEX('DOCENTI-CLASSI-MATERIE'!$A$2:$L$201,MATCH(AL$61,'DOCENTI-CLASSI-MATERIE'!$A$2:$A$201,0),MATCH(AL$1,INDIRECT("'DOCENTI-CLASSI-MATERIE'!$A"&amp;MATCH(AL$61,'DOCENTI-CLASSI-MATERIE'!$A$2:$A$201,0)+2&amp;":$L"&amp;MATCH(AL$61,'DOCENTI-CLASSI-MATERIE'!$A$2:$A$201,0)+2),0)),AL243)</f>
        <v/>
      </c>
      <c r="AM60" s="41" t="str">
        <f ca="1">IFERROR(INDEX('DOCENTI-CLASSI-MATERIE'!$A$2:$L$201,MATCH(AM$61,'DOCENTI-CLASSI-MATERIE'!$A$2:$A$201,0),MATCH(AM$1,INDIRECT("'DOCENTI-CLASSI-MATERIE'!$A"&amp;MATCH(AM$61,'DOCENTI-CLASSI-MATERIE'!$A$2:$A$201,0)+2&amp;":$L"&amp;MATCH(AM$61,'DOCENTI-CLASSI-MATERIE'!$A$2:$A$201,0)+2),0)),AM243)</f>
        <v/>
      </c>
      <c r="AN60" s="41" t="str">
        <f ca="1">IFERROR(INDEX('DOCENTI-CLASSI-MATERIE'!$A$2:$L$201,MATCH(AN$61,'DOCENTI-CLASSI-MATERIE'!$A$2:$A$201,0),MATCH(AN$1,INDIRECT("'DOCENTI-CLASSI-MATERIE'!$A"&amp;MATCH(AN$61,'DOCENTI-CLASSI-MATERIE'!$A$2:$A$201,0)+2&amp;":$L"&amp;MATCH(AN$61,'DOCENTI-CLASSI-MATERIE'!$A$2:$A$201,0)+2),0)),AN243)</f>
        <v/>
      </c>
      <c r="AO60" s="41" t="str">
        <f ca="1">IFERROR(INDEX('DOCENTI-CLASSI-MATERIE'!$A$2:$L$201,MATCH(AO$61,'DOCENTI-CLASSI-MATERIE'!$A$2:$A$201,0),MATCH(AO$1,INDIRECT("'DOCENTI-CLASSI-MATERIE'!$A"&amp;MATCH(AO$61,'DOCENTI-CLASSI-MATERIE'!$A$2:$A$201,0)+2&amp;":$L"&amp;MATCH(AO$61,'DOCENTI-CLASSI-MATERIE'!$A$2:$A$201,0)+2),0)),AO243)</f>
        <v/>
      </c>
      <c r="AP60" s="41" t="str">
        <f ca="1">IFERROR(INDEX('DOCENTI-CLASSI-MATERIE'!$A$2:$L$201,MATCH(AP$61,'DOCENTI-CLASSI-MATERIE'!$A$2:$A$201,0),MATCH(AP$1,INDIRECT("'DOCENTI-CLASSI-MATERIE'!$A"&amp;MATCH(AP$61,'DOCENTI-CLASSI-MATERIE'!$A$2:$A$201,0)+2&amp;":$L"&amp;MATCH(AP$61,'DOCENTI-CLASSI-MATERIE'!$A$2:$A$201,0)+2),0)),AP243)</f>
        <v/>
      </c>
      <c r="AQ60" s="41" t="str">
        <f ca="1">IFERROR(INDEX('DOCENTI-CLASSI-MATERIE'!$A$2:$L$201,MATCH(AQ$61,'DOCENTI-CLASSI-MATERIE'!$A$2:$A$201,0),MATCH(AQ$1,INDIRECT("'DOCENTI-CLASSI-MATERIE'!$A"&amp;MATCH(AQ$61,'DOCENTI-CLASSI-MATERIE'!$A$2:$A$201,0)+2&amp;":$L"&amp;MATCH(AQ$61,'DOCENTI-CLASSI-MATERIE'!$A$2:$A$201,0)+2),0)),AQ243)</f>
        <v/>
      </c>
      <c r="AR60" s="41" t="str">
        <f ca="1">IFERROR(INDEX('DOCENTI-CLASSI-MATERIE'!$A$2:$L$201,MATCH(AR$61,'DOCENTI-CLASSI-MATERIE'!$A$2:$A$201,0),MATCH(AR$1,INDIRECT("'DOCENTI-CLASSI-MATERIE'!$A"&amp;MATCH(AR$61,'DOCENTI-CLASSI-MATERIE'!$A$2:$A$201,0)+2&amp;":$L"&amp;MATCH(AR$61,'DOCENTI-CLASSI-MATERIE'!$A$2:$A$201,0)+2),0)),AR243)</f>
        <v/>
      </c>
      <c r="AS60" s="41" t="str">
        <f ca="1">IFERROR(INDEX('DOCENTI-CLASSI-MATERIE'!$A$2:$L$201,MATCH(AS$61,'DOCENTI-CLASSI-MATERIE'!$A$2:$A$201,0),MATCH(AS$1,INDIRECT("'DOCENTI-CLASSI-MATERIE'!$A"&amp;MATCH(AS$61,'DOCENTI-CLASSI-MATERIE'!$A$2:$A$201,0)+2&amp;":$L"&amp;MATCH(AS$61,'DOCENTI-CLASSI-MATERIE'!$A$2:$A$201,0)+2),0)),AS243)</f>
        <v/>
      </c>
      <c r="AT60" s="41" t="str">
        <f ca="1">IFERROR(INDEX('DOCENTI-CLASSI-MATERIE'!$A$2:$L$201,MATCH(AT$61,'DOCENTI-CLASSI-MATERIE'!$A$2:$A$201,0),MATCH(AT$1,INDIRECT("'DOCENTI-CLASSI-MATERIE'!$A"&amp;MATCH(AT$61,'DOCENTI-CLASSI-MATERIE'!$A$2:$A$201,0)+2&amp;":$L"&amp;MATCH(AT$61,'DOCENTI-CLASSI-MATERIE'!$A$2:$A$201,0)+2),0)),AT243)</f>
        <v/>
      </c>
      <c r="AU60" s="41" t="str">
        <f ca="1">IFERROR(INDEX('DOCENTI-CLASSI-MATERIE'!$A$2:$L$201,MATCH(AU$61,'DOCENTI-CLASSI-MATERIE'!$A$2:$A$201,0),MATCH(AU$1,INDIRECT("'DOCENTI-CLASSI-MATERIE'!$A"&amp;MATCH(AU$61,'DOCENTI-CLASSI-MATERIE'!$A$2:$A$201,0)+2&amp;":$L"&amp;MATCH(AU$61,'DOCENTI-CLASSI-MATERIE'!$A$2:$A$201,0)+2),0)),AU243)</f>
        <v/>
      </c>
      <c r="AV60" s="41" t="str">
        <f ca="1">IFERROR(INDEX('DOCENTI-CLASSI-MATERIE'!$A$2:$L$201,MATCH(AV$61,'DOCENTI-CLASSI-MATERIE'!$A$2:$A$201,0),MATCH(AV$1,INDIRECT("'DOCENTI-CLASSI-MATERIE'!$A"&amp;MATCH(AV$61,'DOCENTI-CLASSI-MATERIE'!$A$2:$A$201,0)+2&amp;":$L"&amp;MATCH(AV$61,'DOCENTI-CLASSI-MATERIE'!$A$2:$A$201,0)+2),0)),AV243)</f>
        <v/>
      </c>
      <c r="AW60" s="41" t="str">
        <f ca="1">IFERROR(INDEX('DOCENTI-CLASSI-MATERIE'!$A$2:$L$201,MATCH(AW$61,'DOCENTI-CLASSI-MATERIE'!$A$2:$A$201,0),MATCH(AW$1,INDIRECT("'DOCENTI-CLASSI-MATERIE'!$A"&amp;MATCH(AW$61,'DOCENTI-CLASSI-MATERIE'!$A$2:$A$201,0)+2&amp;":$L"&amp;MATCH(AW$61,'DOCENTI-CLASSI-MATERIE'!$A$2:$A$201,0)+2),0)),AW243)</f>
        <v/>
      </c>
      <c r="AX60" s="41" t="str">
        <f ca="1">IFERROR(INDEX('DOCENTI-CLASSI-MATERIE'!$A$2:$L$201,MATCH(AX$61,'DOCENTI-CLASSI-MATERIE'!$A$2:$A$201,0),MATCH(AX$1,INDIRECT("'DOCENTI-CLASSI-MATERIE'!$A"&amp;MATCH(AX$61,'DOCENTI-CLASSI-MATERIE'!$A$2:$A$201,0)+2&amp;":$L"&amp;MATCH(AX$61,'DOCENTI-CLASSI-MATERIE'!$A$2:$A$201,0)+2),0)),AX243)</f>
        <v/>
      </c>
      <c r="AY60" s="41" t="str">
        <f ca="1">IFERROR(INDEX('DOCENTI-CLASSI-MATERIE'!$A$2:$L$201,MATCH(AY$61,'DOCENTI-CLASSI-MATERIE'!$A$2:$A$201,0),MATCH(AY$1,INDIRECT("'DOCENTI-CLASSI-MATERIE'!$A"&amp;MATCH(AY$61,'DOCENTI-CLASSI-MATERIE'!$A$2:$A$201,0)+2&amp;":$L"&amp;MATCH(AY$61,'DOCENTI-CLASSI-MATERIE'!$A$2:$A$201,0)+2),0)),AY243)</f>
        <v/>
      </c>
      <c r="AZ60" s="41" t="str">
        <f ca="1">IFERROR(INDEX('DOCENTI-CLASSI-MATERIE'!$A$2:$L$201,MATCH(AZ$61,'DOCENTI-CLASSI-MATERIE'!$A$2:$A$201,0),MATCH(AZ$1,INDIRECT("'DOCENTI-CLASSI-MATERIE'!$A"&amp;MATCH(AZ$61,'DOCENTI-CLASSI-MATERIE'!$A$2:$A$201,0)+2&amp;":$L"&amp;MATCH(AZ$61,'DOCENTI-CLASSI-MATERIE'!$A$2:$A$201,0)+2),0)),AZ243)</f>
        <v/>
      </c>
    </row>
    <row r="61" spans="1:52" s="42" customFormat="1" ht="24.95" customHeight="1">
      <c r="A61" s="160"/>
      <c r="B61" s="171"/>
      <c r="C61" s="126" t="str">
        <f>IFERROR(INDEX('ORARIO DOCENTI'!$A$3:$A$102,MATCH(C$1,'ORARIO DOCENTI'!$U$3:$U$102,0),1),C244)</f>
        <v/>
      </c>
      <c r="D61" s="126" t="str">
        <f>IFERROR(INDEX('ORARIO DOCENTI'!$A$3:$A$102,MATCH(D$1,'ORARIO DOCENTI'!$U$3:$U$102,0),1),D244)</f>
        <v/>
      </c>
      <c r="E61" s="126" t="str">
        <f>IFERROR(INDEX('ORARIO DOCENTI'!$A$3:$A$102,MATCH(E$1,'ORARIO DOCENTI'!$U$3:$U$102,0),1),E244)</f>
        <v/>
      </c>
      <c r="F61" s="126" t="str">
        <f>IFERROR(INDEX('ORARIO DOCENTI'!$A$3:$A$102,MATCH(F$1,'ORARIO DOCENTI'!$U$3:$U$102,0),1),F244)</f>
        <v/>
      </c>
      <c r="G61" s="126" t="str">
        <f>IFERROR(INDEX('ORARIO DOCENTI'!$A$3:$A$102,MATCH(G$1,'ORARIO DOCENTI'!$U$3:$U$102,0),1),G244)</f>
        <v/>
      </c>
      <c r="H61" s="126" t="str">
        <f>IFERROR(INDEX('ORARIO DOCENTI'!$A$3:$A$102,MATCH(H$1,'ORARIO DOCENTI'!$U$3:$U$102,0),1),H244)</f>
        <v/>
      </c>
      <c r="I61" s="126" t="str">
        <f>IFERROR(INDEX('ORARIO DOCENTI'!$A$3:$A$102,MATCH(I$1,'ORARIO DOCENTI'!$U$3:$U$102,0),1),I244)</f>
        <v/>
      </c>
      <c r="J61" s="126" t="str">
        <f>IFERROR(INDEX('ORARIO DOCENTI'!$A$3:$A$102,MATCH(J$1,'ORARIO DOCENTI'!$U$3:$U$102,0),1),J244)</f>
        <v/>
      </c>
      <c r="K61" s="126" t="str">
        <f>IFERROR(INDEX('ORARIO DOCENTI'!$A$3:$A$102,MATCH(K$1,'ORARIO DOCENTI'!$U$3:$U$102,0),1),K244)</f>
        <v/>
      </c>
      <c r="L61" s="126" t="str">
        <f>IFERROR(INDEX('ORARIO DOCENTI'!$A$3:$A$102,MATCH(L$1,'ORARIO DOCENTI'!$U$3:$U$102,0),1),L244)</f>
        <v/>
      </c>
      <c r="M61" s="126" t="str">
        <f>IFERROR(INDEX('ORARIO DOCENTI'!$A$3:$A$102,MATCH(M$1,'ORARIO DOCENTI'!$U$3:$U$102,0),1),M244)</f>
        <v/>
      </c>
      <c r="N61" s="126" t="str">
        <f>IFERROR(INDEX('ORARIO DOCENTI'!$A$3:$A$102,MATCH(N$1,'ORARIO DOCENTI'!$U$3:$U$102,0),1),N244)</f>
        <v/>
      </c>
      <c r="O61" s="126" t="str">
        <f>IFERROR(INDEX('ORARIO DOCENTI'!$A$3:$A$102,MATCH(O$1,'ORARIO DOCENTI'!$U$3:$U$102,0),1),O244)</f>
        <v/>
      </c>
      <c r="P61" s="126" t="str">
        <f>IFERROR(INDEX('ORARIO DOCENTI'!$A$3:$A$102,MATCH(P$1,'ORARIO DOCENTI'!$U$3:$U$102,0),1),P244)</f>
        <v/>
      </c>
      <c r="Q61" s="126" t="str">
        <f>IFERROR(INDEX('ORARIO DOCENTI'!$A$3:$A$102,MATCH(Q$1,'ORARIO DOCENTI'!$U$3:$U$102,0),1),Q244)</f>
        <v/>
      </c>
      <c r="R61" s="126" t="str">
        <f>IFERROR(INDEX('ORARIO DOCENTI'!$A$3:$A$102,MATCH(R$1,'ORARIO DOCENTI'!$U$3:$U$102,0),1),R244)</f>
        <v/>
      </c>
      <c r="S61" s="126" t="str">
        <f>IFERROR(INDEX('ORARIO DOCENTI'!$A$3:$A$102,MATCH(S$1,'ORARIO DOCENTI'!$U$3:$U$102,0),1),S244)</f>
        <v/>
      </c>
      <c r="T61" s="126" t="str">
        <f>IFERROR(INDEX('ORARIO DOCENTI'!$A$3:$A$102,MATCH(T$1,'ORARIO DOCENTI'!$U$3:$U$102,0),1),T244)</f>
        <v/>
      </c>
      <c r="U61" s="43" t="str">
        <f>IFERROR(INDEX('ORARIO DOCENTI'!$A$3:$A$102,MATCH(U$1,'ORARIO DOCENTI'!$U$3:$U$102,0),1),U244)</f>
        <v/>
      </c>
      <c r="V61" s="43" t="str">
        <f>IFERROR(INDEX('ORARIO DOCENTI'!$A$3:$A$102,MATCH(V$1,'ORARIO DOCENTI'!$U$3:$U$102,0),1),V244)</f>
        <v/>
      </c>
      <c r="W61" s="43" t="str">
        <f>IFERROR(INDEX('ORARIO DOCENTI'!$A$3:$A$102,MATCH(W$1,'ORARIO DOCENTI'!$U$3:$U$102,0),1),W244)</f>
        <v/>
      </c>
      <c r="X61" s="43" t="str">
        <f>IFERROR(INDEX('ORARIO DOCENTI'!$A$3:$A$102,MATCH(X$1,'ORARIO DOCENTI'!$U$3:$U$102,0),1),X244)</f>
        <v/>
      </c>
      <c r="Y61" s="43" t="str">
        <f>IFERROR(INDEX('ORARIO DOCENTI'!$A$3:$A$102,MATCH(Y$1,'ORARIO DOCENTI'!$U$3:$U$102,0),1),Y244)</f>
        <v/>
      </c>
      <c r="Z61" s="43" t="str">
        <f>IFERROR(INDEX('ORARIO DOCENTI'!$A$3:$A$102,MATCH(Z$1,'ORARIO DOCENTI'!$U$3:$U$102,0),1),Z244)</f>
        <v/>
      </c>
      <c r="AA61" s="43" t="str">
        <f>IFERROR(INDEX('ORARIO DOCENTI'!$A$3:$A$102,MATCH(AA$1,'ORARIO DOCENTI'!$U$3:$U$102,0),1),AA244)</f>
        <v/>
      </c>
      <c r="AB61" s="43" t="str">
        <f>IFERROR(INDEX('ORARIO DOCENTI'!$A$3:$A$102,MATCH(AB$1,'ORARIO DOCENTI'!$U$3:$U$102,0),1),AB244)</f>
        <v/>
      </c>
      <c r="AC61" s="43" t="str">
        <f>IFERROR(INDEX('ORARIO DOCENTI'!$A$3:$A$102,MATCH(AC$1,'ORARIO DOCENTI'!$U$3:$U$102,0),1),AC244)</f>
        <v/>
      </c>
      <c r="AD61" s="43" t="str">
        <f>IFERROR(INDEX('ORARIO DOCENTI'!$A$3:$A$102,MATCH(AD$1,'ORARIO DOCENTI'!$U$3:$U$102,0),1),AD244)</f>
        <v/>
      </c>
      <c r="AE61" s="43" t="str">
        <f>IFERROR(INDEX('ORARIO DOCENTI'!$A$3:$A$102,MATCH(AE$1,'ORARIO DOCENTI'!$U$3:$U$102,0),1),AE244)</f>
        <v/>
      </c>
      <c r="AF61" s="43" t="str">
        <f>IFERROR(INDEX('ORARIO DOCENTI'!$A$3:$A$102,MATCH(AF$1,'ORARIO DOCENTI'!$U$3:$U$102,0),1),AF244)</f>
        <v/>
      </c>
      <c r="AG61" s="43" t="str">
        <f>IFERROR(INDEX('ORARIO DOCENTI'!$A$3:$A$102,MATCH(AG$1,'ORARIO DOCENTI'!$U$3:$U$102,0),1),AG244)</f>
        <v/>
      </c>
      <c r="AH61" s="43" t="str">
        <f>IFERROR(INDEX('ORARIO DOCENTI'!$A$3:$A$102,MATCH(AH$1,'ORARIO DOCENTI'!$U$3:$U$102,0),1),AH244)</f>
        <v/>
      </c>
      <c r="AI61" s="43" t="str">
        <f>IFERROR(INDEX('ORARIO DOCENTI'!$A$3:$A$102,MATCH(AI$1,'ORARIO DOCENTI'!$U$3:$U$102,0),1),AI244)</f>
        <v/>
      </c>
      <c r="AJ61" s="43" t="str">
        <f>IFERROR(INDEX('ORARIO DOCENTI'!$A$3:$A$102,MATCH(AJ$1,'ORARIO DOCENTI'!$U$3:$U$102,0),1),AJ244)</f>
        <v/>
      </c>
      <c r="AK61" s="43" t="str">
        <f>IFERROR(INDEX('ORARIO DOCENTI'!$A$3:$A$102,MATCH(AK$1,'ORARIO DOCENTI'!$U$3:$U$102,0),1),AK244)</f>
        <v/>
      </c>
      <c r="AL61" s="43" t="str">
        <f>IFERROR(INDEX('ORARIO DOCENTI'!$A$3:$A$102,MATCH(AL$1,'ORARIO DOCENTI'!$U$3:$U$102,0),1),AL244)</f>
        <v/>
      </c>
      <c r="AM61" s="43" t="str">
        <f>IFERROR(INDEX('ORARIO DOCENTI'!$A$3:$A$102,MATCH(AM$1,'ORARIO DOCENTI'!$U$3:$U$102,0),1),AM244)</f>
        <v/>
      </c>
      <c r="AN61" s="43" t="str">
        <f>IFERROR(INDEX('ORARIO DOCENTI'!$A$3:$A$102,MATCH(AN$1,'ORARIO DOCENTI'!$U$3:$U$102,0),1),AN244)</f>
        <v/>
      </c>
      <c r="AO61" s="43" t="str">
        <f>IFERROR(INDEX('ORARIO DOCENTI'!$A$3:$A$102,MATCH(AO$1,'ORARIO DOCENTI'!$U$3:$U$102,0),1),AO244)</f>
        <v/>
      </c>
      <c r="AP61" s="43" t="str">
        <f>IFERROR(INDEX('ORARIO DOCENTI'!$A$3:$A$102,MATCH(AP$1,'ORARIO DOCENTI'!$U$3:$U$102,0),1),AP244)</f>
        <v/>
      </c>
      <c r="AQ61" s="43" t="str">
        <f>IFERROR(INDEX('ORARIO DOCENTI'!$A$3:$A$102,MATCH(AQ$1,'ORARIO DOCENTI'!$U$3:$U$102,0),1),AQ244)</f>
        <v/>
      </c>
      <c r="AR61" s="43" t="str">
        <f>IFERROR(INDEX('ORARIO DOCENTI'!$A$3:$A$102,MATCH(AR$1,'ORARIO DOCENTI'!$U$3:$U$102,0),1),AR244)</f>
        <v/>
      </c>
      <c r="AS61" s="43" t="str">
        <f>IFERROR(INDEX('ORARIO DOCENTI'!$A$3:$A$102,MATCH(AS$1,'ORARIO DOCENTI'!$U$3:$U$102,0),1),AS244)</f>
        <v/>
      </c>
      <c r="AT61" s="43" t="str">
        <f>IFERROR(INDEX('ORARIO DOCENTI'!$A$3:$A$102,MATCH(AT$1,'ORARIO DOCENTI'!$U$3:$U$102,0),1),AT244)</f>
        <v/>
      </c>
      <c r="AU61" s="43" t="str">
        <f>IFERROR(INDEX('ORARIO DOCENTI'!$A$3:$A$102,MATCH(AU$1,'ORARIO DOCENTI'!$U$3:$U$102,0),1),AU244)</f>
        <v/>
      </c>
      <c r="AV61" s="43" t="str">
        <f>IFERROR(INDEX('ORARIO DOCENTI'!$A$3:$A$102,MATCH(AV$1,'ORARIO DOCENTI'!$U$3:$U$102,0),1),AV244)</f>
        <v/>
      </c>
      <c r="AW61" s="43" t="str">
        <f>IFERROR(INDEX('ORARIO DOCENTI'!$A$3:$A$102,MATCH(AW$1,'ORARIO DOCENTI'!$U$3:$U$102,0),1),AW244)</f>
        <v/>
      </c>
      <c r="AX61" s="43" t="str">
        <f>IFERROR(INDEX('ORARIO DOCENTI'!$A$3:$A$102,MATCH(AX$1,'ORARIO DOCENTI'!$U$3:$U$102,0),1),AX244)</f>
        <v/>
      </c>
      <c r="AY61" s="43" t="str">
        <f>IFERROR(INDEX('ORARIO DOCENTI'!$A$3:$A$102,MATCH(AY$1,'ORARIO DOCENTI'!$U$3:$U$102,0),1),AY244)</f>
        <v/>
      </c>
      <c r="AZ61" s="43" t="str">
        <f>IFERROR(INDEX('ORARIO DOCENTI'!$A$3:$A$102,MATCH(AZ$1,'ORARIO DOCENTI'!$U$3:$U$102,0),1),AZ244)</f>
        <v/>
      </c>
    </row>
    <row r="62" spans="1:52" s="42" customFormat="1" ht="24.95" customHeight="1" thickBot="1">
      <c r="A62" s="161"/>
      <c r="B62" s="174"/>
      <c r="C62" s="128" t="str">
        <f>IFERROR(INDEX('ORARIO ITP'!$A$3:$A$102,MATCH(C$1,'ORARIO ITP'!$U$3:$U$102,0),1),"")</f>
        <v/>
      </c>
      <c r="D62" s="128" t="str">
        <f>IFERROR(INDEX('ORARIO ITP'!$A$3:$A$102,MATCH(D$1,'ORARIO ITP'!$U$3:$U$102,0),1),"")</f>
        <v/>
      </c>
      <c r="E62" s="128" t="str">
        <f>IFERROR(INDEX('ORARIO ITP'!$A$3:$A$102,MATCH(E$1,'ORARIO ITP'!$U$3:$U$102,0),1),"")</f>
        <v/>
      </c>
      <c r="F62" s="128" t="str">
        <f>IFERROR(INDEX('ORARIO ITP'!$A$3:$A$102,MATCH(F$1,'ORARIO ITP'!$U$3:$U$102,0),1),"")</f>
        <v/>
      </c>
      <c r="G62" s="128" t="str">
        <f>IFERROR(INDEX('ORARIO ITP'!$A$3:$A$102,MATCH(G$1,'ORARIO ITP'!$U$3:$U$102,0),1),"")</f>
        <v/>
      </c>
      <c r="H62" s="128" t="str">
        <f>IFERROR(INDEX('ORARIO ITP'!$A$3:$A$102,MATCH(H$1,'ORARIO ITP'!$U$3:$U$102,0),1),"")</f>
        <v/>
      </c>
      <c r="I62" s="128" t="str">
        <f>IFERROR(INDEX('ORARIO ITP'!$A$3:$A$102,MATCH(I$1,'ORARIO ITP'!$U$3:$U$102,0),1),"")</f>
        <v/>
      </c>
      <c r="J62" s="128" t="str">
        <f>IFERROR(INDEX('ORARIO ITP'!$A$3:$A$102,MATCH(J$1,'ORARIO ITP'!$U$3:$U$102,0),1),"")</f>
        <v/>
      </c>
      <c r="K62" s="128" t="str">
        <f>IFERROR(INDEX('ORARIO ITP'!$A$3:$A$102,MATCH(K$1,'ORARIO ITP'!$U$3:$U$102,0),1),"")</f>
        <v/>
      </c>
      <c r="L62" s="128" t="str">
        <f>IFERROR(INDEX('ORARIO ITP'!$A$3:$A$102,MATCH(L$1,'ORARIO ITP'!$U$3:$U$102,0),1),"")</f>
        <v/>
      </c>
      <c r="M62" s="128" t="str">
        <f>IFERROR(INDEX('ORARIO ITP'!$A$3:$A$102,MATCH(M$1,'ORARIO ITP'!$U$3:$U$102,0),1),"")</f>
        <v/>
      </c>
      <c r="N62" s="128" t="str">
        <f>IFERROR(INDEX('ORARIO ITP'!$A$3:$A$102,MATCH(N$1,'ORARIO ITP'!$U$3:$U$102,0),1),"")</f>
        <v/>
      </c>
      <c r="O62" s="128" t="str">
        <f>IFERROR(INDEX('ORARIO ITP'!$A$3:$A$102,MATCH(O$1,'ORARIO ITP'!$U$3:$U$102,0),1),"")</f>
        <v/>
      </c>
      <c r="P62" s="128" t="str">
        <f>IFERROR(INDEX('ORARIO ITP'!$A$3:$A$102,MATCH(P$1,'ORARIO ITP'!$U$3:$U$102,0),1),"")</f>
        <v/>
      </c>
      <c r="Q62" s="128" t="str">
        <f>IFERROR(INDEX('ORARIO ITP'!$A$3:$A$102,MATCH(Q$1,'ORARIO ITP'!$U$3:$U$102,0),1),"")</f>
        <v/>
      </c>
      <c r="R62" s="128" t="str">
        <f>IFERROR(INDEX('ORARIO ITP'!$A$3:$A$102,MATCH(R$1,'ORARIO ITP'!$U$3:$U$102,0),1),"")</f>
        <v/>
      </c>
      <c r="S62" s="128" t="str">
        <f>IFERROR(INDEX('ORARIO ITP'!$A$3:$A$102,MATCH(S$1,'ORARIO ITP'!$U$3:$U$102,0),1),"")</f>
        <v/>
      </c>
      <c r="T62" s="128" t="str">
        <f>IFERROR(INDEX('ORARIO ITP'!$A$3:$A$102,MATCH(T$1,'ORARIO ITP'!$U$3:$U$102,0),1),"")</f>
        <v/>
      </c>
      <c r="U62" s="45" t="str">
        <f>IFERROR(INDEX('ORARIO ITP'!$A$3:$A$102,MATCH(U$1,'ORARIO ITP'!$U$3:$U$102,0),1),"")</f>
        <v/>
      </c>
      <c r="V62" s="45" t="str">
        <f>IFERROR(INDEX('ORARIO ITP'!$A$3:$A$102,MATCH(V$1,'ORARIO ITP'!$U$3:$U$102,0),1),"")</f>
        <v/>
      </c>
      <c r="W62" s="45" t="str">
        <f>IFERROR(INDEX('ORARIO ITP'!$A$3:$A$102,MATCH(W$1,'ORARIO ITP'!$U$3:$U$102,0),1),"")</f>
        <v/>
      </c>
      <c r="X62" s="45" t="str">
        <f>IFERROR(INDEX('ORARIO ITP'!$A$3:$A$102,MATCH(X$1,'ORARIO ITP'!$U$3:$U$102,0),1),"")</f>
        <v/>
      </c>
      <c r="Y62" s="45" t="str">
        <f>IFERROR(INDEX('ORARIO ITP'!$A$3:$A$102,MATCH(Y$1,'ORARIO ITP'!$U$3:$U$102,0),1),"")</f>
        <v/>
      </c>
      <c r="Z62" s="45" t="str">
        <f>IFERROR(INDEX('ORARIO ITP'!$A$3:$A$102,MATCH(Z$1,'ORARIO ITP'!$U$3:$U$102,0),1),"")</f>
        <v/>
      </c>
      <c r="AA62" s="45" t="str">
        <f>IFERROR(INDEX('ORARIO ITP'!$A$3:$A$102,MATCH(AA$1,'ORARIO ITP'!$U$3:$U$102,0),1),"")</f>
        <v/>
      </c>
      <c r="AB62" s="45" t="str">
        <f>IFERROR(INDEX('ORARIO ITP'!$A$3:$A$102,MATCH(AB$1,'ORARIO ITP'!$U$3:$U$102,0),1),"")</f>
        <v/>
      </c>
      <c r="AC62" s="45" t="str">
        <f>IFERROR(INDEX('ORARIO ITP'!$A$3:$A$102,MATCH(AC$1,'ORARIO ITP'!$U$3:$U$102,0),1),"")</f>
        <v/>
      </c>
      <c r="AD62" s="45" t="str">
        <f>IFERROR(INDEX('ORARIO ITP'!$A$3:$A$102,MATCH(AD$1,'ORARIO ITP'!$U$3:$U$102,0),1),"")</f>
        <v/>
      </c>
      <c r="AE62" s="45" t="str">
        <f>IFERROR(INDEX('ORARIO ITP'!$A$3:$A$102,MATCH(AE$1,'ORARIO ITP'!$U$3:$U$102,0),1),"")</f>
        <v/>
      </c>
      <c r="AF62" s="45" t="str">
        <f>IFERROR(INDEX('ORARIO ITP'!$A$3:$A$102,MATCH(AF$1,'ORARIO ITP'!$U$3:$U$102,0),1),"")</f>
        <v/>
      </c>
      <c r="AG62" s="45" t="str">
        <f>IFERROR(INDEX('ORARIO ITP'!$A$3:$A$102,MATCH(AG$1,'ORARIO ITP'!$U$3:$U$102,0),1),"")</f>
        <v/>
      </c>
      <c r="AH62" s="45" t="str">
        <f>IFERROR(INDEX('ORARIO ITP'!$A$3:$A$102,MATCH(AH$1,'ORARIO ITP'!$U$3:$U$102,0),1),"")</f>
        <v/>
      </c>
      <c r="AI62" s="45" t="str">
        <f>IFERROR(INDEX('ORARIO ITP'!$A$3:$A$102,MATCH(AI$1,'ORARIO ITP'!$U$3:$U$102,0),1),"")</f>
        <v/>
      </c>
      <c r="AJ62" s="45" t="str">
        <f>IFERROR(INDEX('ORARIO ITP'!$A$3:$A$102,MATCH(AJ$1,'ORARIO ITP'!$U$3:$U$102,0),1),"")</f>
        <v/>
      </c>
      <c r="AK62" s="45" t="str">
        <f>IFERROR(INDEX('ORARIO ITP'!$A$3:$A$102,MATCH(AK$1,'ORARIO ITP'!$U$3:$U$102,0),1),"")</f>
        <v/>
      </c>
      <c r="AL62" s="45" t="str">
        <f>IFERROR(INDEX('ORARIO ITP'!$A$3:$A$102,MATCH(AL$1,'ORARIO ITP'!$U$3:$U$102,0),1),"")</f>
        <v/>
      </c>
      <c r="AM62" s="45" t="str">
        <f>IFERROR(INDEX('ORARIO ITP'!$A$3:$A$102,MATCH(AM$1,'ORARIO ITP'!$U$3:$U$102,0),1),"")</f>
        <v/>
      </c>
      <c r="AN62" s="45" t="str">
        <f>IFERROR(INDEX('ORARIO ITP'!$A$3:$A$102,MATCH(AN$1,'ORARIO ITP'!$U$3:$U$102,0),1),"")</f>
        <v/>
      </c>
      <c r="AO62" s="45" t="str">
        <f>IFERROR(INDEX('ORARIO ITP'!$A$3:$A$102,MATCH(AO$1,'ORARIO ITP'!$U$3:$U$102,0),1),"")</f>
        <v/>
      </c>
      <c r="AP62" s="45" t="str">
        <f>IFERROR(INDEX('ORARIO ITP'!$A$3:$A$102,MATCH(AP$1,'ORARIO ITP'!$U$3:$U$102,0),1),"")</f>
        <v/>
      </c>
      <c r="AQ62" s="45" t="str">
        <f>IFERROR(INDEX('ORARIO ITP'!$A$3:$A$102,MATCH(AQ$1,'ORARIO ITP'!$U$3:$U$102,0),1),"")</f>
        <v/>
      </c>
      <c r="AR62" s="45" t="str">
        <f>IFERROR(INDEX('ORARIO ITP'!$A$3:$A$102,MATCH(AR$1,'ORARIO ITP'!$U$3:$U$102,0),1),"")</f>
        <v/>
      </c>
      <c r="AS62" s="45" t="str">
        <f>IFERROR(INDEX('ORARIO ITP'!$A$3:$A$102,MATCH(AS$1,'ORARIO ITP'!$U$3:$U$102,0),1),"")</f>
        <v/>
      </c>
      <c r="AT62" s="45" t="str">
        <f>IFERROR(INDEX('ORARIO ITP'!$A$3:$A$102,MATCH(AT$1,'ORARIO ITP'!$U$3:$U$102,0),1),"")</f>
        <v/>
      </c>
      <c r="AU62" s="45" t="str">
        <f>IFERROR(INDEX('ORARIO ITP'!$A$3:$A$102,MATCH(AU$1,'ORARIO ITP'!$U$3:$U$102,0),1),"")</f>
        <v/>
      </c>
      <c r="AV62" s="45" t="str">
        <f>IFERROR(INDEX('ORARIO ITP'!$A$3:$A$102,MATCH(AV$1,'ORARIO ITP'!$U$3:$U$102,0),1),"")</f>
        <v/>
      </c>
      <c r="AW62" s="45" t="str">
        <f>IFERROR(INDEX('ORARIO ITP'!$A$3:$A$102,MATCH(AW$1,'ORARIO ITP'!$U$3:$U$102,0),1),"")</f>
        <v/>
      </c>
      <c r="AX62" s="45" t="str">
        <f>IFERROR(INDEX('ORARIO ITP'!$A$3:$A$102,MATCH(AX$1,'ORARIO ITP'!$U$3:$U$102,0),1),"")</f>
        <v/>
      </c>
      <c r="AY62" s="45" t="str">
        <f>IFERROR(INDEX('ORARIO ITP'!$A$3:$A$102,MATCH(AY$1,'ORARIO ITP'!$U$3:$U$102,0),1),"")</f>
        <v/>
      </c>
      <c r="AZ62" s="45" t="str">
        <f>IFERROR(INDEX('ORARIO ITP'!$A$3:$A$102,MATCH(AZ$1,'ORARIO ITP'!$U$3:$U$102,0),1),"")</f>
        <v/>
      </c>
    </row>
    <row r="63" spans="1:52" s="42" customFormat="1" ht="24.95" customHeight="1">
      <c r="A63" s="159" t="s">
        <v>38</v>
      </c>
      <c r="B63" s="175">
        <v>1</v>
      </c>
      <c r="C63" s="122" t="str">
        <f ca="1">IFERROR(INDEX('DOCENTI-CLASSI-MATERIE'!$A$2:$L$201,MATCH(C$64,'DOCENTI-CLASSI-MATERIE'!$A$2:$A$201,0),MATCH(C$1,INDIRECT("'DOCENTI-CLASSI-MATERIE'!$A"&amp;MATCH(C$64,'DOCENTI-CLASSI-MATERIE'!$A$2:$A$201,0)+2&amp;":$L"&amp;MATCH(C$64,'DOCENTI-CLASSI-MATERIE'!$A$2:$A$201,0)+2),0)),C246)</f>
        <v>TECN.TECNIC.GRAF.</v>
      </c>
      <c r="D63" s="122" t="str">
        <f ca="1">IFERROR(INDEX('DOCENTI-CLASSI-MATERIE'!$A$2:$L$201,MATCH(D$64,'DOCENTI-CLASSI-MATERIE'!$A$2:$A$201,0),MATCH(D$1,INDIRECT("'DOCENTI-CLASSI-MATERIE'!$A"&amp;MATCH(D$64,'DOCENTI-CLASSI-MATERIE'!$A$2:$A$201,0)+2&amp;":$L"&amp;MATCH(D$64,'DOCENTI-CLASSI-MATERIE'!$A$2:$A$201,0)+2),0)),D246)</f>
        <v>MATEMATICA</v>
      </c>
      <c r="E63" s="122" t="str">
        <f ca="1">IFERROR(INDEX('DOCENTI-CLASSI-MATERIE'!$A$2:$L$201,MATCH(E$64,'DOCENTI-CLASSI-MATERIE'!$A$2:$A$201,0),MATCH(E$1,INDIRECT("'DOCENTI-CLASSI-MATERIE'!$A"&amp;MATCH(E$64,'DOCENTI-CLASSI-MATERIE'!$A$2:$A$201,0)+2&amp;":$L"&amp;MATCH(E$64,'DOCENTI-CLASSI-MATERIE'!$A$2:$A$201,0)+2),0)),E246)</f>
        <v>LINGUA LETT.ITAL. E STORIA</v>
      </c>
      <c r="F63" s="122" t="str">
        <f ca="1">IFERROR(INDEX('DOCENTI-CLASSI-MATERIE'!$A$2:$L$201,MATCH(F$64,'DOCENTI-CLASSI-MATERIE'!$A$2:$A$201,0),MATCH(F$1,INDIRECT("'DOCENTI-CLASSI-MATERIE'!$A"&amp;MATCH(F$64,'DOCENTI-CLASSI-MATERIE'!$A$2:$A$201,0)+2&amp;":$L"&amp;MATCH(F$64,'DOCENTI-CLASSI-MATERIE'!$A$2:$A$201,0)+2),0)),F246)</f>
        <v>TEC.MECC. e APPL.</v>
      </c>
      <c r="G63" s="122" t="str">
        <f ca="1">IFERROR(INDEX('DOCENTI-CLASSI-MATERIE'!$A$2:$L$201,MATCH(G$64,'DOCENTI-CLASSI-MATERIE'!$A$2:$A$201,0),MATCH(G$1,INDIRECT("'DOCENTI-CLASSI-MATERIE'!$A"&amp;MATCH(G$64,'DOCENTI-CLASSI-MATERIE'!$A$2:$A$201,0)+2&amp;":$L"&amp;MATCH(G$64,'DOCENTI-CLASSI-MATERIE'!$A$2:$A$201,0)+2),0)),G246)</f>
        <v>MATEMATICA</v>
      </c>
      <c r="H63" s="122" t="str">
        <f ca="1">IFERROR(INDEX('DOCENTI-CLASSI-MATERIE'!$A$2:$L$201,MATCH(H$64,'DOCENTI-CLASSI-MATERIE'!$A$2:$A$201,0),MATCH(H$1,INDIRECT("'DOCENTI-CLASSI-MATERIE'!$A"&amp;MATCH(H$64,'DOCENTI-CLASSI-MATERIE'!$A$2:$A$201,0)+2&amp;":$L"&amp;MATCH(H$64,'DOCENTI-CLASSI-MATERIE'!$A$2:$A$201,0)+2),0)),H246)</f>
        <v>LABORATORI TECN.</v>
      </c>
      <c r="I63" s="148" t="str">
        <f ca="1">IFERROR(INDEX('DOCENTI-CLASSI-MATERIE'!$A$2:$L$201,MATCH(I$64,'DOCENTI-CLASSI-MATERIE'!$A$2:$A$201,0),MATCH(I$1,INDIRECT("'DOCENTI-CLASSI-MATERIE'!$A"&amp;MATCH(I$64,'DOCENTI-CLASSI-MATERIE'!$A$2:$A$201,0)+2&amp;":$L"&amp;MATCH(I$64,'DOCENTI-CLASSI-MATERIE'!$A$2:$A$201,0)+2),0)),I246)</f>
        <v>TEC.IE ELETTRICO/CHE</v>
      </c>
      <c r="J63" s="122" t="str">
        <f ca="1">IFERROR(INDEX('DOCENTI-CLASSI-MATERIE'!$A$2:$L$201,MATCH(J$64,'DOCENTI-CLASSI-MATERIE'!$A$2:$A$201,0),MATCH(J$1,INDIRECT("'DOCENTI-CLASSI-MATERIE'!$A"&amp;MATCH(J$64,'DOCENTI-CLASSI-MATERIE'!$A$2:$A$201,0)+2&amp;":$L"&amp;MATCH(J$64,'DOCENTI-CLASSI-MATERIE'!$A$2:$A$201,0)+2),0)),J246)</f>
        <v>SCIENZE MOTORIE</v>
      </c>
      <c r="K63" s="122" t="str">
        <f ca="1">IFERROR(INDEX('DOCENTI-CLASSI-MATERIE'!$A$2:$L$201,MATCH(K$64,'DOCENTI-CLASSI-MATERIE'!$A$2:$A$201,0),MATCH(K$1,INDIRECT("'DOCENTI-CLASSI-MATERIE'!$A"&amp;MATCH(K$64,'DOCENTI-CLASSI-MATERIE'!$A$2:$A$201,0)+2&amp;":$L"&amp;MATCH(K$64,'DOCENTI-CLASSI-MATERIE'!$A$2:$A$201,0)+2),0)),K246)</f>
        <v>LINGUA LETT.ITAL. E STORIA</v>
      </c>
      <c r="L63" s="122" t="str">
        <f ca="1">IFERROR(INDEX('DOCENTI-CLASSI-MATERIE'!$A$2:$L$201,MATCH(L$64,'DOCENTI-CLASSI-MATERIE'!$A$2:$A$201,0),MATCH(L$1,INDIRECT("'DOCENTI-CLASSI-MATERIE'!$A"&amp;MATCH(L$64,'DOCENTI-CLASSI-MATERIE'!$A$2:$A$201,0)+2&amp;":$L"&amp;MATCH(L$64,'DOCENTI-CLASSI-MATERIE'!$A$2:$A$201,0)+2),0)),L246)</f>
        <v>SISTEMI AUT.</v>
      </c>
      <c r="M63" s="122" t="str">
        <f ca="1">IFERROR(INDEX('DOCENTI-CLASSI-MATERIE'!$A$2:$L$201,MATCH(M$64,'DOCENTI-CLASSI-MATERIE'!$A$2:$A$201,0),MATCH(M$1,INDIRECT("'DOCENTI-CLASSI-MATERIE'!$A"&amp;MATCH(M$64,'DOCENTI-CLASSI-MATERIE'!$A$2:$A$201,0)+2&amp;":$L"&amp;MATCH(M$64,'DOCENTI-CLASSI-MATERIE'!$A$2:$A$201,0)+2),0)),M246)</f>
        <v>IG.ANAT.FIS.PAT.</v>
      </c>
      <c r="N63" s="122" t="str">
        <f ca="1">IFERROR(INDEX('DOCENTI-CLASSI-MATERIE'!$A$2:$L$201,MATCH(N$64,'DOCENTI-CLASSI-MATERIE'!$A$2:$A$201,0),MATCH(N$1,INDIRECT("'DOCENTI-CLASSI-MATERIE'!$A"&amp;MATCH(N$64,'DOCENTI-CLASSI-MATERIE'!$A$2:$A$201,0)+2&amp;":$L"&amp;MATCH(N$64,'DOCENTI-CLASSI-MATERIE'!$A$2:$A$201,0)+2),0)),N246)</f>
        <v/>
      </c>
      <c r="O63" s="122" t="str">
        <f ca="1">IFERROR(INDEX('DOCENTI-CLASSI-MATERIE'!$A$2:$L$201,MATCH(O$64,'DOCENTI-CLASSI-MATERIE'!$A$2:$A$201,0),MATCH(O$1,INDIRECT("'DOCENTI-CLASSI-MATERIE'!$A"&amp;MATCH(O$64,'DOCENTI-CLASSI-MATERIE'!$A$2:$A$201,0)+2&amp;":$L"&amp;MATCH(O$64,'DOCENTI-CLASSI-MATERIE'!$A$2:$A$201,0)+2),0)),O246)</f>
        <v>LINGUA LETT.ITAL. E STORIA</v>
      </c>
      <c r="P63" s="122" t="str">
        <f ca="1">IFERROR(INDEX('DOCENTI-CLASSI-MATERIE'!$A$2:$L$201,MATCH(P$64,'DOCENTI-CLASSI-MATERIE'!$A$2:$A$201,0),MATCH(P$1,INDIRECT("'DOCENTI-CLASSI-MATERIE'!$A"&amp;MATCH(P$64,'DOCENTI-CLASSI-MATERIE'!$A$2:$A$201,0)+2&amp;":$L"&amp;MATCH(P$64,'DOCENTI-CLASSI-MATERIE'!$A$2:$A$201,0)+2),0)),P246)</f>
        <v>LINGUA LETT.ITAL. E STORIA</v>
      </c>
      <c r="Q63" s="122" t="str">
        <f ca="1">IFERROR(INDEX('DOCENTI-CLASSI-MATERIE'!$A$2:$L$201,MATCH(Q$64,'DOCENTI-CLASSI-MATERIE'!$A$2:$A$201,0),MATCH(Q$1,INDIRECT("'DOCENTI-CLASSI-MATERIE'!$A"&amp;MATCH(Q$64,'DOCENTI-CLASSI-MATERIE'!$A$2:$A$201,0)+2&amp;":$L"&amp;MATCH(Q$64,'DOCENTI-CLASSI-MATERIE'!$A$2:$A$201,0)+2),0)),Q246)</f>
        <v>LINGUA LETT.ITAL. E STORIA</v>
      </c>
      <c r="R63" s="122" t="str">
        <f ca="1">IFERROR(INDEX('DOCENTI-CLASSI-MATERIE'!$A$2:$L$201,MATCH(R$64,'DOCENTI-CLASSI-MATERIE'!$A$2:$A$201,0),MATCH(R$1,INDIRECT("'DOCENTI-CLASSI-MATERIE'!$A"&amp;MATCH(R$64,'DOCENTI-CLASSI-MATERIE'!$A$2:$A$201,0)+2&amp;":$L"&amp;MATCH(R$64,'DOCENTI-CLASSI-MATERIE'!$A$2:$A$201,0)+2),0)),R246)</f>
        <v>MATEMATICA</v>
      </c>
      <c r="S63" s="122" t="str">
        <f ca="1">IFERROR(INDEX('DOCENTI-CLASSI-MATERIE'!$A$2:$L$201,MATCH(S$64,'DOCENTI-CLASSI-MATERIE'!$A$2:$A$201,0),MATCH(S$1,INDIRECT("'DOCENTI-CLASSI-MATERIE'!$A"&amp;MATCH(S$64,'DOCENTI-CLASSI-MATERIE'!$A$2:$A$201,0)+2&amp;":$L"&amp;MATCH(S$64,'DOCENTI-CLASSI-MATERIE'!$A$2:$A$201,0)+2),0)),S246)</f>
        <v>DIRITTO LEG. SANIT.</v>
      </c>
      <c r="T63" s="122" t="str">
        <f ca="1">IFERROR(INDEX('DOCENTI-CLASSI-MATERIE'!$A$2:$L$201,MATCH(T$64,'DOCENTI-CLASSI-MATERIE'!$A$2:$A$201,0),MATCH(T$1,INDIRECT("'DOCENTI-CLASSI-MATERIE'!$A"&amp;MATCH(T$64,'DOCENTI-CLASSI-MATERIE'!$A$2:$A$201,0)+2&amp;":$L"&amp;MATCH(T$64,'DOCENTI-CLASSI-MATERIE'!$A$2:$A$201,0)+2),0)),T246)</f>
        <v/>
      </c>
      <c r="U63" s="37" t="str">
        <f ca="1">IFERROR(INDEX('DOCENTI-CLASSI-MATERIE'!$A$2:$L$201,MATCH(U$64,'DOCENTI-CLASSI-MATERIE'!$A$2:$A$201,0),MATCH(U$1,INDIRECT("'DOCENTI-CLASSI-MATERIE'!$A"&amp;MATCH(U$64,'DOCENTI-CLASSI-MATERIE'!$A$2:$A$201,0)+2&amp;":$L"&amp;MATCH(U$64,'DOCENTI-CLASSI-MATERIE'!$A$2:$A$201,0)+2),0)),U246)</f>
        <v/>
      </c>
      <c r="V63" s="37" t="str">
        <f ca="1">IFERROR(INDEX('DOCENTI-CLASSI-MATERIE'!$A$2:$L$201,MATCH(V$64,'DOCENTI-CLASSI-MATERIE'!$A$2:$A$201,0),MATCH(V$1,INDIRECT("'DOCENTI-CLASSI-MATERIE'!$A"&amp;MATCH(V$64,'DOCENTI-CLASSI-MATERIE'!$A$2:$A$201,0)+2&amp;":$L"&amp;MATCH(V$64,'DOCENTI-CLASSI-MATERIE'!$A$2:$A$201,0)+2),0)),V246)</f>
        <v/>
      </c>
      <c r="W63" s="37" t="str">
        <f ca="1">IFERROR(INDEX('DOCENTI-CLASSI-MATERIE'!$A$2:$L$201,MATCH(W$64,'DOCENTI-CLASSI-MATERIE'!$A$2:$A$201,0),MATCH(W$1,INDIRECT("'DOCENTI-CLASSI-MATERIE'!$A"&amp;MATCH(W$64,'DOCENTI-CLASSI-MATERIE'!$A$2:$A$201,0)+2&amp;":$L"&amp;MATCH(W$64,'DOCENTI-CLASSI-MATERIE'!$A$2:$A$201,0)+2),0)),W246)</f>
        <v/>
      </c>
      <c r="X63" s="37" t="str">
        <f ca="1">IFERROR(INDEX('DOCENTI-CLASSI-MATERIE'!$A$2:$L$201,MATCH(X$64,'DOCENTI-CLASSI-MATERIE'!$A$2:$A$201,0),MATCH(X$1,INDIRECT("'DOCENTI-CLASSI-MATERIE'!$A"&amp;MATCH(X$64,'DOCENTI-CLASSI-MATERIE'!$A$2:$A$201,0)+2&amp;":$L"&amp;MATCH(X$64,'DOCENTI-CLASSI-MATERIE'!$A$2:$A$201,0)+2),0)),X246)</f>
        <v/>
      </c>
      <c r="Y63" s="37" t="str">
        <f ca="1">IFERROR(INDEX('DOCENTI-CLASSI-MATERIE'!$A$2:$L$201,MATCH(Y$64,'DOCENTI-CLASSI-MATERIE'!$A$2:$A$201,0),MATCH(Y$1,INDIRECT("'DOCENTI-CLASSI-MATERIE'!$A"&amp;MATCH(Y$64,'DOCENTI-CLASSI-MATERIE'!$A$2:$A$201,0)+2&amp;":$L"&amp;MATCH(Y$64,'DOCENTI-CLASSI-MATERIE'!$A$2:$A$201,0)+2),0)),Y246)</f>
        <v/>
      </c>
      <c r="Z63" s="37" t="str">
        <f ca="1">IFERROR(INDEX('DOCENTI-CLASSI-MATERIE'!$A$2:$L$201,MATCH(Z$64,'DOCENTI-CLASSI-MATERIE'!$A$2:$A$201,0),MATCH(Z$1,INDIRECT("'DOCENTI-CLASSI-MATERIE'!$A"&amp;MATCH(Z$64,'DOCENTI-CLASSI-MATERIE'!$A$2:$A$201,0)+2&amp;":$L"&amp;MATCH(Z$64,'DOCENTI-CLASSI-MATERIE'!$A$2:$A$201,0)+2),0)),Z246)</f>
        <v/>
      </c>
      <c r="AA63" s="37" t="str">
        <f ca="1">IFERROR(INDEX('DOCENTI-CLASSI-MATERIE'!$A$2:$L$201,MATCH(AA$64,'DOCENTI-CLASSI-MATERIE'!$A$2:$A$201,0),MATCH(AA$1,INDIRECT("'DOCENTI-CLASSI-MATERIE'!$A"&amp;MATCH(AA$64,'DOCENTI-CLASSI-MATERIE'!$A$2:$A$201,0)+2&amp;":$L"&amp;MATCH(AA$64,'DOCENTI-CLASSI-MATERIE'!$A$2:$A$201,0)+2),0)),AA246)</f>
        <v/>
      </c>
      <c r="AB63" s="37" t="str">
        <f ca="1">IFERROR(INDEX('DOCENTI-CLASSI-MATERIE'!$A$2:$L$201,MATCH(AB$64,'DOCENTI-CLASSI-MATERIE'!$A$2:$A$201,0),MATCH(AB$1,INDIRECT("'DOCENTI-CLASSI-MATERIE'!$A"&amp;MATCH(AB$64,'DOCENTI-CLASSI-MATERIE'!$A$2:$A$201,0)+2&amp;":$L"&amp;MATCH(AB$64,'DOCENTI-CLASSI-MATERIE'!$A$2:$A$201,0)+2),0)),AB246)</f>
        <v/>
      </c>
      <c r="AC63" s="37" t="str">
        <f ca="1">IFERROR(INDEX('DOCENTI-CLASSI-MATERIE'!$A$2:$L$201,MATCH(AC$64,'DOCENTI-CLASSI-MATERIE'!$A$2:$A$201,0),MATCH(AC$1,INDIRECT("'DOCENTI-CLASSI-MATERIE'!$A"&amp;MATCH(AC$64,'DOCENTI-CLASSI-MATERIE'!$A$2:$A$201,0)+2&amp;":$L"&amp;MATCH(AC$64,'DOCENTI-CLASSI-MATERIE'!$A$2:$A$201,0)+2),0)),AC246)</f>
        <v/>
      </c>
      <c r="AD63" s="37" t="str">
        <f ca="1">IFERROR(INDEX('DOCENTI-CLASSI-MATERIE'!$A$2:$L$201,MATCH(AD$64,'DOCENTI-CLASSI-MATERIE'!$A$2:$A$201,0),MATCH(AD$1,INDIRECT("'DOCENTI-CLASSI-MATERIE'!$A"&amp;MATCH(AD$64,'DOCENTI-CLASSI-MATERIE'!$A$2:$A$201,0)+2&amp;":$L"&amp;MATCH(AD$64,'DOCENTI-CLASSI-MATERIE'!$A$2:$A$201,0)+2),0)),AD246)</f>
        <v/>
      </c>
      <c r="AE63" s="37" t="str">
        <f ca="1">IFERROR(INDEX('DOCENTI-CLASSI-MATERIE'!$A$2:$L$201,MATCH(AE$64,'DOCENTI-CLASSI-MATERIE'!$A$2:$A$201,0),MATCH(AE$1,INDIRECT("'DOCENTI-CLASSI-MATERIE'!$A"&amp;MATCH(AE$64,'DOCENTI-CLASSI-MATERIE'!$A$2:$A$201,0)+2&amp;":$L"&amp;MATCH(AE$64,'DOCENTI-CLASSI-MATERIE'!$A$2:$A$201,0)+2),0)),AE246)</f>
        <v/>
      </c>
      <c r="AF63" s="37" t="str">
        <f ca="1">IFERROR(INDEX('DOCENTI-CLASSI-MATERIE'!$A$2:$L$201,MATCH(AF$64,'DOCENTI-CLASSI-MATERIE'!$A$2:$A$201,0),MATCH(AF$1,INDIRECT("'DOCENTI-CLASSI-MATERIE'!$A"&amp;MATCH(AF$64,'DOCENTI-CLASSI-MATERIE'!$A$2:$A$201,0)+2&amp;":$L"&amp;MATCH(AF$64,'DOCENTI-CLASSI-MATERIE'!$A$2:$A$201,0)+2),0)),AF246)</f>
        <v/>
      </c>
      <c r="AG63" s="37" t="str">
        <f ca="1">IFERROR(INDEX('DOCENTI-CLASSI-MATERIE'!$A$2:$L$201,MATCH(AG$64,'DOCENTI-CLASSI-MATERIE'!$A$2:$A$201,0),MATCH(AG$1,INDIRECT("'DOCENTI-CLASSI-MATERIE'!$A"&amp;MATCH(AG$64,'DOCENTI-CLASSI-MATERIE'!$A$2:$A$201,0)+2&amp;":$L"&amp;MATCH(AG$64,'DOCENTI-CLASSI-MATERIE'!$A$2:$A$201,0)+2),0)),AG246)</f>
        <v/>
      </c>
      <c r="AH63" s="37" t="str">
        <f ca="1">IFERROR(INDEX('DOCENTI-CLASSI-MATERIE'!$A$2:$L$201,MATCH(AH$64,'DOCENTI-CLASSI-MATERIE'!$A$2:$A$201,0),MATCH(AH$1,INDIRECT("'DOCENTI-CLASSI-MATERIE'!$A"&amp;MATCH(AH$64,'DOCENTI-CLASSI-MATERIE'!$A$2:$A$201,0)+2&amp;":$L"&amp;MATCH(AH$64,'DOCENTI-CLASSI-MATERIE'!$A$2:$A$201,0)+2),0)),AH246)</f>
        <v/>
      </c>
      <c r="AI63" s="37" t="str">
        <f ca="1">IFERROR(INDEX('DOCENTI-CLASSI-MATERIE'!$A$2:$L$201,MATCH(AI$64,'DOCENTI-CLASSI-MATERIE'!$A$2:$A$201,0),MATCH(AI$1,INDIRECT("'DOCENTI-CLASSI-MATERIE'!$A"&amp;MATCH(AI$64,'DOCENTI-CLASSI-MATERIE'!$A$2:$A$201,0)+2&amp;":$L"&amp;MATCH(AI$64,'DOCENTI-CLASSI-MATERIE'!$A$2:$A$201,0)+2),0)),AI246)</f>
        <v/>
      </c>
      <c r="AJ63" s="37" t="str">
        <f ca="1">IFERROR(INDEX('DOCENTI-CLASSI-MATERIE'!$A$2:$L$201,MATCH(AJ$64,'DOCENTI-CLASSI-MATERIE'!$A$2:$A$201,0),MATCH(AJ$1,INDIRECT("'DOCENTI-CLASSI-MATERIE'!$A"&amp;MATCH(AJ$64,'DOCENTI-CLASSI-MATERIE'!$A$2:$A$201,0)+2&amp;":$L"&amp;MATCH(AJ$64,'DOCENTI-CLASSI-MATERIE'!$A$2:$A$201,0)+2),0)),AJ246)</f>
        <v/>
      </c>
      <c r="AK63" s="37" t="str">
        <f ca="1">IFERROR(INDEX('DOCENTI-CLASSI-MATERIE'!$A$2:$L$201,MATCH(AK$64,'DOCENTI-CLASSI-MATERIE'!$A$2:$A$201,0),MATCH(AK$1,INDIRECT("'DOCENTI-CLASSI-MATERIE'!$A"&amp;MATCH(AK$64,'DOCENTI-CLASSI-MATERIE'!$A$2:$A$201,0)+2&amp;":$L"&amp;MATCH(AK$64,'DOCENTI-CLASSI-MATERIE'!$A$2:$A$201,0)+2),0)),AK246)</f>
        <v/>
      </c>
      <c r="AL63" s="37" t="str">
        <f ca="1">IFERROR(INDEX('DOCENTI-CLASSI-MATERIE'!$A$2:$L$201,MATCH(AL$64,'DOCENTI-CLASSI-MATERIE'!$A$2:$A$201,0),MATCH(AL$1,INDIRECT("'DOCENTI-CLASSI-MATERIE'!$A"&amp;MATCH(AL$64,'DOCENTI-CLASSI-MATERIE'!$A$2:$A$201,0)+2&amp;":$L"&amp;MATCH(AL$64,'DOCENTI-CLASSI-MATERIE'!$A$2:$A$201,0)+2),0)),AL246)</f>
        <v/>
      </c>
      <c r="AM63" s="37" t="str">
        <f ca="1">IFERROR(INDEX('DOCENTI-CLASSI-MATERIE'!$A$2:$L$201,MATCH(AM$64,'DOCENTI-CLASSI-MATERIE'!$A$2:$A$201,0),MATCH(AM$1,INDIRECT("'DOCENTI-CLASSI-MATERIE'!$A"&amp;MATCH(AM$64,'DOCENTI-CLASSI-MATERIE'!$A$2:$A$201,0)+2&amp;":$L"&amp;MATCH(AM$64,'DOCENTI-CLASSI-MATERIE'!$A$2:$A$201,0)+2),0)),AM246)</f>
        <v/>
      </c>
      <c r="AN63" s="37" t="str">
        <f ca="1">IFERROR(INDEX('DOCENTI-CLASSI-MATERIE'!$A$2:$L$201,MATCH(AN$64,'DOCENTI-CLASSI-MATERIE'!$A$2:$A$201,0),MATCH(AN$1,INDIRECT("'DOCENTI-CLASSI-MATERIE'!$A"&amp;MATCH(AN$64,'DOCENTI-CLASSI-MATERIE'!$A$2:$A$201,0)+2&amp;":$L"&amp;MATCH(AN$64,'DOCENTI-CLASSI-MATERIE'!$A$2:$A$201,0)+2),0)),AN246)</f>
        <v/>
      </c>
      <c r="AO63" s="37" t="str">
        <f ca="1">IFERROR(INDEX('DOCENTI-CLASSI-MATERIE'!$A$2:$L$201,MATCH(AO$64,'DOCENTI-CLASSI-MATERIE'!$A$2:$A$201,0),MATCH(AO$1,INDIRECT("'DOCENTI-CLASSI-MATERIE'!$A"&amp;MATCH(AO$64,'DOCENTI-CLASSI-MATERIE'!$A$2:$A$201,0)+2&amp;":$L"&amp;MATCH(AO$64,'DOCENTI-CLASSI-MATERIE'!$A$2:$A$201,0)+2),0)),AO246)</f>
        <v/>
      </c>
      <c r="AP63" s="37" t="str">
        <f ca="1">IFERROR(INDEX('DOCENTI-CLASSI-MATERIE'!$A$2:$L$201,MATCH(AP$64,'DOCENTI-CLASSI-MATERIE'!$A$2:$A$201,0),MATCH(AP$1,INDIRECT("'DOCENTI-CLASSI-MATERIE'!$A"&amp;MATCH(AP$64,'DOCENTI-CLASSI-MATERIE'!$A$2:$A$201,0)+2&amp;":$L"&amp;MATCH(AP$64,'DOCENTI-CLASSI-MATERIE'!$A$2:$A$201,0)+2),0)),AP246)</f>
        <v/>
      </c>
      <c r="AQ63" s="37" t="str">
        <f ca="1">IFERROR(INDEX('DOCENTI-CLASSI-MATERIE'!$A$2:$L$201,MATCH(AQ$64,'DOCENTI-CLASSI-MATERIE'!$A$2:$A$201,0),MATCH(AQ$1,INDIRECT("'DOCENTI-CLASSI-MATERIE'!$A"&amp;MATCH(AQ$64,'DOCENTI-CLASSI-MATERIE'!$A$2:$A$201,0)+2&amp;":$L"&amp;MATCH(AQ$64,'DOCENTI-CLASSI-MATERIE'!$A$2:$A$201,0)+2),0)),AQ246)</f>
        <v/>
      </c>
      <c r="AR63" s="37" t="str">
        <f ca="1">IFERROR(INDEX('DOCENTI-CLASSI-MATERIE'!$A$2:$L$201,MATCH(AR$64,'DOCENTI-CLASSI-MATERIE'!$A$2:$A$201,0),MATCH(AR$1,INDIRECT("'DOCENTI-CLASSI-MATERIE'!$A"&amp;MATCH(AR$64,'DOCENTI-CLASSI-MATERIE'!$A$2:$A$201,0)+2&amp;":$L"&amp;MATCH(AR$64,'DOCENTI-CLASSI-MATERIE'!$A$2:$A$201,0)+2),0)),AR246)</f>
        <v/>
      </c>
      <c r="AS63" s="37" t="str">
        <f ca="1">IFERROR(INDEX('DOCENTI-CLASSI-MATERIE'!$A$2:$L$201,MATCH(AS$64,'DOCENTI-CLASSI-MATERIE'!$A$2:$A$201,0),MATCH(AS$1,INDIRECT("'DOCENTI-CLASSI-MATERIE'!$A"&amp;MATCH(AS$64,'DOCENTI-CLASSI-MATERIE'!$A$2:$A$201,0)+2&amp;":$L"&amp;MATCH(AS$64,'DOCENTI-CLASSI-MATERIE'!$A$2:$A$201,0)+2),0)),AS246)</f>
        <v/>
      </c>
      <c r="AT63" s="37" t="str">
        <f ca="1">IFERROR(INDEX('DOCENTI-CLASSI-MATERIE'!$A$2:$L$201,MATCH(AT$64,'DOCENTI-CLASSI-MATERIE'!$A$2:$A$201,0),MATCH(AT$1,INDIRECT("'DOCENTI-CLASSI-MATERIE'!$A"&amp;MATCH(AT$64,'DOCENTI-CLASSI-MATERIE'!$A$2:$A$201,0)+2&amp;":$L"&amp;MATCH(AT$64,'DOCENTI-CLASSI-MATERIE'!$A$2:$A$201,0)+2),0)),AT246)</f>
        <v/>
      </c>
      <c r="AU63" s="37" t="str">
        <f ca="1">IFERROR(INDEX('DOCENTI-CLASSI-MATERIE'!$A$2:$L$201,MATCH(AU$64,'DOCENTI-CLASSI-MATERIE'!$A$2:$A$201,0),MATCH(AU$1,INDIRECT("'DOCENTI-CLASSI-MATERIE'!$A"&amp;MATCH(AU$64,'DOCENTI-CLASSI-MATERIE'!$A$2:$A$201,0)+2&amp;":$L"&amp;MATCH(AU$64,'DOCENTI-CLASSI-MATERIE'!$A$2:$A$201,0)+2),0)),AU246)</f>
        <v/>
      </c>
      <c r="AV63" s="37" t="str">
        <f ca="1">IFERROR(INDEX('DOCENTI-CLASSI-MATERIE'!$A$2:$L$201,MATCH(AV$64,'DOCENTI-CLASSI-MATERIE'!$A$2:$A$201,0),MATCH(AV$1,INDIRECT("'DOCENTI-CLASSI-MATERIE'!$A"&amp;MATCH(AV$64,'DOCENTI-CLASSI-MATERIE'!$A$2:$A$201,0)+2&amp;":$L"&amp;MATCH(AV$64,'DOCENTI-CLASSI-MATERIE'!$A$2:$A$201,0)+2),0)),AV246)</f>
        <v/>
      </c>
      <c r="AW63" s="37" t="str">
        <f ca="1">IFERROR(INDEX('DOCENTI-CLASSI-MATERIE'!$A$2:$L$201,MATCH(AW$64,'DOCENTI-CLASSI-MATERIE'!$A$2:$A$201,0),MATCH(AW$1,INDIRECT("'DOCENTI-CLASSI-MATERIE'!$A"&amp;MATCH(AW$64,'DOCENTI-CLASSI-MATERIE'!$A$2:$A$201,0)+2&amp;":$L"&amp;MATCH(AW$64,'DOCENTI-CLASSI-MATERIE'!$A$2:$A$201,0)+2),0)),AW246)</f>
        <v/>
      </c>
      <c r="AX63" s="37" t="str">
        <f ca="1">IFERROR(INDEX('DOCENTI-CLASSI-MATERIE'!$A$2:$L$201,MATCH(AX$64,'DOCENTI-CLASSI-MATERIE'!$A$2:$A$201,0),MATCH(AX$1,INDIRECT("'DOCENTI-CLASSI-MATERIE'!$A"&amp;MATCH(AX$64,'DOCENTI-CLASSI-MATERIE'!$A$2:$A$201,0)+2&amp;":$L"&amp;MATCH(AX$64,'DOCENTI-CLASSI-MATERIE'!$A$2:$A$201,0)+2),0)),AX246)</f>
        <v/>
      </c>
      <c r="AY63" s="37" t="str">
        <f ca="1">IFERROR(INDEX('DOCENTI-CLASSI-MATERIE'!$A$2:$L$201,MATCH(AY$64,'DOCENTI-CLASSI-MATERIE'!$A$2:$A$201,0),MATCH(AY$1,INDIRECT("'DOCENTI-CLASSI-MATERIE'!$A"&amp;MATCH(AY$64,'DOCENTI-CLASSI-MATERIE'!$A$2:$A$201,0)+2&amp;":$L"&amp;MATCH(AY$64,'DOCENTI-CLASSI-MATERIE'!$A$2:$A$201,0)+2),0)),AY246)</f>
        <v/>
      </c>
      <c r="AZ63" s="37" t="str">
        <f ca="1">IFERROR(INDEX('DOCENTI-CLASSI-MATERIE'!$A$2:$L$201,MATCH(AZ$64,'DOCENTI-CLASSI-MATERIE'!$A$2:$A$201,0),MATCH(AZ$1,INDIRECT("'DOCENTI-CLASSI-MATERIE'!$A"&amp;MATCH(AZ$64,'DOCENTI-CLASSI-MATERIE'!$A$2:$A$201,0)+2&amp;":$L"&amp;MATCH(AZ$64,'DOCENTI-CLASSI-MATERIE'!$A$2:$A$201,0)+2),0)),AZ246)</f>
        <v/>
      </c>
    </row>
    <row r="64" spans="1:52" s="42" customFormat="1" ht="24.95" customHeight="1">
      <c r="A64" s="160"/>
      <c r="B64" s="169"/>
      <c r="C64" s="126" t="str">
        <f>IFERROR(INDEX('ORARIO DOCENTI'!$A$3:$A$102,MATCH(C$1,'ORARIO DOCENTI'!$V$3:$V$102,0),1),C247)</f>
        <v>MAZZOLAI tg</v>
      </c>
      <c r="D64" s="126" t="str">
        <f>IFERROR(INDEX('ORARIO DOCENTI'!$A$3:$A$102,MATCH(D$1,'ORARIO DOCENTI'!$V$3:$V$102,0),1),D247)</f>
        <v>GAGGI</v>
      </c>
      <c r="E64" s="126" t="str">
        <f>IFERROR(INDEX('ORARIO DOCENTI'!$A$3:$A$102,MATCH(E$1,'ORARIO DOCENTI'!$V$3:$V$102,0),1),E247)</f>
        <v>DE ANGELIS</v>
      </c>
      <c r="F64" s="126" t="str">
        <f>IFERROR(INDEX('ORARIO DOCENTI'!$A$3:$A$102,MATCH(F$1,'ORARIO DOCENTI'!$V$3:$V$102,0),1),F247)</f>
        <v>FAVILLI</v>
      </c>
      <c r="G64" s="126" t="str">
        <f>IFERROR(INDEX('ORARIO DOCENTI'!$A$3:$A$102,MATCH(G$1,'ORARIO DOCENTI'!$V$3:$V$102,0),1),G247)</f>
        <v>FERRARI</v>
      </c>
      <c r="H64" s="126" t="str">
        <f>IFERROR(INDEX('ORARIO DOCENTI'!$A$3:$A$102,MATCH(H$1,'ORARIO DOCENTI'!$V$3:$V$102,0),1),H247)</f>
        <v>TUONI d</v>
      </c>
      <c r="I64" s="149" t="str">
        <f>IFERROR(INDEX('ORARIO DOCENTI'!$A$3:$A$102,MATCH(I$1,'ORARIO DOCENTI'!$V$3:$V$102,0),1),I247)</f>
        <v>ELETTR.</v>
      </c>
      <c r="J64" s="126" t="str">
        <f>IFERROR(INDEX('ORARIO DOCENTI'!$A$3:$A$102,MATCH(J$1,'ORARIO DOCENTI'!$V$3:$V$102,0),1),J247)</f>
        <v>ROSI</v>
      </c>
      <c r="K64" s="126" t="str">
        <f>IFERROR(INDEX('ORARIO DOCENTI'!$A$3:$A$102,MATCH(K$1,'ORARIO DOCENTI'!$V$3:$V$102,0),1),K247)</f>
        <v>BARTOLACCI</v>
      </c>
      <c r="L64" s="126" t="str">
        <f>IFERROR(INDEX('ORARIO DOCENTI'!$A$3:$A$102,MATCH(L$1,'ORARIO DOCENTI'!$V$3:$V$102,0),1),L247)</f>
        <v>MATTEO s</v>
      </c>
      <c r="M64" s="126" t="str">
        <f>IFERROR(INDEX('ORARIO DOCENTI'!$A$3:$A$102,MATCH(M$1,'ORARIO DOCENTI'!$V$3:$V$102,0),1),M247)</f>
        <v>SOMENZI  i</v>
      </c>
      <c r="N64" s="126" t="str">
        <f>IFERROR(INDEX('ORARIO DOCENTI'!$A$3:$A$102,MATCH(N$1,'ORARIO DOCENTI'!$V$3:$V$102,0),1),N247)</f>
        <v/>
      </c>
      <c r="O64" s="126" t="str">
        <f>IFERROR(INDEX('ORARIO DOCENTI'!$A$3:$A$102,MATCH(O$1,'ORARIO DOCENTI'!$V$3:$V$102,0),1),O247)</f>
        <v>TEMPERINI</v>
      </c>
      <c r="P64" s="126" t="str">
        <f>IFERROR(INDEX('ORARIO DOCENTI'!$A$3:$A$102,MATCH(P$1,'ORARIO DOCENTI'!$V$3:$V$102,0),1),P247)</f>
        <v>TEMPERINI</v>
      </c>
      <c r="Q64" s="126" t="str">
        <f>IFERROR(INDEX('ORARIO DOCENTI'!$A$3:$A$102,MATCH(Q$1,'ORARIO DOCENTI'!$V$3:$V$102,0),1),Q247)</f>
        <v>TEMPERINI</v>
      </c>
      <c r="R64" s="126" t="str">
        <f>IFERROR(INDEX('ORARIO DOCENTI'!$A$3:$A$102,MATCH(R$1,'ORARIO DOCENTI'!$V$3:$V$102,0),1),R247)</f>
        <v>SERAVALLE  m</v>
      </c>
      <c r="S64" s="126" t="str">
        <f>IFERROR(INDEX('ORARIO DOCENTI'!$A$3:$A$102,MATCH(S$1,'ORARIO DOCENTI'!$V$3:$V$102,0),1),S247)</f>
        <v>BARBARO</v>
      </c>
      <c r="T64" s="126" t="str">
        <f>IFERROR(INDEX('ORARIO DOCENTI'!$A$3:$A$102,MATCH(T$1,'ORARIO DOCENTI'!$V$3:$V$102,0),1),T247)</f>
        <v/>
      </c>
      <c r="U64" s="43" t="str">
        <f>IFERROR(INDEX('ORARIO DOCENTI'!$A$3:$A$102,MATCH(U$1,'ORARIO DOCENTI'!$V$3:$V$102,0),1),U247)</f>
        <v/>
      </c>
      <c r="V64" s="43" t="str">
        <f>IFERROR(INDEX('ORARIO DOCENTI'!$A$3:$A$102,MATCH(V$1,'ORARIO DOCENTI'!$V$3:$V$102,0),1),V247)</f>
        <v/>
      </c>
      <c r="W64" s="43" t="str">
        <f>IFERROR(INDEX('ORARIO DOCENTI'!$A$3:$A$102,MATCH(W$1,'ORARIO DOCENTI'!$V$3:$V$102,0),1),W247)</f>
        <v/>
      </c>
      <c r="X64" s="43" t="str">
        <f>IFERROR(INDEX('ORARIO DOCENTI'!$A$3:$A$102,MATCH(X$1,'ORARIO DOCENTI'!$V$3:$V$102,0),1),X247)</f>
        <v/>
      </c>
      <c r="Y64" s="43" t="str">
        <f>IFERROR(INDEX('ORARIO DOCENTI'!$A$3:$A$102,MATCH(Y$1,'ORARIO DOCENTI'!$V$3:$V$102,0),1),Y247)</f>
        <v/>
      </c>
      <c r="Z64" s="43" t="str">
        <f>IFERROR(INDEX('ORARIO DOCENTI'!$A$3:$A$102,MATCH(Z$1,'ORARIO DOCENTI'!$V$3:$V$102,0),1),Z247)</f>
        <v/>
      </c>
      <c r="AA64" s="43" t="str">
        <f>IFERROR(INDEX('ORARIO DOCENTI'!$A$3:$A$102,MATCH(AA$1,'ORARIO DOCENTI'!$V$3:$V$102,0),1),AA247)</f>
        <v/>
      </c>
      <c r="AB64" s="43" t="str">
        <f>IFERROR(INDEX('ORARIO DOCENTI'!$A$3:$A$102,MATCH(AB$1,'ORARIO DOCENTI'!$V$3:$V$102,0),1),AB247)</f>
        <v/>
      </c>
      <c r="AC64" s="43" t="str">
        <f>IFERROR(INDEX('ORARIO DOCENTI'!$A$3:$A$102,MATCH(AC$1,'ORARIO DOCENTI'!$V$3:$V$102,0),1),AC247)</f>
        <v/>
      </c>
      <c r="AD64" s="43" t="str">
        <f>IFERROR(INDEX('ORARIO DOCENTI'!$A$3:$A$102,MATCH(AD$1,'ORARIO DOCENTI'!$V$3:$V$102,0),1),AD247)</f>
        <v/>
      </c>
      <c r="AE64" s="43" t="str">
        <f>IFERROR(INDEX('ORARIO DOCENTI'!$A$3:$A$102,MATCH(AE$1,'ORARIO DOCENTI'!$V$3:$V$102,0),1),AE247)</f>
        <v/>
      </c>
      <c r="AF64" s="43" t="str">
        <f>IFERROR(INDEX('ORARIO DOCENTI'!$A$3:$A$102,MATCH(AF$1,'ORARIO DOCENTI'!$V$3:$V$102,0),1),AF247)</f>
        <v/>
      </c>
      <c r="AG64" s="43" t="str">
        <f>IFERROR(INDEX('ORARIO DOCENTI'!$A$3:$A$102,MATCH(AG$1,'ORARIO DOCENTI'!$V$3:$V$102,0),1),AG247)</f>
        <v/>
      </c>
      <c r="AH64" s="43" t="str">
        <f>IFERROR(INDEX('ORARIO DOCENTI'!$A$3:$A$102,MATCH(AH$1,'ORARIO DOCENTI'!$V$3:$V$102,0),1),AH247)</f>
        <v/>
      </c>
      <c r="AI64" s="43" t="str">
        <f>IFERROR(INDEX('ORARIO DOCENTI'!$A$3:$A$102,MATCH(AI$1,'ORARIO DOCENTI'!$V$3:$V$102,0),1),AI247)</f>
        <v/>
      </c>
      <c r="AJ64" s="43" t="str">
        <f>IFERROR(INDEX('ORARIO DOCENTI'!$A$3:$A$102,MATCH(AJ$1,'ORARIO DOCENTI'!$V$3:$V$102,0),1),AJ247)</f>
        <v/>
      </c>
      <c r="AK64" s="43" t="str">
        <f>IFERROR(INDEX('ORARIO DOCENTI'!$A$3:$A$102,MATCH(AK$1,'ORARIO DOCENTI'!$V$3:$V$102,0),1),AK247)</f>
        <v/>
      </c>
      <c r="AL64" s="43" t="str">
        <f>IFERROR(INDEX('ORARIO DOCENTI'!$A$3:$A$102,MATCH(AL$1,'ORARIO DOCENTI'!$V$3:$V$102,0),1),AL247)</f>
        <v/>
      </c>
      <c r="AM64" s="43" t="str">
        <f>IFERROR(INDEX('ORARIO DOCENTI'!$A$3:$A$102,MATCH(AM$1,'ORARIO DOCENTI'!$V$3:$V$102,0),1),AM247)</f>
        <v/>
      </c>
      <c r="AN64" s="43" t="str">
        <f>IFERROR(INDEX('ORARIO DOCENTI'!$A$3:$A$102,MATCH(AN$1,'ORARIO DOCENTI'!$V$3:$V$102,0),1),AN247)</f>
        <v/>
      </c>
      <c r="AO64" s="43" t="str">
        <f>IFERROR(INDEX('ORARIO DOCENTI'!$A$3:$A$102,MATCH(AO$1,'ORARIO DOCENTI'!$V$3:$V$102,0),1),AO247)</f>
        <v/>
      </c>
      <c r="AP64" s="43" t="str">
        <f>IFERROR(INDEX('ORARIO DOCENTI'!$A$3:$A$102,MATCH(AP$1,'ORARIO DOCENTI'!$V$3:$V$102,0),1),AP247)</f>
        <v/>
      </c>
      <c r="AQ64" s="43" t="str">
        <f>IFERROR(INDEX('ORARIO DOCENTI'!$A$3:$A$102,MATCH(AQ$1,'ORARIO DOCENTI'!$V$3:$V$102,0),1),AQ247)</f>
        <v/>
      </c>
      <c r="AR64" s="43" t="str">
        <f>IFERROR(INDEX('ORARIO DOCENTI'!$A$3:$A$102,MATCH(AR$1,'ORARIO DOCENTI'!$V$3:$V$102,0),1),AR247)</f>
        <v/>
      </c>
      <c r="AS64" s="43" t="str">
        <f>IFERROR(INDEX('ORARIO DOCENTI'!$A$3:$A$102,MATCH(AS$1,'ORARIO DOCENTI'!$V$3:$V$102,0),1),AS247)</f>
        <v/>
      </c>
      <c r="AT64" s="43" t="str">
        <f>IFERROR(INDEX('ORARIO DOCENTI'!$A$3:$A$102,MATCH(AT$1,'ORARIO DOCENTI'!$V$3:$V$102,0),1),AT247)</f>
        <v/>
      </c>
      <c r="AU64" s="43" t="str">
        <f>IFERROR(INDEX('ORARIO DOCENTI'!$A$3:$A$102,MATCH(AU$1,'ORARIO DOCENTI'!$V$3:$V$102,0),1),AU247)</f>
        <v/>
      </c>
      <c r="AV64" s="43" t="str">
        <f>IFERROR(INDEX('ORARIO DOCENTI'!$A$3:$A$102,MATCH(AV$1,'ORARIO DOCENTI'!$V$3:$V$102,0),1),AV247)</f>
        <v/>
      </c>
      <c r="AW64" s="43" t="str">
        <f>IFERROR(INDEX('ORARIO DOCENTI'!$A$3:$A$102,MATCH(AW$1,'ORARIO DOCENTI'!$V$3:$V$102,0),1),AW247)</f>
        <v/>
      </c>
      <c r="AX64" s="43" t="str">
        <f>IFERROR(INDEX('ORARIO DOCENTI'!$A$3:$A$102,MATCH(AX$1,'ORARIO DOCENTI'!$V$3:$V$102,0),1),AX247)</f>
        <v/>
      </c>
      <c r="AY64" s="43" t="str">
        <f>IFERROR(INDEX('ORARIO DOCENTI'!$A$3:$A$102,MATCH(AY$1,'ORARIO DOCENTI'!$V$3:$V$102,0),1),AY247)</f>
        <v/>
      </c>
      <c r="AZ64" s="43" t="str">
        <f>IFERROR(INDEX('ORARIO DOCENTI'!$A$3:$A$102,MATCH(AZ$1,'ORARIO DOCENTI'!$V$3:$V$102,0),1),AZ247)</f>
        <v/>
      </c>
    </row>
    <row r="65" spans="1:52" s="42" customFormat="1" ht="24.95" customHeight="1">
      <c r="A65" s="160"/>
      <c r="B65" s="170"/>
      <c r="C65" s="124" t="str">
        <f>IFERROR(INDEX('ORARIO ITP'!$A$3:$A$102,MATCH(C$1,'ORARIO ITP'!$V$3:$V$102,0),1),"")</f>
        <v>FRANCALACCI  itp</v>
      </c>
      <c r="D65" s="124" t="str">
        <f>IFERROR(INDEX('ORARIO ITP'!$A$3:$A$102,MATCH(D$1,'ORARIO ITP'!$V$3:$V$102,0),1),"")</f>
        <v/>
      </c>
      <c r="E65" s="124" t="str">
        <f>IFERROR(INDEX('ORARIO ITP'!$A$3:$A$102,MATCH(E$1,'ORARIO ITP'!$V$3:$V$102,0),1),"")</f>
        <v/>
      </c>
      <c r="F65" s="124" t="str">
        <f>IFERROR(INDEX('ORARIO ITP'!$A$3:$A$102,MATCH(F$1,'ORARIO ITP'!$V$3:$V$102,0),1),"")</f>
        <v>BACHIORRINI  itp</v>
      </c>
      <c r="G65" s="124" t="str">
        <f>IFERROR(INDEX('ORARIO ITP'!$A$3:$A$102,MATCH(G$1,'ORARIO ITP'!$V$3:$V$102,0),1),"")</f>
        <v/>
      </c>
      <c r="H65" s="124" t="str">
        <f>IFERROR(INDEX('ORARIO ITP'!$A$3:$A$102,MATCH(H$1,'ORARIO ITP'!$V$3:$V$102,0),1),"")</f>
        <v/>
      </c>
      <c r="I65" s="150" t="str">
        <f>IFERROR(INDEX('ORARIO ITP'!$A$3:$A$102,MATCH(I$1,'ORARIO ITP'!$V$3:$V$102,0),1),"")</f>
        <v/>
      </c>
      <c r="J65" s="124" t="str">
        <f>IFERROR(INDEX('ORARIO ITP'!$A$3:$A$102,MATCH(J$1,'ORARIO ITP'!$V$3:$V$102,0),1),"")</f>
        <v/>
      </c>
      <c r="K65" s="124" t="str">
        <f>IFERROR(INDEX('ORARIO ITP'!$A$3:$A$102,MATCH(K$1,'ORARIO ITP'!$V$3:$V$102,0),1),"")</f>
        <v/>
      </c>
      <c r="L65" s="124" t="str">
        <f>IFERROR(INDEX('ORARIO ITP'!$A$3:$A$102,MATCH(L$1,'ORARIO ITP'!$V$3:$V$102,0),1),"")</f>
        <v>BELLUMORI</v>
      </c>
      <c r="M65" s="124" t="str">
        <f>IFERROR(INDEX('ORARIO ITP'!$A$3:$A$102,MATCH(M$1,'ORARIO ITP'!$V$3:$V$102,0),1),"")</f>
        <v/>
      </c>
      <c r="N65" s="124" t="str">
        <f>IFERROR(INDEX('ORARIO ITP'!$A$3:$A$102,MATCH(N$1,'ORARIO ITP'!$V$3:$V$102,0),1),"")</f>
        <v/>
      </c>
      <c r="O65" s="124" t="str">
        <f>IFERROR(INDEX('ORARIO ITP'!$A$3:$A$102,MATCH(O$1,'ORARIO ITP'!$V$3:$V$102,0),1),"")</f>
        <v/>
      </c>
      <c r="P65" s="124" t="str">
        <f>IFERROR(INDEX('ORARIO ITP'!$A$3:$A$102,MATCH(P$1,'ORARIO ITP'!$V$3:$V$102,0),1),"")</f>
        <v/>
      </c>
      <c r="Q65" s="124" t="str">
        <f>IFERROR(INDEX('ORARIO ITP'!$A$3:$A$102,MATCH(Q$1,'ORARIO ITP'!$V$3:$V$102,0),1),"")</f>
        <v/>
      </c>
      <c r="R65" s="124" t="str">
        <f>IFERROR(INDEX('ORARIO ITP'!$A$3:$A$102,MATCH(R$1,'ORARIO ITP'!$V$3:$V$102,0),1),"")</f>
        <v/>
      </c>
      <c r="S65" s="124" t="str">
        <f>IFERROR(INDEX('ORARIO ITP'!$A$3:$A$102,MATCH(S$1,'ORARIO ITP'!$V$3:$V$102,0),1),"")</f>
        <v/>
      </c>
      <c r="T65" s="124" t="str">
        <f>IFERROR(INDEX('ORARIO ITP'!$A$3:$A$102,MATCH(T$1,'ORARIO ITP'!$V$3:$V$102,0),1),"")</f>
        <v/>
      </c>
      <c r="U65" s="40" t="str">
        <f>IFERROR(INDEX('ORARIO ITP'!$A$3:$A$102,MATCH(U$1,'ORARIO ITP'!$V$3:$V$102,0),1),"")</f>
        <v/>
      </c>
      <c r="V65" s="40" t="str">
        <f>IFERROR(INDEX('ORARIO ITP'!$A$3:$A$102,MATCH(V$1,'ORARIO ITP'!$V$3:$V$102,0),1),"")</f>
        <v/>
      </c>
      <c r="W65" s="40" t="str">
        <f>IFERROR(INDEX('ORARIO ITP'!$A$3:$A$102,MATCH(W$1,'ORARIO ITP'!$V$3:$V$102,0),1),"")</f>
        <v/>
      </c>
      <c r="X65" s="40" t="str">
        <f>IFERROR(INDEX('ORARIO ITP'!$A$3:$A$102,MATCH(X$1,'ORARIO ITP'!$V$3:$V$102,0),1),"")</f>
        <v/>
      </c>
      <c r="Y65" s="40" t="str">
        <f>IFERROR(INDEX('ORARIO ITP'!$A$3:$A$102,MATCH(Y$1,'ORARIO ITP'!$V$3:$V$102,0),1),"")</f>
        <v/>
      </c>
      <c r="Z65" s="40" t="str">
        <f>IFERROR(INDEX('ORARIO ITP'!$A$3:$A$102,MATCH(Z$1,'ORARIO ITP'!$V$3:$V$102,0),1),"")</f>
        <v/>
      </c>
      <c r="AA65" s="40" t="str">
        <f>IFERROR(INDEX('ORARIO ITP'!$A$3:$A$102,MATCH(AA$1,'ORARIO ITP'!$V$3:$V$102,0),1),"")</f>
        <v/>
      </c>
      <c r="AB65" s="40" t="str">
        <f>IFERROR(INDEX('ORARIO ITP'!$A$3:$A$102,MATCH(AB$1,'ORARIO ITP'!$V$3:$V$102,0),1),"")</f>
        <v/>
      </c>
      <c r="AC65" s="40" t="str">
        <f>IFERROR(INDEX('ORARIO ITP'!$A$3:$A$102,MATCH(AC$1,'ORARIO ITP'!$V$3:$V$102,0),1),"")</f>
        <v/>
      </c>
      <c r="AD65" s="40" t="str">
        <f>IFERROR(INDEX('ORARIO ITP'!$A$3:$A$102,MATCH(AD$1,'ORARIO ITP'!$V$3:$V$102,0),1),"")</f>
        <v/>
      </c>
      <c r="AE65" s="40" t="str">
        <f>IFERROR(INDEX('ORARIO ITP'!$A$3:$A$102,MATCH(AE$1,'ORARIO ITP'!$V$3:$V$102,0),1),"")</f>
        <v/>
      </c>
      <c r="AF65" s="40" t="str">
        <f>IFERROR(INDEX('ORARIO ITP'!$A$3:$A$102,MATCH(AF$1,'ORARIO ITP'!$V$3:$V$102,0),1),"")</f>
        <v/>
      </c>
      <c r="AG65" s="40" t="str">
        <f>IFERROR(INDEX('ORARIO ITP'!$A$3:$A$102,MATCH(AG$1,'ORARIO ITP'!$V$3:$V$102,0),1),"")</f>
        <v/>
      </c>
      <c r="AH65" s="40" t="str">
        <f>IFERROR(INDEX('ORARIO ITP'!$A$3:$A$102,MATCH(AH$1,'ORARIO ITP'!$V$3:$V$102,0),1),"")</f>
        <v/>
      </c>
      <c r="AI65" s="40" t="str">
        <f>IFERROR(INDEX('ORARIO ITP'!$A$3:$A$102,MATCH(AI$1,'ORARIO ITP'!$V$3:$V$102,0),1),"")</f>
        <v/>
      </c>
      <c r="AJ65" s="40" t="str">
        <f>IFERROR(INDEX('ORARIO ITP'!$A$3:$A$102,MATCH(AJ$1,'ORARIO ITP'!$V$3:$V$102,0),1),"")</f>
        <v/>
      </c>
      <c r="AK65" s="40" t="str">
        <f>IFERROR(INDEX('ORARIO ITP'!$A$3:$A$102,MATCH(AK$1,'ORARIO ITP'!$V$3:$V$102,0),1),"")</f>
        <v/>
      </c>
      <c r="AL65" s="40" t="str">
        <f>IFERROR(INDEX('ORARIO ITP'!$A$3:$A$102,MATCH(AL$1,'ORARIO ITP'!$V$3:$V$102,0),1),"")</f>
        <v/>
      </c>
      <c r="AM65" s="40" t="str">
        <f>IFERROR(INDEX('ORARIO ITP'!$A$3:$A$102,MATCH(AM$1,'ORARIO ITP'!$V$3:$V$102,0),1),"")</f>
        <v/>
      </c>
      <c r="AN65" s="40" t="str">
        <f>IFERROR(INDEX('ORARIO ITP'!$A$3:$A$102,MATCH(AN$1,'ORARIO ITP'!$V$3:$V$102,0),1),"")</f>
        <v/>
      </c>
      <c r="AO65" s="40" t="str">
        <f>IFERROR(INDEX('ORARIO ITP'!$A$3:$A$102,MATCH(AO$1,'ORARIO ITP'!$V$3:$V$102,0),1),"")</f>
        <v/>
      </c>
      <c r="AP65" s="40" t="str">
        <f>IFERROR(INDEX('ORARIO ITP'!$A$3:$A$102,MATCH(AP$1,'ORARIO ITP'!$V$3:$V$102,0),1),"")</f>
        <v/>
      </c>
      <c r="AQ65" s="40" t="str">
        <f>IFERROR(INDEX('ORARIO ITP'!$A$3:$A$102,MATCH(AQ$1,'ORARIO ITP'!$V$3:$V$102,0),1),"")</f>
        <v/>
      </c>
      <c r="AR65" s="40" t="str">
        <f>IFERROR(INDEX('ORARIO ITP'!$A$3:$A$102,MATCH(AR$1,'ORARIO ITP'!$V$3:$V$102,0),1),"")</f>
        <v/>
      </c>
      <c r="AS65" s="40" t="str">
        <f>IFERROR(INDEX('ORARIO ITP'!$A$3:$A$102,MATCH(AS$1,'ORARIO ITP'!$V$3:$V$102,0),1),"")</f>
        <v/>
      </c>
      <c r="AT65" s="40" t="str">
        <f>IFERROR(INDEX('ORARIO ITP'!$A$3:$A$102,MATCH(AT$1,'ORARIO ITP'!$V$3:$V$102,0),1),"")</f>
        <v/>
      </c>
      <c r="AU65" s="40" t="str">
        <f>IFERROR(INDEX('ORARIO ITP'!$A$3:$A$102,MATCH(AU$1,'ORARIO ITP'!$V$3:$V$102,0),1),"")</f>
        <v/>
      </c>
      <c r="AV65" s="40" t="str">
        <f>IFERROR(INDEX('ORARIO ITP'!$A$3:$A$102,MATCH(AV$1,'ORARIO ITP'!$V$3:$V$102,0),1),"")</f>
        <v/>
      </c>
      <c r="AW65" s="40" t="str">
        <f>IFERROR(INDEX('ORARIO ITP'!$A$3:$A$102,MATCH(AW$1,'ORARIO ITP'!$V$3:$V$102,0),1),"")</f>
        <v/>
      </c>
      <c r="AX65" s="40" t="str">
        <f>IFERROR(INDEX('ORARIO ITP'!$A$3:$A$102,MATCH(AX$1,'ORARIO ITP'!$V$3:$V$102,0),1),"")</f>
        <v/>
      </c>
      <c r="AY65" s="40" t="str">
        <f>IFERROR(INDEX('ORARIO ITP'!$A$3:$A$102,MATCH(AY$1,'ORARIO ITP'!$V$3:$V$102,0),1),"")</f>
        <v/>
      </c>
      <c r="AZ65" s="40" t="str">
        <f>IFERROR(INDEX('ORARIO ITP'!$A$3:$A$102,MATCH(AZ$1,'ORARIO ITP'!$V$3:$V$102,0),1),"")</f>
        <v/>
      </c>
    </row>
    <row r="66" spans="1:52" s="42" customFormat="1" ht="24.95" customHeight="1">
      <c r="A66" s="160"/>
      <c r="B66" s="168">
        <v>2</v>
      </c>
      <c r="C66" s="125" t="str">
        <f ca="1">IFERROR(INDEX('DOCENTI-CLASSI-MATERIE'!$A$2:$L$201,MATCH(C$67,'DOCENTI-CLASSI-MATERIE'!$A$2:$A$201,0),MATCH(C$1,INDIRECT("'DOCENTI-CLASSI-MATERIE'!$A"&amp;MATCH(C$67,'DOCENTI-CLASSI-MATERIE'!$A$2:$A$201,0)+2&amp;":$L"&amp;MATCH(C$67,'DOCENTI-CLASSI-MATERIE'!$A$2:$A$201,0)+2),0)),C249)</f>
        <v>TECN.TECNIC.GRAF.</v>
      </c>
      <c r="D66" s="125" t="str">
        <f ca="1">IFERROR(INDEX('DOCENTI-CLASSI-MATERIE'!$A$2:$L$201,MATCH(D$67,'DOCENTI-CLASSI-MATERIE'!$A$2:$A$201,0),MATCH(D$1,INDIRECT("'DOCENTI-CLASSI-MATERIE'!$A"&amp;MATCH(D$67,'DOCENTI-CLASSI-MATERIE'!$A$2:$A$201,0)+2&amp;":$L"&amp;MATCH(D$67,'DOCENTI-CLASSI-MATERIE'!$A$2:$A$201,0)+2),0)),D249)</f>
        <v>MATEMATICA</v>
      </c>
      <c r="E66" s="125" t="str">
        <f ca="1">IFERROR(INDEX('DOCENTI-CLASSI-MATERIE'!$A$2:$L$201,MATCH(E$67,'DOCENTI-CLASSI-MATERIE'!$A$2:$A$201,0),MATCH(E$1,INDIRECT("'DOCENTI-CLASSI-MATERIE'!$A"&amp;MATCH(E$67,'DOCENTI-CLASSI-MATERIE'!$A$2:$A$201,0)+2&amp;":$L"&amp;MATCH(E$67,'DOCENTI-CLASSI-MATERIE'!$A$2:$A$201,0)+2),0)),E249)</f>
        <v>MATEMATICA</v>
      </c>
      <c r="F66" s="125" t="str">
        <f ca="1">IFERROR(INDEX('DOCENTI-CLASSI-MATERIE'!$A$2:$L$201,MATCH(F$67,'DOCENTI-CLASSI-MATERIE'!$A$2:$A$201,0),MATCH(F$1,INDIRECT("'DOCENTI-CLASSI-MATERIE'!$A"&amp;MATCH(F$67,'DOCENTI-CLASSI-MATERIE'!$A$2:$A$201,0)+2&amp;":$L"&amp;MATCH(F$67,'DOCENTI-CLASSI-MATERIE'!$A$2:$A$201,0)+2),0)),F249)</f>
        <v>TEC.MECC. e APPL.</v>
      </c>
      <c r="G66" s="125" t="str">
        <f ca="1">IFERROR(INDEX('DOCENTI-CLASSI-MATERIE'!$A$2:$L$201,MATCH(G$67,'DOCENTI-CLASSI-MATERIE'!$A$2:$A$201,0),MATCH(G$1,INDIRECT("'DOCENTI-CLASSI-MATERIE'!$A"&amp;MATCH(G$67,'DOCENTI-CLASSI-MATERIE'!$A$2:$A$201,0)+2&amp;":$L"&amp;MATCH(G$67,'DOCENTI-CLASSI-MATERIE'!$A$2:$A$201,0)+2),0)),G249)</f>
        <v>LINGUA LETT.ITAL. E STORIA</v>
      </c>
      <c r="H66" s="125" t="str">
        <f ca="1">IFERROR(INDEX('DOCENTI-CLASSI-MATERIE'!$A$2:$L$201,MATCH(H$67,'DOCENTI-CLASSI-MATERIE'!$A$2:$A$201,0),MATCH(H$1,INDIRECT("'DOCENTI-CLASSI-MATERIE'!$A"&amp;MATCH(H$67,'DOCENTI-CLASSI-MATERIE'!$A$2:$A$201,0)+2&amp;":$L"&amp;MATCH(H$67,'DOCENTI-CLASSI-MATERIE'!$A$2:$A$201,0)+2),0)),H249)</f>
        <v>LABORATORI TECN.</v>
      </c>
      <c r="I66" s="125" t="str">
        <f ca="1">IFERROR(INDEX('DOCENTI-CLASSI-MATERIE'!$A$2:$L$201,MATCH(I$67,'DOCENTI-CLASSI-MATERIE'!$A$2:$A$201,0),MATCH(I$1,INDIRECT("'DOCENTI-CLASSI-MATERIE'!$A"&amp;MATCH(I$67,'DOCENTI-CLASSI-MATERIE'!$A$2:$A$201,0)+2&amp;":$L"&amp;MATCH(I$67,'DOCENTI-CLASSI-MATERIE'!$A$2:$A$201,0)+2),0)),I249)</f>
        <v>LINGUA INGLESE</v>
      </c>
      <c r="J66" s="125" t="str">
        <f ca="1">IFERROR(INDEX('DOCENTI-CLASSI-MATERIE'!$A$2:$L$201,MATCH(J$67,'DOCENTI-CLASSI-MATERIE'!$A$2:$A$201,0),MATCH(J$1,INDIRECT("'DOCENTI-CLASSI-MATERIE'!$A"&amp;MATCH(J$67,'DOCENTI-CLASSI-MATERIE'!$A$2:$A$201,0)+2&amp;":$L"&amp;MATCH(J$67,'DOCENTI-CLASSI-MATERIE'!$A$2:$A$201,0)+2),0)),J249)</f>
        <v>SCIENZE MOTORIE</v>
      </c>
      <c r="K66" s="125" t="str">
        <f ca="1">IFERROR(INDEX('DOCENTI-CLASSI-MATERIE'!$A$2:$L$201,MATCH(K$67,'DOCENTI-CLASSI-MATERIE'!$A$2:$A$201,0),MATCH(K$1,INDIRECT("'DOCENTI-CLASSI-MATERIE'!$A"&amp;MATCH(K$67,'DOCENTI-CLASSI-MATERIE'!$A$2:$A$201,0)+2&amp;":$L"&amp;MATCH(K$67,'DOCENTI-CLASSI-MATERIE'!$A$2:$A$201,0)+2),0)),K249)</f>
        <v>SC.INTEGR.FISICA</v>
      </c>
      <c r="L66" s="125" t="str">
        <f ca="1">IFERROR(INDEX('DOCENTI-CLASSI-MATERIE'!$A$2:$L$201,MATCH(L$67,'DOCENTI-CLASSI-MATERIE'!$A$2:$A$201,0),MATCH(L$1,INDIRECT("'DOCENTI-CLASSI-MATERIE'!$A"&amp;MATCH(L$67,'DOCENTI-CLASSI-MATERIE'!$A$2:$A$201,0)+2&amp;":$L"&amp;MATCH(L$67,'DOCENTI-CLASSI-MATERIE'!$A$2:$A$201,0)+2),0)),L249)</f>
        <v>SISTEMI AUT.</v>
      </c>
      <c r="M66" s="125" t="str">
        <f ca="1">IFERROR(INDEX('DOCENTI-CLASSI-MATERIE'!$A$2:$L$201,MATCH(M$67,'DOCENTI-CLASSI-MATERIE'!$A$2:$A$201,0),MATCH(M$1,INDIRECT("'DOCENTI-CLASSI-MATERIE'!$A"&amp;MATCH(M$67,'DOCENTI-CLASSI-MATERIE'!$A$2:$A$201,0)+2&amp;":$L"&amp;MATCH(M$67,'DOCENTI-CLASSI-MATERIE'!$A$2:$A$201,0)+2),0)),M249)</f>
        <v>IG.ANAT.FIS.PAT.</v>
      </c>
      <c r="N66" s="125" t="str">
        <f ca="1">IFERROR(INDEX('DOCENTI-CLASSI-MATERIE'!$A$2:$L$201,MATCH(N$67,'DOCENTI-CLASSI-MATERIE'!$A$2:$A$201,0),MATCH(N$1,INDIRECT("'DOCENTI-CLASSI-MATERIE'!$A"&amp;MATCH(N$67,'DOCENTI-CLASSI-MATERIE'!$A$2:$A$201,0)+2&amp;":$L"&amp;MATCH(N$67,'DOCENTI-CLASSI-MATERIE'!$A$2:$A$201,0)+2),0)),N249)</f>
        <v/>
      </c>
      <c r="O66" s="125" t="str">
        <f ca="1">IFERROR(INDEX('DOCENTI-CLASSI-MATERIE'!$A$2:$L$201,MATCH(O$67,'DOCENTI-CLASSI-MATERIE'!$A$2:$A$201,0),MATCH(O$1,INDIRECT("'DOCENTI-CLASSI-MATERIE'!$A"&amp;MATCH(O$67,'DOCENTI-CLASSI-MATERIE'!$A$2:$A$201,0)+2&amp;":$L"&amp;MATCH(O$67,'DOCENTI-CLASSI-MATERIE'!$A$2:$A$201,0)+2),0)),O249)</f>
        <v>MATEMATICA</v>
      </c>
      <c r="P66" s="125" t="str">
        <f ca="1">IFERROR(INDEX('DOCENTI-CLASSI-MATERIE'!$A$2:$L$201,MATCH(P$67,'DOCENTI-CLASSI-MATERIE'!$A$2:$A$201,0),MATCH(P$1,INDIRECT("'DOCENTI-CLASSI-MATERIE'!$A"&amp;MATCH(P$67,'DOCENTI-CLASSI-MATERIE'!$A$2:$A$201,0)+2&amp;":$L"&amp;MATCH(P$67,'DOCENTI-CLASSI-MATERIE'!$A$2:$A$201,0)+2),0)),P249)</f>
        <v>CHIMICA ANAL.STRUM.</v>
      </c>
      <c r="Q66" s="125" t="str">
        <f ca="1">IFERROR(INDEX('DOCENTI-CLASSI-MATERIE'!$A$2:$L$201,MATCH(Q$67,'DOCENTI-CLASSI-MATERIE'!$A$2:$A$201,0),MATCH(Q$1,INDIRECT("'DOCENTI-CLASSI-MATERIE'!$A"&amp;MATCH(Q$67,'DOCENTI-CLASSI-MATERIE'!$A$2:$A$201,0)+2&amp;":$L"&amp;MATCH(Q$67,'DOCENTI-CLASSI-MATERIE'!$A$2:$A$201,0)+2),0)),Q249)</f>
        <v/>
      </c>
      <c r="R66" s="125" t="str">
        <f ca="1">IFERROR(INDEX('DOCENTI-CLASSI-MATERIE'!$A$2:$L$201,MATCH(R$67,'DOCENTI-CLASSI-MATERIE'!$A$2:$A$201,0),MATCH(R$1,INDIRECT("'DOCENTI-CLASSI-MATERIE'!$A"&amp;MATCH(R$67,'DOCENTI-CLASSI-MATERIE'!$A$2:$A$201,0)+2&amp;":$L"&amp;MATCH(R$67,'DOCENTI-CLASSI-MATERIE'!$A$2:$A$201,0)+2),0)),R249)</f>
        <v>LINGUA LETT.ITAL. E STORIA</v>
      </c>
      <c r="S66" s="125" t="str">
        <f ca="1">IFERROR(INDEX('DOCENTI-CLASSI-MATERIE'!$A$2:$L$201,MATCH(S$67,'DOCENTI-CLASSI-MATERIE'!$A$2:$A$201,0),MATCH(S$1,INDIRECT("'DOCENTI-CLASSI-MATERIE'!$A"&amp;MATCH(S$67,'DOCENTI-CLASSI-MATERIE'!$A$2:$A$201,0)+2&amp;":$L"&amp;MATCH(S$67,'DOCENTI-CLASSI-MATERIE'!$A$2:$A$201,0)+2),0)),S249)</f>
        <v>LINGUA LETT.ITAL. E STORIA</v>
      </c>
      <c r="T66" s="125" t="str">
        <f ca="1">IFERROR(INDEX('DOCENTI-CLASSI-MATERIE'!$A$2:$L$201,MATCH(T$67,'DOCENTI-CLASSI-MATERIE'!$A$2:$A$201,0),MATCH(T$1,INDIRECT("'DOCENTI-CLASSI-MATERIE'!$A"&amp;MATCH(T$67,'DOCENTI-CLASSI-MATERIE'!$A$2:$A$201,0)+2&amp;":$L"&amp;MATCH(T$67,'DOCENTI-CLASSI-MATERIE'!$A$2:$A$201,0)+2),0)),T249)</f>
        <v>LINGUA LETT.ITAL. E STORIA</v>
      </c>
      <c r="U66" s="41" t="str">
        <f ca="1">IFERROR(INDEX('DOCENTI-CLASSI-MATERIE'!$A$2:$L$201,MATCH(U$67,'DOCENTI-CLASSI-MATERIE'!$A$2:$A$201,0),MATCH(U$1,INDIRECT("'DOCENTI-CLASSI-MATERIE'!$A"&amp;MATCH(U$67,'DOCENTI-CLASSI-MATERIE'!$A$2:$A$201,0)+2&amp;":$L"&amp;MATCH(U$67,'DOCENTI-CLASSI-MATERIE'!$A$2:$A$201,0)+2),0)),U249)</f>
        <v/>
      </c>
      <c r="V66" s="41" t="str">
        <f ca="1">IFERROR(INDEX('DOCENTI-CLASSI-MATERIE'!$A$2:$L$201,MATCH(V$67,'DOCENTI-CLASSI-MATERIE'!$A$2:$A$201,0),MATCH(V$1,INDIRECT("'DOCENTI-CLASSI-MATERIE'!$A"&amp;MATCH(V$67,'DOCENTI-CLASSI-MATERIE'!$A$2:$A$201,0)+2&amp;":$L"&amp;MATCH(V$67,'DOCENTI-CLASSI-MATERIE'!$A$2:$A$201,0)+2),0)),V249)</f>
        <v/>
      </c>
      <c r="W66" s="41" t="str">
        <f ca="1">IFERROR(INDEX('DOCENTI-CLASSI-MATERIE'!$A$2:$L$201,MATCH(W$67,'DOCENTI-CLASSI-MATERIE'!$A$2:$A$201,0),MATCH(W$1,INDIRECT("'DOCENTI-CLASSI-MATERIE'!$A"&amp;MATCH(W$67,'DOCENTI-CLASSI-MATERIE'!$A$2:$A$201,0)+2&amp;":$L"&amp;MATCH(W$67,'DOCENTI-CLASSI-MATERIE'!$A$2:$A$201,0)+2),0)),W249)</f>
        <v/>
      </c>
      <c r="X66" s="41" t="str">
        <f ca="1">IFERROR(INDEX('DOCENTI-CLASSI-MATERIE'!$A$2:$L$201,MATCH(X$67,'DOCENTI-CLASSI-MATERIE'!$A$2:$A$201,0),MATCH(X$1,INDIRECT("'DOCENTI-CLASSI-MATERIE'!$A"&amp;MATCH(X$67,'DOCENTI-CLASSI-MATERIE'!$A$2:$A$201,0)+2&amp;":$L"&amp;MATCH(X$67,'DOCENTI-CLASSI-MATERIE'!$A$2:$A$201,0)+2),0)),X249)</f>
        <v/>
      </c>
      <c r="Y66" s="41" t="str">
        <f ca="1">IFERROR(INDEX('DOCENTI-CLASSI-MATERIE'!$A$2:$L$201,MATCH(Y$67,'DOCENTI-CLASSI-MATERIE'!$A$2:$A$201,0),MATCH(Y$1,INDIRECT("'DOCENTI-CLASSI-MATERIE'!$A"&amp;MATCH(Y$67,'DOCENTI-CLASSI-MATERIE'!$A$2:$A$201,0)+2&amp;":$L"&amp;MATCH(Y$67,'DOCENTI-CLASSI-MATERIE'!$A$2:$A$201,0)+2),0)),Y249)</f>
        <v/>
      </c>
      <c r="Z66" s="41" t="str">
        <f ca="1">IFERROR(INDEX('DOCENTI-CLASSI-MATERIE'!$A$2:$L$201,MATCH(Z$67,'DOCENTI-CLASSI-MATERIE'!$A$2:$A$201,0),MATCH(Z$1,INDIRECT("'DOCENTI-CLASSI-MATERIE'!$A"&amp;MATCH(Z$67,'DOCENTI-CLASSI-MATERIE'!$A$2:$A$201,0)+2&amp;":$L"&amp;MATCH(Z$67,'DOCENTI-CLASSI-MATERIE'!$A$2:$A$201,0)+2),0)),Z249)</f>
        <v/>
      </c>
      <c r="AA66" s="41" t="str">
        <f ca="1">IFERROR(INDEX('DOCENTI-CLASSI-MATERIE'!$A$2:$L$201,MATCH(AA$67,'DOCENTI-CLASSI-MATERIE'!$A$2:$A$201,0),MATCH(AA$1,INDIRECT("'DOCENTI-CLASSI-MATERIE'!$A"&amp;MATCH(AA$67,'DOCENTI-CLASSI-MATERIE'!$A$2:$A$201,0)+2&amp;":$L"&amp;MATCH(AA$67,'DOCENTI-CLASSI-MATERIE'!$A$2:$A$201,0)+2),0)),AA249)</f>
        <v/>
      </c>
      <c r="AB66" s="41" t="str">
        <f ca="1">IFERROR(INDEX('DOCENTI-CLASSI-MATERIE'!$A$2:$L$201,MATCH(AB$67,'DOCENTI-CLASSI-MATERIE'!$A$2:$A$201,0),MATCH(AB$1,INDIRECT("'DOCENTI-CLASSI-MATERIE'!$A"&amp;MATCH(AB$67,'DOCENTI-CLASSI-MATERIE'!$A$2:$A$201,0)+2&amp;":$L"&amp;MATCH(AB$67,'DOCENTI-CLASSI-MATERIE'!$A$2:$A$201,0)+2),0)),AB249)</f>
        <v/>
      </c>
      <c r="AC66" s="41" t="str">
        <f ca="1">IFERROR(INDEX('DOCENTI-CLASSI-MATERIE'!$A$2:$L$201,MATCH(AC$67,'DOCENTI-CLASSI-MATERIE'!$A$2:$A$201,0),MATCH(AC$1,INDIRECT("'DOCENTI-CLASSI-MATERIE'!$A"&amp;MATCH(AC$67,'DOCENTI-CLASSI-MATERIE'!$A$2:$A$201,0)+2&amp;":$L"&amp;MATCH(AC$67,'DOCENTI-CLASSI-MATERIE'!$A$2:$A$201,0)+2),0)),AC249)</f>
        <v/>
      </c>
      <c r="AD66" s="41" t="str">
        <f ca="1">IFERROR(INDEX('DOCENTI-CLASSI-MATERIE'!$A$2:$L$201,MATCH(AD$67,'DOCENTI-CLASSI-MATERIE'!$A$2:$A$201,0),MATCH(AD$1,INDIRECT("'DOCENTI-CLASSI-MATERIE'!$A"&amp;MATCH(AD$67,'DOCENTI-CLASSI-MATERIE'!$A$2:$A$201,0)+2&amp;":$L"&amp;MATCH(AD$67,'DOCENTI-CLASSI-MATERIE'!$A$2:$A$201,0)+2),0)),AD249)</f>
        <v/>
      </c>
      <c r="AE66" s="41" t="str">
        <f ca="1">IFERROR(INDEX('DOCENTI-CLASSI-MATERIE'!$A$2:$L$201,MATCH(AE$67,'DOCENTI-CLASSI-MATERIE'!$A$2:$A$201,0),MATCH(AE$1,INDIRECT("'DOCENTI-CLASSI-MATERIE'!$A"&amp;MATCH(AE$67,'DOCENTI-CLASSI-MATERIE'!$A$2:$A$201,0)+2&amp;":$L"&amp;MATCH(AE$67,'DOCENTI-CLASSI-MATERIE'!$A$2:$A$201,0)+2),0)),AE249)</f>
        <v/>
      </c>
      <c r="AF66" s="41" t="str">
        <f ca="1">IFERROR(INDEX('DOCENTI-CLASSI-MATERIE'!$A$2:$L$201,MATCH(AF$67,'DOCENTI-CLASSI-MATERIE'!$A$2:$A$201,0),MATCH(AF$1,INDIRECT("'DOCENTI-CLASSI-MATERIE'!$A"&amp;MATCH(AF$67,'DOCENTI-CLASSI-MATERIE'!$A$2:$A$201,0)+2&amp;":$L"&amp;MATCH(AF$67,'DOCENTI-CLASSI-MATERIE'!$A$2:$A$201,0)+2),0)),AF249)</f>
        <v/>
      </c>
      <c r="AG66" s="41" t="str">
        <f ca="1">IFERROR(INDEX('DOCENTI-CLASSI-MATERIE'!$A$2:$L$201,MATCH(AG$67,'DOCENTI-CLASSI-MATERIE'!$A$2:$A$201,0),MATCH(AG$1,INDIRECT("'DOCENTI-CLASSI-MATERIE'!$A"&amp;MATCH(AG$67,'DOCENTI-CLASSI-MATERIE'!$A$2:$A$201,0)+2&amp;":$L"&amp;MATCH(AG$67,'DOCENTI-CLASSI-MATERIE'!$A$2:$A$201,0)+2),0)),AG249)</f>
        <v/>
      </c>
      <c r="AH66" s="41" t="str">
        <f ca="1">IFERROR(INDEX('DOCENTI-CLASSI-MATERIE'!$A$2:$L$201,MATCH(AH$67,'DOCENTI-CLASSI-MATERIE'!$A$2:$A$201,0),MATCH(AH$1,INDIRECT("'DOCENTI-CLASSI-MATERIE'!$A"&amp;MATCH(AH$67,'DOCENTI-CLASSI-MATERIE'!$A$2:$A$201,0)+2&amp;":$L"&amp;MATCH(AH$67,'DOCENTI-CLASSI-MATERIE'!$A$2:$A$201,0)+2),0)),AH249)</f>
        <v/>
      </c>
      <c r="AI66" s="41" t="str">
        <f ca="1">IFERROR(INDEX('DOCENTI-CLASSI-MATERIE'!$A$2:$L$201,MATCH(AI$67,'DOCENTI-CLASSI-MATERIE'!$A$2:$A$201,0),MATCH(AI$1,INDIRECT("'DOCENTI-CLASSI-MATERIE'!$A"&amp;MATCH(AI$67,'DOCENTI-CLASSI-MATERIE'!$A$2:$A$201,0)+2&amp;":$L"&amp;MATCH(AI$67,'DOCENTI-CLASSI-MATERIE'!$A$2:$A$201,0)+2),0)),AI249)</f>
        <v/>
      </c>
      <c r="AJ66" s="41" t="str">
        <f ca="1">IFERROR(INDEX('DOCENTI-CLASSI-MATERIE'!$A$2:$L$201,MATCH(AJ$67,'DOCENTI-CLASSI-MATERIE'!$A$2:$A$201,0),MATCH(AJ$1,INDIRECT("'DOCENTI-CLASSI-MATERIE'!$A"&amp;MATCH(AJ$67,'DOCENTI-CLASSI-MATERIE'!$A$2:$A$201,0)+2&amp;":$L"&amp;MATCH(AJ$67,'DOCENTI-CLASSI-MATERIE'!$A$2:$A$201,0)+2),0)),AJ249)</f>
        <v/>
      </c>
      <c r="AK66" s="41" t="str">
        <f ca="1">IFERROR(INDEX('DOCENTI-CLASSI-MATERIE'!$A$2:$L$201,MATCH(AK$67,'DOCENTI-CLASSI-MATERIE'!$A$2:$A$201,0),MATCH(AK$1,INDIRECT("'DOCENTI-CLASSI-MATERIE'!$A"&amp;MATCH(AK$67,'DOCENTI-CLASSI-MATERIE'!$A$2:$A$201,0)+2&amp;":$L"&amp;MATCH(AK$67,'DOCENTI-CLASSI-MATERIE'!$A$2:$A$201,0)+2),0)),AK249)</f>
        <v/>
      </c>
      <c r="AL66" s="41" t="str">
        <f ca="1">IFERROR(INDEX('DOCENTI-CLASSI-MATERIE'!$A$2:$L$201,MATCH(AL$67,'DOCENTI-CLASSI-MATERIE'!$A$2:$A$201,0),MATCH(AL$1,INDIRECT("'DOCENTI-CLASSI-MATERIE'!$A"&amp;MATCH(AL$67,'DOCENTI-CLASSI-MATERIE'!$A$2:$A$201,0)+2&amp;":$L"&amp;MATCH(AL$67,'DOCENTI-CLASSI-MATERIE'!$A$2:$A$201,0)+2),0)),AL249)</f>
        <v/>
      </c>
      <c r="AM66" s="41" t="str">
        <f ca="1">IFERROR(INDEX('DOCENTI-CLASSI-MATERIE'!$A$2:$L$201,MATCH(AM$67,'DOCENTI-CLASSI-MATERIE'!$A$2:$A$201,0),MATCH(AM$1,INDIRECT("'DOCENTI-CLASSI-MATERIE'!$A"&amp;MATCH(AM$67,'DOCENTI-CLASSI-MATERIE'!$A$2:$A$201,0)+2&amp;":$L"&amp;MATCH(AM$67,'DOCENTI-CLASSI-MATERIE'!$A$2:$A$201,0)+2),0)),AM249)</f>
        <v/>
      </c>
      <c r="AN66" s="41" t="str">
        <f ca="1">IFERROR(INDEX('DOCENTI-CLASSI-MATERIE'!$A$2:$L$201,MATCH(AN$67,'DOCENTI-CLASSI-MATERIE'!$A$2:$A$201,0),MATCH(AN$1,INDIRECT("'DOCENTI-CLASSI-MATERIE'!$A"&amp;MATCH(AN$67,'DOCENTI-CLASSI-MATERIE'!$A$2:$A$201,0)+2&amp;":$L"&amp;MATCH(AN$67,'DOCENTI-CLASSI-MATERIE'!$A$2:$A$201,0)+2),0)),AN249)</f>
        <v/>
      </c>
      <c r="AO66" s="41" t="str">
        <f ca="1">IFERROR(INDEX('DOCENTI-CLASSI-MATERIE'!$A$2:$L$201,MATCH(AO$67,'DOCENTI-CLASSI-MATERIE'!$A$2:$A$201,0),MATCH(AO$1,INDIRECT("'DOCENTI-CLASSI-MATERIE'!$A"&amp;MATCH(AO$67,'DOCENTI-CLASSI-MATERIE'!$A$2:$A$201,0)+2&amp;":$L"&amp;MATCH(AO$67,'DOCENTI-CLASSI-MATERIE'!$A$2:$A$201,0)+2),0)),AO249)</f>
        <v/>
      </c>
      <c r="AP66" s="41" t="str">
        <f ca="1">IFERROR(INDEX('DOCENTI-CLASSI-MATERIE'!$A$2:$L$201,MATCH(AP$67,'DOCENTI-CLASSI-MATERIE'!$A$2:$A$201,0),MATCH(AP$1,INDIRECT("'DOCENTI-CLASSI-MATERIE'!$A"&amp;MATCH(AP$67,'DOCENTI-CLASSI-MATERIE'!$A$2:$A$201,0)+2&amp;":$L"&amp;MATCH(AP$67,'DOCENTI-CLASSI-MATERIE'!$A$2:$A$201,0)+2),0)),AP249)</f>
        <v/>
      </c>
      <c r="AQ66" s="41" t="str">
        <f ca="1">IFERROR(INDEX('DOCENTI-CLASSI-MATERIE'!$A$2:$L$201,MATCH(AQ$67,'DOCENTI-CLASSI-MATERIE'!$A$2:$A$201,0),MATCH(AQ$1,INDIRECT("'DOCENTI-CLASSI-MATERIE'!$A"&amp;MATCH(AQ$67,'DOCENTI-CLASSI-MATERIE'!$A$2:$A$201,0)+2&amp;":$L"&amp;MATCH(AQ$67,'DOCENTI-CLASSI-MATERIE'!$A$2:$A$201,0)+2),0)),AQ249)</f>
        <v/>
      </c>
      <c r="AR66" s="41" t="str">
        <f ca="1">IFERROR(INDEX('DOCENTI-CLASSI-MATERIE'!$A$2:$L$201,MATCH(AR$67,'DOCENTI-CLASSI-MATERIE'!$A$2:$A$201,0),MATCH(AR$1,INDIRECT("'DOCENTI-CLASSI-MATERIE'!$A"&amp;MATCH(AR$67,'DOCENTI-CLASSI-MATERIE'!$A$2:$A$201,0)+2&amp;":$L"&amp;MATCH(AR$67,'DOCENTI-CLASSI-MATERIE'!$A$2:$A$201,0)+2),0)),AR249)</f>
        <v/>
      </c>
      <c r="AS66" s="41" t="str">
        <f ca="1">IFERROR(INDEX('DOCENTI-CLASSI-MATERIE'!$A$2:$L$201,MATCH(AS$67,'DOCENTI-CLASSI-MATERIE'!$A$2:$A$201,0),MATCH(AS$1,INDIRECT("'DOCENTI-CLASSI-MATERIE'!$A"&amp;MATCH(AS$67,'DOCENTI-CLASSI-MATERIE'!$A$2:$A$201,0)+2&amp;":$L"&amp;MATCH(AS$67,'DOCENTI-CLASSI-MATERIE'!$A$2:$A$201,0)+2),0)),AS249)</f>
        <v/>
      </c>
      <c r="AT66" s="41" t="str">
        <f ca="1">IFERROR(INDEX('DOCENTI-CLASSI-MATERIE'!$A$2:$L$201,MATCH(AT$67,'DOCENTI-CLASSI-MATERIE'!$A$2:$A$201,0),MATCH(AT$1,INDIRECT("'DOCENTI-CLASSI-MATERIE'!$A"&amp;MATCH(AT$67,'DOCENTI-CLASSI-MATERIE'!$A$2:$A$201,0)+2&amp;":$L"&amp;MATCH(AT$67,'DOCENTI-CLASSI-MATERIE'!$A$2:$A$201,0)+2),0)),AT249)</f>
        <v/>
      </c>
      <c r="AU66" s="41" t="str">
        <f ca="1">IFERROR(INDEX('DOCENTI-CLASSI-MATERIE'!$A$2:$L$201,MATCH(AU$67,'DOCENTI-CLASSI-MATERIE'!$A$2:$A$201,0),MATCH(AU$1,INDIRECT("'DOCENTI-CLASSI-MATERIE'!$A"&amp;MATCH(AU$67,'DOCENTI-CLASSI-MATERIE'!$A$2:$A$201,0)+2&amp;":$L"&amp;MATCH(AU$67,'DOCENTI-CLASSI-MATERIE'!$A$2:$A$201,0)+2),0)),AU249)</f>
        <v/>
      </c>
      <c r="AV66" s="41" t="str">
        <f ca="1">IFERROR(INDEX('DOCENTI-CLASSI-MATERIE'!$A$2:$L$201,MATCH(AV$67,'DOCENTI-CLASSI-MATERIE'!$A$2:$A$201,0),MATCH(AV$1,INDIRECT("'DOCENTI-CLASSI-MATERIE'!$A"&amp;MATCH(AV$67,'DOCENTI-CLASSI-MATERIE'!$A$2:$A$201,0)+2&amp;":$L"&amp;MATCH(AV$67,'DOCENTI-CLASSI-MATERIE'!$A$2:$A$201,0)+2),0)),AV249)</f>
        <v/>
      </c>
      <c r="AW66" s="41" t="str">
        <f ca="1">IFERROR(INDEX('DOCENTI-CLASSI-MATERIE'!$A$2:$L$201,MATCH(AW$67,'DOCENTI-CLASSI-MATERIE'!$A$2:$A$201,0),MATCH(AW$1,INDIRECT("'DOCENTI-CLASSI-MATERIE'!$A"&amp;MATCH(AW$67,'DOCENTI-CLASSI-MATERIE'!$A$2:$A$201,0)+2&amp;":$L"&amp;MATCH(AW$67,'DOCENTI-CLASSI-MATERIE'!$A$2:$A$201,0)+2),0)),AW249)</f>
        <v/>
      </c>
      <c r="AX66" s="41" t="str">
        <f ca="1">IFERROR(INDEX('DOCENTI-CLASSI-MATERIE'!$A$2:$L$201,MATCH(AX$67,'DOCENTI-CLASSI-MATERIE'!$A$2:$A$201,0),MATCH(AX$1,INDIRECT("'DOCENTI-CLASSI-MATERIE'!$A"&amp;MATCH(AX$67,'DOCENTI-CLASSI-MATERIE'!$A$2:$A$201,0)+2&amp;":$L"&amp;MATCH(AX$67,'DOCENTI-CLASSI-MATERIE'!$A$2:$A$201,0)+2),0)),AX249)</f>
        <v/>
      </c>
      <c r="AY66" s="41" t="str">
        <f ca="1">IFERROR(INDEX('DOCENTI-CLASSI-MATERIE'!$A$2:$L$201,MATCH(AY$67,'DOCENTI-CLASSI-MATERIE'!$A$2:$A$201,0),MATCH(AY$1,INDIRECT("'DOCENTI-CLASSI-MATERIE'!$A"&amp;MATCH(AY$67,'DOCENTI-CLASSI-MATERIE'!$A$2:$A$201,0)+2&amp;":$L"&amp;MATCH(AY$67,'DOCENTI-CLASSI-MATERIE'!$A$2:$A$201,0)+2),0)),AY249)</f>
        <v/>
      </c>
      <c r="AZ66" s="41" t="str">
        <f ca="1">IFERROR(INDEX('DOCENTI-CLASSI-MATERIE'!$A$2:$L$201,MATCH(AZ$67,'DOCENTI-CLASSI-MATERIE'!$A$2:$A$201,0),MATCH(AZ$1,INDIRECT("'DOCENTI-CLASSI-MATERIE'!$A"&amp;MATCH(AZ$67,'DOCENTI-CLASSI-MATERIE'!$A$2:$A$201,0)+2&amp;":$L"&amp;MATCH(AZ$67,'DOCENTI-CLASSI-MATERIE'!$A$2:$A$201,0)+2),0)),AZ249)</f>
        <v/>
      </c>
    </row>
    <row r="67" spans="1:52" s="42" customFormat="1" ht="24.95" customHeight="1">
      <c r="A67" s="160"/>
      <c r="B67" s="169"/>
      <c r="C67" s="126" t="str">
        <f>IFERROR(INDEX('ORARIO DOCENTI'!$A$3:$A$102,MATCH(C$1,'ORARIO DOCENTI'!$W$3:$W$102,0),1),C250)</f>
        <v>MAZZOLAI tg</v>
      </c>
      <c r="D67" s="126" t="str">
        <f>IFERROR(INDEX('ORARIO DOCENTI'!$A$3:$A$102,MATCH(D$1,'ORARIO DOCENTI'!$W$3:$W$102,0),1),D250)</f>
        <v>GAGGI</v>
      </c>
      <c r="E67" s="126" t="str">
        <f>IFERROR(INDEX('ORARIO DOCENTI'!$A$3:$A$102,MATCH(E$1,'ORARIO DOCENTI'!$W$3:$W$102,0),1),E250)</f>
        <v>FERRARI</v>
      </c>
      <c r="F67" s="126" t="str">
        <f>IFERROR(INDEX('ORARIO DOCENTI'!$A$3:$A$102,MATCH(F$1,'ORARIO DOCENTI'!$W$3:$W$102,0),1),F250)</f>
        <v>FAVILLI</v>
      </c>
      <c r="G67" s="126" t="str">
        <f>IFERROR(INDEX('ORARIO DOCENTI'!$A$3:$A$102,MATCH(G$1,'ORARIO DOCENTI'!$W$3:$W$102,0),1),G250)</f>
        <v>DE ANGELIS</v>
      </c>
      <c r="H67" s="126" t="str">
        <f>IFERROR(INDEX('ORARIO DOCENTI'!$A$3:$A$102,MATCH(H$1,'ORARIO DOCENTI'!$W$3:$W$102,0),1),H250)</f>
        <v>TUONI d</v>
      </c>
      <c r="I67" s="126" t="str">
        <f>IFERROR(INDEX('ORARIO DOCENTI'!$A$3:$A$102,MATCH(I$1,'ORARIO DOCENTI'!$W$3:$W$102,0),1),I250)</f>
        <v>NASCARI</v>
      </c>
      <c r="J67" s="126" t="str">
        <f>IFERROR(INDEX('ORARIO DOCENTI'!$A$3:$A$102,MATCH(J$1,'ORARIO DOCENTI'!$W$3:$W$102,0),1),J250)</f>
        <v>ROSI</v>
      </c>
      <c r="K67" s="126" t="str">
        <f>IFERROR(INDEX('ORARIO DOCENTI'!$A$3:$A$102,MATCH(K$1,'ORARIO DOCENTI'!$W$3:$W$102,0),1),K250)</f>
        <v>ZANI</v>
      </c>
      <c r="L67" s="126" t="str">
        <f>IFERROR(INDEX('ORARIO DOCENTI'!$A$3:$A$102,MATCH(L$1,'ORARIO DOCENTI'!$W$3:$W$102,0),1),L250)</f>
        <v>MATTEO s</v>
      </c>
      <c r="M67" s="126" t="str">
        <f>IFERROR(INDEX('ORARIO DOCENTI'!$A$3:$A$102,MATCH(M$1,'ORARIO DOCENTI'!$W$3:$W$102,0),1),M250)</f>
        <v>SOMENZI  i</v>
      </c>
      <c r="N67" s="126" t="str">
        <f>IFERROR(INDEX('ORARIO DOCENTI'!$A$3:$A$102,MATCH(N$1,'ORARIO DOCENTI'!$W$3:$W$102,0),1),N250)</f>
        <v/>
      </c>
      <c r="O67" s="126" t="str">
        <f>IFERROR(INDEX('ORARIO DOCENTI'!$A$3:$A$102,MATCH(O$1,'ORARIO DOCENTI'!$W$3:$W$102,0),1),O250)</f>
        <v>SERAVALLE  m</v>
      </c>
      <c r="P67" s="126" t="str">
        <f>IFERROR(INDEX('ORARIO DOCENTI'!$A$3:$A$102,MATCH(P$1,'ORARIO DOCENTI'!$W$3:$W$102,0),1),P250)</f>
        <v>RAFFAELLI ca</v>
      </c>
      <c r="Q67" s="126" t="str">
        <f>IFERROR(INDEX('ORARIO DOCENTI'!$A$3:$A$102,MATCH(Q$1,'ORARIO DOCENTI'!$W$3:$W$102,0),1),Q250)</f>
        <v/>
      </c>
      <c r="R67" s="126" t="str">
        <f>IFERROR(INDEX('ORARIO DOCENTI'!$A$3:$A$102,MATCH(R$1,'ORARIO DOCENTI'!$W$3:$W$102,0),1),R250)</f>
        <v>BARTOLACCI</v>
      </c>
      <c r="S67" s="126" t="str">
        <f>IFERROR(INDEX('ORARIO DOCENTI'!$A$3:$A$102,MATCH(S$1,'ORARIO DOCENTI'!$W$3:$W$102,0),1),S250)</f>
        <v>BARTOLACCI</v>
      </c>
      <c r="T67" s="126" t="str">
        <f>IFERROR(INDEX('ORARIO DOCENTI'!$A$3:$A$102,MATCH(T$1,'ORARIO DOCENTI'!$W$3:$W$102,0),1),T250)</f>
        <v>BARTOLACCI</v>
      </c>
      <c r="U67" s="43" t="str">
        <f>IFERROR(INDEX('ORARIO DOCENTI'!$A$3:$A$102,MATCH(U$1,'ORARIO DOCENTI'!$W$3:$W$102,0),1),U250)</f>
        <v/>
      </c>
      <c r="V67" s="43" t="str">
        <f>IFERROR(INDEX('ORARIO DOCENTI'!$A$3:$A$102,MATCH(V$1,'ORARIO DOCENTI'!$W$3:$W$102,0),1),V250)</f>
        <v/>
      </c>
      <c r="W67" s="43" t="str">
        <f>IFERROR(INDEX('ORARIO DOCENTI'!$A$3:$A$102,MATCH(W$1,'ORARIO DOCENTI'!$W$3:$W$102,0),1),W250)</f>
        <v/>
      </c>
      <c r="X67" s="43" t="str">
        <f>IFERROR(INDEX('ORARIO DOCENTI'!$A$3:$A$102,MATCH(X$1,'ORARIO DOCENTI'!$W$3:$W$102,0),1),X250)</f>
        <v/>
      </c>
      <c r="Y67" s="43" t="str">
        <f>IFERROR(INDEX('ORARIO DOCENTI'!$A$3:$A$102,MATCH(Y$1,'ORARIO DOCENTI'!$W$3:$W$102,0),1),Y250)</f>
        <v/>
      </c>
      <c r="Z67" s="43" t="str">
        <f>IFERROR(INDEX('ORARIO DOCENTI'!$A$3:$A$102,MATCH(Z$1,'ORARIO DOCENTI'!$W$3:$W$102,0),1),Z250)</f>
        <v/>
      </c>
      <c r="AA67" s="43" t="str">
        <f>IFERROR(INDEX('ORARIO DOCENTI'!$A$3:$A$102,MATCH(AA$1,'ORARIO DOCENTI'!$W$3:$W$102,0),1),AA250)</f>
        <v/>
      </c>
      <c r="AB67" s="43" t="str">
        <f>IFERROR(INDEX('ORARIO DOCENTI'!$A$3:$A$102,MATCH(AB$1,'ORARIO DOCENTI'!$W$3:$W$102,0),1),AB250)</f>
        <v/>
      </c>
      <c r="AC67" s="43" t="str">
        <f>IFERROR(INDEX('ORARIO DOCENTI'!$A$3:$A$102,MATCH(AC$1,'ORARIO DOCENTI'!$W$3:$W$102,0),1),AC250)</f>
        <v/>
      </c>
      <c r="AD67" s="43" t="str">
        <f>IFERROR(INDEX('ORARIO DOCENTI'!$A$3:$A$102,MATCH(AD$1,'ORARIO DOCENTI'!$W$3:$W$102,0),1),AD250)</f>
        <v/>
      </c>
      <c r="AE67" s="43" t="str">
        <f>IFERROR(INDEX('ORARIO DOCENTI'!$A$3:$A$102,MATCH(AE$1,'ORARIO DOCENTI'!$W$3:$W$102,0),1),AE250)</f>
        <v/>
      </c>
      <c r="AF67" s="43" t="str">
        <f>IFERROR(INDEX('ORARIO DOCENTI'!$A$3:$A$102,MATCH(AF$1,'ORARIO DOCENTI'!$W$3:$W$102,0),1),AF250)</f>
        <v/>
      </c>
      <c r="AG67" s="43" t="str">
        <f>IFERROR(INDEX('ORARIO DOCENTI'!$A$3:$A$102,MATCH(AG$1,'ORARIO DOCENTI'!$W$3:$W$102,0),1),AG250)</f>
        <v/>
      </c>
      <c r="AH67" s="43" t="str">
        <f>IFERROR(INDEX('ORARIO DOCENTI'!$A$3:$A$102,MATCH(AH$1,'ORARIO DOCENTI'!$W$3:$W$102,0),1),AH250)</f>
        <v/>
      </c>
      <c r="AI67" s="43" t="str">
        <f>IFERROR(INDEX('ORARIO DOCENTI'!$A$3:$A$102,MATCH(AI$1,'ORARIO DOCENTI'!$W$3:$W$102,0),1),AI250)</f>
        <v/>
      </c>
      <c r="AJ67" s="43" t="str">
        <f>IFERROR(INDEX('ORARIO DOCENTI'!$A$3:$A$102,MATCH(AJ$1,'ORARIO DOCENTI'!$W$3:$W$102,0),1),AJ250)</f>
        <v/>
      </c>
      <c r="AK67" s="43" t="str">
        <f>IFERROR(INDEX('ORARIO DOCENTI'!$A$3:$A$102,MATCH(AK$1,'ORARIO DOCENTI'!$W$3:$W$102,0),1),AK250)</f>
        <v/>
      </c>
      <c r="AL67" s="43" t="str">
        <f>IFERROR(INDEX('ORARIO DOCENTI'!$A$3:$A$102,MATCH(AL$1,'ORARIO DOCENTI'!$W$3:$W$102,0),1),AL250)</f>
        <v/>
      </c>
      <c r="AM67" s="43" t="str">
        <f>IFERROR(INDEX('ORARIO DOCENTI'!$A$3:$A$102,MATCH(AM$1,'ORARIO DOCENTI'!$W$3:$W$102,0),1),AM250)</f>
        <v/>
      </c>
      <c r="AN67" s="43" t="str">
        <f>IFERROR(INDEX('ORARIO DOCENTI'!$A$3:$A$102,MATCH(AN$1,'ORARIO DOCENTI'!$W$3:$W$102,0),1),AN250)</f>
        <v/>
      </c>
      <c r="AO67" s="43" t="str">
        <f>IFERROR(INDEX('ORARIO DOCENTI'!$A$3:$A$102,MATCH(AO$1,'ORARIO DOCENTI'!$W$3:$W$102,0),1),AO250)</f>
        <v/>
      </c>
      <c r="AP67" s="43" t="str">
        <f>IFERROR(INDEX('ORARIO DOCENTI'!$A$3:$A$102,MATCH(AP$1,'ORARIO DOCENTI'!$W$3:$W$102,0),1),AP250)</f>
        <v/>
      </c>
      <c r="AQ67" s="43" t="str">
        <f>IFERROR(INDEX('ORARIO DOCENTI'!$A$3:$A$102,MATCH(AQ$1,'ORARIO DOCENTI'!$W$3:$W$102,0),1),AQ250)</f>
        <v/>
      </c>
      <c r="AR67" s="43" t="str">
        <f>IFERROR(INDEX('ORARIO DOCENTI'!$A$3:$A$102,MATCH(AR$1,'ORARIO DOCENTI'!$W$3:$W$102,0),1),AR250)</f>
        <v/>
      </c>
      <c r="AS67" s="43" t="str">
        <f>IFERROR(INDEX('ORARIO DOCENTI'!$A$3:$A$102,MATCH(AS$1,'ORARIO DOCENTI'!$W$3:$W$102,0),1),AS250)</f>
        <v/>
      </c>
      <c r="AT67" s="43" t="str">
        <f>IFERROR(INDEX('ORARIO DOCENTI'!$A$3:$A$102,MATCH(AT$1,'ORARIO DOCENTI'!$W$3:$W$102,0),1),AT250)</f>
        <v/>
      </c>
      <c r="AU67" s="43" t="str">
        <f>IFERROR(INDEX('ORARIO DOCENTI'!$A$3:$A$102,MATCH(AU$1,'ORARIO DOCENTI'!$W$3:$W$102,0),1),AU250)</f>
        <v/>
      </c>
      <c r="AV67" s="43" t="str">
        <f>IFERROR(INDEX('ORARIO DOCENTI'!$A$3:$A$102,MATCH(AV$1,'ORARIO DOCENTI'!$W$3:$W$102,0),1),AV250)</f>
        <v/>
      </c>
      <c r="AW67" s="43" t="str">
        <f>IFERROR(INDEX('ORARIO DOCENTI'!$A$3:$A$102,MATCH(AW$1,'ORARIO DOCENTI'!$W$3:$W$102,0),1),AW250)</f>
        <v/>
      </c>
      <c r="AX67" s="43" t="str">
        <f>IFERROR(INDEX('ORARIO DOCENTI'!$A$3:$A$102,MATCH(AX$1,'ORARIO DOCENTI'!$W$3:$W$102,0),1),AX250)</f>
        <v/>
      </c>
      <c r="AY67" s="43" t="str">
        <f>IFERROR(INDEX('ORARIO DOCENTI'!$A$3:$A$102,MATCH(AY$1,'ORARIO DOCENTI'!$W$3:$W$102,0),1),AY250)</f>
        <v/>
      </c>
      <c r="AZ67" s="43" t="str">
        <f>IFERROR(INDEX('ORARIO DOCENTI'!$A$3:$A$102,MATCH(AZ$1,'ORARIO DOCENTI'!$W$3:$W$102,0),1),AZ250)</f>
        <v/>
      </c>
    </row>
    <row r="68" spans="1:52" s="42" customFormat="1" ht="24.95" customHeight="1">
      <c r="A68" s="160"/>
      <c r="B68" s="170"/>
      <c r="C68" s="124" t="str">
        <f>IFERROR(INDEX('ORARIO ITP'!$A$3:$A$102,MATCH(C$1,'ORARIO ITP'!$W$3:$W$102,0),1),"")</f>
        <v>FRANCALACCI  itp</v>
      </c>
      <c r="D68" s="124" t="str">
        <f>IFERROR(INDEX('ORARIO ITP'!$A$3:$A$102,MATCH(D$1,'ORARIO ITP'!$W$3:$W$102,0),1),"")</f>
        <v/>
      </c>
      <c r="E68" s="124" t="str">
        <f>IFERROR(INDEX('ORARIO ITP'!$A$3:$A$102,MATCH(E$1,'ORARIO ITP'!$W$3:$W$102,0),1),"")</f>
        <v/>
      </c>
      <c r="F68" s="124" t="str">
        <f>IFERROR(INDEX('ORARIO ITP'!$A$3:$A$102,MATCH(F$1,'ORARIO ITP'!$W$3:$W$102,0),1),"")</f>
        <v>BACHIORRINI  itp</v>
      </c>
      <c r="G68" s="124" t="str">
        <f>IFERROR(INDEX('ORARIO ITP'!$A$3:$A$102,MATCH(G$1,'ORARIO ITP'!$W$3:$W$102,0),1),"")</f>
        <v/>
      </c>
      <c r="H68" s="124" t="str">
        <f>IFERROR(INDEX('ORARIO ITP'!$A$3:$A$102,MATCH(H$1,'ORARIO ITP'!$W$3:$W$102,0),1),"")</f>
        <v/>
      </c>
      <c r="I68" s="124" t="str">
        <f>IFERROR(INDEX('ORARIO ITP'!$A$3:$A$102,MATCH(I$1,'ORARIO ITP'!$W$3:$W$102,0),1),"")</f>
        <v/>
      </c>
      <c r="J68" s="124" t="str">
        <f>IFERROR(INDEX('ORARIO ITP'!$A$3:$A$102,MATCH(J$1,'ORARIO ITP'!$W$3:$W$102,0),1),"")</f>
        <v/>
      </c>
      <c r="K68" s="124" t="str">
        <f>IFERROR(INDEX('ORARIO ITP'!$A$3:$A$102,MATCH(K$1,'ORARIO ITP'!$W$3:$W$102,0),1),"")</f>
        <v/>
      </c>
      <c r="L68" s="124" t="str">
        <f>IFERROR(INDEX('ORARIO ITP'!$A$3:$A$102,MATCH(L$1,'ORARIO ITP'!$W$3:$W$102,0),1),"")</f>
        <v>BELLUMORI</v>
      </c>
      <c r="M68" s="124" t="str">
        <f>IFERROR(INDEX('ORARIO ITP'!$A$3:$A$102,MATCH(M$1,'ORARIO ITP'!$W$3:$W$102,0),1),"")</f>
        <v>PAGANUCCI</v>
      </c>
      <c r="N68" s="124" t="str">
        <f>IFERROR(INDEX('ORARIO ITP'!$A$3:$A$102,MATCH(N$1,'ORARIO ITP'!$W$3:$W$102,0),1),"")</f>
        <v/>
      </c>
      <c r="O68" s="124" t="str">
        <f>IFERROR(INDEX('ORARIO ITP'!$A$3:$A$102,MATCH(O$1,'ORARIO ITP'!$W$3:$W$102,0),1),"")</f>
        <v/>
      </c>
      <c r="P68" s="124" t="str">
        <f>IFERROR(INDEX('ORARIO ITP'!$A$3:$A$102,MATCH(P$1,'ORARIO ITP'!$W$3:$W$102,0),1),"")</f>
        <v>TRENTINI</v>
      </c>
      <c r="Q68" s="124" t="str">
        <f>IFERROR(INDEX('ORARIO ITP'!$A$3:$A$102,MATCH(Q$1,'ORARIO ITP'!$W$3:$W$102,0),1),"")</f>
        <v/>
      </c>
      <c r="R68" s="124" t="str">
        <f>IFERROR(INDEX('ORARIO ITP'!$A$3:$A$102,MATCH(R$1,'ORARIO ITP'!$W$3:$W$102,0),1),"")</f>
        <v/>
      </c>
      <c r="S68" s="124" t="str">
        <f>IFERROR(INDEX('ORARIO ITP'!$A$3:$A$102,MATCH(S$1,'ORARIO ITP'!$W$3:$W$102,0),1),"")</f>
        <v/>
      </c>
      <c r="T68" s="124" t="str">
        <f>IFERROR(INDEX('ORARIO ITP'!$A$3:$A$102,MATCH(T$1,'ORARIO ITP'!$W$3:$W$102,0),1),"")</f>
        <v/>
      </c>
      <c r="U68" s="40" t="str">
        <f>IFERROR(INDEX('ORARIO ITP'!$A$3:$A$102,MATCH(U$1,'ORARIO ITP'!$W$3:$W$102,0),1),"")</f>
        <v/>
      </c>
      <c r="V68" s="40" t="str">
        <f>IFERROR(INDEX('ORARIO ITP'!$A$3:$A$102,MATCH(V$1,'ORARIO ITP'!$W$3:$W$102,0),1),"")</f>
        <v/>
      </c>
      <c r="W68" s="40" t="str">
        <f>IFERROR(INDEX('ORARIO ITP'!$A$3:$A$102,MATCH(W$1,'ORARIO ITP'!$W$3:$W$102,0),1),"")</f>
        <v/>
      </c>
      <c r="X68" s="40" t="str">
        <f>IFERROR(INDEX('ORARIO ITP'!$A$3:$A$102,MATCH(X$1,'ORARIO ITP'!$W$3:$W$102,0),1),"")</f>
        <v/>
      </c>
      <c r="Y68" s="40" t="str">
        <f>IFERROR(INDEX('ORARIO ITP'!$A$3:$A$102,MATCH(Y$1,'ORARIO ITP'!$W$3:$W$102,0),1),"")</f>
        <v/>
      </c>
      <c r="Z68" s="40" t="str">
        <f>IFERROR(INDEX('ORARIO ITP'!$A$3:$A$102,MATCH(Z$1,'ORARIO ITP'!$W$3:$W$102,0),1),"")</f>
        <v/>
      </c>
      <c r="AA68" s="40" t="str">
        <f>IFERROR(INDEX('ORARIO ITP'!$A$3:$A$102,MATCH(AA$1,'ORARIO ITP'!$W$3:$W$102,0),1),"")</f>
        <v/>
      </c>
      <c r="AB68" s="40" t="str">
        <f>IFERROR(INDEX('ORARIO ITP'!$A$3:$A$102,MATCH(AB$1,'ORARIO ITP'!$W$3:$W$102,0),1),"")</f>
        <v/>
      </c>
      <c r="AC68" s="40" t="str">
        <f>IFERROR(INDEX('ORARIO ITP'!$A$3:$A$102,MATCH(AC$1,'ORARIO ITP'!$W$3:$W$102,0),1),"")</f>
        <v/>
      </c>
      <c r="AD68" s="40" t="str">
        <f>IFERROR(INDEX('ORARIO ITP'!$A$3:$A$102,MATCH(AD$1,'ORARIO ITP'!$W$3:$W$102,0),1),"")</f>
        <v/>
      </c>
      <c r="AE68" s="40" t="str">
        <f>IFERROR(INDEX('ORARIO ITP'!$A$3:$A$102,MATCH(AE$1,'ORARIO ITP'!$W$3:$W$102,0),1),"")</f>
        <v/>
      </c>
      <c r="AF68" s="40" t="str">
        <f>IFERROR(INDEX('ORARIO ITP'!$A$3:$A$102,MATCH(AF$1,'ORARIO ITP'!$W$3:$W$102,0),1),"")</f>
        <v/>
      </c>
      <c r="AG68" s="40" t="str">
        <f>IFERROR(INDEX('ORARIO ITP'!$A$3:$A$102,MATCH(AG$1,'ORARIO ITP'!$W$3:$W$102,0),1),"")</f>
        <v/>
      </c>
      <c r="AH68" s="40" t="str">
        <f>IFERROR(INDEX('ORARIO ITP'!$A$3:$A$102,MATCH(AH$1,'ORARIO ITP'!$W$3:$W$102,0),1),"")</f>
        <v/>
      </c>
      <c r="AI68" s="40" t="str">
        <f>IFERROR(INDEX('ORARIO ITP'!$A$3:$A$102,MATCH(AI$1,'ORARIO ITP'!$W$3:$W$102,0),1),"")</f>
        <v/>
      </c>
      <c r="AJ68" s="40" t="str">
        <f>IFERROR(INDEX('ORARIO ITP'!$A$3:$A$102,MATCH(AJ$1,'ORARIO ITP'!$W$3:$W$102,0),1),"")</f>
        <v/>
      </c>
      <c r="AK68" s="40" t="str">
        <f>IFERROR(INDEX('ORARIO ITP'!$A$3:$A$102,MATCH(AK$1,'ORARIO ITP'!$W$3:$W$102,0),1),"")</f>
        <v/>
      </c>
      <c r="AL68" s="40" t="str">
        <f>IFERROR(INDEX('ORARIO ITP'!$A$3:$A$102,MATCH(AL$1,'ORARIO ITP'!$W$3:$W$102,0),1),"")</f>
        <v/>
      </c>
      <c r="AM68" s="40" t="str">
        <f>IFERROR(INDEX('ORARIO ITP'!$A$3:$A$102,MATCH(AM$1,'ORARIO ITP'!$W$3:$W$102,0),1),"")</f>
        <v/>
      </c>
      <c r="AN68" s="40" t="str">
        <f>IFERROR(INDEX('ORARIO ITP'!$A$3:$A$102,MATCH(AN$1,'ORARIO ITP'!$W$3:$W$102,0),1),"")</f>
        <v/>
      </c>
      <c r="AO68" s="40" t="str">
        <f>IFERROR(INDEX('ORARIO ITP'!$A$3:$A$102,MATCH(AO$1,'ORARIO ITP'!$W$3:$W$102,0),1),"")</f>
        <v/>
      </c>
      <c r="AP68" s="40" t="str">
        <f>IFERROR(INDEX('ORARIO ITP'!$A$3:$A$102,MATCH(AP$1,'ORARIO ITP'!$W$3:$W$102,0),1),"")</f>
        <v/>
      </c>
      <c r="AQ68" s="40" t="str">
        <f>IFERROR(INDEX('ORARIO ITP'!$A$3:$A$102,MATCH(AQ$1,'ORARIO ITP'!$W$3:$W$102,0),1),"")</f>
        <v/>
      </c>
      <c r="AR68" s="40" t="str">
        <f>IFERROR(INDEX('ORARIO ITP'!$A$3:$A$102,MATCH(AR$1,'ORARIO ITP'!$W$3:$W$102,0),1),"")</f>
        <v/>
      </c>
      <c r="AS68" s="40" t="str">
        <f>IFERROR(INDEX('ORARIO ITP'!$A$3:$A$102,MATCH(AS$1,'ORARIO ITP'!$W$3:$W$102,0),1),"")</f>
        <v/>
      </c>
      <c r="AT68" s="40" t="str">
        <f>IFERROR(INDEX('ORARIO ITP'!$A$3:$A$102,MATCH(AT$1,'ORARIO ITP'!$W$3:$W$102,0),1),"")</f>
        <v/>
      </c>
      <c r="AU68" s="40" t="str">
        <f>IFERROR(INDEX('ORARIO ITP'!$A$3:$A$102,MATCH(AU$1,'ORARIO ITP'!$W$3:$W$102,0),1),"")</f>
        <v/>
      </c>
      <c r="AV68" s="40" t="str">
        <f>IFERROR(INDEX('ORARIO ITP'!$A$3:$A$102,MATCH(AV$1,'ORARIO ITP'!$W$3:$W$102,0),1),"")</f>
        <v/>
      </c>
      <c r="AW68" s="40" t="str">
        <f>IFERROR(INDEX('ORARIO ITP'!$A$3:$A$102,MATCH(AW$1,'ORARIO ITP'!$W$3:$W$102,0),1),"")</f>
        <v/>
      </c>
      <c r="AX68" s="40" t="str">
        <f>IFERROR(INDEX('ORARIO ITP'!$A$3:$A$102,MATCH(AX$1,'ORARIO ITP'!$W$3:$W$102,0),1),"")</f>
        <v/>
      </c>
      <c r="AY68" s="40" t="str">
        <f>IFERROR(INDEX('ORARIO ITP'!$A$3:$A$102,MATCH(AY$1,'ORARIO ITP'!$W$3:$W$102,0),1),"")</f>
        <v/>
      </c>
      <c r="AZ68" s="40" t="str">
        <f>IFERROR(INDEX('ORARIO ITP'!$A$3:$A$102,MATCH(AZ$1,'ORARIO ITP'!$W$3:$W$102,0),1),"")</f>
        <v/>
      </c>
    </row>
    <row r="69" spans="1:52" s="42" customFormat="1" ht="24.95" customHeight="1">
      <c r="A69" s="160"/>
      <c r="B69" s="168">
        <v>3</v>
      </c>
      <c r="C69" s="125" t="str">
        <f ca="1">IFERROR(INDEX('DOCENTI-CLASSI-MATERIE'!$A$2:$L$201,MATCH(C$70,'DOCENTI-CLASSI-MATERIE'!$A$2:$A$201,0),MATCH(C$1,INDIRECT("'DOCENTI-CLASSI-MATERIE'!$A"&amp;MATCH(C$70,'DOCENTI-CLASSI-MATERIE'!$A$2:$A$201,0)+2&amp;":$L"&amp;MATCH(C$70,'DOCENTI-CLASSI-MATERIE'!$A$2:$A$201,0)+2),0)),C252)</f>
        <v>LINGUA INGLESE</v>
      </c>
      <c r="D69" s="125" t="str">
        <f ca="1">IFERROR(INDEX('DOCENTI-CLASSI-MATERIE'!$A$2:$L$201,MATCH(D$70,'DOCENTI-CLASSI-MATERIE'!$A$2:$A$201,0),MATCH(D$1,INDIRECT("'DOCENTI-CLASSI-MATERIE'!$A"&amp;MATCH(D$70,'DOCENTI-CLASSI-MATERIE'!$A$2:$A$201,0)+2&amp;":$L"&amp;MATCH(D$70,'DOCENTI-CLASSI-MATERIE'!$A$2:$A$201,0)+2),0)),D252)</f>
        <v>TECN.TECNIC.GRAF.</v>
      </c>
      <c r="E69" s="125" t="str">
        <f ca="1">IFERROR(INDEX('DOCENTI-CLASSI-MATERIE'!$A$2:$L$201,MATCH(E$70,'DOCENTI-CLASSI-MATERIE'!$A$2:$A$201,0),MATCH(E$1,INDIRECT("'DOCENTI-CLASSI-MATERIE'!$A"&amp;MATCH(E$70,'DOCENTI-CLASSI-MATERIE'!$A$2:$A$201,0)+2&amp;":$L"&amp;MATCH(E$70,'DOCENTI-CLASSI-MATERIE'!$A$2:$A$201,0)+2),0)),E252)</f>
        <v>MATEMATICA</v>
      </c>
      <c r="F69" s="125" t="str">
        <f ca="1">IFERROR(INDEX('DOCENTI-CLASSI-MATERIE'!$A$2:$L$201,MATCH(F$70,'DOCENTI-CLASSI-MATERIE'!$A$2:$A$201,0),MATCH(F$1,INDIRECT("'DOCENTI-CLASSI-MATERIE'!$A"&amp;MATCH(F$70,'DOCENTI-CLASSI-MATERIE'!$A$2:$A$201,0)+2&amp;":$L"&amp;MATCH(F$70,'DOCENTI-CLASSI-MATERIE'!$A$2:$A$201,0)+2),0)),F252)</f>
        <v>TEC.MECC. e APPL.</v>
      </c>
      <c r="G69" s="125" t="str">
        <f ca="1">IFERROR(INDEX('DOCENTI-CLASSI-MATERIE'!$A$2:$L$201,MATCH(G$70,'DOCENTI-CLASSI-MATERIE'!$A$2:$A$201,0),MATCH(G$1,INDIRECT("'DOCENTI-CLASSI-MATERIE'!$A"&amp;MATCH(G$70,'DOCENTI-CLASSI-MATERIE'!$A$2:$A$201,0)+2&amp;":$L"&amp;MATCH(G$70,'DOCENTI-CLASSI-MATERIE'!$A$2:$A$201,0)+2),0)),G252)</f>
        <v>SCIENZE MOTORIE</v>
      </c>
      <c r="H69" s="125" t="str">
        <f ca="1">IFERROR(INDEX('DOCENTI-CLASSI-MATERIE'!$A$2:$L$201,MATCH(H$70,'DOCENTI-CLASSI-MATERIE'!$A$2:$A$201,0),MATCH(H$1,INDIRECT("'DOCENTI-CLASSI-MATERIE'!$A"&amp;MATCH(H$70,'DOCENTI-CLASSI-MATERIE'!$A$2:$A$201,0)+2&amp;":$L"&amp;MATCH(H$70,'DOCENTI-CLASSI-MATERIE'!$A$2:$A$201,0)+2),0)),H252)</f>
        <v>LABORATORI TECN.</v>
      </c>
      <c r="I69" s="125" t="str">
        <f ca="1">IFERROR(INDEX('DOCENTI-CLASSI-MATERIE'!$A$2:$L$201,MATCH(I$70,'DOCENTI-CLASSI-MATERIE'!$A$2:$A$201,0),MATCH(I$1,INDIRECT("'DOCENTI-CLASSI-MATERIE'!$A"&amp;MATCH(I$70,'DOCENTI-CLASSI-MATERIE'!$A$2:$A$201,0)+2&amp;":$L"&amp;MATCH(I$70,'DOCENTI-CLASSI-MATERIE'!$A$2:$A$201,0)+2),0)),I252)</f>
        <v>MATEMATICA</v>
      </c>
      <c r="J69" s="125" t="str">
        <f ca="1">IFERROR(INDEX('DOCENTI-CLASSI-MATERIE'!$A$2:$L$201,MATCH(J$70,'DOCENTI-CLASSI-MATERIE'!$A$2:$A$201,0),MATCH(J$1,INDIRECT("'DOCENTI-CLASSI-MATERIE'!$A"&amp;MATCH(J$70,'DOCENTI-CLASSI-MATERIE'!$A$2:$A$201,0)+2&amp;":$L"&amp;MATCH(J$70,'DOCENTI-CLASSI-MATERIE'!$A$2:$A$201,0)+2),0)),J252)</f>
        <v>SC.INTEGR.FISICA</v>
      </c>
      <c r="K69" s="125" t="str">
        <f ca="1">IFERROR(INDEX('DOCENTI-CLASSI-MATERIE'!$A$2:$L$201,MATCH(K$70,'DOCENTI-CLASSI-MATERIE'!$A$2:$A$201,0),MATCH(K$1,INDIRECT("'DOCENTI-CLASSI-MATERIE'!$A"&amp;MATCH(K$70,'DOCENTI-CLASSI-MATERIE'!$A$2:$A$201,0)+2&amp;":$L"&amp;MATCH(K$70,'DOCENTI-CLASSI-MATERIE'!$A$2:$A$201,0)+2),0)),K252)</f>
        <v>SC.INTEGR.BIOLOGIA</v>
      </c>
      <c r="L69" s="125" t="str">
        <f ca="1">IFERROR(INDEX('DOCENTI-CLASSI-MATERIE'!$A$2:$L$201,MATCH(L$70,'DOCENTI-CLASSI-MATERIE'!$A$2:$A$201,0),MATCH(L$1,INDIRECT("'DOCENTI-CLASSI-MATERIE'!$A"&amp;MATCH(L$70,'DOCENTI-CLASSI-MATERIE'!$A$2:$A$201,0)+2&amp;":$L"&amp;MATCH(L$70,'DOCENTI-CLASSI-MATERIE'!$A$2:$A$201,0)+2),0)),L252)</f>
        <v>ELETTROT.ELETTRON.</v>
      </c>
      <c r="M69" s="125" t="str">
        <f ca="1">IFERROR(INDEX('DOCENTI-CLASSI-MATERIE'!$A$2:$L$201,MATCH(M$70,'DOCENTI-CLASSI-MATERIE'!$A$2:$A$201,0),MATCH(M$1,INDIRECT("'DOCENTI-CLASSI-MATERIE'!$A"&amp;MATCH(M$70,'DOCENTI-CLASSI-MATERIE'!$A$2:$A$201,0)+2&amp;":$L"&amp;MATCH(M$70,'DOCENTI-CLASSI-MATERIE'!$A$2:$A$201,0)+2),0)),M252)</f>
        <v>MATEMATICA</v>
      </c>
      <c r="N69" s="125" t="str">
        <f ca="1">IFERROR(INDEX('DOCENTI-CLASSI-MATERIE'!$A$2:$L$201,MATCH(N$70,'DOCENTI-CLASSI-MATERIE'!$A$2:$A$201,0),MATCH(N$1,INDIRECT("'DOCENTI-CLASSI-MATERIE'!$A"&amp;MATCH(N$70,'DOCENTI-CLASSI-MATERIE'!$A$2:$A$201,0)+2&amp;":$L"&amp;MATCH(N$70,'DOCENTI-CLASSI-MATERIE'!$A$2:$A$201,0)+2),0)),N252)</f>
        <v/>
      </c>
      <c r="O69" s="125" t="str">
        <f ca="1">IFERROR(INDEX('DOCENTI-CLASSI-MATERIE'!$A$2:$L$201,MATCH(O$70,'DOCENTI-CLASSI-MATERIE'!$A$2:$A$201,0),MATCH(O$1,INDIRECT("'DOCENTI-CLASSI-MATERIE'!$A"&amp;MATCH(O$70,'DOCENTI-CLASSI-MATERIE'!$A$2:$A$201,0)+2&amp;":$L"&amp;MATCH(O$70,'DOCENTI-CLASSI-MATERIE'!$A$2:$A$201,0)+2),0)),O252)</f>
        <v>TEC.PROG.SISTEMI</v>
      </c>
      <c r="P69" s="125" t="str">
        <f ca="1">IFERROR(INDEX('DOCENTI-CLASSI-MATERIE'!$A$2:$L$201,MATCH(P$70,'DOCENTI-CLASSI-MATERIE'!$A$2:$A$201,0),MATCH(P$1,INDIRECT("'DOCENTI-CLASSI-MATERIE'!$A"&amp;MATCH(P$70,'DOCENTI-CLASSI-MATERIE'!$A$2:$A$201,0)+2&amp;":$L"&amp;MATCH(P$70,'DOCENTI-CLASSI-MATERIE'!$A$2:$A$201,0)+2),0)),P252)</f>
        <v>CHIMICA ANAL.STRUM.</v>
      </c>
      <c r="Q69" s="125" t="str">
        <f ca="1">IFERROR(INDEX('DOCENTI-CLASSI-MATERIE'!$A$2:$L$201,MATCH(Q$70,'DOCENTI-CLASSI-MATERIE'!$A$2:$A$201,0),MATCH(Q$1,INDIRECT("'DOCENTI-CLASSI-MATERIE'!$A"&amp;MATCH(Q$70,'DOCENTI-CLASSI-MATERIE'!$A$2:$A$201,0)+2&amp;":$L"&amp;MATCH(Q$70,'DOCENTI-CLASSI-MATERIE'!$A$2:$A$201,0)+2),0)),Q252)</f>
        <v/>
      </c>
      <c r="R69" s="151" t="str">
        <f ca="1">IFERROR(INDEX('DOCENTI-CLASSI-MATERIE'!$A$2:$L$201,MATCH(R$70,'DOCENTI-CLASSI-MATERIE'!$A$2:$A$201,0),MATCH(R$1,INDIRECT("'DOCENTI-CLASSI-MATERIE'!$A"&amp;MATCH(R$70,'DOCENTI-CLASSI-MATERIE'!$A$2:$A$201,0)+2&amp;":$L"&amp;MATCH(R$70,'DOCENTI-CLASSI-MATERIE'!$A$2:$A$201,0)+2),0)),R252)</f>
        <v>SISTEMI AUT.</v>
      </c>
      <c r="S69" s="125" t="str">
        <f ca="1">IFERROR(INDEX('DOCENTI-CLASSI-MATERIE'!$A$2:$L$201,MATCH(S$70,'DOCENTI-CLASSI-MATERIE'!$A$2:$A$201,0),MATCH(S$1,INDIRECT("'DOCENTI-CLASSI-MATERIE'!$A"&amp;MATCH(S$70,'DOCENTI-CLASSI-MATERIE'!$A$2:$A$201,0)+2&amp;":$L"&amp;MATCH(S$70,'DOCENTI-CLASSI-MATERIE'!$A$2:$A$201,0)+2),0)),S252)</f>
        <v>BIOL.MICR.CONT.SAN.</v>
      </c>
      <c r="T69" s="125" t="str">
        <f ca="1">IFERROR(INDEX('DOCENTI-CLASSI-MATERIE'!$A$2:$L$201,MATCH(T$70,'DOCENTI-CLASSI-MATERIE'!$A$2:$A$201,0),MATCH(T$1,INDIRECT("'DOCENTI-CLASSI-MATERIE'!$A"&amp;MATCH(T$70,'DOCENTI-CLASSI-MATERIE'!$A$2:$A$201,0)+2&amp;":$L"&amp;MATCH(T$70,'DOCENTI-CLASSI-MATERIE'!$A$2:$A$201,0)+2),0)),T252)</f>
        <v/>
      </c>
      <c r="U69" s="41" t="str">
        <f ca="1">IFERROR(INDEX('DOCENTI-CLASSI-MATERIE'!$A$2:$L$201,MATCH(U$70,'DOCENTI-CLASSI-MATERIE'!$A$2:$A$201,0),MATCH(U$1,INDIRECT("'DOCENTI-CLASSI-MATERIE'!$A"&amp;MATCH(U$70,'DOCENTI-CLASSI-MATERIE'!$A$2:$A$201,0)+2&amp;":$L"&amp;MATCH(U$70,'DOCENTI-CLASSI-MATERIE'!$A$2:$A$201,0)+2),0)),U252)</f>
        <v/>
      </c>
      <c r="V69" s="41" t="str">
        <f ca="1">IFERROR(INDEX('DOCENTI-CLASSI-MATERIE'!$A$2:$L$201,MATCH(V$70,'DOCENTI-CLASSI-MATERIE'!$A$2:$A$201,0),MATCH(V$1,INDIRECT("'DOCENTI-CLASSI-MATERIE'!$A"&amp;MATCH(V$70,'DOCENTI-CLASSI-MATERIE'!$A$2:$A$201,0)+2&amp;":$L"&amp;MATCH(V$70,'DOCENTI-CLASSI-MATERIE'!$A$2:$A$201,0)+2),0)),V252)</f>
        <v/>
      </c>
      <c r="W69" s="41" t="str">
        <f ca="1">IFERROR(INDEX('DOCENTI-CLASSI-MATERIE'!$A$2:$L$201,MATCH(W$70,'DOCENTI-CLASSI-MATERIE'!$A$2:$A$201,0),MATCH(W$1,INDIRECT("'DOCENTI-CLASSI-MATERIE'!$A"&amp;MATCH(W$70,'DOCENTI-CLASSI-MATERIE'!$A$2:$A$201,0)+2&amp;":$L"&amp;MATCH(W$70,'DOCENTI-CLASSI-MATERIE'!$A$2:$A$201,0)+2),0)),W252)</f>
        <v/>
      </c>
      <c r="X69" s="41" t="str">
        <f ca="1">IFERROR(INDEX('DOCENTI-CLASSI-MATERIE'!$A$2:$L$201,MATCH(X$70,'DOCENTI-CLASSI-MATERIE'!$A$2:$A$201,0),MATCH(X$1,INDIRECT("'DOCENTI-CLASSI-MATERIE'!$A"&amp;MATCH(X$70,'DOCENTI-CLASSI-MATERIE'!$A$2:$A$201,0)+2&amp;":$L"&amp;MATCH(X$70,'DOCENTI-CLASSI-MATERIE'!$A$2:$A$201,0)+2),0)),X252)</f>
        <v/>
      </c>
      <c r="Y69" s="41" t="str">
        <f ca="1">IFERROR(INDEX('DOCENTI-CLASSI-MATERIE'!$A$2:$L$201,MATCH(Y$70,'DOCENTI-CLASSI-MATERIE'!$A$2:$A$201,0),MATCH(Y$1,INDIRECT("'DOCENTI-CLASSI-MATERIE'!$A"&amp;MATCH(Y$70,'DOCENTI-CLASSI-MATERIE'!$A$2:$A$201,0)+2&amp;":$L"&amp;MATCH(Y$70,'DOCENTI-CLASSI-MATERIE'!$A$2:$A$201,0)+2),0)),Y252)</f>
        <v/>
      </c>
      <c r="Z69" s="41" t="str">
        <f ca="1">IFERROR(INDEX('DOCENTI-CLASSI-MATERIE'!$A$2:$L$201,MATCH(Z$70,'DOCENTI-CLASSI-MATERIE'!$A$2:$A$201,0),MATCH(Z$1,INDIRECT("'DOCENTI-CLASSI-MATERIE'!$A"&amp;MATCH(Z$70,'DOCENTI-CLASSI-MATERIE'!$A$2:$A$201,0)+2&amp;":$L"&amp;MATCH(Z$70,'DOCENTI-CLASSI-MATERIE'!$A$2:$A$201,0)+2),0)),Z252)</f>
        <v/>
      </c>
      <c r="AA69" s="41" t="str">
        <f ca="1">IFERROR(INDEX('DOCENTI-CLASSI-MATERIE'!$A$2:$L$201,MATCH(AA$70,'DOCENTI-CLASSI-MATERIE'!$A$2:$A$201,0),MATCH(AA$1,INDIRECT("'DOCENTI-CLASSI-MATERIE'!$A"&amp;MATCH(AA$70,'DOCENTI-CLASSI-MATERIE'!$A$2:$A$201,0)+2&amp;":$L"&amp;MATCH(AA$70,'DOCENTI-CLASSI-MATERIE'!$A$2:$A$201,0)+2),0)),AA252)</f>
        <v/>
      </c>
      <c r="AB69" s="41" t="str">
        <f ca="1">IFERROR(INDEX('DOCENTI-CLASSI-MATERIE'!$A$2:$L$201,MATCH(AB$70,'DOCENTI-CLASSI-MATERIE'!$A$2:$A$201,0),MATCH(AB$1,INDIRECT("'DOCENTI-CLASSI-MATERIE'!$A"&amp;MATCH(AB$70,'DOCENTI-CLASSI-MATERIE'!$A$2:$A$201,0)+2&amp;":$L"&amp;MATCH(AB$70,'DOCENTI-CLASSI-MATERIE'!$A$2:$A$201,0)+2),0)),AB252)</f>
        <v/>
      </c>
      <c r="AC69" s="41" t="str">
        <f ca="1">IFERROR(INDEX('DOCENTI-CLASSI-MATERIE'!$A$2:$L$201,MATCH(AC$70,'DOCENTI-CLASSI-MATERIE'!$A$2:$A$201,0),MATCH(AC$1,INDIRECT("'DOCENTI-CLASSI-MATERIE'!$A"&amp;MATCH(AC$70,'DOCENTI-CLASSI-MATERIE'!$A$2:$A$201,0)+2&amp;":$L"&amp;MATCH(AC$70,'DOCENTI-CLASSI-MATERIE'!$A$2:$A$201,0)+2),0)),AC252)</f>
        <v/>
      </c>
      <c r="AD69" s="41" t="str">
        <f ca="1">IFERROR(INDEX('DOCENTI-CLASSI-MATERIE'!$A$2:$L$201,MATCH(AD$70,'DOCENTI-CLASSI-MATERIE'!$A$2:$A$201,0),MATCH(AD$1,INDIRECT("'DOCENTI-CLASSI-MATERIE'!$A"&amp;MATCH(AD$70,'DOCENTI-CLASSI-MATERIE'!$A$2:$A$201,0)+2&amp;":$L"&amp;MATCH(AD$70,'DOCENTI-CLASSI-MATERIE'!$A$2:$A$201,0)+2),0)),AD252)</f>
        <v/>
      </c>
      <c r="AE69" s="41" t="str">
        <f ca="1">IFERROR(INDEX('DOCENTI-CLASSI-MATERIE'!$A$2:$L$201,MATCH(AE$70,'DOCENTI-CLASSI-MATERIE'!$A$2:$A$201,0),MATCH(AE$1,INDIRECT("'DOCENTI-CLASSI-MATERIE'!$A"&amp;MATCH(AE$70,'DOCENTI-CLASSI-MATERIE'!$A$2:$A$201,0)+2&amp;":$L"&amp;MATCH(AE$70,'DOCENTI-CLASSI-MATERIE'!$A$2:$A$201,0)+2),0)),AE252)</f>
        <v/>
      </c>
      <c r="AF69" s="41" t="str">
        <f ca="1">IFERROR(INDEX('DOCENTI-CLASSI-MATERIE'!$A$2:$L$201,MATCH(AF$70,'DOCENTI-CLASSI-MATERIE'!$A$2:$A$201,0),MATCH(AF$1,INDIRECT("'DOCENTI-CLASSI-MATERIE'!$A"&amp;MATCH(AF$70,'DOCENTI-CLASSI-MATERIE'!$A$2:$A$201,0)+2&amp;":$L"&amp;MATCH(AF$70,'DOCENTI-CLASSI-MATERIE'!$A$2:$A$201,0)+2),0)),AF252)</f>
        <v/>
      </c>
      <c r="AG69" s="41" t="str">
        <f ca="1">IFERROR(INDEX('DOCENTI-CLASSI-MATERIE'!$A$2:$L$201,MATCH(AG$70,'DOCENTI-CLASSI-MATERIE'!$A$2:$A$201,0),MATCH(AG$1,INDIRECT("'DOCENTI-CLASSI-MATERIE'!$A"&amp;MATCH(AG$70,'DOCENTI-CLASSI-MATERIE'!$A$2:$A$201,0)+2&amp;":$L"&amp;MATCH(AG$70,'DOCENTI-CLASSI-MATERIE'!$A$2:$A$201,0)+2),0)),AG252)</f>
        <v/>
      </c>
      <c r="AH69" s="41" t="str">
        <f ca="1">IFERROR(INDEX('DOCENTI-CLASSI-MATERIE'!$A$2:$L$201,MATCH(AH$70,'DOCENTI-CLASSI-MATERIE'!$A$2:$A$201,0),MATCH(AH$1,INDIRECT("'DOCENTI-CLASSI-MATERIE'!$A"&amp;MATCH(AH$70,'DOCENTI-CLASSI-MATERIE'!$A$2:$A$201,0)+2&amp;":$L"&amp;MATCH(AH$70,'DOCENTI-CLASSI-MATERIE'!$A$2:$A$201,0)+2),0)),AH252)</f>
        <v/>
      </c>
      <c r="AI69" s="41" t="str">
        <f ca="1">IFERROR(INDEX('DOCENTI-CLASSI-MATERIE'!$A$2:$L$201,MATCH(AI$70,'DOCENTI-CLASSI-MATERIE'!$A$2:$A$201,0),MATCH(AI$1,INDIRECT("'DOCENTI-CLASSI-MATERIE'!$A"&amp;MATCH(AI$70,'DOCENTI-CLASSI-MATERIE'!$A$2:$A$201,0)+2&amp;":$L"&amp;MATCH(AI$70,'DOCENTI-CLASSI-MATERIE'!$A$2:$A$201,0)+2),0)),AI252)</f>
        <v/>
      </c>
      <c r="AJ69" s="41" t="str">
        <f ca="1">IFERROR(INDEX('DOCENTI-CLASSI-MATERIE'!$A$2:$L$201,MATCH(AJ$70,'DOCENTI-CLASSI-MATERIE'!$A$2:$A$201,0),MATCH(AJ$1,INDIRECT("'DOCENTI-CLASSI-MATERIE'!$A"&amp;MATCH(AJ$70,'DOCENTI-CLASSI-MATERIE'!$A$2:$A$201,0)+2&amp;":$L"&amp;MATCH(AJ$70,'DOCENTI-CLASSI-MATERIE'!$A$2:$A$201,0)+2),0)),AJ252)</f>
        <v/>
      </c>
      <c r="AK69" s="41" t="str">
        <f ca="1">IFERROR(INDEX('DOCENTI-CLASSI-MATERIE'!$A$2:$L$201,MATCH(AK$70,'DOCENTI-CLASSI-MATERIE'!$A$2:$A$201,0),MATCH(AK$1,INDIRECT("'DOCENTI-CLASSI-MATERIE'!$A"&amp;MATCH(AK$70,'DOCENTI-CLASSI-MATERIE'!$A$2:$A$201,0)+2&amp;":$L"&amp;MATCH(AK$70,'DOCENTI-CLASSI-MATERIE'!$A$2:$A$201,0)+2),0)),AK252)</f>
        <v/>
      </c>
      <c r="AL69" s="41" t="str">
        <f ca="1">IFERROR(INDEX('DOCENTI-CLASSI-MATERIE'!$A$2:$L$201,MATCH(AL$70,'DOCENTI-CLASSI-MATERIE'!$A$2:$A$201,0),MATCH(AL$1,INDIRECT("'DOCENTI-CLASSI-MATERIE'!$A"&amp;MATCH(AL$70,'DOCENTI-CLASSI-MATERIE'!$A$2:$A$201,0)+2&amp;":$L"&amp;MATCH(AL$70,'DOCENTI-CLASSI-MATERIE'!$A$2:$A$201,0)+2),0)),AL252)</f>
        <v/>
      </c>
      <c r="AM69" s="41" t="str">
        <f ca="1">IFERROR(INDEX('DOCENTI-CLASSI-MATERIE'!$A$2:$L$201,MATCH(AM$70,'DOCENTI-CLASSI-MATERIE'!$A$2:$A$201,0),MATCH(AM$1,INDIRECT("'DOCENTI-CLASSI-MATERIE'!$A"&amp;MATCH(AM$70,'DOCENTI-CLASSI-MATERIE'!$A$2:$A$201,0)+2&amp;":$L"&amp;MATCH(AM$70,'DOCENTI-CLASSI-MATERIE'!$A$2:$A$201,0)+2),0)),AM252)</f>
        <v/>
      </c>
      <c r="AN69" s="41" t="str">
        <f ca="1">IFERROR(INDEX('DOCENTI-CLASSI-MATERIE'!$A$2:$L$201,MATCH(AN$70,'DOCENTI-CLASSI-MATERIE'!$A$2:$A$201,0),MATCH(AN$1,INDIRECT("'DOCENTI-CLASSI-MATERIE'!$A"&amp;MATCH(AN$70,'DOCENTI-CLASSI-MATERIE'!$A$2:$A$201,0)+2&amp;":$L"&amp;MATCH(AN$70,'DOCENTI-CLASSI-MATERIE'!$A$2:$A$201,0)+2),0)),AN252)</f>
        <v/>
      </c>
      <c r="AO69" s="41" t="str">
        <f ca="1">IFERROR(INDEX('DOCENTI-CLASSI-MATERIE'!$A$2:$L$201,MATCH(AO$70,'DOCENTI-CLASSI-MATERIE'!$A$2:$A$201,0),MATCH(AO$1,INDIRECT("'DOCENTI-CLASSI-MATERIE'!$A"&amp;MATCH(AO$70,'DOCENTI-CLASSI-MATERIE'!$A$2:$A$201,0)+2&amp;":$L"&amp;MATCH(AO$70,'DOCENTI-CLASSI-MATERIE'!$A$2:$A$201,0)+2),0)),AO252)</f>
        <v/>
      </c>
      <c r="AP69" s="41" t="str">
        <f ca="1">IFERROR(INDEX('DOCENTI-CLASSI-MATERIE'!$A$2:$L$201,MATCH(AP$70,'DOCENTI-CLASSI-MATERIE'!$A$2:$A$201,0),MATCH(AP$1,INDIRECT("'DOCENTI-CLASSI-MATERIE'!$A"&amp;MATCH(AP$70,'DOCENTI-CLASSI-MATERIE'!$A$2:$A$201,0)+2&amp;":$L"&amp;MATCH(AP$70,'DOCENTI-CLASSI-MATERIE'!$A$2:$A$201,0)+2),0)),AP252)</f>
        <v/>
      </c>
      <c r="AQ69" s="41" t="str">
        <f ca="1">IFERROR(INDEX('DOCENTI-CLASSI-MATERIE'!$A$2:$L$201,MATCH(AQ$70,'DOCENTI-CLASSI-MATERIE'!$A$2:$A$201,0),MATCH(AQ$1,INDIRECT("'DOCENTI-CLASSI-MATERIE'!$A"&amp;MATCH(AQ$70,'DOCENTI-CLASSI-MATERIE'!$A$2:$A$201,0)+2&amp;":$L"&amp;MATCH(AQ$70,'DOCENTI-CLASSI-MATERIE'!$A$2:$A$201,0)+2),0)),AQ252)</f>
        <v/>
      </c>
      <c r="AR69" s="41" t="str">
        <f ca="1">IFERROR(INDEX('DOCENTI-CLASSI-MATERIE'!$A$2:$L$201,MATCH(AR$70,'DOCENTI-CLASSI-MATERIE'!$A$2:$A$201,0),MATCH(AR$1,INDIRECT("'DOCENTI-CLASSI-MATERIE'!$A"&amp;MATCH(AR$70,'DOCENTI-CLASSI-MATERIE'!$A$2:$A$201,0)+2&amp;":$L"&amp;MATCH(AR$70,'DOCENTI-CLASSI-MATERIE'!$A$2:$A$201,0)+2),0)),AR252)</f>
        <v/>
      </c>
      <c r="AS69" s="41" t="str">
        <f ca="1">IFERROR(INDEX('DOCENTI-CLASSI-MATERIE'!$A$2:$L$201,MATCH(AS$70,'DOCENTI-CLASSI-MATERIE'!$A$2:$A$201,0),MATCH(AS$1,INDIRECT("'DOCENTI-CLASSI-MATERIE'!$A"&amp;MATCH(AS$70,'DOCENTI-CLASSI-MATERIE'!$A$2:$A$201,0)+2&amp;":$L"&amp;MATCH(AS$70,'DOCENTI-CLASSI-MATERIE'!$A$2:$A$201,0)+2),0)),AS252)</f>
        <v/>
      </c>
      <c r="AT69" s="41" t="str">
        <f ca="1">IFERROR(INDEX('DOCENTI-CLASSI-MATERIE'!$A$2:$L$201,MATCH(AT$70,'DOCENTI-CLASSI-MATERIE'!$A$2:$A$201,0),MATCH(AT$1,INDIRECT("'DOCENTI-CLASSI-MATERIE'!$A"&amp;MATCH(AT$70,'DOCENTI-CLASSI-MATERIE'!$A$2:$A$201,0)+2&amp;":$L"&amp;MATCH(AT$70,'DOCENTI-CLASSI-MATERIE'!$A$2:$A$201,0)+2),0)),AT252)</f>
        <v/>
      </c>
      <c r="AU69" s="41" t="str">
        <f ca="1">IFERROR(INDEX('DOCENTI-CLASSI-MATERIE'!$A$2:$L$201,MATCH(AU$70,'DOCENTI-CLASSI-MATERIE'!$A$2:$A$201,0),MATCH(AU$1,INDIRECT("'DOCENTI-CLASSI-MATERIE'!$A"&amp;MATCH(AU$70,'DOCENTI-CLASSI-MATERIE'!$A$2:$A$201,0)+2&amp;":$L"&amp;MATCH(AU$70,'DOCENTI-CLASSI-MATERIE'!$A$2:$A$201,0)+2),0)),AU252)</f>
        <v/>
      </c>
      <c r="AV69" s="41" t="str">
        <f ca="1">IFERROR(INDEX('DOCENTI-CLASSI-MATERIE'!$A$2:$L$201,MATCH(AV$70,'DOCENTI-CLASSI-MATERIE'!$A$2:$A$201,0),MATCH(AV$1,INDIRECT("'DOCENTI-CLASSI-MATERIE'!$A"&amp;MATCH(AV$70,'DOCENTI-CLASSI-MATERIE'!$A$2:$A$201,0)+2&amp;":$L"&amp;MATCH(AV$70,'DOCENTI-CLASSI-MATERIE'!$A$2:$A$201,0)+2),0)),AV252)</f>
        <v/>
      </c>
      <c r="AW69" s="41" t="str">
        <f ca="1">IFERROR(INDEX('DOCENTI-CLASSI-MATERIE'!$A$2:$L$201,MATCH(AW$70,'DOCENTI-CLASSI-MATERIE'!$A$2:$A$201,0),MATCH(AW$1,INDIRECT("'DOCENTI-CLASSI-MATERIE'!$A"&amp;MATCH(AW$70,'DOCENTI-CLASSI-MATERIE'!$A$2:$A$201,0)+2&amp;":$L"&amp;MATCH(AW$70,'DOCENTI-CLASSI-MATERIE'!$A$2:$A$201,0)+2),0)),AW252)</f>
        <v/>
      </c>
      <c r="AX69" s="41" t="str">
        <f ca="1">IFERROR(INDEX('DOCENTI-CLASSI-MATERIE'!$A$2:$L$201,MATCH(AX$70,'DOCENTI-CLASSI-MATERIE'!$A$2:$A$201,0),MATCH(AX$1,INDIRECT("'DOCENTI-CLASSI-MATERIE'!$A"&amp;MATCH(AX$70,'DOCENTI-CLASSI-MATERIE'!$A$2:$A$201,0)+2&amp;":$L"&amp;MATCH(AX$70,'DOCENTI-CLASSI-MATERIE'!$A$2:$A$201,0)+2),0)),AX252)</f>
        <v/>
      </c>
      <c r="AY69" s="41" t="str">
        <f ca="1">IFERROR(INDEX('DOCENTI-CLASSI-MATERIE'!$A$2:$L$201,MATCH(AY$70,'DOCENTI-CLASSI-MATERIE'!$A$2:$A$201,0),MATCH(AY$1,INDIRECT("'DOCENTI-CLASSI-MATERIE'!$A"&amp;MATCH(AY$70,'DOCENTI-CLASSI-MATERIE'!$A$2:$A$201,0)+2&amp;":$L"&amp;MATCH(AY$70,'DOCENTI-CLASSI-MATERIE'!$A$2:$A$201,0)+2),0)),AY252)</f>
        <v/>
      </c>
      <c r="AZ69" s="41" t="str">
        <f ca="1">IFERROR(INDEX('DOCENTI-CLASSI-MATERIE'!$A$2:$L$201,MATCH(AZ$70,'DOCENTI-CLASSI-MATERIE'!$A$2:$A$201,0),MATCH(AZ$1,INDIRECT("'DOCENTI-CLASSI-MATERIE'!$A"&amp;MATCH(AZ$70,'DOCENTI-CLASSI-MATERIE'!$A$2:$A$201,0)+2&amp;":$L"&amp;MATCH(AZ$70,'DOCENTI-CLASSI-MATERIE'!$A$2:$A$201,0)+2),0)),AZ252)</f>
        <v/>
      </c>
    </row>
    <row r="70" spans="1:52" s="42" customFormat="1" ht="24.95" customHeight="1">
      <c r="A70" s="160"/>
      <c r="B70" s="169"/>
      <c r="C70" s="126" t="str">
        <f>IFERROR(INDEX('ORARIO DOCENTI'!$A$3:$A$102,MATCH(C$1,'ORARIO DOCENTI'!$X$3:$X$102,0),1),C253)</f>
        <v>LEONARDO</v>
      </c>
      <c r="D70" s="126" t="str">
        <f>IFERROR(INDEX('ORARIO DOCENTI'!$A$3:$A$102,MATCH(D$1,'ORARIO DOCENTI'!$X$3:$X$102,0),1),D253)</f>
        <v>MAZZOLAI tg</v>
      </c>
      <c r="E70" s="126" t="str">
        <f>IFERROR(INDEX('ORARIO DOCENTI'!$A$3:$A$102,MATCH(E$1,'ORARIO DOCENTI'!$X$3:$X$102,0),1),E253)</f>
        <v>FERRARI</v>
      </c>
      <c r="F70" s="126" t="str">
        <f>IFERROR(INDEX('ORARIO DOCENTI'!$A$3:$A$102,MATCH(F$1,'ORARIO DOCENTI'!$X$3:$X$102,0),1),F253)</f>
        <v>FAVILLI</v>
      </c>
      <c r="G70" s="126" t="str">
        <f>IFERROR(INDEX('ORARIO DOCENTI'!$A$3:$A$102,MATCH(G$1,'ORARIO DOCENTI'!$X$3:$X$102,0),1),G253)</f>
        <v>ROSI</v>
      </c>
      <c r="H70" s="126" t="str">
        <f>IFERROR(INDEX('ORARIO DOCENTI'!$A$3:$A$102,MATCH(H$1,'ORARIO DOCENTI'!$X$3:$X$102,0),1),H253)</f>
        <v>TUONI d</v>
      </c>
      <c r="I70" s="126" t="str">
        <f>IFERROR(INDEX('ORARIO DOCENTI'!$A$3:$A$102,MATCH(I$1,'ORARIO DOCENTI'!$X$3:$X$102,0),1),I253)</f>
        <v>GAGGI</v>
      </c>
      <c r="J70" s="126" t="str">
        <f>IFERROR(INDEX('ORARIO DOCENTI'!$A$3:$A$102,MATCH(J$1,'ORARIO DOCENTI'!$X$3:$X$102,0),1),J253)</f>
        <v>ZANI</v>
      </c>
      <c r="K70" s="126" t="str">
        <f>IFERROR(INDEX('ORARIO DOCENTI'!$A$3:$A$102,MATCH(K$1,'ORARIO DOCENTI'!$X$3:$X$102,0),1),K253)</f>
        <v>NICCOLOGI  sib</v>
      </c>
      <c r="L70" s="126" t="str">
        <f>IFERROR(INDEX('ORARIO DOCENTI'!$A$3:$A$102,MATCH(L$1,'ORARIO DOCENTI'!$X$3:$X$102,0),1),L253)</f>
        <v>TAMMARO</v>
      </c>
      <c r="M70" s="126" t="str">
        <f>IFERROR(INDEX('ORARIO DOCENTI'!$A$3:$A$102,MATCH(M$1,'ORARIO DOCENTI'!$X$3:$X$102,0),1),M253)</f>
        <v>SERAVALLE  m</v>
      </c>
      <c r="N70" s="126" t="str">
        <f>IFERROR(INDEX('ORARIO DOCENTI'!$A$3:$A$102,MATCH(N$1,'ORARIO DOCENTI'!$X$3:$X$102,0),1),N253)</f>
        <v/>
      </c>
      <c r="O70" s="126" t="str">
        <f>IFERROR(INDEX('ORARIO DOCENTI'!$A$3:$A$102,MATCH(O$1,'ORARIO DOCENTI'!$X$3:$X$102,0),1),O253)</f>
        <v>MATTEO tdp</v>
      </c>
      <c r="P70" s="126" t="str">
        <f>IFERROR(INDEX('ORARIO DOCENTI'!$A$3:$A$102,MATCH(P$1,'ORARIO DOCENTI'!$X$3:$X$102,0),1),P253)</f>
        <v>RAFFAELLI ca</v>
      </c>
      <c r="Q70" s="126" t="str">
        <f>IFERROR(INDEX('ORARIO DOCENTI'!$A$3:$A$102,MATCH(Q$1,'ORARIO DOCENTI'!$X$3:$X$102,0),1),Q253)</f>
        <v/>
      </c>
      <c r="R70" s="149" t="str">
        <f>IFERROR(INDEX('ORARIO DOCENTI'!$A$3:$A$102,MATCH(R$1,'ORARIO DOCENTI'!$X$3:$X$102,0),1),R253)</f>
        <v>SISTEMI AUTOM</v>
      </c>
      <c r="S70" s="126" t="str">
        <f>IFERROR(INDEX('ORARIO DOCENTI'!$A$3:$A$102,MATCH(S$1,'ORARIO DOCENTI'!$X$3:$X$102,0),1),S253)</f>
        <v>SOMENZI  b</v>
      </c>
      <c r="T70" s="126" t="str">
        <f>IFERROR(INDEX('ORARIO DOCENTI'!$A$3:$A$102,MATCH(T$1,'ORARIO DOCENTI'!$X$3:$X$102,0),1),T253)</f>
        <v/>
      </c>
      <c r="U70" s="43" t="str">
        <f>IFERROR(INDEX('ORARIO DOCENTI'!$A$3:$A$102,MATCH(U$1,'ORARIO DOCENTI'!$X$3:$X$102,0),1),U253)</f>
        <v/>
      </c>
      <c r="V70" s="43" t="str">
        <f>IFERROR(INDEX('ORARIO DOCENTI'!$A$3:$A$102,MATCH(V$1,'ORARIO DOCENTI'!$X$3:$X$102,0),1),V253)</f>
        <v/>
      </c>
      <c r="W70" s="43" t="str">
        <f>IFERROR(INDEX('ORARIO DOCENTI'!$A$3:$A$102,MATCH(W$1,'ORARIO DOCENTI'!$X$3:$X$102,0),1),W253)</f>
        <v/>
      </c>
      <c r="X70" s="43" t="str">
        <f>IFERROR(INDEX('ORARIO DOCENTI'!$A$3:$A$102,MATCH(X$1,'ORARIO DOCENTI'!$X$3:$X$102,0),1),X253)</f>
        <v/>
      </c>
      <c r="Y70" s="43" t="str">
        <f>IFERROR(INDEX('ORARIO DOCENTI'!$A$3:$A$102,MATCH(Y$1,'ORARIO DOCENTI'!$X$3:$X$102,0),1),Y253)</f>
        <v/>
      </c>
      <c r="Z70" s="43" t="str">
        <f>IFERROR(INDEX('ORARIO DOCENTI'!$A$3:$A$102,MATCH(Z$1,'ORARIO DOCENTI'!$X$3:$X$102,0),1),Z253)</f>
        <v/>
      </c>
      <c r="AA70" s="43" t="str">
        <f>IFERROR(INDEX('ORARIO DOCENTI'!$A$3:$A$102,MATCH(AA$1,'ORARIO DOCENTI'!$X$3:$X$102,0),1),AA253)</f>
        <v/>
      </c>
      <c r="AB70" s="43" t="str">
        <f>IFERROR(INDEX('ORARIO DOCENTI'!$A$3:$A$102,MATCH(AB$1,'ORARIO DOCENTI'!$X$3:$X$102,0),1),AB253)</f>
        <v/>
      </c>
      <c r="AC70" s="43" t="str">
        <f>IFERROR(INDEX('ORARIO DOCENTI'!$A$3:$A$102,MATCH(AC$1,'ORARIO DOCENTI'!$X$3:$X$102,0),1),AC253)</f>
        <v/>
      </c>
      <c r="AD70" s="43" t="str">
        <f>IFERROR(INDEX('ORARIO DOCENTI'!$A$3:$A$102,MATCH(AD$1,'ORARIO DOCENTI'!$X$3:$X$102,0),1),AD253)</f>
        <v/>
      </c>
      <c r="AE70" s="43" t="str">
        <f>IFERROR(INDEX('ORARIO DOCENTI'!$A$3:$A$102,MATCH(AE$1,'ORARIO DOCENTI'!$X$3:$X$102,0),1),AE253)</f>
        <v/>
      </c>
      <c r="AF70" s="43" t="str">
        <f>IFERROR(INDEX('ORARIO DOCENTI'!$A$3:$A$102,MATCH(AF$1,'ORARIO DOCENTI'!$X$3:$X$102,0),1),AF253)</f>
        <v/>
      </c>
      <c r="AG70" s="43" t="str">
        <f>IFERROR(INDEX('ORARIO DOCENTI'!$A$3:$A$102,MATCH(AG$1,'ORARIO DOCENTI'!$X$3:$X$102,0),1),AG253)</f>
        <v/>
      </c>
      <c r="AH70" s="43" t="str">
        <f>IFERROR(INDEX('ORARIO DOCENTI'!$A$3:$A$102,MATCH(AH$1,'ORARIO DOCENTI'!$X$3:$X$102,0),1),AH253)</f>
        <v/>
      </c>
      <c r="AI70" s="43" t="str">
        <f>IFERROR(INDEX('ORARIO DOCENTI'!$A$3:$A$102,MATCH(AI$1,'ORARIO DOCENTI'!$X$3:$X$102,0),1),AI253)</f>
        <v/>
      </c>
      <c r="AJ70" s="43" t="str">
        <f>IFERROR(INDEX('ORARIO DOCENTI'!$A$3:$A$102,MATCH(AJ$1,'ORARIO DOCENTI'!$X$3:$X$102,0),1),AJ253)</f>
        <v/>
      </c>
      <c r="AK70" s="43" t="str">
        <f>IFERROR(INDEX('ORARIO DOCENTI'!$A$3:$A$102,MATCH(AK$1,'ORARIO DOCENTI'!$X$3:$X$102,0),1),AK253)</f>
        <v/>
      </c>
      <c r="AL70" s="43" t="str">
        <f>IFERROR(INDEX('ORARIO DOCENTI'!$A$3:$A$102,MATCH(AL$1,'ORARIO DOCENTI'!$X$3:$X$102,0),1),AL253)</f>
        <v/>
      </c>
      <c r="AM70" s="43" t="str">
        <f>IFERROR(INDEX('ORARIO DOCENTI'!$A$3:$A$102,MATCH(AM$1,'ORARIO DOCENTI'!$X$3:$X$102,0),1),AM253)</f>
        <v/>
      </c>
      <c r="AN70" s="43" t="str">
        <f>IFERROR(INDEX('ORARIO DOCENTI'!$A$3:$A$102,MATCH(AN$1,'ORARIO DOCENTI'!$X$3:$X$102,0),1),AN253)</f>
        <v/>
      </c>
      <c r="AO70" s="43" t="str">
        <f>IFERROR(INDEX('ORARIO DOCENTI'!$A$3:$A$102,MATCH(AO$1,'ORARIO DOCENTI'!$X$3:$X$102,0),1),AO253)</f>
        <v/>
      </c>
      <c r="AP70" s="43" t="str">
        <f>IFERROR(INDEX('ORARIO DOCENTI'!$A$3:$A$102,MATCH(AP$1,'ORARIO DOCENTI'!$X$3:$X$102,0),1),AP253)</f>
        <v/>
      </c>
      <c r="AQ70" s="43" t="str">
        <f>IFERROR(INDEX('ORARIO DOCENTI'!$A$3:$A$102,MATCH(AQ$1,'ORARIO DOCENTI'!$X$3:$X$102,0),1),AQ253)</f>
        <v/>
      </c>
      <c r="AR70" s="43" t="str">
        <f>IFERROR(INDEX('ORARIO DOCENTI'!$A$3:$A$102,MATCH(AR$1,'ORARIO DOCENTI'!$X$3:$X$102,0),1),AR253)</f>
        <v/>
      </c>
      <c r="AS70" s="43" t="str">
        <f>IFERROR(INDEX('ORARIO DOCENTI'!$A$3:$A$102,MATCH(AS$1,'ORARIO DOCENTI'!$X$3:$X$102,0),1),AS253)</f>
        <v/>
      </c>
      <c r="AT70" s="43" t="str">
        <f>IFERROR(INDEX('ORARIO DOCENTI'!$A$3:$A$102,MATCH(AT$1,'ORARIO DOCENTI'!$X$3:$X$102,0),1),AT253)</f>
        <v/>
      </c>
      <c r="AU70" s="43" t="str">
        <f>IFERROR(INDEX('ORARIO DOCENTI'!$A$3:$A$102,MATCH(AU$1,'ORARIO DOCENTI'!$X$3:$X$102,0),1),AU253)</f>
        <v/>
      </c>
      <c r="AV70" s="43" t="str">
        <f>IFERROR(INDEX('ORARIO DOCENTI'!$A$3:$A$102,MATCH(AV$1,'ORARIO DOCENTI'!$X$3:$X$102,0),1),AV253)</f>
        <v/>
      </c>
      <c r="AW70" s="43" t="str">
        <f>IFERROR(INDEX('ORARIO DOCENTI'!$A$3:$A$102,MATCH(AW$1,'ORARIO DOCENTI'!$X$3:$X$102,0),1),AW253)</f>
        <v/>
      </c>
      <c r="AX70" s="43" t="str">
        <f>IFERROR(INDEX('ORARIO DOCENTI'!$A$3:$A$102,MATCH(AX$1,'ORARIO DOCENTI'!$X$3:$X$102,0),1),AX253)</f>
        <v/>
      </c>
      <c r="AY70" s="43" t="str">
        <f>IFERROR(INDEX('ORARIO DOCENTI'!$A$3:$A$102,MATCH(AY$1,'ORARIO DOCENTI'!$X$3:$X$102,0),1),AY253)</f>
        <v/>
      </c>
      <c r="AZ70" s="43" t="str">
        <f>IFERROR(INDEX('ORARIO DOCENTI'!$A$3:$A$102,MATCH(AZ$1,'ORARIO DOCENTI'!$X$3:$X$102,0),1),AZ253)</f>
        <v/>
      </c>
    </row>
    <row r="71" spans="1:52" s="42" customFormat="1" ht="24.95" customHeight="1">
      <c r="A71" s="160"/>
      <c r="B71" s="170"/>
      <c r="C71" s="124" t="str">
        <f>IFERROR(INDEX('ORARIO ITP'!$A$3:$A$102,MATCH(C$1,'ORARIO ITP'!$X$3:$X$102,0),1),"")</f>
        <v/>
      </c>
      <c r="D71" s="124" t="str">
        <f>IFERROR(INDEX('ORARIO ITP'!$A$3:$A$102,MATCH(D$1,'ORARIO ITP'!$X$3:$X$102,0),1),"")</f>
        <v>FRANCALACCI  itp</v>
      </c>
      <c r="E71" s="124" t="str">
        <f>IFERROR(INDEX('ORARIO ITP'!$A$3:$A$102,MATCH(E$1,'ORARIO ITP'!$X$3:$X$102,0),1),"")</f>
        <v/>
      </c>
      <c r="F71" s="124" t="str">
        <f>IFERROR(INDEX('ORARIO ITP'!$A$3:$A$102,MATCH(F$1,'ORARIO ITP'!$X$3:$X$102,0),1),"")</f>
        <v/>
      </c>
      <c r="G71" s="124" t="str">
        <f>IFERROR(INDEX('ORARIO ITP'!$A$3:$A$102,MATCH(G$1,'ORARIO ITP'!$X$3:$X$102,0),1),"")</f>
        <v/>
      </c>
      <c r="H71" s="124" t="str">
        <f>IFERROR(INDEX('ORARIO ITP'!$A$3:$A$102,MATCH(H$1,'ORARIO ITP'!$X$3:$X$102,0),1),"")</f>
        <v/>
      </c>
      <c r="I71" s="124" t="str">
        <f>IFERROR(INDEX('ORARIO ITP'!$A$3:$A$102,MATCH(I$1,'ORARIO ITP'!$X$3:$X$102,0),1),"")</f>
        <v/>
      </c>
      <c r="J71" s="124" t="str">
        <f>IFERROR(INDEX('ORARIO ITP'!$A$3:$A$102,MATCH(J$1,'ORARIO ITP'!$X$3:$X$102,0),1),"")</f>
        <v/>
      </c>
      <c r="K71" s="124" t="str">
        <f>IFERROR(INDEX('ORARIO ITP'!$A$3:$A$102,MATCH(K$1,'ORARIO ITP'!$X$3:$X$102,0),1),"")</f>
        <v/>
      </c>
      <c r="L71" s="124" t="str">
        <f>IFERROR(INDEX('ORARIO ITP'!$A$3:$A$102,MATCH(L$1,'ORARIO ITP'!$X$3:$X$102,0),1),"")</f>
        <v/>
      </c>
      <c r="M71" s="124" t="str">
        <f>IFERROR(INDEX('ORARIO ITP'!$A$3:$A$102,MATCH(M$1,'ORARIO ITP'!$X$3:$X$102,0),1),"")</f>
        <v/>
      </c>
      <c r="N71" s="124" t="str">
        <f>IFERROR(INDEX('ORARIO ITP'!$A$3:$A$102,MATCH(N$1,'ORARIO ITP'!$X$3:$X$102,0),1),"")</f>
        <v/>
      </c>
      <c r="O71" s="124" t="str">
        <f>IFERROR(INDEX('ORARIO ITP'!$A$3:$A$102,MATCH(O$1,'ORARIO ITP'!$X$3:$X$102,0),1),"")</f>
        <v>BELLUMORI</v>
      </c>
      <c r="P71" s="124" t="str">
        <f>IFERROR(INDEX('ORARIO ITP'!$A$3:$A$102,MATCH(P$1,'ORARIO ITP'!$X$3:$X$102,0),1),"")</f>
        <v/>
      </c>
      <c r="Q71" s="124" t="str">
        <f>IFERROR(INDEX('ORARIO ITP'!$A$3:$A$102,MATCH(Q$1,'ORARIO ITP'!$X$3:$X$102,0),1),"")</f>
        <v/>
      </c>
      <c r="R71" s="150" t="str">
        <f>IFERROR(INDEX('ORARIO ITP'!$A$3:$A$102,MATCH(R$1,'ORARIO ITP'!$X$3:$X$102,0),1),"")</f>
        <v/>
      </c>
      <c r="S71" s="124" t="str">
        <f>IFERROR(INDEX('ORARIO ITP'!$A$3:$A$102,MATCH(S$1,'ORARIO ITP'!$X$3:$X$102,0),1),"")</f>
        <v>TRENTINI</v>
      </c>
      <c r="T71" s="124" t="str">
        <f>IFERROR(INDEX('ORARIO ITP'!$A$3:$A$102,MATCH(T$1,'ORARIO ITP'!$X$3:$X$102,0),1),"")</f>
        <v/>
      </c>
      <c r="U71" s="40" t="str">
        <f>IFERROR(INDEX('ORARIO ITP'!$A$3:$A$102,MATCH(U$1,'ORARIO ITP'!$X$3:$X$102,0),1),"")</f>
        <v/>
      </c>
      <c r="V71" s="40" t="str">
        <f>IFERROR(INDEX('ORARIO ITP'!$A$3:$A$102,MATCH(V$1,'ORARIO ITP'!$X$3:$X$102,0),1),"")</f>
        <v/>
      </c>
      <c r="W71" s="40" t="str">
        <f>IFERROR(INDEX('ORARIO ITP'!$A$3:$A$102,MATCH(W$1,'ORARIO ITP'!$X$3:$X$102,0),1),"")</f>
        <v/>
      </c>
      <c r="X71" s="40" t="str">
        <f>IFERROR(INDEX('ORARIO ITP'!$A$3:$A$102,MATCH(X$1,'ORARIO ITP'!$X$3:$X$102,0),1),"")</f>
        <v/>
      </c>
      <c r="Y71" s="40" t="str">
        <f>IFERROR(INDEX('ORARIO ITP'!$A$3:$A$102,MATCH(Y$1,'ORARIO ITP'!$X$3:$X$102,0),1),"")</f>
        <v/>
      </c>
      <c r="Z71" s="40" t="str">
        <f>IFERROR(INDEX('ORARIO ITP'!$A$3:$A$102,MATCH(Z$1,'ORARIO ITP'!$X$3:$X$102,0),1),"")</f>
        <v/>
      </c>
      <c r="AA71" s="40" t="str">
        <f>IFERROR(INDEX('ORARIO ITP'!$A$3:$A$102,MATCH(AA$1,'ORARIO ITP'!$X$3:$X$102,0),1),"")</f>
        <v/>
      </c>
      <c r="AB71" s="40" t="str">
        <f>IFERROR(INDEX('ORARIO ITP'!$A$3:$A$102,MATCH(AB$1,'ORARIO ITP'!$X$3:$X$102,0),1),"")</f>
        <v/>
      </c>
      <c r="AC71" s="40" t="str">
        <f>IFERROR(INDEX('ORARIO ITP'!$A$3:$A$102,MATCH(AC$1,'ORARIO ITP'!$X$3:$X$102,0),1),"")</f>
        <v/>
      </c>
      <c r="AD71" s="40" t="str">
        <f>IFERROR(INDEX('ORARIO ITP'!$A$3:$A$102,MATCH(AD$1,'ORARIO ITP'!$X$3:$X$102,0),1),"")</f>
        <v/>
      </c>
      <c r="AE71" s="40" t="str">
        <f>IFERROR(INDEX('ORARIO ITP'!$A$3:$A$102,MATCH(AE$1,'ORARIO ITP'!$X$3:$X$102,0),1),"")</f>
        <v/>
      </c>
      <c r="AF71" s="40" t="str">
        <f>IFERROR(INDEX('ORARIO ITP'!$A$3:$A$102,MATCH(AF$1,'ORARIO ITP'!$X$3:$X$102,0),1),"")</f>
        <v/>
      </c>
      <c r="AG71" s="40" t="str">
        <f>IFERROR(INDEX('ORARIO ITP'!$A$3:$A$102,MATCH(AG$1,'ORARIO ITP'!$X$3:$X$102,0),1),"")</f>
        <v/>
      </c>
      <c r="AH71" s="40" t="str">
        <f>IFERROR(INDEX('ORARIO ITP'!$A$3:$A$102,MATCH(AH$1,'ORARIO ITP'!$X$3:$X$102,0),1),"")</f>
        <v/>
      </c>
      <c r="AI71" s="40" t="str">
        <f>IFERROR(INDEX('ORARIO ITP'!$A$3:$A$102,MATCH(AI$1,'ORARIO ITP'!$X$3:$X$102,0),1),"")</f>
        <v/>
      </c>
      <c r="AJ71" s="40" t="str">
        <f>IFERROR(INDEX('ORARIO ITP'!$A$3:$A$102,MATCH(AJ$1,'ORARIO ITP'!$X$3:$X$102,0),1),"")</f>
        <v/>
      </c>
      <c r="AK71" s="40" t="str">
        <f>IFERROR(INDEX('ORARIO ITP'!$A$3:$A$102,MATCH(AK$1,'ORARIO ITP'!$X$3:$X$102,0),1),"")</f>
        <v/>
      </c>
      <c r="AL71" s="40" t="str">
        <f>IFERROR(INDEX('ORARIO ITP'!$A$3:$A$102,MATCH(AL$1,'ORARIO ITP'!$X$3:$X$102,0),1),"")</f>
        <v/>
      </c>
      <c r="AM71" s="40" t="str">
        <f>IFERROR(INDEX('ORARIO ITP'!$A$3:$A$102,MATCH(AM$1,'ORARIO ITP'!$X$3:$X$102,0),1),"")</f>
        <v/>
      </c>
      <c r="AN71" s="40" t="str">
        <f>IFERROR(INDEX('ORARIO ITP'!$A$3:$A$102,MATCH(AN$1,'ORARIO ITP'!$X$3:$X$102,0),1),"")</f>
        <v/>
      </c>
      <c r="AO71" s="40" t="str">
        <f>IFERROR(INDEX('ORARIO ITP'!$A$3:$A$102,MATCH(AO$1,'ORARIO ITP'!$X$3:$X$102,0),1),"")</f>
        <v/>
      </c>
      <c r="AP71" s="40" t="str">
        <f>IFERROR(INDEX('ORARIO ITP'!$A$3:$A$102,MATCH(AP$1,'ORARIO ITP'!$X$3:$X$102,0),1),"")</f>
        <v/>
      </c>
      <c r="AQ71" s="40" t="str">
        <f>IFERROR(INDEX('ORARIO ITP'!$A$3:$A$102,MATCH(AQ$1,'ORARIO ITP'!$X$3:$X$102,0),1),"")</f>
        <v/>
      </c>
      <c r="AR71" s="40" t="str">
        <f>IFERROR(INDEX('ORARIO ITP'!$A$3:$A$102,MATCH(AR$1,'ORARIO ITP'!$X$3:$X$102,0),1),"")</f>
        <v/>
      </c>
      <c r="AS71" s="40" t="str">
        <f>IFERROR(INDEX('ORARIO ITP'!$A$3:$A$102,MATCH(AS$1,'ORARIO ITP'!$X$3:$X$102,0),1),"")</f>
        <v/>
      </c>
      <c r="AT71" s="40" t="str">
        <f>IFERROR(INDEX('ORARIO ITP'!$A$3:$A$102,MATCH(AT$1,'ORARIO ITP'!$X$3:$X$102,0),1),"")</f>
        <v/>
      </c>
      <c r="AU71" s="40" t="str">
        <f>IFERROR(INDEX('ORARIO ITP'!$A$3:$A$102,MATCH(AU$1,'ORARIO ITP'!$X$3:$X$102,0),1),"")</f>
        <v/>
      </c>
      <c r="AV71" s="40" t="str">
        <f>IFERROR(INDEX('ORARIO ITP'!$A$3:$A$102,MATCH(AV$1,'ORARIO ITP'!$X$3:$X$102,0),1),"")</f>
        <v/>
      </c>
      <c r="AW71" s="40" t="str">
        <f>IFERROR(INDEX('ORARIO ITP'!$A$3:$A$102,MATCH(AW$1,'ORARIO ITP'!$X$3:$X$102,0),1),"")</f>
        <v/>
      </c>
      <c r="AX71" s="40" t="str">
        <f>IFERROR(INDEX('ORARIO ITP'!$A$3:$A$102,MATCH(AX$1,'ORARIO ITP'!$X$3:$X$102,0),1),"")</f>
        <v/>
      </c>
      <c r="AY71" s="40" t="str">
        <f>IFERROR(INDEX('ORARIO ITP'!$A$3:$A$102,MATCH(AY$1,'ORARIO ITP'!$X$3:$X$102,0),1),"")</f>
        <v/>
      </c>
      <c r="AZ71" s="40" t="str">
        <f>IFERROR(INDEX('ORARIO ITP'!$A$3:$A$102,MATCH(AZ$1,'ORARIO ITP'!$X$3:$X$102,0),1),"")</f>
        <v/>
      </c>
    </row>
    <row r="72" spans="1:52" s="42" customFormat="1" ht="24.95" customHeight="1">
      <c r="A72" s="160"/>
      <c r="B72" s="168">
        <v>4</v>
      </c>
      <c r="C72" s="125" t="str">
        <f ca="1">IFERROR(INDEX('DOCENTI-CLASSI-MATERIE'!$A$2:$L$201,MATCH(C$73,'DOCENTI-CLASSI-MATERIE'!$A$2:$A$201,0),MATCH(C$1,INDIRECT("'DOCENTI-CLASSI-MATERIE'!$A"&amp;MATCH(C$73,'DOCENTI-CLASSI-MATERIE'!$A$2:$A$201,0)+2&amp;":$L"&amp;MATCH(C$73,'DOCENTI-CLASSI-MATERIE'!$A$2:$A$201,0)+2),0)),C255)</f>
        <v>LINGUA LETT.ITAL. E STORIA</v>
      </c>
      <c r="D72" s="125" t="str">
        <f ca="1">IFERROR(INDEX('DOCENTI-CLASSI-MATERIE'!$A$2:$L$201,MATCH(D$73,'DOCENTI-CLASSI-MATERIE'!$A$2:$A$201,0),MATCH(D$1,INDIRECT("'DOCENTI-CLASSI-MATERIE'!$A"&amp;MATCH(D$73,'DOCENTI-CLASSI-MATERIE'!$A$2:$A$201,0)+2&amp;":$L"&amp;MATCH(D$73,'DOCENTI-CLASSI-MATERIE'!$A$2:$A$201,0)+2),0)),D255)</f>
        <v>TECN.TECNIC.GRAF.</v>
      </c>
      <c r="E72" s="125" t="str">
        <f ca="1">IFERROR(INDEX('DOCENTI-CLASSI-MATERIE'!$A$2:$L$201,MATCH(E$73,'DOCENTI-CLASSI-MATERIE'!$A$2:$A$201,0),MATCH(E$1,INDIRECT("'DOCENTI-CLASSI-MATERIE'!$A"&amp;MATCH(E$73,'DOCENTI-CLASSI-MATERIE'!$A$2:$A$201,0)+2&amp;":$L"&amp;MATCH(E$73,'DOCENTI-CLASSI-MATERIE'!$A$2:$A$201,0)+2),0)),E255)</f>
        <v>LINGUA INGLESE</v>
      </c>
      <c r="F72" s="125" t="str">
        <f ca="1">IFERROR(INDEX('DOCENTI-CLASSI-MATERIE'!$A$2:$L$201,MATCH(F$73,'DOCENTI-CLASSI-MATERIE'!$A$2:$A$201,0),MATCH(F$1,INDIRECT("'DOCENTI-CLASSI-MATERIE'!$A"&amp;MATCH(F$73,'DOCENTI-CLASSI-MATERIE'!$A$2:$A$201,0)+2&amp;":$L"&amp;MATCH(F$73,'DOCENTI-CLASSI-MATERIE'!$A$2:$A$201,0)+2),0)),F255)</f>
        <v>RELIGIONE</v>
      </c>
      <c r="G72" s="125" t="str">
        <f ca="1">IFERROR(INDEX('DOCENTI-CLASSI-MATERIE'!$A$2:$L$201,MATCH(G$73,'DOCENTI-CLASSI-MATERIE'!$A$2:$A$201,0),MATCH(G$1,INDIRECT("'DOCENTI-CLASSI-MATERIE'!$A"&amp;MATCH(G$73,'DOCENTI-CLASSI-MATERIE'!$A$2:$A$201,0)+2&amp;":$L"&amp;MATCH(G$73,'DOCENTI-CLASSI-MATERIE'!$A$2:$A$201,0)+2),0)),G255)</f>
        <v>SCIENZE MOTORIE</v>
      </c>
      <c r="H72" s="125" t="str">
        <f ca="1">IFERROR(INDEX('DOCENTI-CLASSI-MATERIE'!$A$2:$L$201,MATCH(H$73,'DOCENTI-CLASSI-MATERIE'!$A$2:$A$201,0),MATCH(H$1,INDIRECT("'DOCENTI-CLASSI-MATERIE'!$A"&amp;MATCH(H$73,'DOCENTI-CLASSI-MATERIE'!$A$2:$A$201,0)+2&amp;":$L"&amp;MATCH(H$73,'DOCENTI-CLASSI-MATERIE'!$A$2:$A$201,0)+2),0)),H255)</f>
        <v>TEC.e TEC. DIAGN.e MANUT.MT</v>
      </c>
      <c r="I72" s="125" t="str">
        <f ca="1">IFERROR(INDEX('DOCENTI-CLASSI-MATERIE'!$A$2:$L$201,MATCH(I$73,'DOCENTI-CLASSI-MATERIE'!$A$2:$A$201,0),MATCH(I$1,INDIRECT("'DOCENTI-CLASSI-MATERIE'!$A"&amp;MATCH(I$73,'DOCENTI-CLASSI-MATERIE'!$A$2:$A$201,0)+2&amp;":$L"&amp;MATCH(I$73,'DOCENTI-CLASSI-MATERIE'!$A$2:$A$201,0)+2),0)),I255)</f>
        <v>MATEMATICA</v>
      </c>
      <c r="J72" s="125" t="str">
        <f ca="1">IFERROR(INDEX('DOCENTI-CLASSI-MATERIE'!$A$2:$L$201,MATCH(J$73,'DOCENTI-CLASSI-MATERIE'!$A$2:$A$201,0),MATCH(J$1,INDIRECT("'DOCENTI-CLASSI-MATERIE'!$A"&amp;MATCH(J$73,'DOCENTI-CLASSI-MATERIE'!$A$2:$A$201,0)+2&amp;":$L"&amp;MATCH(J$73,'DOCENTI-CLASSI-MATERIE'!$A$2:$A$201,0)+2),0)),J255)</f>
        <v>LINGUA LETT.ITAL. E STORIA</v>
      </c>
      <c r="K72" s="125" t="str">
        <f ca="1">IFERROR(INDEX('DOCENTI-CLASSI-MATERIE'!$A$2:$L$201,MATCH(K$73,'DOCENTI-CLASSI-MATERIE'!$A$2:$A$201,0),MATCH(K$1,INDIRECT("'DOCENTI-CLASSI-MATERIE'!$A"&amp;MATCH(K$73,'DOCENTI-CLASSI-MATERIE'!$A$2:$A$201,0)+2&amp;":$L"&amp;MATCH(K$73,'DOCENTI-CLASSI-MATERIE'!$A$2:$A$201,0)+2),0)),K255)</f>
        <v>LINGUA INGLESE</v>
      </c>
      <c r="L72" s="125" t="str">
        <f ca="1">IFERROR(INDEX('DOCENTI-CLASSI-MATERIE'!$A$2:$L$201,MATCH(L$73,'DOCENTI-CLASSI-MATERIE'!$A$2:$A$201,0),MATCH(L$1,INDIRECT("'DOCENTI-CLASSI-MATERIE'!$A"&amp;MATCH(L$73,'DOCENTI-CLASSI-MATERIE'!$A$2:$A$201,0)+2&amp;":$L"&amp;MATCH(L$73,'DOCENTI-CLASSI-MATERIE'!$A$2:$A$201,0)+2),0)),L255)</f>
        <v>ELETTROT.ELETTRON.</v>
      </c>
      <c r="M72" s="125" t="str">
        <f ca="1">IFERROR(INDEX('DOCENTI-CLASSI-MATERIE'!$A$2:$L$201,MATCH(M$73,'DOCENTI-CLASSI-MATERIE'!$A$2:$A$201,0),MATCH(M$1,INDIRECT("'DOCENTI-CLASSI-MATERIE'!$A"&amp;MATCH(M$73,'DOCENTI-CLASSI-MATERIE'!$A$2:$A$201,0)+2&amp;":$L"&amp;MATCH(M$73,'DOCENTI-CLASSI-MATERIE'!$A$2:$A$201,0)+2),0)),M255)</f>
        <v>MATEMATICA</v>
      </c>
      <c r="N72" s="125" t="str">
        <f ca="1">IFERROR(INDEX('DOCENTI-CLASSI-MATERIE'!$A$2:$L$201,MATCH(N$73,'DOCENTI-CLASSI-MATERIE'!$A$2:$A$201,0),MATCH(N$1,INDIRECT("'DOCENTI-CLASSI-MATERIE'!$A"&amp;MATCH(N$73,'DOCENTI-CLASSI-MATERIE'!$A$2:$A$201,0)+2&amp;":$L"&amp;MATCH(N$73,'DOCENTI-CLASSI-MATERIE'!$A$2:$A$201,0)+2),0)),N255)</f>
        <v/>
      </c>
      <c r="O72" s="125" t="str">
        <f ca="1">IFERROR(INDEX('DOCENTI-CLASSI-MATERIE'!$A$2:$L$201,MATCH(O$73,'DOCENTI-CLASSI-MATERIE'!$A$2:$A$201,0),MATCH(O$1,INDIRECT("'DOCENTI-CLASSI-MATERIE'!$A"&amp;MATCH(O$73,'DOCENTI-CLASSI-MATERIE'!$A$2:$A$201,0)+2&amp;":$L"&amp;MATCH(O$73,'DOCENTI-CLASSI-MATERIE'!$A$2:$A$201,0)+2),0)),O255)</f>
        <v>TEC.PROG.SISTEMI</v>
      </c>
      <c r="P72" s="125" t="str">
        <f ca="1">IFERROR(INDEX('DOCENTI-CLASSI-MATERIE'!$A$2:$L$201,MATCH(P$73,'DOCENTI-CLASSI-MATERIE'!$A$2:$A$201,0),MATCH(P$1,INDIRECT("'DOCENTI-CLASSI-MATERIE'!$A"&amp;MATCH(P$73,'DOCENTI-CLASSI-MATERIE'!$A$2:$A$201,0)+2&amp;":$L"&amp;MATCH(P$73,'DOCENTI-CLASSI-MATERIE'!$A$2:$A$201,0)+2),0)),P255)</f>
        <v>CHIMICA ORG. E BIOC.</v>
      </c>
      <c r="Q72" s="125" t="str">
        <f ca="1">IFERROR(INDEX('DOCENTI-CLASSI-MATERIE'!$A$2:$L$201,MATCH(Q$73,'DOCENTI-CLASSI-MATERIE'!$A$2:$A$201,0),MATCH(Q$1,INDIRECT("'DOCENTI-CLASSI-MATERIE'!$A"&amp;MATCH(Q$73,'DOCENTI-CLASSI-MATERIE'!$A$2:$A$201,0)+2&amp;":$L"&amp;MATCH(Q$73,'DOCENTI-CLASSI-MATERIE'!$A$2:$A$201,0)+2),0)),Q255)</f>
        <v/>
      </c>
      <c r="R72" s="151" t="str">
        <f ca="1">IFERROR(INDEX('DOCENTI-CLASSI-MATERIE'!$A$2:$L$201,MATCH(R$73,'DOCENTI-CLASSI-MATERIE'!$A$2:$A$201,0),MATCH(R$1,INDIRECT("'DOCENTI-CLASSI-MATERIE'!$A"&amp;MATCH(R$73,'DOCENTI-CLASSI-MATERIE'!$A$2:$A$201,0)+2&amp;":$L"&amp;MATCH(R$73,'DOCENTI-CLASSI-MATERIE'!$A$2:$A$201,0)+2),0)),R255)</f>
        <v>SISTEMI AUT.</v>
      </c>
      <c r="S72" s="125" t="str">
        <f ca="1">IFERROR(INDEX('DOCENTI-CLASSI-MATERIE'!$A$2:$L$201,MATCH(S$73,'DOCENTI-CLASSI-MATERIE'!$A$2:$A$201,0),MATCH(S$1,INDIRECT("'DOCENTI-CLASSI-MATERIE'!$A"&amp;MATCH(S$73,'DOCENTI-CLASSI-MATERIE'!$A$2:$A$201,0)+2&amp;":$L"&amp;MATCH(S$73,'DOCENTI-CLASSI-MATERIE'!$A$2:$A$201,0)+2),0)),S255)</f>
        <v>BIOL.MICR.CONT.SAN.</v>
      </c>
      <c r="T72" s="125" t="str">
        <f ca="1">IFERROR(INDEX('DOCENTI-CLASSI-MATERIE'!$A$2:$L$201,MATCH(T$73,'DOCENTI-CLASSI-MATERIE'!$A$2:$A$201,0),MATCH(T$1,INDIRECT("'DOCENTI-CLASSI-MATERIE'!$A"&amp;MATCH(T$73,'DOCENTI-CLASSI-MATERIE'!$A$2:$A$201,0)+2&amp;":$L"&amp;MATCH(T$73,'DOCENTI-CLASSI-MATERIE'!$A$2:$A$201,0)+2),0)),T255)</f>
        <v/>
      </c>
      <c r="U72" s="41" t="str">
        <f ca="1">IFERROR(INDEX('DOCENTI-CLASSI-MATERIE'!$A$2:$L$201,MATCH(U$73,'DOCENTI-CLASSI-MATERIE'!$A$2:$A$201,0),MATCH(U$1,INDIRECT("'DOCENTI-CLASSI-MATERIE'!$A"&amp;MATCH(U$73,'DOCENTI-CLASSI-MATERIE'!$A$2:$A$201,0)+2&amp;":$L"&amp;MATCH(U$73,'DOCENTI-CLASSI-MATERIE'!$A$2:$A$201,0)+2),0)),U255)</f>
        <v/>
      </c>
      <c r="V72" s="41" t="str">
        <f ca="1">IFERROR(INDEX('DOCENTI-CLASSI-MATERIE'!$A$2:$L$201,MATCH(V$73,'DOCENTI-CLASSI-MATERIE'!$A$2:$A$201,0),MATCH(V$1,INDIRECT("'DOCENTI-CLASSI-MATERIE'!$A"&amp;MATCH(V$73,'DOCENTI-CLASSI-MATERIE'!$A$2:$A$201,0)+2&amp;":$L"&amp;MATCH(V$73,'DOCENTI-CLASSI-MATERIE'!$A$2:$A$201,0)+2),0)),V255)</f>
        <v/>
      </c>
      <c r="W72" s="41" t="str">
        <f ca="1">IFERROR(INDEX('DOCENTI-CLASSI-MATERIE'!$A$2:$L$201,MATCH(W$73,'DOCENTI-CLASSI-MATERIE'!$A$2:$A$201,0),MATCH(W$1,INDIRECT("'DOCENTI-CLASSI-MATERIE'!$A"&amp;MATCH(W$73,'DOCENTI-CLASSI-MATERIE'!$A$2:$A$201,0)+2&amp;":$L"&amp;MATCH(W$73,'DOCENTI-CLASSI-MATERIE'!$A$2:$A$201,0)+2),0)),W255)</f>
        <v/>
      </c>
      <c r="X72" s="41" t="str">
        <f ca="1">IFERROR(INDEX('DOCENTI-CLASSI-MATERIE'!$A$2:$L$201,MATCH(X$73,'DOCENTI-CLASSI-MATERIE'!$A$2:$A$201,0),MATCH(X$1,INDIRECT("'DOCENTI-CLASSI-MATERIE'!$A"&amp;MATCH(X$73,'DOCENTI-CLASSI-MATERIE'!$A$2:$A$201,0)+2&amp;":$L"&amp;MATCH(X$73,'DOCENTI-CLASSI-MATERIE'!$A$2:$A$201,0)+2),0)),X255)</f>
        <v/>
      </c>
      <c r="Y72" s="41" t="str">
        <f ca="1">IFERROR(INDEX('DOCENTI-CLASSI-MATERIE'!$A$2:$L$201,MATCH(Y$73,'DOCENTI-CLASSI-MATERIE'!$A$2:$A$201,0),MATCH(Y$1,INDIRECT("'DOCENTI-CLASSI-MATERIE'!$A"&amp;MATCH(Y$73,'DOCENTI-CLASSI-MATERIE'!$A$2:$A$201,0)+2&amp;":$L"&amp;MATCH(Y$73,'DOCENTI-CLASSI-MATERIE'!$A$2:$A$201,0)+2),0)),Y255)</f>
        <v/>
      </c>
      <c r="Z72" s="41" t="str">
        <f ca="1">IFERROR(INDEX('DOCENTI-CLASSI-MATERIE'!$A$2:$L$201,MATCH(Z$73,'DOCENTI-CLASSI-MATERIE'!$A$2:$A$201,0),MATCH(Z$1,INDIRECT("'DOCENTI-CLASSI-MATERIE'!$A"&amp;MATCH(Z$73,'DOCENTI-CLASSI-MATERIE'!$A$2:$A$201,0)+2&amp;":$L"&amp;MATCH(Z$73,'DOCENTI-CLASSI-MATERIE'!$A$2:$A$201,0)+2),0)),Z255)</f>
        <v/>
      </c>
      <c r="AA72" s="41" t="str">
        <f ca="1">IFERROR(INDEX('DOCENTI-CLASSI-MATERIE'!$A$2:$L$201,MATCH(AA$73,'DOCENTI-CLASSI-MATERIE'!$A$2:$A$201,0),MATCH(AA$1,INDIRECT("'DOCENTI-CLASSI-MATERIE'!$A"&amp;MATCH(AA$73,'DOCENTI-CLASSI-MATERIE'!$A$2:$A$201,0)+2&amp;":$L"&amp;MATCH(AA$73,'DOCENTI-CLASSI-MATERIE'!$A$2:$A$201,0)+2),0)),AA255)</f>
        <v/>
      </c>
      <c r="AB72" s="41" t="str">
        <f ca="1">IFERROR(INDEX('DOCENTI-CLASSI-MATERIE'!$A$2:$L$201,MATCH(AB$73,'DOCENTI-CLASSI-MATERIE'!$A$2:$A$201,0),MATCH(AB$1,INDIRECT("'DOCENTI-CLASSI-MATERIE'!$A"&amp;MATCH(AB$73,'DOCENTI-CLASSI-MATERIE'!$A$2:$A$201,0)+2&amp;":$L"&amp;MATCH(AB$73,'DOCENTI-CLASSI-MATERIE'!$A$2:$A$201,0)+2),0)),AB255)</f>
        <v/>
      </c>
      <c r="AC72" s="41" t="str">
        <f ca="1">IFERROR(INDEX('DOCENTI-CLASSI-MATERIE'!$A$2:$L$201,MATCH(AC$73,'DOCENTI-CLASSI-MATERIE'!$A$2:$A$201,0),MATCH(AC$1,INDIRECT("'DOCENTI-CLASSI-MATERIE'!$A"&amp;MATCH(AC$73,'DOCENTI-CLASSI-MATERIE'!$A$2:$A$201,0)+2&amp;":$L"&amp;MATCH(AC$73,'DOCENTI-CLASSI-MATERIE'!$A$2:$A$201,0)+2),0)),AC255)</f>
        <v/>
      </c>
      <c r="AD72" s="41" t="str">
        <f ca="1">IFERROR(INDEX('DOCENTI-CLASSI-MATERIE'!$A$2:$L$201,MATCH(AD$73,'DOCENTI-CLASSI-MATERIE'!$A$2:$A$201,0),MATCH(AD$1,INDIRECT("'DOCENTI-CLASSI-MATERIE'!$A"&amp;MATCH(AD$73,'DOCENTI-CLASSI-MATERIE'!$A$2:$A$201,0)+2&amp;":$L"&amp;MATCH(AD$73,'DOCENTI-CLASSI-MATERIE'!$A$2:$A$201,0)+2),0)),AD255)</f>
        <v/>
      </c>
      <c r="AE72" s="41" t="str">
        <f ca="1">IFERROR(INDEX('DOCENTI-CLASSI-MATERIE'!$A$2:$L$201,MATCH(AE$73,'DOCENTI-CLASSI-MATERIE'!$A$2:$A$201,0),MATCH(AE$1,INDIRECT("'DOCENTI-CLASSI-MATERIE'!$A"&amp;MATCH(AE$73,'DOCENTI-CLASSI-MATERIE'!$A$2:$A$201,0)+2&amp;":$L"&amp;MATCH(AE$73,'DOCENTI-CLASSI-MATERIE'!$A$2:$A$201,0)+2),0)),AE255)</f>
        <v/>
      </c>
      <c r="AF72" s="41" t="str">
        <f ca="1">IFERROR(INDEX('DOCENTI-CLASSI-MATERIE'!$A$2:$L$201,MATCH(AF$73,'DOCENTI-CLASSI-MATERIE'!$A$2:$A$201,0),MATCH(AF$1,INDIRECT("'DOCENTI-CLASSI-MATERIE'!$A"&amp;MATCH(AF$73,'DOCENTI-CLASSI-MATERIE'!$A$2:$A$201,0)+2&amp;":$L"&amp;MATCH(AF$73,'DOCENTI-CLASSI-MATERIE'!$A$2:$A$201,0)+2),0)),AF255)</f>
        <v/>
      </c>
      <c r="AG72" s="41" t="str">
        <f ca="1">IFERROR(INDEX('DOCENTI-CLASSI-MATERIE'!$A$2:$L$201,MATCH(AG$73,'DOCENTI-CLASSI-MATERIE'!$A$2:$A$201,0),MATCH(AG$1,INDIRECT("'DOCENTI-CLASSI-MATERIE'!$A"&amp;MATCH(AG$73,'DOCENTI-CLASSI-MATERIE'!$A$2:$A$201,0)+2&amp;":$L"&amp;MATCH(AG$73,'DOCENTI-CLASSI-MATERIE'!$A$2:$A$201,0)+2),0)),AG255)</f>
        <v/>
      </c>
      <c r="AH72" s="41" t="str">
        <f ca="1">IFERROR(INDEX('DOCENTI-CLASSI-MATERIE'!$A$2:$L$201,MATCH(AH$73,'DOCENTI-CLASSI-MATERIE'!$A$2:$A$201,0),MATCH(AH$1,INDIRECT("'DOCENTI-CLASSI-MATERIE'!$A"&amp;MATCH(AH$73,'DOCENTI-CLASSI-MATERIE'!$A$2:$A$201,0)+2&amp;":$L"&amp;MATCH(AH$73,'DOCENTI-CLASSI-MATERIE'!$A$2:$A$201,0)+2),0)),AH255)</f>
        <v/>
      </c>
      <c r="AI72" s="41" t="str">
        <f ca="1">IFERROR(INDEX('DOCENTI-CLASSI-MATERIE'!$A$2:$L$201,MATCH(AI$73,'DOCENTI-CLASSI-MATERIE'!$A$2:$A$201,0),MATCH(AI$1,INDIRECT("'DOCENTI-CLASSI-MATERIE'!$A"&amp;MATCH(AI$73,'DOCENTI-CLASSI-MATERIE'!$A$2:$A$201,0)+2&amp;":$L"&amp;MATCH(AI$73,'DOCENTI-CLASSI-MATERIE'!$A$2:$A$201,0)+2),0)),AI255)</f>
        <v/>
      </c>
      <c r="AJ72" s="41" t="str">
        <f ca="1">IFERROR(INDEX('DOCENTI-CLASSI-MATERIE'!$A$2:$L$201,MATCH(AJ$73,'DOCENTI-CLASSI-MATERIE'!$A$2:$A$201,0),MATCH(AJ$1,INDIRECT("'DOCENTI-CLASSI-MATERIE'!$A"&amp;MATCH(AJ$73,'DOCENTI-CLASSI-MATERIE'!$A$2:$A$201,0)+2&amp;":$L"&amp;MATCH(AJ$73,'DOCENTI-CLASSI-MATERIE'!$A$2:$A$201,0)+2),0)),AJ255)</f>
        <v/>
      </c>
      <c r="AK72" s="41" t="str">
        <f ca="1">IFERROR(INDEX('DOCENTI-CLASSI-MATERIE'!$A$2:$L$201,MATCH(AK$73,'DOCENTI-CLASSI-MATERIE'!$A$2:$A$201,0),MATCH(AK$1,INDIRECT("'DOCENTI-CLASSI-MATERIE'!$A"&amp;MATCH(AK$73,'DOCENTI-CLASSI-MATERIE'!$A$2:$A$201,0)+2&amp;":$L"&amp;MATCH(AK$73,'DOCENTI-CLASSI-MATERIE'!$A$2:$A$201,0)+2),0)),AK255)</f>
        <v/>
      </c>
      <c r="AL72" s="41" t="str">
        <f ca="1">IFERROR(INDEX('DOCENTI-CLASSI-MATERIE'!$A$2:$L$201,MATCH(AL$73,'DOCENTI-CLASSI-MATERIE'!$A$2:$A$201,0),MATCH(AL$1,INDIRECT("'DOCENTI-CLASSI-MATERIE'!$A"&amp;MATCH(AL$73,'DOCENTI-CLASSI-MATERIE'!$A$2:$A$201,0)+2&amp;":$L"&amp;MATCH(AL$73,'DOCENTI-CLASSI-MATERIE'!$A$2:$A$201,0)+2),0)),AL255)</f>
        <v/>
      </c>
      <c r="AM72" s="41" t="str">
        <f ca="1">IFERROR(INDEX('DOCENTI-CLASSI-MATERIE'!$A$2:$L$201,MATCH(AM$73,'DOCENTI-CLASSI-MATERIE'!$A$2:$A$201,0),MATCH(AM$1,INDIRECT("'DOCENTI-CLASSI-MATERIE'!$A"&amp;MATCH(AM$73,'DOCENTI-CLASSI-MATERIE'!$A$2:$A$201,0)+2&amp;":$L"&amp;MATCH(AM$73,'DOCENTI-CLASSI-MATERIE'!$A$2:$A$201,0)+2),0)),AM255)</f>
        <v/>
      </c>
      <c r="AN72" s="41" t="str">
        <f ca="1">IFERROR(INDEX('DOCENTI-CLASSI-MATERIE'!$A$2:$L$201,MATCH(AN$73,'DOCENTI-CLASSI-MATERIE'!$A$2:$A$201,0),MATCH(AN$1,INDIRECT("'DOCENTI-CLASSI-MATERIE'!$A"&amp;MATCH(AN$73,'DOCENTI-CLASSI-MATERIE'!$A$2:$A$201,0)+2&amp;":$L"&amp;MATCH(AN$73,'DOCENTI-CLASSI-MATERIE'!$A$2:$A$201,0)+2),0)),AN255)</f>
        <v/>
      </c>
      <c r="AO72" s="41" t="str">
        <f ca="1">IFERROR(INDEX('DOCENTI-CLASSI-MATERIE'!$A$2:$L$201,MATCH(AO$73,'DOCENTI-CLASSI-MATERIE'!$A$2:$A$201,0),MATCH(AO$1,INDIRECT("'DOCENTI-CLASSI-MATERIE'!$A"&amp;MATCH(AO$73,'DOCENTI-CLASSI-MATERIE'!$A$2:$A$201,0)+2&amp;":$L"&amp;MATCH(AO$73,'DOCENTI-CLASSI-MATERIE'!$A$2:$A$201,0)+2),0)),AO255)</f>
        <v/>
      </c>
      <c r="AP72" s="41" t="str">
        <f ca="1">IFERROR(INDEX('DOCENTI-CLASSI-MATERIE'!$A$2:$L$201,MATCH(AP$73,'DOCENTI-CLASSI-MATERIE'!$A$2:$A$201,0),MATCH(AP$1,INDIRECT("'DOCENTI-CLASSI-MATERIE'!$A"&amp;MATCH(AP$73,'DOCENTI-CLASSI-MATERIE'!$A$2:$A$201,0)+2&amp;":$L"&amp;MATCH(AP$73,'DOCENTI-CLASSI-MATERIE'!$A$2:$A$201,0)+2),0)),AP255)</f>
        <v/>
      </c>
      <c r="AQ72" s="41" t="str">
        <f ca="1">IFERROR(INDEX('DOCENTI-CLASSI-MATERIE'!$A$2:$L$201,MATCH(AQ$73,'DOCENTI-CLASSI-MATERIE'!$A$2:$A$201,0),MATCH(AQ$1,INDIRECT("'DOCENTI-CLASSI-MATERIE'!$A"&amp;MATCH(AQ$73,'DOCENTI-CLASSI-MATERIE'!$A$2:$A$201,0)+2&amp;":$L"&amp;MATCH(AQ$73,'DOCENTI-CLASSI-MATERIE'!$A$2:$A$201,0)+2),0)),AQ255)</f>
        <v/>
      </c>
      <c r="AR72" s="41" t="str">
        <f ca="1">IFERROR(INDEX('DOCENTI-CLASSI-MATERIE'!$A$2:$L$201,MATCH(AR$73,'DOCENTI-CLASSI-MATERIE'!$A$2:$A$201,0),MATCH(AR$1,INDIRECT("'DOCENTI-CLASSI-MATERIE'!$A"&amp;MATCH(AR$73,'DOCENTI-CLASSI-MATERIE'!$A$2:$A$201,0)+2&amp;":$L"&amp;MATCH(AR$73,'DOCENTI-CLASSI-MATERIE'!$A$2:$A$201,0)+2),0)),AR255)</f>
        <v/>
      </c>
      <c r="AS72" s="41" t="str">
        <f ca="1">IFERROR(INDEX('DOCENTI-CLASSI-MATERIE'!$A$2:$L$201,MATCH(AS$73,'DOCENTI-CLASSI-MATERIE'!$A$2:$A$201,0),MATCH(AS$1,INDIRECT("'DOCENTI-CLASSI-MATERIE'!$A"&amp;MATCH(AS$73,'DOCENTI-CLASSI-MATERIE'!$A$2:$A$201,0)+2&amp;":$L"&amp;MATCH(AS$73,'DOCENTI-CLASSI-MATERIE'!$A$2:$A$201,0)+2),0)),AS255)</f>
        <v/>
      </c>
      <c r="AT72" s="41" t="str">
        <f ca="1">IFERROR(INDEX('DOCENTI-CLASSI-MATERIE'!$A$2:$L$201,MATCH(AT$73,'DOCENTI-CLASSI-MATERIE'!$A$2:$A$201,0),MATCH(AT$1,INDIRECT("'DOCENTI-CLASSI-MATERIE'!$A"&amp;MATCH(AT$73,'DOCENTI-CLASSI-MATERIE'!$A$2:$A$201,0)+2&amp;":$L"&amp;MATCH(AT$73,'DOCENTI-CLASSI-MATERIE'!$A$2:$A$201,0)+2),0)),AT255)</f>
        <v/>
      </c>
      <c r="AU72" s="41" t="str">
        <f ca="1">IFERROR(INDEX('DOCENTI-CLASSI-MATERIE'!$A$2:$L$201,MATCH(AU$73,'DOCENTI-CLASSI-MATERIE'!$A$2:$A$201,0),MATCH(AU$1,INDIRECT("'DOCENTI-CLASSI-MATERIE'!$A"&amp;MATCH(AU$73,'DOCENTI-CLASSI-MATERIE'!$A$2:$A$201,0)+2&amp;":$L"&amp;MATCH(AU$73,'DOCENTI-CLASSI-MATERIE'!$A$2:$A$201,0)+2),0)),AU255)</f>
        <v/>
      </c>
      <c r="AV72" s="41" t="str">
        <f ca="1">IFERROR(INDEX('DOCENTI-CLASSI-MATERIE'!$A$2:$L$201,MATCH(AV$73,'DOCENTI-CLASSI-MATERIE'!$A$2:$A$201,0),MATCH(AV$1,INDIRECT("'DOCENTI-CLASSI-MATERIE'!$A"&amp;MATCH(AV$73,'DOCENTI-CLASSI-MATERIE'!$A$2:$A$201,0)+2&amp;":$L"&amp;MATCH(AV$73,'DOCENTI-CLASSI-MATERIE'!$A$2:$A$201,0)+2),0)),AV255)</f>
        <v/>
      </c>
      <c r="AW72" s="41" t="str">
        <f ca="1">IFERROR(INDEX('DOCENTI-CLASSI-MATERIE'!$A$2:$L$201,MATCH(AW$73,'DOCENTI-CLASSI-MATERIE'!$A$2:$A$201,0),MATCH(AW$1,INDIRECT("'DOCENTI-CLASSI-MATERIE'!$A"&amp;MATCH(AW$73,'DOCENTI-CLASSI-MATERIE'!$A$2:$A$201,0)+2&amp;":$L"&amp;MATCH(AW$73,'DOCENTI-CLASSI-MATERIE'!$A$2:$A$201,0)+2),0)),AW255)</f>
        <v/>
      </c>
      <c r="AX72" s="41" t="str">
        <f ca="1">IFERROR(INDEX('DOCENTI-CLASSI-MATERIE'!$A$2:$L$201,MATCH(AX$73,'DOCENTI-CLASSI-MATERIE'!$A$2:$A$201,0),MATCH(AX$1,INDIRECT("'DOCENTI-CLASSI-MATERIE'!$A"&amp;MATCH(AX$73,'DOCENTI-CLASSI-MATERIE'!$A$2:$A$201,0)+2&amp;":$L"&amp;MATCH(AX$73,'DOCENTI-CLASSI-MATERIE'!$A$2:$A$201,0)+2),0)),AX255)</f>
        <v/>
      </c>
      <c r="AY72" s="41" t="str">
        <f ca="1">IFERROR(INDEX('DOCENTI-CLASSI-MATERIE'!$A$2:$L$201,MATCH(AY$73,'DOCENTI-CLASSI-MATERIE'!$A$2:$A$201,0),MATCH(AY$1,INDIRECT("'DOCENTI-CLASSI-MATERIE'!$A"&amp;MATCH(AY$73,'DOCENTI-CLASSI-MATERIE'!$A$2:$A$201,0)+2&amp;":$L"&amp;MATCH(AY$73,'DOCENTI-CLASSI-MATERIE'!$A$2:$A$201,0)+2),0)),AY255)</f>
        <v/>
      </c>
      <c r="AZ72" s="41" t="str">
        <f ca="1">IFERROR(INDEX('DOCENTI-CLASSI-MATERIE'!$A$2:$L$201,MATCH(AZ$73,'DOCENTI-CLASSI-MATERIE'!$A$2:$A$201,0),MATCH(AZ$1,INDIRECT("'DOCENTI-CLASSI-MATERIE'!$A"&amp;MATCH(AZ$73,'DOCENTI-CLASSI-MATERIE'!$A$2:$A$201,0)+2&amp;":$L"&amp;MATCH(AZ$73,'DOCENTI-CLASSI-MATERIE'!$A$2:$A$201,0)+2),0)),AZ255)</f>
        <v/>
      </c>
    </row>
    <row r="73" spans="1:52" s="42" customFormat="1" ht="24.95" customHeight="1">
      <c r="A73" s="160"/>
      <c r="B73" s="169"/>
      <c r="C73" s="126" t="str">
        <f>IFERROR(INDEX('ORARIO DOCENTI'!$A$3:$A$102,MATCH(C$1,'ORARIO DOCENTI'!$Y$3:$Y$102,0),1),C256)</f>
        <v>LORI</v>
      </c>
      <c r="D73" s="126" t="str">
        <f>IFERROR(INDEX('ORARIO DOCENTI'!$A$3:$A$102,MATCH(D$1,'ORARIO DOCENTI'!$Y$3:$Y$102,0),1),D256)</f>
        <v>MAZZOLAI tg</v>
      </c>
      <c r="E73" s="126" t="str">
        <f>IFERROR(INDEX('ORARIO DOCENTI'!$A$3:$A$102,MATCH(E$1,'ORARIO DOCENTI'!$Y$3:$Y$102,0),1),E256)</f>
        <v>NASCARI</v>
      </c>
      <c r="F73" s="126" t="str">
        <f>IFERROR(INDEX('ORARIO DOCENTI'!$A$3:$A$102,MATCH(F$1,'ORARIO DOCENTI'!$Y$3:$Y$102,0),1),F256)</f>
        <v>LUCONI</v>
      </c>
      <c r="G73" s="126" t="str">
        <f>IFERROR(INDEX('ORARIO DOCENTI'!$A$3:$A$102,MATCH(G$1,'ORARIO DOCENTI'!$Y$3:$Y$102,0),1),G256)</f>
        <v>ROSI</v>
      </c>
      <c r="H73" s="126" t="str">
        <f>IFERROR(INDEX('ORARIO DOCENTI'!$A$3:$A$102,MATCH(H$1,'ORARIO DOCENTI'!$Y$3:$Y$102,0),1),H256)</f>
        <v>MARRUFFI d</v>
      </c>
      <c r="I73" s="126" t="str">
        <f>IFERROR(INDEX('ORARIO DOCENTI'!$A$3:$A$102,MATCH(I$1,'ORARIO DOCENTI'!$Y$3:$Y$102,0),1),I256)</f>
        <v>GAGGI</v>
      </c>
      <c r="J73" s="126" t="str">
        <f>IFERROR(INDEX('ORARIO DOCENTI'!$A$3:$A$102,MATCH(J$1,'ORARIO DOCENTI'!$Y$3:$Y$102,0),1),J256)</f>
        <v>TEMPERINI</v>
      </c>
      <c r="K73" s="126" t="str">
        <f>IFERROR(INDEX('ORARIO DOCENTI'!$A$3:$A$102,MATCH(K$1,'ORARIO DOCENTI'!$Y$3:$Y$102,0),1),K256)</f>
        <v>LEONARDO</v>
      </c>
      <c r="L73" s="126" t="str">
        <f>IFERROR(INDEX('ORARIO DOCENTI'!$A$3:$A$102,MATCH(L$1,'ORARIO DOCENTI'!$Y$3:$Y$102,0),1),L256)</f>
        <v>TAMMARO</v>
      </c>
      <c r="M73" s="126" t="str">
        <f>IFERROR(INDEX('ORARIO DOCENTI'!$A$3:$A$102,MATCH(M$1,'ORARIO DOCENTI'!$Y$3:$Y$102,0),1),M256)</f>
        <v>SERAVALLE  m</v>
      </c>
      <c r="N73" s="126" t="str">
        <f>IFERROR(INDEX('ORARIO DOCENTI'!$A$3:$A$102,MATCH(N$1,'ORARIO DOCENTI'!$Y$3:$Y$102,0),1),N256)</f>
        <v/>
      </c>
      <c r="O73" s="126" t="str">
        <f>IFERROR(INDEX('ORARIO DOCENTI'!$A$3:$A$102,MATCH(O$1,'ORARIO DOCENTI'!$Y$3:$Y$102,0),1),O256)</f>
        <v>MATTEO tdp</v>
      </c>
      <c r="P73" s="126" t="str">
        <f>IFERROR(INDEX('ORARIO DOCENTI'!$A$3:$A$102,MATCH(P$1,'ORARIO DOCENTI'!$Y$3:$Y$102,0),1),P256)</f>
        <v>RAFFAELLI  co</v>
      </c>
      <c r="Q73" s="126" t="str">
        <f>IFERROR(INDEX('ORARIO DOCENTI'!$A$3:$A$102,MATCH(Q$1,'ORARIO DOCENTI'!$Y$3:$Y$102,0),1),Q256)</f>
        <v/>
      </c>
      <c r="R73" s="149" t="str">
        <f>IFERROR(INDEX('ORARIO DOCENTI'!$A$3:$A$102,MATCH(R$1,'ORARIO DOCENTI'!$Y$3:$Y$102,0),1),R256)</f>
        <v>SISTEMI AUTOM</v>
      </c>
      <c r="S73" s="126" t="str">
        <f>IFERROR(INDEX('ORARIO DOCENTI'!$A$3:$A$102,MATCH(S$1,'ORARIO DOCENTI'!$Y$3:$Y$102,0),1),S256)</f>
        <v>SOMENZI  b</v>
      </c>
      <c r="T73" s="126" t="str">
        <f>IFERROR(INDEX('ORARIO DOCENTI'!$A$3:$A$102,MATCH(T$1,'ORARIO DOCENTI'!$Y$3:$Y$102,0),1),T256)</f>
        <v/>
      </c>
      <c r="U73" s="43" t="str">
        <f>IFERROR(INDEX('ORARIO DOCENTI'!$A$3:$A$102,MATCH(U$1,'ORARIO DOCENTI'!$Y$3:$Y$102,0),1),U256)</f>
        <v/>
      </c>
      <c r="V73" s="43" t="str">
        <f>IFERROR(INDEX('ORARIO DOCENTI'!$A$3:$A$102,MATCH(V$1,'ORARIO DOCENTI'!$Y$3:$Y$102,0),1),V256)</f>
        <v/>
      </c>
      <c r="W73" s="43" t="str">
        <f>IFERROR(INDEX('ORARIO DOCENTI'!$A$3:$A$102,MATCH(W$1,'ORARIO DOCENTI'!$Y$3:$Y$102,0),1),W256)</f>
        <v/>
      </c>
      <c r="X73" s="43" t="str">
        <f>IFERROR(INDEX('ORARIO DOCENTI'!$A$3:$A$102,MATCH(X$1,'ORARIO DOCENTI'!$Y$3:$Y$102,0),1),X256)</f>
        <v/>
      </c>
      <c r="Y73" s="43" t="str">
        <f>IFERROR(INDEX('ORARIO DOCENTI'!$A$3:$A$102,MATCH(Y$1,'ORARIO DOCENTI'!$Y$3:$Y$102,0),1),Y256)</f>
        <v/>
      </c>
      <c r="Z73" s="43" t="str">
        <f>IFERROR(INDEX('ORARIO DOCENTI'!$A$3:$A$102,MATCH(Z$1,'ORARIO DOCENTI'!$Y$3:$Y$102,0),1),Z256)</f>
        <v/>
      </c>
      <c r="AA73" s="43" t="str">
        <f>IFERROR(INDEX('ORARIO DOCENTI'!$A$3:$A$102,MATCH(AA$1,'ORARIO DOCENTI'!$Y$3:$Y$102,0),1),AA256)</f>
        <v/>
      </c>
      <c r="AB73" s="43" t="str">
        <f>IFERROR(INDEX('ORARIO DOCENTI'!$A$3:$A$102,MATCH(AB$1,'ORARIO DOCENTI'!$Y$3:$Y$102,0),1),AB256)</f>
        <v/>
      </c>
      <c r="AC73" s="43" t="str">
        <f>IFERROR(INDEX('ORARIO DOCENTI'!$A$3:$A$102,MATCH(AC$1,'ORARIO DOCENTI'!$Y$3:$Y$102,0),1),AC256)</f>
        <v/>
      </c>
      <c r="AD73" s="43" t="str">
        <f>IFERROR(INDEX('ORARIO DOCENTI'!$A$3:$A$102,MATCH(AD$1,'ORARIO DOCENTI'!$Y$3:$Y$102,0),1),AD256)</f>
        <v/>
      </c>
      <c r="AE73" s="43" t="str">
        <f>IFERROR(INDEX('ORARIO DOCENTI'!$A$3:$A$102,MATCH(AE$1,'ORARIO DOCENTI'!$Y$3:$Y$102,0),1),AE256)</f>
        <v/>
      </c>
      <c r="AF73" s="43" t="str">
        <f>IFERROR(INDEX('ORARIO DOCENTI'!$A$3:$A$102,MATCH(AF$1,'ORARIO DOCENTI'!$Y$3:$Y$102,0),1),AF256)</f>
        <v/>
      </c>
      <c r="AG73" s="43" t="str">
        <f>IFERROR(INDEX('ORARIO DOCENTI'!$A$3:$A$102,MATCH(AG$1,'ORARIO DOCENTI'!$Y$3:$Y$102,0),1),AG256)</f>
        <v/>
      </c>
      <c r="AH73" s="43" t="str">
        <f>IFERROR(INDEX('ORARIO DOCENTI'!$A$3:$A$102,MATCH(AH$1,'ORARIO DOCENTI'!$Y$3:$Y$102,0),1),AH256)</f>
        <v/>
      </c>
      <c r="AI73" s="43" t="str">
        <f>IFERROR(INDEX('ORARIO DOCENTI'!$A$3:$A$102,MATCH(AI$1,'ORARIO DOCENTI'!$Y$3:$Y$102,0),1),AI256)</f>
        <v/>
      </c>
      <c r="AJ73" s="43" t="str">
        <f>IFERROR(INDEX('ORARIO DOCENTI'!$A$3:$A$102,MATCH(AJ$1,'ORARIO DOCENTI'!$Y$3:$Y$102,0),1),AJ256)</f>
        <v/>
      </c>
      <c r="AK73" s="43" t="str">
        <f>IFERROR(INDEX('ORARIO DOCENTI'!$A$3:$A$102,MATCH(AK$1,'ORARIO DOCENTI'!$Y$3:$Y$102,0),1),AK256)</f>
        <v/>
      </c>
      <c r="AL73" s="43" t="str">
        <f>IFERROR(INDEX('ORARIO DOCENTI'!$A$3:$A$102,MATCH(AL$1,'ORARIO DOCENTI'!$Y$3:$Y$102,0),1),AL256)</f>
        <v/>
      </c>
      <c r="AM73" s="43" t="str">
        <f>IFERROR(INDEX('ORARIO DOCENTI'!$A$3:$A$102,MATCH(AM$1,'ORARIO DOCENTI'!$Y$3:$Y$102,0),1),AM256)</f>
        <v/>
      </c>
      <c r="AN73" s="43" t="str">
        <f>IFERROR(INDEX('ORARIO DOCENTI'!$A$3:$A$102,MATCH(AN$1,'ORARIO DOCENTI'!$Y$3:$Y$102,0),1),AN256)</f>
        <v/>
      </c>
      <c r="AO73" s="43" t="str">
        <f>IFERROR(INDEX('ORARIO DOCENTI'!$A$3:$A$102,MATCH(AO$1,'ORARIO DOCENTI'!$Y$3:$Y$102,0),1),AO256)</f>
        <v/>
      </c>
      <c r="AP73" s="43" t="str">
        <f>IFERROR(INDEX('ORARIO DOCENTI'!$A$3:$A$102,MATCH(AP$1,'ORARIO DOCENTI'!$Y$3:$Y$102,0),1),AP256)</f>
        <v/>
      </c>
      <c r="AQ73" s="43" t="str">
        <f>IFERROR(INDEX('ORARIO DOCENTI'!$A$3:$A$102,MATCH(AQ$1,'ORARIO DOCENTI'!$Y$3:$Y$102,0),1),AQ256)</f>
        <v/>
      </c>
      <c r="AR73" s="43" t="str">
        <f>IFERROR(INDEX('ORARIO DOCENTI'!$A$3:$A$102,MATCH(AR$1,'ORARIO DOCENTI'!$Y$3:$Y$102,0),1),AR256)</f>
        <v/>
      </c>
      <c r="AS73" s="43" t="str">
        <f>IFERROR(INDEX('ORARIO DOCENTI'!$A$3:$A$102,MATCH(AS$1,'ORARIO DOCENTI'!$Y$3:$Y$102,0),1),AS256)</f>
        <v/>
      </c>
      <c r="AT73" s="43" t="str">
        <f>IFERROR(INDEX('ORARIO DOCENTI'!$A$3:$A$102,MATCH(AT$1,'ORARIO DOCENTI'!$Y$3:$Y$102,0),1),AT256)</f>
        <v/>
      </c>
      <c r="AU73" s="43" t="str">
        <f>IFERROR(INDEX('ORARIO DOCENTI'!$A$3:$A$102,MATCH(AU$1,'ORARIO DOCENTI'!$Y$3:$Y$102,0),1),AU256)</f>
        <v/>
      </c>
      <c r="AV73" s="43" t="str">
        <f>IFERROR(INDEX('ORARIO DOCENTI'!$A$3:$A$102,MATCH(AV$1,'ORARIO DOCENTI'!$Y$3:$Y$102,0),1),AV256)</f>
        <v/>
      </c>
      <c r="AW73" s="43" t="str">
        <f>IFERROR(INDEX('ORARIO DOCENTI'!$A$3:$A$102,MATCH(AW$1,'ORARIO DOCENTI'!$Y$3:$Y$102,0),1),AW256)</f>
        <v/>
      </c>
      <c r="AX73" s="43" t="str">
        <f>IFERROR(INDEX('ORARIO DOCENTI'!$A$3:$A$102,MATCH(AX$1,'ORARIO DOCENTI'!$Y$3:$Y$102,0),1),AX256)</f>
        <v/>
      </c>
      <c r="AY73" s="43" t="str">
        <f>IFERROR(INDEX('ORARIO DOCENTI'!$A$3:$A$102,MATCH(AY$1,'ORARIO DOCENTI'!$Y$3:$Y$102,0),1),AY256)</f>
        <v/>
      </c>
      <c r="AZ73" s="43" t="str">
        <f>IFERROR(INDEX('ORARIO DOCENTI'!$A$3:$A$102,MATCH(AZ$1,'ORARIO DOCENTI'!$Y$3:$Y$102,0),1),AZ256)</f>
        <v/>
      </c>
    </row>
    <row r="74" spans="1:52" s="42" customFormat="1" ht="24.95" customHeight="1">
      <c r="A74" s="160"/>
      <c r="B74" s="170"/>
      <c r="C74" s="124" t="str">
        <f>IFERROR(INDEX('ORARIO ITP'!$A$3:$A$102,MATCH(C$1,'ORARIO ITP'!$Y$3:$Y$102,0),1),"")</f>
        <v/>
      </c>
      <c r="D74" s="124" t="str">
        <f>IFERROR(INDEX('ORARIO ITP'!$A$3:$A$102,MATCH(D$1,'ORARIO ITP'!$Y$3:$Y$102,0),1),"")</f>
        <v>FRANCALACCI  itp</v>
      </c>
      <c r="E74" s="124" t="str">
        <f>IFERROR(INDEX('ORARIO ITP'!$A$3:$A$102,MATCH(E$1,'ORARIO ITP'!$Y$3:$Y$102,0),1),"")</f>
        <v/>
      </c>
      <c r="F74" s="124" t="str">
        <f>IFERROR(INDEX('ORARIO ITP'!$A$3:$A$102,MATCH(F$1,'ORARIO ITP'!$Y$3:$Y$102,0),1),"")</f>
        <v/>
      </c>
      <c r="G74" s="124" t="str">
        <f>IFERROR(INDEX('ORARIO ITP'!$A$3:$A$102,MATCH(G$1,'ORARIO ITP'!$Y$3:$Y$102,0),1),"")</f>
        <v/>
      </c>
      <c r="H74" s="124" t="str">
        <f>IFERROR(INDEX('ORARIO ITP'!$A$3:$A$102,MATCH(H$1,'ORARIO ITP'!$Y$3:$Y$102,0),1),"")</f>
        <v/>
      </c>
      <c r="I74" s="124" t="str">
        <f>IFERROR(INDEX('ORARIO ITP'!$A$3:$A$102,MATCH(I$1,'ORARIO ITP'!$Y$3:$Y$102,0),1),"")</f>
        <v/>
      </c>
      <c r="J74" s="124" t="str">
        <f>IFERROR(INDEX('ORARIO ITP'!$A$3:$A$102,MATCH(J$1,'ORARIO ITP'!$Y$3:$Y$102,0),1),"")</f>
        <v/>
      </c>
      <c r="K74" s="124" t="str">
        <f>IFERROR(INDEX('ORARIO ITP'!$A$3:$A$102,MATCH(K$1,'ORARIO ITP'!$Y$3:$Y$102,0),1),"")</f>
        <v/>
      </c>
      <c r="L74" s="124" t="str">
        <f>IFERROR(INDEX('ORARIO ITP'!$A$3:$A$102,MATCH(L$1,'ORARIO ITP'!$Y$3:$Y$102,0),1),"")</f>
        <v>BELLUMORI</v>
      </c>
      <c r="M74" s="124" t="str">
        <f>IFERROR(INDEX('ORARIO ITP'!$A$3:$A$102,MATCH(M$1,'ORARIO ITP'!$Y$3:$Y$102,0),1),"")</f>
        <v/>
      </c>
      <c r="N74" s="124" t="str">
        <f>IFERROR(INDEX('ORARIO ITP'!$A$3:$A$102,MATCH(N$1,'ORARIO ITP'!$Y$3:$Y$102,0),1),"")</f>
        <v/>
      </c>
      <c r="O74" s="124" t="str">
        <f>IFERROR(INDEX('ORARIO ITP'!$A$3:$A$102,MATCH(O$1,'ORARIO ITP'!$Y$3:$Y$102,0),1),"")</f>
        <v/>
      </c>
      <c r="P74" s="124" t="str">
        <f>IFERROR(INDEX('ORARIO ITP'!$A$3:$A$102,MATCH(P$1,'ORARIO ITP'!$Y$3:$Y$102,0),1),"")</f>
        <v/>
      </c>
      <c r="Q74" s="124" t="str">
        <f>IFERROR(INDEX('ORARIO ITP'!$A$3:$A$102,MATCH(Q$1,'ORARIO ITP'!$Y$3:$Y$102,0),1),"")</f>
        <v/>
      </c>
      <c r="R74" s="150" t="str">
        <f>IFERROR(INDEX('ORARIO ITP'!$A$3:$A$102,MATCH(R$1,'ORARIO ITP'!$Y$3:$Y$102,0),1),"")</f>
        <v/>
      </c>
      <c r="S74" s="124" t="str">
        <f>IFERROR(INDEX('ORARIO ITP'!$A$3:$A$102,MATCH(S$1,'ORARIO ITP'!$Y$3:$Y$102,0),1),"")</f>
        <v>TRENTINI</v>
      </c>
      <c r="T74" s="124" t="str">
        <f>IFERROR(INDEX('ORARIO ITP'!$A$3:$A$102,MATCH(T$1,'ORARIO ITP'!$Y$3:$Y$102,0),1),"")</f>
        <v/>
      </c>
      <c r="U74" s="40" t="str">
        <f>IFERROR(INDEX('ORARIO ITP'!$A$3:$A$102,MATCH(U$1,'ORARIO ITP'!$Y$3:$Y$102,0),1),"")</f>
        <v/>
      </c>
      <c r="V74" s="40" t="str">
        <f>IFERROR(INDEX('ORARIO ITP'!$A$3:$A$102,MATCH(V$1,'ORARIO ITP'!$Y$3:$Y$102,0),1),"")</f>
        <v/>
      </c>
      <c r="W74" s="40" t="str">
        <f>IFERROR(INDEX('ORARIO ITP'!$A$3:$A$102,MATCH(W$1,'ORARIO ITP'!$Y$3:$Y$102,0),1),"")</f>
        <v/>
      </c>
      <c r="X74" s="40" t="str">
        <f>IFERROR(INDEX('ORARIO ITP'!$A$3:$A$102,MATCH(X$1,'ORARIO ITP'!$Y$3:$Y$102,0),1),"")</f>
        <v/>
      </c>
      <c r="Y74" s="40" t="str">
        <f>IFERROR(INDEX('ORARIO ITP'!$A$3:$A$102,MATCH(Y$1,'ORARIO ITP'!$Y$3:$Y$102,0),1),"")</f>
        <v/>
      </c>
      <c r="Z74" s="40" t="str">
        <f>IFERROR(INDEX('ORARIO ITP'!$A$3:$A$102,MATCH(Z$1,'ORARIO ITP'!$Y$3:$Y$102,0),1),"")</f>
        <v/>
      </c>
      <c r="AA74" s="40" t="str">
        <f>IFERROR(INDEX('ORARIO ITP'!$A$3:$A$102,MATCH(AA$1,'ORARIO ITP'!$Y$3:$Y$102,0),1),"")</f>
        <v/>
      </c>
      <c r="AB74" s="40" t="str">
        <f>IFERROR(INDEX('ORARIO ITP'!$A$3:$A$102,MATCH(AB$1,'ORARIO ITP'!$Y$3:$Y$102,0),1),"")</f>
        <v/>
      </c>
      <c r="AC74" s="40" t="str">
        <f>IFERROR(INDEX('ORARIO ITP'!$A$3:$A$102,MATCH(AC$1,'ORARIO ITP'!$Y$3:$Y$102,0),1),"")</f>
        <v/>
      </c>
      <c r="AD74" s="40" t="str">
        <f>IFERROR(INDEX('ORARIO ITP'!$A$3:$A$102,MATCH(AD$1,'ORARIO ITP'!$Y$3:$Y$102,0),1),"")</f>
        <v/>
      </c>
      <c r="AE74" s="40" t="str">
        <f>IFERROR(INDEX('ORARIO ITP'!$A$3:$A$102,MATCH(AE$1,'ORARIO ITP'!$Y$3:$Y$102,0),1),"")</f>
        <v/>
      </c>
      <c r="AF74" s="40" t="str">
        <f>IFERROR(INDEX('ORARIO ITP'!$A$3:$A$102,MATCH(AF$1,'ORARIO ITP'!$Y$3:$Y$102,0),1),"")</f>
        <v/>
      </c>
      <c r="AG74" s="40" t="str">
        <f>IFERROR(INDEX('ORARIO ITP'!$A$3:$A$102,MATCH(AG$1,'ORARIO ITP'!$Y$3:$Y$102,0),1),"")</f>
        <v/>
      </c>
      <c r="AH74" s="40" t="str">
        <f>IFERROR(INDEX('ORARIO ITP'!$A$3:$A$102,MATCH(AH$1,'ORARIO ITP'!$Y$3:$Y$102,0),1),"")</f>
        <v/>
      </c>
      <c r="AI74" s="40" t="str">
        <f>IFERROR(INDEX('ORARIO ITP'!$A$3:$A$102,MATCH(AI$1,'ORARIO ITP'!$Y$3:$Y$102,0),1),"")</f>
        <v/>
      </c>
      <c r="AJ74" s="40" t="str">
        <f>IFERROR(INDEX('ORARIO ITP'!$A$3:$A$102,MATCH(AJ$1,'ORARIO ITP'!$Y$3:$Y$102,0),1),"")</f>
        <v/>
      </c>
      <c r="AK74" s="40" t="str">
        <f>IFERROR(INDEX('ORARIO ITP'!$A$3:$A$102,MATCH(AK$1,'ORARIO ITP'!$Y$3:$Y$102,0),1),"")</f>
        <v/>
      </c>
      <c r="AL74" s="40" t="str">
        <f>IFERROR(INDEX('ORARIO ITP'!$A$3:$A$102,MATCH(AL$1,'ORARIO ITP'!$Y$3:$Y$102,0),1),"")</f>
        <v/>
      </c>
      <c r="AM74" s="40" t="str">
        <f>IFERROR(INDEX('ORARIO ITP'!$A$3:$A$102,MATCH(AM$1,'ORARIO ITP'!$Y$3:$Y$102,0),1),"")</f>
        <v/>
      </c>
      <c r="AN74" s="40" t="str">
        <f>IFERROR(INDEX('ORARIO ITP'!$A$3:$A$102,MATCH(AN$1,'ORARIO ITP'!$Y$3:$Y$102,0),1),"")</f>
        <v/>
      </c>
      <c r="AO74" s="40" t="str">
        <f>IFERROR(INDEX('ORARIO ITP'!$A$3:$A$102,MATCH(AO$1,'ORARIO ITP'!$Y$3:$Y$102,0),1),"")</f>
        <v/>
      </c>
      <c r="AP74" s="40" t="str">
        <f>IFERROR(INDEX('ORARIO ITP'!$A$3:$A$102,MATCH(AP$1,'ORARIO ITP'!$Y$3:$Y$102,0),1),"")</f>
        <v/>
      </c>
      <c r="AQ74" s="40" t="str">
        <f>IFERROR(INDEX('ORARIO ITP'!$A$3:$A$102,MATCH(AQ$1,'ORARIO ITP'!$Y$3:$Y$102,0),1),"")</f>
        <v/>
      </c>
      <c r="AR74" s="40" t="str">
        <f>IFERROR(INDEX('ORARIO ITP'!$A$3:$A$102,MATCH(AR$1,'ORARIO ITP'!$Y$3:$Y$102,0),1),"")</f>
        <v/>
      </c>
      <c r="AS74" s="40" t="str">
        <f>IFERROR(INDEX('ORARIO ITP'!$A$3:$A$102,MATCH(AS$1,'ORARIO ITP'!$Y$3:$Y$102,0),1),"")</f>
        <v/>
      </c>
      <c r="AT74" s="40" t="str">
        <f>IFERROR(INDEX('ORARIO ITP'!$A$3:$A$102,MATCH(AT$1,'ORARIO ITP'!$Y$3:$Y$102,0),1),"")</f>
        <v/>
      </c>
      <c r="AU74" s="40" t="str">
        <f>IFERROR(INDEX('ORARIO ITP'!$A$3:$A$102,MATCH(AU$1,'ORARIO ITP'!$Y$3:$Y$102,0),1),"")</f>
        <v/>
      </c>
      <c r="AV74" s="40" t="str">
        <f>IFERROR(INDEX('ORARIO ITP'!$A$3:$A$102,MATCH(AV$1,'ORARIO ITP'!$Y$3:$Y$102,0),1),"")</f>
        <v/>
      </c>
      <c r="AW74" s="40" t="str">
        <f>IFERROR(INDEX('ORARIO ITP'!$A$3:$A$102,MATCH(AW$1,'ORARIO ITP'!$Y$3:$Y$102,0),1),"")</f>
        <v/>
      </c>
      <c r="AX74" s="40" t="str">
        <f>IFERROR(INDEX('ORARIO ITP'!$A$3:$A$102,MATCH(AX$1,'ORARIO ITP'!$Y$3:$Y$102,0),1),"")</f>
        <v/>
      </c>
      <c r="AY74" s="40" t="str">
        <f>IFERROR(INDEX('ORARIO ITP'!$A$3:$A$102,MATCH(AY$1,'ORARIO ITP'!$Y$3:$Y$102,0),1),"")</f>
        <v/>
      </c>
      <c r="AZ74" s="40" t="str">
        <f>IFERROR(INDEX('ORARIO ITP'!$A$3:$A$102,MATCH(AZ$1,'ORARIO ITP'!$Y$3:$Y$102,0),1),"")</f>
        <v/>
      </c>
    </row>
    <row r="75" spans="1:52" s="42" customFormat="1" ht="24.95" customHeight="1">
      <c r="A75" s="160"/>
      <c r="B75" s="168">
        <v>5</v>
      </c>
      <c r="C75" s="127" t="str">
        <f ca="1">IFERROR(INDEX('DOCENTI-CLASSI-MATERIE'!$A$2:$L$201,MATCH(C$76,'DOCENTI-CLASSI-MATERIE'!$A$2:$A$201,0),MATCH(C$1,INDIRECT("'DOCENTI-CLASSI-MATERIE'!$A"&amp;MATCH(C$76,'DOCENTI-CLASSI-MATERIE'!$A$2:$A$201,0)+2&amp;":$L"&amp;MATCH(C$76,'DOCENTI-CLASSI-MATERIE'!$A$2:$A$201,0)+2),0)),C258)</f>
        <v>LABORATORI TECN.</v>
      </c>
      <c r="D75" s="127" t="str">
        <f ca="1">IFERROR(INDEX('DOCENTI-CLASSI-MATERIE'!$A$2:$L$201,MATCH(D$76,'DOCENTI-CLASSI-MATERIE'!$A$2:$A$201,0),MATCH(D$1,INDIRECT("'DOCENTI-CLASSI-MATERIE'!$A"&amp;MATCH(D$76,'DOCENTI-CLASSI-MATERIE'!$A$2:$A$201,0)+2&amp;":$L"&amp;MATCH(D$76,'DOCENTI-CLASSI-MATERIE'!$A$2:$A$201,0)+2),0)),D258)</f>
        <v/>
      </c>
      <c r="E75" s="127" t="str">
        <f ca="1">IFERROR(INDEX('DOCENTI-CLASSI-MATERIE'!$A$2:$L$201,MATCH(E$76,'DOCENTI-CLASSI-MATERIE'!$A$2:$A$201,0),MATCH(E$1,INDIRECT("'DOCENTI-CLASSI-MATERIE'!$A"&amp;MATCH(E$76,'DOCENTI-CLASSI-MATERIE'!$A$2:$A$201,0)+2&amp;":$L"&amp;MATCH(E$76,'DOCENTI-CLASSI-MATERIE'!$A$2:$A$201,0)+2),0)),E258)</f>
        <v>TEC.MECC. e APPL.</v>
      </c>
      <c r="F75" s="127" t="str">
        <f ca="1">IFERROR(INDEX('DOCENTI-CLASSI-MATERIE'!$A$2:$L$201,MATCH(F$76,'DOCENTI-CLASSI-MATERIE'!$A$2:$A$201,0),MATCH(F$1,INDIRECT("'DOCENTI-CLASSI-MATERIE'!$A"&amp;MATCH(F$76,'DOCENTI-CLASSI-MATERIE'!$A$2:$A$201,0)+2&amp;":$L"&amp;MATCH(F$76,'DOCENTI-CLASSI-MATERIE'!$A$2:$A$201,0)+2),0)),F258)</f>
        <v>LINGUA LETT.ITAL. E STORIA</v>
      </c>
      <c r="G75" s="127" t="str">
        <f ca="1">IFERROR(INDEX('DOCENTI-CLASSI-MATERIE'!$A$2:$L$201,MATCH(G$76,'DOCENTI-CLASSI-MATERIE'!$A$2:$A$201,0),MATCH(G$1,INDIRECT("'DOCENTI-CLASSI-MATERIE'!$A"&amp;MATCH(G$76,'DOCENTI-CLASSI-MATERIE'!$A$2:$A$201,0)+2&amp;":$L"&amp;MATCH(G$76,'DOCENTI-CLASSI-MATERIE'!$A$2:$A$201,0)+2),0)),G258)</f>
        <v>TEC.MECC. e APPL.</v>
      </c>
      <c r="H75" s="127" t="str">
        <f ca="1">IFERROR(INDEX('DOCENTI-CLASSI-MATERIE'!$A$2:$L$201,MATCH(H$76,'DOCENTI-CLASSI-MATERIE'!$A$2:$A$201,0),MATCH(H$1,INDIRECT("'DOCENTI-CLASSI-MATERIE'!$A"&amp;MATCH(H$76,'DOCENTI-CLASSI-MATERIE'!$A$2:$A$201,0)+2&amp;":$L"&amp;MATCH(H$76,'DOCENTI-CLASSI-MATERIE'!$A$2:$A$201,0)+2),0)),H258)</f>
        <v>LINGUA INGLESE</v>
      </c>
      <c r="I75" s="127" t="str">
        <f ca="1">IFERROR(INDEX('DOCENTI-CLASSI-MATERIE'!$A$2:$L$201,MATCH(I$76,'DOCENTI-CLASSI-MATERIE'!$A$2:$A$201,0),MATCH(I$1,INDIRECT("'DOCENTI-CLASSI-MATERIE'!$A"&amp;MATCH(I$76,'DOCENTI-CLASSI-MATERIE'!$A$2:$A$201,0)+2&amp;":$L"&amp;MATCH(I$76,'DOCENTI-CLASSI-MATERIE'!$A$2:$A$201,0)+2),0)),I258)</f>
        <v>LABORATORI TECN.</v>
      </c>
      <c r="J75" s="152" t="str">
        <f ca="1">IFERROR(INDEX('DOCENTI-CLASSI-MATERIE'!$A$2:$L$201,MATCH(J$76,'DOCENTI-CLASSI-MATERIE'!$A$2:$A$201,0),MATCH(J$1,INDIRECT("'DOCENTI-CLASSI-MATERIE'!$A"&amp;MATCH(J$76,'DOCENTI-CLASSI-MATERIE'!$A$2:$A$201,0)+2&amp;":$L"&amp;MATCH(J$76,'DOCENTI-CLASSI-MATERIE'!$A$2:$A$201,0)+2),0)),J258)</f>
        <v>TECN.INFORM.</v>
      </c>
      <c r="K75" s="127" t="str">
        <f ca="1">IFERROR(INDEX('DOCENTI-CLASSI-MATERIE'!$A$2:$L$201,MATCH(K$76,'DOCENTI-CLASSI-MATERIE'!$A$2:$A$201,0),MATCH(K$1,INDIRECT("'DOCENTI-CLASSI-MATERIE'!$A"&amp;MATCH(K$76,'DOCENTI-CLASSI-MATERIE'!$A$2:$A$201,0)+2&amp;":$L"&amp;MATCH(K$76,'DOCENTI-CLASSI-MATERIE'!$A$2:$A$201,0)+2),0)),K258)</f>
        <v>MATEMATICA</v>
      </c>
      <c r="L75" s="127" t="str">
        <f ca="1">IFERROR(INDEX('DOCENTI-CLASSI-MATERIE'!$A$2:$L$201,MATCH(L$76,'DOCENTI-CLASSI-MATERIE'!$A$2:$A$201,0),MATCH(L$1,INDIRECT("'DOCENTI-CLASSI-MATERIE'!$A"&amp;MATCH(L$76,'DOCENTI-CLASSI-MATERIE'!$A$2:$A$201,0)+2&amp;":$L"&amp;MATCH(L$76,'DOCENTI-CLASSI-MATERIE'!$A$2:$A$201,0)+2),0)),L258)</f>
        <v>LINGUA LETT.ITAL. E STORIA</v>
      </c>
      <c r="M75" s="127" t="str">
        <f ca="1">IFERROR(INDEX('DOCENTI-CLASSI-MATERIE'!$A$2:$L$201,MATCH(M$76,'DOCENTI-CLASSI-MATERIE'!$A$2:$A$201,0),MATCH(M$1,INDIRECT("'DOCENTI-CLASSI-MATERIE'!$A"&amp;MATCH(M$76,'DOCENTI-CLASSI-MATERIE'!$A$2:$A$201,0)+2&amp;":$L"&amp;MATCH(M$76,'DOCENTI-CLASSI-MATERIE'!$A$2:$A$201,0)+2),0)),M258)</f>
        <v>LINGUA LETT.ITAL. E STORIA</v>
      </c>
      <c r="N75" s="127" t="str">
        <f ca="1">IFERROR(INDEX('DOCENTI-CLASSI-MATERIE'!$A$2:$L$201,MATCH(N$76,'DOCENTI-CLASSI-MATERIE'!$A$2:$A$201,0),MATCH(N$1,INDIRECT("'DOCENTI-CLASSI-MATERIE'!$A"&amp;MATCH(N$76,'DOCENTI-CLASSI-MATERIE'!$A$2:$A$201,0)+2&amp;":$L"&amp;MATCH(N$76,'DOCENTI-CLASSI-MATERIE'!$A$2:$A$201,0)+2),0)),N258)</f>
        <v>LINGUA LETT.ITAL. E STORIA</v>
      </c>
      <c r="O75" s="127" t="str">
        <f ca="1">IFERROR(INDEX('DOCENTI-CLASSI-MATERIE'!$A$2:$L$201,MATCH(O$76,'DOCENTI-CLASSI-MATERIE'!$A$2:$A$201,0),MATCH(O$1,INDIRECT("'DOCENTI-CLASSI-MATERIE'!$A"&amp;MATCH(O$76,'DOCENTI-CLASSI-MATERIE'!$A$2:$A$201,0)+2&amp;":$L"&amp;MATCH(O$76,'DOCENTI-CLASSI-MATERIE'!$A$2:$A$201,0)+2),0)),O258)</f>
        <v>ELETTROT.ELETTRON.</v>
      </c>
      <c r="P75" s="127" t="str">
        <f ca="1">IFERROR(INDEX('DOCENTI-CLASSI-MATERIE'!$A$2:$L$201,MATCH(P$76,'DOCENTI-CLASSI-MATERIE'!$A$2:$A$201,0),MATCH(P$1,INDIRECT("'DOCENTI-CLASSI-MATERIE'!$A"&amp;MATCH(P$76,'DOCENTI-CLASSI-MATERIE'!$A$2:$A$201,0)+2&amp;":$L"&amp;MATCH(P$76,'DOCENTI-CLASSI-MATERIE'!$A$2:$A$201,0)+2),0)),P258)</f>
        <v>BIOL.MICR.CONT.SAN.</v>
      </c>
      <c r="Q75" s="127" t="str">
        <f ca="1">IFERROR(INDEX('DOCENTI-CLASSI-MATERIE'!$A$2:$L$201,MATCH(Q$76,'DOCENTI-CLASSI-MATERIE'!$A$2:$A$201,0),MATCH(Q$1,INDIRECT("'DOCENTI-CLASSI-MATERIE'!$A"&amp;MATCH(Q$76,'DOCENTI-CLASSI-MATERIE'!$A$2:$A$201,0)+2&amp;":$L"&amp;MATCH(Q$76,'DOCENTI-CLASSI-MATERIE'!$A$2:$A$201,0)+2),0)),Q258)</f>
        <v/>
      </c>
      <c r="R75" s="127" t="str">
        <f ca="1">IFERROR(INDEX('DOCENTI-CLASSI-MATERIE'!$A$2:$L$201,MATCH(R$76,'DOCENTI-CLASSI-MATERIE'!$A$2:$A$201,0),MATCH(R$1,INDIRECT("'DOCENTI-CLASSI-MATERIE'!$A"&amp;MATCH(R$76,'DOCENTI-CLASSI-MATERIE'!$A$2:$A$201,0)+2&amp;":$L"&amp;MATCH(R$76,'DOCENTI-CLASSI-MATERIE'!$A$2:$A$201,0)+2),0)),R258)</f>
        <v>TEC.PROG.SISTEMI</v>
      </c>
      <c r="S75" s="127" t="str">
        <f ca="1">IFERROR(INDEX('DOCENTI-CLASSI-MATERIE'!$A$2:$L$201,MATCH(S$76,'DOCENTI-CLASSI-MATERIE'!$A$2:$A$201,0),MATCH(S$1,INDIRECT("'DOCENTI-CLASSI-MATERIE'!$A"&amp;MATCH(S$76,'DOCENTI-CLASSI-MATERIE'!$A$2:$A$201,0)+2&amp;":$L"&amp;MATCH(S$76,'DOCENTI-CLASSI-MATERIE'!$A$2:$A$201,0)+2),0)),S258)</f>
        <v>CHIMICA ORG. E BIOC.</v>
      </c>
      <c r="T75" s="127" t="str">
        <f ca="1">IFERROR(INDEX('DOCENTI-CLASSI-MATERIE'!$A$2:$L$201,MATCH(T$76,'DOCENTI-CLASSI-MATERIE'!$A$2:$A$201,0),MATCH(T$1,INDIRECT("'DOCENTI-CLASSI-MATERIE'!$A"&amp;MATCH(T$76,'DOCENTI-CLASSI-MATERIE'!$A$2:$A$201,0)+2&amp;":$L"&amp;MATCH(T$76,'DOCENTI-CLASSI-MATERIE'!$A$2:$A$201,0)+2),0)),T258)</f>
        <v/>
      </c>
      <c r="U75" s="44" t="str">
        <f ca="1">IFERROR(INDEX('DOCENTI-CLASSI-MATERIE'!$A$2:$L$201,MATCH(U$76,'DOCENTI-CLASSI-MATERIE'!$A$2:$A$201,0),MATCH(U$1,INDIRECT("'DOCENTI-CLASSI-MATERIE'!$A"&amp;MATCH(U$76,'DOCENTI-CLASSI-MATERIE'!$A$2:$A$201,0)+2&amp;":$L"&amp;MATCH(U$76,'DOCENTI-CLASSI-MATERIE'!$A$2:$A$201,0)+2),0)),U258)</f>
        <v/>
      </c>
      <c r="V75" s="44" t="str">
        <f ca="1">IFERROR(INDEX('DOCENTI-CLASSI-MATERIE'!$A$2:$L$201,MATCH(V$76,'DOCENTI-CLASSI-MATERIE'!$A$2:$A$201,0),MATCH(V$1,INDIRECT("'DOCENTI-CLASSI-MATERIE'!$A"&amp;MATCH(V$76,'DOCENTI-CLASSI-MATERIE'!$A$2:$A$201,0)+2&amp;":$L"&amp;MATCH(V$76,'DOCENTI-CLASSI-MATERIE'!$A$2:$A$201,0)+2),0)),V258)</f>
        <v/>
      </c>
      <c r="W75" s="44" t="str">
        <f ca="1">IFERROR(INDEX('DOCENTI-CLASSI-MATERIE'!$A$2:$L$201,MATCH(W$76,'DOCENTI-CLASSI-MATERIE'!$A$2:$A$201,0),MATCH(W$1,INDIRECT("'DOCENTI-CLASSI-MATERIE'!$A"&amp;MATCH(W$76,'DOCENTI-CLASSI-MATERIE'!$A$2:$A$201,0)+2&amp;":$L"&amp;MATCH(W$76,'DOCENTI-CLASSI-MATERIE'!$A$2:$A$201,0)+2),0)),W258)</f>
        <v/>
      </c>
      <c r="X75" s="44" t="str">
        <f ca="1">IFERROR(INDEX('DOCENTI-CLASSI-MATERIE'!$A$2:$L$201,MATCH(X$76,'DOCENTI-CLASSI-MATERIE'!$A$2:$A$201,0),MATCH(X$1,INDIRECT("'DOCENTI-CLASSI-MATERIE'!$A"&amp;MATCH(X$76,'DOCENTI-CLASSI-MATERIE'!$A$2:$A$201,0)+2&amp;":$L"&amp;MATCH(X$76,'DOCENTI-CLASSI-MATERIE'!$A$2:$A$201,0)+2),0)),X258)</f>
        <v/>
      </c>
      <c r="Y75" s="44" t="str">
        <f ca="1">IFERROR(INDEX('DOCENTI-CLASSI-MATERIE'!$A$2:$L$201,MATCH(Y$76,'DOCENTI-CLASSI-MATERIE'!$A$2:$A$201,0),MATCH(Y$1,INDIRECT("'DOCENTI-CLASSI-MATERIE'!$A"&amp;MATCH(Y$76,'DOCENTI-CLASSI-MATERIE'!$A$2:$A$201,0)+2&amp;":$L"&amp;MATCH(Y$76,'DOCENTI-CLASSI-MATERIE'!$A$2:$A$201,0)+2),0)),Y258)</f>
        <v/>
      </c>
      <c r="Z75" s="44" t="str">
        <f ca="1">IFERROR(INDEX('DOCENTI-CLASSI-MATERIE'!$A$2:$L$201,MATCH(Z$76,'DOCENTI-CLASSI-MATERIE'!$A$2:$A$201,0),MATCH(Z$1,INDIRECT("'DOCENTI-CLASSI-MATERIE'!$A"&amp;MATCH(Z$76,'DOCENTI-CLASSI-MATERIE'!$A$2:$A$201,0)+2&amp;":$L"&amp;MATCH(Z$76,'DOCENTI-CLASSI-MATERIE'!$A$2:$A$201,0)+2),0)),Z258)</f>
        <v/>
      </c>
      <c r="AA75" s="44" t="str">
        <f ca="1">IFERROR(INDEX('DOCENTI-CLASSI-MATERIE'!$A$2:$L$201,MATCH(AA$76,'DOCENTI-CLASSI-MATERIE'!$A$2:$A$201,0),MATCH(AA$1,INDIRECT("'DOCENTI-CLASSI-MATERIE'!$A"&amp;MATCH(AA$76,'DOCENTI-CLASSI-MATERIE'!$A$2:$A$201,0)+2&amp;":$L"&amp;MATCH(AA$76,'DOCENTI-CLASSI-MATERIE'!$A$2:$A$201,0)+2),0)),AA258)</f>
        <v/>
      </c>
      <c r="AB75" s="44" t="str">
        <f ca="1">IFERROR(INDEX('DOCENTI-CLASSI-MATERIE'!$A$2:$L$201,MATCH(AB$76,'DOCENTI-CLASSI-MATERIE'!$A$2:$A$201,0),MATCH(AB$1,INDIRECT("'DOCENTI-CLASSI-MATERIE'!$A"&amp;MATCH(AB$76,'DOCENTI-CLASSI-MATERIE'!$A$2:$A$201,0)+2&amp;":$L"&amp;MATCH(AB$76,'DOCENTI-CLASSI-MATERIE'!$A$2:$A$201,0)+2),0)),AB258)</f>
        <v/>
      </c>
      <c r="AC75" s="44" t="str">
        <f ca="1">IFERROR(INDEX('DOCENTI-CLASSI-MATERIE'!$A$2:$L$201,MATCH(AC$76,'DOCENTI-CLASSI-MATERIE'!$A$2:$A$201,0),MATCH(AC$1,INDIRECT("'DOCENTI-CLASSI-MATERIE'!$A"&amp;MATCH(AC$76,'DOCENTI-CLASSI-MATERIE'!$A$2:$A$201,0)+2&amp;":$L"&amp;MATCH(AC$76,'DOCENTI-CLASSI-MATERIE'!$A$2:$A$201,0)+2),0)),AC258)</f>
        <v/>
      </c>
      <c r="AD75" s="44" t="str">
        <f ca="1">IFERROR(INDEX('DOCENTI-CLASSI-MATERIE'!$A$2:$L$201,MATCH(AD$76,'DOCENTI-CLASSI-MATERIE'!$A$2:$A$201,0),MATCH(AD$1,INDIRECT("'DOCENTI-CLASSI-MATERIE'!$A"&amp;MATCH(AD$76,'DOCENTI-CLASSI-MATERIE'!$A$2:$A$201,0)+2&amp;":$L"&amp;MATCH(AD$76,'DOCENTI-CLASSI-MATERIE'!$A$2:$A$201,0)+2),0)),AD258)</f>
        <v/>
      </c>
      <c r="AE75" s="44" t="str">
        <f ca="1">IFERROR(INDEX('DOCENTI-CLASSI-MATERIE'!$A$2:$L$201,MATCH(AE$76,'DOCENTI-CLASSI-MATERIE'!$A$2:$A$201,0),MATCH(AE$1,INDIRECT("'DOCENTI-CLASSI-MATERIE'!$A"&amp;MATCH(AE$76,'DOCENTI-CLASSI-MATERIE'!$A$2:$A$201,0)+2&amp;":$L"&amp;MATCH(AE$76,'DOCENTI-CLASSI-MATERIE'!$A$2:$A$201,0)+2),0)),AE258)</f>
        <v/>
      </c>
      <c r="AF75" s="44" t="str">
        <f ca="1">IFERROR(INDEX('DOCENTI-CLASSI-MATERIE'!$A$2:$L$201,MATCH(AF$76,'DOCENTI-CLASSI-MATERIE'!$A$2:$A$201,0),MATCH(AF$1,INDIRECT("'DOCENTI-CLASSI-MATERIE'!$A"&amp;MATCH(AF$76,'DOCENTI-CLASSI-MATERIE'!$A$2:$A$201,0)+2&amp;":$L"&amp;MATCH(AF$76,'DOCENTI-CLASSI-MATERIE'!$A$2:$A$201,0)+2),0)),AF258)</f>
        <v/>
      </c>
      <c r="AG75" s="44" t="str">
        <f ca="1">IFERROR(INDEX('DOCENTI-CLASSI-MATERIE'!$A$2:$L$201,MATCH(AG$76,'DOCENTI-CLASSI-MATERIE'!$A$2:$A$201,0),MATCH(AG$1,INDIRECT("'DOCENTI-CLASSI-MATERIE'!$A"&amp;MATCH(AG$76,'DOCENTI-CLASSI-MATERIE'!$A$2:$A$201,0)+2&amp;":$L"&amp;MATCH(AG$76,'DOCENTI-CLASSI-MATERIE'!$A$2:$A$201,0)+2),0)),AG258)</f>
        <v/>
      </c>
      <c r="AH75" s="44" t="str">
        <f ca="1">IFERROR(INDEX('DOCENTI-CLASSI-MATERIE'!$A$2:$L$201,MATCH(AH$76,'DOCENTI-CLASSI-MATERIE'!$A$2:$A$201,0),MATCH(AH$1,INDIRECT("'DOCENTI-CLASSI-MATERIE'!$A"&amp;MATCH(AH$76,'DOCENTI-CLASSI-MATERIE'!$A$2:$A$201,0)+2&amp;":$L"&amp;MATCH(AH$76,'DOCENTI-CLASSI-MATERIE'!$A$2:$A$201,0)+2),0)),AH258)</f>
        <v/>
      </c>
      <c r="AI75" s="44" t="str">
        <f ca="1">IFERROR(INDEX('DOCENTI-CLASSI-MATERIE'!$A$2:$L$201,MATCH(AI$76,'DOCENTI-CLASSI-MATERIE'!$A$2:$A$201,0),MATCH(AI$1,INDIRECT("'DOCENTI-CLASSI-MATERIE'!$A"&amp;MATCH(AI$76,'DOCENTI-CLASSI-MATERIE'!$A$2:$A$201,0)+2&amp;":$L"&amp;MATCH(AI$76,'DOCENTI-CLASSI-MATERIE'!$A$2:$A$201,0)+2),0)),AI258)</f>
        <v/>
      </c>
      <c r="AJ75" s="44" t="str">
        <f ca="1">IFERROR(INDEX('DOCENTI-CLASSI-MATERIE'!$A$2:$L$201,MATCH(AJ$76,'DOCENTI-CLASSI-MATERIE'!$A$2:$A$201,0),MATCH(AJ$1,INDIRECT("'DOCENTI-CLASSI-MATERIE'!$A"&amp;MATCH(AJ$76,'DOCENTI-CLASSI-MATERIE'!$A$2:$A$201,0)+2&amp;":$L"&amp;MATCH(AJ$76,'DOCENTI-CLASSI-MATERIE'!$A$2:$A$201,0)+2),0)),AJ258)</f>
        <v/>
      </c>
      <c r="AK75" s="44" t="str">
        <f ca="1">IFERROR(INDEX('DOCENTI-CLASSI-MATERIE'!$A$2:$L$201,MATCH(AK$76,'DOCENTI-CLASSI-MATERIE'!$A$2:$A$201,0),MATCH(AK$1,INDIRECT("'DOCENTI-CLASSI-MATERIE'!$A"&amp;MATCH(AK$76,'DOCENTI-CLASSI-MATERIE'!$A$2:$A$201,0)+2&amp;":$L"&amp;MATCH(AK$76,'DOCENTI-CLASSI-MATERIE'!$A$2:$A$201,0)+2),0)),AK258)</f>
        <v/>
      </c>
      <c r="AL75" s="44" t="str">
        <f ca="1">IFERROR(INDEX('DOCENTI-CLASSI-MATERIE'!$A$2:$L$201,MATCH(AL$76,'DOCENTI-CLASSI-MATERIE'!$A$2:$A$201,0),MATCH(AL$1,INDIRECT("'DOCENTI-CLASSI-MATERIE'!$A"&amp;MATCH(AL$76,'DOCENTI-CLASSI-MATERIE'!$A$2:$A$201,0)+2&amp;":$L"&amp;MATCH(AL$76,'DOCENTI-CLASSI-MATERIE'!$A$2:$A$201,0)+2),0)),AL258)</f>
        <v/>
      </c>
      <c r="AM75" s="44" t="str">
        <f ca="1">IFERROR(INDEX('DOCENTI-CLASSI-MATERIE'!$A$2:$L$201,MATCH(AM$76,'DOCENTI-CLASSI-MATERIE'!$A$2:$A$201,0),MATCH(AM$1,INDIRECT("'DOCENTI-CLASSI-MATERIE'!$A"&amp;MATCH(AM$76,'DOCENTI-CLASSI-MATERIE'!$A$2:$A$201,0)+2&amp;":$L"&amp;MATCH(AM$76,'DOCENTI-CLASSI-MATERIE'!$A$2:$A$201,0)+2),0)),AM258)</f>
        <v/>
      </c>
      <c r="AN75" s="44" t="str">
        <f ca="1">IFERROR(INDEX('DOCENTI-CLASSI-MATERIE'!$A$2:$L$201,MATCH(AN$76,'DOCENTI-CLASSI-MATERIE'!$A$2:$A$201,0),MATCH(AN$1,INDIRECT("'DOCENTI-CLASSI-MATERIE'!$A"&amp;MATCH(AN$76,'DOCENTI-CLASSI-MATERIE'!$A$2:$A$201,0)+2&amp;":$L"&amp;MATCH(AN$76,'DOCENTI-CLASSI-MATERIE'!$A$2:$A$201,0)+2),0)),AN258)</f>
        <v/>
      </c>
      <c r="AO75" s="44" t="str">
        <f ca="1">IFERROR(INDEX('DOCENTI-CLASSI-MATERIE'!$A$2:$L$201,MATCH(AO$76,'DOCENTI-CLASSI-MATERIE'!$A$2:$A$201,0),MATCH(AO$1,INDIRECT("'DOCENTI-CLASSI-MATERIE'!$A"&amp;MATCH(AO$76,'DOCENTI-CLASSI-MATERIE'!$A$2:$A$201,0)+2&amp;":$L"&amp;MATCH(AO$76,'DOCENTI-CLASSI-MATERIE'!$A$2:$A$201,0)+2),0)),AO258)</f>
        <v/>
      </c>
      <c r="AP75" s="44" t="str">
        <f ca="1">IFERROR(INDEX('DOCENTI-CLASSI-MATERIE'!$A$2:$L$201,MATCH(AP$76,'DOCENTI-CLASSI-MATERIE'!$A$2:$A$201,0),MATCH(AP$1,INDIRECT("'DOCENTI-CLASSI-MATERIE'!$A"&amp;MATCH(AP$76,'DOCENTI-CLASSI-MATERIE'!$A$2:$A$201,0)+2&amp;":$L"&amp;MATCH(AP$76,'DOCENTI-CLASSI-MATERIE'!$A$2:$A$201,0)+2),0)),AP258)</f>
        <v/>
      </c>
      <c r="AQ75" s="44" t="str">
        <f ca="1">IFERROR(INDEX('DOCENTI-CLASSI-MATERIE'!$A$2:$L$201,MATCH(AQ$76,'DOCENTI-CLASSI-MATERIE'!$A$2:$A$201,0),MATCH(AQ$1,INDIRECT("'DOCENTI-CLASSI-MATERIE'!$A"&amp;MATCH(AQ$76,'DOCENTI-CLASSI-MATERIE'!$A$2:$A$201,0)+2&amp;":$L"&amp;MATCH(AQ$76,'DOCENTI-CLASSI-MATERIE'!$A$2:$A$201,0)+2),0)),AQ258)</f>
        <v/>
      </c>
      <c r="AR75" s="44" t="str">
        <f ca="1">IFERROR(INDEX('DOCENTI-CLASSI-MATERIE'!$A$2:$L$201,MATCH(AR$76,'DOCENTI-CLASSI-MATERIE'!$A$2:$A$201,0),MATCH(AR$1,INDIRECT("'DOCENTI-CLASSI-MATERIE'!$A"&amp;MATCH(AR$76,'DOCENTI-CLASSI-MATERIE'!$A$2:$A$201,0)+2&amp;":$L"&amp;MATCH(AR$76,'DOCENTI-CLASSI-MATERIE'!$A$2:$A$201,0)+2),0)),AR258)</f>
        <v/>
      </c>
      <c r="AS75" s="44" t="str">
        <f ca="1">IFERROR(INDEX('DOCENTI-CLASSI-MATERIE'!$A$2:$L$201,MATCH(AS$76,'DOCENTI-CLASSI-MATERIE'!$A$2:$A$201,0),MATCH(AS$1,INDIRECT("'DOCENTI-CLASSI-MATERIE'!$A"&amp;MATCH(AS$76,'DOCENTI-CLASSI-MATERIE'!$A$2:$A$201,0)+2&amp;":$L"&amp;MATCH(AS$76,'DOCENTI-CLASSI-MATERIE'!$A$2:$A$201,0)+2),0)),AS258)</f>
        <v/>
      </c>
      <c r="AT75" s="44" t="str">
        <f ca="1">IFERROR(INDEX('DOCENTI-CLASSI-MATERIE'!$A$2:$L$201,MATCH(AT$76,'DOCENTI-CLASSI-MATERIE'!$A$2:$A$201,0),MATCH(AT$1,INDIRECT("'DOCENTI-CLASSI-MATERIE'!$A"&amp;MATCH(AT$76,'DOCENTI-CLASSI-MATERIE'!$A$2:$A$201,0)+2&amp;":$L"&amp;MATCH(AT$76,'DOCENTI-CLASSI-MATERIE'!$A$2:$A$201,0)+2),0)),AT258)</f>
        <v/>
      </c>
      <c r="AU75" s="44" t="str">
        <f ca="1">IFERROR(INDEX('DOCENTI-CLASSI-MATERIE'!$A$2:$L$201,MATCH(AU$76,'DOCENTI-CLASSI-MATERIE'!$A$2:$A$201,0),MATCH(AU$1,INDIRECT("'DOCENTI-CLASSI-MATERIE'!$A"&amp;MATCH(AU$76,'DOCENTI-CLASSI-MATERIE'!$A$2:$A$201,0)+2&amp;":$L"&amp;MATCH(AU$76,'DOCENTI-CLASSI-MATERIE'!$A$2:$A$201,0)+2),0)),AU258)</f>
        <v/>
      </c>
      <c r="AV75" s="44" t="str">
        <f ca="1">IFERROR(INDEX('DOCENTI-CLASSI-MATERIE'!$A$2:$L$201,MATCH(AV$76,'DOCENTI-CLASSI-MATERIE'!$A$2:$A$201,0),MATCH(AV$1,INDIRECT("'DOCENTI-CLASSI-MATERIE'!$A"&amp;MATCH(AV$76,'DOCENTI-CLASSI-MATERIE'!$A$2:$A$201,0)+2&amp;":$L"&amp;MATCH(AV$76,'DOCENTI-CLASSI-MATERIE'!$A$2:$A$201,0)+2),0)),AV258)</f>
        <v/>
      </c>
      <c r="AW75" s="44" t="str">
        <f ca="1">IFERROR(INDEX('DOCENTI-CLASSI-MATERIE'!$A$2:$L$201,MATCH(AW$76,'DOCENTI-CLASSI-MATERIE'!$A$2:$A$201,0),MATCH(AW$1,INDIRECT("'DOCENTI-CLASSI-MATERIE'!$A"&amp;MATCH(AW$76,'DOCENTI-CLASSI-MATERIE'!$A$2:$A$201,0)+2&amp;":$L"&amp;MATCH(AW$76,'DOCENTI-CLASSI-MATERIE'!$A$2:$A$201,0)+2),0)),AW258)</f>
        <v/>
      </c>
      <c r="AX75" s="44" t="str">
        <f ca="1">IFERROR(INDEX('DOCENTI-CLASSI-MATERIE'!$A$2:$L$201,MATCH(AX$76,'DOCENTI-CLASSI-MATERIE'!$A$2:$A$201,0),MATCH(AX$1,INDIRECT("'DOCENTI-CLASSI-MATERIE'!$A"&amp;MATCH(AX$76,'DOCENTI-CLASSI-MATERIE'!$A$2:$A$201,0)+2&amp;":$L"&amp;MATCH(AX$76,'DOCENTI-CLASSI-MATERIE'!$A$2:$A$201,0)+2),0)),AX258)</f>
        <v/>
      </c>
      <c r="AY75" s="44" t="str">
        <f ca="1">IFERROR(INDEX('DOCENTI-CLASSI-MATERIE'!$A$2:$L$201,MATCH(AY$76,'DOCENTI-CLASSI-MATERIE'!$A$2:$A$201,0),MATCH(AY$1,INDIRECT("'DOCENTI-CLASSI-MATERIE'!$A"&amp;MATCH(AY$76,'DOCENTI-CLASSI-MATERIE'!$A$2:$A$201,0)+2&amp;":$L"&amp;MATCH(AY$76,'DOCENTI-CLASSI-MATERIE'!$A$2:$A$201,0)+2),0)),AY258)</f>
        <v/>
      </c>
      <c r="AZ75" s="44" t="str">
        <f ca="1">IFERROR(INDEX('DOCENTI-CLASSI-MATERIE'!$A$2:$L$201,MATCH(AZ$76,'DOCENTI-CLASSI-MATERIE'!$A$2:$A$201,0),MATCH(AZ$1,INDIRECT("'DOCENTI-CLASSI-MATERIE'!$A"&amp;MATCH(AZ$76,'DOCENTI-CLASSI-MATERIE'!$A$2:$A$201,0)+2&amp;":$L"&amp;MATCH(AZ$76,'DOCENTI-CLASSI-MATERIE'!$A$2:$A$201,0)+2),0)),AZ258)</f>
        <v/>
      </c>
    </row>
    <row r="76" spans="1:52" s="42" customFormat="1" ht="24.95" customHeight="1">
      <c r="A76" s="160"/>
      <c r="B76" s="169"/>
      <c r="C76" s="126" t="str">
        <f>IFERROR(INDEX('ORARIO DOCENTI'!$A$3:$A$102,MATCH(C$1,'ORARIO DOCENTI'!$Z$3:$Z$102,0),1),C259)</f>
        <v>FRANCALACCI  d</v>
      </c>
      <c r="D76" s="126" t="str">
        <f>IFERROR(INDEX('ORARIO DOCENTI'!$A$3:$A$102,MATCH(D$1,'ORARIO DOCENTI'!$Z$3:$Z$102,0),1),D259)</f>
        <v>NICCOLOGI  sib</v>
      </c>
      <c r="E76" s="126" t="str">
        <f>IFERROR(INDEX('ORARIO DOCENTI'!$A$3:$A$102,MATCH(E$1,'ORARIO DOCENTI'!$Z$3:$Z$102,0),1),E259)</f>
        <v>FAVILLI</v>
      </c>
      <c r="F76" s="126" t="str">
        <f>IFERROR(INDEX('ORARIO DOCENTI'!$A$3:$A$102,MATCH(F$1,'ORARIO DOCENTI'!$Z$3:$Z$102,0),1),F259)</f>
        <v>LORI</v>
      </c>
      <c r="G76" s="126" t="str">
        <f>IFERROR(INDEX('ORARIO DOCENTI'!$A$3:$A$102,MATCH(G$1,'ORARIO DOCENTI'!$Z$3:$Z$102,0),1),G259)</f>
        <v>MARRUFFI m</v>
      </c>
      <c r="H76" s="126" t="str">
        <f>IFERROR(INDEX('ORARIO DOCENTI'!$A$3:$A$102,MATCH(H$1,'ORARIO DOCENTI'!$Z$3:$Z$102,0),1),H259)</f>
        <v>NASCARI</v>
      </c>
      <c r="I76" s="126" t="str">
        <f>IFERROR(INDEX('ORARIO DOCENTI'!$A$3:$A$102,MATCH(I$1,'ORARIO DOCENTI'!$Z$3:$Z$102,0),1),I259)</f>
        <v>TUONI d</v>
      </c>
      <c r="J76" s="149" t="str">
        <f>IFERROR(INDEX('ORARIO DOCENTI'!$A$3:$A$102,MATCH(J$1,'ORARIO DOCENTI'!$Z$3:$Z$102,0),1),J259)</f>
        <v>TIC EL</v>
      </c>
      <c r="K76" s="126" t="str">
        <f>IFERROR(INDEX('ORARIO DOCENTI'!$A$3:$A$102,MATCH(K$1,'ORARIO DOCENTI'!$Z$3:$Z$102,0),1),K259)</f>
        <v>GAGGI</v>
      </c>
      <c r="L76" s="126" t="str">
        <f>IFERROR(INDEX('ORARIO DOCENTI'!$A$3:$A$102,MATCH(L$1,'ORARIO DOCENTI'!$Z$3:$Z$102,0),1),L259)</f>
        <v>BARTOLACCI</v>
      </c>
      <c r="M76" s="126" t="str">
        <f>IFERROR(INDEX('ORARIO DOCENTI'!$A$3:$A$102,MATCH(M$1,'ORARIO DOCENTI'!$Z$3:$Z$102,0),1),M259)</f>
        <v>BARTOLACCI</v>
      </c>
      <c r="N76" s="126" t="str">
        <f>IFERROR(INDEX('ORARIO DOCENTI'!$A$3:$A$102,MATCH(N$1,'ORARIO DOCENTI'!$Z$3:$Z$102,0),1),N259)</f>
        <v>BARTOLACCI</v>
      </c>
      <c r="O76" s="126" t="str">
        <f>IFERROR(INDEX('ORARIO DOCENTI'!$A$3:$A$102,MATCH(O$1,'ORARIO DOCENTI'!$Z$3:$Z$102,0),1),O259)</f>
        <v>TAMMARO</v>
      </c>
      <c r="P76" s="126" t="str">
        <f>IFERROR(INDEX('ORARIO DOCENTI'!$A$3:$A$102,MATCH(P$1,'ORARIO DOCENTI'!$Z$3:$Z$102,0),1),P259)</f>
        <v>SOMENZI  b</v>
      </c>
      <c r="Q76" s="126" t="str">
        <f>IFERROR(INDEX('ORARIO DOCENTI'!$A$3:$A$102,MATCH(Q$1,'ORARIO DOCENTI'!$Z$3:$Z$102,0),1),Q259)</f>
        <v/>
      </c>
      <c r="R76" s="126" t="str">
        <f>IFERROR(INDEX('ORARIO DOCENTI'!$A$3:$A$102,MATCH(R$1,'ORARIO DOCENTI'!$Z$3:$Z$102,0),1),R259)</f>
        <v>MATTEO tdp</v>
      </c>
      <c r="S76" s="126" t="str">
        <f>IFERROR(INDEX('ORARIO DOCENTI'!$A$3:$A$102,MATCH(S$1,'ORARIO DOCENTI'!$Z$3:$Z$102,0),1),S259)</f>
        <v>RAFFAELLI  co</v>
      </c>
      <c r="T76" s="126" t="str">
        <f>IFERROR(INDEX('ORARIO DOCENTI'!$A$3:$A$102,MATCH(T$1,'ORARIO DOCENTI'!$Z$3:$Z$102,0),1),T259)</f>
        <v/>
      </c>
      <c r="U76" s="43" t="str">
        <f>IFERROR(INDEX('ORARIO DOCENTI'!$A$3:$A$102,MATCH(U$1,'ORARIO DOCENTI'!$Z$3:$Z$102,0),1),U259)</f>
        <v/>
      </c>
      <c r="V76" s="43" t="str">
        <f>IFERROR(INDEX('ORARIO DOCENTI'!$A$3:$A$102,MATCH(V$1,'ORARIO DOCENTI'!$Z$3:$Z$102,0),1),V259)</f>
        <v/>
      </c>
      <c r="W76" s="43" t="str">
        <f>IFERROR(INDEX('ORARIO DOCENTI'!$A$3:$A$102,MATCH(W$1,'ORARIO DOCENTI'!$Z$3:$Z$102,0),1),W259)</f>
        <v/>
      </c>
      <c r="X76" s="43" t="str">
        <f>IFERROR(INDEX('ORARIO DOCENTI'!$A$3:$A$102,MATCH(X$1,'ORARIO DOCENTI'!$Z$3:$Z$102,0),1),X259)</f>
        <v/>
      </c>
      <c r="Y76" s="43" t="str">
        <f>IFERROR(INDEX('ORARIO DOCENTI'!$A$3:$A$102,MATCH(Y$1,'ORARIO DOCENTI'!$Z$3:$Z$102,0),1),Y259)</f>
        <v/>
      </c>
      <c r="Z76" s="43" t="str">
        <f>IFERROR(INDEX('ORARIO DOCENTI'!$A$3:$A$102,MATCH(Z$1,'ORARIO DOCENTI'!$Z$3:$Z$102,0),1),Z259)</f>
        <v/>
      </c>
      <c r="AA76" s="43" t="str">
        <f>IFERROR(INDEX('ORARIO DOCENTI'!$A$3:$A$102,MATCH(AA$1,'ORARIO DOCENTI'!$Z$3:$Z$102,0),1),AA259)</f>
        <v/>
      </c>
      <c r="AB76" s="43" t="str">
        <f>IFERROR(INDEX('ORARIO DOCENTI'!$A$3:$A$102,MATCH(AB$1,'ORARIO DOCENTI'!$Z$3:$Z$102,0),1),AB259)</f>
        <v/>
      </c>
      <c r="AC76" s="43" t="str">
        <f>IFERROR(INDEX('ORARIO DOCENTI'!$A$3:$A$102,MATCH(AC$1,'ORARIO DOCENTI'!$Z$3:$Z$102,0),1),AC259)</f>
        <v/>
      </c>
      <c r="AD76" s="43" t="str">
        <f>IFERROR(INDEX('ORARIO DOCENTI'!$A$3:$A$102,MATCH(AD$1,'ORARIO DOCENTI'!$Z$3:$Z$102,0),1),AD259)</f>
        <v/>
      </c>
      <c r="AE76" s="43" t="str">
        <f>IFERROR(INDEX('ORARIO DOCENTI'!$A$3:$A$102,MATCH(AE$1,'ORARIO DOCENTI'!$Z$3:$Z$102,0),1),AE259)</f>
        <v/>
      </c>
      <c r="AF76" s="43" t="str">
        <f>IFERROR(INDEX('ORARIO DOCENTI'!$A$3:$A$102,MATCH(AF$1,'ORARIO DOCENTI'!$Z$3:$Z$102,0),1),AF259)</f>
        <v/>
      </c>
      <c r="AG76" s="43" t="str">
        <f>IFERROR(INDEX('ORARIO DOCENTI'!$A$3:$A$102,MATCH(AG$1,'ORARIO DOCENTI'!$Z$3:$Z$102,0),1),AG259)</f>
        <v/>
      </c>
      <c r="AH76" s="43" t="str">
        <f>IFERROR(INDEX('ORARIO DOCENTI'!$A$3:$A$102,MATCH(AH$1,'ORARIO DOCENTI'!$Z$3:$Z$102,0),1),AH259)</f>
        <v/>
      </c>
      <c r="AI76" s="43" t="str">
        <f>IFERROR(INDEX('ORARIO DOCENTI'!$A$3:$A$102,MATCH(AI$1,'ORARIO DOCENTI'!$Z$3:$Z$102,0),1),AI259)</f>
        <v/>
      </c>
      <c r="AJ76" s="43" t="str">
        <f>IFERROR(INDEX('ORARIO DOCENTI'!$A$3:$A$102,MATCH(AJ$1,'ORARIO DOCENTI'!$Z$3:$Z$102,0),1),AJ259)</f>
        <v/>
      </c>
      <c r="AK76" s="43" t="str">
        <f>IFERROR(INDEX('ORARIO DOCENTI'!$A$3:$A$102,MATCH(AK$1,'ORARIO DOCENTI'!$Z$3:$Z$102,0),1),AK259)</f>
        <v/>
      </c>
      <c r="AL76" s="43" t="str">
        <f>IFERROR(INDEX('ORARIO DOCENTI'!$A$3:$A$102,MATCH(AL$1,'ORARIO DOCENTI'!$Z$3:$Z$102,0),1),AL259)</f>
        <v/>
      </c>
      <c r="AM76" s="43" t="str">
        <f>IFERROR(INDEX('ORARIO DOCENTI'!$A$3:$A$102,MATCH(AM$1,'ORARIO DOCENTI'!$Z$3:$Z$102,0),1),AM259)</f>
        <v/>
      </c>
      <c r="AN76" s="43" t="str">
        <f>IFERROR(INDEX('ORARIO DOCENTI'!$A$3:$A$102,MATCH(AN$1,'ORARIO DOCENTI'!$Z$3:$Z$102,0),1),AN259)</f>
        <v/>
      </c>
      <c r="AO76" s="43" t="str">
        <f>IFERROR(INDEX('ORARIO DOCENTI'!$A$3:$A$102,MATCH(AO$1,'ORARIO DOCENTI'!$Z$3:$Z$102,0),1),AO259)</f>
        <v/>
      </c>
      <c r="AP76" s="43" t="str">
        <f>IFERROR(INDEX('ORARIO DOCENTI'!$A$3:$A$102,MATCH(AP$1,'ORARIO DOCENTI'!$Z$3:$Z$102,0),1),AP259)</f>
        <v/>
      </c>
      <c r="AQ76" s="43" t="str">
        <f>IFERROR(INDEX('ORARIO DOCENTI'!$A$3:$A$102,MATCH(AQ$1,'ORARIO DOCENTI'!$Z$3:$Z$102,0),1),AQ259)</f>
        <v/>
      </c>
      <c r="AR76" s="43" t="str">
        <f>IFERROR(INDEX('ORARIO DOCENTI'!$A$3:$A$102,MATCH(AR$1,'ORARIO DOCENTI'!$Z$3:$Z$102,0),1),AR259)</f>
        <v/>
      </c>
      <c r="AS76" s="43" t="str">
        <f>IFERROR(INDEX('ORARIO DOCENTI'!$A$3:$A$102,MATCH(AS$1,'ORARIO DOCENTI'!$Z$3:$Z$102,0),1),AS259)</f>
        <v/>
      </c>
      <c r="AT76" s="43" t="str">
        <f>IFERROR(INDEX('ORARIO DOCENTI'!$A$3:$A$102,MATCH(AT$1,'ORARIO DOCENTI'!$Z$3:$Z$102,0),1),AT259)</f>
        <v/>
      </c>
      <c r="AU76" s="43" t="str">
        <f>IFERROR(INDEX('ORARIO DOCENTI'!$A$3:$A$102,MATCH(AU$1,'ORARIO DOCENTI'!$Z$3:$Z$102,0),1),AU259)</f>
        <v/>
      </c>
      <c r="AV76" s="43" t="str">
        <f>IFERROR(INDEX('ORARIO DOCENTI'!$A$3:$A$102,MATCH(AV$1,'ORARIO DOCENTI'!$Z$3:$Z$102,0),1),AV259)</f>
        <v/>
      </c>
      <c r="AW76" s="43" t="str">
        <f>IFERROR(INDEX('ORARIO DOCENTI'!$A$3:$A$102,MATCH(AW$1,'ORARIO DOCENTI'!$Z$3:$Z$102,0),1),AW259)</f>
        <v/>
      </c>
      <c r="AX76" s="43" t="str">
        <f>IFERROR(INDEX('ORARIO DOCENTI'!$A$3:$A$102,MATCH(AX$1,'ORARIO DOCENTI'!$Z$3:$Z$102,0),1),AX259)</f>
        <v/>
      </c>
      <c r="AY76" s="43" t="str">
        <f>IFERROR(INDEX('ORARIO DOCENTI'!$A$3:$A$102,MATCH(AY$1,'ORARIO DOCENTI'!$Z$3:$Z$102,0),1),AY259)</f>
        <v/>
      </c>
      <c r="AZ76" s="43" t="str">
        <f>IFERROR(INDEX('ORARIO DOCENTI'!$A$3:$A$102,MATCH(AZ$1,'ORARIO DOCENTI'!$Z$3:$Z$102,0),1),AZ259)</f>
        <v/>
      </c>
    </row>
    <row r="77" spans="1:52" s="42" customFormat="1" ht="24.95" customHeight="1">
      <c r="A77" s="160"/>
      <c r="B77" s="169"/>
      <c r="C77" s="126" t="str">
        <f>IFERROR(INDEX('ORARIO ITP'!$A$3:$A$102,MATCH(C$1,'ORARIO ITP'!$Z$3:$Z$102,0),1),"")</f>
        <v/>
      </c>
      <c r="D77" s="126" t="str">
        <f>IFERROR(INDEX('ORARIO ITP'!$A$3:$A$102,MATCH(D$1,'ORARIO ITP'!$Z$3:$Z$102,0),1),"")</f>
        <v>PAGANUCCI</v>
      </c>
      <c r="E77" s="126" t="str">
        <f>IFERROR(INDEX('ORARIO ITP'!$A$3:$A$102,MATCH(E$1,'ORARIO ITP'!$Z$3:$Z$102,0),1),"")</f>
        <v>BACHIORRINI  itp</v>
      </c>
      <c r="F77" s="126" t="str">
        <f>IFERROR(INDEX('ORARIO ITP'!$A$3:$A$102,MATCH(F$1,'ORARIO ITP'!$Z$3:$Z$102,0),1),"")</f>
        <v/>
      </c>
      <c r="G77" s="126" t="str">
        <f>IFERROR(INDEX('ORARIO ITP'!$A$3:$A$102,MATCH(G$1,'ORARIO ITP'!$Z$3:$Z$102,0),1),"")</f>
        <v/>
      </c>
      <c r="H77" s="126" t="str">
        <f>IFERROR(INDEX('ORARIO ITP'!$A$3:$A$102,MATCH(H$1,'ORARIO ITP'!$Z$3:$Z$102,0),1),"")</f>
        <v/>
      </c>
      <c r="I77" s="126" t="str">
        <f>IFERROR(INDEX('ORARIO ITP'!$A$3:$A$102,MATCH(I$1,'ORARIO ITP'!$Z$3:$Z$102,0),1),"")</f>
        <v/>
      </c>
      <c r="J77" s="149" t="str">
        <f>IFERROR(INDEX('ORARIO ITP'!$A$3:$A$102,MATCH(J$1,'ORARIO ITP'!$Z$3:$Z$102,0),1),"")</f>
        <v>VECCHIESCHI</v>
      </c>
      <c r="K77" s="126" t="str">
        <f>IFERROR(INDEX('ORARIO ITP'!$A$3:$A$102,MATCH(K$1,'ORARIO ITP'!$Z$3:$Z$102,0),1),"")</f>
        <v/>
      </c>
      <c r="L77" s="126" t="str">
        <f>IFERROR(INDEX('ORARIO ITP'!$A$3:$A$102,MATCH(L$1,'ORARIO ITP'!$Z$3:$Z$102,0),1),"")</f>
        <v/>
      </c>
      <c r="M77" s="126" t="str">
        <f>IFERROR(INDEX('ORARIO ITP'!$A$3:$A$102,MATCH(M$1,'ORARIO ITP'!$Z$3:$Z$102,0),1),"")</f>
        <v/>
      </c>
      <c r="N77" s="126" t="str">
        <f>IFERROR(INDEX('ORARIO ITP'!$A$3:$A$102,MATCH(N$1,'ORARIO ITP'!$Z$3:$Z$102,0),1),"")</f>
        <v/>
      </c>
      <c r="O77" s="126" t="str">
        <f>IFERROR(INDEX('ORARIO ITP'!$A$3:$A$102,MATCH(O$1,'ORARIO ITP'!$Z$3:$Z$102,0),1),"")</f>
        <v/>
      </c>
      <c r="P77" s="126" t="str">
        <f>IFERROR(INDEX('ORARIO ITP'!$A$3:$A$102,MATCH(P$1,'ORARIO ITP'!$Z$3:$Z$102,0),1),"")</f>
        <v/>
      </c>
      <c r="Q77" s="126" t="str">
        <f>IFERROR(INDEX('ORARIO ITP'!$A$3:$A$102,MATCH(Q$1,'ORARIO ITP'!$Z$3:$Z$102,0),1),"")</f>
        <v/>
      </c>
      <c r="R77" s="126" t="str">
        <f>IFERROR(INDEX('ORARIO ITP'!$A$3:$A$102,MATCH(R$1,'ORARIO ITP'!$Z$3:$Z$102,0),1),"")</f>
        <v>BELLUMORI</v>
      </c>
      <c r="S77" s="126" t="str">
        <f>IFERROR(INDEX('ORARIO ITP'!$A$3:$A$102,MATCH(S$1,'ORARIO ITP'!$Z$3:$Z$102,0),1),"")</f>
        <v>TRENTINI</v>
      </c>
      <c r="T77" s="126" t="str">
        <f>IFERROR(INDEX('ORARIO ITP'!$A$3:$A$102,MATCH(T$1,'ORARIO ITP'!$Z$3:$Z$102,0),1),"")</f>
        <v/>
      </c>
      <c r="U77" s="43" t="str">
        <f>IFERROR(INDEX('ORARIO ITP'!$A$3:$A$102,MATCH(U$1,'ORARIO ITP'!$Z$3:$Z$102,0),1),"")</f>
        <v/>
      </c>
      <c r="V77" s="43" t="str">
        <f>IFERROR(INDEX('ORARIO ITP'!$A$3:$A$102,MATCH(V$1,'ORARIO ITP'!$Z$3:$Z$102,0),1),"")</f>
        <v/>
      </c>
      <c r="W77" s="43" t="str">
        <f>IFERROR(INDEX('ORARIO ITP'!$A$3:$A$102,MATCH(W$1,'ORARIO ITP'!$Z$3:$Z$102,0),1),"")</f>
        <v/>
      </c>
      <c r="X77" s="43" t="str">
        <f>IFERROR(INDEX('ORARIO ITP'!$A$3:$A$102,MATCH(X$1,'ORARIO ITP'!$Z$3:$Z$102,0),1),"")</f>
        <v/>
      </c>
      <c r="Y77" s="43" t="str">
        <f>IFERROR(INDEX('ORARIO ITP'!$A$3:$A$102,MATCH(Y$1,'ORARIO ITP'!$Z$3:$Z$102,0),1),"")</f>
        <v/>
      </c>
      <c r="Z77" s="43" t="str">
        <f>IFERROR(INDEX('ORARIO ITP'!$A$3:$A$102,MATCH(Z$1,'ORARIO ITP'!$Z$3:$Z$102,0),1),"")</f>
        <v/>
      </c>
      <c r="AA77" s="43" t="str">
        <f>IFERROR(INDEX('ORARIO ITP'!$A$3:$A$102,MATCH(AA$1,'ORARIO ITP'!$Z$3:$Z$102,0),1),"")</f>
        <v/>
      </c>
      <c r="AB77" s="43" t="str">
        <f>IFERROR(INDEX('ORARIO ITP'!$A$3:$A$102,MATCH(AB$1,'ORARIO ITP'!$Z$3:$Z$102,0),1),"")</f>
        <v/>
      </c>
      <c r="AC77" s="43" t="str">
        <f>IFERROR(INDEX('ORARIO ITP'!$A$3:$A$102,MATCH(AC$1,'ORARIO ITP'!$Z$3:$Z$102,0),1),"")</f>
        <v/>
      </c>
      <c r="AD77" s="43" t="str">
        <f>IFERROR(INDEX('ORARIO ITP'!$A$3:$A$102,MATCH(AD$1,'ORARIO ITP'!$Z$3:$Z$102,0),1),"")</f>
        <v/>
      </c>
      <c r="AE77" s="43" t="str">
        <f>IFERROR(INDEX('ORARIO ITP'!$A$3:$A$102,MATCH(AE$1,'ORARIO ITP'!$Z$3:$Z$102,0),1),"")</f>
        <v/>
      </c>
      <c r="AF77" s="43" t="str">
        <f>IFERROR(INDEX('ORARIO ITP'!$A$3:$A$102,MATCH(AF$1,'ORARIO ITP'!$Z$3:$Z$102,0),1),"")</f>
        <v/>
      </c>
      <c r="AG77" s="43" t="str">
        <f>IFERROR(INDEX('ORARIO ITP'!$A$3:$A$102,MATCH(AG$1,'ORARIO ITP'!$Z$3:$Z$102,0),1),"")</f>
        <v/>
      </c>
      <c r="AH77" s="43" t="str">
        <f>IFERROR(INDEX('ORARIO ITP'!$A$3:$A$102,MATCH(AH$1,'ORARIO ITP'!$Z$3:$Z$102,0),1),"")</f>
        <v/>
      </c>
      <c r="AI77" s="43" t="str">
        <f>IFERROR(INDEX('ORARIO ITP'!$A$3:$A$102,MATCH(AI$1,'ORARIO ITP'!$Z$3:$Z$102,0),1),"")</f>
        <v/>
      </c>
      <c r="AJ77" s="43" t="str">
        <f>IFERROR(INDEX('ORARIO ITP'!$A$3:$A$102,MATCH(AJ$1,'ORARIO ITP'!$Z$3:$Z$102,0),1),"")</f>
        <v/>
      </c>
      <c r="AK77" s="43" t="str">
        <f>IFERROR(INDEX('ORARIO ITP'!$A$3:$A$102,MATCH(AK$1,'ORARIO ITP'!$Z$3:$Z$102,0),1),"")</f>
        <v/>
      </c>
      <c r="AL77" s="43" t="str">
        <f>IFERROR(INDEX('ORARIO ITP'!$A$3:$A$102,MATCH(AL$1,'ORARIO ITP'!$Z$3:$Z$102,0),1),"")</f>
        <v/>
      </c>
      <c r="AM77" s="43" t="str">
        <f>IFERROR(INDEX('ORARIO ITP'!$A$3:$A$102,MATCH(AM$1,'ORARIO ITP'!$Z$3:$Z$102,0),1),"")</f>
        <v/>
      </c>
      <c r="AN77" s="43" t="str">
        <f>IFERROR(INDEX('ORARIO ITP'!$A$3:$A$102,MATCH(AN$1,'ORARIO ITP'!$Z$3:$Z$102,0),1),"")</f>
        <v/>
      </c>
      <c r="AO77" s="43" t="str">
        <f>IFERROR(INDEX('ORARIO ITP'!$A$3:$A$102,MATCH(AO$1,'ORARIO ITP'!$Z$3:$Z$102,0),1),"")</f>
        <v/>
      </c>
      <c r="AP77" s="43" t="str">
        <f>IFERROR(INDEX('ORARIO ITP'!$A$3:$A$102,MATCH(AP$1,'ORARIO ITP'!$Z$3:$Z$102,0),1),"")</f>
        <v/>
      </c>
      <c r="AQ77" s="43" t="str">
        <f>IFERROR(INDEX('ORARIO ITP'!$A$3:$A$102,MATCH(AQ$1,'ORARIO ITP'!$Z$3:$Z$102,0),1),"")</f>
        <v/>
      </c>
      <c r="AR77" s="43" t="str">
        <f>IFERROR(INDEX('ORARIO ITP'!$A$3:$A$102,MATCH(AR$1,'ORARIO ITP'!$Z$3:$Z$102,0),1),"")</f>
        <v/>
      </c>
      <c r="AS77" s="43" t="str">
        <f>IFERROR(INDEX('ORARIO ITP'!$A$3:$A$102,MATCH(AS$1,'ORARIO ITP'!$Z$3:$Z$102,0),1),"")</f>
        <v/>
      </c>
      <c r="AT77" s="43" t="str">
        <f>IFERROR(INDEX('ORARIO ITP'!$A$3:$A$102,MATCH(AT$1,'ORARIO ITP'!$Z$3:$Z$102,0),1),"")</f>
        <v/>
      </c>
      <c r="AU77" s="43" t="str">
        <f>IFERROR(INDEX('ORARIO ITP'!$A$3:$A$102,MATCH(AU$1,'ORARIO ITP'!$Z$3:$Z$102,0),1),"")</f>
        <v/>
      </c>
      <c r="AV77" s="43" t="str">
        <f>IFERROR(INDEX('ORARIO ITP'!$A$3:$A$102,MATCH(AV$1,'ORARIO ITP'!$Z$3:$Z$102,0),1),"")</f>
        <v/>
      </c>
      <c r="AW77" s="43" t="str">
        <f>IFERROR(INDEX('ORARIO ITP'!$A$3:$A$102,MATCH(AW$1,'ORARIO ITP'!$Z$3:$Z$102,0),1),"")</f>
        <v/>
      </c>
      <c r="AX77" s="43" t="str">
        <f>IFERROR(INDEX('ORARIO ITP'!$A$3:$A$102,MATCH(AX$1,'ORARIO ITP'!$Z$3:$Z$102,0),1),"")</f>
        <v/>
      </c>
      <c r="AY77" s="43" t="str">
        <f>IFERROR(INDEX('ORARIO ITP'!$A$3:$A$102,MATCH(AY$1,'ORARIO ITP'!$Z$3:$Z$102,0),1),"")</f>
        <v/>
      </c>
      <c r="AZ77" s="43" t="str">
        <f>IFERROR(INDEX('ORARIO ITP'!$A$3:$A$102,MATCH(AZ$1,'ORARIO ITP'!$Z$3:$Z$102,0),1),"")</f>
        <v/>
      </c>
    </row>
    <row r="78" spans="1:52" s="42" customFormat="1" ht="24.95" customHeight="1">
      <c r="A78" s="160"/>
      <c r="B78" s="164">
        <v>6</v>
      </c>
      <c r="C78" s="125" t="str">
        <f ca="1">IFERROR(INDEX('DOCENTI-CLASSI-MATERIE'!$A$2:$L$201,MATCH(C$79,'DOCENTI-CLASSI-MATERIE'!$A$2:$A$201,0),MATCH(C$1,INDIRECT("'DOCENTI-CLASSI-MATERIE'!$A"&amp;MATCH(C$79,'DOCENTI-CLASSI-MATERIE'!$A$2:$A$201,0)+2&amp;":$L"&amp;MATCH(C$79,'DOCENTI-CLASSI-MATERIE'!$A$2:$A$201,0)+2),0)),C261)</f>
        <v>LABORATORI TECN.</v>
      </c>
      <c r="D78" s="125" t="str">
        <f ca="1">IFERROR(INDEX('DOCENTI-CLASSI-MATERIE'!$A$2:$L$201,MATCH(D$79,'DOCENTI-CLASSI-MATERIE'!$A$2:$A$201,0),MATCH(D$1,INDIRECT("'DOCENTI-CLASSI-MATERIE'!$A"&amp;MATCH(D$79,'DOCENTI-CLASSI-MATERIE'!$A$2:$A$201,0)+2&amp;":$L"&amp;MATCH(D$79,'DOCENTI-CLASSI-MATERIE'!$A$2:$A$201,0)+2),0)),D261)</f>
        <v>LINGUA INGLESE</v>
      </c>
      <c r="E78" s="125" t="str">
        <f ca="1">IFERROR(INDEX('DOCENTI-CLASSI-MATERIE'!$A$2:$L$201,MATCH(E$79,'DOCENTI-CLASSI-MATERIE'!$A$2:$A$201,0),MATCH(E$1,INDIRECT("'DOCENTI-CLASSI-MATERIE'!$A"&amp;MATCH(E$79,'DOCENTI-CLASSI-MATERIE'!$A$2:$A$201,0)+2&amp;":$L"&amp;MATCH(E$79,'DOCENTI-CLASSI-MATERIE'!$A$2:$A$201,0)+2),0)),E261)</f>
        <v>LABORATORI TECN.</v>
      </c>
      <c r="F78" s="125" t="str">
        <f ca="1">IFERROR(INDEX('DOCENTI-CLASSI-MATERIE'!$A$2:$L$201,MATCH(F$79,'DOCENTI-CLASSI-MATERIE'!$A$2:$A$201,0),MATCH(F$1,INDIRECT("'DOCENTI-CLASSI-MATERIE'!$A"&amp;MATCH(F$79,'DOCENTI-CLASSI-MATERIE'!$A$2:$A$201,0)+2&amp;":$L"&amp;MATCH(F$79,'DOCENTI-CLASSI-MATERIE'!$A$2:$A$201,0)+2),0)),F261)</f>
        <v>LINGUA LETT.ITAL. E STORIA</v>
      </c>
      <c r="G78" s="125" t="str">
        <f ca="1">IFERROR(INDEX('DOCENTI-CLASSI-MATERIE'!$A$2:$L$201,MATCH(G$79,'DOCENTI-CLASSI-MATERIE'!$A$2:$A$201,0),MATCH(G$1,INDIRECT("'DOCENTI-CLASSI-MATERIE'!$A"&amp;MATCH(G$79,'DOCENTI-CLASSI-MATERIE'!$A$2:$A$201,0)+2&amp;":$L"&amp;MATCH(G$79,'DOCENTI-CLASSI-MATERIE'!$A$2:$A$201,0)+2),0)),G261)</f>
        <v>RELIGIONE</v>
      </c>
      <c r="H78" s="125" t="str">
        <f ca="1">IFERROR(INDEX('DOCENTI-CLASSI-MATERIE'!$A$2:$L$201,MATCH(H$79,'DOCENTI-CLASSI-MATERIE'!$A$2:$A$201,0),MATCH(H$1,INDIRECT("'DOCENTI-CLASSI-MATERIE'!$A"&amp;MATCH(H$79,'DOCENTI-CLASSI-MATERIE'!$A$2:$A$201,0)+2&amp;":$L"&amp;MATCH(H$79,'DOCENTI-CLASSI-MATERIE'!$A$2:$A$201,0)+2),0)),H261)</f>
        <v>LINGUA LETT.ITAL. E STORIA</v>
      </c>
      <c r="I78" s="125" t="str">
        <f ca="1">IFERROR(INDEX('DOCENTI-CLASSI-MATERIE'!$A$2:$L$201,MATCH(I$79,'DOCENTI-CLASSI-MATERIE'!$A$2:$A$201,0),MATCH(I$1,INDIRECT("'DOCENTI-CLASSI-MATERIE'!$A"&amp;MATCH(I$79,'DOCENTI-CLASSI-MATERIE'!$A$2:$A$201,0)+2&amp;":$L"&amp;MATCH(I$79,'DOCENTI-CLASSI-MATERIE'!$A$2:$A$201,0)+2),0)),I261)</f>
        <v>TEC.MECC- APPL</v>
      </c>
      <c r="J78" s="151" t="str">
        <f ca="1">IFERROR(INDEX('DOCENTI-CLASSI-MATERIE'!$A$2:$L$201,MATCH(J$79,'DOCENTI-CLASSI-MATERIE'!$A$2:$A$201,0),MATCH(J$1,INDIRECT("'DOCENTI-CLASSI-MATERIE'!$A"&amp;MATCH(J$79,'DOCENTI-CLASSI-MATERIE'!$A$2:$A$201,0)+2&amp;":$L"&amp;MATCH(J$79,'DOCENTI-CLASSI-MATERIE'!$A$2:$A$201,0)+2),0)),J261)</f>
        <v>TECN.INFORM.</v>
      </c>
      <c r="K78" s="125" t="str">
        <f ca="1">IFERROR(INDEX('DOCENTI-CLASSI-MATERIE'!$A$2:$L$201,MATCH(K$79,'DOCENTI-CLASSI-MATERIE'!$A$2:$A$201,0),MATCH(K$1,INDIRECT("'DOCENTI-CLASSI-MATERIE'!$A"&amp;MATCH(K$79,'DOCENTI-CLASSI-MATERIE'!$A$2:$A$201,0)+2&amp;":$L"&amp;MATCH(K$79,'DOCENTI-CLASSI-MATERIE'!$A$2:$A$201,0)+2),0)),K261)</f>
        <v>LINGUA LETT.ITAL. E STORIA</v>
      </c>
      <c r="L78" s="125" t="str">
        <f ca="1">IFERROR(INDEX('DOCENTI-CLASSI-MATERIE'!$A$2:$L$201,MATCH(L$79,'DOCENTI-CLASSI-MATERIE'!$A$2:$A$201,0),MATCH(L$1,INDIRECT("'DOCENTI-CLASSI-MATERIE'!$A"&amp;MATCH(L$79,'DOCENTI-CLASSI-MATERIE'!$A$2:$A$201,0)+2&amp;":$L"&amp;MATCH(L$79,'DOCENTI-CLASSI-MATERIE'!$A$2:$A$201,0)+2),0)),L261)</f>
        <v>LINGUA INGLESE</v>
      </c>
      <c r="M78" s="125" t="str">
        <f ca="1">IFERROR(INDEX('DOCENTI-CLASSI-MATERIE'!$A$2:$L$201,MATCH(M$79,'DOCENTI-CLASSI-MATERIE'!$A$2:$A$201,0),MATCH(M$1,INDIRECT("'DOCENTI-CLASSI-MATERIE'!$A"&amp;MATCH(M$79,'DOCENTI-CLASSI-MATERIE'!$A$2:$A$201,0)+2&amp;":$L"&amp;MATCH(M$79,'DOCENTI-CLASSI-MATERIE'!$A$2:$A$201,0)+2),0)),M261)</f>
        <v>LINGUA INGLESE</v>
      </c>
      <c r="N78" s="125" t="str">
        <f ca="1">IFERROR(INDEX('DOCENTI-CLASSI-MATERIE'!$A$2:$L$201,MATCH(N$79,'DOCENTI-CLASSI-MATERIE'!$A$2:$A$201,0),MATCH(N$1,INDIRECT("'DOCENTI-CLASSI-MATERIE'!$A"&amp;MATCH(N$79,'DOCENTI-CLASSI-MATERIE'!$A$2:$A$201,0)+2&amp;":$L"&amp;MATCH(N$79,'DOCENTI-CLASSI-MATERIE'!$A$2:$A$201,0)+2),0)),N261)</f>
        <v>LINGUA INGLESE</v>
      </c>
      <c r="O78" s="125" t="str">
        <f ca="1">IFERROR(INDEX('DOCENTI-CLASSI-MATERIE'!$A$2:$L$201,MATCH(O$79,'DOCENTI-CLASSI-MATERIE'!$A$2:$A$201,0),MATCH(O$1,INDIRECT("'DOCENTI-CLASSI-MATERIE'!$A"&amp;MATCH(O$79,'DOCENTI-CLASSI-MATERIE'!$A$2:$A$201,0)+2&amp;":$L"&amp;MATCH(O$79,'DOCENTI-CLASSI-MATERIE'!$A$2:$A$201,0)+2),0)),O261)</f>
        <v>ELETTROT.ELETTRON.</v>
      </c>
      <c r="P78" s="125" t="str">
        <f ca="1">IFERROR(INDEX('DOCENTI-CLASSI-MATERIE'!$A$2:$L$201,MATCH(P$79,'DOCENTI-CLASSI-MATERIE'!$A$2:$A$201,0),MATCH(P$1,INDIRECT("'DOCENTI-CLASSI-MATERIE'!$A"&amp;MATCH(P$79,'DOCENTI-CLASSI-MATERIE'!$A$2:$A$201,0)+2&amp;":$L"&amp;MATCH(P$79,'DOCENTI-CLASSI-MATERIE'!$A$2:$A$201,0)+2),0)),P261)</f>
        <v>MATEMATICA</v>
      </c>
      <c r="Q78" s="125" t="str">
        <f ca="1">IFERROR(INDEX('DOCENTI-CLASSI-MATERIE'!$A$2:$L$201,MATCH(Q$79,'DOCENTI-CLASSI-MATERIE'!$A$2:$A$201,0),MATCH(Q$1,INDIRECT("'DOCENTI-CLASSI-MATERIE'!$A"&amp;MATCH(Q$79,'DOCENTI-CLASSI-MATERIE'!$A$2:$A$201,0)+2&amp;":$L"&amp;MATCH(Q$79,'DOCENTI-CLASSI-MATERIE'!$A$2:$A$201,0)+2),0)),Q261)</f>
        <v/>
      </c>
      <c r="R78" s="125" t="str">
        <f ca="1">IFERROR(INDEX('DOCENTI-CLASSI-MATERIE'!$A$2:$L$201,MATCH(R$79,'DOCENTI-CLASSI-MATERIE'!$A$2:$A$201,0),MATCH(R$1,INDIRECT("'DOCENTI-CLASSI-MATERIE'!$A"&amp;MATCH(R$79,'DOCENTI-CLASSI-MATERIE'!$A$2:$A$201,0)+2&amp;":$L"&amp;MATCH(R$79,'DOCENTI-CLASSI-MATERIE'!$A$2:$A$201,0)+2),0)),R261)</f>
        <v>TEC.PROG.SISTEMI</v>
      </c>
      <c r="S78" s="125" t="str">
        <f ca="1">IFERROR(INDEX('DOCENTI-CLASSI-MATERIE'!$A$2:$L$201,MATCH(S$79,'DOCENTI-CLASSI-MATERIE'!$A$2:$A$201,0),MATCH(S$1,INDIRECT("'DOCENTI-CLASSI-MATERIE'!$A"&amp;MATCH(S$79,'DOCENTI-CLASSI-MATERIE'!$A$2:$A$201,0)+2&amp;":$L"&amp;MATCH(S$79,'DOCENTI-CLASSI-MATERIE'!$A$2:$A$201,0)+2),0)),S261)</f>
        <v>IG.ANAT.FIS.PAT.</v>
      </c>
      <c r="T78" s="125" t="str">
        <f ca="1">IFERROR(INDEX('DOCENTI-CLASSI-MATERIE'!$A$2:$L$201,MATCH(T$79,'DOCENTI-CLASSI-MATERIE'!$A$2:$A$201,0),MATCH(T$1,INDIRECT("'DOCENTI-CLASSI-MATERIE'!$A"&amp;MATCH(T$79,'DOCENTI-CLASSI-MATERIE'!$A$2:$A$201,0)+2&amp;":$L"&amp;MATCH(T$79,'DOCENTI-CLASSI-MATERIE'!$A$2:$A$201,0)+2),0)),T261)</f>
        <v/>
      </c>
      <c r="U78" s="41" t="str">
        <f ca="1">IFERROR(INDEX('DOCENTI-CLASSI-MATERIE'!$A$2:$L$201,MATCH(U$79,'DOCENTI-CLASSI-MATERIE'!$A$2:$A$201,0),MATCH(U$1,INDIRECT("'DOCENTI-CLASSI-MATERIE'!$A"&amp;MATCH(U$79,'DOCENTI-CLASSI-MATERIE'!$A$2:$A$201,0)+2&amp;":$L"&amp;MATCH(U$79,'DOCENTI-CLASSI-MATERIE'!$A$2:$A$201,0)+2),0)),U261)</f>
        <v/>
      </c>
      <c r="V78" s="41" t="str">
        <f ca="1">IFERROR(INDEX('DOCENTI-CLASSI-MATERIE'!$A$2:$L$201,MATCH(V$79,'DOCENTI-CLASSI-MATERIE'!$A$2:$A$201,0),MATCH(V$1,INDIRECT("'DOCENTI-CLASSI-MATERIE'!$A"&amp;MATCH(V$79,'DOCENTI-CLASSI-MATERIE'!$A$2:$A$201,0)+2&amp;":$L"&amp;MATCH(V$79,'DOCENTI-CLASSI-MATERIE'!$A$2:$A$201,0)+2),0)),V261)</f>
        <v/>
      </c>
      <c r="W78" s="41" t="str">
        <f ca="1">IFERROR(INDEX('DOCENTI-CLASSI-MATERIE'!$A$2:$L$201,MATCH(W$79,'DOCENTI-CLASSI-MATERIE'!$A$2:$A$201,0),MATCH(W$1,INDIRECT("'DOCENTI-CLASSI-MATERIE'!$A"&amp;MATCH(W$79,'DOCENTI-CLASSI-MATERIE'!$A$2:$A$201,0)+2&amp;":$L"&amp;MATCH(W$79,'DOCENTI-CLASSI-MATERIE'!$A$2:$A$201,0)+2),0)),W261)</f>
        <v/>
      </c>
      <c r="X78" s="41" t="str">
        <f ca="1">IFERROR(INDEX('DOCENTI-CLASSI-MATERIE'!$A$2:$L$201,MATCH(X$79,'DOCENTI-CLASSI-MATERIE'!$A$2:$A$201,0),MATCH(X$1,INDIRECT("'DOCENTI-CLASSI-MATERIE'!$A"&amp;MATCH(X$79,'DOCENTI-CLASSI-MATERIE'!$A$2:$A$201,0)+2&amp;":$L"&amp;MATCH(X$79,'DOCENTI-CLASSI-MATERIE'!$A$2:$A$201,0)+2),0)),X261)</f>
        <v/>
      </c>
      <c r="Y78" s="41" t="str">
        <f ca="1">IFERROR(INDEX('DOCENTI-CLASSI-MATERIE'!$A$2:$L$201,MATCH(Y$79,'DOCENTI-CLASSI-MATERIE'!$A$2:$A$201,0),MATCH(Y$1,INDIRECT("'DOCENTI-CLASSI-MATERIE'!$A"&amp;MATCH(Y$79,'DOCENTI-CLASSI-MATERIE'!$A$2:$A$201,0)+2&amp;":$L"&amp;MATCH(Y$79,'DOCENTI-CLASSI-MATERIE'!$A$2:$A$201,0)+2),0)),Y261)</f>
        <v/>
      </c>
      <c r="Z78" s="41" t="str">
        <f ca="1">IFERROR(INDEX('DOCENTI-CLASSI-MATERIE'!$A$2:$L$201,MATCH(Z$79,'DOCENTI-CLASSI-MATERIE'!$A$2:$A$201,0),MATCH(Z$1,INDIRECT("'DOCENTI-CLASSI-MATERIE'!$A"&amp;MATCH(Z$79,'DOCENTI-CLASSI-MATERIE'!$A$2:$A$201,0)+2&amp;":$L"&amp;MATCH(Z$79,'DOCENTI-CLASSI-MATERIE'!$A$2:$A$201,0)+2),0)),Z261)</f>
        <v/>
      </c>
      <c r="AA78" s="41" t="str">
        <f ca="1">IFERROR(INDEX('DOCENTI-CLASSI-MATERIE'!$A$2:$L$201,MATCH(AA$79,'DOCENTI-CLASSI-MATERIE'!$A$2:$A$201,0),MATCH(AA$1,INDIRECT("'DOCENTI-CLASSI-MATERIE'!$A"&amp;MATCH(AA$79,'DOCENTI-CLASSI-MATERIE'!$A$2:$A$201,0)+2&amp;":$L"&amp;MATCH(AA$79,'DOCENTI-CLASSI-MATERIE'!$A$2:$A$201,0)+2),0)),AA261)</f>
        <v/>
      </c>
      <c r="AB78" s="41" t="str">
        <f ca="1">IFERROR(INDEX('DOCENTI-CLASSI-MATERIE'!$A$2:$L$201,MATCH(AB$79,'DOCENTI-CLASSI-MATERIE'!$A$2:$A$201,0),MATCH(AB$1,INDIRECT("'DOCENTI-CLASSI-MATERIE'!$A"&amp;MATCH(AB$79,'DOCENTI-CLASSI-MATERIE'!$A$2:$A$201,0)+2&amp;":$L"&amp;MATCH(AB$79,'DOCENTI-CLASSI-MATERIE'!$A$2:$A$201,0)+2),0)),AB261)</f>
        <v/>
      </c>
      <c r="AC78" s="41" t="str">
        <f ca="1">IFERROR(INDEX('DOCENTI-CLASSI-MATERIE'!$A$2:$L$201,MATCH(AC$79,'DOCENTI-CLASSI-MATERIE'!$A$2:$A$201,0),MATCH(AC$1,INDIRECT("'DOCENTI-CLASSI-MATERIE'!$A"&amp;MATCH(AC$79,'DOCENTI-CLASSI-MATERIE'!$A$2:$A$201,0)+2&amp;":$L"&amp;MATCH(AC$79,'DOCENTI-CLASSI-MATERIE'!$A$2:$A$201,0)+2),0)),AC261)</f>
        <v/>
      </c>
      <c r="AD78" s="41" t="str">
        <f ca="1">IFERROR(INDEX('DOCENTI-CLASSI-MATERIE'!$A$2:$L$201,MATCH(AD$79,'DOCENTI-CLASSI-MATERIE'!$A$2:$A$201,0),MATCH(AD$1,INDIRECT("'DOCENTI-CLASSI-MATERIE'!$A"&amp;MATCH(AD$79,'DOCENTI-CLASSI-MATERIE'!$A$2:$A$201,0)+2&amp;":$L"&amp;MATCH(AD$79,'DOCENTI-CLASSI-MATERIE'!$A$2:$A$201,0)+2),0)),AD261)</f>
        <v/>
      </c>
      <c r="AE78" s="41" t="str">
        <f ca="1">IFERROR(INDEX('DOCENTI-CLASSI-MATERIE'!$A$2:$L$201,MATCH(AE$79,'DOCENTI-CLASSI-MATERIE'!$A$2:$A$201,0),MATCH(AE$1,INDIRECT("'DOCENTI-CLASSI-MATERIE'!$A"&amp;MATCH(AE$79,'DOCENTI-CLASSI-MATERIE'!$A$2:$A$201,0)+2&amp;":$L"&amp;MATCH(AE$79,'DOCENTI-CLASSI-MATERIE'!$A$2:$A$201,0)+2),0)),AE261)</f>
        <v/>
      </c>
      <c r="AF78" s="41" t="str">
        <f ca="1">IFERROR(INDEX('DOCENTI-CLASSI-MATERIE'!$A$2:$L$201,MATCH(AF$79,'DOCENTI-CLASSI-MATERIE'!$A$2:$A$201,0),MATCH(AF$1,INDIRECT("'DOCENTI-CLASSI-MATERIE'!$A"&amp;MATCH(AF$79,'DOCENTI-CLASSI-MATERIE'!$A$2:$A$201,0)+2&amp;":$L"&amp;MATCH(AF$79,'DOCENTI-CLASSI-MATERIE'!$A$2:$A$201,0)+2),0)),AF261)</f>
        <v/>
      </c>
      <c r="AG78" s="41" t="str">
        <f ca="1">IFERROR(INDEX('DOCENTI-CLASSI-MATERIE'!$A$2:$L$201,MATCH(AG$79,'DOCENTI-CLASSI-MATERIE'!$A$2:$A$201,0),MATCH(AG$1,INDIRECT("'DOCENTI-CLASSI-MATERIE'!$A"&amp;MATCH(AG$79,'DOCENTI-CLASSI-MATERIE'!$A$2:$A$201,0)+2&amp;":$L"&amp;MATCH(AG$79,'DOCENTI-CLASSI-MATERIE'!$A$2:$A$201,0)+2),0)),AG261)</f>
        <v/>
      </c>
      <c r="AH78" s="41" t="str">
        <f ca="1">IFERROR(INDEX('DOCENTI-CLASSI-MATERIE'!$A$2:$L$201,MATCH(AH$79,'DOCENTI-CLASSI-MATERIE'!$A$2:$A$201,0),MATCH(AH$1,INDIRECT("'DOCENTI-CLASSI-MATERIE'!$A"&amp;MATCH(AH$79,'DOCENTI-CLASSI-MATERIE'!$A$2:$A$201,0)+2&amp;":$L"&amp;MATCH(AH$79,'DOCENTI-CLASSI-MATERIE'!$A$2:$A$201,0)+2),0)),AH261)</f>
        <v/>
      </c>
      <c r="AI78" s="41" t="str">
        <f ca="1">IFERROR(INDEX('DOCENTI-CLASSI-MATERIE'!$A$2:$L$201,MATCH(AI$79,'DOCENTI-CLASSI-MATERIE'!$A$2:$A$201,0),MATCH(AI$1,INDIRECT("'DOCENTI-CLASSI-MATERIE'!$A"&amp;MATCH(AI$79,'DOCENTI-CLASSI-MATERIE'!$A$2:$A$201,0)+2&amp;":$L"&amp;MATCH(AI$79,'DOCENTI-CLASSI-MATERIE'!$A$2:$A$201,0)+2),0)),AI261)</f>
        <v/>
      </c>
      <c r="AJ78" s="41" t="str">
        <f ca="1">IFERROR(INDEX('DOCENTI-CLASSI-MATERIE'!$A$2:$L$201,MATCH(AJ$79,'DOCENTI-CLASSI-MATERIE'!$A$2:$A$201,0),MATCH(AJ$1,INDIRECT("'DOCENTI-CLASSI-MATERIE'!$A"&amp;MATCH(AJ$79,'DOCENTI-CLASSI-MATERIE'!$A$2:$A$201,0)+2&amp;":$L"&amp;MATCH(AJ$79,'DOCENTI-CLASSI-MATERIE'!$A$2:$A$201,0)+2),0)),AJ261)</f>
        <v/>
      </c>
      <c r="AK78" s="41" t="str">
        <f ca="1">IFERROR(INDEX('DOCENTI-CLASSI-MATERIE'!$A$2:$L$201,MATCH(AK$79,'DOCENTI-CLASSI-MATERIE'!$A$2:$A$201,0),MATCH(AK$1,INDIRECT("'DOCENTI-CLASSI-MATERIE'!$A"&amp;MATCH(AK$79,'DOCENTI-CLASSI-MATERIE'!$A$2:$A$201,0)+2&amp;":$L"&amp;MATCH(AK$79,'DOCENTI-CLASSI-MATERIE'!$A$2:$A$201,0)+2),0)),AK261)</f>
        <v/>
      </c>
      <c r="AL78" s="41" t="str">
        <f ca="1">IFERROR(INDEX('DOCENTI-CLASSI-MATERIE'!$A$2:$L$201,MATCH(AL$79,'DOCENTI-CLASSI-MATERIE'!$A$2:$A$201,0),MATCH(AL$1,INDIRECT("'DOCENTI-CLASSI-MATERIE'!$A"&amp;MATCH(AL$79,'DOCENTI-CLASSI-MATERIE'!$A$2:$A$201,0)+2&amp;":$L"&amp;MATCH(AL$79,'DOCENTI-CLASSI-MATERIE'!$A$2:$A$201,0)+2),0)),AL261)</f>
        <v/>
      </c>
      <c r="AM78" s="41" t="str">
        <f ca="1">IFERROR(INDEX('DOCENTI-CLASSI-MATERIE'!$A$2:$L$201,MATCH(AM$79,'DOCENTI-CLASSI-MATERIE'!$A$2:$A$201,0),MATCH(AM$1,INDIRECT("'DOCENTI-CLASSI-MATERIE'!$A"&amp;MATCH(AM$79,'DOCENTI-CLASSI-MATERIE'!$A$2:$A$201,0)+2&amp;":$L"&amp;MATCH(AM$79,'DOCENTI-CLASSI-MATERIE'!$A$2:$A$201,0)+2),0)),AM261)</f>
        <v/>
      </c>
      <c r="AN78" s="41" t="str">
        <f ca="1">IFERROR(INDEX('DOCENTI-CLASSI-MATERIE'!$A$2:$L$201,MATCH(AN$79,'DOCENTI-CLASSI-MATERIE'!$A$2:$A$201,0),MATCH(AN$1,INDIRECT("'DOCENTI-CLASSI-MATERIE'!$A"&amp;MATCH(AN$79,'DOCENTI-CLASSI-MATERIE'!$A$2:$A$201,0)+2&amp;":$L"&amp;MATCH(AN$79,'DOCENTI-CLASSI-MATERIE'!$A$2:$A$201,0)+2),0)),AN261)</f>
        <v/>
      </c>
      <c r="AO78" s="41" t="str">
        <f ca="1">IFERROR(INDEX('DOCENTI-CLASSI-MATERIE'!$A$2:$L$201,MATCH(AO$79,'DOCENTI-CLASSI-MATERIE'!$A$2:$A$201,0),MATCH(AO$1,INDIRECT("'DOCENTI-CLASSI-MATERIE'!$A"&amp;MATCH(AO$79,'DOCENTI-CLASSI-MATERIE'!$A$2:$A$201,0)+2&amp;":$L"&amp;MATCH(AO$79,'DOCENTI-CLASSI-MATERIE'!$A$2:$A$201,0)+2),0)),AO261)</f>
        <v/>
      </c>
      <c r="AP78" s="41" t="str">
        <f ca="1">IFERROR(INDEX('DOCENTI-CLASSI-MATERIE'!$A$2:$L$201,MATCH(AP$79,'DOCENTI-CLASSI-MATERIE'!$A$2:$A$201,0),MATCH(AP$1,INDIRECT("'DOCENTI-CLASSI-MATERIE'!$A"&amp;MATCH(AP$79,'DOCENTI-CLASSI-MATERIE'!$A$2:$A$201,0)+2&amp;":$L"&amp;MATCH(AP$79,'DOCENTI-CLASSI-MATERIE'!$A$2:$A$201,0)+2),0)),AP261)</f>
        <v/>
      </c>
      <c r="AQ78" s="41" t="str">
        <f ca="1">IFERROR(INDEX('DOCENTI-CLASSI-MATERIE'!$A$2:$L$201,MATCH(AQ$79,'DOCENTI-CLASSI-MATERIE'!$A$2:$A$201,0),MATCH(AQ$1,INDIRECT("'DOCENTI-CLASSI-MATERIE'!$A"&amp;MATCH(AQ$79,'DOCENTI-CLASSI-MATERIE'!$A$2:$A$201,0)+2&amp;":$L"&amp;MATCH(AQ$79,'DOCENTI-CLASSI-MATERIE'!$A$2:$A$201,0)+2),0)),AQ261)</f>
        <v/>
      </c>
      <c r="AR78" s="41" t="str">
        <f ca="1">IFERROR(INDEX('DOCENTI-CLASSI-MATERIE'!$A$2:$L$201,MATCH(AR$79,'DOCENTI-CLASSI-MATERIE'!$A$2:$A$201,0),MATCH(AR$1,INDIRECT("'DOCENTI-CLASSI-MATERIE'!$A"&amp;MATCH(AR$79,'DOCENTI-CLASSI-MATERIE'!$A$2:$A$201,0)+2&amp;":$L"&amp;MATCH(AR$79,'DOCENTI-CLASSI-MATERIE'!$A$2:$A$201,0)+2),0)),AR261)</f>
        <v/>
      </c>
      <c r="AS78" s="41" t="str">
        <f ca="1">IFERROR(INDEX('DOCENTI-CLASSI-MATERIE'!$A$2:$L$201,MATCH(AS$79,'DOCENTI-CLASSI-MATERIE'!$A$2:$A$201,0),MATCH(AS$1,INDIRECT("'DOCENTI-CLASSI-MATERIE'!$A"&amp;MATCH(AS$79,'DOCENTI-CLASSI-MATERIE'!$A$2:$A$201,0)+2&amp;":$L"&amp;MATCH(AS$79,'DOCENTI-CLASSI-MATERIE'!$A$2:$A$201,0)+2),0)),AS261)</f>
        <v/>
      </c>
      <c r="AT78" s="41" t="str">
        <f ca="1">IFERROR(INDEX('DOCENTI-CLASSI-MATERIE'!$A$2:$L$201,MATCH(AT$79,'DOCENTI-CLASSI-MATERIE'!$A$2:$A$201,0),MATCH(AT$1,INDIRECT("'DOCENTI-CLASSI-MATERIE'!$A"&amp;MATCH(AT$79,'DOCENTI-CLASSI-MATERIE'!$A$2:$A$201,0)+2&amp;":$L"&amp;MATCH(AT$79,'DOCENTI-CLASSI-MATERIE'!$A$2:$A$201,0)+2),0)),AT261)</f>
        <v/>
      </c>
      <c r="AU78" s="41" t="str">
        <f ca="1">IFERROR(INDEX('DOCENTI-CLASSI-MATERIE'!$A$2:$L$201,MATCH(AU$79,'DOCENTI-CLASSI-MATERIE'!$A$2:$A$201,0),MATCH(AU$1,INDIRECT("'DOCENTI-CLASSI-MATERIE'!$A"&amp;MATCH(AU$79,'DOCENTI-CLASSI-MATERIE'!$A$2:$A$201,0)+2&amp;":$L"&amp;MATCH(AU$79,'DOCENTI-CLASSI-MATERIE'!$A$2:$A$201,0)+2),0)),AU261)</f>
        <v/>
      </c>
      <c r="AV78" s="41" t="str">
        <f ca="1">IFERROR(INDEX('DOCENTI-CLASSI-MATERIE'!$A$2:$L$201,MATCH(AV$79,'DOCENTI-CLASSI-MATERIE'!$A$2:$A$201,0),MATCH(AV$1,INDIRECT("'DOCENTI-CLASSI-MATERIE'!$A"&amp;MATCH(AV$79,'DOCENTI-CLASSI-MATERIE'!$A$2:$A$201,0)+2&amp;":$L"&amp;MATCH(AV$79,'DOCENTI-CLASSI-MATERIE'!$A$2:$A$201,0)+2),0)),AV261)</f>
        <v/>
      </c>
      <c r="AW78" s="41" t="str">
        <f ca="1">IFERROR(INDEX('DOCENTI-CLASSI-MATERIE'!$A$2:$L$201,MATCH(AW$79,'DOCENTI-CLASSI-MATERIE'!$A$2:$A$201,0),MATCH(AW$1,INDIRECT("'DOCENTI-CLASSI-MATERIE'!$A"&amp;MATCH(AW$79,'DOCENTI-CLASSI-MATERIE'!$A$2:$A$201,0)+2&amp;":$L"&amp;MATCH(AW$79,'DOCENTI-CLASSI-MATERIE'!$A$2:$A$201,0)+2),0)),AW261)</f>
        <v/>
      </c>
      <c r="AX78" s="41" t="str">
        <f ca="1">IFERROR(INDEX('DOCENTI-CLASSI-MATERIE'!$A$2:$L$201,MATCH(AX$79,'DOCENTI-CLASSI-MATERIE'!$A$2:$A$201,0),MATCH(AX$1,INDIRECT("'DOCENTI-CLASSI-MATERIE'!$A"&amp;MATCH(AX$79,'DOCENTI-CLASSI-MATERIE'!$A$2:$A$201,0)+2&amp;":$L"&amp;MATCH(AX$79,'DOCENTI-CLASSI-MATERIE'!$A$2:$A$201,0)+2),0)),AX261)</f>
        <v/>
      </c>
      <c r="AY78" s="41" t="str">
        <f ca="1">IFERROR(INDEX('DOCENTI-CLASSI-MATERIE'!$A$2:$L$201,MATCH(AY$79,'DOCENTI-CLASSI-MATERIE'!$A$2:$A$201,0),MATCH(AY$1,INDIRECT("'DOCENTI-CLASSI-MATERIE'!$A"&amp;MATCH(AY$79,'DOCENTI-CLASSI-MATERIE'!$A$2:$A$201,0)+2&amp;":$L"&amp;MATCH(AY$79,'DOCENTI-CLASSI-MATERIE'!$A$2:$A$201,0)+2),0)),AY261)</f>
        <v/>
      </c>
      <c r="AZ78" s="41" t="str">
        <f ca="1">IFERROR(INDEX('DOCENTI-CLASSI-MATERIE'!$A$2:$L$201,MATCH(AZ$79,'DOCENTI-CLASSI-MATERIE'!$A$2:$A$201,0),MATCH(AZ$1,INDIRECT("'DOCENTI-CLASSI-MATERIE'!$A"&amp;MATCH(AZ$79,'DOCENTI-CLASSI-MATERIE'!$A$2:$A$201,0)+2&amp;":$L"&amp;MATCH(AZ$79,'DOCENTI-CLASSI-MATERIE'!$A$2:$A$201,0)+2),0)),AZ261)</f>
        <v/>
      </c>
    </row>
    <row r="79" spans="1:52" s="42" customFormat="1" ht="24.95" customHeight="1">
      <c r="A79" s="160"/>
      <c r="B79" s="171"/>
      <c r="C79" s="126" t="str">
        <f>IFERROR(INDEX('ORARIO DOCENTI'!$A$3:$A$102,MATCH(C$1,'ORARIO DOCENTI'!$AA$3:$AA$102,0),1),C262)</f>
        <v>FRANCALACCI  d</v>
      </c>
      <c r="D79" s="126" t="str">
        <f>IFERROR(INDEX('ORARIO DOCENTI'!$A$3:$A$102,MATCH(D$1,'ORARIO DOCENTI'!$AA$3:$AA$102,0),1),D262)</f>
        <v>NASCARI</v>
      </c>
      <c r="E79" s="126" t="str">
        <f>IFERROR(INDEX('ORARIO DOCENTI'!$A$3:$A$102,MATCH(E$1,'ORARIO DOCENTI'!$AA$3:$AA$102,0),1),E262)</f>
        <v>BACHIORRINI d</v>
      </c>
      <c r="F79" s="126" t="str">
        <f>IFERROR(INDEX('ORARIO DOCENTI'!$A$3:$A$102,MATCH(F$1,'ORARIO DOCENTI'!$AA$3:$AA$102,0),1),F262)</f>
        <v>LORI</v>
      </c>
      <c r="G79" s="126" t="str">
        <f>IFERROR(INDEX('ORARIO DOCENTI'!$A$3:$A$102,MATCH(G$1,'ORARIO DOCENTI'!$AA$3:$AA$102,0),1),G262)</f>
        <v>LUCONI</v>
      </c>
      <c r="H79" s="126" t="str">
        <f>IFERROR(INDEX('ORARIO DOCENTI'!$A$3:$A$102,MATCH(H$1,'ORARIO DOCENTI'!$AA$3:$AA$102,0),1),H262)</f>
        <v>TEMPERINI</v>
      </c>
      <c r="I79" s="126" t="str">
        <f>IFERROR(INDEX('ORARIO DOCENTI'!$A$3:$A$102,MATCH(I$1,'ORARIO DOCENTI'!$AA$3:$AA$102,0),1),I262)</f>
        <v>FAVILLI</v>
      </c>
      <c r="J79" s="149" t="str">
        <f>IFERROR(INDEX('ORARIO DOCENTI'!$A$3:$A$102,MATCH(J$1,'ORARIO DOCENTI'!$AA$3:$AA$102,0),1),J262)</f>
        <v>TIC EL</v>
      </c>
      <c r="K79" s="126" t="str">
        <f>IFERROR(INDEX('ORARIO DOCENTI'!$A$3:$A$102,MATCH(K$1,'ORARIO DOCENTI'!$AA$3:$AA$102,0),1),K262)</f>
        <v>BARTOLACCI</v>
      </c>
      <c r="L79" s="126" t="str">
        <f>IFERROR(INDEX('ORARIO DOCENTI'!$A$3:$A$102,MATCH(L$1,'ORARIO DOCENTI'!$AA$3:$AA$102,0),1),L262)</f>
        <v>LEONARDO</v>
      </c>
      <c r="M79" s="126" t="str">
        <f>IFERROR(INDEX('ORARIO DOCENTI'!$A$3:$A$102,MATCH(M$1,'ORARIO DOCENTI'!$AA$3:$AA$102,0),1),M262)</f>
        <v>LEONARDO</v>
      </c>
      <c r="N79" s="126" t="str">
        <f>IFERROR(INDEX('ORARIO DOCENTI'!$A$3:$A$102,MATCH(N$1,'ORARIO DOCENTI'!$AA$3:$AA$102,0),1),N262)</f>
        <v>LEONARDO</v>
      </c>
      <c r="O79" s="126" t="str">
        <f>IFERROR(INDEX('ORARIO DOCENTI'!$A$3:$A$102,MATCH(O$1,'ORARIO DOCENTI'!$AA$3:$AA$102,0),1),O262)</f>
        <v>TAMMARO</v>
      </c>
      <c r="P79" s="126" t="str">
        <f>IFERROR(INDEX('ORARIO DOCENTI'!$A$3:$A$102,MATCH(P$1,'ORARIO DOCENTI'!$AA$3:$AA$102,0),1),P262)</f>
        <v>FERRARI</v>
      </c>
      <c r="Q79" s="126" t="str">
        <f>IFERROR(INDEX('ORARIO DOCENTI'!$A$3:$A$102,MATCH(Q$1,'ORARIO DOCENTI'!$AA$3:$AA$102,0),1),Q262)</f>
        <v/>
      </c>
      <c r="R79" s="126" t="str">
        <f>IFERROR(INDEX('ORARIO DOCENTI'!$A$3:$A$102,MATCH(R$1,'ORARIO DOCENTI'!$AA$3:$AA$102,0),1),R262)</f>
        <v>MATTEO tdp</v>
      </c>
      <c r="S79" s="126" t="str">
        <f>IFERROR(INDEX('ORARIO DOCENTI'!$A$3:$A$102,MATCH(S$1,'ORARIO DOCENTI'!$AA$3:$AA$102,0),1),S262)</f>
        <v>NICCOLOGI  i</v>
      </c>
      <c r="T79" s="126" t="str">
        <f>IFERROR(INDEX('ORARIO DOCENTI'!$A$3:$A$102,MATCH(T$1,'ORARIO DOCENTI'!$AA$3:$AA$102,0),1),T262)</f>
        <v/>
      </c>
      <c r="U79" s="43" t="str">
        <f>IFERROR(INDEX('ORARIO DOCENTI'!$A$3:$A$102,MATCH(U$1,'ORARIO DOCENTI'!$AA$3:$AA$102,0),1),U262)</f>
        <v/>
      </c>
      <c r="V79" s="43" t="str">
        <f>IFERROR(INDEX('ORARIO DOCENTI'!$A$3:$A$102,MATCH(V$1,'ORARIO DOCENTI'!$AA$3:$AA$102,0),1),V262)</f>
        <v/>
      </c>
      <c r="W79" s="43" t="str">
        <f>IFERROR(INDEX('ORARIO DOCENTI'!$A$3:$A$102,MATCH(W$1,'ORARIO DOCENTI'!$AA$3:$AA$102,0),1),W262)</f>
        <v/>
      </c>
      <c r="X79" s="43" t="str">
        <f>IFERROR(INDEX('ORARIO DOCENTI'!$A$3:$A$102,MATCH(X$1,'ORARIO DOCENTI'!$AA$3:$AA$102,0),1),X262)</f>
        <v/>
      </c>
      <c r="Y79" s="43" t="str">
        <f>IFERROR(INDEX('ORARIO DOCENTI'!$A$3:$A$102,MATCH(Y$1,'ORARIO DOCENTI'!$AA$3:$AA$102,0),1),Y262)</f>
        <v/>
      </c>
      <c r="Z79" s="43" t="str">
        <f>IFERROR(INDEX('ORARIO DOCENTI'!$A$3:$A$102,MATCH(Z$1,'ORARIO DOCENTI'!$AA$3:$AA$102,0),1),Z262)</f>
        <v/>
      </c>
      <c r="AA79" s="43" t="str">
        <f>IFERROR(INDEX('ORARIO DOCENTI'!$A$3:$A$102,MATCH(AA$1,'ORARIO DOCENTI'!$AA$3:$AA$102,0),1),AA262)</f>
        <v/>
      </c>
      <c r="AB79" s="43" t="str">
        <f>IFERROR(INDEX('ORARIO DOCENTI'!$A$3:$A$102,MATCH(AB$1,'ORARIO DOCENTI'!$AA$3:$AA$102,0),1),AB262)</f>
        <v/>
      </c>
      <c r="AC79" s="43" t="str">
        <f>IFERROR(INDEX('ORARIO DOCENTI'!$A$3:$A$102,MATCH(AC$1,'ORARIO DOCENTI'!$AA$3:$AA$102,0),1),AC262)</f>
        <v/>
      </c>
      <c r="AD79" s="43" t="str">
        <f>IFERROR(INDEX('ORARIO DOCENTI'!$A$3:$A$102,MATCH(AD$1,'ORARIO DOCENTI'!$AA$3:$AA$102,0),1),AD262)</f>
        <v/>
      </c>
      <c r="AE79" s="43" t="str">
        <f>IFERROR(INDEX('ORARIO DOCENTI'!$A$3:$A$102,MATCH(AE$1,'ORARIO DOCENTI'!$AA$3:$AA$102,0),1),AE262)</f>
        <v/>
      </c>
      <c r="AF79" s="43" t="str">
        <f>IFERROR(INDEX('ORARIO DOCENTI'!$A$3:$A$102,MATCH(AF$1,'ORARIO DOCENTI'!$AA$3:$AA$102,0),1),AF262)</f>
        <v/>
      </c>
      <c r="AG79" s="43" t="str">
        <f>IFERROR(INDEX('ORARIO DOCENTI'!$A$3:$A$102,MATCH(AG$1,'ORARIO DOCENTI'!$AA$3:$AA$102,0),1),AG262)</f>
        <v/>
      </c>
      <c r="AH79" s="43" t="str">
        <f>IFERROR(INDEX('ORARIO DOCENTI'!$A$3:$A$102,MATCH(AH$1,'ORARIO DOCENTI'!$AA$3:$AA$102,0),1),AH262)</f>
        <v/>
      </c>
      <c r="AI79" s="43" t="str">
        <f>IFERROR(INDEX('ORARIO DOCENTI'!$A$3:$A$102,MATCH(AI$1,'ORARIO DOCENTI'!$AA$3:$AA$102,0),1),AI262)</f>
        <v/>
      </c>
      <c r="AJ79" s="43" t="str">
        <f>IFERROR(INDEX('ORARIO DOCENTI'!$A$3:$A$102,MATCH(AJ$1,'ORARIO DOCENTI'!$AA$3:$AA$102,0),1),AJ262)</f>
        <v/>
      </c>
      <c r="AK79" s="43" t="str">
        <f>IFERROR(INDEX('ORARIO DOCENTI'!$A$3:$A$102,MATCH(AK$1,'ORARIO DOCENTI'!$AA$3:$AA$102,0),1),AK262)</f>
        <v/>
      </c>
      <c r="AL79" s="43" t="str">
        <f>IFERROR(INDEX('ORARIO DOCENTI'!$A$3:$A$102,MATCH(AL$1,'ORARIO DOCENTI'!$AA$3:$AA$102,0),1),AL262)</f>
        <v/>
      </c>
      <c r="AM79" s="43" t="str">
        <f>IFERROR(INDEX('ORARIO DOCENTI'!$A$3:$A$102,MATCH(AM$1,'ORARIO DOCENTI'!$AA$3:$AA$102,0),1),AM262)</f>
        <v/>
      </c>
      <c r="AN79" s="43" t="str">
        <f>IFERROR(INDEX('ORARIO DOCENTI'!$A$3:$A$102,MATCH(AN$1,'ORARIO DOCENTI'!$AA$3:$AA$102,0),1),AN262)</f>
        <v/>
      </c>
      <c r="AO79" s="43" t="str">
        <f>IFERROR(INDEX('ORARIO DOCENTI'!$A$3:$A$102,MATCH(AO$1,'ORARIO DOCENTI'!$AA$3:$AA$102,0),1),AO262)</f>
        <v/>
      </c>
      <c r="AP79" s="43" t="str">
        <f>IFERROR(INDEX('ORARIO DOCENTI'!$A$3:$A$102,MATCH(AP$1,'ORARIO DOCENTI'!$AA$3:$AA$102,0),1),AP262)</f>
        <v/>
      </c>
      <c r="AQ79" s="43" t="str">
        <f>IFERROR(INDEX('ORARIO DOCENTI'!$A$3:$A$102,MATCH(AQ$1,'ORARIO DOCENTI'!$AA$3:$AA$102,0),1),AQ262)</f>
        <v/>
      </c>
      <c r="AR79" s="43" t="str">
        <f>IFERROR(INDEX('ORARIO DOCENTI'!$A$3:$A$102,MATCH(AR$1,'ORARIO DOCENTI'!$AA$3:$AA$102,0),1),AR262)</f>
        <v/>
      </c>
      <c r="AS79" s="43" t="str">
        <f>IFERROR(INDEX('ORARIO DOCENTI'!$A$3:$A$102,MATCH(AS$1,'ORARIO DOCENTI'!$AA$3:$AA$102,0),1),AS262)</f>
        <v/>
      </c>
      <c r="AT79" s="43" t="str">
        <f>IFERROR(INDEX('ORARIO DOCENTI'!$A$3:$A$102,MATCH(AT$1,'ORARIO DOCENTI'!$AA$3:$AA$102,0),1),AT262)</f>
        <v/>
      </c>
      <c r="AU79" s="43" t="str">
        <f>IFERROR(INDEX('ORARIO DOCENTI'!$A$3:$A$102,MATCH(AU$1,'ORARIO DOCENTI'!$AA$3:$AA$102,0),1),AU262)</f>
        <v/>
      </c>
      <c r="AV79" s="43" t="str">
        <f>IFERROR(INDEX('ORARIO DOCENTI'!$A$3:$A$102,MATCH(AV$1,'ORARIO DOCENTI'!$AA$3:$AA$102,0),1),AV262)</f>
        <v/>
      </c>
      <c r="AW79" s="43" t="str">
        <f>IFERROR(INDEX('ORARIO DOCENTI'!$A$3:$A$102,MATCH(AW$1,'ORARIO DOCENTI'!$AA$3:$AA$102,0),1),AW262)</f>
        <v/>
      </c>
      <c r="AX79" s="43" t="str">
        <f>IFERROR(INDEX('ORARIO DOCENTI'!$A$3:$A$102,MATCH(AX$1,'ORARIO DOCENTI'!$AA$3:$AA$102,0),1),AX262)</f>
        <v/>
      </c>
      <c r="AY79" s="43" t="str">
        <f>IFERROR(INDEX('ORARIO DOCENTI'!$A$3:$A$102,MATCH(AY$1,'ORARIO DOCENTI'!$AA$3:$AA$102,0),1),AY262)</f>
        <v/>
      </c>
      <c r="AZ79" s="43" t="str">
        <f>IFERROR(INDEX('ORARIO DOCENTI'!$A$3:$A$102,MATCH(AZ$1,'ORARIO DOCENTI'!$AA$3:$AA$102,0),1),AZ262)</f>
        <v/>
      </c>
    </row>
    <row r="80" spans="1:52" s="42" customFormat="1" ht="24.95" customHeight="1">
      <c r="A80" s="160"/>
      <c r="B80" s="172"/>
      <c r="C80" s="124" t="str">
        <f>IFERROR(INDEX('ORARIO ITP'!$A$3:$A$102,MATCH(C$1,'ORARIO ITP'!$AA$3:$AA$102,0),1),"")</f>
        <v/>
      </c>
      <c r="D80" s="124" t="str">
        <f>IFERROR(INDEX('ORARIO ITP'!$A$3:$A$102,MATCH(D$1,'ORARIO ITP'!$AA$3:$AA$102,0),1),"")</f>
        <v/>
      </c>
      <c r="E80" s="124" t="str">
        <f>IFERROR(INDEX('ORARIO ITP'!$A$3:$A$102,MATCH(E$1,'ORARIO ITP'!$AA$3:$AA$102,0),1),"")</f>
        <v/>
      </c>
      <c r="F80" s="124" t="str">
        <f>IFERROR(INDEX('ORARIO ITP'!$A$3:$A$102,MATCH(F$1,'ORARIO ITP'!$AA$3:$AA$102,0),1),"")</f>
        <v/>
      </c>
      <c r="G80" s="124" t="str">
        <f>IFERROR(INDEX('ORARIO ITP'!$A$3:$A$102,MATCH(G$1,'ORARIO ITP'!$AA$3:$AA$102,0),1),"")</f>
        <v/>
      </c>
      <c r="H80" s="124" t="str">
        <f>IFERROR(INDEX('ORARIO ITP'!$A$3:$A$102,MATCH(H$1,'ORARIO ITP'!$AA$3:$AA$102,0),1),"")</f>
        <v/>
      </c>
      <c r="I80" s="124" t="str">
        <f>IFERROR(INDEX('ORARIO ITP'!$A$3:$A$102,MATCH(I$1,'ORARIO ITP'!$AA$3:$AA$102,0),1),"")</f>
        <v>TUONI  itp</v>
      </c>
      <c r="J80" s="150" t="str">
        <f>IFERROR(INDEX('ORARIO ITP'!$A$3:$A$102,MATCH(J$1,'ORARIO ITP'!$AA$3:$AA$102,0),1),"")</f>
        <v>VECCHIESCHI</v>
      </c>
      <c r="K80" s="124" t="str">
        <f>IFERROR(INDEX('ORARIO ITP'!$A$3:$A$102,MATCH(K$1,'ORARIO ITP'!$AA$3:$AA$102,0),1),"")</f>
        <v/>
      </c>
      <c r="L80" s="124" t="str">
        <f>IFERROR(INDEX('ORARIO ITP'!$A$3:$A$102,MATCH(L$1,'ORARIO ITP'!$AA$3:$AA$102,0),1),"")</f>
        <v/>
      </c>
      <c r="M80" s="124" t="str">
        <f>IFERROR(INDEX('ORARIO ITP'!$A$3:$A$102,MATCH(M$1,'ORARIO ITP'!$AA$3:$AA$102,0),1),"")</f>
        <v/>
      </c>
      <c r="N80" s="124" t="str">
        <f>IFERROR(INDEX('ORARIO ITP'!$A$3:$A$102,MATCH(N$1,'ORARIO ITP'!$AA$3:$AA$102,0),1),"")</f>
        <v/>
      </c>
      <c r="O80" s="124" t="str">
        <f>IFERROR(INDEX('ORARIO ITP'!$A$3:$A$102,MATCH(O$1,'ORARIO ITP'!$AA$3:$AA$102,0),1),"")</f>
        <v/>
      </c>
      <c r="P80" s="124" t="str">
        <f>IFERROR(INDEX('ORARIO ITP'!$A$3:$A$102,MATCH(P$1,'ORARIO ITP'!$AA$3:$AA$102,0),1),"")</f>
        <v/>
      </c>
      <c r="Q80" s="124" t="str">
        <f>IFERROR(INDEX('ORARIO ITP'!$A$3:$A$102,MATCH(Q$1,'ORARIO ITP'!$AA$3:$AA$102,0),1),"")</f>
        <v/>
      </c>
      <c r="R80" s="124" t="str">
        <f>IFERROR(INDEX('ORARIO ITP'!$A$3:$A$102,MATCH(R$1,'ORARIO ITP'!$AA$3:$AA$102,0),1),"")</f>
        <v/>
      </c>
      <c r="S80" s="124" t="str">
        <f>IFERROR(INDEX('ORARIO ITP'!$A$3:$A$102,MATCH(S$1,'ORARIO ITP'!$AA$3:$AA$102,0),1),"")</f>
        <v>PAGANUCCI</v>
      </c>
      <c r="T80" s="124" t="str">
        <f>IFERROR(INDEX('ORARIO ITP'!$A$3:$A$102,MATCH(T$1,'ORARIO ITP'!$AA$3:$AA$102,0),1),"")</f>
        <v/>
      </c>
      <c r="U80" s="40" t="str">
        <f>IFERROR(INDEX('ORARIO ITP'!$A$3:$A$102,MATCH(U$1,'ORARIO ITP'!$AA$3:$AA$102,0),1),"")</f>
        <v/>
      </c>
      <c r="V80" s="40" t="str">
        <f>IFERROR(INDEX('ORARIO ITP'!$A$3:$A$102,MATCH(V$1,'ORARIO ITP'!$AA$3:$AA$102,0),1),"")</f>
        <v/>
      </c>
      <c r="W80" s="40" t="str">
        <f>IFERROR(INDEX('ORARIO ITP'!$A$3:$A$102,MATCH(W$1,'ORARIO ITP'!$AA$3:$AA$102,0),1),"")</f>
        <v/>
      </c>
      <c r="X80" s="40" t="str">
        <f>IFERROR(INDEX('ORARIO ITP'!$A$3:$A$102,MATCH(X$1,'ORARIO ITP'!$AA$3:$AA$102,0),1),"")</f>
        <v/>
      </c>
      <c r="Y80" s="40" t="str">
        <f>IFERROR(INDEX('ORARIO ITP'!$A$3:$A$102,MATCH(Y$1,'ORARIO ITP'!$AA$3:$AA$102,0),1),"")</f>
        <v/>
      </c>
      <c r="Z80" s="40" t="str">
        <f>IFERROR(INDEX('ORARIO ITP'!$A$3:$A$102,MATCH(Z$1,'ORARIO ITP'!$AA$3:$AA$102,0),1),"")</f>
        <v/>
      </c>
      <c r="AA80" s="40" t="str">
        <f>IFERROR(INDEX('ORARIO ITP'!$A$3:$A$102,MATCH(AA$1,'ORARIO ITP'!$AA$3:$AA$102,0),1),"")</f>
        <v/>
      </c>
      <c r="AB80" s="40" t="str">
        <f>IFERROR(INDEX('ORARIO ITP'!$A$3:$A$102,MATCH(AB$1,'ORARIO ITP'!$AA$3:$AA$102,0),1),"")</f>
        <v/>
      </c>
      <c r="AC80" s="40" t="str">
        <f>IFERROR(INDEX('ORARIO ITP'!$A$3:$A$102,MATCH(AC$1,'ORARIO ITP'!$AA$3:$AA$102,0),1),"")</f>
        <v/>
      </c>
      <c r="AD80" s="40" t="str">
        <f>IFERROR(INDEX('ORARIO ITP'!$A$3:$A$102,MATCH(AD$1,'ORARIO ITP'!$AA$3:$AA$102,0),1),"")</f>
        <v/>
      </c>
      <c r="AE80" s="40" t="str">
        <f>IFERROR(INDEX('ORARIO ITP'!$A$3:$A$102,MATCH(AE$1,'ORARIO ITP'!$AA$3:$AA$102,0),1),"")</f>
        <v/>
      </c>
      <c r="AF80" s="40" t="str">
        <f>IFERROR(INDEX('ORARIO ITP'!$A$3:$A$102,MATCH(AF$1,'ORARIO ITP'!$AA$3:$AA$102,0),1),"")</f>
        <v/>
      </c>
      <c r="AG80" s="40" t="str">
        <f>IFERROR(INDEX('ORARIO ITP'!$A$3:$A$102,MATCH(AG$1,'ORARIO ITP'!$AA$3:$AA$102,0),1),"")</f>
        <v/>
      </c>
      <c r="AH80" s="40" t="str">
        <f>IFERROR(INDEX('ORARIO ITP'!$A$3:$A$102,MATCH(AH$1,'ORARIO ITP'!$AA$3:$AA$102,0),1),"")</f>
        <v/>
      </c>
      <c r="AI80" s="40" t="str">
        <f>IFERROR(INDEX('ORARIO ITP'!$A$3:$A$102,MATCH(AI$1,'ORARIO ITP'!$AA$3:$AA$102,0),1),"")</f>
        <v/>
      </c>
      <c r="AJ80" s="40" t="str">
        <f>IFERROR(INDEX('ORARIO ITP'!$A$3:$A$102,MATCH(AJ$1,'ORARIO ITP'!$AA$3:$AA$102,0),1),"")</f>
        <v/>
      </c>
      <c r="AK80" s="40" t="str">
        <f>IFERROR(INDEX('ORARIO ITP'!$A$3:$A$102,MATCH(AK$1,'ORARIO ITP'!$AA$3:$AA$102,0),1),"")</f>
        <v/>
      </c>
      <c r="AL80" s="40" t="str">
        <f>IFERROR(INDEX('ORARIO ITP'!$A$3:$A$102,MATCH(AL$1,'ORARIO ITP'!$AA$3:$AA$102,0),1),"")</f>
        <v/>
      </c>
      <c r="AM80" s="40" t="str">
        <f>IFERROR(INDEX('ORARIO ITP'!$A$3:$A$102,MATCH(AM$1,'ORARIO ITP'!$AA$3:$AA$102,0),1),"")</f>
        <v/>
      </c>
      <c r="AN80" s="40" t="str">
        <f>IFERROR(INDEX('ORARIO ITP'!$A$3:$A$102,MATCH(AN$1,'ORARIO ITP'!$AA$3:$AA$102,0),1),"")</f>
        <v/>
      </c>
      <c r="AO80" s="40" t="str">
        <f>IFERROR(INDEX('ORARIO ITP'!$A$3:$A$102,MATCH(AO$1,'ORARIO ITP'!$AA$3:$AA$102,0),1),"")</f>
        <v/>
      </c>
      <c r="AP80" s="40" t="str">
        <f>IFERROR(INDEX('ORARIO ITP'!$A$3:$A$102,MATCH(AP$1,'ORARIO ITP'!$AA$3:$AA$102,0),1),"")</f>
        <v/>
      </c>
      <c r="AQ80" s="40" t="str">
        <f>IFERROR(INDEX('ORARIO ITP'!$A$3:$A$102,MATCH(AQ$1,'ORARIO ITP'!$AA$3:$AA$102,0),1),"")</f>
        <v/>
      </c>
      <c r="AR80" s="40" t="str">
        <f>IFERROR(INDEX('ORARIO ITP'!$A$3:$A$102,MATCH(AR$1,'ORARIO ITP'!$AA$3:$AA$102,0),1),"")</f>
        <v/>
      </c>
      <c r="AS80" s="40" t="str">
        <f>IFERROR(INDEX('ORARIO ITP'!$A$3:$A$102,MATCH(AS$1,'ORARIO ITP'!$AA$3:$AA$102,0),1),"")</f>
        <v/>
      </c>
      <c r="AT80" s="40" t="str">
        <f>IFERROR(INDEX('ORARIO ITP'!$A$3:$A$102,MATCH(AT$1,'ORARIO ITP'!$AA$3:$AA$102,0),1),"")</f>
        <v/>
      </c>
      <c r="AU80" s="40" t="str">
        <f>IFERROR(INDEX('ORARIO ITP'!$A$3:$A$102,MATCH(AU$1,'ORARIO ITP'!$AA$3:$AA$102,0),1),"")</f>
        <v/>
      </c>
      <c r="AV80" s="40" t="str">
        <f>IFERROR(INDEX('ORARIO ITP'!$A$3:$A$102,MATCH(AV$1,'ORARIO ITP'!$AA$3:$AA$102,0),1),"")</f>
        <v/>
      </c>
      <c r="AW80" s="40" t="str">
        <f>IFERROR(INDEX('ORARIO ITP'!$A$3:$A$102,MATCH(AW$1,'ORARIO ITP'!$AA$3:$AA$102,0),1),"")</f>
        <v/>
      </c>
      <c r="AX80" s="40" t="str">
        <f>IFERROR(INDEX('ORARIO ITP'!$A$3:$A$102,MATCH(AX$1,'ORARIO ITP'!$AA$3:$AA$102,0),1),"")</f>
        <v/>
      </c>
      <c r="AY80" s="40" t="str">
        <f>IFERROR(INDEX('ORARIO ITP'!$A$3:$A$102,MATCH(AY$1,'ORARIO ITP'!$AA$3:$AA$102,0),1),"")</f>
        <v/>
      </c>
      <c r="AZ80" s="40" t="str">
        <f>IFERROR(INDEX('ORARIO ITP'!$A$3:$A$102,MATCH(AZ$1,'ORARIO ITP'!$AA$3:$AA$102,0),1),"")</f>
        <v/>
      </c>
    </row>
    <row r="81" spans="1:52" s="42" customFormat="1" ht="24.95" customHeight="1">
      <c r="A81" s="160"/>
      <c r="B81" s="164">
        <v>7</v>
      </c>
      <c r="C81" s="125" t="str">
        <f ca="1">IFERROR(INDEX('DOCENTI-CLASSI-MATERIE'!$A$2:$L$201,MATCH(C$82,'DOCENTI-CLASSI-MATERIE'!$A$2:$A$201,0),MATCH(C$1,INDIRECT("'DOCENTI-CLASSI-MATERIE'!$A"&amp;MATCH(C$82,'DOCENTI-CLASSI-MATERIE'!$A$2:$A$201,0)+2&amp;":$L"&amp;MATCH(C$82,'DOCENTI-CLASSI-MATERIE'!$A$2:$A$201,0)+2),0)),C264)</f>
        <v/>
      </c>
      <c r="D81" s="125" t="str">
        <f ca="1">IFERROR(INDEX('DOCENTI-CLASSI-MATERIE'!$A$2:$L$201,MATCH(D$82,'DOCENTI-CLASSI-MATERIE'!$A$2:$A$201,0),MATCH(D$1,INDIRECT("'DOCENTI-CLASSI-MATERIE'!$A"&amp;MATCH(D$82,'DOCENTI-CLASSI-MATERIE'!$A$2:$A$201,0)+2&amp;":$L"&amp;MATCH(D$82,'DOCENTI-CLASSI-MATERIE'!$A$2:$A$201,0)+2),0)),D264)</f>
        <v/>
      </c>
      <c r="E81" s="125" t="str">
        <f ca="1">IFERROR(INDEX('DOCENTI-CLASSI-MATERIE'!$A$2:$L$201,MATCH(E$82,'DOCENTI-CLASSI-MATERIE'!$A$2:$A$201,0),MATCH(E$1,INDIRECT("'DOCENTI-CLASSI-MATERIE'!$A"&amp;MATCH(E$82,'DOCENTI-CLASSI-MATERIE'!$A$2:$A$201,0)+2&amp;":$L"&amp;MATCH(E$82,'DOCENTI-CLASSI-MATERIE'!$A$2:$A$201,0)+2),0)),E264)</f>
        <v/>
      </c>
      <c r="F81" s="125" t="str">
        <f ca="1">IFERROR(INDEX('DOCENTI-CLASSI-MATERIE'!$A$2:$L$201,MATCH(F$82,'DOCENTI-CLASSI-MATERIE'!$A$2:$A$201,0),MATCH(F$1,INDIRECT("'DOCENTI-CLASSI-MATERIE'!$A"&amp;MATCH(F$82,'DOCENTI-CLASSI-MATERIE'!$A$2:$A$201,0)+2&amp;":$L"&amp;MATCH(F$82,'DOCENTI-CLASSI-MATERIE'!$A$2:$A$201,0)+2),0)),F264)</f>
        <v/>
      </c>
      <c r="G81" s="125" t="str">
        <f ca="1">IFERROR(INDEX('DOCENTI-CLASSI-MATERIE'!$A$2:$L$201,MATCH(G$82,'DOCENTI-CLASSI-MATERIE'!$A$2:$A$201,0),MATCH(G$1,INDIRECT("'DOCENTI-CLASSI-MATERIE'!$A"&amp;MATCH(G$82,'DOCENTI-CLASSI-MATERIE'!$A$2:$A$201,0)+2&amp;":$L"&amp;MATCH(G$82,'DOCENTI-CLASSI-MATERIE'!$A$2:$A$201,0)+2),0)),G264)</f>
        <v/>
      </c>
      <c r="H81" s="125" t="str">
        <f ca="1">IFERROR(INDEX('DOCENTI-CLASSI-MATERIE'!$A$2:$L$201,MATCH(H$82,'DOCENTI-CLASSI-MATERIE'!$A$2:$A$201,0),MATCH(H$1,INDIRECT("'DOCENTI-CLASSI-MATERIE'!$A"&amp;MATCH(H$82,'DOCENTI-CLASSI-MATERIE'!$A$2:$A$201,0)+2&amp;":$L"&amp;MATCH(H$82,'DOCENTI-CLASSI-MATERIE'!$A$2:$A$201,0)+2),0)),H264)</f>
        <v/>
      </c>
      <c r="I81" s="125" t="str">
        <f ca="1">IFERROR(INDEX('DOCENTI-CLASSI-MATERIE'!$A$2:$L$201,MATCH(I$82,'DOCENTI-CLASSI-MATERIE'!$A$2:$A$201,0),MATCH(I$1,INDIRECT("'DOCENTI-CLASSI-MATERIE'!$A"&amp;MATCH(I$82,'DOCENTI-CLASSI-MATERIE'!$A$2:$A$201,0)+2&amp;":$L"&amp;MATCH(I$82,'DOCENTI-CLASSI-MATERIE'!$A$2:$A$201,0)+2),0)),I264)</f>
        <v/>
      </c>
      <c r="J81" s="125" t="str">
        <f ca="1">IFERROR(INDEX('DOCENTI-CLASSI-MATERIE'!$A$2:$L$201,MATCH(J$82,'DOCENTI-CLASSI-MATERIE'!$A$2:$A$201,0),MATCH(J$1,INDIRECT("'DOCENTI-CLASSI-MATERIE'!$A"&amp;MATCH(J$82,'DOCENTI-CLASSI-MATERIE'!$A$2:$A$201,0)+2&amp;":$L"&amp;MATCH(J$82,'DOCENTI-CLASSI-MATERIE'!$A$2:$A$201,0)+2),0)),J264)</f>
        <v/>
      </c>
      <c r="K81" s="125" t="str">
        <f ca="1">IFERROR(INDEX('DOCENTI-CLASSI-MATERIE'!$A$2:$L$201,MATCH(K$82,'DOCENTI-CLASSI-MATERIE'!$A$2:$A$201,0),MATCH(K$1,INDIRECT("'DOCENTI-CLASSI-MATERIE'!$A"&amp;MATCH(K$82,'DOCENTI-CLASSI-MATERIE'!$A$2:$A$201,0)+2&amp;":$L"&amp;MATCH(K$82,'DOCENTI-CLASSI-MATERIE'!$A$2:$A$201,0)+2),0)),K264)</f>
        <v/>
      </c>
      <c r="L81" s="125" t="str">
        <f ca="1">IFERROR(INDEX('DOCENTI-CLASSI-MATERIE'!$A$2:$L$201,MATCH(L$82,'DOCENTI-CLASSI-MATERIE'!$A$2:$A$201,0),MATCH(L$1,INDIRECT("'DOCENTI-CLASSI-MATERIE'!$A"&amp;MATCH(L$82,'DOCENTI-CLASSI-MATERIE'!$A$2:$A$201,0)+2&amp;":$L"&amp;MATCH(L$82,'DOCENTI-CLASSI-MATERIE'!$A$2:$A$201,0)+2),0)),L264)</f>
        <v/>
      </c>
      <c r="M81" s="125" t="str">
        <f ca="1">IFERROR(INDEX('DOCENTI-CLASSI-MATERIE'!$A$2:$L$201,MATCH(M$82,'DOCENTI-CLASSI-MATERIE'!$A$2:$A$201,0),MATCH(M$1,INDIRECT("'DOCENTI-CLASSI-MATERIE'!$A"&amp;MATCH(M$82,'DOCENTI-CLASSI-MATERIE'!$A$2:$A$201,0)+2&amp;":$L"&amp;MATCH(M$82,'DOCENTI-CLASSI-MATERIE'!$A$2:$A$201,0)+2),0)),M264)</f>
        <v/>
      </c>
      <c r="N81" s="125" t="str">
        <f ca="1">IFERROR(INDEX('DOCENTI-CLASSI-MATERIE'!$A$2:$L$201,MATCH(N$82,'DOCENTI-CLASSI-MATERIE'!$A$2:$A$201,0),MATCH(N$1,INDIRECT("'DOCENTI-CLASSI-MATERIE'!$A"&amp;MATCH(N$82,'DOCENTI-CLASSI-MATERIE'!$A$2:$A$201,0)+2&amp;":$L"&amp;MATCH(N$82,'DOCENTI-CLASSI-MATERIE'!$A$2:$A$201,0)+2),0)),N264)</f>
        <v/>
      </c>
      <c r="O81" s="125" t="str">
        <f ca="1">IFERROR(INDEX('DOCENTI-CLASSI-MATERIE'!$A$2:$L$201,MATCH(O$82,'DOCENTI-CLASSI-MATERIE'!$A$2:$A$201,0),MATCH(O$1,INDIRECT("'DOCENTI-CLASSI-MATERIE'!$A"&amp;MATCH(O$82,'DOCENTI-CLASSI-MATERIE'!$A$2:$A$201,0)+2&amp;":$L"&amp;MATCH(O$82,'DOCENTI-CLASSI-MATERIE'!$A$2:$A$201,0)+2),0)),O264)</f>
        <v/>
      </c>
      <c r="P81" s="125" t="str">
        <f ca="1">IFERROR(INDEX('DOCENTI-CLASSI-MATERIE'!$A$2:$L$201,MATCH(P$82,'DOCENTI-CLASSI-MATERIE'!$A$2:$A$201,0),MATCH(P$1,INDIRECT("'DOCENTI-CLASSI-MATERIE'!$A"&amp;MATCH(P$82,'DOCENTI-CLASSI-MATERIE'!$A$2:$A$201,0)+2&amp;":$L"&amp;MATCH(P$82,'DOCENTI-CLASSI-MATERIE'!$A$2:$A$201,0)+2),0)),P264)</f>
        <v/>
      </c>
      <c r="Q81" s="125" t="str">
        <f ca="1">IFERROR(INDEX('DOCENTI-CLASSI-MATERIE'!$A$2:$L$201,MATCH(Q$82,'DOCENTI-CLASSI-MATERIE'!$A$2:$A$201,0),MATCH(Q$1,INDIRECT("'DOCENTI-CLASSI-MATERIE'!$A"&amp;MATCH(Q$82,'DOCENTI-CLASSI-MATERIE'!$A$2:$A$201,0)+2&amp;":$L"&amp;MATCH(Q$82,'DOCENTI-CLASSI-MATERIE'!$A$2:$A$201,0)+2),0)),Q264)</f>
        <v/>
      </c>
      <c r="R81" s="125" t="str">
        <f ca="1">IFERROR(INDEX('DOCENTI-CLASSI-MATERIE'!$A$2:$L$201,MATCH(R$82,'DOCENTI-CLASSI-MATERIE'!$A$2:$A$201,0),MATCH(R$1,INDIRECT("'DOCENTI-CLASSI-MATERIE'!$A"&amp;MATCH(R$82,'DOCENTI-CLASSI-MATERIE'!$A$2:$A$201,0)+2&amp;":$L"&amp;MATCH(R$82,'DOCENTI-CLASSI-MATERIE'!$A$2:$A$201,0)+2),0)),R264)</f>
        <v/>
      </c>
      <c r="S81" s="125" t="str">
        <f ca="1">IFERROR(INDEX('DOCENTI-CLASSI-MATERIE'!$A$2:$L$201,MATCH(S$82,'DOCENTI-CLASSI-MATERIE'!$A$2:$A$201,0),MATCH(S$1,INDIRECT("'DOCENTI-CLASSI-MATERIE'!$A"&amp;MATCH(S$82,'DOCENTI-CLASSI-MATERIE'!$A$2:$A$201,0)+2&amp;":$L"&amp;MATCH(S$82,'DOCENTI-CLASSI-MATERIE'!$A$2:$A$201,0)+2),0)),S264)</f>
        <v/>
      </c>
      <c r="T81" s="125" t="str">
        <f ca="1">IFERROR(INDEX('DOCENTI-CLASSI-MATERIE'!$A$2:$L$201,MATCH(T$82,'DOCENTI-CLASSI-MATERIE'!$A$2:$A$201,0),MATCH(T$1,INDIRECT("'DOCENTI-CLASSI-MATERIE'!$A"&amp;MATCH(T$82,'DOCENTI-CLASSI-MATERIE'!$A$2:$A$201,0)+2&amp;":$L"&amp;MATCH(T$82,'DOCENTI-CLASSI-MATERIE'!$A$2:$A$201,0)+2),0)),T264)</f>
        <v/>
      </c>
      <c r="U81" s="41" t="str">
        <f ca="1">IFERROR(INDEX('DOCENTI-CLASSI-MATERIE'!$A$2:$L$201,MATCH(U$82,'DOCENTI-CLASSI-MATERIE'!$A$2:$A$201,0),MATCH(U$1,INDIRECT("'DOCENTI-CLASSI-MATERIE'!$A"&amp;MATCH(U$82,'DOCENTI-CLASSI-MATERIE'!$A$2:$A$201,0)+2&amp;":$L"&amp;MATCH(U$82,'DOCENTI-CLASSI-MATERIE'!$A$2:$A$201,0)+2),0)),U264)</f>
        <v/>
      </c>
      <c r="V81" s="41" t="str">
        <f ca="1">IFERROR(INDEX('DOCENTI-CLASSI-MATERIE'!$A$2:$L$201,MATCH(V$82,'DOCENTI-CLASSI-MATERIE'!$A$2:$A$201,0),MATCH(V$1,INDIRECT("'DOCENTI-CLASSI-MATERIE'!$A"&amp;MATCH(V$82,'DOCENTI-CLASSI-MATERIE'!$A$2:$A$201,0)+2&amp;":$L"&amp;MATCH(V$82,'DOCENTI-CLASSI-MATERIE'!$A$2:$A$201,0)+2),0)),V264)</f>
        <v/>
      </c>
      <c r="W81" s="41" t="str">
        <f ca="1">IFERROR(INDEX('DOCENTI-CLASSI-MATERIE'!$A$2:$L$201,MATCH(W$82,'DOCENTI-CLASSI-MATERIE'!$A$2:$A$201,0),MATCH(W$1,INDIRECT("'DOCENTI-CLASSI-MATERIE'!$A"&amp;MATCH(W$82,'DOCENTI-CLASSI-MATERIE'!$A$2:$A$201,0)+2&amp;":$L"&amp;MATCH(W$82,'DOCENTI-CLASSI-MATERIE'!$A$2:$A$201,0)+2),0)),W264)</f>
        <v/>
      </c>
      <c r="X81" s="41" t="str">
        <f ca="1">IFERROR(INDEX('DOCENTI-CLASSI-MATERIE'!$A$2:$L$201,MATCH(X$82,'DOCENTI-CLASSI-MATERIE'!$A$2:$A$201,0),MATCH(X$1,INDIRECT("'DOCENTI-CLASSI-MATERIE'!$A"&amp;MATCH(X$82,'DOCENTI-CLASSI-MATERIE'!$A$2:$A$201,0)+2&amp;":$L"&amp;MATCH(X$82,'DOCENTI-CLASSI-MATERIE'!$A$2:$A$201,0)+2),0)),X264)</f>
        <v/>
      </c>
      <c r="Y81" s="41" t="str">
        <f ca="1">IFERROR(INDEX('DOCENTI-CLASSI-MATERIE'!$A$2:$L$201,MATCH(Y$82,'DOCENTI-CLASSI-MATERIE'!$A$2:$A$201,0),MATCH(Y$1,INDIRECT("'DOCENTI-CLASSI-MATERIE'!$A"&amp;MATCH(Y$82,'DOCENTI-CLASSI-MATERIE'!$A$2:$A$201,0)+2&amp;":$L"&amp;MATCH(Y$82,'DOCENTI-CLASSI-MATERIE'!$A$2:$A$201,0)+2),0)),Y264)</f>
        <v/>
      </c>
      <c r="Z81" s="41" t="str">
        <f ca="1">IFERROR(INDEX('DOCENTI-CLASSI-MATERIE'!$A$2:$L$201,MATCH(Z$82,'DOCENTI-CLASSI-MATERIE'!$A$2:$A$201,0),MATCH(Z$1,INDIRECT("'DOCENTI-CLASSI-MATERIE'!$A"&amp;MATCH(Z$82,'DOCENTI-CLASSI-MATERIE'!$A$2:$A$201,0)+2&amp;":$L"&amp;MATCH(Z$82,'DOCENTI-CLASSI-MATERIE'!$A$2:$A$201,0)+2),0)),Z264)</f>
        <v/>
      </c>
      <c r="AA81" s="41" t="str">
        <f ca="1">IFERROR(INDEX('DOCENTI-CLASSI-MATERIE'!$A$2:$L$201,MATCH(AA$82,'DOCENTI-CLASSI-MATERIE'!$A$2:$A$201,0),MATCH(AA$1,INDIRECT("'DOCENTI-CLASSI-MATERIE'!$A"&amp;MATCH(AA$82,'DOCENTI-CLASSI-MATERIE'!$A$2:$A$201,0)+2&amp;":$L"&amp;MATCH(AA$82,'DOCENTI-CLASSI-MATERIE'!$A$2:$A$201,0)+2),0)),AA264)</f>
        <v/>
      </c>
      <c r="AB81" s="41" t="str">
        <f ca="1">IFERROR(INDEX('DOCENTI-CLASSI-MATERIE'!$A$2:$L$201,MATCH(AB$82,'DOCENTI-CLASSI-MATERIE'!$A$2:$A$201,0),MATCH(AB$1,INDIRECT("'DOCENTI-CLASSI-MATERIE'!$A"&amp;MATCH(AB$82,'DOCENTI-CLASSI-MATERIE'!$A$2:$A$201,0)+2&amp;":$L"&amp;MATCH(AB$82,'DOCENTI-CLASSI-MATERIE'!$A$2:$A$201,0)+2),0)),AB264)</f>
        <v/>
      </c>
      <c r="AC81" s="41" t="str">
        <f ca="1">IFERROR(INDEX('DOCENTI-CLASSI-MATERIE'!$A$2:$L$201,MATCH(AC$82,'DOCENTI-CLASSI-MATERIE'!$A$2:$A$201,0),MATCH(AC$1,INDIRECT("'DOCENTI-CLASSI-MATERIE'!$A"&amp;MATCH(AC$82,'DOCENTI-CLASSI-MATERIE'!$A$2:$A$201,0)+2&amp;":$L"&amp;MATCH(AC$82,'DOCENTI-CLASSI-MATERIE'!$A$2:$A$201,0)+2),0)),AC264)</f>
        <v/>
      </c>
      <c r="AD81" s="41" t="str">
        <f ca="1">IFERROR(INDEX('DOCENTI-CLASSI-MATERIE'!$A$2:$L$201,MATCH(AD$82,'DOCENTI-CLASSI-MATERIE'!$A$2:$A$201,0),MATCH(AD$1,INDIRECT("'DOCENTI-CLASSI-MATERIE'!$A"&amp;MATCH(AD$82,'DOCENTI-CLASSI-MATERIE'!$A$2:$A$201,0)+2&amp;":$L"&amp;MATCH(AD$82,'DOCENTI-CLASSI-MATERIE'!$A$2:$A$201,0)+2),0)),AD264)</f>
        <v/>
      </c>
      <c r="AE81" s="41" t="str">
        <f ca="1">IFERROR(INDEX('DOCENTI-CLASSI-MATERIE'!$A$2:$L$201,MATCH(AE$82,'DOCENTI-CLASSI-MATERIE'!$A$2:$A$201,0),MATCH(AE$1,INDIRECT("'DOCENTI-CLASSI-MATERIE'!$A"&amp;MATCH(AE$82,'DOCENTI-CLASSI-MATERIE'!$A$2:$A$201,0)+2&amp;":$L"&amp;MATCH(AE$82,'DOCENTI-CLASSI-MATERIE'!$A$2:$A$201,0)+2),0)),AE264)</f>
        <v/>
      </c>
      <c r="AF81" s="41" t="str">
        <f ca="1">IFERROR(INDEX('DOCENTI-CLASSI-MATERIE'!$A$2:$L$201,MATCH(AF$82,'DOCENTI-CLASSI-MATERIE'!$A$2:$A$201,0),MATCH(AF$1,INDIRECT("'DOCENTI-CLASSI-MATERIE'!$A"&amp;MATCH(AF$82,'DOCENTI-CLASSI-MATERIE'!$A$2:$A$201,0)+2&amp;":$L"&amp;MATCH(AF$82,'DOCENTI-CLASSI-MATERIE'!$A$2:$A$201,0)+2),0)),AF264)</f>
        <v/>
      </c>
      <c r="AG81" s="41" t="str">
        <f ca="1">IFERROR(INDEX('DOCENTI-CLASSI-MATERIE'!$A$2:$L$201,MATCH(AG$82,'DOCENTI-CLASSI-MATERIE'!$A$2:$A$201,0),MATCH(AG$1,INDIRECT("'DOCENTI-CLASSI-MATERIE'!$A"&amp;MATCH(AG$82,'DOCENTI-CLASSI-MATERIE'!$A$2:$A$201,0)+2&amp;":$L"&amp;MATCH(AG$82,'DOCENTI-CLASSI-MATERIE'!$A$2:$A$201,0)+2),0)),AG264)</f>
        <v/>
      </c>
      <c r="AH81" s="41" t="str">
        <f ca="1">IFERROR(INDEX('DOCENTI-CLASSI-MATERIE'!$A$2:$L$201,MATCH(AH$82,'DOCENTI-CLASSI-MATERIE'!$A$2:$A$201,0),MATCH(AH$1,INDIRECT("'DOCENTI-CLASSI-MATERIE'!$A"&amp;MATCH(AH$82,'DOCENTI-CLASSI-MATERIE'!$A$2:$A$201,0)+2&amp;":$L"&amp;MATCH(AH$82,'DOCENTI-CLASSI-MATERIE'!$A$2:$A$201,0)+2),0)),AH264)</f>
        <v/>
      </c>
      <c r="AI81" s="41" t="str">
        <f ca="1">IFERROR(INDEX('DOCENTI-CLASSI-MATERIE'!$A$2:$L$201,MATCH(AI$82,'DOCENTI-CLASSI-MATERIE'!$A$2:$A$201,0),MATCH(AI$1,INDIRECT("'DOCENTI-CLASSI-MATERIE'!$A"&amp;MATCH(AI$82,'DOCENTI-CLASSI-MATERIE'!$A$2:$A$201,0)+2&amp;":$L"&amp;MATCH(AI$82,'DOCENTI-CLASSI-MATERIE'!$A$2:$A$201,0)+2),0)),AI264)</f>
        <v/>
      </c>
      <c r="AJ81" s="41" t="str">
        <f ca="1">IFERROR(INDEX('DOCENTI-CLASSI-MATERIE'!$A$2:$L$201,MATCH(AJ$82,'DOCENTI-CLASSI-MATERIE'!$A$2:$A$201,0),MATCH(AJ$1,INDIRECT("'DOCENTI-CLASSI-MATERIE'!$A"&amp;MATCH(AJ$82,'DOCENTI-CLASSI-MATERIE'!$A$2:$A$201,0)+2&amp;":$L"&amp;MATCH(AJ$82,'DOCENTI-CLASSI-MATERIE'!$A$2:$A$201,0)+2),0)),AJ264)</f>
        <v/>
      </c>
      <c r="AK81" s="41" t="str">
        <f ca="1">IFERROR(INDEX('DOCENTI-CLASSI-MATERIE'!$A$2:$L$201,MATCH(AK$82,'DOCENTI-CLASSI-MATERIE'!$A$2:$A$201,0),MATCH(AK$1,INDIRECT("'DOCENTI-CLASSI-MATERIE'!$A"&amp;MATCH(AK$82,'DOCENTI-CLASSI-MATERIE'!$A$2:$A$201,0)+2&amp;":$L"&amp;MATCH(AK$82,'DOCENTI-CLASSI-MATERIE'!$A$2:$A$201,0)+2),0)),AK264)</f>
        <v/>
      </c>
      <c r="AL81" s="41" t="str">
        <f ca="1">IFERROR(INDEX('DOCENTI-CLASSI-MATERIE'!$A$2:$L$201,MATCH(AL$82,'DOCENTI-CLASSI-MATERIE'!$A$2:$A$201,0),MATCH(AL$1,INDIRECT("'DOCENTI-CLASSI-MATERIE'!$A"&amp;MATCH(AL$82,'DOCENTI-CLASSI-MATERIE'!$A$2:$A$201,0)+2&amp;":$L"&amp;MATCH(AL$82,'DOCENTI-CLASSI-MATERIE'!$A$2:$A$201,0)+2),0)),AL264)</f>
        <v/>
      </c>
      <c r="AM81" s="41" t="str">
        <f ca="1">IFERROR(INDEX('DOCENTI-CLASSI-MATERIE'!$A$2:$L$201,MATCH(AM$82,'DOCENTI-CLASSI-MATERIE'!$A$2:$A$201,0),MATCH(AM$1,INDIRECT("'DOCENTI-CLASSI-MATERIE'!$A"&amp;MATCH(AM$82,'DOCENTI-CLASSI-MATERIE'!$A$2:$A$201,0)+2&amp;":$L"&amp;MATCH(AM$82,'DOCENTI-CLASSI-MATERIE'!$A$2:$A$201,0)+2),0)),AM264)</f>
        <v/>
      </c>
      <c r="AN81" s="41" t="str">
        <f ca="1">IFERROR(INDEX('DOCENTI-CLASSI-MATERIE'!$A$2:$L$201,MATCH(AN$82,'DOCENTI-CLASSI-MATERIE'!$A$2:$A$201,0),MATCH(AN$1,INDIRECT("'DOCENTI-CLASSI-MATERIE'!$A"&amp;MATCH(AN$82,'DOCENTI-CLASSI-MATERIE'!$A$2:$A$201,0)+2&amp;":$L"&amp;MATCH(AN$82,'DOCENTI-CLASSI-MATERIE'!$A$2:$A$201,0)+2),0)),AN264)</f>
        <v/>
      </c>
      <c r="AO81" s="41" t="str">
        <f ca="1">IFERROR(INDEX('DOCENTI-CLASSI-MATERIE'!$A$2:$L$201,MATCH(AO$82,'DOCENTI-CLASSI-MATERIE'!$A$2:$A$201,0),MATCH(AO$1,INDIRECT("'DOCENTI-CLASSI-MATERIE'!$A"&amp;MATCH(AO$82,'DOCENTI-CLASSI-MATERIE'!$A$2:$A$201,0)+2&amp;":$L"&amp;MATCH(AO$82,'DOCENTI-CLASSI-MATERIE'!$A$2:$A$201,0)+2),0)),AO264)</f>
        <v/>
      </c>
      <c r="AP81" s="41" t="str">
        <f ca="1">IFERROR(INDEX('DOCENTI-CLASSI-MATERIE'!$A$2:$L$201,MATCH(AP$82,'DOCENTI-CLASSI-MATERIE'!$A$2:$A$201,0),MATCH(AP$1,INDIRECT("'DOCENTI-CLASSI-MATERIE'!$A"&amp;MATCH(AP$82,'DOCENTI-CLASSI-MATERIE'!$A$2:$A$201,0)+2&amp;":$L"&amp;MATCH(AP$82,'DOCENTI-CLASSI-MATERIE'!$A$2:$A$201,0)+2),0)),AP264)</f>
        <v/>
      </c>
      <c r="AQ81" s="41" t="str">
        <f ca="1">IFERROR(INDEX('DOCENTI-CLASSI-MATERIE'!$A$2:$L$201,MATCH(AQ$82,'DOCENTI-CLASSI-MATERIE'!$A$2:$A$201,0),MATCH(AQ$1,INDIRECT("'DOCENTI-CLASSI-MATERIE'!$A"&amp;MATCH(AQ$82,'DOCENTI-CLASSI-MATERIE'!$A$2:$A$201,0)+2&amp;":$L"&amp;MATCH(AQ$82,'DOCENTI-CLASSI-MATERIE'!$A$2:$A$201,0)+2),0)),AQ264)</f>
        <v/>
      </c>
      <c r="AR81" s="41" t="str">
        <f ca="1">IFERROR(INDEX('DOCENTI-CLASSI-MATERIE'!$A$2:$L$201,MATCH(AR$82,'DOCENTI-CLASSI-MATERIE'!$A$2:$A$201,0),MATCH(AR$1,INDIRECT("'DOCENTI-CLASSI-MATERIE'!$A"&amp;MATCH(AR$82,'DOCENTI-CLASSI-MATERIE'!$A$2:$A$201,0)+2&amp;":$L"&amp;MATCH(AR$82,'DOCENTI-CLASSI-MATERIE'!$A$2:$A$201,0)+2),0)),AR264)</f>
        <v/>
      </c>
      <c r="AS81" s="41" t="str">
        <f ca="1">IFERROR(INDEX('DOCENTI-CLASSI-MATERIE'!$A$2:$L$201,MATCH(AS$82,'DOCENTI-CLASSI-MATERIE'!$A$2:$A$201,0),MATCH(AS$1,INDIRECT("'DOCENTI-CLASSI-MATERIE'!$A"&amp;MATCH(AS$82,'DOCENTI-CLASSI-MATERIE'!$A$2:$A$201,0)+2&amp;":$L"&amp;MATCH(AS$82,'DOCENTI-CLASSI-MATERIE'!$A$2:$A$201,0)+2),0)),AS264)</f>
        <v/>
      </c>
      <c r="AT81" s="41" t="str">
        <f ca="1">IFERROR(INDEX('DOCENTI-CLASSI-MATERIE'!$A$2:$L$201,MATCH(AT$82,'DOCENTI-CLASSI-MATERIE'!$A$2:$A$201,0),MATCH(AT$1,INDIRECT("'DOCENTI-CLASSI-MATERIE'!$A"&amp;MATCH(AT$82,'DOCENTI-CLASSI-MATERIE'!$A$2:$A$201,0)+2&amp;":$L"&amp;MATCH(AT$82,'DOCENTI-CLASSI-MATERIE'!$A$2:$A$201,0)+2),0)),AT264)</f>
        <v/>
      </c>
      <c r="AU81" s="41" t="str">
        <f ca="1">IFERROR(INDEX('DOCENTI-CLASSI-MATERIE'!$A$2:$L$201,MATCH(AU$82,'DOCENTI-CLASSI-MATERIE'!$A$2:$A$201,0),MATCH(AU$1,INDIRECT("'DOCENTI-CLASSI-MATERIE'!$A"&amp;MATCH(AU$82,'DOCENTI-CLASSI-MATERIE'!$A$2:$A$201,0)+2&amp;":$L"&amp;MATCH(AU$82,'DOCENTI-CLASSI-MATERIE'!$A$2:$A$201,0)+2),0)),AU264)</f>
        <v/>
      </c>
      <c r="AV81" s="41" t="str">
        <f ca="1">IFERROR(INDEX('DOCENTI-CLASSI-MATERIE'!$A$2:$L$201,MATCH(AV$82,'DOCENTI-CLASSI-MATERIE'!$A$2:$A$201,0),MATCH(AV$1,INDIRECT("'DOCENTI-CLASSI-MATERIE'!$A"&amp;MATCH(AV$82,'DOCENTI-CLASSI-MATERIE'!$A$2:$A$201,0)+2&amp;":$L"&amp;MATCH(AV$82,'DOCENTI-CLASSI-MATERIE'!$A$2:$A$201,0)+2),0)),AV264)</f>
        <v/>
      </c>
      <c r="AW81" s="41" t="str">
        <f ca="1">IFERROR(INDEX('DOCENTI-CLASSI-MATERIE'!$A$2:$L$201,MATCH(AW$82,'DOCENTI-CLASSI-MATERIE'!$A$2:$A$201,0),MATCH(AW$1,INDIRECT("'DOCENTI-CLASSI-MATERIE'!$A"&amp;MATCH(AW$82,'DOCENTI-CLASSI-MATERIE'!$A$2:$A$201,0)+2&amp;":$L"&amp;MATCH(AW$82,'DOCENTI-CLASSI-MATERIE'!$A$2:$A$201,0)+2),0)),AW264)</f>
        <v/>
      </c>
      <c r="AX81" s="41" t="str">
        <f ca="1">IFERROR(INDEX('DOCENTI-CLASSI-MATERIE'!$A$2:$L$201,MATCH(AX$82,'DOCENTI-CLASSI-MATERIE'!$A$2:$A$201,0),MATCH(AX$1,INDIRECT("'DOCENTI-CLASSI-MATERIE'!$A"&amp;MATCH(AX$82,'DOCENTI-CLASSI-MATERIE'!$A$2:$A$201,0)+2&amp;":$L"&amp;MATCH(AX$82,'DOCENTI-CLASSI-MATERIE'!$A$2:$A$201,0)+2),0)),AX264)</f>
        <v/>
      </c>
      <c r="AY81" s="41" t="str">
        <f ca="1">IFERROR(INDEX('DOCENTI-CLASSI-MATERIE'!$A$2:$L$201,MATCH(AY$82,'DOCENTI-CLASSI-MATERIE'!$A$2:$A$201,0),MATCH(AY$1,INDIRECT("'DOCENTI-CLASSI-MATERIE'!$A"&amp;MATCH(AY$82,'DOCENTI-CLASSI-MATERIE'!$A$2:$A$201,0)+2&amp;":$L"&amp;MATCH(AY$82,'DOCENTI-CLASSI-MATERIE'!$A$2:$A$201,0)+2),0)),AY264)</f>
        <v/>
      </c>
      <c r="AZ81" s="41" t="str">
        <f ca="1">IFERROR(INDEX('DOCENTI-CLASSI-MATERIE'!$A$2:$L$201,MATCH(AZ$82,'DOCENTI-CLASSI-MATERIE'!$A$2:$A$201,0),MATCH(AZ$1,INDIRECT("'DOCENTI-CLASSI-MATERIE'!$A"&amp;MATCH(AZ$82,'DOCENTI-CLASSI-MATERIE'!$A$2:$A$201,0)+2&amp;":$L"&amp;MATCH(AZ$82,'DOCENTI-CLASSI-MATERIE'!$A$2:$A$201,0)+2),0)),AZ264)</f>
        <v/>
      </c>
    </row>
    <row r="82" spans="1:52" s="42" customFormat="1" ht="24.95" customHeight="1">
      <c r="A82" s="160"/>
      <c r="B82" s="171"/>
      <c r="C82" s="126" t="str">
        <f>IFERROR(INDEX('ORARIO DOCENTI'!$A$3:$A$102,MATCH(C$1,'ORARIO DOCENTI'!$AB$3:$AB$102,0),1),C265)</f>
        <v/>
      </c>
      <c r="D82" s="126" t="str">
        <f>IFERROR(INDEX('ORARIO DOCENTI'!$A$3:$A$102,MATCH(D$1,'ORARIO DOCENTI'!$AB$3:$AB$102,0),1),D265)</f>
        <v/>
      </c>
      <c r="E82" s="126" t="str">
        <f>IFERROR(INDEX('ORARIO DOCENTI'!$A$3:$A$102,MATCH(E$1,'ORARIO DOCENTI'!$AB$3:$AB$102,0),1),E265)</f>
        <v/>
      </c>
      <c r="F82" s="126" t="str">
        <f>IFERROR(INDEX('ORARIO DOCENTI'!$A$3:$A$102,MATCH(F$1,'ORARIO DOCENTI'!$AB$3:$AB$102,0),1),F265)</f>
        <v/>
      </c>
      <c r="G82" s="126" t="str">
        <f>IFERROR(INDEX('ORARIO DOCENTI'!$A$3:$A$102,MATCH(G$1,'ORARIO DOCENTI'!$AB$3:$AB$102,0),1),G265)</f>
        <v/>
      </c>
      <c r="H82" s="126" t="str">
        <f>IFERROR(INDEX('ORARIO DOCENTI'!$A$3:$A$102,MATCH(H$1,'ORARIO DOCENTI'!$AB$3:$AB$102,0),1),H265)</f>
        <v/>
      </c>
      <c r="I82" s="126" t="str">
        <f>IFERROR(INDEX('ORARIO DOCENTI'!$A$3:$A$102,MATCH(I$1,'ORARIO DOCENTI'!$AB$3:$AB$102,0),1),I265)</f>
        <v/>
      </c>
      <c r="J82" s="126" t="str">
        <f>IFERROR(INDEX('ORARIO DOCENTI'!$A$3:$A$102,MATCH(J$1,'ORARIO DOCENTI'!$AB$3:$AB$102,0),1),J265)</f>
        <v/>
      </c>
      <c r="K82" s="126" t="str">
        <f>IFERROR(INDEX('ORARIO DOCENTI'!$A$3:$A$102,MATCH(K$1,'ORARIO DOCENTI'!$AB$3:$AB$102,0),1),K265)</f>
        <v/>
      </c>
      <c r="L82" s="126" t="str">
        <f>IFERROR(INDEX('ORARIO DOCENTI'!$A$3:$A$102,MATCH(L$1,'ORARIO DOCENTI'!$AB$3:$AB$102,0),1),L265)</f>
        <v/>
      </c>
      <c r="M82" s="126" t="str">
        <f>IFERROR(INDEX('ORARIO DOCENTI'!$A$3:$A$102,MATCH(M$1,'ORARIO DOCENTI'!$AB$3:$AB$102,0),1),M265)</f>
        <v/>
      </c>
      <c r="N82" s="126" t="str">
        <f>IFERROR(INDEX('ORARIO DOCENTI'!$A$3:$A$102,MATCH(N$1,'ORARIO DOCENTI'!$AB$3:$AB$102,0),1),N265)</f>
        <v/>
      </c>
      <c r="O82" s="126" t="str">
        <f>IFERROR(INDEX('ORARIO DOCENTI'!$A$3:$A$102,MATCH(O$1,'ORARIO DOCENTI'!$AB$3:$AB$102,0),1),O265)</f>
        <v/>
      </c>
      <c r="P82" s="126" t="str">
        <f>IFERROR(INDEX('ORARIO DOCENTI'!$A$3:$A$102,MATCH(P$1,'ORARIO DOCENTI'!$AB$3:$AB$102,0),1),P265)</f>
        <v/>
      </c>
      <c r="Q82" s="126" t="str">
        <f>IFERROR(INDEX('ORARIO DOCENTI'!$A$3:$A$102,MATCH(Q$1,'ORARIO DOCENTI'!$AB$3:$AB$102,0),1),Q265)</f>
        <v/>
      </c>
      <c r="R82" s="126" t="str">
        <f>IFERROR(INDEX('ORARIO DOCENTI'!$A$3:$A$102,MATCH(R$1,'ORARIO DOCENTI'!$AB$3:$AB$102,0),1),R265)</f>
        <v/>
      </c>
      <c r="S82" s="126" t="str">
        <f>IFERROR(INDEX('ORARIO DOCENTI'!$A$3:$A$102,MATCH(S$1,'ORARIO DOCENTI'!$AB$3:$AB$102,0),1),S265)</f>
        <v/>
      </c>
      <c r="T82" s="126" t="str">
        <f>IFERROR(INDEX('ORARIO DOCENTI'!$A$3:$A$102,MATCH(T$1,'ORARIO DOCENTI'!$AB$3:$AB$102,0),1),T265)</f>
        <v/>
      </c>
      <c r="U82" s="43" t="str">
        <f>IFERROR(INDEX('ORARIO DOCENTI'!$A$3:$A$102,MATCH(U$1,'ORARIO DOCENTI'!$AB$3:$AB$102,0),1),U265)</f>
        <v/>
      </c>
      <c r="V82" s="43" t="str">
        <f>IFERROR(INDEX('ORARIO DOCENTI'!$A$3:$A$102,MATCH(V$1,'ORARIO DOCENTI'!$AB$3:$AB$102,0),1),V265)</f>
        <v/>
      </c>
      <c r="W82" s="43" t="str">
        <f>IFERROR(INDEX('ORARIO DOCENTI'!$A$3:$A$102,MATCH(W$1,'ORARIO DOCENTI'!$AB$3:$AB$102,0),1),W265)</f>
        <v/>
      </c>
      <c r="X82" s="43" t="str">
        <f>IFERROR(INDEX('ORARIO DOCENTI'!$A$3:$A$102,MATCH(X$1,'ORARIO DOCENTI'!$AB$3:$AB$102,0),1),X265)</f>
        <v/>
      </c>
      <c r="Y82" s="43" t="str">
        <f>IFERROR(INDEX('ORARIO DOCENTI'!$A$3:$A$102,MATCH(Y$1,'ORARIO DOCENTI'!$AB$3:$AB$102,0),1),Y265)</f>
        <v/>
      </c>
      <c r="Z82" s="43" t="str">
        <f>IFERROR(INDEX('ORARIO DOCENTI'!$A$3:$A$102,MATCH(Z$1,'ORARIO DOCENTI'!$AB$3:$AB$102,0),1),Z265)</f>
        <v/>
      </c>
      <c r="AA82" s="43" t="str">
        <f>IFERROR(INDEX('ORARIO DOCENTI'!$A$3:$A$102,MATCH(AA$1,'ORARIO DOCENTI'!$AB$3:$AB$102,0),1),AA265)</f>
        <v/>
      </c>
      <c r="AB82" s="43" t="str">
        <f>IFERROR(INDEX('ORARIO DOCENTI'!$A$3:$A$102,MATCH(AB$1,'ORARIO DOCENTI'!$AB$3:$AB$102,0),1),AB265)</f>
        <v/>
      </c>
      <c r="AC82" s="43" t="str">
        <f>IFERROR(INDEX('ORARIO DOCENTI'!$A$3:$A$102,MATCH(AC$1,'ORARIO DOCENTI'!$AB$3:$AB$102,0),1),AC265)</f>
        <v/>
      </c>
      <c r="AD82" s="43" t="str">
        <f>IFERROR(INDEX('ORARIO DOCENTI'!$A$3:$A$102,MATCH(AD$1,'ORARIO DOCENTI'!$AB$3:$AB$102,0),1),AD265)</f>
        <v/>
      </c>
      <c r="AE82" s="43" t="str">
        <f>IFERROR(INDEX('ORARIO DOCENTI'!$A$3:$A$102,MATCH(AE$1,'ORARIO DOCENTI'!$AB$3:$AB$102,0),1),AE265)</f>
        <v/>
      </c>
      <c r="AF82" s="43" t="str">
        <f>IFERROR(INDEX('ORARIO DOCENTI'!$A$3:$A$102,MATCH(AF$1,'ORARIO DOCENTI'!$AB$3:$AB$102,0),1),AF265)</f>
        <v/>
      </c>
      <c r="AG82" s="43" t="str">
        <f>IFERROR(INDEX('ORARIO DOCENTI'!$A$3:$A$102,MATCH(AG$1,'ORARIO DOCENTI'!$AB$3:$AB$102,0),1),AG265)</f>
        <v/>
      </c>
      <c r="AH82" s="43" t="str">
        <f>IFERROR(INDEX('ORARIO DOCENTI'!$A$3:$A$102,MATCH(AH$1,'ORARIO DOCENTI'!$AB$3:$AB$102,0),1),AH265)</f>
        <v/>
      </c>
      <c r="AI82" s="43" t="str">
        <f>IFERROR(INDEX('ORARIO DOCENTI'!$A$3:$A$102,MATCH(AI$1,'ORARIO DOCENTI'!$AB$3:$AB$102,0),1),AI265)</f>
        <v/>
      </c>
      <c r="AJ82" s="43" t="str">
        <f>IFERROR(INDEX('ORARIO DOCENTI'!$A$3:$A$102,MATCH(AJ$1,'ORARIO DOCENTI'!$AB$3:$AB$102,0),1),AJ265)</f>
        <v/>
      </c>
      <c r="AK82" s="43" t="str">
        <f>IFERROR(INDEX('ORARIO DOCENTI'!$A$3:$A$102,MATCH(AK$1,'ORARIO DOCENTI'!$AB$3:$AB$102,0),1),AK265)</f>
        <v/>
      </c>
      <c r="AL82" s="43" t="str">
        <f>IFERROR(INDEX('ORARIO DOCENTI'!$A$3:$A$102,MATCH(AL$1,'ORARIO DOCENTI'!$AB$3:$AB$102,0),1),AL265)</f>
        <v/>
      </c>
      <c r="AM82" s="43" t="str">
        <f>IFERROR(INDEX('ORARIO DOCENTI'!$A$3:$A$102,MATCH(AM$1,'ORARIO DOCENTI'!$AB$3:$AB$102,0),1),AM265)</f>
        <v/>
      </c>
      <c r="AN82" s="43" t="str">
        <f>IFERROR(INDEX('ORARIO DOCENTI'!$A$3:$A$102,MATCH(AN$1,'ORARIO DOCENTI'!$AB$3:$AB$102,0),1),AN265)</f>
        <v/>
      </c>
      <c r="AO82" s="43" t="str">
        <f>IFERROR(INDEX('ORARIO DOCENTI'!$A$3:$A$102,MATCH(AO$1,'ORARIO DOCENTI'!$AB$3:$AB$102,0),1),AO265)</f>
        <v/>
      </c>
      <c r="AP82" s="43" t="str">
        <f>IFERROR(INDEX('ORARIO DOCENTI'!$A$3:$A$102,MATCH(AP$1,'ORARIO DOCENTI'!$AB$3:$AB$102,0),1),AP265)</f>
        <v/>
      </c>
      <c r="AQ82" s="43" t="str">
        <f>IFERROR(INDEX('ORARIO DOCENTI'!$A$3:$A$102,MATCH(AQ$1,'ORARIO DOCENTI'!$AB$3:$AB$102,0),1),AQ265)</f>
        <v/>
      </c>
      <c r="AR82" s="43" t="str">
        <f>IFERROR(INDEX('ORARIO DOCENTI'!$A$3:$A$102,MATCH(AR$1,'ORARIO DOCENTI'!$AB$3:$AB$102,0),1),AR265)</f>
        <v/>
      </c>
      <c r="AS82" s="43" t="str">
        <f>IFERROR(INDEX('ORARIO DOCENTI'!$A$3:$A$102,MATCH(AS$1,'ORARIO DOCENTI'!$AB$3:$AB$102,0),1),AS265)</f>
        <v/>
      </c>
      <c r="AT82" s="43" t="str">
        <f>IFERROR(INDEX('ORARIO DOCENTI'!$A$3:$A$102,MATCH(AT$1,'ORARIO DOCENTI'!$AB$3:$AB$102,0),1),AT265)</f>
        <v/>
      </c>
      <c r="AU82" s="43" t="str">
        <f>IFERROR(INDEX('ORARIO DOCENTI'!$A$3:$A$102,MATCH(AU$1,'ORARIO DOCENTI'!$AB$3:$AB$102,0),1),AU265)</f>
        <v/>
      </c>
      <c r="AV82" s="43" t="str">
        <f>IFERROR(INDEX('ORARIO DOCENTI'!$A$3:$A$102,MATCH(AV$1,'ORARIO DOCENTI'!$AB$3:$AB$102,0),1),AV265)</f>
        <v/>
      </c>
      <c r="AW82" s="43" t="str">
        <f>IFERROR(INDEX('ORARIO DOCENTI'!$A$3:$A$102,MATCH(AW$1,'ORARIO DOCENTI'!$AB$3:$AB$102,0),1),AW265)</f>
        <v/>
      </c>
      <c r="AX82" s="43" t="str">
        <f>IFERROR(INDEX('ORARIO DOCENTI'!$A$3:$A$102,MATCH(AX$1,'ORARIO DOCENTI'!$AB$3:$AB$102,0),1),AX265)</f>
        <v/>
      </c>
      <c r="AY82" s="43" t="str">
        <f>IFERROR(INDEX('ORARIO DOCENTI'!$A$3:$A$102,MATCH(AY$1,'ORARIO DOCENTI'!$AB$3:$AB$102,0),1),AY265)</f>
        <v/>
      </c>
      <c r="AZ82" s="43" t="str">
        <f>IFERROR(INDEX('ORARIO DOCENTI'!$A$3:$A$102,MATCH(AZ$1,'ORARIO DOCENTI'!$AB$3:$AB$102,0),1),AZ265)</f>
        <v/>
      </c>
    </row>
    <row r="83" spans="1:52" s="42" customFormat="1" ht="24.95" customHeight="1">
      <c r="A83" s="160"/>
      <c r="B83" s="172"/>
      <c r="C83" s="124" t="str">
        <f>IFERROR(INDEX('ORARIO ITP'!$A$3:$A$102,MATCH(C$1,'ORARIO ITP'!$AB$3:$AB$102,0),1),"")</f>
        <v/>
      </c>
      <c r="D83" s="124" t="str">
        <f>IFERROR(INDEX('ORARIO ITP'!$A$3:$A$102,MATCH(D$1,'ORARIO ITP'!$AB$3:$AB$102,0),1),"")</f>
        <v/>
      </c>
      <c r="E83" s="124" t="str">
        <f>IFERROR(INDEX('ORARIO ITP'!$A$3:$A$102,MATCH(E$1,'ORARIO ITP'!$AB$3:$AB$102,0),1),"")</f>
        <v/>
      </c>
      <c r="F83" s="124" t="str">
        <f>IFERROR(INDEX('ORARIO ITP'!$A$3:$A$102,MATCH(F$1,'ORARIO ITP'!$AB$3:$AB$102,0),1),"")</f>
        <v/>
      </c>
      <c r="G83" s="124" t="str">
        <f>IFERROR(INDEX('ORARIO ITP'!$A$3:$A$102,MATCH(G$1,'ORARIO ITP'!$AB$3:$AB$102,0),1),"")</f>
        <v/>
      </c>
      <c r="H83" s="124" t="str">
        <f>IFERROR(INDEX('ORARIO ITP'!$A$3:$A$102,MATCH(H$1,'ORARIO ITP'!$AB$3:$AB$102,0),1),"")</f>
        <v/>
      </c>
      <c r="I83" s="124" t="str">
        <f>IFERROR(INDEX('ORARIO ITP'!$A$3:$A$102,MATCH(I$1,'ORARIO ITP'!$AB$3:$AB$102,0),1),"")</f>
        <v/>
      </c>
      <c r="J83" s="124" t="str">
        <f>IFERROR(INDEX('ORARIO ITP'!$A$3:$A$102,MATCH(J$1,'ORARIO ITP'!$AB$3:$AB$102,0),1),"")</f>
        <v/>
      </c>
      <c r="K83" s="124" t="str">
        <f>IFERROR(INDEX('ORARIO ITP'!$A$3:$A$102,MATCH(K$1,'ORARIO ITP'!$AB$3:$AB$102,0),1),"")</f>
        <v/>
      </c>
      <c r="L83" s="124" t="str">
        <f>IFERROR(INDEX('ORARIO ITP'!$A$3:$A$102,MATCH(L$1,'ORARIO ITP'!$AB$3:$AB$102,0),1),"")</f>
        <v/>
      </c>
      <c r="M83" s="124" t="str">
        <f>IFERROR(INDEX('ORARIO ITP'!$A$3:$A$102,MATCH(M$1,'ORARIO ITP'!$AB$3:$AB$102,0),1),"")</f>
        <v/>
      </c>
      <c r="N83" s="124" t="str">
        <f>IFERROR(INDEX('ORARIO ITP'!$A$3:$A$102,MATCH(N$1,'ORARIO ITP'!$AB$3:$AB$102,0),1),"")</f>
        <v/>
      </c>
      <c r="O83" s="124" t="str">
        <f>IFERROR(INDEX('ORARIO ITP'!$A$3:$A$102,MATCH(O$1,'ORARIO ITP'!$AB$3:$AB$102,0),1),"")</f>
        <v/>
      </c>
      <c r="P83" s="124" t="str">
        <f>IFERROR(INDEX('ORARIO ITP'!$A$3:$A$102,MATCH(P$1,'ORARIO ITP'!$AB$3:$AB$102,0),1),"")</f>
        <v/>
      </c>
      <c r="Q83" s="124" t="str">
        <f>IFERROR(INDEX('ORARIO ITP'!$A$3:$A$102,MATCH(Q$1,'ORARIO ITP'!$AB$3:$AB$102,0),1),"")</f>
        <v/>
      </c>
      <c r="R83" s="124" t="str">
        <f>IFERROR(INDEX('ORARIO ITP'!$A$3:$A$102,MATCH(R$1,'ORARIO ITP'!$AB$3:$AB$102,0),1),"")</f>
        <v/>
      </c>
      <c r="S83" s="124" t="str">
        <f>IFERROR(INDEX('ORARIO ITP'!$A$3:$A$102,MATCH(S$1,'ORARIO ITP'!$AB$3:$AB$102,0),1),"")</f>
        <v/>
      </c>
      <c r="T83" s="124" t="str">
        <f>IFERROR(INDEX('ORARIO ITP'!$A$3:$A$102,MATCH(T$1,'ORARIO ITP'!$AB$3:$AB$102,0),1),"")</f>
        <v/>
      </c>
      <c r="U83" s="40" t="str">
        <f>IFERROR(INDEX('ORARIO ITP'!$A$3:$A$102,MATCH(U$1,'ORARIO ITP'!$AB$3:$AB$102,0),1),"")</f>
        <v/>
      </c>
      <c r="V83" s="40" t="str">
        <f>IFERROR(INDEX('ORARIO ITP'!$A$3:$A$102,MATCH(V$1,'ORARIO ITP'!$AB$3:$AB$102,0),1),"")</f>
        <v/>
      </c>
      <c r="W83" s="40" t="str">
        <f>IFERROR(INDEX('ORARIO ITP'!$A$3:$A$102,MATCH(W$1,'ORARIO ITP'!$AB$3:$AB$102,0),1),"")</f>
        <v/>
      </c>
      <c r="X83" s="40" t="str">
        <f>IFERROR(INDEX('ORARIO ITP'!$A$3:$A$102,MATCH(X$1,'ORARIO ITP'!$AB$3:$AB$102,0),1),"")</f>
        <v/>
      </c>
      <c r="Y83" s="40" t="str">
        <f>IFERROR(INDEX('ORARIO ITP'!$A$3:$A$102,MATCH(Y$1,'ORARIO ITP'!$AB$3:$AB$102,0),1),"")</f>
        <v/>
      </c>
      <c r="Z83" s="40" t="str">
        <f>IFERROR(INDEX('ORARIO ITP'!$A$3:$A$102,MATCH(Z$1,'ORARIO ITP'!$AB$3:$AB$102,0),1),"")</f>
        <v/>
      </c>
      <c r="AA83" s="40" t="str">
        <f>IFERROR(INDEX('ORARIO ITP'!$A$3:$A$102,MATCH(AA$1,'ORARIO ITP'!$AB$3:$AB$102,0),1),"")</f>
        <v/>
      </c>
      <c r="AB83" s="40" t="str">
        <f>IFERROR(INDEX('ORARIO ITP'!$A$3:$A$102,MATCH(AB$1,'ORARIO ITP'!$AB$3:$AB$102,0),1),"")</f>
        <v/>
      </c>
      <c r="AC83" s="40" t="str">
        <f>IFERROR(INDEX('ORARIO ITP'!$A$3:$A$102,MATCH(AC$1,'ORARIO ITP'!$AB$3:$AB$102,0),1),"")</f>
        <v/>
      </c>
      <c r="AD83" s="40" t="str">
        <f>IFERROR(INDEX('ORARIO ITP'!$A$3:$A$102,MATCH(AD$1,'ORARIO ITP'!$AB$3:$AB$102,0),1),"")</f>
        <v/>
      </c>
      <c r="AE83" s="40" t="str">
        <f>IFERROR(INDEX('ORARIO ITP'!$A$3:$A$102,MATCH(AE$1,'ORARIO ITP'!$AB$3:$AB$102,0),1),"")</f>
        <v/>
      </c>
      <c r="AF83" s="40" t="str">
        <f>IFERROR(INDEX('ORARIO ITP'!$A$3:$A$102,MATCH(AF$1,'ORARIO ITP'!$AB$3:$AB$102,0),1),"")</f>
        <v/>
      </c>
      <c r="AG83" s="40" t="str">
        <f>IFERROR(INDEX('ORARIO ITP'!$A$3:$A$102,MATCH(AG$1,'ORARIO ITP'!$AB$3:$AB$102,0),1),"")</f>
        <v/>
      </c>
      <c r="AH83" s="40" t="str">
        <f>IFERROR(INDEX('ORARIO ITP'!$A$3:$A$102,MATCH(AH$1,'ORARIO ITP'!$AB$3:$AB$102,0),1),"")</f>
        <v/>
      </c>
      <c r="AI83" s="40" t="str">
        <f>IFERROR(INDEX('ORARIO ITP'!$A$3:$A$102,MATCH(AI$1,'ORARIO ITP'!$AB$3:$AB$102,0),1),"")</f>
        <v/>
      </c>
      <c r="AJ83" s="40" t="str">
        <f>IFERROR(INDEX('ORARIO ITP'!$A$3:$A$102,MATCH(AJ$1,'ORARIO ITP'!$AB$3:$AB$102,0),1),"")</f>
        <v/>
      </c>
      <c r="AK83" s="40" t="str">
        <f>IFERROR(INDEX('ORARIO ITP'!$A$3:$A$102,MATCH(AK$1,'ORARIO ITP'!$AB$3:$AB$102,0),1),"")</f>
        <v/>
      </c>
      <c r="AL83" s="40" t="str">
        <f>IFERROR(INDEX('ORARIO ITP'!$A$3:$A$102,MATCH(AL$1,'ORARIO ITP'!$AB$3:$AB$102,0),1),"")</f>
        <v/>
      </c>
      <c r="AM83" s="40" t="str">
        <f>IFERROR(INDEX('ORARIO ITP'!$A$3:$A$102,MATCH(AM$1,'ORARIO ITP'!$AB$3:$AB$102,0),1),"")</f>
        <v/>
      </c>
      <c r="AN83" s="40" t="str">
        <f>IFERROR(INDEX('ORARIO ITP'!$A$3:$A$102,MATCH(AN$1,'ORARIO ITP'!$AB$3:$AB$102,0),1),"")</f>
        <v/>
      </c>
      <c r="AO83" s="40" t="str">
        <f>IFERROR(INDEX('ORARIO ITP'!$A$3:$A$102,MATCH(AO$1,'ORARIO ITP'!$AB$3:$AB$102,0),1),"")</f>
        <v/>
      </c>
      <c r="AP83" s="40" t="str">
        <f>IFERROR(INDEX('ORARIO ITP'!$A$3:$A$102,MATCH(AP$1,'ORARIO ITP'!$AB$3:$AB$102,0),1),"")</f>
        <v/>
      </c>
      <c r="AQ83" s="40" t="str">
        <f>IFERROR(INDEX('ORARIO ITP'!$A$3:$A$102,MATCH(AQ$1,'ORARIO ITP'!$AB$3:$AB$102,0),1),"")</f>
        <v/>
      </c>
      <c r="AR83" s="40" t="str">
        <f>IFERROR(INDEX('ORARIO ITP'!$A$3:$A$102,MATCH(AR$1,'ORARIO ITP'!$AB$3:$AB$102,0),1),"")</f>
        <v/>
      </c>
      <c r="AS83" s="40" t="str">
        <f>IFERROR(INDEX('ORARIO ITP'!$A$3:$A$102,MATCH(AS$1,'ORARIO ITP'!$AB$3:$AB$102,0),1),"")</f>
        <v/>
      </c>
      <c r="AT83" s="40" t="str">
        <f>IFERROR(INDEX('ORARIO ITP'!$A$3:$A$102,MATCH(AT$1,'ORARIO ITP'!$AB$3:$AB$102,0),1),"")</f>
        <v/>
      </c>
      <c r="AU83" s="40" t="str">
        <f>IFERROR(INDEX('ORARIO ITP'!$A$3:$A$102,MATCH(AU$1,'ORARIO ITP'!$AB$3:$AB$102,0),1),"")</f>
        <v/>
      </c>
      <c r="AV83" s="40" t="str">
        <f>IFERROR(INDEX('ORARIO ITP'!$A$3:$A$102,MATCH(AV$1,'ORARIO ITP'!$AB$3:$AB$102,0),1),"")</f>
        <v/>
      </c>
      <c r="AW83" s="40" t="str">
        <f>IFERROR(INDEX('ORARIO ITP'!$A$3:$A$102,MATCH(AW$1,'ORARIO ITP'!$AB$3:$AB$102,0),1),"")</f>
        <v/>
      </c>
      <c r="AX83" s="40" t="str">
        <f>IFERROR(INDEX('ORARIO ITP'!$A$3:$A$102,MATCH(AX$1,'ORARIO ITP'!$AB$3:$AB$102,0),1),"")</f>
        <v/>
      </c>
      <c r="AY83" s="40" t="str">
        <f>IFERROR(INDEX('ORARIO ITP'!$A$3:$A$102,MATCH(AY$1,'ORARIO ITP'!$AB$3:$AB$102,0),1),"")</f>
        <v/>
      </c>
      <c r="AZ83" s="40" t="str">
        <f>IFERROR(INDEX('ORARIO ITP'!$A$3:$A$102,MATCH(AZ$1,'ORARIO ITP'!$AB$3:$AB$102,0),1),"")</f>
        <v/>
      </c>
    </row>
    <row r="84" spans="1:52" s="42" customFormat="1" ht="24.95" customHeight="1">
      <c r="A84" s="160"/>
      <c r="B84" s="164">
        <v>8</v>
      </c>
      <c r="C84" s="125" t="str">
        <f ca="1">IFERROR(INDEX('DOCENTI-CLASSI-MATERIE'!$A$2:$L$201,MATCH(C$85,'DOCENTI-CLASSI-MATERIE'!$A$2:$A$201,0),MATCH(C$1,INDIRECT("'DOCENTI-CLASSI-MATERIE'!$A"&amp;MATCH(C$85,'DOCENTI-CLASSI-MATERIE'!$A$2:$A$201,0)+2&amp;":$L"&amp;MATCH(C$85,'DOCENTI-CLASSI-MATERIE'!$A$2:$A$201,0)+2),0)),C267)</f>
        <v/>
      </c>
      <c r="D84" s="125" t="str">
        <f ca="1">IFERROR(INDEX('DOCENTI-CLASSI-MATERIE'!$A$2:$L$201,MATCH(D$85,'DOCENTI-CLASSI-MATERIE'!$A$2:$A$201,0),MATCH(D$1,INDIRECT("'DOCENTI-CLASSI-MATERIE'!$A"&amp;MATCH(D$85,'DOCENTI-CLASSI-MATERIE'!$A$2:$A$201,0)+2&amp;":$L"&amp;MATCH(D$85,'DOCENTI-CLASSI-MATERIE'!$A$2:$A$201,0)+2),0)),D267)</f>
        <v/>
      </c>
      <c r="E84" s="125" t="str">
        <f ca="1">IFERROR(INDEX('DOCENTI-CLASSI-MATERIE'!$A$2:$L$201,MATCH(E$85,'DOCENTI-CLASSI-MATERIE'!$A$2:$A$201,0),MATCH(E$1,INDIRECT("'DOCENTI-CLASSI-MATERIE'!$A"&amp;MATCH(E$85,'DOCENTI-CLASSI-MATERIE'!$A$2:$A$201,0)+2&amp;":$L"&amp;MATCH(E$85,'DOCENTI-CLASSI-MATERIE'!$A$2:$A$201,0)+2),0)),E267)</f>
        <v/>
      </c>
      <c r="F84" s="125" t="str">
        <f ca="1">IFERROR(INDEX('DOCENTI-CLASSI-MATERIE'!$A$2:$L$201,MATCH(F$85,'DOCENTI-CLASSI-MATERIE'!$A$2:$A$201,0),MATCH(F$1,INDIRECT("'DOCENTI-CLASSI-MATERIE'!$A"&amp;MATCH(F$85,'DOCENTI-CLASSI-MATERIE'!$A$2:$A$201,0)+2&amp;":$L"&amp;MATCH(F$85,'DOCENTI-CLASSI-MATERIE'!$A$2:$A$201,0)+2),0)),F267)</f>
        <v/>
      </c>
      <c r="G84" s="125" t="str">
        <f ca="1">IFERROR(INDEX('DOCENTI-CLASSI-MATERIE'!$A$2:$L$201,MATCH(G$85,'DOCENTI-CLASSI-MATERIE'!$A$2:$A$201,0),MATCH(G$1,INDIRECT("'DOCENTI-CLASSI-MATERIE'!$A"&amp;MATCH(G$85,'DOCENTI-CLASSI-MATERIE'!$A$2:$A$201,0)+2&amp;":$L"&amp;MATCH(G$85,'DOCENTI-CLASSI-MATERIE'!$A$2:$A$201,0)+2),0)),G267)</f>
        <v/>
      </c>
      <c r="H84" s="125" t="str">
        <f ca="1">IFERROR(INDEX('DOCENTI-CLASSI-MATERIE'!$A$2:$L$201,MATCH(H$85,'DOCENTI-CLASSI-MATERIE'!$A$2:$A$201,0),MATCH(H$1,INDIRECT("'DOCENTI-CLASSI-MATERIE'!$A"&amp;MATCH(H$85,'DOCENTI-CLASSI-MATERIE'!$A$2:$A$201,0)+2&amp;":$L"&amp;MATCH(H$85,'DOCENTI-CLASSI-MATERIE'!$A$2:$A$201,0)+2),0)),H267)</f>
        <v/>
      </c>
      <c r="I84" s="125" t="str">
        <f ca="1">IFERROR(INDEX('DOCENTI-CLASSI-MATERIE'!$A$2:$L$201,MATCH(I$85,'DOCENTI-CLASSI-MATERIE'!$A$2:$A$201,0),MATCH(I$1,INDIRECT("'DOCENTI-CLASSI-MATERIE'!$A"&amp;MATCH(I$85,'DOCENTI-CLASSI-MATERIE'!$A$2:$A$201,0)+2&amp;":$L"&amp;MATCH(I$85,'DOCENTI-CLASSI-MATERIE'!$A$2:$A$201,0)+2),0)),I267)</f>
        <v/>
      </c>
      <c r="J84" s="125" t="str">
        <f ca="1">IFERROR(INDEX('DOCENTI-CLASSI-MATERIE'!$A$2:$L$201,MATCH(J$85,'DOCENTI-CLASSI-MATERIE'!$A$2:$A$201,0),MATCH(J$1,INDIRECT("'DOCENTI-CLASSI-MATERIE'!$A"&amp;MATCH(J$85,'DOCENTI-CLASSI-MATERIE'!$A$2:$A$201,0)+2&amp;":$L"&amp;MATCH(J$85,'DOCENTI-CLASSI-MATERIE'!$A$2:$A$201,0)+2),0)),J267)</f>
        <v/>
      </c>
      <c r="K84" s="125" t="str">
        <f ca="1">IFERROR(INDEX('DOCENTI-CLASSI-MATERIE'!$A$2:$L$201,MATCH(K$85,'DOCENTI-CLASSI-MATERIE'!$A$2:$A$201,0),MATCH(K$1,INDIRECT("'DOCENTI-CLASSI-MATERIE'!$A"&amp;MATCH(K$85,'DOCENTI-CLASSI-MATERIE'!$A$2:$A$201,0)+2&amp;":$L"&amp;MATCH(K$85,'DOCENTI-CLASSI-MATERIE'!$A$2:$A$201,0)+2),0)),K267)</f>
        <v/>
      </c>
      <c r="L84" s="125" t="str">
        <f ca="1">IFERROR(INDEX('DOCENTI-CLASSI-MATERIE'!$A$2:$L$201,MATCH(L$85,'DOCENTI-CLASSI-MATERIE'!$A$2:$A$201,0),MATCH(L$1,INDIRECT("'DOCENTI-CLASSI-MATERIE'!$A"&amp;MATCH(L$85,'DOCENTI-CLASSI-MATERIE'!$A$2:$A$201,0)+2&amp;":$L"&amp;MATCH(L$85,'DOCENTI-CLASSI-MATERIE'!$A$2:$A$201,0)+2),0)),L267)</f>
        <v/>
      </c>
      <c r="M84" s="125" t="str">
        <f ca="1">IFERROR(INDEX('DOCENTI-CLASSI-MATERIE'!$A$2:$L$201,MATCH(M$85,'DOCENTI-CLASSI-MATERIE'!$A$2:$A$201,0),MATCH(M$1,INDIRECT("'DOCENTI-CLASSI-MATERIE'!$A"&amp;MATCH(M$85,'DOCENTI-CLASSI-MATERIE'!$A$2:$A$201,0)+2&amp;":$L"&amp;MATCH(M$85,'DOCENTI-CLASSI-MATERIE'!$A$2:$A$201,0)+2),0)),M267)</f>
        <v/>
      </c>
      <c r="N84" s="125" t="str">
        <f ca="1">IFERROR(INDEX('DOCENTI-CLASSI-MATERIE'!$A$2:$L$201,MATCH(N$85,'DOCENTI-CLASSI-MATERIE'!$A$2:$A$201,0),MATCH(N$1,INDIRECT("'DOCENTI-CLASSI-MATERIE'!$A"&amp;MATCH(N$85,'DOCENTI-CLASSI-MATERIE'!$A$2:$A$201,0)+2&amp;":$L"&amp;MATCH(N$85,'DOCENTI-CLASSI-MATERIE'!$A$2:$A$201,0)+2),0)),N267)</f>
        <v/>
      </c>
      <c r="O84" s="125" t="str">
        <f ca="1">IFERROR(INDEX('DOCENTI-CLASSI-MATERIE'!$A$2:$L$201,MATCH(O$85,'DOCENTI-CLASSI-MATERIE'!$A$2:$A$201,0),MATCH(O$1,INDIRECT("'DOCENTI-CLASSI-MATERIE'!$A"&amp;MATCH(O$85,'DOCENTI-CLASSI-MATERIE'!$A$2:$A$201,0)+2&amp;":$L"&amp;MATCH(O$85,'DOCENTI-CLASSI-MATERIE'!$A$2:$A$201,0)+2),0)),O267)</f>
        <v/>
      </c>
      <c r="P84" s="125" t="str">
        <f ca="1">IFERROR(INDEX('DOCENTI-CLASSI-MATERIE'!$A$2:$L$201,MATCH(P$85,'DOCENTI-CLASSI-MATERIE'!$A$2:$A$201,0),MATCH(P$1,INDIRECT("'DOCENTI-CLASSI-MATERIE'!$A"&amp;MATCH(P$85,'DOCENTI-CLASSI-MATERIE'!$A$2:$A$201,0)+2&amp;":$L"&amp;MATCH(P$85,'DOCENTI-CLASSI-MATERIE'!$A$2:$A$201,0)+2),0)),P267)</f>
        <v/>
      </c>
      <c r="Q84" s="125" t="str">
        <f ca="1">IFERROR(INDEX('DOCENTI-CLASSI-MATERIE'!$A$2:$L$201,MATCH(Q$85,'DOCENTI-CLASSI-MATERIE'!$A$2:$A$201,0),MATCH(Q$1,INDIRECT("'DOCENTI-CLASSI-MATERIE'!$A"&amp;MATCH(Q$85,'DOCENTI-CLASSI-MATERIE'!$A$2:$A$201,0)+2&amp;":$L"&amp;MATCH(Q$85,'DOCENTI-CLASSI-MATERIE'!$A$2:$A$201,0)+2),0)),Q267)</f>
        <v/>
      </c>
      <c r="R84" s="125" t="str">
        <f ca="1">IFERROR(INDEX('DOCENTI-CLASSI-MATERIE'!$A$2:$L$201,MATCH(R$85,'DOCENTI-CLASSI-MATERIE'!$A$2:$A$201,0),MATCH(R$1,INDIRECT("'DOCENTI-CLASSI-MATERIE'!$A"&amp;MATCH(R$85,'DOCENTI-CLASSI-MATERIE'!$A$2:$A$201,0)+2&amp;":$L"&amp;MATCH(R$85,'DOCENTI-CLASSI-MATERIE'!$A$2:$A$201,0)+2),0)),R267)</f>
        <v/>
      </c>
      <c r="S84" s="125" t="str">
        <f ca="1">IFERROR(INDEX('DOCENTI-CLASSI-MATERIE'!$A$2:$L$201,MATCH(S$85,'DOCENTI-CLASSI-MATERIE'!$A$2:$A$201,0),MATCH(S$1,INDIRECT("'DOCENTI-CLASSI-MATERIE'!$A"&amp;MATCH(S$85,'DOCENTI-CLASSI-MATERIE'!$A$2:$A$201,0)+2&amp;":$L"&amp;MATCH(S$85,'DOCENTI-CLASSI-MATERIE'!$A$2:$A$201,0)+2),0)),S267)</f>
        <v/>
      </c>
      <c r="T84" s="125" t="str">
        <f ca="1">IFERROR(INDEX('DOCENTI-CLASSI-MATERIE'!$A$2:$L$201,MATCH(T$85,'DOCENTI-CLASSI-MATERIE'!$A$2:$A$201,0),MATCH(T$1,INDIRECT("'DOCENTI-CLASSI-MATERIE'!$A"&amp;MATCH(T$85,'DOCENTI-CLASSI-MATERIE'!$A$2:$A$201,0)+2&amp;":$L"&amp;MATCH(T$85,'DOCENTI-CLASSI-MATERIE'!$A$2:$A$201,0)+2),0)),T267)</f>
        <v/>
      </c>
      <c r="U84" s="41" t="str">
        <f ca="1">IFERROR(INDEX('DOCENTI-CLASSI-MATERIE'!$A$2:$L$201,MATCH(U$85,'DOCENTI-CLASSI-MATERIE'!$A$2:$A$201,0),MATCH(U$1,INDIRECT("'DOCENTI-CLASSI-MATERIE'!$A"&amp;MATCH(U$85,'DOCENTI-CLASSI-MATERIE'!$A$2:$A$201,0)+2&amp;":$L"&amp;MATCH(U$85,'DOCENTI-CLASSI-MATERIE'!$A$2:$A$201,0)+2),0)),U267)</f>
        <v/>
      </c>
      <c r="V84" s="41" t="str">
        <f ca="1">IFERROR(INDEX('DOCENTI-CLASSI-MATERIE'!$A$2:$L$201,MATCH(V$85,'DOCENTI-CLASSI-MATERIE'!$A$2:$A$201,0),MATCH(V$1,INDIRECT("'DOCENTI-CLASSI-MATERIE'!$A"&amp;MATCH(V$85,'DOCENTI-CLASSI-MATERIE'!$A$2:$A$201,0)+2&amp;":$L"&amp;MATCH(V$85,'DOCENTI-CLASSI-MATERIE'!$A$2:$A$201,0)+2),0)),V267)</f>
        <v/>
      </c>
      <c r="W84" s="41" t="str">
        <f ca="1">IFERROR(INDEX('DOCENTI-CLASSI-MATERIE'!$A$2:$L$201,MATCH(W$85,'DOCENTI-CLASSI-MATERIE'!$A$2:$A$201,0),MATCH(W$1,INDIRECT("'DOCENTI-CLASSI-MATERIE'!$A"&amp;MATCH(W$85,'DOCENTI-CLASSI-MATERIE'!$A$2:$A$201,0)+2&amp;":$L"&amp;MATCH(W$85,'DOCENTI-CLASSI-MATERIE'!$A$2:$A$201,0)+2),0)),W267)</f>
        <v/>
      </c>
      <c r="X84" s="41" t="str">
        <f ca="1">IFERROR(INDEX('DOCENTI-CLASSI-MATERIE'!$A$2:$L$201,MATCH(X$85,'DOCENTI-CLASSI-MATERIE'!$A$2:$A$201,0),MATCH(X$1,INDIRECT("'DOCENTI-CLASSI-MATERIE'!$A"&amp;MATCH(X$85,'DOCENTI-CLASSI-MATERIE'!$A$2:$A$201,0)+2&amp;":$L"&amp;MATCH(X$85,'DOCENTI-CLASSI-MATERIE'!$A$2:$A$201,0)+2),0)),X267)</f>
        <v/>
      </c>
      <c r="Y84" s="41" t="str">
        <f ca="1">IFERROR(INDEX('DOCENTI-CLASSI-MATERIE'!$A$2:$L$201,MATCH(Y$85,'DOCENTI-CLASSI-MATERIE'!$A$2:$A$201,0),MATCH(Y$1,INDIRECT("'DOCENTI-CLASSI-MATERIE'!$A"&amp;MATCH(Y$85,'DOCENTI-CLASSI-MATERIE'!$A$2:$A$201,0)+2&amp;":$L"&amp;MATCH(Y$85,'DOCENTI-CLASSI-MATERIE'!$A$2:$A$201,0)+2),0)),Y267)</f>
        <v/>
      </c>
      <c r="Z84" s="41" t="str">
        <f ca="1">IFERROR(INDEX('DOCENTI-CLASSI-MATERIE'!$A$2:$L$201,MATCH(Z$85,'DOCENTI-CLASSI-MATERIE'!$A$2:$A$201,0),MATCH(Z$1,INDIRECT("'DOCENTI-CLASSI-MATERIE'!$A"&amp;MATCH(Z$85,'DOCENTI-CLASSI-MATERIE'!$A$2:$A$201,0)+2&amp;":$L"&amp;MATCH(Z$85,'DOCENTI-CLASSI-MATERIE'!$A$2:$A$201,0)+2),0)),Z267)</f>
        <v/>
      </c>
      <c r="AA84" s="41" t="str">
        <f ca="1">IFERROR(INDEX('DOCENTI-CLASSI-MATERIE'!$A$2:$L$201,MATCH(AA$85,'DOCENTI-CLASSI-MATERIE'!$A$2:$A$201,0),MATCH(AA$1,INDIRECT("'DOCENTI-CLASSI-MATERIE'!$A"&amp;MATCH(AA$85,'DOCENTI-CLASSI-MATERIE'!$A$2:$A$201,0)+2&amp;":$L"&amp;MATCH(AA$85,'DOCENTI-CLASSI-MATERIE'!$A$2:$A$201,0)+2),0)),AA267)</f>
        <v/>
      </c>
      <c r="AB84" s="41" t="str">
        <f ca="1">IFERROR(INDEX('DOCENTI-CLASSI-MATERIE'!$A$2:$L$201,MATCH(AB$85,'DOCENTI-CLASSI-MATERIE'!$A$2:$A$201,0),MATCH(AB$1,INDIRECT("'DOCENTI-CLASSI-MATERIE'!$A"&amp;MATCH(AB$85,'DOCENTI-CLASSI-MATERIE'!$A$2:$A$201,0)+2&amp;":$L"&amp;MATCH(AB$85,'DOCENTI-CLASSI-MATERIE'!$A$2:$A$201,0)+2),0)),AB267)</f>
        <v/>
      </c>
      <c r="AC84" s="41" t="str">
        <f ca="1">IFERROR(INDEX('DOCENTI-CLASSI-MATERIE'!$A$2:$L$201,MATCH(AC$85,'DOCENTI-CLASSI-MATERIE'!$A$2:$A$201,0),MATCH(AC$1,INDIRECT("'DOCENTI-CLASSI-MATERIE'!$A"&amp;MATCH(AC$85,'DOCENTI-CLASSI-MATERIE'!$A$2:$A$201,0)+2&amp;":$L"&amp;MATCH(AC$85,'DOCENTI-CLASSI-MATERIE'!$A$2:$A$201,0)+2),0)),AC267)</f>
        <v/>
      </c>
      <c r="AD84" s="41" t="str">
        <f ca="1">IFERROR(INDEX('DOCENTI-CLASSI-MATERIE'!$A$2:$L$201,MATCH(AD$85,'DOCENTI-CLASSI-MATERIE'!$A$2:$A$201,0),MATCH(AD$1,INDIRECT("'DOCENTI-CLASSI-MATERIE'!$A"&amp;MATCH(AD$85,'DOCENTI-CLASSI-MATERIE'!$A$2:$A$201,0)+2&amp;":$L"&amp;MATCH(AD$85,'DOCENTI-CLASSI-MATERIE'!$A$2:$A$201,0)+2),0)),AD267)</f>
        <v/>
      </c>
      <c r="AE84" s="41" t="str">
        <f ca="1">IFERROR(INDEX('DOCENTI-CLASSI-MATERIE'!$A$2:$L$201,MATCH(AE$85,'DOCENTI-CLASSI-MATERIE'!$A$2:$A$201,0),MATCH(AE$1,INDIRECT("'DOCENTI-CLASSI-MATERIE'!$A"&amp;MATCH(AE$85,'DOCENTI-CLASSI-MATERIE'!$A$2:$A$201,0)+2&amp;":$L"&amp;MATCH(AE$85,'DOCENTI-CLASSI-MATERIE'!$A$2:$A$201,0)+2),0)),AE267)</f>
        <v/>
      </c>
      <c r="AF84" s="41" t="str">
        <f ca="1">IFERROR(INDEX('DOCENTI-CLASSI-MATERIE'!$A$2:$L$201,MATCH(AF$85,'DOCENTI-CLASSI-MATERIE'!$A$2:$A$201,0),MATCH(AF$1,INDIRECT("'DOCENTI-CLASSI-MATERIE'!$A"&amp;MATCH(AF$85,'DOCENTI-CLASSI-MATERIE'!$A$2:$A$201,0)+2&amp;":$L"&amp;MATCH(AF$85,'DOCENTI-CLASSI-MATERIE'!$A$2:$A$201,0)+2),0)),AF267)</f>
        <v/>
      </c>
      <c r="AG84" s="41" t="str">
        <f ca="1">IFERROR(INDEX('DOCENTI-CLASSI-MATERIE'!$A$2:$L$201,MATCH(AG$85,'DOCENTI-CLASSI-MATERIE'!$A$2:$A$201,0),MATCH(AG$1,INDIRECT("'DOCENTI-CLASSI-MATERIE'!$A"&amp;MATCH(AG$85,'DOCENTI-CLASSI-MATERIE'!$A$2:$A$201,0)+2&amp;":$L"&amp;MATCH(AG$85,'DOCENTI-CLASSI-MATERIE'!$A$2:$A$201,0)+2),0)),AG267)</f>
        <v/>
      </c>
      <c r="AH84" s="41" t="str">
        <f ca="1">IFERROR(INDEX('DOCENTI-CLASSI-MATERIE'!$A$2:$L$201,MATCH(AH$85,'DOCENTI-CLASSI-MATERIE'!$A$2:$A$201,0),MATCH(AH$1,INDIRECT("'DOCENTI-CLASSI-MATERIE'!$A"&amp;MATCH(AH$85,'DOCENTI-CLASSI-MATERIE'!$A$2:$A$201,0)+2&amp;":$L"&amp;MATCH(AH$85,'DOCENTI-CLASSI-MATERIE'!$A$2:$A$201,0)+2),0)),AH267)</f>
        <v/>
      </c>
      <c r="AI84" s="41" t="str">
        <f ca="1">IFERROR(INDEX('DOCENTI-CLASSI-MATERIE'!$A$2:$L$201,MATCH(AI$85,'DOCENTI-CLASSI-MATERIE'!$A$2:$A$201,0),MATCH(AI$1,INDIRECT("'DOCENTI-CLASSI-MATERIE'!$A"&amp;MATCH(AI$85,'DOCENTI-CLASSI-MATERIE'!$A$2:$A$201,0)+2&amp;":$L"&amp;MATCH(AI$85,'DOCENTI-CLASSI-MATERIE'!$A$2:$A$201,0)+2),0)),AI267)</f>
        <v/>
      </c>
      <c r="AJ84" s="41" t="str">
        <f ca="1">IFERROR(INDEX('DOCENTI-CLASSI-MATERIE'!$A$2:$L$201,MATCH(AJ$85,'DOCENTI-CLASSI-MATERIE'!$A$2:$A$201,0),MATCH(AJ$1,INDIRECT("'DOCENTI-CLASSI-MATERIE'!$A"&amp;MATCH(AJ$85,'DOCENTI-CLASSI-MATERIE'!$A$2:$A$201,0)+2&amp;":$L"&amp;MATCH(AJ$85,'DOCENTI-CLASSI-MATERIE'!$A$2:$A$201,0)+2),0)),AJ267)</f>
        <v/>
      </c>
      <c r="AK84" s="41" t="str">
        <f ca="1">IFERROR(INDEX('DOCENTI-CLASSI-MATERIE'!$A$2:$L$201,MATCH(AK$85,'DOCENTI-CLASSI-MATERIE'!$A$2:$A$201,0),MATCH(AK$1,INDIRECT("'DOCENTI-CLASSI-MATERIE'!$A"&amp;MATCH(AK$85,'DOCENTI-CLASSI-MATERIE'!$A$2:$A$201,0)+2&amp;":$L"&amp;MATCH(AK$85,'DOCENTI-CLASSI-MATERIE'!$A$2:$A$201,0)+2),0)),AK267)</f>
        <v/>
      </c>
      <c r="AL84" s="41" t="str">
        <f ca="1">IFERROR(INDEX('DOCENTI-CLASSI-MATERIE'!$A$2:$L$201,MATCH(AL$85,'DOCENTI-CLASSI-MATERIE'!$A$2:$A$201,0),MATCH(AL$1,INDIRECT("'DOCENTI-CLASSI-MATERIE'!$A"&amp;MATCH(AL$85,'DOCENTI-CLASSI-MATERIE'!$A$2:$A$201,0)+2&amp;":$L"&amp;MATCH(AL$85,'DOCENTI-CLASSI-MATERIE'!$A$2:$A$201,0)+2),0)),AL267)</f>
        <v/>
      </c>
      <c r="AM84" s="41" t="str">
        <f ca="1">IFERROR(INDEX('DOCENTI-CLASSI-MATERIE'!$A$2:$L$201,MATCH(AM$85,'DOCENTI-CLASSI-MATERIE'!$A$2:$A$201,0),MATCH(AM$1,INDIRECT("'DOCENTI-CLASSI-MATERIE'!$A"&amp;MATCH(AM$85,'DOCENTI-CLASSI-MATERIE'!$A$2:$A$201,0)+2&amp;":$L"&amp;MATCH(AM$85,'DOCENTI-CLASSI-MATERIE'!$A$2:$A$201,0)+2),0)),AM267)</f>
        <v/>
      </c>
      <c r="AN84" s="41" t="str">
        <f ca="1">IFERROR(INDEX('DOCENTI-CLASSI-MATERIE'!$A$2:$L$201,MATCH(AN$85,'DOCENTI-CLASSI-MATERIE'!$A$2:$A$201,0),MATCH(AN$1,INDIRECT("'DOCENTI-CLASSI-MATERIE'!$A"&amp;MATCH(AN$85,'DOCENTI-CLASSI-MATERIE'!$A$2:$A$201,0)+2&amp;":$L"&amp;MATCH(AN$85,'DOCENTI-CLASSI-MATERIE'!$A$2:$A$201,0)+2),0)),AN267)</f>
        <v/>
      </c>
      <c r="AO84" s="41" t="str">
        <f ca="1">IFERROR(INDEX('DOCENTI-CLASSI-MATERIE'!$A$2:$L$201,MATCH(AO$85,'DOCENTI-CLASSI-MATERIE'!$A$2:$A$201,0),MATCH(AO$1,INDIRECT("'DOCENTI-CLASSI-MATERIE'!$A"&amp;MATCH(AO$85,'DOCENTI-CLASSI-MATERIE'!$A$2:$A$201,0)+2&amp;":$L"&amp;MATCH(AO$85,'DOCENTI-CLASSI-MATERIE'!$A$2:$A$201,0)+2),0)),AO267)</f>
        <v/>
      </c>
      <c r="AP84" s="41" t="str">
        <f ca="1">IFERROR(INDEX('DOCENTI-CLASSI-MATERIE'!$A$2:$L$201,MATCH(AP$85,'DOCENTI-CLASSI-MATERIE'!$A$2:$A$201,0),MATCH(AP$1,INDIRECT("'DOCENTI-CLASSI-MATERIE'!$A"&amp;MATCH(AP$85,'DOCENTI-CLASSI-MATERIE'!$A$2:$A$201,0)+2&amp;":$L"&amp;MATCH(AP$85,'DOCENTI-CLASSI-MATERIE'!$A$2:$A$201,0)+2),0)),AP267)</f>
        <v/>
      </c>
      <c r="AQ84" s="41" t="str">
        <f ca="1">IFERROR(INDEX('DOCENTI-CLASSI-MATERIE'!$A$2:$L$201,MATCH(AQ$85,'DOCENTI-CLASSI-MATERIE'!$A$2:$A$201,0),MATCH(AQ$1,INDIRECT("'DOCENTI-CLASSI-MATERIE'!$A"&amp;MATCH(AQ$85,'DOCENTI-CLASSI-MATERIE'!$A$2:$A$201,0)+2&amp;":$L"&amp;MATCH(AQ$85,'DOCENTI-CLASSI-MATERIE'!$A$2:$A$201,0)+2),0)),AQ267)</f>
        <v/>
      </c>
      <c r="AR84" s="41" t="str">
        <f ca="1">IFERROR(INDEX('DOCENTI-CLASSI-MATERIE'!$A$2:$L$201,MATCH(AR$85,'DOCENTI-CLASSI-MATERIE'!$A$2:$A$201,0),MATCH(AR$1,INDIRECT("'DOCENTI-CLASSI-MATERIE'!$A"&amp;MATCH(AR$85,'DOCENTI-CLASSI-MATERIE'!$A$2:$A$201,0)+2&amp;":$L"&amp;MATCH(AR$85,'DOCENTI-CLASSI-MATERIE'!$A$2:$A$201,0)+2),0)),AR267)</f>
        <v/>
      </c>
      <c r="AS84" s="41" t="str">
        <f ca="1">IFERROR(INDEX('DOCENTI-CLASSI-MATERIE'!$A$2:$L$201,MATCH(AS$85,'DOCENTI-CLASSI-MATERIE'!$A$2:$A$201,0),MATCH(AS$1,INDIRECT("'DOCENTI-CLASSI-MATERIE'!$A"&amp;MATCH(AS$85,'DOCENTI-CLASSI-MATERIE'!$A$2:$A$201,0)+2&amp;":$L"&amp;MATCH(AS$85,'DOCENTI-CLASSI-MATERIE'!$A$2:$A$201,0)+2),0)),AS267)</f>
        <v/>
      </c>
      <c r="AT84" s="41" t="str">
        <f ca="1">IFERROR(INDEX('DOCENTI-CLASSI-MATERIE'!$A$2:$L$201,MATCH(AT$85,'DOCENTI-CLASSI-MATERIE'!$A$2:$A$201,0),MATCH(AT$1,INDIRECT("'DOCENTI-CLASSI-MATERIE'!$A"&amp;MATCH(AT$85,'DOCENTI-CLASSI-MATERIE'!$A$2:$A$201,0)+2&amp;":$L"&amp;MATCH(AT$85,'DOCENTI-CLASSI-MATERIE'!$A$2:$A$201,0)+2),0)),AT267)</f>
        <v/>
      </c>
      <c r="AU84" s="41" t="str">
        <f ca="1">IFERROR(INDEX('DOCENTI-CLASSI-MATERIE'!$A$2:$L$201,MATCH(AU$85,'DOCENTI-CLASSI-MATERIE'!$A$2:$A$201,0),MATCH(AU$1,INDIRECT("'DOCENTI-CLASSI-MATERIE'!$A"&amp;MATCH(AU$85,'DOCENTI-CLASSI-MATERIE'!$A$2:$A$201,0)+2&amp;":$L"&amp;MATCH(AU$85,'DOCENTI-CLASSI-MATERIE'!$A$2:$A$201,0)+2),0)),AU267)</f>
        <v/>
      </c>
      <c r="AV84" s="41" t="str">
        <f ca="1">IFERROR(INDEX('DOCENTI-CLASSI-MATERIE'!$A$2:$L$201,MATCH(AV$85,'DOCENTI-CLASSI-MATERIE'!$A$2:$A$201,0),MATCH(AV$1,INDIRECT("'DOCENTI-CLASSI-MATERIE'!$A"&amp;MATCH(AV$85,'DOCENTI-CLASSI-MATERIE'!$A$2:$A$201,0)+2&amp;":$L"&amp;MATCH(AV$85,'DOCENTI-CLASSI-MATERIE'!$A$2:$A$201,0)+2),0)),AV267)</f>
        <v/>
      </c>
      <c r="AW84" s="41" t="str">
        <f ca="1">IFERROR(INDEX('DOCENTI-CLASSI-MATERIE'!$A$2:$L$201,MATCH(AW$85,'DOCENTI-CLASSI-MATERIE'!$A$2:$A$201,0),MATCH(AW$1,INDIRECT("'DOCENTI-CLASSI-MATERIE'!$A"&amp;MATCH(AW$85,'DOCENTI-CLASSI-MATERIE'!$A$2:$A$201,0)+2&amp;":$L"&amp;MATCH(AW$85,'DOCENTI-CLASSI-MATERIE'!$A$2:$A$201,0)+2),0)),AW267)</f>
        <v/>
      </c>
      <c r="AX84" s="41" t="str">
        <f ca="1">IFERROR(INDEX('DOCENTI-CLASSI-MATERIE'!$A$2:$L$201,MATCH(AX$85,'DOCENTI-CLASSI-MATERIE'!$A$2:$A$201,0),MATCH(AX$1,INDIRECT("'DOCENTI-CLASSI-MATERIE'!$A"&amp;MATCH(AX$85,'DOCENTI-CLASSI-MATERIE'!$A$2:$A$201,0)+2&amp;":$L"&amp;MATCH(AX$85,'DOCENTI-CLASSI-MATERIE'!$A$2:$A$201,0)+2),0)),AX267)</f>
        <v/>
      </c>
      <c r="AY84" s="41" t="str">
        <f ca="1">IFERROR(INDEX('DOCENTI-CLASSI-MATERIE'!$A$2:$L$201,MATCH(AY$85,'DOCENTI-CLASSI-MATERIE'!$A$2:$A$201,0),MATCH(AY$1,INDIRECT("'DOCENTI-CLASSI-MATERIE'!$A"&amp;MATCH(AY$85,'DOCENTI-CLASSI-MATERIE'!$A$2:$A$201,0)+2&amp;":$L"&amp;MATCH(AY$85,'DOCENTI-CLASSI-MATERIE'!$A$2:$A$201,0)+2),0)),AY267)</f>
        <v/>
      </c>
      <c r="AZ84" s="41" t="str">
        <f ca="1">IFERROR(INDEX('DOCENTI-CLASSI-MATERIE'!$A$2:$L$201,MATCH(AZ$85,'DOCENTI-CLASSI-MATERIE'!$A$2:$A$201,0),MATCH(AZ$1,INDIRECT("'DOCENTI-CLASSI-MATERIE'!$A"&amp;MATCH(AZ$85,'DOCENTI-CLASSI-MATERIE'!$A$2:$A$201,0)+2&amp;":$L"&amp;MATCH(AZ$85,'DOCENTI-CLASSI-MATERIE'!$A$2:$A$201,0)+2),0)),AZ267)</f>
        <v/>
      </c>
    </row>
    <row r="85" spans="1:52" s="42" customFormat="1" ht="24.95" customHeight="1">
      <c r="A85" s="160"/>
      <c r="B85" s="171"/>
      <c r="C85" s="126" t="str">
        <f>IFERROR(INDEX('ORARIO DOCENTI'!$A$3:$A$102,MATCH(C$1,'ORARIO DOCENTI'!$AC$3:$AC$102,0),1),C268)</f>
        <v/>
      </c>
      <c r="D85" s="126" t="str">
        <f>IFERROR(INDEX('ORARIO DOCENTI'!$A$3:$A$102,MATCH(D$1,'ORARIO DOCENTI'!$AC$3:$AC$102,0),1),D268)</f>
        <v/>
      </c>
      <c r="E85" s="126" t="str">
        <f>IFERROR(INDEX('ORARIO DOCENTI'!$A$3:$A$102,MATCH(E$1,'ORARIO DOCENTI'!$AC$3:$AC$102,0),1),E268)</f>
        <v/>
      </c>
      <c r="F85" s="126" t="str">
        <f>IFERROR(INDEX('ORARIO DOCENTI'!$A$3:$A$102,MATCH(F$1,'ORARIO DOCENTI'!$AC$3:$AC$102,0),1),F268)</f>
        <v/>
      </c>
      <c r="G85" s="126" t="str">
        <f>IFERROR(INDEX('ORARIO DOCENTI'!$A$3:$A$102,MATCH(G$1,'ORARIO DOCENTI'!$AC$3:$AC$102,0),1),G268)</f>
        <v/>
      </c>
      <c r="H85" s="126" t="str">
        <f>IFERROR(INDEX('ORARIO DOCENTI'!$A$3:$A$102,MATCH(H$1,'ORARIO DOCENTI'!$AC$3:$AC$102,0),1),H268)</f>
        <v/>
      </c>
      <c r="I85" s="126" t="str">
        <f>IFERROR(INDEX('ORARIO DOCENTI'!$A$3:$A$102,MATCH(I$1,'ORARIO DOCENTI'!$AC$3:$AC$102,0),1),I268)</f>
        <v/>
      </c>
      <c r="J85" s="126" t="str">
        <f>IFERROR(INDEX('ORARIO DOCENTI'!$A$3:$A$102,MATCH(J$1,'ORARIO DOCENTI'!$AC$3:$AC$102,0),1),J268)</f>
        <v/>
      </c>
      <c r="K85" s="126" t="str">
        <f>IFERROR(INDEX('ORARIO DOCENTI'!$A$3:$A$102,MATCH(K$1,'ORARIO DOCENTI'!$AC$3:$AC$102,0),1),K268)</f>
        <v/>
      </c>
      <c r="L85" s="126" t="str">
        <f>IFERROR(INDEX('ORARIO DOCENTI'!$A$3:$A$102,MATCH(L$1,'ORARIO DOCENTI'!$AC$3:$AC$102,0),1),L268)</f>
        <v/>
      </c>
      <c r="M85" s="126" t="str">
        <f>IFERROR(INDEX('ORARIO DOCENTI'!$A$3:$A$102,MATCH(M$1,'ORARIO DOCENTI'!$AC$3:$AC$102,0),1),M268)</f>
        <v/>
      </c>
      <c r="N85" s="126" t="str">
        <f>IFERROR(INDEX('ORARIO DOCENTI'!$A$3:$A$102,MATCH(N$1,'ORARIO DOCENTI'!$AC$3:$AC$102,0),1),N268)</f>
        <v/>
      </c>
      <c r="O85" s="126" t="str">
        <f>IFERROR(INDEX('ORARIO DOCENTI'!$A$3:$A$102,MATCH(O$1,'ORARIO DOCENTI'!$AC$3:$AC$102,0),1),O268)</f>
        <v/>
      </c>
      <c r="P85" s="126" t="str">
        <f>IFERROR(INDEX('ORARIO DOCENTI'!$A$3:$A$102,MATCH(P$1,'ORARIO DOCENTI'!$AC$3:$AC$102,0),1),P268)</f>
        <v/>
      </c>
      <c r="Q85" s="126" t="str">
        <f>IFERROR(INDEX('ORARIO DOCENTI'!$A$3:$A$102,MATCH(Q$1,'ORARIO DOCENTI'!$AC$3:$AC$102,0),1),Q268)</f>
        <v/>
      </c>
      <c r="R85" s="126" t="str">
        <f>IFERROR(INDEX('ORARIO DOCENTI'!$A$3:$A$102,MATCH(R$1,'ORARIO DOCENTI'!$AC$3:$AC$102,0),1),R268)</f>
        <v/>
      </c>
      <c r="S85" s="126" t="str">
        <f>IFERROR(INDEX('ORARIO DOCENTI'!$A$3:$A$102,MATCH(S$1,'ORARIO DOCENTI'!$AC$3:$AC$102,0),1),S268)</f>
        <v/>
      </c>
      <c r="T85" s="126" t="str">
        <f>IFERROR(INDEX('ORARIO DOCENTI'!$A$3:$A$102,MATCH(T$1,'ORARIO DOCENTI'!$AC$3:$AC$102,0),1),T268)</f>
        <v/>
      </c>
      <c r="U85" s="43" t="str">
        <f>IFERROR(INDEX('ORARIO DOCENTI'!$A$3:$A$102,MATCH(U$1,'ORARIO DOCENTI'!$AC$3:$AC$102,0),1),U268)</f>
        <v/>
      </c>
      <c r="V85" s="43" t="str">
        <f>IFERROR(INDEX('ORARIO DOCENTI'!$A$3:$A$102,MATCH(V$1,'ORARIO DOCENTI'!$AC$3:$AC$102,0),1),V268)</f>
        <v/>
      </c>
      <c r="W85" s="43" t="str">
        <f>IFERROR(INDEX('ORARIO DOCENTI'!$A$3:$A$102,MATCH(W$1,'ORARIO DOCENTI'!$AC$3:$AC$102,0),1),W268)</f>
        <v/>
      </c>
      <c r="X85" s="43" t="str">
        <f>IFERROR(INDEX('ORARIO DOCENTI'!$A$3:$A$102,MATCH(X$1,'ORARIO DOCENTI'!$AC$3:$AC$102,0),1),X268)</f>
        <v/>
      </c>
      <c r="Y85" s="43" t="str">
        <f>IFERROR(INDEX('ORARIO DOCENTI'!$A$3:$A$102,MATCH(Y$1,'ORARIO DOCENTI'!$AC$3:$AC$102,0),1),Y268)</f>
        <v/>
      </c>
      <c r="Z85" s="43" t="str">
        <f>IFERROR(INDEX('ORARIO DOCENTI'!$A$3:$A$102,MATCH(Z$1,'ORARIO DOCENTI'!$AC$3:$AC$102,0),1),Z268)</f>
        <v/>
      </c>
      <c r="AA85" s="43" t="str">
        <f>IFERROR(INDEX('ORARIO DOCENTI'!$A$3:$A$102,MATCH(AA$1,'ORARIO DOCENTI'!$AC$3:$AC$102,0),1),AA268)</f>
        <v/>
      </c>
      <c r="AB85" s="43" t="str">
        <f>IFERROR(INDEX('ORARIO DOCENTI'!$A$3:$A$102,MATCH(AB$1,'ORARIO DOCENTI'!$AC$3:$AC$102,0),1),AB268)</f>
        <v/>
      </c>
      <c r="AC85" s="43" t="str">
        <f>IFERROR(INDEX('ORARIO DOCENTI'!$A$3:$A$102,MATCH(AC$1,'ORARIO DOCENTI'!$AC$3:$AC$102,0),1),AC268)</f>
        <v/>
      </c>
      <c r="AD85" s="43" t="str">
        <f>IFERROR(INDEX('ORARIO DOCENTI'!$A$3:$A$102,MATCH(AD$1,'ORARIO DOCENTI'!$AC$3:$AC$102,0),1),AD268)</f>
        <v/>
      </c>
      <c r="AE85" s="43" t="str">
        <f>IFERROR(INDEX('ORARIO DOCENTI'!$A$3:$A$102,MATCH(AE$1,'ORARIO DOCENTI'!$AC$3:$AC$102,0),1),AE268)</f>
        <v/>
      </c>
      <c r="AF85" s="43" t="str">
        <f>IFERROR(INDEX('ORARIO DOCENTI'!$A$3:$A$102,MATCH(AF$1,'ORARIO DOCENTI'!$AC$3:$AC$102,0),1),AF268)</f>
        <v/>
      </c>
      <c r="AG85" s="43" t="str">
        <f>IFERROR(INDEX('ORARIO DOCENTI'!$A$3:$A$102,MATCH(AG$1,'ORARIO DOCENTI'!$AC$3:$AC$102,0),1),AG268)</f>
        <v/>
      </c>
      <c r="AH85" s="43" t="str">
        <f>IFERROR(INDEX('ORARIO DOCENTI'!$A$3:$A$102,MATCH(AH$1,'ORARIO DOCENTI'!$AC$3:$AC$102,0),1),AH268)</f>
        <v/>
      </c>
      <c r="AI85" s="43" t="str">
        <f>IFERROR(INDEX('ORARIO DOCENTI'!$A$3:$A$102,MATCH(AI$1,'ORARIO DOCENTI'!$AC$3:$AC$102,0),1),AI268)</f>
        <v/>
      </c>
      <c r="AJ85" s="43" t="str">
        <f>IFERROR(INDEX('ORARIO DOCENTI'!$A$3:$A$102,MATCH(AJ$1,'ORARIO DOCENTI'!$AC$3:$AC$102,0),1),AJ268)</f>
        <v/>
      </c>
      <c r="AK85" s="43" t="str">
        <f>IFERROR(INDEX('ORARIO DOCENTI'!$A$3:$A$102,MATCH(AK$1,'ORARIO DOCENTI'!$AC$3:$AC$102,0),1),AK268)</f>
        <v/>
      </c>
      <c r="AL85" s="43" t="str">
        <f>IFERROR(INDEX('ORARIO DOCENTI'!$A$3:$A$102,MATCH(AL$1,'ORARIO DOCENTI'!$AC$3:$AC$102,0),1),AL268)</f>
        <v/>
      </c>
      <c r="AM85" s="43" t="str">
        <f>IFERROR(INDEX('ORARIO DOCENTI'!$A$3:$A$102,MATCH(AM$1,'ORARIO DOCENTI'!$AC$3:$AC$102,0),1),AM268)</f>
        <v/>
      </c>
      <c r="AN85" s="43" t="str">
        <f>IFERROR(INDEX('ORARIO DOCENTI'!$A$3:$A$102,MATCH(AN$1,'ORARIO DOCENTI'!$AC$3:$AC$102,0),1),AN268)</f>
        <v/>
      </c>
      <c r="AO85" s="43" t="str">
        <f>IFERROR(INDEX('ORARIO DOCENTI'!$A$3:$A$102,MATCH(AO$1,'ORARIO DOCENTI'!$AC$3:$AC$102,0),1),AO268)</f>
        <v/>
      </c>
      <c r="AP85" s="43" t="str">
        <f>IFERROR(INDEX('ORARIO DOCENTI'!$A$3:$A$102,MATCH(AP$1,'ORARIO DOCENTI'!$AC$3:$AC$102,0),1),AP268)</f>
        <v/>
      </c>
      <c r="AQ85" s="43" t="str">
        <f>IFERROR(INDEX('ORARIO DOCENTI'!$A$3:$A$102,MATCH(AQ$1,'ORARIO DOCENTI'!$AC$3:$AC$102,0),1),AQ268)</f>
        <v/>
      </c>
      <c r="AR85" s="43" t="str">
        <f>IFERROR(INDEX('ORARIO DOCENTI'!$A$3:$A$102,MATCH(AR$1,'ORARIO DOCENTI'!$AC$3:$AC$102,0),1),AR268)</f>
        <v/>
      </c>
      <c r="AS85" s="43" t="str">
        <f>IFERROR(INDEX('ORARIO DOCENTI'!$A$3:$A$102,MATCH(AS$1,'ORARIO DOCENTI'!$AC$3:$AC$102,0),1),AS268)</f>
        <v/>
      </c>
      <c r="AT85" s="43" t="str">
        <f>IFERROR(INDEX('ORARIO DOCENTI'!$A$3:$A$102,MATCH(AT$1,'ORARIO DOCENTI'!$AC$3:$AC$102,0),1),AT268)</f>
        <v/>
      </c>
      <c r="AU85" s="43" t="str">
        <f>IFERROR(INDEX('ORARIO DOCENTI'!$A$3:$A$102,MATCH(AU$1,'ORARIO DOCENTI'!$AC$3:$AC$102,0),1),AU268)</f>
        <v/>
      </c>
      <c r="AV85" s="43" t="str">
        <f>IFERROR(INDEX('ORARIO DOCENTI'!$A$3:$A$102,MATCH(AV$1,'ORARIO DOCENTI'!$AC$3:$AC$102,0),1),AV268)</f>
        <v/>
      </c>
      <c r="AW85" s="43" t="str">
        <f>IFERROR(INDEX('ORARIO DOCENTI'!$A$3:$A$102,MATCH(AW$1,'ORARIO DOCENTI'!$AC$3:$AC$102,0),1),AW268)</f>
        <v/>
      </c>
      <c r="AX85" s="43" t="str">
        <f>IFERROR(INDEX('ORARIO DOCENTI'!$A$3:$A$102,MATCH(AX$1,'ORARIO DOCENTI'!$AC$3:$AC$102,0),1),AX268)</f>
        <v/>
      </c>
      <c r="AY85" s="43" t="str">
        <f>IFERROR(INDEX('ORARIO DOCENTI'!$A$3:$A$102,MATCH(AY$1,'ORARIO DOCENTI'!$AC$3:$AC$102,0),1),AY268)</f>
        <v/>
      </c>
      <c r="AZ85" s="43" t="str">
        <f>IFERROR(INDEX('ORARIO DOCENTI'!$A$3:$A$102,MATCH(AZ$1,'ORARIO DOCENTI'!$AC$3:$AC$102,0),1),AZ268)</f>
        <v/>
      </c>
    </row>
    <row r="86" spans="1:52" s="42" customFormat="1" ht="24.95" customHeight="1">
      <c r="A86" s="160"/>
      <c r="B86" s="172"/>
      <c r="C86" s="124" t="str">
        <f>IFERROR(INDEX('ORARIO ITP'!$A$3:$A$102,MATCH(C$1,'ORARIO ITP'!$AC$3:$AC$102,0),1),"")</f>
        <v/>
      </c>
      <c r="D86" s="124" t="str">
        <f>IFERROR(INDEX('ORARIO ITP'!$A$3:$A$102,MATCH(D$1,'ORARIO ITP'!$AC$3:$AC$102,0),1),"")</f>
        <v/>
      </c>
      <c r="E86" s="124" t="str">
        <f>IFERROR(INDEX('ORARIO ITP'!$A$3:$A$102,MATCH(E$1,'ORARIO ITP'!$AC$3:$AC$102,0),1),"")</f>
        <v/>
      </c>
      <c r="F86" s="124" t="str">
        <f>IFERROR(INDEX('ORARIO ITP'!$A$3:$A$102,MATCH(F$1,'ORARIO ITP'!$AC$3:$AC$102,0),1),"")</f>
        <v/>
      </c>
      <c r="G86" s="124" t="str">
        <f>IFERROR(INDEX('ORARIO ITP'!$A$3:$A$102,MATCH(G$1,'ORARIO ITP'!$AC$3:$AC$102,0),1),"")</f>
        <v/>
      </c>
      <c r="H86" s="124" t="str">
        <f>IFERROR(INDEX('ORARIO ITP'!$A$3:$A$102,MATCH(H$1,'ORARIO ITP'!$AC$3:$AC$102,0),1),"")</f>
        <v/>
      </c>
      <c r="I86" s="124" t="str">
        <f>IFERROR(INDEX('ORARIO ITP'!$A$3:$A$102,MATCH(I$1,'ORARIO ITP'!$AC$3:$AC$102,0),1),"")</f>
        <v/>
      </c>
      <c r="J86" s="124" t="str">
        <f>IFERROR(INDEX('ORARIO ITP'!$A$3:$A$102,MATCH(J$1,'ORARIO ITP'!$AC$3:$AC$102,0),1),"")</f>
        <v/>
      </c>
      <c r="K86" s="124" t="str">
        <f>IFERROR(INDEX('ORARIO ITP'!$A$3:$A$102,MATCH(K$1,'ORARIO ITP'!$AC$3:$AC$102,0),1),"")</f>
        <v/>
      </c>
      <c r="L86" s="124" t="str">
        <f>IFERROR(INDEX('ORARIO ITP'!$A$3:$A$102,MATCH(L$1,'ORARIO ITP'!$AC$3:$AC$102,0),1),"")</f>
        <v/>
      </c>
      <c r="M86" s="124" t="str">
        <f>IFERROR(INDEX('ORARIO ITP'!$A$3:$A$102,MATCH(M$1,'ORARIO ITP'!$AC$3:$AC$102,0),1),"")</f>
        <v/>
      </c>
      <c r="N86" s="124" t="str">
        <f>IFERROR(INDEX('ORARIO ITP'!$A$3:$A$102,MATCH(N$1,'ORARIO ITP'!$AC$3:$AC$102,0),1),"")</f>
        <v/>
      </c>
      <c r="O86" s="124" t="str">
        <f>IFERROR(INDEX('ORARIO ITP'!$A$3:$A$102,MATCH(O$1,'ORARIO ITP'!$AC$3:$AC$102,0),1),"")</f>
        <v/>
      </c>
      <c r="P86" s="124" t="str">
        <f>IFERROR(INDEX('ORARIO ITP'!$A$3:$A$102,MATCH(P$1,'ORARIO ITP'!$AC$3:$AC$102,0),1),"")</f>
        <v/>
      </c>
      <c r="Q86" s="124" t="str">
        <f>IFERROR(INDEX('ORARIO ITP'!$A$3:$A$102,MATCH(Q$1,'ORARIO ITP'!$AC$3:$AC$102,0),1),"")</f>
        <v/>
      </c>
      <c r="R86" s="124" t="str">
        <f>IFERROR(INDEX('ORARIO ITP'!$A$3:$A$102,MATCH(R$1,'ORARIO ITP'!$AC$3:$AC$102,0),1),"")</f>
        <v/>
      </c>
      <c r="S86" s="124" t="str">
        <f>IFERROR(INDEX('ORARIO ITP'!$A$3:$A$102,MATCH(S$1,'ORARIO ITP'!$AC$3:$AC$102,0),1),"")</f>
        <v/>
      </c>
      <c r="T86" s="124" t="str">
        <f>IFERROR(INDEX('ORARIO ITP'!$A$3:$A$102,MATCH(T$1,'ORARIO ITP'!$AC$3:$AC$102,0),1),"")</f>
        <v/>
      </c>
      <c r="U86" s="40" t="str">
        <f>IFERROR(INDEX('ORARIO ITP'!$A$3:$A$102,MATCH(U$1,'ORARIO ITP'!$AC$3:$AC$102,0),1),"")</f>
        <v/>
      </c>
      <c r="V86" s="40" t="str">
        <f>IFERROR(INDEX('ORARIO ITP'!$A$3:$A$102,MATCH(V$1,'ORARIO ITP'!$AC$3:$AC$102,0),1),"")</f>
        <v/>
      </c>
      <c r="W86" s="40" t="str">
        <f>IFERROR(INDEX('ORARIO ITP'!$A$3:$A$102,MATCH(W$1,'ORARIO ITP'!$AC$3:$AC$102,0),1),"")</f>
        <v/>
      </c>
      <c r="X86" s="40" t="str">
        <f>IFERROR(INDEX('ORARIO ITP'!$A$3:$A$102,MATCH(X$1,'ORARIO ITP'!$AC$3:$AC$102,0),1),"")</f>
        <v/>
      </c>
      <c r="Y86" s="40" t="str">
        <f>IFERROR(INDEX('ORARIO ITP'!$A$3:$A$102,MATCH(Y$1,'ORARIO ITP'!$AC$3:$AC$102,0),1),"")</f>
        <v/>
      </c>
      <c r="Z86" s="40" t="str">
        <f>IFERROR(INDEX('ORARIO ITP'!$A$3:$A$102,MATCH(Z$1,'ORARIO ITP'!$AC$3:$AC$102,0),1),"")</f>
        <v/>
      </c>
      <c r="AA86" s="40" t="str">
        <f>IFERROR(INDEX('ORARIO ITP'!$A$3:$A$102,MATCH(AA$1,'ORARIO ITP'!$AC$3:$AC$102,0),1),"")</f>
        <v/>
      </c>
      <c r="AB86" s="40" t="str">
        <f>IFERROR(INDEX('ORARIO ITP'!$A$3:$A$102,MATCH(AB$1,'ORARIO ITP'!$AC$3:$AC$102,0),1),"")</f>
        <v/>
      </c>
      <c r="AC86" s="40" t="str">
        <f>IFERROR(INDEX('ORARIO ITP'!$A$3:$A$102,MATCH(AC$1,'ORARIO ITP'!$AC$3:$AC$102,0),1),"")</f>
        <v/>
      </c>
      <c r="AD86" s="40" t="str">
        <f>IFERROR(INDEX('ORARIO ITP'!$A$3:$A$102,MATCH(AD$1,'ORARIO ITP'!$AC$3:$AC$102,0),1),"")</f>
        <v/>
      </c>
      <c r="AE86" s="40" t="str">
        <f>IFERROR(INDEX('ORARIO ITP'!$A$3:$A$102,MATCH(AE$1,'ORARIO ITP'!$AC$3:$AC$102,0),1),"")</f>
        <v/>
      </c>
      <c r="AF86" s="40" t="str">
        <f>IFERROR(INDEX('ORARIO ITP'!$A$3:$A$102,MATCH(AF$1,'ORARIO ITP'!$AC$3:$AC$102,0),1),"")</f>
        <v/>
      </c>
      <c r="AG86" s="40" t="str">
        <f>IFERROR(INDEX('ORARIO ITP'!$A$3:$A$102,MATCH(AG$1,'ORARIO ITP'!$AC$3:$AC$102,0),1),"")</f>
        <v/>
      </c>
      <c r="AH86" s="40" t="str">
        <f>IFERROR(INDEX('ORARIO ITP'!$A$3:$A$102,MATCH(AH$1,'ORARIO ITP'!$AC$3:$AC$102,0),1),"")</f>
        <v/>
      </c>
      <c r="AI86" s="40" t="str">
        <f>IFERROR(INDEX('ORARIO ITP'!$A$3:$A$102,MATCH(AI$1,'ORARIO ITP'!$AC$3:$AC$102,0),1),"")</f>
        <v/>
      </c>
      <c r="AJ86" s="40" t="str">
        <f>IFERROR(INDEX('ORARIO ITP'!$A$3:$A$102,MATCH(AJ$1,'ORARIO ITP'!$AC$3:$AC$102,0),1),"")</f>
        <v/>
      </c>
      <c r="AK86" s="40" t="str">
        <f>IFERROR(INDEX('ORARIO ITP'!$A$3:$A$102,MATCH(AK$1,'ORARIO ITP'!$AC$3:$AC$102,0),1),"")</f>
        <v/>
      </c>
      <c r="AL86" s="40" t="str">
        <f>IFERROR(INDEX('ORARIO ITP'!$A$3:$A$102,MATCH(AL$1,'ORARIO ITP'!$AC$3:$AC$102,0),1),"")</f>
        <v/>
      </c>
      <c r="AM86" s="40" t="str">
        <f>IFERROR(INDEX('ORARIO ITP'!$A$3:$A$102,MATCH(AM$1,'ORARIO ITP'!$AC$3:$AC$102,0),1),"")</f>
        <v/>
      </c>
      <c r="AN86" s="40" t="str">
        <f>IFERROR(INDEX('ORARIO ITP'!$A$3:$A$102,MATCH(AN$1,'ORARIO ITP'!$AC$3:$AC$102,0),1),"")</f>
        <v/>
      </c>
      <c r="AO86" s="40" t="str">
        <f>IFERROR(INDEX('ORARIO ITP'!$A$3:$A$102,MATCH(AO$1,'ORARIO ITP'!$AC$3:$AC$102,0),1),"")</f>
        <v/>
      </c>
      <c r="AP86" s="40" t="str">
        <f>IFERROR(INDEX('ORARIO ITP'!$A$3:$A$102,MATCH(AP$1,'ORARIO ITP'!$AC$3:$AC$102,0),1),"")</f>
        <v/>
      </c>
      <c r="AQ86" s="40" t="str">
        <f>IFERROR(INDEX('ORARIO ITP'!$A$3:$A$102,MATCH(AQ$1,'ORARIO ITP'!$AC$3:$AC$102,0),1),"")</f>
        <v/>
      </c>
      <c r="AR86" s="40" t="str">
        <f>IFERROR(INDEX('ORARIO ITP'!$A$3:$A$102,MATCH(AR$1,'ORARIO ITP'!$AC$3:$AC$102,0),1),"")</f>
        <v/>
      </c>
      <c r="AS86" s="40" t="str">
        <f>IFERROR(INDEX('ORARIO ITP'!$A$3:$A$102,MATCH(AS$1,'ORARIO ITP'!$AC$3:$AC$102,0),1),"")</f>
        <v/>
      </c>
      <c r="AT86" s="40" t="str">
        <f>IFERROR(INDEX('ORARIO ITP'!$A$3:$A$102,MATCH(AT$1,'ORARIO ITP'!$AC$3:$AC$102,0),1),"")</f>
        <v/>
      </c>
      <c r="AU86" s="40" t="str">
        <f>IFERROR(INDEX('ORARIO ITP'!$A$3:$A$102,MATCH(AU$1,'ORARIO ITP'!$AC$3:$AC$102,0),1),"")</f>
        <v/>
      </c>
      <c r="AV86" s="40" t="str">
        <f>IFERROR(INDEX('ORARIO ITP'!$A$3:$A$102,MATCH(AV$1,'ORARIO ITP'!$AC$3:$AC$102,0),1),"")</f>
        <v/>
      </c>
      <c r="AW86" s="40" t="str">
        <f>IFERROR(INDEX('ORARIO ITP'!$A$3:$A$102,MATCH(AW$1,'ORARIO ITP'!$AC$3:$AC$102,0),1),"")</f>
        <v/>
      </c>
      <c r="AX86" s="40" t="str">
        <f>IFERROR(INDEX('ORARIO ITP'!$A$3:$A$102,MATCH(AX$1,'ORARIO ITP'!$AC$3:$AC$102,0),1),"")</f>
        <v/>
      </c>
      <c r="AY86" s="40" t="str">
        <f>IFERROR(INDEX('ORARIO ITP'!$A$3:$A$102,MATCH(AY$1,'ORARIO ITP'!$AC$3:$AC$102,0),1),"")</f>
        <v/>
      </c>
      <c r="AZ86" s="40" t="str">
        <f>IFERROR(INDEX('ORARIO ITP'!$A$3:$A$102,MATCH(AZ$1,'ORARIO ITP'!$AC$3:$AC$102,0),1),"")</f>
        <v/>
      </c>
    </row>
    <row r="87" spans="1:52" s="42" customFormat="1" ht="24.95" customHeight="1">
      <c r="A87" s="160"/>
      <c r="B87" s="164">
        <v>9</v>
      </c>
      <c r="C87" s="125" t="str">
        <f ca="1">IFERROR(INDEX('DOCENTI-CLASSI-MATERIE'!$A$2:$L$201,MATCH(C$88,'DOCENTI-CLASSI-MATERIE'!$A$2:$A$201,0),MATCH(C$1,INDIRECT("'DOCENTI-CLASSI-MATERIE'!$A"&amp;MATCH(C$88,'DOCENTI-CLASSI-MATERIE'!$A$2:$A$201,0)+2&amp;":$L"&amp;MATCH(C$88,'DOCENTI-CLASSI-MATERIE'!$A$2:$A$201,0)+2),0)),C270)</f>
        <v/>
      </c>
      <c r="D87" s="125" t="str">
        <f ca="1">IFERROR(INDEX('DOCENTI-CLASSI-MATERIE'!$A$2:$L$201,MATCH(D$88,'DOCENTI-CLASSI-MATERIE'!$A$2:$A$201,0),MATCH(D$1,INDIRECT("'DOCENTI-CLASSI-MATERIE'!$A"&amp;MATCH(D$88,'DOCENTI-CLASSI-MATERIE'!$A$2:$A$201,0)+2&amp;":$L"&amp;MATCH(D$88,'DOCENTI-CLASSI-MATERIE'!$A$2:$A$201,0)+2),0)),D270)</f>
        <v/>
      </c>
      <c r="E87" s="125" t="str">
        <f ca="1">IFERROR(INDEX('DOCENTI-CLASSI-MATERIE'!$A$2:$L$201,MATCH(E$88,'DOCENTI-CLASSI-MATERIE'!$A$2:$A$201,0),MATCH(E$1,INDIRECT("'DOCENTI-CLASSI-MATERIE'!$A"&amp;MATCH(E$88,'DOCENTI-CLASSI-MATERIE'!$A$2:$A$201,0)+2&amp;":$L"&amp;MATCH(E$88,'DOCENTI-CLASSI-MATERIE'!$A$2:$A$201,0)+2),0)),E270)</f>
        <v/>
      </c>
      <c r="F87" s="125" t="str">
        <f ca="1">IFERROR(INDEX('DOCENTI-CLASSI-MATERIE'!$A$2:$L$201,MATCH(F$88,'DOCENTI-CLASSI-MATERIE'!$A$2:$A$201,0),MATCH(F$1,INDIRECT("'DOCENTI-CLASSI-MATERIE'!$A"&amp;MATCH(F$88,'DOCENTI-CLASSI-MATERIE'!$A$2:$A$201,0)+2&amp;":$L"&amp;MATCH(F$88,'DOCENTI-CLASSI-MATERIE'!$A$2:$A$201,0)+2),0)),F270)</f>
        <v/>
      </c>
      <c r="G87" s="125" t="str">
        <f ca="1">IFERROR(INDEX('DOCENTI-CLASSI-MATERIE'!$A$2:$L$201,MATCH(G$88,'DOCENTI-CLASSI-MATERIE'!$A$2:$A$201,0),MATCH(G$1,INDIRECT("'DOCENTI-CLASSI-MATERIE'!$A"&amp;MATCH(G$88,'DOCENTI-CLASSI-MATERIE'!$A$2:$A$201,0)+2&amp;":$L"&amp;MATCH(G$88,'DOCENTI-CLASSI-MATERIE'!$A$2:$A$201,0)+2),0)),G270)</f>
        <v/>
      </c>
      <c r="H87" s="125" t="str">
        <f ca="1">IFERROR(INDEX('DOCENTI-CLASSI-MATERIE'!$A$2:$L$201,MATCH(H$88,'DOCENTI-CLASSI-MATERIE'!$A$2:$A$201,0),MATCH(H$1,INDIRECT("'DOCENTI-CLASSI-MATERIE'!$A"&amp;MATCH(H$88,'DOCENTI-CLASSI-MATERIE'!$A$2:$A$201,0)+2&amp;":$L"&amp;MATCH(H$88,'DOCENTI-CLASSI-MATERIE'!$A$2:$A$201,0)+2),0)),H270)</f>
        <v/>
      </c>
      <c r="I87" s="125" t="str">
        <f ca="1">IFERROR(INDEX('DOCENTI-CLASSI-MATERIE'!$A$2:$L$201,MATCH(I$88,'DOCENTI-CLASSI-MATERIE'!$A$2:$A$201,0),MATCH(I$1,INDIRECT("'DOCENTI-CLASSI-MATERIE'!$A"&amp;MATCH(I$88,'DOCENTI-CLASSI-MATERIE'!$A$2:$A$201,0)+2&amp;":$L"&amp;MATCH(I$88,'DOCENTI-CLASSI-MATERIE'!$A$2:$A$201,0)+2),0)),I270)</f>
        <v/>
      </c>
      <c r="J87" s="125" t="str">
        <f ca="1">IFERROR(INDEX('DOCENTI-CLASSI-MATERIE'!$A$2:$L$201,MATCH(J$88,'DOCENTI-CLASSI-MATERIE'!$A$2:$A$201,0),MATCH(J$1,INDIRECT("'DOCENTI-CLASSI-MATERIE'!$A"&amp;MATCH(J$88,'DOCENTI-CLASSI-MATERIE'!$A$2:$A$201,0)+2&amp;":$L"&amp;MATCH(J$88,'DOCENTI-CLASSI-MATERIE'!$A$2:$A$201,0)+2),0)),J270)</f>
        <v/>
      </c>
      <c r="K87" s="125" t="str">
        <f ca="1">IFERROR(INDEX('DOCENTI-CLASSI-MATERIE'!$A$2:$L$201,MATCH(K$88,'DOCENTI-CLASSI-MATERIE'!$A$2:$A$201,0),MATCH(K$1,INDIRECT("'DOCENTI-CLASSI-MATERIE'!$A"&amp;MATCH(K$88,'DOCENTI-CLASSI-MATERIE'!$A$2:$A$201,0)+2&amp;":$L"&amp;MATCH(K$88,'DOCENTI-CLASSI-MATERIE'!$A$2:$A$201,0)+2),0)),K270)</f>
        <v/>
      </c>
      <c r="L87" s="125" t="str">
        <f ca="1">IFERROR(INDEX('DOCENTI-CLASSI-MATERIE'!$A$2:$L$201,MATCH(L$88,'DOCENTI-CLASSI-MATERIE'!$A$2:$A$201,0),MATCH(L$1,INDIRECT("'DOCENTI-CLASSI-MATERIE'!$A"&amp;MATCH(L$88,'DOCENTI-CLASSI-MATERIE'!$A$2:$A$201,0)+2&amp;":$L"&amp;MATCH(L$88,'DOCENTI-CLASSI-MATERIE'!$A$2:$A$201,0)+2),0)),L270)</f>
        <v/>
      </c>
      <c r="M87" s="125" t="str">
        <f ca="1">IFERROR(INDEX('DOCENTI-CLASSI-MATERIE'!$A$2:$L$201,MATCH(M$88,'DOCENTI-CLASSI-MATERIE'!$A$2:$A$201,0),MATCH(M$1,INDIRECT("'DOCENTI-CLASSI-MATERIE'!$A"&amp;MATCH(M$88,'DOCENTI-CLASSI-MATERIE'!$A$2:$A$201,0)+2&amp;":$L"&amp;MATCH(M$88,'DOCENTI-CLASSI-MATERIE'!$A$2:$A$201,0)+2),0)),M270)</f>
        <v/>
      </c>
      <c r="N87" s="125" t="str">
        <f ca="1">IFERROR(INDEX('DOCENTI-CLASSI-MATERIE'!$A$2:$L$201,MATCH(N$88,'DOCENTI-CLASSI-MATERIE'!$A$2:$A$201,0),MATCH(N$1,INDIRECT("'DOCENTI-CLASSI-MATERIE'!$A"&amp;MATCH(N$88,'DOCENTI-CLASSI-MATERIE'!$A$2:$A$201,0)+2&amp;":$L"&amp;MATCH(N$88,'DOCENTI-CLASSI-MATERIE'!$A$2:$A$201,0)+2),0)),N270)</f>
        <v/>
      </c>
      <c r="O87" s="125" t="str">
        <f ca="1">IFERROR(INDEX('DOCENTI-CLASSI-MATERIE'!$A$2:$L$201,MATCH(O$88,'DOCENTI-CLASSI-MATERIE'!$A$2:$A$201,0),MATCH(O$1,INDIRECT("'DOCENTI-CLASSI-MATERIE'!$A"&amp;MATCH(O$88,'DOCENTI-CLASSI-MATERIE'!$A$2:$A$201,0)+2&amp;":$L"&amp;MATCH(O$88,'DOCENTI-CLASSI-MATERIE'!$A$2:$A$201,0)+2),0)),O270)</f>
        <v/>
      </c>
      <c r="P87" s="125" t="str">
        <f ca="1">IFERROR(INDEX('DOCENTI-CLASSI-MATERIE'!$A$2:$L$201,MATCH(P$88,'DOCENTI-CLASSI-MATERIE'!$A$2:$A$201,0),MATCH(P$1,INDIRECT("'DOCENTI-CLASSI-MATERIE'!$A"&amp;MATCH(P$88,'DOCENTI-CLASSI-MATERIE'!$A$2:$A$201,0)+2&amp;":$L"&amp;MATCH(P$88,'DOCENTI-CLASSI-MATERIE'!$A$2:$A$201,0)+2),0)),P270)</f>
        <v/>
      </c>
      <c r="Q87" s="125" t="str">
        <f ca="1">IFERROR(INDEX('DOCENTI-CLASSI-MATERIE'!$A$2:$L$201,MATCH(Q$88,'DOCENTI-CLASSI-MATERIE'!$A$2:$A$201,0),MATCH(Q$1,INDIRECT("'DOCENTI-CLASSI-MATERIE'!$A"&amp;MATCH(Q$88,'DOCENTI-CLASSI-MATERIE'!$A$2:$A$201,0)+2&amp;":$L"&amp;MATCH(Q$88,'DOCENTI-CLASSI-MATERIE'!$A$2:$A$201,0)+2),0)),Q270)</f>
        <v/>
      </c>
      <c r="R87" s="125" t="str">
        <f ca="1">IFERROR(INDEX('DOCENTI-CLASSI-MATERIE'!$A$2:$L$201,MATCH(R$88,'DOCENTI-CLASSI-MATERIE'!$A$2:$A$201,0),MATCH(R$1,INDIRECT("'DOCENTI-CLASSI-MATERIE'!$A"&amp;MATCH(R$88,'DOCENTI-CLASSI-MATERIE'!$A$2:$A$201,0)+2&amp;":$L"&amp;MATCH(R$88,'DOCENTI-CLASSI-MATERIE'!$A$2:$A$201,0)+2),0)),R270)</f>
        <v/>
      </c>
      <c r="S87" s="125" t="str">
        <f ca="1">IFERROR(INDEX('DOCENTI-CLASSI-MATERIE'!$A$2:$L$201,MATCH(S$88,'DOCENTI-CLASSI-MATERIE'!$A$2:$A$201,0),MATCH(S$1,INDIRECT("'DOCENTI-CLASSI-MATERIE'!$A"&amp;MATCH(S$88,'DOCENTI-CLASSI-MATERIE'!$A$2:$A$201,0)+2&amp;":$L"&amp;MATCH(S$88,'DOCENTI-CLASSI-MATERIE'!$A$2:$A$201,0)+2),0)),S270)</f>
        <v/>
      </c>
      <c r="T87" s="125" t="str">
        <f ca="1">IFERROR(INDEX('DOCENTI-CLASSI-MATERIE'!$A$2:$L$201,MATCH(T$88,'DOCENTI-CLASSI-MATERIE'!$A$2:$A$201,0),MATCH(T$1,INDIRECT("'DOCENTI-CLASSI-MATERIE'!$A"&amp;MATCH(T$88,'DOCENTI-CLASSI-MATERIE'!$A$2:$A$201,0)+2&amp;":$L"&amp;MATCH(T$88,'DOCENTI-CLASSI-MATERIE'!$A$2:$A$201,0)+2),0)),T270)</f>
        <v/>
      </c>
      <c r="U87" s="41" t="str">
        <f ca="1">IFERROR(INDEX('DOCENTI-CLASSI-MATERIE'!$A$2:$L$201,MATCH(U$88,'DOCENTI-CLASSI-MATERIE'!$A$2:$A$201,0),MATCH(U$1,INDIRECT("'DOCENTI-CLASSI-MATERIE'!$A"&amp;MATCH(U$88,'DOCENTI-CLASSI-MATERIE'!$A$2:$A$201,0)+2&amp;":$L"&amp;MATCH(U$88,'DOCENTI-CLASSI-MATERIE'!$A$2:$A$201,0)+2),0)),U270)</f>
        <v/>
      </c>
      <c r="V87" s="41" t="str">
        <f ca="1">IFERROR(INDEX('DOCENTI-CLASSI-MATERIE'!$A$2:$L$201,MATCH(V$88,'DOCENTI-CLASSI-MATERIE'!$A$2:$A$201,0),MATCH(V$1,INDIRECT("'DOCENTI-CLASSI-MATERIE'!$A"&amp;MATCH(V$88,'DOCENTI-CLASSI-MATERIE'!$A$2:$A$201,0)+2&amp;":$L"&amp;MATCH(V$88,'DOCENTI-CLASSI-MATERIE'!$A$2:$A$201,0)+2),0)),V270)</f>
        <v/>
      </c>
      <c r="W87" s="41" t="str">
        <f ca="1">IFERROR(INDEX('DOCENTI-CLASSI-MATERIE'!$A$2:$L$201,MATCH(W$88,'DOCENTI-CLASSI-MATERIE'!$A$2:$A$201,0),MATCH(W$1,INDIRECT("'DOCENTI-CLASSI-MATERIE'!$A"&amp;MATCH(W$88,'DOCENTI-CLASSI-MATERIE'!$A$2:$A$201,0)+2&amp;":$L"&amp;MATCH(W$88,'DOCENTI-CLASSI-MATERIE'!$A$2:$A$201,0)+2),0)),W270)</f>
        <v/>
      </c>
      <c r="X87" s="41" t="str">
        <f ca="1">IFERROR(INDEX('DOCENTI-CLASSI-MATERIE'!$A$2:$L$201,MATCH(X$88,'DOCENTI-CLASSI-MATERIE'!$A$2:$A$201,0),MATCH(X$1,INDIRECT("'DOCENTI-CLASSI-MATERIE'!$A"&amp;MATCH(X$88,'DOCENTI-CLASSI-MATERIE'!$A$2:$A$201,0)+2&amp;":$L"&amp;MATCH(X$88,'DOCENTI-CLASSI-MATERIE'!$A$2:$A$201,0)+2),0)),X270)</f>
        <v/>
      </c>
      <c r="Y87" s="41" t="str">
        <f ca="1">IFERROR(INDEX('DOCENTI-CLASSI-MATERIE'!$A$2:$L$201,MATCH(Y$88,'DOCENTI-CLASSI-MATERIE'!$A$2:$A$201,0),MATCH(Y$1,INDIRECT("'DOCENTI-CLASSI-MATERIE'!$A"&amp;MATCH(Y$88,'DOCENTI-CLASSI-MATERIE'!$A$2:$A$201,0)+2&amp;":$L"&amp;MATCH(Y$88,'DOCENTI-CLASSI-MATERIE'!$A$2:$A$201,0)+2),0)),Y270)</f>
        <v/>
      </c>
      <c r="Z87" s="41" t="str">
        <f ca="1">IFERROR(INDEX('DOCENTI-CLASSI-MATERIE'!$A$2:$L$201,MATCH(Z$88,'DOCENTI-CLASSI-MATERIE'!$A$2:$A$201,0),MATCH(Z$1,INDIRECT("'DOCENTI-CLASSI-MATERIE'!$A"&amp;MATCH(Z$88,'DOCENTI-CLASSI-MATERIE'!$A$2:$A$201,0)+2&amp;":$L"&amp;MATCH(Z$88,'DOCENTI-CLASSI-MATERIE'!$A$2:$A$201,0)+2),0)),Z270)</f>
        <v/>
      </c>
      <c r="AA87" s="41" t="str">
        <f ca="1">IFERROR(INDEX('DOCENTI-CLASSI-MATERIE'!$A$2:$L$201,MATCH(AA$88,'DOCENTI-CLASSI-MATERIE'!$A$2:$A$201,0),MATCH(AA$1,INDIRECT("'DOCENTI-CLASSI-MATERIE'!$A"&amp;MATCH(AA$88,'DOCENTI-CLASSI-MATERIE'!$A$2:$A$201,0)+2&amp;":$L"&amp;MATCH(AA$88,'DOCENTI-CLASSI-MATERIE'!$A$2:$A$201,0)+2),0)),AA270)</f>
        <v/>
      </c>
      <c r="AB87" s="41" t="str">
        <f ca="1">IFERROR(INDEX('DOCENTI-CLASSI-MATERIE'!$A$2:$L$201,MATCH(AB$88,'DOCENTI-CLASSI-MATERIE'!$A$2:$A$201,0),MATCH(AB$1,INDIRECT("'DOCENTI-CLASSI-MATERIE'!$A"&amp;MATCH(AB$88,'DOCENTI-CLASSI-MATERIE'!$A$2:$A$201,0)+2&amp;":$L"&amp;MATCH(AB$88,'DOCENTI-CLASSI-MATERIE'!$A$2:$A$201,0)+2),0)),AB270)</f>
        <v/>
      </c>
      <c r="AC87" s="41" t="str">
        <f ca="1">IFERROR(INDEX('DOCENTI-CLASSI-MATERIE'!$A$2:$L$201,MATCH(AC$88,'DOCENTI-CLASSI-MATERIE'!$A$2:$A$201,0),MATCH(AC$1,INDIRECT("'DOCENTI-CLASSI-MATERIE'!$A"&amp;MATCH(AC$88,'DOCENTI-CLASSI-MATERIE'!$A$2:$A$201,0)+2&amp;":$L"&amp;MATCH(AC$88,'DOCENTI-CLASSI-MATERIE'!$A$2:$A$201,0)+2),0)),AC270)</f>
        <v/>
      </c>
      <c r="AD87" s="41" t="str">
        <f ca="1">IFERROR(INDEX('DOCENTI-CLASSI-MATERIE'!$A$2:$L$201,MATCH(AD$88,'DOCENTI-CLASSI-MATERIE'!$A$2:$A$201,0),MATCH(AD$1,INDIRECT("'DOCENTI-CLASSI-MATERIE'!$A"&amp;MATCH(AD$88,'DOCENTI-CLASSI-MATERIE'!$A$2:$A$201,0)+2&amp;":$L"&amp;MATCH(AD$88,'DOCENTI-CLASSI-MATERIE'!$A$2:$A$201,0)+2),0)),AD270)</f>
        <v/>
      </c>
      <c r="AE87" s="41" t="str">
        <f ca="1">IFERROR(INDEX('DOCENTI-CLASSI-MATERIE'!$A$2:$L$201,MATCH(AE$88,'DOCENTI-CLASSI-MATERIE'!$A$2:$A$201,0),MATCH(AE$1,INDIRECT("'DOCENTI-CLASSI-MATERIE'!$A"&amp;MATCH(AE$88,'DOCENTI-CLASSI-MATERIE'!$A$2:$A$201,0)+2&amp;":$L"&amp;MATCH(AE$88,'DOCENTI-CLASSI-MATERIE'!$A$2:$A$201,0)+2),0)),AE270)</f>
        <v/>
      </c>
      <c r="AF87" s="41" t="str">
        <f ca="1">IFERROR(INDEX('DOCENTI-CLASSI-MATERIE'!$A$2:$L$201,MATCH(AF$88,'DOCENTI-CLASSI-MATERIE'!$A$2:$A$201,0),MATCH(AF$1,INDIRECT("'DOCENTI-CLASSI-MATERIE'!$A"&amp;MATCH(AF$88,'DOCENTI-CLASSI-MATERIE'!$A$2:$A$201,0)+2&amp;":$L"&amp;MATCH(AF$88,'DOCENTI-CLASSI-MATERIE'!$A$2:$A$201,0)+2),0)),AF270)</f>
        <v/>
      </c>
      <c r="AG87" s="41" t="str">
        <f ca="1">IFERROR(INDEX('DOCENTI-CLASSI-MATERIE'!$A$2:$L$201,MATCH(AG$88,'DOCENTI-CLASSI-MATERIE'!$A$2:$A$201,0),MATCH(AG$1,INDIRECT("'DOCENTI-CLASSI-MATERIE'!$A"&amp;MATCH(AG$88,'DOCENTI-CLASSI-MATERIE'!$A$2:$A$201,0)+2&amp;":$L"&amp;MATCH(AG$88,'DOCENTI-CLASSI-MATERIE'!$A$2:$A$201,0)+2),0)),AG270)</f>
        <v/>
      </c>
      <c r="AH87" s="41" t="str">
        <f ca="1">IFERROR(INDEX('DOCENTI-CLASSI-MATERIE'!$A$2:$L$201,MATCH(AH$88,'DOCENTI-CLASSI-MATERIE'!$A$2:$A$201,0),MATCH(AH$1,INDIRECT("'DOCENTI-CLASSI-MATERIE'!$A"&amp;MATCH(AH$88,'DOCENTI-CLASSI-MATERIE'!$A$2:$A$201,0)+2&amp;":$L"&amp;MATCH(AH$88,'DOCENTI-CLASSI-MATERIE'!$A$2:$A$201,0)+2),0)),AH270)</f>
        <v/>
      </c>
      <c r="AI87" s="41" t="str">
        <f ca="1">IFERROR(INDEX('DOCENTI-CLASSI-MATERIE'!$A$2:$L$201,MATCH(AI$88,'DOCENTI-CLASSI-MATERIE'!$A$2:$A$201,0),MATCH(AI$1,INDIRECT("'DOCENTI-CLASSI-MATERIE'!$A"&amp;MATCH(AI$88,'DOCENTI-CLASSI-MATERIE'!$A$2:$A$201,0)+2&amp;":$L"&amp;MATCH(AI$88,'DOCENTI-CLASSI-MATERIE'!$A$2:$A$201,0)+2),0)),AI270)</f>
        <v/>
      </c>
      <c r="AJ87" s="41" t="str">
        <f ca="1">IFERROR(INDEX('DOCENTI-CLASSI-MATERIE'!$A$2:$L$201,MATCH(AJ$88,'DOCENTI-CLASSI-MATERIE'!$A$2:$A$201,0),MATCH(AJ$1,INDIRECT("'DOCENTI-CLASSI-MATERIE'!$A"&amp;MATCH(AJ$88,'DOCENTI-CLASSI-MATERIE'!$A$2:$A$201,0)+2&amp;":$L"&amp;MATCH(AJ$88,'DOCENTI-CLASSI-MATERIE'!$A$2:$A$201,0)+2),0)),AJ270)</f>
        <v/>
      </c>
      <c r="AK87" s="41" t="str">
        <f ca="1">IFERROR(INDEX('DOCENTI-CLASSI-MATERIE'!$A$2:$L$201,MATCH(AK$88,'DOCENTI-CLASSI-MATERIE'!$A$2:$A$201,0),MATCH(AK$1,INDIRECT("'DOCENTI-CLASSI-MATERIE'!$A"&amp;MATCH(AK$88,'DOCENTI-CLASSI-MATERIE'!$A$2:$A$201,0)+2&amp;":$L"&amp;MATCH(AK$88,'DOCENTI-CLASSI-MATERIE'!$A$2:$A$201,0)+2),0)),AK270)</f>
        <v/>
      </c>
      <c r="AL87" s="41" t="str">
        <f ca="1">IFERROR(INDEX('DOCENTI-CLASSI-MATERIE'!$A$2:$L$201,MATCH(AL$88,'DOCENTI-CLASSI-MATERIE'!$A$2:$A$201,0),MATCH(AL$1,INDIRECT("'DOCENTI-CLASSI-MATERIE'!$A"&amp;MATCH(AL$88,'DOCENTI-CLASSI-MATERIE'!$A$2:$A$201,0)+2&amp;":$L"&amp;MATCH(AL$88,'DOCENTI-CLASSI-MATERIE'!$A$2:$A$201,0)+2),0)),AL270)</f>
        <v/>
      </c>
      <c r="AM87" s="41" t="str">
        <f ca="1">IFERROR(INDEX('DOCENTI-CLASSI-MATERIE'!$A$2:$L$201,MATCH(AM$88,'DOCENTI-CLASSI-MATERIE'!$A$2:$A$201,0),MATCH(AM$1,INDIRECT("'DOCENTI-CLASSI-MATERIE'!$A"&amp;MATCH(AM$88,'DOCENTI-CLASSI-MATERIE'!$A$2:$A$201,0)+2&amp;":$L"&amp;MATCH(AM$88,'DOCENTI-CLASSI-MATERIE'!$A$2:$A$201,0)+2),0)),AM270)</f>
        <v/>
      </c>
      <c r="AN87" s="41" t="str">
        <f ca="1">IFERROR(INDEX('DOCENTI-CLASSI-MATERIE'!$A$2:$L$201,MATCH(AN$88,'DOCENTI-CLASSI-MATERIE'!$A$2:$A$201,0),MATCH(AN$1,INDIRECT("'DOCENTI-CLASSI-MATERIE'!$A"&amp;MATCH(AN$88,'DOCENTI-CLASSI-MATERIE'!$A$2:$A$201,0)+2&amp;":$L"&amp;MATCH(AN$88,'DOCENTI-CLASSI-MATERIE'!$A$2:$A$201,0)+2),0)),AN270)</f>
        <v/>
      </c>
      <c r="AO87" s="41" t="str">
        <f ca="1">IFERROR(INDEX('DOCENTI-CLASSI-MATERIE'!$A$2:$L$201,MATCH(AO$88,'DOCENTI-CLASSI-MATERIE'!$A$2:$A$201,0),MATCH(AO$1,INDIRECT("'DOCENTI-CLASSI-MATERIE'!$A"&amp;MATCH(AO$88,'DOCENTI-CLASSI-MATERIE'!$A$2:$A$201,0)+2&amp;":$L"&amp;MATCH(AO$88,'DOCENTI-CLASSI-MATERIE'!$A$2:$A$201,0)+2),0)),AO270)</f>
        <v/>
      </c>
      <c r="AP87" s="41" t="str">
        <f ca="1">IFERROR(INDEX('DOCENTI-CLASSI-MATERIE'!$A$2:$L$201,MATCH(AP$88,'DOCENTI-CLASSI-MATERIE'!$A$2:$A$201,0),MATCH(AP$1,INDIRECT("'DOCENTI-CLASSI-MATERIE'!$A"&amp;MATCH(AP$88,'DOCENTI-CLASSI-MATERIE'!$A$2:$A$201,0)+2&amp;":$L"&amp;MATCH(AP$88,'DOCENTI-CLASSI-MATERIE'!$A$2:$A$201,0)+2),0)),AP270)</f>
        <v/>
      </c>
      <c r="AQ87" s="41" t="str">
        <f ca="1">IFERROR(INDEX('DOCENTI-CLASSI-MATERIE'!$A$2:$L$201,MATCH(AQ$88,'DOCENTI-CLASSI-MATERIE'!$A$2:$A$201,0),MATCH(AQ$1,INDIRECT("'DOCENTI-CLASSI-MATERIE'!$A"&amp;MATCH(AQ$88,'DOCENTI-CLASSI-MATERIE'!$A$2:$A$201,0)+2&amp;":$L"&amp;MATCH(AQ$88,'DOCENTI-CLASSI-MATERIE'!$A$2:$A$201,0)+2),0)),AQ270)</f>
        <v/>
      </c>
      <c r="AR87" s="41" t="str">
        <f ca="1">IFERROR(INDEX('DOCENTI-CLASSI-MATERIE'!$A$2:$L$201,MATCH(AR$88,'DOCENTI-CLASSI-MATERIE'!$A$2:$A$201,0),MATCH(AR$1,INDIRECT("'DOCENTI-CLASSI-MATERIE'!$A"&amp;MATCH(AR$88,'DOCENTI-CLASSI-MATERIE'!$A$2:$A$201,0)+2&amp;":$L"&amp;MATCH(AR$88,'DOCENTI-CLASSI-MATERIE'!$A$2:$A$201,0)+2),0)),AR270)</f>
        <v/>
      </c>
      <c r="AS87" s="41" t="str">
        <f ca="1">IFERROR(INDEX('DOCENTI-CLASSI-MATERIE'!$A$2:$L$201,MATCH(AS$88,'DOCENTI-CLASSI-MATERIE'!$A$2:$A$201,0),MATCH(AS$1,INDIRECT("'DOCENTI-CLASSI-MATERIE'!$A"&amp;MATCH(AS$88,'DOCENTI-CLASSI-MATERIE'!$A$2:$A$201,0)+2&amp;":$L"&amp;MATCH(AS$88,'DOCENTI-CLASSI-MATERIE'!$A$2:$A$201,0)+2),0)),AS270)</f>
        <v/>
      </c>
      <c r="AT87" s="41" t="str">
        <f ca="1">IFERROR(INDEX('DOCENTI-CLASSI-MATERIE'!$A$2:$L$201,MATCH(AT$88,'DOCENTI-CLASSI-MATERIE'!$A$2:$A$201,0),MATCH(AT$1,INDIRECT("'DOCENTI-CLASSI-MATERIE'!$A"&amp;MATCH(AT$88,'DOCENTI-CLASSI-MATERIE'!$A$2:$A$201,0)+2&amp;":$L"&amp;MATCH(AT$88,'DOCENTI-CLASSI-MATERIE'!$A$2:$A$201,0)+2),0)),AT270)</f>
        <v/>
      </c>
      <c r="AU87" s="41" t="str">
        <f ca="1">IFERROR(INDEX('DOCENTI-CLASSI-MATERIE'!$A$2:$L$201,MATCH(AU$88,'DOCENTI-CLASSI-MATERIE'!$A$2:$A$201,0),MATCH(AU$1,INDIRECT("'DOCENTI-CLASSI-MATERIE'!$A"&amp;MATCH(AU$88,'DOCENTI-CLASSI-MATERIE'!$A$2:$A$201,0)+2&amp;":$L"&amp;MATCH(AU$88,'DOCENTI-CLASSI-MATERIE'!$A$2:$A$201,0)+2),0)),AU270)</f>
        <v/>
      </c>
      <c r="AV87" s="41" t="str">
        <f ca="1">IFERROR(INDEX('DOCENTI-CLASSI-MATERIE'!$A$2:$L$201,MATCH(AV$88,'DOCENTI-CLASSI-MATERIE'!$A$2:$A$201,0),MATCH(AV$1,INDIRECT("'DOCENTI-CLASSI-MATERIE'!$A"&amp;MATCH(AV$88,'DOCENTI-CLASSI-MATERIE'!$A$2:$A$201,0)+2&amp;":$L"&amp;MATCH(AV$88,'DOCENTI-CLASSI-MATERIE'!$A$2:$A$201,0)+2),0)),AV270)</f>
        <v/>
      </c>
      <c r="AW87" s="41" t="str">
        <f ca="1">IFERROR(INDEX('DOCENTI-CLASSI-MATERIE'!$A$2:$L$201,MATCH(AW$88,'DOCENTI-CLASSI-MATERIE'!$A$2:$A$201,0),MATCH(AW$1,INDIRECT("'DOCENTI-CLASSI-MATERIE'!$A"&amp;MATCH(AW$88,'DOCENTI-CLASSI-MATERIE'!$A$2:$A$201,0)+2&amp;":$L"&amp;MATCH(AW$88,'DOCENTI-CLASSI-MATERIE'!$A$2:$A$201,0)+2),0)),AW270)</f>
        <v/>
      </c>
      <c r="AX87" s="41" t="str">
        <f ca="1">IFERROR(INDEX('DOCENTI-CLASSI-MATERIE'!$A$2:$L$201,MATCH(AX$88,'DOCENTI-CLASSI-MATERIE'!$A$2:$A$201,0),MATCH(AX$1,INDIRECT("'DOCENTI-CLASSI-MATERIE'!$A"&amp;MATCH(AX$88,'DOCENTI-CLASSI-MATERIE'!$A$2:$A$201,0)+2&amp;":$L"&amp;MATCH(AX$88,'DOCENTI-CLASSI-MATERIE'!$A$2:$A$201,0)+2),0)),AX270)</f>
        <v/>
      </c>
      <c r="AY87" s="41" t="str">
        <f ca="1">IFERROR(INDEX('DOCENTI-CLASSI-MATERIE'!$A$2:$L$201,MATCH(AY$88,'DOCENTI-CLASSI-MATERIE'!$A$2:$A$201,0),MATCH(AY$1,INDIRECT("'DOCENTI-CLASSI-MATERIE'!$A"&amp;MATCH(AY$88,'DOCENTI-CLASSI-MATERIE'!$A$2:$A$201,0)+2&amp;":$L"&amp;MATCH(AY$88,'DOCENTI-CLASSI-MATERIE'!$A$2:$A$201,0)+2),0)),AY270)</f>
        <v/>
      </c>
      <c r="AZ87" s="41" t="str">
        <f ca="1">IFERROR(INDEX('DOCENTI-CLASSI-MATERIE'!$A$2:$L$201,MATCH(AZ$88,'DOCENTI-CLASSI-MATERIE'!$A$2:$A$201,0),MATCH(AZ$1,INDIRECT("'DOCENTI-CLASSI-MATERIE'!$A"&amp;MATCH(AZ$88,'DOCENTI-CLASSI-MATERIE'!$A$2:$A$201,0)+2&amp;":$L"&amp;MATCH(AZ$88,'DOCENTI-CLASSI-MATERIE'!$A$2:$A$201,0)+2),0)),AZ270)</f>
        <v/>
      </c>
    </row>
    <row r="88" spans="1:52" s="42" customFormat="1" ht="24.95" customHeight="1">
      <c r="A88" s="160"/>
      <c r="B88" s="171"/>
      <c r="C88" s="126" t="str">
        <f>IFERROR(INDEX('ORARIO DOCENTI'!$A$3:$A$102,MATCH(C$1,'ORARIO DOCENTI'!$AD$3:$AD$102,0),1),C271)</f>
        <v/>
      </c>
      <c r="D88" s="126" t="str">
        <f>IFERROR(INDEX('ORARIO DOCENTI'!$A$3:$A$102,MATCH(D$1,'ORARIO DOCENTI'!$AD$3:$AD$102,0),1),D271)</f>
        <v/>
      </c>
      <c r="E88" s="126" t="str">
        <f>IFERROR(INDEX('ORARIO DOCENTI'!$A$3:$A$102,MATCH(E$1,'ORARIO DOCENTI'!$AD$3:$AD$102,0),1),E271)</f>
        <v/>
      </c>
      <c r="F88" s="126" t="str">
        <f>IFERROR(INDEX('ORARIO DOCENTI'!$A$3:$A$102,MATCH(F$1,'ORARIO DOCENTI'!$AD$3:$AD$102,0),1),F271)</f>
        <v/>
      </c>
      <c r="G88" s="126" t="str">
        <f>IFERROR(INDEX('ORARIO DOCENTI'!$A$3:$A$102,MATCH(G$1,'ORARIO DOCENTI'!$AD$3:$AD$102,0),1),G271)</f>
        <v/>
      </c>
      <c r="H88" s="126" t="str">
        <f>IFERROR(INDEX('ORARIO DOCENTI'!$A$3:$A$102,MATCH(H$1,'ORARIO DOCENTI'!$AD$3:$AD$102,0),1),H271)</f>
        <v/>
      </c>
      <c r="I88" s="126" t="str">
        <f>IFERROR(INDEX('ORARIO DOCENTI'!$A$3:$A$102,MATCH(I$1,'ORARIO DOCENTI'!$AD$3:$AD$102,0),1),I271)</f>
        <v/>
      </c>
      <c r="J88" s="126" t="str">
        <f>IFERROR(INDEX('ORARIO DOCENTI'!$A$3:$A$102,MATCH(J$1,'ORARIO DOCENTI'!$AD$3:$AD$102,0),1),J271)</f>
        <v/>
      </c>
      <c r="K88" s="126" t="str">
        <f>IFERROR(INDEX('ORARIO DOCENTI'!$A$3:$A$102,MATCH(K$1,'ORARIO DOCENTI'!$AD$3:$AD$102,0),1),K271)</f>
        <v/>
      </c>
      <c r="L88" s="126" t="str">
        <f>IFERROR(INDEX('ORARIO DOCENTI'!$A$3:$A$102,MATCH(L$1,'ORARIO DOCENTI'!$AD$3:$AD$102,0),1),L271)</f>
        <v/>
      </c>
      <c r="M88" s="126" t="str">
        <f>IFERROR(INDEX('ORARIO DOCENTI'!$A$3:$A$102,MATCH(M$1,'ORARIO DOCENTI'!$AD$3:$AD$102,0),1),M271)</f>
        <v/>
      </c>
      <c r="N88" s="126" t="str">
        <f>IFERROR(INDEX('ORARIO DOCENTI'!$A$3:$A$102,MATCH(N$1,'ORARIO DOCENTI'!$AD$3:$AD$102,0),1),N271)</f>
        <v/>
      </c>
      <c r="O88" s="126" t="str">
        <f>IFERROR(INDEX('ORARIO DOCENTI'!$A$3:$A$102,MATCH(O$1,'ORARIO DOCENTI'!$AD$3:$AD$102,0),1),O271)</f>
        <v/>
      </c>
      <c r="P88" s="126" t="str">
        <f>IFERROR(INDEX('ORARIO DOCENTI'!$A$3:$A$102,MATCH(P$1,'ORARIO DOCENTI'!$AD$3:$AD$102,0),1),P271)</f>
        <v/>
      </c>
      <c r="Q88" s="126" t="str">
        <f>IFERROR(INDEX('ORARIO DOCENTI'!$A$3:$A$102,MATCH(Q$1,'ORARIO DOCENTI'!$AD$3:$AD$102,0),1),Q271)</f>
        <v/>
      </c>
      <c r="R88" s="126" t="str">
        <f>IFERROR(INDEX('ORARIO DOCENTI'!$A$3:$A$102,MATCH(R$1,'ORARIO DOCENTI'!$AD$3:$AD$102,0),1),R271)</f>
        <v/>
      </c>
      <c r="S88" s="126" t="str">
        <f>IFERROR(INDEX('ORARIO DOCENTI'!$A$3:$A$102,MATCH(S$1,'ORARIO DOCENTI'!$AD$3:$AD$102,0),1),S271)</f>
        <v/>
      </c>
      <c r="T88" s="126" t="str">
        <f>IFERROR(INDEX('ORARIO DOCENTI'!$A$3:$A$102,MATCH(T$1,'ORARIO DOCENTI'!$AD$3:$AD$102,0),1),T271)</f>
        <v/>
      </c>
      <c r="U88" s="43" t="str">
        <f>IFERROR(INDEX('ORARIO DOCENTI'!$A$3:$A$102,MATCH(U$1,'ORARIO DOCENTI'!$AD$3:$AD$102,0),1),U271)</f>
        <v/>
      </c>
      <c r="V88" s="43" t="str">
        <f>IFERROR(INDEX('ORARIO DOCENTI'!$A$3:$A$102,MATCH(V$1,'ORARIO DOCENTI'!$AD$3:$AD$102,0),1),V271)</f>
        <v/>
      </c>
      <c r="W88" s="43" t="str">
        <f>IFERROR(INDEX('ORARIO DOCENTI'!$A$3:$A$102,MATCH(W$1,'ORARIO DOCENTI'!$AD$3:$AD$102,0),1),W271)</f>
        <v/>
      </c>
      <c r="X88" s="43" t="str">
        <f>IFERROR(INDEX('ORARIO DOCENTI'!$A$3:$A$102,MATCH(X$1,'ORARIO DOCENTI'!$AD$3:$AD$102,0),1),X271)</f>
        <v/>
      </c>
      <c r="Y88" s="43" t="str">
        <f>IFERROR(INDEX('ORARIO DOCENTI'!$A$3:$A$102,MATCH(Y$1,'ORARIO DOCENTI'!$AD$3:$AD$102,0),1),Y271)</f>
        <v/>
      </c>
      <c r="Z88" s="43" t="str">
        <f>IFERROR(INDEX('ORARIO DOCENTI'!$A$3:$A$102,MATCH(Z$1,'ORARIO DOCENTI'!$AD$3:$AD$102,0),1),Z271)</f>
        <v/>
      </c>
      <c r="AA88" s="43" t="str">
        <f>IFERROR(INDEX('ORARIO DOCENTI'!$A$3:$A$102,MATCH(AA$1,'ORARIO DOCENTI'!$AD$3:$AD$102,0),1),AA271)</f>
        <v/>
      </c>
      <c r="AB88" s="43" t="str">
        <f>IFERROR(INDEX('ORARIO DOCENTI'!$A$3:$A$102,MATCH(AB$1,'ORARIO DOCENTI'!$AD$3:$AD$102,0),1),AB271)</f>
        <v/>
      </c>
      <c r="AC88" s="43" t="str">
        <f>IFERROR(INDEX('ORARIO DOCENTI'!$A$3:$A$102,MATCH(AC$1,'ORARIO DOCENTI'!$AD$3:$AD$102,0),1),AC271)</f>
        <v/>
      </c>
      <c r="AD88" s="43" t="str">
        <f>IFERROR(INDEX('ORARIO DOCENTI'!$A$3:$A$102,MATCH(AD$1,'ORARIO DOCENTI'!$AD$3:$AD$102,0),1),AD271)</f>
        <v/>
      </c>
      <c r="AE88" s="43" t="str">
        <f>IFERROR(INDEX('ORARIO DOCENTI'!$A$3:$A$102,MATCH(AE$1,'ORARIO DOCENTI'!$AD$3:$AD$102,0),1),AE271)</f>
        <v/>
      </c>
      <c r="AF88" s="43" t="str">
        <f>IFERROR(INDEX('ORARIO DOCENTI'!$A$3:$A$102,MATCH(AF$1,'ORARIO DOCENTI'!$AD$3:$AD$102,0),1),AF271)</f>
        <v/>
      </c>
      <c r="AG88" s="43" t="str">
        <f>IFERROR(INDEX('ORARIO DOCENTI'!$A$3:$A$102,MATCH(AG$1,'ORARIO DOCENTI'!$AD$3:$AD$102,0),1),AG271)</f>
        <v/>
      </c>
      <c r="AH88" s="43" t="str">
        <f>IFERROR(INDEX('ORARIO DOCENTI'!$A$3:$A$102,MATCH(AH$1,'ORARIO DOCENTI'!$AD$3:$AD$102,0),1),AH271)</f>
        <v/>
      </c>
      <c r="AI88" s="43" t="str">
        <f>IFERROR(INDEX('ORARIO DOCENTI'!$A$3:$A$102,MATCH(AI$1,'ORARIO DOCENTI'!$AD$3:$AD$102,0),1),AI271)</f>
        <v/>
      </c>
      <c r="AJ88" s="43" t="str">
        <f>IFERROR(INDEX('ORARIO DOCENTI'!$A$3:$A$102,MATCH(AJ$1,'ORARIO DOCENTI'!$AD$3:$AD$102,0),1),AJ271)</f>
        <v/>
      </c>
      <c r="AK88" s="43" t="str">
        <f>IFERROR(INDEX('ORARIO DOCENTI'!$A$3:$A$102,MATCH(AK$1,'ORARIO DOCENTI'!$AD$3:$AD$102,0),1),AK271)</f>
        <v/>
      </c>
      <c r="AL88" s="43" t="str">
        <f>IFERROR(INDEX('ORARIO DOCENTI'!$A$3:$A$102,MATCH(AL$1,'ORARIO DOCENTI'!$AD$3:$AD$102,0),1),AL271)</f>
        <v/>
      </c>
      <c r="AM88" s="43" t="str">
        <f>IFERROR(INDEX('ORARIO DOCENTI'!$A$3:$A$102,MATCH(AM$1,'ORARIO DOCENTI'!$AD$3:$AD$102,0),1),AM271)</f>
        <v/>
      </c>
      <c r="AN88" s="43" t="str">
        <f>IFERROR(INDEX('ORARIO DOCENTI'!$A$3:$A$102,MATCH(AN$1,'ORARIO DOCENTI'!$AD$3:$AD$102,0),1),AN271)</f>
        <v/>
      </c>
      <c r="AO88" s="43" t="str">
        <f>IFERROR(INDEX('ORARIO DOCENTI'!$A$3:$A$102,MATCH(AO$1,'ORARIO DOCENTI'!$AD$3:$AD$102,0),1),AO271)</f>
        <v/>
      </c>
      <c r="AP88" s="43" t="str">
        <f>IFERROR(INDEX('ORARIO DOCENTI'!$A$3:$A$102,MATCH(AP$1,'ORARIO DOCENTI'!$AD$3:$AD$102,0),1),AP271)</f>
        <v/>
      </c>
      <c r="AQ88" s="43" t="str">
        <f>IFERROR(INDEX('ORARIO DOCENTI'!$A$3:$A$102,MATCH(AQ$1,'ORARIO DOCENTI'!$AD$3:$AD$102,0),1),AQ271)</f>
        <v/>
      </c>
      <c r="AR88" s="43" t="str">
        <f>IFERROR(INDEX('ORARIO DOCENTI'!$A$3:$A$102,MATCH(AR$1,'ORARIO DOCENTI'!$AD$3:$AD$102,0),1),AR271)</f>
        <v/>
      </c>
      <c r="AS88" s="43" t="str">
        <f>IFERROR(INDEX('ORARIO DOCENTI'!$A$3:$A$102,MATCH(AS$1,'ORARIO DOCENTI'!$AD$3:$AD$102,0),1),AS271)</f>
        <v/>
      </c>
      <c r="AT88" s="43" t="str">
        <f>IFERROR(INDEX('ORARIO DOCENTI'!$A$3:$A$102,MATCH(AT$1,'ORARIO DOCENTI'!$AD$3:$AD$102,0),1),AT271)</f>
        <v/>
      </c>
      <c r="AU88" s="43" t="str">
        <f>IFERROR(INDEX('ORARIO DOCENTI'!$A$3:$A$102,MATCH(AU$1,'ORARIO DOCENTI'!$AD$3:$AD$102,0),1),AU271)</f>
        <v/>
      </c>
      <c r="AV88" s="43" t="str">
        <f>IFERROR(INDEX('ORARIO DOCENTI'!$A$3:$A$102,MATCH(AV$1,'ORARIO DOCENTI'!$AD$3:$AD$102,0),1),AV271)</f>
        <v/>
      </c>
      <c r="AW88" s="43" t="str">
        <f>IFERROR(INDEX('ORARIO DOCENTI'!$A$3:$A$102,MATCH(AW$1,'ORARIO DOCENTI'!$AD$3:$AD$102,0),1),AW271)</f>
        <v/>
      </c>
      <c r="AX88" s="43" t="str">
        <f>IFERROR(INDEX('ORARIO DOCENTI'!$A$3:$A$102,MATCH(AX$1,'ORARIO DOCENTI'!$AD$3:$AD$102,0),1),AX271)</f>
        <v/>
      </c>
      <c r="AY88" s="43" t="str">
        <f>IFERROR(INDEX('ORARIO DOCENTI'!$A$3:$A$102,MATCH(AY$1,'ORARIO DOCENTI'!$AD$3:$AD$102,0),1),AY271)</f>
        <v/>
      </c>
      <c r="AZ88" s="43" t="str">
        <f>IFERROR(INDEX('ORARIO DOCENTI'!$A$3:$A$102,MATCH(AZ$1,'ORARIO DOCENTI'!$AD$3:$AD$102,0),1),AZ271)</f>
        <v/>
      </c>
    </row>
    <row r="89" spans="1:52" s="42" customFormat="1" ht="24.95" customHeight="1">
      <c r="A89" s="160"/>
      <c r="B89" s="172"/>
      <c r="C89" s="124" t="str">
        <f>IFERROR(INDEX('ORARIO ITP'!$A$3:$A$102,MATCH(C$1,'ORARIO ITP'!$AD$3:$AD$102,0),1),"")</f>
        <v/>
      </c>
      <c r="D89" s="124" t="str">
        <f>IFERROR(INDEX('ORARIO ITP'!$A$3:$A$102,MATCH(D$1,'ORARIO ITP'!$AD$3:$AD$102,0),1),"")</f>
        <v/>
      </c>
      <c r="E89" s="124" t="str">
        <f>IFERROR(INDEX('ORARIO ITP'!$A$3:$A$102,MATCH(E$1,'ORARIO ITP'!$AD$3:$AD$102,0),1),"")</f>
        <v/>
      </c>
      <c r="F89" s="124" t="str">
        <f>IFERROR(INDEX('ORARIO ITP'!$A$3:$A$102,MATCH(F$1,'ORARIO ITP'!$AD$3:$AD$102,0),1),"")</f>
        <v/>
      </c>
      <c r="G89" s="124" t="str">
        <f>IFERROR(INDEX('ORARIO ITP'!$A$3:$A$102,MATCH(G$1,'ORARIO ITP'!$AD$3:$AD$102,0),1),"")</f>
        <v/>
      </c>
      <c r="H89" s="124" t="str">
        <f>IFERROR(INDEX('ORARIO ITP'!$A$3:$A$102,MATCH(H$1,'ORARIO ITP'!$AD$3:$AD$102,0),1),"")</f>
        <v/>
      </c>
      <c r="I89" s="124" t="str">
        <f>IFERROR(INDEX('ORARIO ITP'!$A$3:$A$102,MATCH(I$1,'ORARIO ITP'!$AD$3:$AD$102,0),1),"")</f>
        <v/>
      </c>
      <c r="J89" s="124" t="str">
        <f>IFERROR(INDEX('ORARIO ITP'!$A$3:$A$102,MATCH(J$1,'ORARIO ITP'!$AD$3:$AD$102,0),1),"")</f>
        <v/>
      </c>
      <c r="K89" s="124" t="str">
        <f>IFERROR(INDEX('ORARIO ITP'!$A$3:$A$102,MATCH(K$1,'ORARIO ITP'!$AD$3:$AD$102,0),1),"")</f>
        <v/>
      </c>
      <c r="L89" s="124" t="str">
        <f>IFERROR(INDEX('ORARIO ITP'!$A$3:$A$102,MATCH(L$1,'ORARIO ITP'!$AD$3:$AD$102,0),1),"")</f>
        <v/>
      </c>
      <c r="M89" s="124" t="str">
        <f>IFERROR(INDEX('ORARIO ITP'!$A$3:$A$102,MATCH(M$1,'ORARIO ITP'!$AD$3:$AD$102,0),1),"")</f>
        <v/>
      </c>
      <c r="N89" s="124" t="str">
        <f>IFERROR(INDEX('ORARIO ITP'!$A$3:$A$102,MATCH(N$1,'ORARIO ITP'!$AD$3:$AD$102,0),1),"")</f>
        <v/>
      </c>
      <c r="O89" s="124" t="str">
        <f>IFERROR(INDEX('ORARIO ITP'!$A$3:$A$102,MATCH(O$1,'ORARIO ITP'!$AD$3:$AD$102,0),1),"")</f>
        <v/>
      </c>
      <c r="P89" s="124" t="str">
        <f>IFERROR(INDEX('ORARIO ITP'!$A$3:$A$102,MATCH(P$1,'ORARIO ITP'!$AD$3:$AD$102,0),1),"")</f>
        <v/>
      </c>
      <c r="Q89" s="124" t="str">
        <f>IFERROR(INDEX('ORARIO ITP'!$A$3:$A$102,MATCH(Q$1,'ORARIO ITP'!$AD$3:$AD$102,0),1),"")</f>
        <v/>
      </c>
      <c r="R89" s="124" t="str">
        <f>IFERROR(INDEX('ORARIO ITP'!$A$3:$A$102,MATCH(R$1,'ORARIO ITP'!$AD$3:$AD$102,0),1),"")</f>
        <v/>
      </c>
      <c r="S89" s="124" t="str">
        <f>IFERROR(INDEX('ORARIO ITP'!$A$3:$A$102,MATCH(S$1,'ORARIO ITP'!$AD$3:$AD$102,0),1),"")</f>
        <v/>
      </c>
      <c r="T89" s="124" t="str">
        <f>IFERROR(INDEX('ORARIO ITP'!$A$3:$A$102,MATCH(T$1,'ORARIO ITP'!$AD$3:$AD$102,0),1),"")</f>
        <v/>
      </c>
      <c r="U89" s="40" t="str">
        <f>IFERROR(INDEX('ORARIO ITP'!$A$3:$A$102,MATCH(U$1,'ORARIO ITP'!$AD$3:$AD$102,0),1),"")</f>
        <v/>
      </c>
      <c r="V89" s="40" t="str">
        <f>IFERROR(INDEX('ORARIO ITP'!$A$3:$A$102,MATCH(V$1,'ORARIO ITP'!$AD$3:$AD$102,0),1),"")</f>
        <v/>
      </c>
      <c r="W89" s="40" t="str">
        <f>IFERROR(INDEX('ORARIO ITP'!$A$3:$A$102,MATCH(W$1,'ORARIO ITP'!$AD$3:$AD$102,0),1),"")</f>
        <v/>
      </c>
      <c r="X89" s="40" t="str">
        <f>IFERROR(INDEX('ORARIO ITP'!$A$3:$A$102,MATCH(X$1,'ORARIO ITP'!$AD$3:$AD$102,0),1),"")</f>
        <v/>
      </c>
      <c r="Y89" s="40" t="str">
        <f>IFERROR(INDEX('ORARIO ITP'!$A$3:$A$102,MATCH(Y$1,'ORARIO ITP'!$AD$3:$AD$102,0),1),"")</f>
        <v/>
      </c>
      <c r="Z89" s="40" t="str">
        <f>IFERROR(INDEX('ORARIO ITP'!$A$3:$A$102,MATCH(Z$1,'ORARIO ITP'!$AD$3:$AD$102,0),1),"")</f>
        <v/>
      </c>
      <c r="AA89" s="40" t="str">
        <f>IFERROR(INDEX('ORARIO ITP'!$A$3:$A$102,MATCH(AA$1,'ORARIO ITP'!$AD$3:$AD$102,0),1),"")</f>
        <v/>
      </c>
      <c r="AB89" s="40" t="str">
        <f>IFERROR(INDEX('ORARIO ITP'!$A$3:$A$102,MATCH(AB$1,'ORARIO ITP'!$AD$3:$AD$102,0),1),"")</f>
        <v/>
      </c>
      <c r="AC89" s="40" t="str">
        <f>IFERROR(INDEX('ORARIO ITP'!$A$3:$A$102,MATCH(AC$1,'ORARIO ITP'!$AD$3:$AD$102,0),1),"")</f>
        <v/>
      </c>
      <c r="AD89" s="40" t="str">
        <f>IFERROR(INDEX('ORARIO ITP'!$A$3:$A$102,MATCH(AD$1,'ORARIO ITP'!$AD$3:$AD$102,0),1),"")</f>
        <v/>
      </c>
      <c r="AE89" s="40" t="str">
        <f>IFERROR(INDEX('ORARIO ITP'!$A$3:$A$102,MATCH(AE$1,'ORARIO ITP'!$AD$3:$AD$102,0),1),"")</f>
        <v/>
      </c>
      <c r="AF89" s="40" t="str">
        <f>IFERROR(INDEX('ORARIO ITP'!$A$3:$A$102,MATCH(AF$1,'ORARIO ITP'!$AD$3:$AD$102,0),1),"")</f>
        <v/>
      </c>
      <c r="AG89" s="40" t="str">
        <f>IFERROR(INDEX('ORARIO ITP'!$A$3:$A$102,MATCH(AG$1,'ORARIO ITP'!$AD$3:$AD$102,0),1),"")</f>
        <v/>
      </c>
      <c r="AH89" s="40" t="str">
        <f>IFERROR(INDEX('ORARIO ITP'!$A$3:$A$102,MATCH(AH$1,'ORARIO ITP'!$AD$3:$AD$102,0),1),"")</f>
        <v/>
      </c>
      <c r="AI89" s="40" t="str">
        <f>IFERROR(INDEX('ORARIO ITP'!$A$3:$A$102,MATCH(AI$1,'ORARIO ITP'!$AD$3:$AD$102,0),1),"")</f>
        <v/>
      </c>
      <c r="AJ89" s="40" t="str">
        <f>IFERROR(INDEX('ORARIO ITP'!$A$3:$A$102,MATCH(AJ$1,'ORARIO ITP'!$AD$3:$AD$102,0),1),"")</f>
        <v/>
      </c>
      <c r="AK89" s="40" t="str">
        <f>IFERROR(INDEX('ORARIO ITP'!$A$3:$A$102,MATCH(AK$1,'ORARIO ITP'!$AD$3:$AD$102,0),1),"")</f>
        <v/>
      </c>
      <c r="AL89" s="40" t="str">
        <f>IFERROR(INDEX('ORARIO ITP'!$A$3:$A$102,MATCH(AL$1,'ORARIO ITP'!$AD$3:$AD$102,0),1),"")</f>
        <v/>
      </c>
      <c r="AM89" s="40" t="str">
        <f>IFERROR(INDEX('ORARIO ITP'!$A$3:$A$102,MATCH(AM$1,'ORARIO ITP'!$AD$3:$AD$102,0),1),"")</f>
        <v/>
      </c>
      <c r="AN89" s="40" t="str">
        <f>IFERROR(INDEX('ORARIO ITP'!$A$3:$A$102,MATCH(AN$1,'ORARIO ITP'!$AD$3:$AD$102,0),1),"")</f>
        <v/>
      </c>
      <c r="AO89" s="40" t="str">
        <f>IFERROR(INDEX('ORARIO ITP'!$A$3:$A$102,MATCH(AO$1,'ORARIO ITP'!$AD$3:$AD$102,0),1),"")</f>
        <v/>
      </c>
      <c r="AP89" s="40" t="str">
        <f>IFERROR(INDEX('ORARIO ITP'!$A$3:$A$102,MATCH(AP$1,'ORARIO ITP'!$AD$3:$AD$102,0),1),"")</f>
        <v/>
      </c>
      <c r="AQ89" s="40" t="str">
        <f>IFERROR(INDEX('ORARIO ITP'!$A$3:$A$102,MATCH(AQ$1,'ORARIO ITP'!$AD$3:$AD$102,0),1),"")</f>
        <v/>
      </c>
      <c r="AR89" s="40" t="str">
        <f>IFERROR(INDEX('ORARIO ITP'!$A$3:$A$102,MATCH(AR$1,'ORARIO ITP'!$AD$3:$AD$102,0),1),"")</f>
        <v/>
      </c>
      <c r="AS89" s="40" t="str">
        <f>IFERROR(INDEX('ORARIO ITP'!$A$3:$A$102,MATCH(AS$1,'ORARIO ITP'!$AD$3:$AD$102,0),1),"")</f>
        <v/>
      </c>
      <c r="AT89" s="40" t="str">
        <f>IFERROR(INDEX('ORARIO ITP'!$A$3:$A$102,MATCH(AT$1,'ORARIO ITP'!$AD$3:$AD$102,0),1),"")</f>
        <v/>
      </c>
      <c r="AU89" s="40" t="str">
        <f>IFERROR(INDEX('ORARIO ITP'!$A$3:$A$102,MATCH(AU$1,'ORARIO ITP'!$AD$3:$AD$102,0),1),"")</f>
        <v/>
      </c>
      <c r="AV89" s="40" t="str">
        <f>IFERROR(INDEX('ORARIO ITP'!$A$3:$A$102,MATCH(AV$1,'ORARIO ITP'!$AD$3:$AD$102,0),1),"")</f>
        <v/>
      </c>
      <c r="AW89" s="40" t="str">
        <f>IFERROR(INDEX('ORARIO ITP'!$A$3:$A$102,MATCH(AW$1,'ORARIO ITP'!$AD$3:$AD$102,0),1),"")</f>
        <v/>
      </c>
      <c r="AX89" s="40" t="str">
        <f>IFERROR(INDEX('ORARIO ITP'!$A$3:$A$102,MATCH(AX$1,'ORARIO ITP'!$AD$3:$AD$102,0),1),"")</f>
        <v/>
      </c>
      <c r="AY89" s="40" t="str">
        <f>IFERROR(INDEX('ORARIO ITP'!$A$3:$A$102,MATCH(AY$1,'ORARIO ITP'!$AD$3:$AD$102,0),1),"")</f>
        <v/>
      </c>
      <c r="AZ89" s="40" t="str">
        <f>IFERROR(INDEX('ORARIO ITP'!$A$3:$A$102,MATCH(AZ$1,'ORARIO ITP'!$AD$3:$AD$102,0),1),"")</f>
        <v/>
      </c>
    </row>
    <row r="90" spans="1:52" s="42" customFormat="1" ht="24.95" customHeight="1">
      <c r="A90" s="160"/>
      <c r="B90" s="164">
        <v>10</v>
      </c>
      <c r="C90" s="127" t="str">
        <f ca="1">IFERROR(INDEX('DOCENTI-CLASSI-MATERIE'!$A$2:$L$201,MATCH(C$91,'DOCENTI-CLASSI-MATERIE'!$A$2:$A$201,0),MATCH(C$1,INDIRECT("'DOCENTI-CLASSI-MATERIE'!$A"&amp;MATCH(C$91,'DOCENTI-CLASSI-MATERIE'!$A$2:$A$201,0)+2&amp;":$L"&amp;MATCH(C$91,'DOCENTI-CLASSI-MATERIE'!$A$2:$A$201,0)+2),0)),C273)</f>
        <v/>
      </c>
      <c r="D90" s="127" t="str">
        <f ca="1">IFERROR(INDEX('DOCENTI-CLASSI-MATERIE'!$A$2:$L$201,MATCH(D$91,'DOCENTI-CLASSI-MATERIE'!$A$2:$A$201,0),MATCH(D$1,INDIRECT("'DOCENTI-CLASSI-MATERIE'!$A"&amp;MATCH(D$91,'DOCENTI-CLASSI-MATERIE'!$A$2:$A$201,0)+2&amp;":$L"&amp;MATCH(D$91,'DOCENTI-CLASSI-MATERIE'!$A$2:$A$201,0)+2),0)),D273)</f>
        <v/>
      </c>
      <c r="E90" s="127" t="str">
        <f ca="1">IFERROR(INDEX('DOCENTI-CLASSI-MATERIE'!$A$2:$L$201,MATCH(E$91,'DOCENTI-CLASSI-MATERIE'!$A$2:$A$201,0),MATCH(E$1,INDIRECT("'DOCENTI-CLASSI-MATERIE'!$A"&amp;MATCH(E$91,'DOCENTI-CLASSI-MATERIE'!$A$2:$A$201,0)+2&amp;":$L"&amp;MATCH(E$91,'DOCENTI-CLASSI-MATERIE'!$A$2:$A$201,0)+2),0)),E273)</f>
        <v/>
      </c>
      <c r="F90" s="127" t="str">
        <f ca="1">IFERROR(INDEX('DOCENTI-CLASSI-MATERIE'!$A$2:$L$201,MATCH(F$91,'DOCENTI-CLASSI-MATERIE'!$A$2:$A$201,0),MATCH(F$1,INDIRECT("'DOCENTI-CLASSI-MATERIE'!$A"&amp;MATCH(F$91,'DOCENTI-CLASSI-MATERIE'!$A$2:$A$201,0)+2&amp;":$L"&amp;MATCH(F$91,'DOCENTI-CLASSI-MATERIE'!$A$2:$A$201,0)+2),0)),F273)</f>
        <v/>
      </c>
      <c r="G90" s="127" t="str">
        <f ca="1">IFERROR(INDEX('DOCENTI-CLASSI-MATERIE'!$A$2:$L$201,MATCH(G$91,'DOCENTI-CLASSI-MATERIE'!$A$2:$A$201,0),MATCH(G$1,INDIRECT("'DOCENTI-CLASSI-MATERIE'!$A"&amp;MATCH(G$91,'DOCENTI-CLASSI-MATERIE'!$A$2:$A$201,0)+2&amp;":$L"&amp;MATCH(G$91,'DOCENTI-CLASSI-MATERIE'!$A$2:$A$201,0)+2),0)),G273)</f>
        <v/>
      </c>
      <c r="H90" s="127" t="str">
        <f ca="1">IFERROR(INDEX('DOCENTI-CLASSI-MATERIE'!$A$2:$L$201,MATCH(H$91,'DOCENTI-CLASSI-MATERIE'!$A$2:$A$201,0),MATCH(H$1,INDIRECT("'DOCENTI-CLASSI-MATERIE'!$A"&amp;MATCH(H$91,'DOCENTI-CLASSI-MATERIE'!$A$2:$A$201,0)+2&amp;":$L"&amp;MATCH(H$91,'DOCENTI-CLASSI-MATERIE'!$A$2:$A$201,0)+2),0)),H273)</f>
        <v/>
      </c>
      <c r="I90" s="127" t="str">
        <f ca="1">IFERROR(INDEX('DOCENTI-CLASSI-MATERIE'!$A$2:$L$201,MATCH(I$91,'DOCENTI-CLASSI-MATERIE'!$A$2:$A$201,0),MATCH(I$1,INDIRECT("'DOCENTI-CLASSI-MATERIE'!$A"&amp;MATCH(I$91,'DOCENTI-CLASSI-MATERIE'!$A$2:$A$201,0)+2&amp;":$L"&amp;MATCH(I$91,'DOCENTI-CLASSI-MATERIE'!$A$2:$A$201,0)+2),0)),I273)</f>
        <v/>
      </c>
      <c r="J90" s="127" t="str">
        <f ca="1">IFERROR(INDEX('DOCENTI-CLASSI-MATERIE'!$A$2:$L$201,MATCH(J$91,'DOCENTI-CLASSI-MATERIE'!$A$2:$A$201,0),MATCH(J$1,INDIRECT("'DOCENTI-CLASSI-MATERIE'!$A"&amp;MATCH(J$91,'DOCENTI-CLASSI-MATERIE'!$A$2:$A$201,0)+2&amp;":$L"&amp;MATCH(J$91,'DOCENTI-CLASSI-MATERIE'!$A$2:$A$201,0)+2),0)),J273)</f>
        <v/>
      </c>
      <c r="K90" s="127" t="str">
        <f ca="1">IFERROR(INDEX('DOCENTI-CLASSI-MATERIE'!$A$2:$L$201,MATCH(K$91,'DOCENTI-CLASSI-MATERIE'!$A$2:$A$201,0),MATCH(K$1,INDIRECT("'DOCENTI-CLASSI-MATERIE'!$A"&amp;MATCH(K$91,'DOCENTI-CLASSI-MATERIE'!$A$2:$A$201,0)+2&amp;":$L"&amp;MATCH(K$91,'DOCENTI-CLASSI-MATERIE'!$A$2:$A$201,0)+2),0)),K273)</f>
        <v/>
      </c>
      <c r="L90" s="127" t="str">
        <f ca="1">IFERROR(INDEX('DOCENTI-CLASSI-MATERIE'!$A$2:$L$201,MATCH(L$91,'DOCENTI-CLASSI-MATERIE'!$A$2:$A$201,0),MATCH(L$1,INDIRECT("'DOCENTI-CLASSI-MATERIE'!$A"&amp;MATCH(L$91,'DOCENTI-CLASSI-MATERIE'!$A$2:$A$201,0)+2&amp;":$L"&amp;MATCH(L$91,'DOCENTI-CLASSI-MATERIE'!$A$2:$A$201,0)+2),0)),L273)</f>
        <v/>
      </c>
      <c r="M90" s="127" t="str">
        <f ca="1">IFERROR(INDEX('DOCENTI-CLASSI-MATERIE'!$A$2:$L$201,MATCH(M$91,'DOCENTI-CLASSI-MATERIE'!$A$2:$A$201,0),MATCH(M$1,INDIRECT("'DOCENTI-CLASSI-MATERIE'!$A"&amp;MATCH(M$91,'DOCENTI-CLASSI-MATERIE'!$A$2:$A$201,0)+2&amp;":$L"&amp;MATCH(M$91,'DOCENTI-CLASSI-MATERIE'!$A$2:$A$201,0)+2),0)),M273)</f>
        <v/>
      </c>
      <c r="N90" s="127" t="str">
        <f ca="1">IFERROR(INDEX('DOCENTI-CLASSI-MATERIE'!$A$2:$L$201,MATCH(N$91,'DOCENTI-CLASSI-MATERIE'!$A$2:$A$201,0),MATCH(N$1,INDIRECT("'DOCENTI-CLASSI-MATERIE'!$A"&amp;MATCH(N$91,'DOCENTI-CLASSI-MATERIE'!$A$2:$A$201,0)+2&amp;":$L"&amp;MATCH(N$91,'DOCENTI-CLASSI-MATERIE'!$A$2:$A$201,0)+2),0)),N273)</f>
        <v/>
      </c>
      <c r="O90" s="127" t="str">
        <f ca="1">IFERROR(INDEX('DOCENTI-CLASSI-MATERIE'!$A$2:$L$201,MATCH(O$91,'DOCENTI-CLASSI-MATERIE'!$A$2:$A$201,0),MATCH(O$1,INDIRECT("'DOCENTI-CLASSI-MATERIE'!$A"&amp;MATCH(O$91,'DOCENTI-CLASSI-MATERIE'!$A$2:$A$201,0)+2&amp;":$L"&amp;MATCH(O$91,'DOCENTI-CLASSI-MATERIE'!$A$2:$A$201,0)+2),0)),O273)</f>
        <v/>
      </c>
      <c r="P90" s="127" t="str">
        <f ca="1">IFERROR(INDEX('DOCENTI-CLASSI-MATERIE'!$A$2:$L$201,MATCH(P$91,'DOCENTI-CLASSI-MATERIE'!$A$2:$A$201,0),MATCH(P$1,INDIRECT("'DOCENTI-CLASSI-MATERIE'!$A"&amp;MATCH(P$91,'DOCENTI-CLASSI-MATERIE'!$A$2:$A$201,0)+2&amp;":$L"&amp;MATCH(P$91,'DOCENTI-CLASSI-MATERIE'!$A$2:$A$201,0)+2),0)),P273)</f>
        <v/>
      </c>
      <c r="Q90" s="127" t="str">
        <f ca="1">IFERROR(INDEX('DOCENTI-CLASSI-MATERIE'!$A$2:$L$201,MATCH(Q$91,'DOCENTI-CLASSI-MATERIE'!$A$2:$A$201,0),MATCH(Q$1,INDIRECT("'DOCENTI-CLASSI-MATERIE'!$A"&amp;MATCH(Q$91,'DOCENTI-CLASSI-MATERIE'!$A$2:$A$201,0)+2&amp;":$L"&amp;MATCH(Q$91,'DOCENTI-CLASSI-MATERIE'!$A$2:$A$201,0)+2),0)),Q273)</f>
        <v/>
      </c>
      <c r="R90" s="127" t="str">
        <f ca="1">IFERROR(INDEX('DOCENTI-CLASSI-MATERIE'!$A$2:$L$201,MATCH(R$91,'DOCENTI-CLASSI-MATERIE'!$A$2:$A$201,0),MATCH(R$1,INDIRECT("'DOCENTI-CLASSI-MATERIE'!$A"&amp;MATCH(R$91,'DOCENTI-CLASSI-MATERIE'!$A$2:$A$201,0)+2&amp;":$L"&amp;MATCH(R$91,'DOCENTI-CLASSI-MATERIE'!$A$2:$A$201,0)+2),0)),R273)</f>
        <v/>
      </c>
      <c r="S90" s="127" t="str">
        <f ca="1">IFERROR(INDEX('DOCENTI-CLASSI-MATERIE'!$A$2:$L$201,MATCH(S$91,'DOCENTI-CLASSI-MATERIE'!$A$2:$A$201,0),MATCH(S$1,INDIRECT("'DOCENTI-CLASSI-MATERIE'!$A"&amp;MATCH(S$91,'DOCENTI-CLASSI-MATERIE'!$A$2:$A$201,0)+2&amp;":$L"&amp;MATCH(S$91,'DOCENTI-CLASSI-MATERIE'!$A$2:$A$201,0)+2),0)),S273)</f>
        <v/>
      </c>
      <c r="T90" s="127" t="str">
        <f ca="1">IFERROR(INDEX('DOCENTI-CLASSI-MATERIE'!$A$2:$L$201,MATCH(T$91,'DOCENTI-CLASSI-MATERIE'!$A$2:$A$201,0),MATCH(T$1,INDIRECT("'DOCENTI-CLASSI-MATERIE'!$A"&amp;MATCH(T$91,'DOCENTI-CLASSI-MATERIE'!$A$2:$A$201,0)+2&amp;":$L"&amp;MATCH(T$91,'DOCENTI-CLASSI-MATERIE'!$A$2:$A$201,0)+2),0)),T273)</f>
        <v/>
      </c>
      <c r="U90" s="44" t="str">
        <f ca="1">IFERROR(INDEX('DOCENTI-CLASSI-MATERIE'!$A$2:$L$201,MATCH(U$91,'DOCENTI-CLASSI-MATERIE'!$A$2:$A$201,0),MATCH(U$1,INDIRECT("'DOCENTI-CLASSI-MATERIE'!$A"&amp;MATCH(U$91,'DOCENTI-CLASSI-MATERIE'!$A$2:$A$201,0)+2&amp;":$L"&amp;MATCH(U$91,'DOCENTI-CLASSI-MATERIE'!$A$2:$A$201,0)+2),0)),U273)</f>
        <v/>
      </c>
      <c r="V90" s="44" t="str">
        <f ca="1">IFERROR(INDEX('DOCENTI-CLASSI-MATERIE'!$A$2:$L$201,MATCH(V$91,'DOCENTI-CLASSI-MATERIE'!$A$2:$A$201,0),MATCH(V$1,INDIRECT("'DOCENTI-CLASSI-MATERIE'!$A"&amp;MATCH(V$91,'DOCENTI-CLASSI-MATERIE'!$A$2:$A$201,0)+2&amp;":$L"&amp;MATCH(V$91,'DOCENTI-CLASSI-MATERIE'!$A$2:$A$201,0)+2),0)),V273)</f>
        <v/>
      </c>
      <c r="W90" s="44" t="str">
        <f ca="1">IFERROR(INDEX('DOCENTI-CLASSI-MATERIE'!$A$2:$L$201,MATCH(W$91,'DOCENTI-CLASSI-MATERIE'!$A$2:$A$201,0),MATCH(W$1,INDIRECT("'DOCENTI-CLASSI-MATERIE'!$A"&amp;MATCH(W$91,'DOCENTI-CLASSI-MATERIE'!$A$2:$A$201,0)+2&amp;":$L"&amp;MATCH(W$91,'DOCENTI-CLASSI-MATERIE'!$A$2:$A$201,0)+2),0)),W273)</f>
        <v/>
      </c>
      <c r="X90" s="44" t="str">
        <f ca="1">IFERROR(INDEX('DOCENTI-CLASSI-MATERIE'!$A$2:$L$201,MATCH(X$91,'DOCENTI-CLASSI-MATERIE'!$A$2:$A$201,0),MATCH(X$1,INDIRECT("'DOCENTI-CLASSI-MATERIE'!$A"&amp;MATCH(X$91,'DOCENTI-CLASSI-MATERIE'!$A$2:$A$201,0)+2&amp;":$L"&amp;MATCH(X$91,'DOCENTI-CLASSI-MATERIE'!$A$2:$A$201,0)+2),0)),X273)</f>
        <v/>
      </c>
      <c r="Y90" s="44" t="str">
        <f ca="1">IFERROR(INDEX('DOCENTI-CLASSI-MATERIE'!$A$2:$L$201,MATCH(Y$91,'DOCENTI-CLASSI-MATERIE'!$A$2:$A$201,0),MATCH(Y$1,INDIRECT("'DOCENTI-CLASSI-MATERIE'!$A"&amp;MATCH(Y$91,'DOCENTI-CLASSI-MATERIE'!$A$2:$A$201,0)+2&amp;":$L"&amp;MATCH(Y$91,'DOCENTI-CLASSI-MATERIE'!$A$2:$A$201,0)+2),0)),Y273)</f>
        <v/>
      </c>
      <c r="Z90" s="44" t="str">
        <f ca="1">IFERROR(INDEX('DOCENTI-CLASSI-MATERIE'!$A$2:$L$201,MATCH(Z$91,'DOCENTI-CLASSI-MATERIE'!$A$2:$A$201,0),MATCH(Z$1,INDIRECT("'DOCENTI-CLASSI-MATERIE'!$A"&amp;MATCH(Z$91,'DOCENTI-CLASSI-MATERIE'!$A$2:$A$201,0)+2&amp;":$L"&amp;MATCH(Z$91,'DOCENTI-CLASSI-MATERIE'!$A$2:$A$201,0)+2),0)),Z273)</f>
        <v/>
      </c>
      <c r="AA90" s="44" t="str">
        <f ca="1">IFERROR(INDEX('DOCENTI-CLASSI-MATERIE'!$A$2:$L$201,MATCH(AA$91,'DOCENTI-CLASSI-MATERIE'!$A$2:$A$201,0),MATCH(AA$1,INDIRECT("'DOCENTI-CLASSI-MATERIE'!$A"&amp;MATCH(AA$91,'DOCENTI-CLASSI-MATERIE'!$A$2:$A$201,0)+2&amp;":$L"&amp;MATCH(AA$91,'DOCENTI-CLASSI-MATERIE'!$A$2:$A$201,0)+2),0)),AA273)</f>
        <v/>
      </c>
      <c r="AB90" s="44" t="str">
        <f ca="1">IFERROR(INDEX('DOCENTI-CLASSI-MATERIE'!$A$2:$L$201,MATCH(AB$91,'DOCENTI-CLASSI-MATERIE'!$A$2:$A$201,0),MATCH(AB$1,INDIRECT("'DOCENTI-CLASSI-MATERIE'!$A"&amp;MATCH(AB$91,'DOCENTI-CLASSI-MATERIE'!$A$2:$A$201,0)+2&amp;":$L"&amp;MATCH(AB$91,'DOCENTI-CLASSI-MATERIE'!$A$2:$A$201,0)+2),0)),AB273)</f>
        <v/>
      </c>
      <c r="AC90" s="44" t="str">
        <f ca="1">IFERROR(INDEX('DOCENTI-CLASSI-MATERIE'!$A$2:$L$201,MATCH(AC$91,'DOCENTI-CLASSI-MATERIE'!$A$2:$A$201,0),MATCH(AC$1,INDIRECT("'DOCENTI-CLASSI-MATERIE'!$A"&amp;MATCH(AC$91,'DOCENTI-CLASSI-MATERIE'!$A$2:$A$201,0)+2&amp;":$L"&amp;MATCH(AC$91,'DOCENTI-CLASSI-MATERIE'!$A$2:$A$201,0)+2),0)),AC273)</f>
        <v/>
      </c>
      <c r="AD90" s="44" t="str">
        <f ca="1">IFERROR(INDEX('DOCENTI-CLASSI-MATERIE'!$A$2:$L$201,MATCH(AD$91,'DOCENTI-CLASSI-MATERIE'!$A$2:$A$201,0),MATCH(AD$1,INDIRECT("'DOCENTI-CLASSI-MATERIE'!$A"&amp;MATCH(AD$91,'DOCENTI-CLASSI-MATERIE'!$A$2:$A$201,0)+2&amp;":$L"&amp;MATCH(AD$91,'DOCENTI-CLASSI-MATERIE'!$A$2:$A$201,0)+2),0)),AD273)</f>
        <v/>
      </c>
      <c r="AE90" s="44" t="str">
        <f ca="1">IFERROR(INDEX('DOCENTI-CLASSI-MATERIE'!$A$2:$L$201,MATCH(AE$91,'DOCENTI-CLASSI-MATERIE'!$A$2:$A$201,0),MATCH(AE$1,INDIRECT("'DOCENTI-CLASSI-MATERIE'!$A"&amp;MATCH(AE$91,'DOCENTI-CLASSI-MATERIE'!$A$2:$A$201,0)+2&amp;":$L"&amp;MATCH(AE$91,'DOCENTI-CLASSI-MATERIE'!$A$2:$A$201,0)+2),0)),AE273)</f>
        <v/>
      </c>
      <c r="AF90" s="44" t="str">
        <f ca="1">IFERROR(INDEX('DOCENTI-CLASSI-MATERIE'!$A$2:$L$201,MATCH(AF$91,'DOCENTI-CLASSI-MATERIE'!$A$2:$A$201,0),MATCH(AF$1,INDIRECT("'DOCENTI-CLASSI-MATERIE'!$A"&amp;MATCH(AF$91,'DOCENTI-CLASSI-MATERIE'!$A$2:$A$201,0)+2&amp;":$L"&amp;MATCH(AF$91,'DOCENTI-CLASSI-MATERIE'!$A$2:$A$201,0)+2),0)),AF273)</f>
        <v/>
      </c>
      <c r="AG90" s="44" t="str">
        <f ca="1">IFERROR(INDEX('DOCENTI-CLASSI-MATERIE'!$A$2:$L$201,MATCH(AG$91,'DOCENTI-CLASSI-MATERIE'!$A$2:$A$201,0),MATCH(AG$1,INDIRECT("'DOCENTI-CLASSI-MATERIE'!$A"&amp;MATCH(AG$91,'DOCENTI-CLASSI-MATERIE'!$A$2:$A$201,0)+2&amp;":$L"&amp;MATCH(AG$91,'DOCENTI-CLASSI-MATERIE'!$A$2:$A$201,0)+2),0)),AG273)</f>
        <v/>
      </c>
      <c r="AH90" s="44" t="str">
        <f ca="1">IFERROR(INDEX('DOCENTI-CLASSI-MATERIE'!$A$2:$L$201,MATCH(AH$91,'DOCENTI-CLASSI-MATERIE'!$A$2:$A$201,0),MATCH(AH$1,INDIRECT("'DOCENTI-CLASSI-MATERIE'!$A"&amp;MATCH(AH$91,'DOCENTI-CLASSI-MATERIE'!$A$2:$A$201,0)+2&amp;":$L"&amp;MATCH(AH$91,'DOCENTI-CLASSI-MATERIE'!$A$2:$A$201,0)+2),0)),AH273)</f>
        <v/>
      </c>
      <c r="AI90" s="44" t="str">
        <f ca="1">IFERROR(INDEX('DOCENTI-CLASSI-MATERIE'!$A$2:$L$201,MATCH(AI$91,'DOCENTI-CLASSI-MATERIE'!$A$2:$A$201,0),MATCH(AI$1,INDIRECT("'DOCENTI-CLASSI-MATERIE'!$A"&amp;MATCH(AI$91,'DOCENTI-CLASSI-MATERIE'!$A$2:$A$201,0)+2&amp;":$L"&amp;MATCH(AI$91,'DOCENTI-CLASSI-MATERIE'!$A$2:$A$201,0)+2),0)),AI273)</f>
        <v/>
      </c>
      <c r="AJ90" s="44" t="str">
        <f ca="1">IFERROR(INDEX('DOCENTI-CLASSI-MATERIE'!$A$2:$L$201,MATCH(AJ$91,'DOCENTI-CLASSI-MATERIE'!$A$2:$A$201,0),MATCH(AJ$1,INDIRECT("'DOCENTI-CLASSI-MATERIE'!$A"&amp;MATCH(AJ$91,'DOCENTI-CLASSI-MATERIE'!$A$2:$A$201,0)+2&amp;":$L"&amp;MATCH(AJ$91,'DOCENTI-CLASSI-MATERIE'!$A$2:$A$201,0)+2),0)),AJ273)</f>
        <v/>
      </c>
      <c r="AK90" s="44" t="str">
        <f ca="1">IFERROR(INDEX('DOCENTI-CLASSI-MATERIE'!$A$2:$L$201,MATCH(AK$91,'DOCENTI-CLASSI-MATERIE'!$A$2:$A$201,0),MATCH(AK$1,INDIRECT("'DOCENTI-CLASSI-MATERIE'!$A"&amp;MATCH(AK$91,'DOCENTI-CLASSI-MATERIE'!$A$2:$A$201,0)+2&amp;":$L"&amp;MATCH(AK$91,'DOCENTI-CLASSI-MATERIE'!$A$2:$A$201,0)+2),0)),AK273)</f>
        <v/>
      </c>
      <c r="AL90" s="44" t="str">
        <f ca="1">IFERROR(INDEX('DOCENTI-CLASSI-MATERIE'!$A$2:$L$201,MATCH(AL$91,'DOCENTI-CLASSI-MATERIE'!$A$2:$A$201,0),MATCH(AL$1,INDIRECT("'DOCENTI-CLASSI-MATERIE'!$A"&amp;MATCH(AL$91,'DOCENTI-CLASSI-MATERIE'!$A$2:$A$201,0)+2&amp;":$L"&amp;MATCH(AL$91,'DOCENTI-CLASSI-MATERIE'!$A$2:$A$201,0)+2),0)),AL273)</f>
        <v/>
      </c>
      <c r="AM90" s="44" t="str">
        <f ca="1">IFERROR(INDEX('DOCENTI-CLASSI-MATERIE'!$A$2:$L$201,MATCH(AM$91,'DOCENTI-CLASSI-MATERIE'!$A$2:$A$201,0),MATCH(AM$1,INDIRECT("'DOCENTI-CLASSI-MATERIE'!$A"&amp;MATCH(AM$91,'DOCENTI-CLASSI-MATERIE'!$A$2:$A$201,0)+2&amp;":$L"&amp;MATCH(AM$91,'DOCENTI-CLASSI-MATERIE'!$A$2:$A$201,0)+2),0)),AM273)</f>
        <v/>
      </c>
      <c r="AN90" s="44" t="str">
        <f ca="1">IFERROR(INDEX('DOCENTI-CLASSI-MATERIE'!$A$2:$L$201,MATCH(AN$91,'DOCENTI-CLASSI-MATERIE'!$A$2:$A$201,0),MATCH(AN$1,INDIRECT("'DOCENTI-CLASSI-MATERIE'!$A"&amp;MATCH(AN$91,'DOCENTI-CLASSI-MATERIE'!$A$2:$A$201,0)+2&amp;":$L"&amp;MATCH(AN$91,'DOCENTI-CLASSI-MATERIE'!$A$2:$A$201,0)+2),0)),AN273)</f>
        <v/>
      </c>
      <c r="AO90" s="44" t="str">
        <f ca="1">IFERROR(INDEX('DOCENTI-CLASSI-MATERIE'!$A$2:$L$201,MATCH(AO$91,'DOCENTI-CLASSI-MATERIE'!$A$2:$A$201,0),MATCH(AO$1,INDIRECT("'DOCENTI-CLASSI-MATERIE'!$A"&amp;MATCH(AO$91,'DOCENTI-CLASSI-MATERIE'!$A$2:$A$201,0)+2&amp;":$L"&amp;MATCH(AO$91,'DOCENTI-CLASSI-MATERIE'!$A$2:$A$201,0)+2),0)),AO273)</f>
        <v/>
      </c>
      <c r="AP90" s="44" t="str">
        <f ca="1">IFERROR(INDEX('DOCENTI-CLASSI-MATERIE'!$A$2:$L$201,MATCH(AP$91,'DOCENTI-CLASSI-MATERIE'!$A$2:$A$201,0),MATCH(AP$1,INDIRECT("'DOCENTI-CLASSI-MATERIE'!$A"&amp;MATCH(AP$91,'DOCENTI-CLASSI-MATERIE'!$A$2:$A$201,0)+2&amp;":$L"&amp;MATCH(AP$91,'DOCENTI-CLASSI-MATERIE'!$A$2:$A$201,0)+2),0)),AP273)</f>
        <v/>
      </c>
      <c r="AQ90" s="44" t="str">
        <f ca="1">IFERROR(INDEX('DOCENTI-CLASSI-MATERIE'!$A$2:$L$201,MATCH(AQ$91,'DOCENTI-CLASSI-MATERIE'!$A$2:$A$201,0),MATCH(AQ$1,INDIRECT("'DOCENTI-CLASSI-MATERIE'!$A"&amp;MATCH(AQ$91,'DOCENTI-CLASSI-MATERIE'!$A$2:$A$201,0)+2&amp;":$L"&amp;MATCH(AQ$91,'DOCENTI-CLASSI-MATERIE'!$A$2:$A$201,0)+2),0)),AQ273)</f>
        <v/>
      </c>
      <c r="AR90" s="44" t="str">
        <f ca="1">IFERROR(INDEX('DOCENTI-CLASSI-MATERIE'!$A$2:$L$201,MATCH(AR$91,'DOCENTI-CLASSI-MATERIE'!$A$2:$A$201,0),MATCH(AR$1,INDIRECT("'DOCENTI-CLASSI-MATERIE'!$A"&amp;MATCH(AR$91,'DOCENTI-CLASSI-MATERIE'!$A$2:$A$201,0)+2&amp;":$L"&amp;MATCH(AR$91,'DOCENTI-CLASSI-MATERIE'!$A$2:$A$201,0)+2),0)),AR273)</f>
        <v/>
      </c>
      <c r="AS90" s="44" t="str">
        <f ca="1">IFERROR(INDEX('DOCENTI-CLASSI-MATERIE'!$A$2:$L$201,MATCH(AS$91,'DOCENTI-CLASSI-MATERIE'!$A$2:$A$201,0),MATCH(AS$1,INDIRECT("'DOCENTI-CLASSI-MATERIE'!$A"&amp;MATCH(AS$91,'DOCENTI-CLASSI-MATERIE'!$A$2:$A$201,0)+2&amp;":$L"&amp;MATCH(AS$91,'DOCENTI-CLASSI-MATERIE'!$A$2:$A$201,0)+2),0)),AS273)</f>
        <v/>
      </c>
      <c r="AT90" s="44" t="str">
        <f ca="1">IFERROR(INDEX('DOCENTI-CLASSI-MATERIE'!$A$2:$L$201,MATCH(AT$91,'DOCENTI-CLASSI-MATERIE'!$A$2:$A$201,0),MATCH(AT$1,INDIRECT("'DOCENTI-CLASSI-MATERIE'!$A"&amp;MATCH(AT$91,'DOCENTI-CLASSI-MATERIE'!$A$2:$A$201,0)+2&amp;":$L"&amp;MATCH(AT$91,'DOCENTI-CLASSI-MATERIE'!$A$2:$A$201,0)+2),0)),AT273)</f>
        <v/>
      </c>
      <c r="AU90" s="44" t="str">
        <f ca="1">IFERROR(INDEX('DOCENTI-CLASSI-MATERIE'!$A$2:$L$201,MATCH(AU$91,'DOCENTI-CLASSI-MATERIE'!$A$2:$A$201,0),MATCH(AU$1,INDIRECT("'DOCENTI-CLASSI-MATERIE'!$A"&amp;MATCH(AU$91,'DOCENTI-CLASSI-MATERIE'!$A$2:$A$201,0)+2&amp;":$L"&amp;MATCH(AU$91,'DOCENTI-CLASSI-MATERIE'!$A$2:$A$201,0)+2),0)),AU273)</f>
        <v/>
      </c>
      <c r="AV90" s="44" t="str">
        <f ca="1">IFERROR(INDEX('DOCENTI-CLASSI-MATERIE'!$A$2:$L$201,MATCH(AV$91,'DOCENTI-CLASSI-MATERIE'!$A$2:$A$201,0),MATCH(AV$1,INDIRECT("'DOCENTI-CLASSI-MATERIE'!$A"&amp;MATCH(AV$91,'DOCENTI-CLASSI-MATERIE'!$A$2:$A$201,0)+2&amp;":$L"&amp;MATCH(AV$91,'DOCENTI-CLASSI-MATERIE'!$A$2:$A$201,0)+2),0)),AV273)</f>
        <v/>
      </c>
      <c r="AW90" s="44" t="str">
        <f ca="1">IFERROR(INDEX('DOCENTI-CLASSI-MATERIE'!$A$2:$L$201,MATCH(AW$91,'DOCENTI-CLASSI-MATERIE'!$A$2:$A$201,0),MATCH(AW$1,INDIRECT("'DOCENTI-CLASSI-MATERIE'!$A"&amp;MATCH(AW$91,'DOCENTI-CLASSI-MATERIE'!$A$2:$A$201,0)+2&amp;":$L"&amp;MATCH(AW$91,'DOCENTI-CLASSI-MATERIE'!$A$2:$A$201,0)+2),0)),AW273)</f>
        <v/>
      </c>
      <c r="AX90" s="44" t="str">
        <f ca="1">IFERROR(INDEX('DOCENTI-CLASSI-MATERIE'!$A$2:$L$201,MATCH(AX$91,'DOCENTI-CLASSI-MATERIE'!$A$2:$A$201,0),MATCH(AX$1,INDIRECT("'DOCENTI-CLASSI-MATERIE'!$A"&amp;MATCH(AX$91,'DOCENTI-CLASSI-MATERIE'!$A$2:$A$201,0)+2&amp;":$L"&amp;MATCH(AX$91,'DOCENTI-CLASSI-MATERIE'!$A$2:$A$201,0)+2),0)),AX273)</f>
        <v/>
      </c>
      <c r="AY90" s="44" t="str">
        <f ca="1">IFERROR(INDEX('DOCENTI-CLASSI-MATERIE'!$A$2:$L$201,MATCH(AY$91,'DOCENTI-CLASSI-MATERIE'!$A$2:$A$201,0),MATCH(AY$1,INDIRECT("'DOCENTI-CLASSI-MATERIE'!$A"&amp;MATCH(AY$91,'DOCENTI-CLASSI-MATERIE'!$A$2:$A$201,0)+2&amp;":$L"&amp;MATCH(AY$91,'DOCENTI-CLASSI-MATERIE'!$A$2:$A$201,0)+2),0)),AY273)</f>
        <v/>
      </c>
      <c r="AZ90" s="44" t="str">
        <f ca="1">IFERROR(INDEX('DOCENTI-CLASSI-MATERIE'!$A$2:$L$201,MATCH(AZ$91,'DOCENTI-CLASSI-MATERIE'!$A$2:$A$201,0),MATCH(AZ$1,INDIRECT("'DOCENTI-CLASSI-MATERIE'!$A"&amp;MATCH(AZ$91,'DOCENTI-CLASSI-MATERIE'!$A$2:$A$201,0)+2&amp;":$L"&amp;MATCH(AZ$91,'DOCENTI-CLASSI-MATERIE'!$A$2:$A$201,0)+2),0)),AZ273)</f>
        <v/>
      </c>
    </row>
    <row r="91" spans="1:52" s="42" customFormat="1" ht="24.95" customHeight="1">
      <c r="A91" s="160"/>
      <c r="B91" s="171"/>
      <c r="C91" s="126" t="str">
        <f>IFERROR(INDEX('ORARIO DOCENTI'!$A$3:$A$102,MATCH(C$1,'ORARIO DOCENTI'!$AE$3:$AE$102,0),1),C274)</f>
        <v/>
      </c>
      <c r="D91" s="126" t="str">
        <f>IFERROR(INDEX('ORARIO DOCENTI'!$A$3:$A$102,MATCH(D$1,'ORARIO DOCENTI'!$AE$3:$AE$102,0),1),D274)</f>
        <v/>
      </c>
      <c r="E91" s="126" t="str">
        <f>IFERROR(INDEX('ORARIO DOCENTI'!$A$3:$A$102,MATCH(E$1,'ORARIO DOCENTI'!$AE$3:$AE$102,0),1),E274)</f>
        <v/>
      </c>
      <c r="F91" s="126" t="str">
        <f>IFERROR(INDEX('ORARIO DOCENTI'!$A$3:$A$102,MATCH(F$1,'ORARIO DOCENTI'!$AE$3:$AE$102,0),1),F274)</f>
        <v/>
      </c>
      <c r="G91" s="126" t="str">
        <f>IFERROR(INDEX('ORARIO DOCENTI'!$A$3:$A$102,MATCH(G$1,'ORARIO DOCENTI'!$AE$3:$AE$102,0),1),G274)</f>
        <v/>
      </c>
      <c r="H91" s="126" t="str">
        <f>IFERROR(INDEX('ORARIO DOCENTI'!$A$3:$A$102,MATCH(H$1,'ORARIO DOCENTI'!$AE$3:$AE$102,0),1),H274)</f>
        <v/>
      </c>
      <c r="I91" s="126" t="str">
        <f>IFERROR(INDEX('ORARIO DOCENTI'!$A$3:$A$102,MATCH(I$1,'ORARIO DOCENTI'!$AE$3:$AE$102,0),1),I274)</f>
        <v/>
      </c>
      <c r="J91" s="126" t="str">
        <f>IFERROR(INDEX('ORARIO DOCENTI'!$A$3:$A$102,MATCH(J$1,'ORARIO DOCENTI'!$AE$3:$AE$102,0),1),J274)</f>
        <v/>
      </c>
      <c r="K91" s="126" t="str">
        <f>IFERROR(INDEX('ORARIO DOCENTI'!$A$3:$A$102,MATCH(K$1,'ORARIO DOCENTI'!$AE$3:$AE$102,0),1),K274)</f>
        <v/>
      </c>
      <c r="L91" s="126" t="str">
        <f>IFERROR(INDEX('ORARIO DOCENTI'!$A$3:$A$102,MATCH(L$1,'ORARIO DOCENTI'!$AE$3:$AE$102,0),1),L274)</f>
        <v/>
      </c>
      <c r="M91" s="126" t="str">
        <f>IFERROR(INDEX('ORARIO DOCENTI'!$A$3:$A$102,MATCH(M$1,'ORARIO DOCENTI'!$AE$3:$AE$102,0),1),M274)</f>
        <v/>
      </c>
      <c r="N91" s="126" t="str">
        <f>IFERROR(INDEX('ORARIO DOCENTI'!$A$3:$A$102,MATCH(N$1,'ORARIO DOCENTI'!$AE$3:$AE$102,0),1),N274)</f>
        <v/>
      </c>
      <c r="O91" s="126" t="str">
        <f>IFERROR(INDEX('ORARIO DOCENTI'!$A$3:$A$102,MATCH(O$1,'ORARIO DOCENTI'!$AE$3:$AE$102,0),1),O274)</f>
        <v/>
      </c>
      <c r="P91" s="126" t="str">
        <f>IFERROR(INDEX('ORARIO DOCENTI'!$A$3:$A$102,MATCH(P$1,'ORARIO DOCENTI'!$AE$3:$AE$102,0),1),P274)</f>
        <v/>
      </c>
      <c r="Q91" s="126" t="str">
        <f>IFERROR(INDEX('ORARIO DOCENTI'!$A$3:$A$102,MATCH(Q$1,'ORARIO DOCENTI'!$AE$3:$AE$102,0),1),Q274)</f>
        <v/>
      </c>
      <c r="R91" s="126" t="str">
        <f>IFERROR(INDEX('ORARIO DOCENTI'!$A$3:$A$102,MATCH(R$1,'ORARIO DOCENTI'!$AE$3:$AE$102,0),1),R274)</f>
        <v/>
      </c>
      <c r="S91" s="126" t="str">
        <f>IFERROR(INDEX('ORARIO DOCENTI'!$A$3:$A$102,MATCH(S$1,'ORARIO DOCENTI'!$AE$3:$AE$102,0),1),S274)</f>
        <v/>
      </c>
      <c r="T91" s="126" t="str">
        <f>IFERROR(INDEX('ORARIO DOCENTI'!$A$3:$A$102,MATCH(T$1,'ORARIO DOCENTI'!$AE$3:$AE$102,0),1),T274)</f>
        <v/>
      </c>
      <c r="U91" s="43" t="str">
        <f>IFERROR(INDEX('ORARIO DOCENTI'!$A$3:$A$102,MATCH(U$1,'ORARIO DOCENTI'!$AE$3:$AE$102,0),1),U274)</f>
        <v/>
      </c>
      <c r="V91" s="43" t="str">
        <f>IFERROR(INDEX('ORARIO DOCENTI'!$A$3:$A$102,MATCH(V$1,'ORARIO DOCENTI'!$AE$3:$AE$102,0),1),V274)</f>
        <v/>
      </c>
      <c r="W91" s="43" t="str">
        <f>IFERROR(INDEX('ORARIO DOCENTI'!$A$3:$A$102,MATCH(W$1,'ORARIO DOCENTI'!$AE$3:$AE$102,0),1),W274)</f>
        <v/>
      </c>
      <c r="X91" s="43" t="str">
        <f>IFERROR(INDEX('ORARIO DOCENTI'!$A$3:$A$102,MATCH(X$1,'ORARIO DOCENTI'!$AE$3:$AE$102,0),1),X274)</f>
        <v/>
      </c>
      <c r="Y91" s="43" t="str">
        <f>IFERROR(INDEX('ORARIO DOCENTI'!$A$3:$A$102,MATCH(Y$1,'ORARIO DOCENTI'!$AE$3:$AE$102,0),1),Y274)</f>
        <v/>
      </c>
      <c r="Z91" s="43" t="str">
        <f>IFERROR(INDEX('ORARIO DOCENTI'!$A$3:$A$102,MATCH(Z$1,'ORARIO DOCENTI'!$AE$3:$AE$102,0),1),Z274)</f>
        <v/>
      </c>
      <c r="AA91" s="43" t="str">
        <f>IFERROR(INDEX('ORARIO DOCENTI'!$A$3:$A$102,MATCH(AA$1,'ORARIO DOCENTI'!$AE$3:$AE$102,0),1),AA274)</f>
        <v/>
      </c>
      <c r="AB91" s="43" t="str">
        <f>IFERROR(INDEX('ORARIO DOCENTI'!$A$3:$A$102,MATCH(AB$1,'ORARIO DOCENTI'!$AE$3:$AE$102,0),1),AB274)</f>
        <v/>
      </c>
      <c r="AC91" s="43" t="str">
        <f>IFERROR(INDEX('ORARIO DOCENTI'!$A$3:$A$102,MATCH(AC$1,'ORARIO DOCENTI'!$AE$3:$AE$102,0),1),AC274)</f>
        <v/>
      </c>
      <c r="AD91" s="43" t="str">
        <f>IFERROR(INDEX('ORARIO DOCENTI'!$A$3:$A$102,MATCH(AD$1,'ORARIO DOCENTI'!$AE$3:$AE$102,0),1),AD274)</f>
        <v/>
      </c>
      <c r="AE91" s="43" t="str">
        <f>IFERROR(INDEX('ORARIO DOCENTI'!$A$3:$A$102,MATCH(AE$1,'ORARIO DOCENTI'!$AE$3:$AE$102,0),1),AE274)</f>
        <v/>
      </c>
      <c r="AF91" s="43" t="str">
        <f>IFERROR(INDEX('ORARIO DOCENTI'!$A$3:$A$102,MATCH(AF$1,'ORARIO DOCENTI'!$AE$3:$AE$102,0),1),AF274)</f>
        <v/>
      </c>
      <c r="AG91" s="43" t="str">
        <f>IFERROR(INDEX('ORARIO DOCENTI'!$A$3:$A$102,MATCH(AG$1,'ORARIO DOCENTI'!$AE$3:$AE$102,0),1),AG274)</f>
        <v/>
      </c>
      <c r="AH91" s="43" t="str">
        <f>IFERROR(INDEX('ORARIO DOCENTI'!$A$3:$A$102,MATCH(AH$1,'ORARIO DOCENTI'!$AE$3:$AE$102,0),1),AH274)</f>
        <v/>
      </c>
      <c r="AI91" s="43" t="str">
        <f>IFERROR(INDEX('ORARIO DOCENTI'!$A$3:$A$102,MATCH(AI$1,'ORARIO DOCENTI'!$AE$3:$AE$102,0),1),AI274)</f>
        <v/>
      </c>
      <c r="AJ91" s="43" t="str">
        <f>IFERROR(INDEX('ORARIO DOCENTI'!$A$3:$A$102,MATCH(AJ$1,'ORARIO DOCENTI'!$AE$3:$AE$102,0),1),AJ274)</f>
        <v/>
      </c>
      <c r="AK91" s="43" t="str">
        <f>IFERROR(INDEX('ORARIO DOCENTI'!$A$3:$A$102,MATCH(AK$1,'ORARIO DOCENTI'!$AE$3:$AE$102,0),1),AK274)</f>
        <v/>
      </c>
      <c r="AL91" s="43" t="str">
        <f>IFERROR(INDEX('ORARIO DOCENTI'!$A$3:$A$102,MATCH(AL$1,'ORARIO DOCENTI'!$AE$3:$AE$102,0),1),AL274)</f>
        <v/>
      </c>
      <c r="AM91" s="43" t="str">
        <f>IFERROR(INDEX('ORARIO DOCENTI'!$A$3:$A$102,MATCH(AM$1,'ORARIO DOCENTI'!$AE$3:$AE$102,0),1),AM274)</f>
        <v/>
      </c>
      <c r="AN91" s="43" t="str">
        <f>IFERROR(INDEX('ORARIO DOCENTI'!$A$3:$A$102,MATCH(AN$1,'ORARIO DOCENTI'!$AE$3:$AE$102,0),1),AN274)</f>
        <v/>
      </c>
      <c r="AO91" s="43" t="str">
        <f>IFERROR(INDEX('ORARIO DOCENTI'!$A$3:$A$102,MATCH(AO$1,'ORARIO DOCENTI'!$AE$3:$AE$102,0),1),AO274)</f>
        <v/>
      </c>
      <c r="AP91" s="43" t="str">
        <f>IFERROR(INDEX('ORARIO DOCENTI'!$A$3:$A$102,MATCH(AP$1,'ORARIO DOCENTI'!$AE$3:$AE$102,0),1),AP274)</f>
        <v/>
      </c>
      <c r="AQ91" s="43" t="str">
        <f>IFERROR(INDEX('ORARIO DOCENTI'!$A$3:$A$102,MATCH(AQ$1,'ORARIO DOCENTI'!$AE$3:$AE$102,0),1),AQ274)</f>
        <v/>
      </c>
      <c r="AR91" s="43" t="str">
        <f>IFERROR(INDEX('ORARIO DOCENTI'!$A$3:$A$102,MATCH(AR$1,'ORARIO DOCENTI'!$AE$3:$AE$102,0),1),AR274)</f>
        <v/>
      </c>
      <c r="AS91" s="43" t="str">
        <f>IFERROR(INDEX('ORARIO DOCENTI'!$A$3:$A$102,MATCH(AS$1,'ORARIO DOCENTI'!$AE$3:$AE$102,0),1),AS274)</f>
        <v/>
      </c>
      <c r="AT91" s="43" t="str">
        <f>IFERROR(INDEX('ORARIO DOCENTI'!$A$3:$A$102,MATCH(AT$1,'ORARIO DOCENTI'!$AE$3:$AE$102,0),1),AT274)</f>
        <v/>
      </c>
      <c r="AU91" s="43" t="str">
        <f>IFERROR(INDEX('ORARIO DOCENTI'!$A$3:$A$102,MATCH(AU$1,'ORARIO DOCENTI'!$AE$3:$AE$102,0),1),AU274)</f>
        <v/>
      </c>
      <c r="AV91" s="43" t="str">
        <f>IFERROR(INDEX('ORARIO DOCENTI'!$A$3:$A$102,MATCH(AV$1,'ORARIO DOCENTI'!$AE$3:$AE$102,0),1),AV274)</f>
        <v/>
      </c>
      <c r="AW91" s="43" t="str">
        <f>IFERROR(INDEX('ORARIO DOCENTI'!$A$3:$A$102,MATCH(AW$1,'ORARIO DOCENTI'!$AE$3:$AE$102,0),1),AW274)</f>
        <v/>
      </c>
      <c r="AX91" s="43" t="str">
        <f>IFERROR(INDEX('ORARIO DOCENTI'!$A$3:$A$102,MATCH(AX$1,'ORARIO DOCENTI'!$AE$3:$AE$102,0),1),AX274)</f>
        <v/>
      </c>
      <c r="AY91" s="43" t="str">
        <f>IFERROR(INDEX('ORARIO DOCENTI'!$A$3:$A$102,MATCH(AY$1,'ORARIO DOCENTI'!$AE$3:$AE$102,0),1),AY274)</f>
        <v/>
      </c>
      <c r="AZ91" s="43" t="str">
        <f>IFERROR(INDEX('ORARIO DOCENTI'!$A$3:$A$102,MATCH(AZ$1,'ORARIO DOCENTI'!$AE$3:$AE$102,0),1),AZ274)</f>
        <v/>
      </c>
    </row>
    <row r="92" spans="1:52" s="42" customFormat="1" ht="24.95" customHeight="1" thickBot="1">
      <c r="A92" s="161"/>
      <c r="B92" s="171"/>
      <c r="C92" s="128" t="str">
        <f>IFERROR(INDEX('ORARIO ITP'!$A$3:$A$102,MATCH(C$1,'ORARIO ITP'!$AE$3:$AE$102,0),1),"")</f>
        <v/>
      </c>
      <c r="D92" s="128" t="str">
        <f>IFERROR(INDEX('ORARIO ITP'!$A$3:$A$102,MATCH(D$1,'ORARIO ITP'!$AE$3:$AE$102,0),1),"")</f>
        <v/>
      </c>
      <c r="E92" s="128" t="str">
        <f>IFERROR(INDEX('ORARIO ITP'!$A$3:$A$102,MATCH(E$1,'ORARIO ITP'!$AE$3:$AE$102,0),1),"")</f>
        <v/>
      </c>
      <c r="F92" s="128" t="str">
        <f>IFERROR(INDEX('ORARIO ITP'!$A$3:$A$102,MATCH(F$1,'ORARIO ITP'!$AE$3:$AE$102,0),1),"")</f>
        <v/>
      </c>
      <c r="G92" s="128" t="str">
        <f>IFERROR(INDEX('ORARIO ITP'!$A$3:$A$102,MATCH(G$1,'ORARIO ITP'!$AE$3:$AE$102,0),1),"")</f>
        <v/>
      </c>
      <c r="H92" s="128" t="str">
        <f>IFERROR(INDEX('ORARIO ITP'!$A$3:$A$102,MATCH(H$1,'ORARIO ITP'!$AE$3:$AE$102,0),1),"")</f>
        <v/>
      </c>
      <c r="I92" s="128" t="str">
        <f>IFERROR(INDEX('ORARIO ITP'!$A$3:$A$102,MATCH(I$1,'ORARIO ITP'!$AE$3:$AE$102,0),1),"")</f>
        <v/>
      </c>
      <c r="J92" s="128" t="str">
        <f>IFERROR(INDEX('ORARIO ITP'!$A$3:$A$102,MATCH(J$1,'ORARIO ITP'!$AE$3:$AE$102,0),1),"")</f>
        <v/>
      </c>
      <c r="K92" s="128" t="str">
        <f>IFERROR(INDEX('ORARIO ITP'!$A$3:$A$102,MATCH(K$1,'ORARIO ITP'!$AE$3:$AE$102,0),1),"")</f>
        <v/>
      </c>
      <c r="L92" s="128" t="str">
        <f>IFERROR(INDEX('ORARIO ITP'!$A$3:$A$102,MATCH(L$1,'ORARIO ITP'!$AE$3:$AE$102,0),1),"")</f>
        <v/>
      </c>
      <c r="M92" s="128" t="str">
        <f>IFERROR(INDEX('ORARIO ITP'!$A$3:$A$102,MATCH(M$1,'ORARIO ITP'!$AE$3:$AE$102,0),1),"")</f>
        <v/>
      </c>
      <c r="N92" s="128" t="str">
        <f>IFERROR(INDEX('ORARIO ITP'!$A$3:$A$102,MATCH(N$1,'ORARIO ITP'!$AE$3:$AE$102,0),1),"")</f>
        <v/>
      </c>
      <c r="O92" s="128" t="str">
        <f>IFERROR(INDEX('ORARIO ITP'!$A$3:$A$102,MATCH(O$1,'ORARIO ITP'!$AE$3:$AE$102,0),1),"")</f>
        <v/>
      </c>
      <c r="P92" s="128" t="str">
        <f>IFERROR(INDEX('ORARIO ITP'!$A$3:$A$102,MATCH(P$1,'ORARIO ITP'!$AE$3:$AE$102,0),1),"")</f>
        <v/>
      </c>
      <c r="Q92" s="128" t="str">
        <f>IFERROR(INDEX('ORARIO ITP'!$A$3:$A$102,MATCH(Q$1,'ORARIO ITP'!$AE$3:$AE$102,0),1),"")</f>
        <v/>
      </c>
      <c r="R92" s="128" t="str">
        <f>IFERROR(INDEX('ORARIO ITP'!$A$3:$A$102,MATCH(R$1,'ORARIO ITP'!$AE$3:$AE$102,0),1),"")</f>
        <v/>
      </c>
      <c r="S92" s="128" t="str">
        <f>IFERROR(INDEX('ORARIO ITP'!$A$3:$A$102,MATCH(S$1,'ORARIO ITP'!$AE$3:$AE$102,0),1),"")</f>
        <v/>
      </c>
      <c r="T92" s="128" t="str">
        <f>IFERROR(INDEX('ORARIO ITP'!$A$3:$A$102,MATCH(T$1,'ORARIO ITP'!$AE$3:$AE$102,0),1),"")</f>
        <v/>
      </c>
      <c r="U92" s="45" t="str">
        <f>IFERROR(INDEX('ORARIO ITP'!$A$3:$A$102,MATCH(U$1,'ORARIO ITP'!$AE$3:$AE$102,0),1),"")</f>
        <v/>
      </c>
      <c r="V92" s="45" t="str">
        <f>IFERROR(INDEX('ORARIO ITP'!$A$3:$A$102,MATCH(V$1,'ORARIO ITP'!$AE$3:$AE$102,0),1),"")</f>
        <v/>
      </c>
      <c r="W92" s="45" t="str">
        <f>IFERROR(INDEX('ORARIO ITP'!$A$3:$A$102,MATCH(W$1,'ORARIO ITP'!$AE$3:$AE$102,0),1),"")</f>
        <v/>
      </c>
      <c r="X92" s="45" t="str">
        <f>IFERROR(INDEX('ORARIO ITP'!$A$3:$A$102,MATCH(X$1,'ORARIO ITP'!$AE$3:$AE$102,0),1),"")</f>
        <v/>
      </c>
      <c r="Y92" s="45" t="str">
        <f>IFERROR(INDEX('ORARIO ITP'!$A$3:$A$102,MATCH(Y$1,'ORARIO ITP'!$AE$3:$AE$102,0),1),"")</f>
        <v/>
      </c>
      <c r="Z92" s="45" t="str">
        <f>IFERROR(INDEX('ORARIO ITP'!$A$3:$A$102,MATCH(Z$1,'ORARIO ITP'!$AE$3:$AE$102,0),1),"")</f>
        <v/>
      </c>
      <c r="AA92" s="45" t="str">
        <f>IFERROR(INDEX('ORARIO ITP'!$A$3:$A$102,MATCH(AA$1,'ORARIO ITP'!$AE$3:$AE$102,0),1),"")</f>
        <v/>
      </c>
      <c r="AB92" s="45" t="str">
        <f>IFERROR(INDEX('ORARIO ITP'!$A$3:$A$102,MATCH(AB$1,'ORARIO ITP'!$AE$3:$AE$102,0),1),"")</f>
        <v/>
      </c>
      <c r="AC92" s="45" t="str">
        <f>IFERROR(INDEX('ORARIO ITP'!$A$3:$A$102,MATCH(AC$1,'ORARIO ITP'!$AE$3:$AE$102,0),1),"")</f>
        <v/>
      </c>
      <c r="AD92" s="45" t="str">
        <f>IFERROR(INDEX('ORARIO ITP'!$A$3:$A$102,MATCH(AD$1,'ORARIO ITP'!$AE$3:$AE$102,0),1),"")</f>
        <v/>
      </c>
      <c r="AE92" s="45" t="str">
        <f>IFERROR(INDEX('ORARIO ITP'!$A$3:$A$102,MATCH(AE$1,'ORARIO ITP'!$AE$3:$AE$102,0),1),"")</f>
        <v/>
      </c>
      <c r="AF92" s="45" t="str">
        <f>IFERROR(INDEX('ORARIO ITP'!$A$3:$A$102,MATCH(AF$1,'ORARIO ITP'!$AE$3:$AE$102,0),1),"")</f>
        <v/>
      </c>
      <c r="AG92" s="45" t="str">
        <f>IFERROR(INDEX('ORARIO ITP'!$A$3:$A$102,MATCH(AG$1,'ORARIO ITP'!$AE$3:$AE$102,0),1),"")</f>
        <v/>
      </c>
      <c r="AH92" s="45" t="str">
        <f>IFERROR(INDEX('ORARIO ITP'!$A$3:$A$102,MATCH(AH$1,'ORARIO ITP'!$AE$3:$AE$102,0),1),"")</f>
        <v/>
      </c>
      <c r="AI92" s="45" t="str">
        <f>IFERROR(INDEX('ORARIO ITP'!$A$3:$A$102,MATCH(AI$1,'ORARIO ITP'!$AE$3:$AE$102,0),1),"")</f>
        <v/>
      </c>
      <c r="AJ92" s="45" t="str">
        <f>IFERROR(INDEX('ORARIO ITP'!$A$3:$A$102,MATCH(AJ$1,'ORARIO ITP'!$AE$3:$AE$102,0),1),"")</f>
        <v/>
      </c>
      <c r="AK92" s="45" t="str">
        <f>IFERROR(INDEX('ORARIO ITP'!$A$3:$A$102,MATCH(AK$1,'ORARIO ITP'!$AE$3:$AE$102,0),1),"")</f>
        <v/>
      </c>
      <c r="AL92" s="45" t="str">
        <f>IFERROR(INDEX('ORARIO ITP'!$A$3:$A$102,MATCH(AL$1,'ORARIO ITP'!$AE$3:$AE$102,0),1),"")</f>
        <v/>
      </c>
      <c r="AM92" s="45" t="str">
        <f>IFERROR(INDEX('ORARIO ITP'!$A$3:$A$102,MATCH(AM$1,'ORARIO ITP'!$AE$3:$AE$102,0),1),"")</f>
        <v/>
      </c>
      <c r="AN92" s="45" t="str">
        <f>IFERROR(INDEX('ORARIO ITP'!$A$3:$A$102,MATCH(AN$1,'ORARIO ITP'!$AE$3:$AE$102,0),1),"")</f>
        <v/>
      </c>
      <c r="AO92" s="45" t="str">
        <f>IFERROR(INDEX('ORARIO ITP'!$A$3:$A$102,MATCH(AO$1,'ORARIO ITP'!$AE$3:$AE$102,0),1),"")</f>
        <v/>
      </c>
      <c r="AP92" s="45" t="str">
        <f>IFERROR(INDEX('ORARIO ITP'!$A$3:$A$102,MATCH(AP$1,'ORARIO ITP'!$AE$3:$AE$102,0),1),"")</f>
        <v/>
      </c>
      <c r="AQ92" s="45" t="str">
        <f>IFERROR(INDEX('ORARIO ITP'!$A$3:$A$102,MATCH(AQ$1,'ORARIO ITP'!$AE$3:$AE$102,0),1),"")</f>
        <v/>
      </c>
      <c r="AR92" s="45" t="str">
        <f>IFERROR(INDEX('ORARIO ITP'!$A$3:$A$102,MATCH(AR$1,'ORARIO ITP'!$AE$3:$AE$102,0),1),"")</f>
        <v/>
      </c>
      <c r="AS92" s="45" t="str">
        <f>IFERROR(INDEX('ORARIO ITP'!$A$3:$A$102,MATCH(AS$1,'ORARIO ITP'!$AE$3:$AE$102,0),1),"")</f>
        <v/>
      </c>
      <c r="AT92" s="45" t="str">
        <f>IFERROR(INDEX('ORARIO ITP'!$A$3:$A$102,MATCH(AT$1,'ORARIO ITP'!$AE$3:$AE$102,0),1),"")</f>
        <v/>
      </c>
      <c r="AU92" s="45" t="str">
        <f>IFERROR(INDEX('ORARIO ITP'!$A$3:$A$102,MATCH(AU$1,'ORARIO ITP'!$AE$3:$AE$102,0),1),"")</f>
        <v/>
      </c>
      <c r="AV92" s="45" t="str">
        <f>IFERROR(INDEX('ORARIO ITP'!$A$3:$A$102,MATCH(AV$1,'ORARIO ITP'!$AE$3:$AE$102,0),1),"")</f>
        <v/>
      </c>
      <c r="AW92" s="45" t="str">
        <f>IFERROR(INDEX('ORARIO ITP'!$A$3:$A$102,MATCH(AW$1,'ORARIO ITP'!$AE$3:$AE$102,0),1),"")</f>
        <v/>
      </c>
      <c r="AX92" s="45" t="str">
        <f>IFERROR(INDEX('ORARIO ITP'!$A$3:$A$102,MATCH(AX$1,'ORARIO ITP'!$AE$3:$AE$102,0),1),"")</f>
        <v/>
      </c>
      <c r="AY92" s="45" t="str">
        <f>IFERROR(INDEX('ORARIO ITP'!$A$3:$A$102,MATCH(AY$1,'ORARIO ITP'!$AE$3:$AE$102,0),1),"")</f>
        <v/>
      </c>
      <c r="AZ92" s="45" t="str">
        <f>IFERROR(INDEX('ORARIO ITP'!$A$3:$A$102,MATCH(AZ$1,'ORARIO ITP'!$AE$3:$AE$102,0),1),"")</f>
        <v/>
      </c>
    </row>
    <row r="93" spans="1:52" s="42" customFormat="1" ht="24.95" customHeight="1">
      <c r="A93" s="159" t="s">
        <v>39</v>
      </c>
      <c r="B93" s="162">
        <v>1</v>
      </c>
      <c r="C93" s="122" t="str">
        <f ca="1">IFERROR(INDEX('DOCENTI-CLASSI-MATERIE'!$A$2:$L$201,MATCH(C$94,'DOCENTI-CLASSI-MATERIE'!$A$2:$A$201,0),MATCH(C$1,INDIRECT("'DOCENTI-CLASSI-MATERIE'!$A"&amp;MATCH(C$94,'DOCENTI-CLASSI-MATERIE'!$A$2:$A$201,0)+2&amp;":$L"&amp;MATCH(C$94,'DOCENTI-CLASSI-MATERIE'!$A$2:$A$201,0)+2),0)),C276)</f>
        <v>MATEMATICA</v>
      </c>
      <c r="D93" s="122" t="str">
        <f ca="1">IFERROR(INDEX('DOCENTI-CLASSI-MATERIE'!$A$2:$L$201,MATCH(D$94,'DOCENTI-CLASSI-MATERIE'!$A$2:$A$201,0),MATCH(D$1,INDIRECT("'DOCENTI-CLASSI-MATERIE'!$A"&amp;MATCH(D$94,'DOCENTI-CLASSI-MATERIE'!$A$2:$A$201,0)+2&amp;":$L"&amp;MATCH(D$94,'DOCENTI-CLASSI-MATERIE'!$A$2:$A$201,0)+2),0)),D276)</f>
        <v>DIRITTO e ECON.</v>
      </c>
      <c r="E93" s="122" t="str">
        <f ca="1">IFERROR(INDEX('DOCENTI-CLASSI-MATERIE'!$A$2:$L$201,MATCH(E$94,'DOCENTI-CLASSI-MATERIE'!$A$2:$A$201,0),MATCH(E$1,INDIRECT("'DOCENTI-CLASSI-MATERIE'!$A"&amp;MATCH(E$94,'DOCENTI-CLASSI-MATERIE'!$A$2:$A$201,0)+2&amp;":$L"&amp;MATCH(E$94,'DOCENTI-CLASSI-MATERIE'!$A$2:$A$201,0)+2),0)),E276)</f>
        <v>RELIGIONE</v>
      </c>
      <c r="F93" s="122" t="str">
        <f ca="1">IFERROR(INDEX('DOCENTI-CLASSI-MATERIE'!$A$2:$L$201,MATCH(F$94,'DOCENTI-CLASSI-MATERIE'!$A$2:$A$201,0),MATCH(F$1,INDIRECT("'DOCENTI-CLASSI-MATERIE'!$A"&amp;MATCH(F$94,'DOCENTI-CLASSI-MATERIE'!$A$2:$A$201,0)+2&amp;":$L"&amp;MATCH(F$94,'DOCENTI-CLASSI-MATERIE'!$A$2:$A$201,0)+2),0)),F276)</f>
        <v>LINGUA INGLESE</v>
      </c>
      <c r="G93" s="122" t="str">
        <f ca="1">IFERROR(INDEX('DOCENTI-CLASSI-MATERIE'!$A$2:$L$201,MATCH(G$94,'DOCENTI-CLASSI-MATERIE'!$A$2:$A$201,0),MATCH(G$1,INDIRECT("'DOCENTI-CLASSI-MATERIE'!$A"&amp;MATCH(G$94,'DOCENTI-CLASSI-MATERIE'!$A$2:$A$201,0)+2&amp;":$L"&amp;MATCH(G$94,'DOCENTI-CLASSI-MATERIE'!$A$2:$A$201,0)+2),0)),G276)</f>
        <v>TEC.IE ELETTRICO/CHE</v>
      </c>
      <c r="H93" s="153" t="str">
        <f ca="1">IFERROR(INDEX('DOCENTI-CLASSI-MATERIE'!$A$2:$L$201,MATCH(H$94,'DOCENTI-CLASSI-MATERIE'!$A$2:$A$201,0),MATCH(H$1,INDIRECT("'DOCENTI-CLASSI-MATERIE'!$A"&amp;MATCH(H$94,'DOCENTI-CLASSI-MATERIE'!$A$2:$A$201,0)+2&amp;":$L"&amp;MATCH(H$94,'DOCENTI-CLASSI-MATERIE'!$A$2:$A$201,0)+2),0)),H276)</f>
        <v>TEC.MECC. e APPL.</v>
      </c>
      <c r="I93" s="144" t="str">
        <f ca="1">IFERROR(INDEX('DOCENTI-CLASSI-MATERIE'!$A$2:$L$201,MATCH(I$94,'DOCENTI-CLASSI-MATERIE'!$A$2:$A$201,0),MATCH(I$1,INDIRECT("'DOCENTI-CLASSI-MATERIE'!$A"&amp;MATCH(I$94,'DOCENTI-CLASSI-MATERIE'!$A$2:$A$201,0)+2&amp;":$L"&amp;MATCH(I$94,'DOCENTI-CLASSI-MATERIE'!$A$2:$A$201,0)+2),0)),I276)</f>
        <v>TEC.e TEC. DIAGN.e MANUT.MT</v>
      </c>
      <c r="J93" s="122" t="str">
        <f ca="1">IFERROR(INDEX('DOCENTI-CLASSI-MATERIE'!$A$2:$L$201,MATCH(J$94,'DOCENTI-CLASSI-MATERIE'!$A$2:$A$201,0),MATCH(J$1,INDIRECT("'DOCENTI-CLASSI-MATERIE'!$A"&amp;MATCH(J$94,'DOCENTI-CLASSI-MATERIE'!$A$2:$A$201,0)+2&amp;":$L"&amp;MATCH(J$94,'DOCENTI-CLASSI-MATERIE'!$A$2:$A$201,0)+2),0)),J276)</f>
        <v>MATEMATICA</v>
      </c>
      <c r="K93" s="122" t="str">
        <f ca="1">IFERROR(INDEX('DOCENTI-CLASSI-MATERIE'!$A$2:$L$201,MATCH(K$94,'DOCENTI-CLASSI-MATERIE'!$A$2:$A$201,0),MATCH(K$1,INDIRECT("'DOCENTI-CLASSI-MATERIE'!$A"&amp;MATCH(K$94,'DOCENTI-CLASSI-MATERIE'!$A$2:$A$201,0)+2&amp;":$L"&amp;MATCH(K$94,'DOCENTI-CLASSI-MATERIE'!$A$2:$A$201,0)+2),0)),K276)</f>
        <v>LINGUA INGLESE</v>
      </c>
      <c r="L93" s="122" t="str">
        <f ca="1">IFERROR(INDEX('DOCENTI-CLASSI-MATERIE'!$A$2:$L$201,MATCH(L$94,'DOCENTI-CLASSI-MATERIE'!$A$2:$A$201,0),MATCH(L$1,INDIRECT("'DOCENTI-CLASSI-MATERIE'!$A"&amp;MATCH(L$94,'DOCENTI-CLASSI-MATERIE'!$A$2:$A$201,0)+2&amp;":$L"&amp;MATCH(L$94,'DOCENTI-CLASSI-MATERIE'!$A$2:$A$201,0)+2),0)),L276)</f>
        <v>LINGUA LETT.ITAL. E STORIA</v>
      </c>
      <c r="M93" s="122" t="str">
        <f ca="1">IFERROR(INDEX('DOCENTI-CLASSI-MATERIE'!$A$2:$L$201,MATCH(M$94,'DOCENTI-CLASSI-MATERIE'!$A$2:$A$201,0),MATCH(M$1,INDIRECT("'DOCENTI-CLASSI-MATERIE'!$A"&amp;MATCH(M$94,'DOCENTI-CLASSI-MATERIE'!$A$2:$A$201,0)+2&amp;":$L"&amp;MATCH(M$94,'DOCENTI-CLASSI-MATERIE'!$A$2:$A$201,0)+2),0)),M276)</f>
        <v>LINGUA LETT.ITAL. E STORIA</v>
      </c>
      <c r="N93" s="122" t="str">
        <f ca="1">IFERROR(INDEX('DOCENTI-CLASSI-MATERIE'!$A$2:$L$201,MATCH(N$94,'DOCENTI-CLASSI-MATERIE'!$A$2:$A$201,0),MATCH(N$1,INDIRECT("'DOCENTI-CLASSI-MATERIE'!$A"&amp;MATCH(N$94,'DOCENTI-CLASSI-MATERIE'!$A$2:$A$201,0)+2&amp;":$L"&amp;MATCH(N$94,'DOCENTI-CLASSI-MATERIE'!$A$2:$A$201,0)+2),0)),N276)</f>
        <v>LINGUA LETT.ITAL. E STORIA</v>
      </c>
      <c r="O93" s="122" t="str">
        <f ca="1">IFERROR(INDEX('DOCENTI-CLASSI-MATERIE'!$A$2:$L$201,MATCH(O$94,'DOCENTI-CLASSI-MATERIE'!$A$2:$A$201,0),MATCH(O$1,INDIRECT("'DOCENTI-CLASSI-MATERIE'!$A"&amp;MATCH(O$94,'DOCENTI-CLASSI-MATERIE'!$A$2:$A$201,0)+2&amp;":$L"&amp;MATCH(O$94,'DOCENTI-CLASSI-MATERIE'!$A$2:$A$201,0)+2),0)),O276)</f>
        <v>COMPL.DI MATEM.</v>
      </c>
      <c r="P93" s="122" t="str">
        <f ca="1">IFERROR(INDEX('DOCENTI-CLASSI-MATERIE'!$A$2:$L$201,MATCH(P$94,'DOCENTI-CLASSI-MATERIE'!$A$2:$A$201,0),MATCH(P$1,INDIRECT("'DOCENTI-CLASSI-MATERIE'!$A"&amp;MATCH(P$94,'DOCENTI-CLASSI-MATERIE'!$A$2:$A$201,0)+2&amp;":$L"&amp;MATCH(P$94,'DOCENTI-CLASSI-MATERIE'!$A$2:$A$201,0)+2),0)),P276)</f>
        <v>COMPL.DI MATEM.</v>
      </c>
      <c r="Q93" s="122" t="str">
        <f ca="1">IFERROR(INDEX('DOCENTI-CLASSI-MATERIE'!$A$2:$L$201,MATCH(Q$94,'DOCENTI-CLASSI-MATERIE'!$A$2:$A$201,0),MATCH(Q$1,INDIRECT("'DOCENTI-CLASSI-MATERIE'!$A"&amp;MATCH(Q$94,'DOCENTI-CLASSI-MATERIE'!$A$2:$A$201,0)+2&amp;":$L"&amp;MATCH(Q$94,'DOCENTI-CLASSI-MATERIE'!$A$2:$A$201,0)+2),0)),Q276)</f>
        <v/>
      </c>
      <c r="R93" s="122" t="str">
        <f ca="1">IFERROR(INDEX('DOCENTI-CLASSI-MATERIE'!$A$2:$L$201,MATCH(R$94,'DOCENTI-CLASSI-MATERIE'!$A$2:$A$201,0),MATCH(R$1,INDIRECT("'DOCENTI-CLASSI-MATERIE'!$A"&amp;MATCH(R$94,'DOCENTI-CLASSI-MATERIE'!$A$2:$A$201,0)+2&amp;":$L"&amp;MATCH(R$94,'DOCENTI-CLASSI-MATERIE'!$A$2:$A$201,0)+2),0)),R276)</f>
        <v>ELETTROT.ELETTRON.</v>
      </c>
      <c r="S93" s="122" t="str">
        <f ca="1">IFERROR(INDEX('DOCENTI-CLASSI-MATERIE'!$A$2:$L$201,MATCH(S$94,'DOCENTI-CLASSI-MATERIE'!$A$2:$A$201,0),MATCH(S$1,INDIRECT("'DOCENTI-CLASSI-MATERIE'!$A"&amp;MATCH(S$94,'DOCENTI-CLASSI-MATERIE'!$A$2:$A$201,0)+2&amp;":$L"&amp;MATCH(S$94,'DOCENTI-CLASSI-MATERIE'!$A$2:$A$201,0)+2),0)),S276)</f>
        <v>BIOL.MICR.CONT.SAN.</v>
      </c>
      <c r="T93" s="122" t="str">
        <f ca="1">IFERROR(INDEX('DOCENTI-CLASSI-MATERIE'!$A$2:$L$201,MATCH(T$94,'DOCENTI-CLASSI-MATERIE'!$A$2:$A$201,0),MATCH(T$1,INDIRECT("'DOCENTI-CLASSI-MATERIE'!$A"&amp;MATCH(T$94,'DOCENTI-CLASSI-MATERIE'!$A$2:$A$201,0)+2&amp;":$L"&amp;MATCH(T$94,'DOCENTI-CLASSI-MATERIE'!$A$2:$A$201,0)+2),0)),T276)</f>
        <v/>
      </c>
      <c r="U93" s="37" t="str">
        <f ca="1">IFERROR(INDEX('DOCENTI-CLASSI-MATERIE'!$A$2:$L$201,MATCH(U$94,'DOCENTI-CLASSI-MATERIE'!$A$2:$A$201,0),MATCH(U$1,INDIRECT("'DOCENTI-CLASSI-MATERIE'!$A"&amp;MATCH(U$94,'DOCENTI-CLASSI-MATERIE'!$A$2:$A$201,0)+2&amp;":$L"&amp;MATCH(U$94,'DOCENTI-CLASSI-MATERIE'!$A$2:$A$201,0)+2),0)),U276)</f>
        <v/>
      </c>
      <c r="V93" s="37" t="str">
        <f ca="1">IFERROR(INDEX('DOCENTI-CLASSI-MATERIE'!$A$2:$L$201,MATCH(V$94,'DOCENTI-CLASSI-MATERIE'!$A$2:$A$201,0),MATCH(V$1,INDIRECT("'DOCENTI-CLASSI-MATERIE'!$A"&amp;MATCH(V$94,'DOCENTI-CLASSI-MATERIE'!$A$2:$A$201,0)+2&amp;":$L"&amp;MATCH(V$94,'DOCENTI-CLASSI-MATERIE'!$A$2:$A$201,0)+2),0)),V276)</f>
        <v/>
      </c>
      <c r="W93" s="37" t="str">
        <f ca="1">IFERROR(INDEX('DOCENTI-CLASSI-MATERIE'!$A$2:$L$201,MATCH(W$94,'DOCENTI-CLASSI-MATERIE'!$A$2:$A$201,0),MATCH(W$1,INDIRECT("'DOCENTI-CLASSI-MATERIE'!$A"&amp;MATCH(W$94,'DOCENTI-CLASSI-MATERIE'!$A$2:$A$201,0)+2&amp;":$L"&amp;MATCH(W$94,'DOCENTI-CLASSI-MATERIE'!$A$2:$A$201,0)+2),0)),W276)</f>
        <v/>
      </c>
      <c r="X93" s="37" t="str">
        <f ca="1">IFERROR(INDEX('DOCENTI-CLASSI-MATERIE'!$A$2:$L$201,MATCH(X$94,'DOCENTI-CLASSI-MATERIE'!$A$2:$A$201,0),MATCH(X$1,INDIRECT("'DOCENTI-CLASSI-MATERIE'!$A"&amp;MATCH(X$94,'DOCENTI-CLASSI-MATERIE'!$A$2:$A$201,0)+2&amp;":$L"&amp;MATCH(X$94,'DOCENTI-CLASSI-MATERIE'!$A$2:$A$201,0)+2),0)),X276)</f>
        <v/>
      </c>
      <c r="Y93" s="37" t="str">
        <f ca="1">IFERROR(INDEX('DOCENTI-CLASSI-MATERIE'!$A$2:$L$201,MATCH(Y$94,'DOCENTI-CLASSI-MATERIE'!$A$2:$A$201,0),MATCH(Y$1,INDIRECT("'DOCENTI-CLASSI-MATERIE'!$A"&amp;MATCH(Y$94,'DOCENTI-CLASSI-MATERIE'!$A$2:$A$201,0)+2&amp;":$L"&amp;MATCH(Y$94,'DOCENTI-CLASSI-MATERIE'!$A$2:$A$201,0)+2),0)),Y276)</f>
        <v/>
      </c>
      <c r="Z93" s="37" t="str">
        <f ca="1">IFERROR(INDEX('DOCENTI-CLASSI-MATERIE'!$A$2:$L$201,MATCH(Z$94,'DOCENTI-CLASSI-MATERIE'!$A$2:$A$201,0),MATCH(Z$1,INDIRECT("'DOCENTI-CLASSI-MATERIE'!$A"&amp;MATCH(Z$94,'DOCENTI-CLASSI-MATERIE'!$A$2:$A$201,0)+2&amp;":$L"&amp;MATCH(Z$94,'DOCENTI-CLASSI-MATERIE'!$A$2:$A$201,0)+2),0)),Z276)</f>
        <v/>
      </c>
      <c r="AA93" s="37" t="str">
        <f ca="1">IFERROR(INDEX('DOCENTI-CLASSI-MATERIE'!$A$2:$L$201,MATCH(AA$94,'DOCENTI-CLASSI-MATERIE'!$A$2:$A$201,0),MATCH(AA$1,INDIRECT("'DOCENTI-CLASSI-MATERIE'!$A"&amp;MATCH(AA$94,'DOCENTI-CLASSI-MATERIE'!$A$2:$A$201,0)+2&amp;":$L"&amp;MATCH(AA$94,'DOCENTI-CLASSI-MATERIE'!$A$2:$A$201,0)+2),0)),AA276)</f>
        <v/>
      </c>
      <c r="AB93" s="37" t="str">
        <f ca="1">IFERROR(INDEX('DOCENTI-CLASSI-MATERIE'!$A$2:$L$201,MATCH(AB$94,'DOCENTI-CLASSI-MATERIE'!$A$2:$A$201,0),MATCH(AB$1,INDIRECT("'DOCENTI-CLASSI-MATERIE'!$A"&amp;MATCH(AB$94,'DOCENTI-CLASSI-MATERIE'!$A$2:$A$201,0)+2&amp;":$L"&amp;MATCH(AB$94,'DOCENTI-CLASSI-MATERIE'!$A$2:$A$201,0)+2),0)),AB276)</f>
        <v/>
      </c>
      <c r="AC93" s="37" t="str">
        <f ca="1">IFERROR(INDEX('DOCENTI-CLASSI-MATERIE'!$A$2:$L$201,MATCH(AC$94,'DOCENTI-CLASSI-MATERIE'!$A$2:$A$201,0),MATCH(AC$1,INDIRECT("'DOCENTI-CLASSI-MATERIE'!$A"&amp;MATCH(AC$94,'DOCENTI-CLASSI-MATERIE'!$A$2:$A$201,0)+2&amp;":$L"&amp;MATCH(AC$94,'DOCENTI-CLASSI-MATERIE'!$A$2:$A$201,0)+2),0)),AC276)</f>
        <v/>
      </c>
      <c r="AD93" s="37" t="str">
        <f ca="1">IFERROR(INDEX('DOCENTI-CLASSI-MATERIE'!$A$2:$L$201,MATCH(AD$94,'DOCENTI-CLASSI-MATERIE'!$A$2:$A$201,0),MATCH(AD$1,INDIRECT("'DOCENTI-CLASSI-MATERIE'!$A"&amp;MATCH(AD$94,'DOCENTI-CLASSI-MATERIE'!$A$2:$A$201,0)+2&amp;":$L"&amp;MATCH(AD$94,'DOCENTI-CLASSI-MATERIE'!$A$2:$A$201,0)+2),0)),AD276)</f>
        <v/>
      </c>
      <c r="AE93" s="37" t="str">
        <f ca="1">IFERROR(INDEX('DOCENTI-CLASSI-MATERIE'!$A$2:$L$201,MATCH(AE$94,'DOCENTI-CLASSI-MATERIE'!$A$2:$A$201,0),MATCH(AE$1,INDIRECT("'DOCENTI-CLASSI-MATERIE'!$A"&amp;MATCH(AE$94,'DOCENTI-CLASSI-MATERIE'!$A$2:$A$201,0)+2&amp;":$L"&amp;MATCH(AE$94,'DOCENTI-CLASSI-MATERIE'!$A$2:$A$201,0)+2),0)),AE276)</f>
        <v/>
      </c>
      <c r="AF93" s="37" t="str">
        <f ca="1">IFERROR(INDEX('DOCENTI-CLASSI-MATERIE'!$A$2:$L$201,MATCH(AF$94,'DOCENTI-CLASSI-MATERIE'!$A$2:$A$201,0),MATCH(AF$1,INDIRECT("'DOCENTI-CLASSI-MATERIE'!$A"&amp;MATCH(AF$94,'DOCENTI-CLASSI-MATERIE'!$A$2:$A$201,0)+2&amp;":$L"&amp;MATCH(AF$94,'DOCENTI-CLASSI-MATERIE'!$A$2:$A$201,0)+2),0)),AF276)</f>
        <v/>
      </c>
      <c r="AG93" s="37" t="str">
        <f ca="1">IFERROR(INDEX('DOCENTI-CLASSI-MATERIE'!$A$2:$L$201,MATCH(AG$94,'DOCENTI-CLASSI-MATERIE'!$A$2:$A$201,0),MATCH(AG$1,INDIRECT("'DOCENTI-CLASSI-MATERIE'!$A"&amp;MATCH(AG$94,'DOCENTI-CLASSI-MATERIE'!$A$2:$A$201,0)+2&amp;":$L"&amp;MATCH(AG$94,'DOCENTI-CLASSI-MATERIE'!$A$2:$A$201,0)+2),0)),AG276)</f>
        <v/>
      </c>
      <c r="AH93" s="37" t="str">
        <f ca="1">IFERROR(INDEX('DOCENTI-CLASSI-MATERIE'!$A$2:$L$201,MATCH(AH$94,'DOCENTI-CLASSI-MATERIE'!$A$2:$A$201,0),MATCH(AH$1,INDIRECT("'DOCENTI-CLASSI-MATERIE'!$A"&amp;MATCH(AH$94,'DOCENTI-CLASSI-MATERIE'!$A$2:$A$201,0)+2&amp;":$L"&amp;MATCH(AH$94,'DOCENTI-CLASSI-MATERIE'!$A$2:$A$201,0)+2),0)),AH276)</f>
        <v/>
      </c>
      <c r="AI93" s="37" t="str">
        <f ca="1">IFERROR(INDEX('DOCENTI-CLASSI-MATERIE'!$A$2:$L$201,MATCH(AI$94,'DOCENTI-CLASSI-MATERIE'!$A$2:$A$201,0),MATCH(AI$1,INDIRECT("'DOCENTI-CLASSI-MATERIE'!$A"&amp;MATCH(AI$94,'DOCENTI-CLASSI-MATERIE'!$A$2:$A$201,0)+2&amp;":$L"&amp;MATCH(AI$94,'DOCENTI-CLASSI-MATERIE'!$A$2:$A$201,0)+2),0)),AI276)</f>
        <v/>
      </c>
      <c r="AJ93" s="37" t="str">
        <f ca="1">IFERROR(INDEX('DOCENTI-CLASSI-MATERIE'!$A$2:$L$201,MATCH(AJ$94,'DOCENTI-CLASSI-MATERIE'!$A$2:$A$201,0),MATCH(AJ$1,INDIRECT("'DOCENTI-CLASSI-MATERIE'!$A"&amp;MATCH(AJ$94,'DOCENTI-CLASSI-MATERIE'!$A$2:$A$201,0)+2&amp;":$L"&amp;MATCH(AJ$94,'DOCENTI-CLASSI-MATERIE'!$A$2:$A$201,0)+2),0)),AJ276)</f>
        <v/>
      </c>
      <c r="AK93" s="37" t="str">
        <f ca="1">IFERROR(INDEX('DOCENTI-CLASSI-MATERIE'!$A$2:$L$201,MATCH(AK$94,'DOCENTI-CLASSI-MATERIE'!$A$2:$A$201,0),MATCH(AK$1,INDIRECT("'DOCENTI-CLASSI-MATERIE'!$A"&amp;MATCH(AK$94,'DOCENTI-CLASSI-MATERIE'!$A$2:$A$201,0)+2&amp;":$L"&amp;MATCH(AK$94,'DOCENTI-CLASSI-MATERIE'!$A$2:$A$201,0)+2),0)),AK276)</f>
        <v/>
      </c>
      <c r="AL93" s="37" t="str">
        <f ca="1">IFERROR(INDEX('DOCENTI-CLASSI-MATERIE'!$A$2:$L$201,MATCH(AL$94,'DOCENTI-CLASSI-MATERIE'!$A$2:$A$201,0),MATCH(AL$1,INDIRECT("'DOCENTI-CLASSI-MATERIE'!$A"&amp;MATCH(AL$94,'DOCENTI-CLASSI-MATERIE'!$A$2:$A$201,0)+2&amp;":$L"&amp;MATCH(AL$94,'DOCENTI-CLASSI-MATERIE'!$A$2:$A$201,0)+2),0)),AL276)</f>
        <v/>
      </c>
      <c r="AM93" s="37" t="str">
        <f ca="1">IFERROR(INDEX('DOCENTI-CLASSI-MATERIE'!$A$2:$L$201,MATCH(AM$94,'DOCENTI-CLASSI-MATERIE'!$A$2:$A$201,0),MATCH(AM$1,INDIRECT("'DOCENTI-CLASSI-MATERIE'!$A"&amp;MATCH(AM$94,'DOCENTI-CLASSI-MATERIE'!$A$2:$A$201,0)+2&amp;":$L"&amp;MATCH(AM$94,'DOCENTI-CLASSI-MATERIE'!$A$2:$A$201,0)+2),0)),AM276)</f>
        <v/>
      </c>
      <c r="AN93" s="37" t="str">
        <f ca="1">IFERROR(INDEX('DOCENTI-CLASSI-MATERIE'!$A$2:$L$201,MATCH(AN$94,'DOCENTI-CLASSI-MATERIE'!$A$2:$A$201,0),MATCH(AN$1,INDIRECT("'DOCENTI-CLASSI-MATERIE'!$A"&amp;MATCH(AN$94,'DOCENTI-CLASSI-MATERIE'!$A$2:$A$201,0)+2&amp;":$L"&amp;MATCH(AN$94,'DOCENTI-CLASSI-MATERIE'!$A$2:$A$201,0)+2),0)),AN276)</f>
        <v/>
      </c>
      <c r="AO93" s="37" t="str">
        <f ca="1">IFERROR(INDEX('DOCENTI-CLASSI-MATERIE'!$A$2:$L$201,MATCH(AO$94,'DOCENTI-CLASSI-MATERIE'!$A$2:$A$201,0),MATCH(AO$1,INDIRECT("'DOCENTI-CLASSI-MATERIE'!$A"&amp;MATCH(AO$94,'DOCENTI-CLASSI-MATERIE'!$A$2:$A$201,0)+2&amp;":$L"&amp;MATCH(AO$94,'DOCENTI-CLASSI-MATERIE'!$A$2:$A$201,0)+2),0)),AO276)</f>
        <v/>
      </c>
      <c r="AP93" s="37" t="str">
        <f ca="1">IFERROR(INDEX('DOCENTI-CLASSI-MATERIE'!$A$2:$L$201,MATCH(AP$94,'DOCENTI-CLASSI-MATERIE'!$A$2:$A$201,0),MATCH(AP$1,INDIRECT("'DOCENTI-CLASSI-MATERIE'!$A"&amp;MATCH(AP$94,'DOCENTI-CLASSI-MATERIE'!$A$2:$A$201,0)+2&amp;":$L"&amp;MATCH(AP$94,'DOCENTI-CLASSI-MATERIE'!$A$2:$A$201,0)+2),0)),AP276)</f>
        <v/>
      </c>
      <c r="AQ93" s="37" t="str">
        <f ca="1">IFERROR(INDEX('DOCENTI-CLASSI-MATERIE'!$A$2:$L$201,MATCH(AQ$94,'DOCENTI-CLASSI-MATERIE'!$A$2:$A$201,0),MATCH(AQ$1,INDIRECT("'DOCENTI-CLASSI-MATERIE'!$A"&amp;MATCH(AQ$94,'DOCENTI-CLASSI-MATERIE'!$A$2:$A$201,0)+2&amp;":$L"&amp;MATCH(AQ$94,'DOCENTI-CLASSI-MATERIE'!$A$2:$A$201,0)+2),0)),AQ276)</f>
        <v/>
      </c>
      <c r="AR93" s="37" t="str">
        <f ca="1">IFERROR(INDEX('DOCENTI-CLASSI-MATERIE'!$A$2:$L$201,MATCH(AR$94,'DOCENTI-CLASSI-MATERIE'!$A$2:$A$201,0),MATCH(AR$1,INDIRECT("'DOCENTI-CLASSI-MATERIE'!$A"&amp;MATCH(AR$94,'DOCENTI-CLASSI-MATERIE'!$A$2:$A$201,0)+2&amp;":$L"&amp;MATCH(AR$94,'DOCENTI-CLASSI-MATERIE'!$A$2:$A$201,0)+2),0)),AR276)</f>
        <v/>
      </c>
      <c r="AS93" s="37" t="str">
        <f ca="1">IFERROR(INDEX('DOCENTI-CLASSI-MATERIE'!$A$2:$L$201,MATCH(AS$94,'DOCENTI-CLASSI-MATERIE'!$A$2:$A$201,0),MATCH(AS$1,INDIRECT("'DOCENTI-CLASSI-MATERIE'!$A"&amp;MATCH(AS$94,'DOCENTI-CLASSI-MATERIE'!$A$2:$A$201,0)+2&amp;":$L"&amp;MATCH(AS$94,'DOCENTI-CLASSI-MATERIE'!$A$2:$A$201,0)+2),0)),AS276)</f>
        <v/>
      </c>
      <c r="AT93" s="37" t="str">
        <f ca="1">IFERROR(INDEX('DOCENTI-CLASSI-MATERIE'!$A$2:$L$201,MATCH(AT$94,'DOCENTI-CLASSI-MATERIE'!$A$2:$A$201,0),MATCH(AT$1,INDIRECT("'DOCENTI-CLASSI-MATERIE'!$A"&amp;MATCH(AT$94,'DOCENTI-CLASSI-MATERIE'!$A$2:$A$201,0)+2&amp;":$L"&amp;MATCH(AT$94,'DOCENTI-CLASSI-MATERIE'!$A$2:$A$201,0)+2),0)),AT276)</f>
        <v/>
      </c>
      <c r="AU93" s="37" t="str">
        <f ca="1">IFERROR(INDEX('DOCENTI-CLASSI-MATERIE'!$A$2:$L$201,MATCH(AU$94,'DOCENTI-CLASSI-MATERIE'!$A$2:$A$201,0),MATCH(AU$1,INDIRECT("'DOCENTI-CLASSI-MATERIE'!$A"&amp;MATCH(AU$94,'DOCENTI-CLASSI-MATERIE'!$A$2:$A$201,0)+2&amp;":$L"&amp;MATCH(AU$94,'DOCENTI-CLASSI-MATERIE'!$A$2:$A$201,0)+2),0)),AU276)</f>
        <v/>
      </c>
      <c r="AV93" s="37" t="str">
        <f ca="1">IFERROR(INDEX('DOCENTI-CLASSI-MATERIE'!$A$2:$L$201,MATCH(AV$94,'DOCENTI-CLASSI-MATERIE'!$A$2:$A$201,0),MATCH(AV$1,INDIRECT("'DOCENTI-CLASSI-MATERIE'!$A"&amp;MATCH(AV$94,'DOCENTI-CLASSI-MATERIE'!$A$2:$A$201,0)+2&amp;":$L"&amp;MATCH(AV$94,'DOCENTI-CLASSI-MATERIE'!$A$2:$A$201,0)+2),0)),AV276)</f>
        <v/>
      </c>
      <c r="AW93" s="37" t="str">
        <f ca="1">IFERROR(INDEX('DOCENTI-CLASSI-MATERIE'!$A$2:$L$201,MATCH(AW$94,'DOCENTI-CLASSI-MATERIE'!$A$2:$A$201,0),MATCH(AW$1,INDIRECT("'DOCENTI-CLASSI-MATERIE'!$A"&amp;MATCH(AW$94,'DOCENTI-CLASSI-MATERIE'!$A$2:$A$201,0)+2&amp;":$L"&amp;MATCH(AW$94,'DOCENTI-CLASSI-MATERIE'!$A$2:$A$201,0)+2),0)),AW276)</f>
        <v/>
      </c>
      <c r="AX93" s="37" t="str">
        <f ca="1">IFERROR(INDEX('DOCENTI-CLASSI-MATERIE'!$A$2:$L$201,MATCH(AX$94,'DOCENTI-CLASSI-MATERIE'!$A$2:$A$201,0),MATCH(AX$1,INDIRECT("'DOCENTI-CLASSI-MATERIE'!$A"&amp;MATCH(AX$94,'DOCENTI-CLASSI-MATERIE'!$A$2:$A$201,0)+2&amp;":$L"&amp;MATCH(AX$94,'DOCENTI-CLASSI-MATERIE'!$A$2:$A$201,0)+2),0)),AX276)</f>
        <v/>
      </c>
      <c r="AY93" s="37" t="str">
        <f ca="1">IFERROR(INDEX('DOCENTI-CLASSI-MATERIE'!$A$2:$L$201,MATCH(AY$94,'DOCENTI-CLASSI-MATERIE'!$A$2:$A$201,0),MATCH(AY$1,INDIRECT("'DOCENTI-CLASSI-MATERIE'!$A"&amp;MATCH(AY$94,'DOCENTI-CLASSI-MATERIE'!$A$2:$A$201,0)+2&amp;":$L"&amp;MATCH(AY$94,'DOCENTI-CLASSI-MATERIE'!$A$2:$A$201,0)+2),0)),AY276)</f>
        <v/>
      </c>
      <c r="AZ93" s="37" t="str">
        <f ca="1">IFERROR(INDEX('DOCENTI-CLASSI-MATERIE'!$A$2:$L$201,MATCH(AZ$94,'DOCENTI-CLASSI-MATERIE'!$A$2:$A$201,0),MATCH(AZ$1,INDIRECT("'DOCENTI-CLASSI-MATERIE'!$A"&amp;MATCH(AZ$94,'DOCENTI-CLASSI-MATERIE'!$A$2:$A$201,0)+2&amp;":$L"&amp;MATCH(AZ$94,'DOCENTI-CLASSI-MATERIE'!$A$2:$A$201,0)+2),0)),AZ276)</f>
        <v/>
      </c>
    </row>
    <row r="94" spans="1:52" s="42" customFormat="1" ht="24.95" customHeight="1">
      <c r="A94" s="160"/>
      <c r="B94" s="163"/>
      <c r="C94" s="126" t="str">
        <f>IFERROR(INDEX('ORARIO DOCENTI'!$A$3:$A$102,MATCH(C$1,'ORARIO DOCENTI'!$AF$3:$AF$102,0),1),C277)</f>
        <v>FERRARI</v>
      </c>
      <c r="D94" s="126" t="str">
        <f>IFERROR(INDEX('ORARIO DOCENTI'!$A$3:$A$102,MATCH(D$1,'ORARIO DOCENTI'!$AF$3:$AF$102,0),1),D277)</f>
        <v>CARINGI</v>
      </c>
      <c r="E94" s="126" t="str">
        <f>IFERROR(INDEX('ORARIO DOCENTI'!$A$3:$A$102,MATCH(E$1,'ORARIO DOCENTI'!$AF$3:$AF$102,0),1),E277)</f>
        <v>MEMOLA</v>
      </c>
      <c r="F94" s="126" t="str">
        <f>IFERROR(INDEX('ORARIO DOCENTI'!$A$3:$A$102,MATCH(F$1,'ORARIO DOCENTI'!$AF$3:$AF$102,0),1),F277)</f>
        <v>NASCARI</v>
      </c>
      <c r="G94" s="126" t="str">
        <f>IFERROR(INDEX('ORARIO DOCENTI'!$A$3:$A$102,MATCH(G$1,'ORARIO DOCENTI'!$AF$3:$AF$102,0),1),G277)</f>
        <v>MARCELLI</v>
      </c>
      <c r="H94" s="123" t="str">
        <f>IFERROR(INDEX('ORARIO DOCENTI'!$A$3:$A$102,MATCH(H$1,'ORARIO DOCENTI'!$AF$3:$AF$102,0),1),H277)</f>
        <v>FAVILLI</v>
      </c>
      <c r="I94" s="145" t="str">
        <f>IFERROR(INDEX('ORARIO DOCENTI'!$A$3:$A$102,MATCH(I$1,'ORARIO DOCENTI'!$AF$3:$AF$102,0),1),I277)</f>
        <v>TEC.e TEC.DIAGN. MANUT.</v>
      </c>
      <c r="J94" s="126" t="str">
        <f>IFERROR(INDEX('ORARIO DOCENTI'!$A$3:$A$102,MATCH(J$1,'ORARIO DOCENTI'!$AF$3:$AF$102,0),1),J277)</f>
        <v>GAGGI</v>
      </c>
      <c r="K94" s="126" t="str">
        <f>IFERROR(INDEX('ORARIO DOCENTI'!$A$3:$A$102,MATCH(K$1,'ORARIO DOCENTI'!$AF$3:$AF$102,0),1),K277)</f>
        <v>LEONARDO</v>
      </c>
      <c r="L94" s="126" t="str">
        <f>IFERROR(INDEX('ORARIO DOCENTI'!$A$3:$A$102,MATCH(L$1,'ORARIO DOCENTI'!$AF$3:$AF$102,0),1),L277)</f>
        <v>BARTOLACCI</v>
      </c>
      <c r="M94" s="126" t="str">
        <f>IFERROR(INDEX('ORARIO DOCENTI'!$A$3:$A$102,MATCH(M$1,'ORARIO DOCENTI'!$AF$3:$AF$102,0),1),M277)</f>
        <v>BARTOLACCI</v>
      </c>
      <c r="N94" s="126" t="str">
        <f>IFERROR(INDEX('ORARIO DOCENTI'!$A$3:$A$102,MATCH(N$1,'ORARIO DOCENTI'!$AF$3:$AF$102,0),1),N277)</f>
        <v>BARTOLACCI</v>
      </c>
      <c r="O94" s="126" t="str">
        <f>IFERROR(INDEX('ORARIO DOCENTI'!$A$3:$A$102,MATCH(O$1,'ORARIO DOCENTI'!$AF$3:$AF$102,0),1),O277)</f>
        <v>SERAVALLE  cm</v>
      </c>
      <c r="P94" s="126" t="str">
        <f>IFERROR(INDEX('ORARIO DOCENTI'!$A$3:$A$102,MATCH(P$1,'ORARIO DOCENTI'!$AF$3:$AF$102,0),1),P277)</f>
        <v>FERI</v>
      </c>
      <c r="Q94" s="126" t="str">
        <f>IFERROR(INDEX('ORARIO DOCENTI'!$A$3:$A$102,MATCH(Q$1,'ORARIO DOCENTI'!$AF$3:$AF$102,0),1),Q277)</f>
        <v/>
      </c>
      <c r="R94" s="126" t="str">
        <f>IFERROR(INDEX('ORARIO DOCENTI'!$A$3:$A$102,MATCH(R$1,'ORARIO DOCENTI'!$AF$3:$AF$102,0),1),R277)</f>
        <v>TAMMARO</v>
      </c>
      <c r="S94" s="126" t="str">
        <f>IFERROR(INDEX('ORARIO DOCENTI'!$A$3:$A$102,MATCH(S$1,'ORARIO DOCENTI'!$AF$3:$AF$102,0),1),S277)</f>
        <v>SOMENZI  b</v>
      </c>
      <c r="T94" s="126" t="str">
        <f>IFERROR(INDEX('ORARIO DOCENTI'!$A$3:$A$102,MATCH(T$1,'ORARIO DOCENTI'!$AF$3:$AF$102,0),1),T277)</f>
        <v/>
      </c>
      <c r="U94" s="43" t="str">
        <f>IFERROR(INDEX('ORARIO DOCENTI'!$A$3:$A$102,MATCH(U$1,'ORARIO DOCENTI'!$AF$3:$AF$102,0),1),U277)</f>
        <v/>
      </c>
      <c r="V94" s="43" t="str">
        <f>IFERROR(INDEX('ORARIO DOCENTI'!$A$3:$A$102,MATCH(V$1,'ORARIO DOCENTI'!$AF$3:$AF$102,0),1),V277)</f>
        <v/>
      </c>
      <c r="W94" s="43" t="str">
        <f>IFERROR(INDEX('ORARIO DOCENTI'!$A$3:$A$102,MATCH(W$1,'ORARIO DOCENTI'!$AF$3:$AF$102,0),1),W277)</f>
        <v/>
      </c>
      <c r="X94" s="43" t="str">
        <f>IFERROR(INDEX('ORARIO DOCENTI'!$A$3:$A$102,MATCH(X$1,'ORARIO DOCENTI'!$AF$3:$AF$102,0),1),X277)</f>
        <v/>
      </c>
      <c r="Y94" s="43" t="str">
        <f>IFERROR(INDEX('ORARIO DOCENTI'!$A$3:$A$102,MATCH(Y$1,'ORARIO DOCENTI'!$AF$3:$AF$102,0),1),Y277)</f>
        <v/>
      </c>
      <c r="Z94" s="43" t="str">
        <f>IFERROR(INDEX('ORARIO DOCENTI'!$A$3:$A$102,MATCH(Z$1,'ORARIO DOCENTI'!$AF$3:$AF$102,0),1),Z277)</f>
        <v/>
      </c>
      <c r="AA94" s="43" t="str">
        <f>IFERROR(INDEX('ORARIO DOCENTI'!$A$3:$A$102,MATCH(AA$1,'ORARIO DOCENTI'!$AF$3:$AF$102,0),1),AA277)</f>
        <v/>
      </c>
      <c r="AB94" s="43" t="str">
        <f>IFERROR(INDEX('ORARIO DOCENTI'!$A$3:$A$102,MATCH(AB$1,'ORARIO DOCENTI'!$AF$3:$AF$102,0),1),AB277)</f>
        <v/>
      </c>
      <c r="AC94" s="43" t="str">
        <f>IFERROR(INDEX('ORARIO DOCENTI'!$A$3:$A$102,MATCH(AC$1,'ORARIO DOCENTI'!$AF$3:$AF$102,0),1),AC277)</f>
        <v/>
      </c>
      <c r="AD94" s="43" t="str">
        <f>IFERROR(INDEX('ORARIO DOCENTI'!$A$3:$A$102,MATCH(AD$1,'ORARIO DOCENTI'!$AF$3:$AF$102,0),1),AD277)</f>
        <v/>
      </c>
      <c r="AE94" s="43" t="str">
        <f>IFERROR(INDEX('ORARIO DOCENTI'!$A$3:$A$102,MATCH(AE$1,'ORARIO DOCENTI'!$AF$3:$AF$102,0),1),AE277)</f>
        <v/>
      </c>
      <c r="AF94" s="43" t="str">
        <f>IFERROR(INDEX('ORARIO DOCENTI'!$A$3:$A$102,MATCH(AF$1,'ORARIO DOCENTI'!$AF$3:$AF$102,0),1),AF277)</f>
        <v/>
      </c>
      <c r="AG94" s="43" t="str">
        <f>IFERROR(INDEX('ORARIO DOCENTI'!$A$3:$A$102,MATCH(AG$1,'ORARIO DOCENTI'!$AF$3:$AF$102,0),1),AG277)</f>
        <v/>
      </c>
      <c r="AH94" s="43" t="str">
        <f>IFERROR(INDEX('ORARIO DOCENTI'!$A$3:$A$102,MATCH(AH$1,'ORARIO DOCENTI'!$AF$3:$AF$102,0),1),AH277)</f>
        <v/>
      </c>
      <c r="AI94" s="43" t="str">
        <f>IFERROR(INDEX('ORARIO DOCENTI'!$A$3:$A$102,MATCH(AI$1,'ORARIO DOCENTI'!$AF$3:$AF$102,0),1),AI277)</f>
        <v/>
      </c>
      <c r="AJ94" s="43" t="str">
        <f>IFERROR(INDEX('ORARIO DOCENTI'!$A$3:$A$102,MATCH(AJ$1,'ORARIO DOCENTI'!$AF$3:$AF$102,0),1),AJ277)</f>
        <v/>
      </c>
      <c r="AK94" s="43" t="str">
        <f>IFERROR(INDEX('ORARIO DOCENTI'!$A$3:$A$102,MATCH(AK$1,'ORARIO DOCENTI'!$AF$3:$AF$102,0),1),AK277)</f>
        <v/>
      </c>
      <c r="AL94" s="43" t="str">
        <f>IFERROR(INDEX('ORARIO DOCENTI'!$A$3:$A$102,MATCH(AL$1,'ORARIO DOCENTI'!$AF$3:$AF$102,0),1),AL277)</f>
        <v/>
      </c>
      <c r="AM94" s="43" t="str">
        <f>IFERROR(INDEX('ORARIO DOCENTI'!$A$3:$A$102,MATCH(AM$1,'ORARIO DOCENTI'!$AF$3:$AF$102,0),1),AM277)</f>
        <v/>
      </c>
      <c r="AN94" s="43" t="str">
        <f>IFERROR(INDEX('ORARIO DOCENTI'!$A$3:$A$102,MATCH(AN$1,'ORARIO DOCENTI'!$AF$3:$AF$102,0),1),AN277)</f>
        <v/>
      </c>
      <c r="AO94" s="43" t="str">
        <f>IFERROR(INDEX('ORARIO DOCENTI'!$A$3:$A$102,MATCH(AO$1,'ORARIO DOCENTI'!$AF$3:$AF$102,0),1),AO277)</f>
        <v/>
      </c>
      <c r="AP94" s="43" t="str">
        <f>IFERROR(INDEX('ORARIO DOCENTI'!$A$3:$A$102,MATCH(AP$1,'ORARIO DOCENTI'!$AF$3:$AF$102,0),1),AP277)</f>
        <v/>
      </c>
      <c r="AQ94" s="43" t="str">
        <f>IFERROR(INDEX('ORARIO DOCENTI'!$A$3:$A$102,MATCH(AQ$1,'ORARIO DOCENTI'!$AF$3:$AF$102,0),1),AQ277)</f>
        <v/>
      </c>
      <c r="AR94" s="43" t="str">
        <f>IFERROR(INDEX('ORARIO DOCENTI'!$A$3:$A$102,MATCH(AR$1,'ORARIO DOCENTI'!$AF$3:$AF$102,0),1),AR277)</f>
        <v/>
      </c>
      <c r="AS94" s="43" t="str">
        <f>IFERROR(INDEX('ORARIO DOCENTI'!$A$3:$A$102,MATCH(AS$1,'ORARIO DOCENTI'!$AF$3:$AF$102,0),1),AS277)</f>
        <v/>
      </c>
      <c r="AT94" s="43" t="str">
        <f>IFERROR(INDEX('ORARIO DOCENTI'!$A$3:$A$102,MATCH(AT$1,'ORARIO DOCENTI'!$AF$3:$AF$102,0),1),AT277)</f>
        <v/>
      </c>
      <c r="AU94" s="43" t="str">
        <f>IFERROR(INDEX('ORARIO DOCENTI'!$A$3:$A$102,MATCH(AU$1,'ORARIO DOCENTI'!$AF$3:$AF$102,0),1),AU277)</f>
        <v/>
      </c>
      <c r="AV94" s="43" t="str">
        <f>IFERROR(INDEX('ORARIO DOCENTI'!$A$3:$A$102,MATCH(AV$1,'ORARIO DOCENTI'!$AF$3:$AF$102,0),1),AV277)</f>
        <v/>
      </c>
      <c r="AW94" s="43" t="str">
        <f>IFERROR(INDEX('ORARIO DOCENTI'!$A$3:$A$102,MATCH(AW$1,'ORARIO DOCENTI'!$AF$3:$AF$102,0),1),AW277)</f>
        <v/>
      </c>
      <c r="AX94" s="43" t="str">
        <f>IFERROR(INDEX('ORARIO DOCENTI'!$A$3:$A$102,MATCH(AX$1,'ORARIO DOCENTI'!$AF$3:$AF$102,0),1),AX277)</f>
        <v/>
      </c>
      <c r="AY94" s="43" t="str">
        <f>IFERROR(INDEX('ORARIO DOCENTI'!$A$3:$A$102,MATCH(AY$1,'ORARIO DOCENTI'!$AF$3:$AF$102,0),1),AY277)</f>
        <v/>
      </c>
      <c r="AZ94" s="43" t="str">
        <f>IFERROR(INDEX('ORARIO DOCENTI'!$A$3:$A$102,MATCH(AZ$1,'ORARIO DOCENTI'!$AF$3:$AF$102,0),1),AZ277)</f>
        <v/>
      </c>
    </row>
    <row r="95" spans="1:52" s="42" customFormat="1" ht="24.95" customHeight="1">
      <c r="A95" s="160"/>
      <c r="B95" s="163"/>
      <c r="C95" s="124" t="str">
        <f>IFERROR(INDEX('ORARIO ITP'!$A$3:$A$102,MATCH(C$1,'ORARIO ITP'!$AF$3:$AF$102,0),1),"")</f>
        <v/>
      </c>
      <c r="D95" s="124" t="str">
        <f>IFERROR(INDEX('ORARIO ITP'!$A$3:$A$102,MATCH(D$1,'ORARIO ITP'!$AF$3:$AF$102,0),1),"")</f>
        <v/>
      </c>
      <c r="E95" s="124" t="str">
        <f>IFERROR(INDEX('ORARIO ITP'!$A$3:$A$102,MATCH(E$1,'ORARIO ITP'!$AF$3:$AF$102,0),1),"")</f>
        <v/>
      </c>
      <c r="F95" s="124" t="str">
        <f>IFERROR(INDEX('ORARIO ITP'!$A$3:$A$102,MATCH(F$1,'ORARIO ITP'!$AF$3:$AF$102,0),1),"")</f>
        <v/>
      </c>
      <c r="G95" s="124" t="str">
        <f>IFERROR(INDEX('ORARIO ITP'!$A$3:$A$102,MATCH(G$1,'ORARIO ITP'!$AF$3:$AF$102,0),1),"")</f>
        <v>VIOLINI itp</v>
      </c>
      <c r="H95" s="154" t="str">
        <f>IFERROR(INDEX('ORARIO ITP'!$A$3:$A$102,MATCH(H$1,'ORARIO ITP'!$AF$3:$AF$102,0),1),"")</f>
        <v/>
      </c>
      <c r="I95" s="146" t="str">
        <f>IFERROR(INDEX('ORARIO ITP'!$A$3:$A$102,MATCH(I$1,'ORARIO ITP'!$AF$3:$AF$102,0),1),"")</f>
        <v>BACHIORRINI  itp</v>
      </c>
      <c r="J95" s="124" t="str">
        <f>IFERROR(INDEX('ORARIO ITP'!$A$3:$A$102,MATCH(J$1,'ORARIO ITP'!$AF$3:$AF$102,0),1),"")</f>
        <v/>
      </c>
      <c r="K95" s="124" t="str">
        <f>IFERROR(INDEX('ORARIO ITP'!$A$3:$A$102,MATCH(K$1,'ORARIO ITP'!$AF$3:$AF$102,0),1),"")</f>
        <v/>
      </c>
      <c r="L95" s="124" t="str">
        <f>IFERROR(INDEX('ORARIO ITP'!$A$3:$A$102,MATCH(L$1,'ORARIO ITP'!$AF$3:$AF$102,0),1),"")</f>
        <v/>
      </c>
      <c r="M95" s="124" t="str">
        <f>IFERROR(INDEX('ORARIO ITP'!$A$3:$A$102,MATCH(M$1,'ORARIO ITP'!$AF$3:$AF$102,0),1),"")</f>
        <v/>
      </c>
      <c r="N95" s="124" t="str">
        <f>IFERROR(INDEX('ORARIO ITP'!$A$3:$A$102,MATCH(N$1,'ORARIO ITP'!$AF$3:$AF$102,0),1),"")</f>
        <v/>
      </c>
      <c r="O95" s="124" t="str">
        <f>IFERROR(INDEX('ORARIO ITP'!$A$3:$A$102,MATCH(O$1,'ORARIO ITP'!$AF$3:$AF$102,0),1),"")</f>
        <v/>
      </c>
      <c r="P95" s="124" t="str">
        <f>IFERROR(INDEX('ORARIO ITP'!$A$3:$A$102,MATCH(P$1,'ORARIO ITP'!$AF$3:$AF$102,0),1),"")</f>
        <v/>
      </c>
      <c r="Q95" s="124" t="str">
        <f>IFERROR(INDEX('ORARIO ITP'!$A$3:$A$102,MATCH(Q$1,'ORARIO ITP'!$AF$3:$AF$102,0),1),"")</f>
        <v/>
      </c>
      <c r="R95" s="124" t="str">
        <f>IFERROR(INDEX('ORARIO ITP'!$A$3:$A$102,MATCH(R$1,'ORARIO ITP'!$AF$3:$AF$102,0),1),"")</f>
        <v>CAROBENE</v>
      </c>
      <c r="S95" s="124" t="str">
        <f>IFERROR(INDEX('ORARIO ITP'!$A$3:$A$102,MATCH(S$1,'ORARIO ITP'!$AF$3:$AF$102,0),1),"")</f>
        <v>TRENTINI</v>
      </c>
      <c r="T95" s="124" t="str">
        <f>IFERROR(INDEX('ORARIO ITP'!$A$3:$A$102,MATCH(T$1,'ORARIO ITP'!$AF$3:$AF$102,0),1),"")</f>
        <v/>
      </c>
      <c r="U95" s="40" t="str">
        <f>IFERROR(INDEX('ORARIO ITP'!$A$3:$A$102,MATCH(U$1,'ORARIO ITP'!$AF$3:$AF$102,0),1),"")</f>
        <v/>
      </c>
      <c r="V95" s="40" t="str">
        <f>IFERROR(INDEX('ORARIO ITP'!$A$3:$A$102,MATCH(V$1,'ORARIO ITP'!$AF$3:$AF$102,0),1),"")</f>
        <v/>
      </c>
      <c r="W95" s="40" t="str">
        <f>IFERROR(INDEX('ORARIO ITP'!$A$3:$A$102,MATCH(W$1,'ORARIO ITP'!$AF$3:$AF$102,0),1),"")</f>
        <v/>
      </c>
      <c r="X95" s="40" t="str">
        <f>IFERROR(INDEX('ORARIO ITP'!$A$3:$A$102,MATCH(X$1,'ORARIO ITP'!$AF$3:$AF$102,0),1),"")</f>
        <v/>
      </c>
      <c r="Y95" s="40" t="str">
        <f>IFERROR(INDEX('ORARIO ITP'!$A$3:$A$102,MATCH(Y$1,'ORARIO ITP'!$AF$3:$AF$102,0),1),"")</f>
        <v/>
      </c>
      <c r="Z95" s="40" t="str">
        <f>IFERROR(INDEX('ORARIO ITP'!$A$3:$A$102,MATCH(Z$1,'ORARIO ITP'!$AF$3:$AF$102,0),1),"")</f>
        <v/>
      </c>
      <c r="AA95" s="40" t="str">
        <f>IFERROR(INDEX('ORARIO ITP'!$A$3:$A$102,MATCH(AA$1,'ORARIO ITP'!$AF$3:$AF$102,0),1),"")</f>
        <v/>
      </c>
      <c r="AB95" s="40" t="str">
        <f>IFERROR(INDEX('ORARIO ITP'!$A$3:$A$102,MATCH(AB$1,'ORARIO ITP'!$AF$3:$AF$102,0),1),"")</f>
        <v/>
      </c>
      <c r="AC95" s="40" t="str">
        <f>IFERROR(INDEX('ORARIO ITP'!$A$3:$A$102,MATCH(AC$1,'ORARIO ITP'!$AF$3:$AF$102,0),1),"")</f>
        <v/>
      </c>
      <c r="AD95" s="40" t="str">
        <f>IFERROR(INDEX('ORARIO ITP'!$A$3:$A$102,MATCH(AD$1,'ORARIO ITP'!$AF$3:$AF$102,0),1),"")</f>
        <v/>
      </c>
      <c r="AE95" s="40" t="str">
        <f>IFERROR(INDEX('ORARIO ITP'!$A$3:$A$102,MATCH(AE$1,'ORARIO ITP'!$AF$3:$AF$102,0),1),"")</f>
        <v/>
      </c>
      <c r="AF95" s="40" t="str">
        <f>IFERROR(INDEX('ORARIO ITP'!$A$3:$A$102,MATCH(AF$1,'ORARIO ITP'!$AF$3:$AF$102,0),1),"")</f>
        <v/>
      </c>
      <c r="AG95" s="40" t="str">
        <f>IFERROR(INDEX('ORARIO ITP'!$A$3:$A$102,MATCH(AG$1,'ORARIO ITP'!$AF$3:$AF$102,0),1),"")</f>
        <v/>
      </c>
      <c r="AH95" s="40" t="str">
        <f>IFERROR(INDEX('ORARIO ITP'!$A$3:$A$102,MATCH(AH$1,'ORARIO ITP'!$AF$3:$AF$102,0),1),"")</f>
        <v/>
      </c>
      <c r="AI95" s="40" t="str">
        <f>IFERROR(INDEX('ORARIO ITP'!$A$3:$A$102,MATCH(AI$1,'ORARIO ITP'!$AF$3:$AF$102,0),1),"")</f>
        <v/>
      </c>
      <c r="AJ95" s="40" t="str">
        <f>IFERROR(INDEX('ORARIO ITP'!$A$3:$A$102,MATCH(AJ$1,'ORARIO ITP'!$AF$3:$AF$102,0),1),"")</f>
        <v/>
      </c>
      <c r="AK95" s="40" t="str">
        <f>IFERROR(INDEX('ORARIO ITP'!$A$3:$A$102,MATCH(AK$1,'ORARIO ITP'!$AF$3:$AF$102,0),1),"")</f>
        <v/>
      </c>
      <c r="AL95" s="40" t="str">
        <f>IFERROR(INDEX('ORARIO ITP'!$A$3:$A$102,MATCH(AL$1,'ORARIO ITP'!$AF$3:$AF$102,0),1),"")</f>
        <v/>
      </c>
      <c r="AM95" s="40" t="str">
        <f>IFERROR(INDEX('ORARIO ITP'!$A$3:$A$102,MATCH(AM$1,'ORARIO ITP'!$AF$3:$AF$102,0),1),"")</f>
        <v/>
      </c>
      <c r="AN95" s="40" t="str">
        <f>IFERROR(INDEX('ORARIO ITP'!$A$3:$A$102,MATCH(AN$1,'ORARIO ITP'!$AF$3:$AF$102,0),1),"")</f>
        <v/>
      </c>
      <c r="AO95" s="40" t="str">
        <f>IFERROR(INDEX('ORARIO ITP'!$A$3:$A$102,MATCH(AO$1,'ORARIO ITP'!$AF$3:$AF$102,0),1),"")</f>
        <v/>
      </c>
      <c r="AP95" s="40" t="str">
        <f>IFERROR(INDEX('ORARIO ITP'!$A$3:$A$102,MATCH(AP$1,'ORARIO ITP'!$AF$3:$AF$102,0),1),"")</f>
        <v/>
      </c>
      <c r="AQ95" s="40" t="str">
        <f>IFERROR(INDEX('ORARIO ITP'!$A$3:$A$102,MATCH(AQ$1,'ORARIO ITP'!$AF$3:$AF$102,0),1),"")</f>
        <v/>
      </c>
      <c r="AR95" s="40" t="str">
        <f>IFERROR(INDEX('ORARIO ITP'!$A$3:$A$102,MATCH(AR$1,'ORARIO ITP'!$AF$3:$AF$102,0),1),"")</f>
        <v/>
      </c>
      <c r="AS95" s="40" t="str">
        <f>IFERROR(INDEX('ORARIO ITP'!$A$3:$A$102,MATCH(AS$1,'ORARIO ITP'!$AF$3:$AF$102,0),1),"")</f>
        <v/>
      </c>
      <c r="AT95" s="40" t="str">
        <f>IFERROR(INDEX('ORARIO ITP'!$A$3:$A$102,MATCH(AT$1,'ORARIO ITP'!$AF$3:$AF$102,0),1),"")</f>
        <v/>
      </c>
      <c r="AU95" s="40" t="str">
        <f>IFERROR(INDEX('ORARIO ITP'!$A$3:$A$102,MATCH(AU$1,'ORARIO ITP'!$AF$3:$AF$102,0),1),"")</f>
        <v/>
      </c>
      <c r="AV95" s="40" t="str">
        <f>IFERROR(INDEX('ORARIO ITP'!$A$3:$A$102,MATCH(AV$1,'ORARIO ITP'!$AF$3:$AF$102,0),1),"")</f>
        <v/>
      </c>
      <c r="AW95" s="40" t="str">
        <f>IFERROR(INDEX('ORARIO ITP'!$A$3:$A$102,MATCH(AW$1,'ORARIO ITP'!$AF$3:$AF$102,0),1),"")</f>
        <v/>
      </c>
      <c r="AX95" s="40" t="str">
        <f>IFERROR(INDEX('ORARIO ITP'!$A$3:$A$102,MATCH(AX$1,'ORARIO ITP'!$AF$3:$AF$102,0),1),"")</f>
        <v/>
      </c>
      <c r="AY95" s="40" t="str">
        <f>IFERROR(INDEX('ORARIO ITP'!$A$3:$A$102,MATCH(AY$1,'ORARIO ITP'!$AF$3:$AF$102,0),1),"")</f>
        <v/>
      </c>
      <c r="AZ95" s="40" t="str">
        <f>IFERROR(INDEX('ORARIO ITP'!$A$3:$A$102,MATCH(AZ$1,'ORARIO ITP'!$AF$3:$AF$102,0),1),"")</f>
        <v/>
      </c>
    </row>
    <row r="96" spans="1:52" s="42" customFormat="1" ht="24.95" customHeight="1">
      <c r="A96" s="160"/>
      <c r="B96" s="163">
        <v>2</v>
      </c>
      <c r="C96" s="125" t="str">
        <f ca="1">IFERROR(INDEX('DOCENTI-CLASSI-MATERIE'!$A$2:$L$201,MATCH(C$97,'DOCENTI-CLASSI-MATERIE'!$A$2:$A$201,0),MATCH(C$1,INDIRECT("'DOCENTI-CLASSI-MATERIE'!$A"&amp;MATCH(C$97,'DOCENTI-CLASSI-MATERIE'!$A$2:$A$201,0)+2&amp;":$L"&amp;MATCH(C$97,'DOCENTI-CLASSI-MATERIE'!$A$2:$A$201,0)+2),0)),C279)</f>
        <v>MATEMATICA</v>
      </c>
      <c r="D96" s="125" t="str">
        <f ca="1">IFERROR(INDEX('DOCENTI-CLASSI-MATERIE'!$A$2:$L$201,MATCH(D$97,'DOCENTI-CLASSI-MATERIE'!$A$2:$A$201,0),MATCH(D$1,INDIRECT("'DOCENTI-CLASSI-MATERIE'!$A"&amp;MATCH(D$97,'DOCENTI-CLASSI-MATERIE'!$A$2:$A$201,0)+2&amp;":$L"&amp;MATCH(D$97,'DOCENTI-CLASSI-MATERIE'!$A$2:$A$201,0)+2),0)),D279)</f>
        <v>LABORATORI TECN.</v>
      </c>
      <c r="E96" s="125" t="str">
        <f ca="1">IFERROR(INDEX('DOCENTI-CLASSI-MATERIE'!$A$2:$L$201,MATCH(E$97,'DOCENTI-CLASSI-MATERIE'!$A$2:$A$201,0),MATCH(E$1,INDIRECT("'DOCENTI-CLASSI-MATERIE'!$A"&amp;MATCH(E$97,'DOCENTI-CLASSI-MATERIE'!$A$2:$A$201,0)+2&amp;":$L"&amp;MATCH(E$97,'DOCENTI-CLASSI-MATERIE'!$A$2:$A$201,0)+2),0)),E279)</f>
        <v>LABORATORI TECN.</v>
      </c>
      <c r="F96" s="125" t="str">
        <f ca="1">IFERROR(INDEX('DOCENTI-CLASSI-MATERIE'!$A$2:$L$201,MATCH(F$97,'DOCENTI-CLASSI-MATERIE'!$A$2:$A$201,0),MATCH(F$1,INDIRECT("'DOCENTI-CLASSI-MATERIE'!$A"&amp;MATCH(F$97,'DOCENTI-CLASSI-MATERIE'!$A$2:$A$201,0)+2&amp;":$L"&amp;MATCH(F$97,'DOCENTI-CLASSI-MATERIE'!$A$2:$A$201,0)+2),0)),F279)</f>
        <v>TEC.IE ELETTRICO/CHE</v>
      </c>
      <c r="G96" s="125" t="str">
        <f ca="1">IFERROR(INDEX('DOCENTI-CLASSI-MATERIE'!$A$2:$L$201,MATCH(G$97,'DOCENTI-CLASSI-MATERIE'!$A$2:$A$201,0),MATCH(G$1,INDIRECT("'DOCENTI-CLASSI-MATERIE'!$A"&amp;MATCH(G$97,'DOCENTI-CLASSI-MATERIE'!$A$2:$A$201,0)+2&amp;":$L"&amp;MATCH(G$97,'DOCENTI-CLASSI-MATERIE'!$A$2:$A$201,0)+2),0)),G279)</f>
        <v>LINGUA INGLESE</v>
      </c>
      <c r="H96" s="125" t="str">
        <f ca="1">IFERROR(INDEX('DOCENTI-CLASSI-MATERIE'!$A$2:$L$201,MATCH(H$97,'DOCENTI-CLASSI-MATERIE'!$A$2:$A$201,0),MATCH(H$1,INDIRECT("'DOCENTI-CLASSI-MATERIE'!$A"&amp;MATCH(H$97,'DOCENTI-CLASSI-MATERIE'!$A$2:$A$201,0)+2&amp;":$L"&amp;MATCH(H$97,'DOCENTI-CLASSI-MATERIE'!$A$2:$A$201,0)+2),0)),H279)</f>
        <v>TEC.e TEC. DIAGN.e MANUT.MT</v>
      </c>
      <c r="I96" s="147" t="str">
        <f ca="1">IFERROR(INDEX('DOCENTI-CLASSI-MATERIE'!$A$2:$L$201,MATCH(I$97,'DOCENTI-CLASSI-MATERIE'!$A$2:$A$201,0),MATCH(I$1,INDIRECT("'DOCENTI-CLASSI-MATERIE'!$A"&amp;MATCH(I$97,'DOCENTI-CLASSI-MATERIE'!$A$2:$A$201,0)+2&amp;":$L"&amp;MATCH(I$97,'DOCENTI-CLASSI-MATERIE'!$A$2:$A$201,0)+2),0)),I279)</f>
        <v>TEC.e TEC. DIAGN.e MANUT.MT</v>
      </c>
      <c r="J96" s="125" t="str">
        <f ca="1">IFERROR(INDEX('DOCENTI-CLASSI-MATERIE'!$A$2:$L$201,MATCH(J$97,'DOCENTI-CLASSI-MATERIE'!$A$2:$A$201,0),MATCH(J$1,INDIRECT("'DOCENTI-CLASSI-MATERIE'!$A"&amp;MATCH(J$97,'DOCENTI-CLASSI-MATERIE'!$A$2:$A$201,0)+2&amp;":$L"&amp;MATCH(J$97,'DOCENTI-CLASSI-MATERIE'!$A$2:$A$201,0)+2),0)),J279)</f>
        <v>MATEMATICA</v>
      </c>
      <c r="K96" s="125" t="str">
        <f ca="1">IFERROR(INDEX('DOCENTI-CLASSI-MATERIE'!$A$2:$L$201,MATCH(K$97,'DOCENTI-CLASSI-MATERIE'!$A$2:$A$201,0),MATCH(K$1,INDIRECT("'DOCENTI-CLASSI-MATERIE'!$A"&amp;MATCH(K$97,'DOCENTI-CLASSI-MATERIE'!$A$2:$A$201,0)+2&amp;":$L"&amp;MATCH(K$97,'DOCENTI-CLASSI-MATERIE'!$A$2:$A$201,0)+2),0)),K279)</f>
        <v>DIRITTO e ECON.</v>
      </c>
      <c r="L96" s="125" t="str">
        <f ca="1">IFERROR(INDEX('DOCENTI-CLASSI-MATERIE'!$A$2:$L$201,MATCH(L$97,'DOCENTI-CLASSI-MATERIE'!$A$2:$A$201,0),MATCH(L$1,INDIRECT("'DOCENTI-CLASSI-MATERIE'!$A"&amp;MATCH(L$97,'DOCENTI-CLASSI-MATERIE'!$A$2:$A$201,0)+2&amp;":$L"&amp;MATCH(L$97,'DOCENTI-CLASSI-MATERIE'!$A$2:$A$201,0)+2),0)),L279)</f>
        <v>LINGUA INGLESE</v>
      </c>
      <c r="M96" s="125" t="str">
        <f ca="1">IFERROR(INDEX('DOCENTI-CLASSI-MATERIE'!$A$2:$L$201,MATCH(M$97,'DOCENTI-CLASSI-MATERIE'!$A$2:$A$201,0),MATCH(M$1,INDIRECT("'DOCENTI-CLASSI-MATERIE'!$A"&amp;MATCH(M$97,'DOCENTI-CLASSI-MATERIE'!$A$2:$A$201,0)+2&amp;":$L"&amp;MATCH(M$97,'DOCENTI-CLASSI-MATERIE'!$A$2:$A$201,0)+2),0)),M279)</f>
        <v>LINGUA INGLESE</v>
      </c>
      <c r="N96" s="125" t="str">
        <f ca="1">IFERROR(INDEX('DOCENTI-CLASSI-MATERIE'!$A$2:$L$201,MATCH(N$97,'DOCENTI-CLASSI-MATERIE'!$A$2:$A$201,0),MATCH(N$1,INDIRECT("'DOCENTI-CLASSI-MATERIE'!$A"&amp;MATCH(N$97,'DOCENTI-CLASSI-MATERIE'!$A$2:$A$201,0)+2&amp;":$L"&amp;MATCH(N$97,'DOCENTI-CLASSI-MATERIE'!$A$2:$A$201,0)+2),0)),N279)</f>
        <v>LINGUA INGLESE</v>
      </c>
      <c r="O96" s="125" t="str">
        <f ca="1">IFERROR(INDEX('DOCENTI-CLASSI-MATERIE'!$A$2:$L$201,MATCH(O$97,'DOCENTI-CLASSI-MATERIE'!$A$2:$A$201,0),MATCH(O$1,INDIRECT("'DOCENTI-CLASSI-MATERIE'!$A"&amp;MATCH(O$97,'DOCENTI-CLASSI-MATERIE'!$A$2:$A$201,0)+2&amp;":$L"&amp;MATCH(O$97,'DOCENTI-CLASSI-MATERIE'!$A$2:$A$201,0)+2),0)),O279)</f>
        <v>SCIENZE MOTORIE</v>
      </c>
      <c r="P96" s="125" t="str">
        <f ca="1">IFERROR(INDEX('DOCENTI-CLASSI-MATERIE'!$A$2:$L$201,MATCH(P$97,'DOCENTI-CLASSI-MATERIE'!$A$2:$A$201,0),MATCH(P$1,INDIRECT("'DOCENTI-CLASSI-MATERIE'!$A"&amp;MATCH(P$97,'DOCENTI-CLASSI-MATERIE'!$A$2:$A$201,0)+2&amp;":$L"&amp;MATCH(P$97,'DOCENTI-CLASSI-MATERIE'!$A$2:$A$201,0)+2),0)),P279)</f>
        <v>SCIENZE MOTORIE</v>
      </c>
      <c r="Q96" s="125" t="str">
        <f ca="1">IFERROR(INDEX('DOCENTI-CLASSI-MATERIE'!$A$2:$L$201,MATCH(Q$97,'DOCENTI-CLASSI-MATERIE'!$A$2:$A$201,0),MATCH(Q$1,INDIRECT("'DOCENTI-CLASSI-MATERIE'!$A"&amp;MATCH(Q$97,'DOCENTI-CLASSI-MATERIE'!$A$2:$A$201,0)+2&amp;":$L"&amp;MATCH(Q$97,'DOCENTI-CLASSI-MATERIE'!$A$2:$A$201,0)+2),0)),Q279)</f>
        <v>SCIENZE MOTORIE</v>
      </c>
      <c r="R96" s="125" t="str">
        <f ca="1">IFERROR(INDEX('DOCENTI-CLASSI-MATERIE'!$A$2:$L$201,MATCH(R$97,'DOCENTI-CLASSI-MATERIE'!$A$2:$A$201,0),MATCH(R$1,INDIRECT("'DOCENTI-CLASSI-MATERIE'!$A"&amp;MATCH(R$97,'DOCENTI-CLASSI-MATERIE'!$A$2:$A$201,0)+2&amp;":$L"&amp;MATCH(R$97,'DOCENTI-CLASSI-MATERIE'!$A$2:$A$201,0)+2),0)),R279)</f>
        <v>ELETTROT.ELETTRON.</v>
      </c>
      <c r="S96" s="125" t="str">
        <f ca="1">IFERROR(INDEX('DOCENTI-CLASSI-MATERIE'!$A$2:$L$201,MATCH(S$97,'DOCENTI-CLASSI-MATERIE'!$A$2:$A$201,0),MATCH(S$1,INDIRECT("'DOCENTI-CLASSI-MATERIE'!$A"&amp;MATCH(S$97,'DOCENTI-CLASSI-MATERIE'!$A$2:$A$201,0)+2&amp;":$L"&amp;MATCH(S$97,'DOCENTI-CLASSI-MATERIE'!$A$2:$A$201,0)+2),0)),S279)</f>
        <v>MATEMATICA</v>
      </c>
      <c r="T96" s="125" t="str">
        <f ca="1">IFERROR(INDEX('DOCENTI-CLASSI-MATERIE'!$A$2:$L$201,MATCH(T$97,'DOCENTI-CLASSI-MATERIE'!$A$2:$A$201,0),MATCH(T$1,INDIRECT("'DOCENTI-CLASSI-MATERIE'!$A"&amp;MATCH(T$97,'DOCENTI-CLASSI-MATERIE'!$A$2:$A$201,0)+2&amp;":$L"&amp;MATCH(T$97,'DOCENTI-CLASSI-MATERIE'!$A$2:$A$201,0)+2),0)),T279)</f>
        <v/>
      </c>
      <c r="U96" s="41" t="str">
        <f ca="1">IFERROR(INDEX('DOCENTI-CLASSI-MATERIE'!$A$2:$L$201,MATCH(U$97,'DOCENTI-CLASSI-MATERIE'!$A$2:$A$201,0),MATCH(U$1,INDIRECT("'DOCENTI-CLASSI-MATERIE'!$A"&amp;MATCH(U$97,'DOCENTI-CLASSI-MATERIE'!$A$2:$A$201,0)+2&amp;":$L"&amp;MATCH(U$97,'DOCENTI-CLASSI-MATERIE'!$A$2:$A$201,0)+2),0)),U279)</f>
        <v/>
      </c>
      <c r="V96" s="41" t="str">
        <f ca="1">IFERROR(INDEX('DOCENTI-CLASSI-MATERIE'!$A$2:$L$201,MATCH(V$97,'DOCENTI-CLASSI-MATERIE'!$A$2:$A$201,0),MATCH(V$1,INDIRECT("'DOCENTI-CLASSI-MATERIE'!$A"&amp;MATCH(V$97,'DOCENTI-CLASSI-MATERIE'!$A$2:$A$201,0)+2&amp;":$L"&amp;MATCH(V$97,'DOCENTI-CLASSI-MATERIE'!$A$2:$A$201,0)+2),0)),V279)</f>
        <v/>
      </c>
      <c r="W96" s="41" t="str">
        <f ca="1">IFERROR(INDEX('DOCENTI-CLASSI-MATERIE'!$A$2:$L$201,MATCH(W$97,'DOCENTI-CLASSI-MATERIE'!$A$2:$A$201,0),MATCH(W$1,INDIRECT("'DOCENTI-CLASSI-MATERIE'!$A"&amp;MATCH(W$97,'DOCENTI-CLASSI-MATERIE'!$A$2:$A$201,0)+2&amp;":$L"&amp;MATCH(W$97,'DOCENTI-CLASSI-MATERIE'!$A$2:$A$201,0)+2),0)),W279)</f>
        <v/>
      </c>
      <c r="X96" s="41" t="str">
        <f ca="1">IFERROR(INDEX('DOCENTI-CLASSI-MATERIE'!$A$2:$L$201,MATCH(X$97,'DOCENTI-CLASSI-MATERIE'!$A$2:$A$201,0),MATCH(X$1,INDIRECT("'DOCENTI-CLASSI-MATERIE'!$A"&amp;MATCH(X$97,'DOCENTI-CLASSI-MATERIE'!$A$2:$A$201,0)+2&amp;":$L"&amp;MATCH(X$97,'DOCENTI-CLASSI-MATERIE'!$A$2:$A$201,0)+2),0)),X279)</f>
        <v/>
      </c>
      <c r="Y96" s="41" t="str">
        <f ca="1">IFERROR(INDEX('DOCENTI-CLASSI-MATERIE'!$A$2:$L$201,MATCH(Y$97,'DOCENTI-CLASSI-MATERIE'!$A$2:$A$201,0),MATCH(Y$1,INDIRECT("'DOCENTI-CLASSI-MATERIE'!$A"&amp;MATCH(Y$97,'DOCENTI-CLASSI-MATERIE'!$A$2:$A$201,0)+2&amp;":$L"&amp;MATCH(Y$97,'DOCENTI-CLASSI-MATERIE'!$A$2:$A$201,0)+2),0)),Y279)</f>
        <v/>
      </c>
      <c r="Z96" s="41" t="str">
        <f ca="1">IFERROR(INDEX('DOCENTI-CLASSI-MATERIE'!$A$2:$L$201,MATCH(Z$97,'DOCENTI-CLASSI-MATERIE'!$A$2:$A$201,0),MATCH(Z$1,INDIRECT("'DOCENTI-CLASSI-MATERIE'!$A"&amp;MATCH(Z$97,'DOCENTI-CLASSI-MATERIE'!$A$2:$A$201,0)+2&amp;":$L"&amp;MATCH(Z$97,'DOCENTI-CLASSI-MATERIE'!$A$2:$A$201,0)+2),0)),Z279)</f>
        <v/>
      </c>
      <c r="AA96" s="41" t="str">
        <f ca="1">IFERROR(INDEX('DOCENTI-CLASSI-MATERIE'!$A$2:$L$201,MATCH(AA$97,'DOCENTI-CLASSI-MATERIE'!$A$2:$A$201,0),MATCH(AA$1,INDIRECT("'DOCENTI-CLASSI-MATERIE'!$A"&amp;MATCH(AA$97,'DOCENTI-CLASSI-MATERIE'!$A$2:$A$201,0)+2&amp;":$L"&amp;MATCH(AA$97,'DOCENTI-CLASSI-MATERIE'!$A$2:$A$201,0)+2),0)),AA279)</f>
        <v/>
      </c>
      <c r="AB96" s="41" t="str">
        <f ca="1">IFERROR(INDEX('DOCENTI-CLASSI-MATERIE'!$A$2:$L$201,MATCH(AB$97,'DOCENTI-CLASSI-MATERIE'!$A$2:$A$201,0),MATCH(AB$1,INDIRECT("'DOCENTI-CLASSI-MATERIE'!$A"&amp;MATCH(AB$97,'DOCENTI-CLASSI-MATERIE'!$A$2:$A$201,0)+2&amp;":$L"&amp;MATCH(AB$97,'DOCENTI-CLASSI-MATERIE'!$A$2:$A$201,0)+2),0)),AB279)</f>
        <v/>
      </c>
      <c r="AC96" s="41" t="str">
        <f ca="1">IFERROR(INDEX('DOCENTI-CLASSI-MATERIE'!$A$2:$L$201,MATCH(AC$97,'DOCENTI-CLASSI-MATERIE'!$A$2:$A$201,0),MATCH(AC$1,INDIRECT("'DOCENTI-CLASSI-MATERIE'!$A"&amp;MATCH(AC$97,'DOCENTI-CLASSI-MATERIE'!$A$2:$A$201,0)+2&amp;":$L"&amp;MATCH(AC$97,'DOCENTI-CLASSI-MATERIE'!$A$2:$A$201,0)+2),0)),AC279)</f>
        <v/>
      </c>
      <c r="AD96" s="41" t="str">
        <f ca="1">IFERROR(INDEX('DOCENTI-CLASSI-MATERIE'!$A$2:$L$201,MATCH(AD$97,'DOCENTI-CLASSI-MATERIE'!$A$2:$A$201,0),MATCH(AD$1,INDIRECT("'DOCENTI-CLASSI-MATERIE'!$A"&amp;MATCH(AD$97,'DOCENTI-CLASSI-MATERIE'!$A$2:$A$201,0)+2&amp;":$L"&amp;MATCH(AD$97,'DOCENTI-CLASSI-MATERIE'!$A$2:$A$201,0)+2),0)),AD279)</f>
        <v/>
      </c>
      <c r="AE96" s="41" t="str">
        <f ca="1">IFERROR(INDEX('DOCENTI-CLASSI-MATERIE'!$A$2:$L$201,MATCH(AE$97,'DOCENTI-CLASSI-MATERIE'!$A$2:$A$201,0),MATCH(AE$1,INDIRECT("'DOCENTI-CLASSI-MATERIE'!$A"&amp;MATCH(AE$97,'DOCENTI-CLASSI-MATERIE'!$A$2:$A$201,0)+2&amp;":$L"&amp;MATCH(AE$97,'DOCENTI-CLASSI-MATERIE'!$A$2:$A$201,0)+2),0)),AE279)</f>
        <v/>
      </c>
      <c r="AF96" s="41" t="str">
        <f ca="1">IFERROR(INDEX('DOCENTI-CLASSI-MATERIE'!$A$2:$L$201,MATCH(AF$97,'DOCENTI-CLASSI-MATERIE'!$A$2:$A$201,0),MATCH(AF$1,INDIRECT("'DOCENTI-CLASSI-MATERIE'!$A"&amp;MATCH(AF$97,'DOCENTI-CLASSI-MATERIE'!$A$2:$A$201,0)+2&amp;":$L"&amp;MATCH(AF$97,'DOCENTI-CLASSI-MATERIE'!$A$2:$A$201,0)+2),0)),AF279)</f>
        <v/>
      </c>
      <c r="AG96" s="41" t="str">
        <f ca="1">IFERROR(INDEX('DOCENTI-CLASSI-MATERIE'!$A$2:$L$201,MATCH(AG$97,'DOCENTI-CLASSI-MATERIE'!$A$2:$A$201,0),MATCH(AG$1,INDIRECT("'DOCENTI-CLASSI-MATERIE'!$A"&amp;MATCH(AG$97,'DOCENTI-CLASSI-MATERIE'!$A$2:$A$201,0)+2&amp;":$L"&amp;MATCH(AG$97,'DOCENTI-CLASSI-MATERIE'!$A$2:$A$201,0)+2),0)),AG279)</f>
        <v/>
      </c>
      <c r="AH96" s="41" t="str">
        <f ca="1">IFERROR(INDEX('DOCENTI-CLASSI-MATERIE'!$A$2:$L$201,MATCH(AH$97,'DOCENTI-CLASSI-MATERIE'!$A$2:$A$201,0),MATCH(AH$1,INDIRECT("'DOCENTI-CLASSI-MATERIE'!$A"&amp;MATCH(AH$97,'DOCENTI-CLASSI-MATERIE'!$A$2:$A$201,0)+2&amp;":$L"&amp;MATCH(AH$97,'DOCENTI-CLASSI-MATERIE'!$A$2:$A$201,0)+2),0)),AH279)</f>
        <v/>
      </c>
      <c r="AI96" s="41" t="str">
        <f ca="1">IFERROR(INDEX('DOCENTI-CLASSI-MATERIE'!$A$2:$L$201,MATCH(AI$97,'DOCENTI-CLASSI-MATERIE'!$A$2:$A$201,0),MATCH(AI$1,INDIRECT("'DOCENTI-CLASSI-MATERIE'!$A"&amp;MATCH(AI$97,'DOCENTI-CLASSI-MATERIE'!$A$2:$A$201,0)+2&amp;":$L"&amp;MATCH(AI$97,'DOCENTI-CLASSI-MATERIE'!$A$2:$A$201,0)+2),0)),AI279)</f>
        <v/>
      </c>
      <c r="AJ96" s="41" t="str">
        <f ca="1">IFERROR(INDEX('DOCENTI-CLASSI-MATERIE'!$A$2:$L$201,MATCH(AJ$97,'DOCENTI-CLASSI-MATERIE'!$A$2:$A$201,0),MATCH(AJ$1,INDIRECT("'DOCENTI-CLASSI-MATERIE'!$A"&amp;MATCH(AJ$97,'DOCENTI-CLASSI-MATERIE'!$A$2:$A$201,0)+2&amp;":$L"&amp;MATCH(AJ$97,'DOCENTI-CLASSI-MATERIE'!$A$2:$A$201,0)+2),0)),AJ279)</f>
        <v/>
      </c>
      <c r="AK96" s="41" t="str">
        <f ca="1">IFERROR(INDEX('DOCENTI-CLASSI-MATERIE'!$A$2:$L$201,MATCH(AK$97,'DOCENTI-CLASSI-MATERIE'!$A$2:$A$201,0),MATCH(AK$1,INDIRECT("'DOCENTI-CLASSI-MATERIE'!$A"&amp;MATCH(AK$97,'DOCENTI-CLASSI-MATERIE'!$A$2:$A$201,0)+2&amp;":$L"&amp;MATCH(AK$97,'DOCENTI-CLASSI-MATERIE'!$A$2:$A$201,0)+2),0)),AK279)</f>
        <v/>
      </c>
      <c r="AL96" s="41" t="str">
        <f ca="1">IFERROR(INDEX('DOCENTI-CLASSI-MATERIE'!$A$2:$L$201,MATCH(AL$97,'DOCENTI-CLASSI-MATERIE'!$A$2:$A$201,0),MATCH(AL$1,INDIRECT("'DOCENTI-CLASSI-MATERIE'!$A"&amp;MATCH(AL$97,'DOCENTI-CLASSI-MATERIE'!$A$2:$A$201,0)+2&amp;":$L"&amp;MATCH(AL$97,'DOCENTI-CLASSI-MATERIE'!$A$2:$A$201,0)+2),0)),AL279)</f>
        <v/>
      </c>
      <c r="AM96" s="41" t="str">
        <f ca="1">IFERROR(INDEX('DOCENTI-CLASSI-MATERIE'!$A$2:$L$201,MATCH(AM$97,'DOCENTI-CLASSI-MATERIE'!$A$2:$A$201,0),MATCH(AM$1,INDIRECT("'DOCENTI-CLASSI-MATERIE'!$A"&amp;MATCH(AM$97,'DOCENTI-CLASSI-MATERIE'!$A$2:$A$201,0)+2&amp;":$L"&amp;MATCH(AM$97,'DOCENTI-CLASSI-MATERIE'!$A$2:$A$201,0)+2),0)),AM279)</f>
        <v/>
      </c>
      <c r="AN96" s="41" t="str">
        <f ca="1">IFERROR(INDEX('DOCENTI-CLASSI-MATERIE'!$A$2:$L$201,MATCH(AN$97,'DOCENTI-CLASSI-MATERIE'!$A$2:$A$201,0),MATCH(AN$1,INDIRECT("'DOCENTI-CLASSI-MATERIE'!$A"&amp;MATCH(AN$97,'DOCENTI-CLASSI-MATERIE'!$A$2:$A$201,0)+2&amp;":$L"&amp;MATCH(AN$97,'DOCENTI-CLASSI-MATERIE'!$A$2:$A$201,0)+2),0)),AN279)</f>
        <v/>
      </c>
      <c r="AO96" s="41" t="str">
        <f ca="1">IFERROR(INDEX('DOCENTI-CLASSI-MATERIE'!$A$2:$L$201,MATCH(AO$97,'DOCENTI-CLASSI-MATERIE'!$A$2:$A$201,0),MATCH(AO$1,INDIRECT("'DOCENTI-CLASSI-MATERIE'!$A"&amp;MATCH(AO$97,'DOCENTI-CLASSI-MATERIE'!$A$2:$A$201,0)+2&amp;":$L"&amp;MATCH(AO$97,'DOCENTI-CLASSI-MATERIE'!$A$2:$A$201,0)+2),0)),AO279)</f>
        <v/>
      </c>
      <c r="AP96" s="41" t="str">
        <f ca="1">IFERROR(INDEX('DOCENTI-CLASSI-MATERIE'!$A$2:$L$201,MATCH(AP$97,'DOCENTI-CLASSI-MATERIE'!$A$2:$A$201,0),MATCH(AP$1,INDIRECT("'DOCENTI-CLASSI-MATERIE'!$A"&amp;MATCH(AP$97,'DOCENTI-CLASSI-MATERIE'!$A$2:$A$201,0)+2&amp;":$L"&amp;MATCH(AP$97,'DOCENTI-CLASSI-MATERIE'!$A$2:$A$201,0)+2),0)),AP279)</f>
        <v/>
      </c>
      <c r="AQ96" s="41" t="str">
        <f ca="1">IFERROR(INDEX('DOCENTI-CLASSI-MATERIE'!$A$2:$L$201,MATCH(AQ$97,'DOCENTI-CLASSI-MATERIE'!$A$2:$A$201,0),MATCH(AQ$1,INDIRECT("'DOCENTI-CLASSI-MATERIE'!$A"&amp;MATCH(AQ$97,'DOCENTI-CLASSI-MATERIE'!$A$2:$A$201,0)+2&amp;":$L"&amp;MATCH(AQ$97,'DOCENTI-CLASSI-MATERIE'!$A$2:$A$201,0)+2),0)),AQ279)</f>
        <v/>
      </c>
      <c r="AR96" s="41" t="str">
        <f ca="1">IFERROR(INDEX('DOCENTI-CLASSI-MATERIE'!$A$2:$L$201,MATCH(AR$97,'DOCENTI-CLASSI-MATERIE'!$A$2:$A$201,0),MATCH(AR$1,INDIRECT("'DOCENTI-CLASSI-MATERIE'!$A"&amp;MATCH(AR$97,'DOCENTI-CLASSI-MATERIE'!$A$2:$A$201,0)+2&amp;":$L"&amp;MATCH(AR$97,'DOCENTI-CLASSI-MATERIE'!$A$2:$A$201,0)+2),0)),AR279)</f>
        <v/>
      </c>
      <c r="AS96" s="41" t="str">
        <f ca="1">IFERROR(INDEX('DOCENTI-CLASSI-MATERIE'!$A$2:$L$201,MATCH(AS$97,'DOCENTI-CLASSI-MATERIE'!$A$2:$A$201,0),MATCH(AS$1,INDIRECT("'DOCENTI-CLASSI-MATERIE'!$A"&amp;MATCH(AS$97,'DOCENTI-CLASSI-MATERIE'!$A$2:$A$201,0)+2&amp;":$L"&amp;MATCH(AS$97,'DOCENTI-CLASSI-MATERIE'!$A$2:$A$201,0)+2),0)),AS279)</f>
        <v/>
      </c>
      <c r="AT96" s="41" t="str">
        <f ca="1">IFERROR(INDEX('DOCENTI-CLASSI-MATERIE'!$A$2:$L$201,MATCH(AT$97,'DOCENTI-CLASSI-MATERIE'!$A$2:$A$201,0),MATCH(AT$1,INDIRECT("'DOCENTI-CLASSI-MATERIE'!$A"&amp;MATCH(AT$97,'DOCENTI-CLASSI-MATERIE'!$A$2:$A$201,0)+2&amp;":$L"&amp;MATCH(AT$97,'DOCENTI-CLASSI-MATERIE'!$A$2:$A$201,0)+2),0)),AT279)</f>
        <v/>
      </c>
      <c r="AU96" s="41" t="str">
        <f ca="1">IFERROR(INDEX('DOCENTI-CLASSI-MATERIE'!$A$2:$L$201,MATCH(AU$97,'DOCENTI-CLASSI-MATERIE'!$A$2:$A$201,0),MATCH(AU$1,INDIRECT("'DOCENTI-CLASSI-MATERIE'!$A"&amp;MATCH(AU$97,'DOCENTI-CLASSI-MATERIE'!$A$2:$A$201,0)+2&amp;":$L"&amp;MATCH(AU$97,'DOCENTI-CLASSI-MATERIE'!$A$2:$A$201,0)+2),0)),AU279)</f>
        <v/>
      </c>
      <c r="AV96" s="41" t="str">
        <f ca="1">IFERROR(INDEX('DOCENTI-CLASSI-MATERIE'!$A$2:$L$201,MATCH(AV$97,'DOCENTI-CLASSI-MATERIE'!$A$2:$A$201,0),MATCH(AV$1,INDIRECT("'DOCENTI-CLASSI-MATERIE'!$A"&amp;MATCH(AV$97,'DOCENTI-CLASSI-MATERIE'!$A$2:$A$201,0)+2&amp;":$L"&amp;MATCH(AV$97,'DOCENTI-CLASSI-MATERIE'!$A$2:$A$201,0)+2),0)),AV279)</f>
        <v/>
      </c>
      <c r="AW96" s="41" t="str">
        <f ca="1">IFERROR(INDEX('DOCENTI-CLASSI-MATERIE'!$A$2:$L$201,MATCH(AW$97,'DOCENTI-CLASSI-MATERIE'!$A$2:$A$201,0),MATCH(AW$1,INDIRECT("'DOCENTI-CLASSI-MATERIE'!$A"&amp;MATCH(AW$97,'DOCENTI-CLASSI-MATERIE'!$A$2:$A$201,0)+2&amp;":$L"&amp;MATCH(AW$97,'DOCENTI-CLASSI-MATERIE'!$A$2:$A$201,0)+2),0)),AW279)</f>
        <v/>
      </c>
      <c r="AX96" s="41" t="str">
        <f ca="1">IFERROR(INDEX('DOCENTI-CLASSI-MATERIE'!$A$2:$L$201,MATCH(AX$97,'DOCENTI-CLASSI-MATERIE'!$A$2:$A$201,0),MATCH(AX$1,INDIRECT("'DOCENTI-CLASSI-MATERIE'!$A"&amp;MATCH(AX$97,'DOCENTI-CLASSI-MATERIE'!$A$2:$A$201,0)+2&amp;":$L"&amp;MATCH(AX$97,'DOCENTI-CLASSI-MATERIE'!$A$2:$A$201,0)+2),0)),AX279)</f>
        <v/>
      </c>
      <c r="AY96" s="41" t="str">
        <f ca="1">IFERROR(INDEX('DOCENTI-CLASSI-MATERIE'!$A$2:$L$201,MATCH(AY$97,'DOCENTI-CLASSI-MATERIE'!$A$2:$A$201,0),MATCH(AY$1,INDIRECT("'DOCENTI-CLASSI-MATERIE'!$A"&amp;MATCH(AY$97,'DOCENTI-CLASSI-MATERIE'!$A$2:$A$201,0)+2&amp;":$L"&amp;MATCH(AY$97,'DOCENTI-CLASSI-MATERIE'!$A$2:$A$201,0)+2),0)),AY279)</f>
        <v/>
      </c>
      <c r="AZ96" s="41" t="str">
        <f ca="1">IFERROR(INDEX('DOCENTI-CLASSI-MATERIE'!$A$2:$L$201,MATCH(AZ$97,'DOCENTI-CLASSI-MATERIE'!$A$2:$A$201,0),MATCH(AZ$1,INDIRECT("'DOCENTI-CLASSI-MATERIE'!$A"&amp;MATCH(AZ$97,'DOCENTI-CLASSI-MATERIE'!$A$2:$A$201,0)+2&amp;":$L"&amp;MATCH(AZ$97,'DOCENTI-CLASSI-MATERIE'!$A$2:$A$201,0)+2),0)),AZ279)</f>
        <v/>
      </c>
    </row>
    <row r="97" spans="1:52" s="42" customFormat="1" ht="24.95" customHeight="1">
      <c r="A97" s="160"/>
      <c r="B97" s="163"/>
      <c r="C97" s="126" t="str">
        <f>IFERROR(INDEX('ORARIO DOCENTI'!$A$3:$A$102,MATCH(C$1,'ORARIO DOCENTI'!$AG$3:$AG$102,0),1),C280)</f>
        <v>FERRARI</v>
      </c>
      <c r="D97" s="126" t="str">
        <f>IFERROR(INDEX('ORARIO DOCENTI'!$A$3:$A$102,MATCH(D$1,'ORARIO DOCENTI'!$AG$3:$AG$102,0),1),D280)</f>
        <v>TUONI d</v>
      </c>
      <c r="E97" s="126" t="str">
        <f>IFERROR(INDEX('ORARIO DOCENTI'!$A$3:$A$102,MATCH(E$1,'ORARIO DOCENTI'!$AG$3:$AG$102,0),1),E280)</f>
        <v>BACHIORRINI d</v>
      </c>
      <c r="F97" s="126" t="str">
        <f>IFERROR(INDEX('ORARIO DOCENTI'!$A$3:$A$102,MATCH(F$1,'ORARIO DOCENTI'!$AG$3:$AG$102,0),1),F280)</f>
        <v>MARCELLI</v>
      </c>
      <c r="G97" s="126" t="str">
        <f>IFERROR(INDEX('ORARIO DOCENTI'!$A$3:$A$102,MATCH(G$1,'ORARIO DOCENTI'!$AG$3:$AG$102,0),1),G280)</f>
        <v>NASCARI</v>
      </c>
      <c r="H97" s="126" t="str">
        <f>IFERROR(INDEX('ORARIO DOCENTI'!$A$3:$A$102,MATCH(H$1,'ORARIO DOCENTI'!$AG$3:$AG$102,0),1),H280)</f>
        <v>MARRUFFI d</v>
      </c>
      <c r="I97" s="145" t="str">
        <f>IFERROR(INDEX('ORARIO DOCENTI'!$A$3:$A$102,MATCH(I$1,'ORARIO DOCENTI'!$AG$3:$AG$102,0),1),I280)</f>
        <v>TEC.e TEC.DIAGN. MANUT.</v>
      </c>
      <c r="J97" s="126" t="str">
        <f>IFERROR(INDEX('ORARIO DOCENTI'!$A$3:$A$102,MATCH(J$1,'ORARIO DOCENTI'!$AG$3:$AG$102,0),1),J280)</f>
        <v>GAGGI</v>
      </c>
      <c r="K97" s="126" t="str">
        <f>IFERROR(INDEX('ORARIO DOCENTI'!$A$3:$A$102,MATCH(K$1,'ORARIO DOCENTI'!$AG$3:$AG$102,0),1),K280)</f>
        <v>CARINGI</v>
      </c>
      <c r="L97" s="126" t="str">
        <f>IFERROR(INDEX('ORARIO DOCENTI'!$A$3:$A$102,MATCH(L$1,'ORARIO DOCENTI'!$AG$3:$AG$102,0),1),L280)</f>
        <v>LEONARDO</v>
      </c>
      <c r="M97" s="126" t="str">
        <f>IFERROR(INDEX('ORARIO DOCENTI'!$A$3:$A$102,MATCH(M$1,'ORARIO DOCENTI'!$AG$3:$AG$102,0),1),M280)</f>
        <v>LEONARDO</v>
      </c>
      <c r="N97" s="126" t="str">
        <f>IFERROR(INDEX('ORARIO DOCENTI'!$A$3:$A$102,MATCH(N$1,'ORARIO DOCENTI'!$AG$3:$AG$102,0),1),N280)</f>
        <v>LEONARDO</v>
      </c>
      <c r="O97" s="126" t="str">
        <f>IFERROR(INDEX('ORARIO DOCENTI'!$A$3:$A$102,MATCH(O$1,'ORARIO DOCENTI'!$AG$3:$AG$102,0),1),O280)</f>
        <v>ROSI</v>
      </c>
      <c r="P97" s="126" t="str">
        <f>IFERROR(INDEX('ORARIO DOCENTI'!$A$3:$A$102,MATCH(P$1,'ORARIO DOCENTI'!$AG$3:$AG$102,0),1),P280)</f>
        <v>ROSI</v>
      </c>
      <c r="Q97" s="126" t="str">
        <f>IFERROR(INDEX('ORARIO DOCENTI'!$A$3:$A$102,MATCH(Q$1,'ORARIO DOCENTI'!$AG$3:$AG$102,0),1),Q280)</f>
        <v>ROSI</v>
      </c>
      <c r="R97" s="126" t="str">
        <f>IFERROR(INDEX('ORARIO DOCENTI'!$A$3:$A$102,MATCH(R$1,'ORARIO DOCENTI'!$AG$3:$AG$102,0),1),R280)</f>
        <v>TAMMARO</v>
      </c>
      <c r="S97" s="126" t="str">
        <f>IFERROR(INDEX('ORARIO DOCENTI'!$A$3:$A$102,MATCH(S$1,'ORARIO DOCENTI'!$AG$3:$AG$102,0),1),S280)</f>
        <v>SERAVALLE  m</v>
      </c>
      <c r="T97" s="126" t="str">
        <f>IFERROR(INDEX('ORARIO DOCENTI'!$A$3:$A$102,MATCH(T$1,'ORARIO DOCENTI'!$AG$3:$AG$102,0),1),T280)</f>
        <v/>
      </c>
      <c r="U97" s="43" t="str">
        <f>IFERROR(INDEX('ORARIO DOCENTI'!$A$3:$A$102,MATCH(U$1,'ORARIO DOCENTI'!$AG$3:$AG$102,0),1),U280)</f>
        <v/>
      </c>
      <c r="V97" s="43" t="str">
        <f>IFERROR(INDEX('ORARIO DOCENTI'!$A$3:$A$102,MATCH(V$1,'ORARIO DOCENTI'!$AG$3:$AG$102,0),1),V280)</f>
        <v/>
      </c>
      <c r="W97" s="43" t="str">
        <f>IFERROR(INDEX('ORARIO DOCENTI'!$A$3:$A$102,MATCH(W$1,'ORARIO DOCENTI'!$AG$3:$AG$102,0),1),W280)</f>
        <v/>
      </c>
      <c r="X97" s="43" t="str">
        <f>IFERROR(INDEX('ORARIO DOCENTI'!$A$3:$A$102,MATCH(X$1,'ORARIO DOCENTI'!$AG$3:$AG$102,0),1),X280)</f>
        <v/>
      </c>
      <c r="Y97" s="43" t="str">
        <f>IFERROR(INDEX('ORARIO DOCENTI'!$A$3:$A$102,MATCH(Y$1,'ORARIO DOCENTI'!$AG$3:$AG$102,0),1),Y280)</f>
        <v/>
      </c>
      <c r="Z97" s="43" t="str">
        <f>IFERROR(INDEX('ORARIO DOCENTI'!$A$3:$A$102,MATCH(Z$1,'ORARIO DOCENTI'!$AG$3:$AG$102,0),1),Z280)</f>
        <v/>
      </c>
      <c r="AA97" s="43" t="str">
        <f>IFERROR(INDEX('ORARIO DOCENTI'!$A$3:$A$102,MATCH(AA$1,'ORARIO DOCENTI'!$AG$3:$AG$102,0),1),AA280)</f>
        <v/>
      </c>
      <c r="AB97" s="43" t="str">
        <f>IFERROR(INDEX('ORARIO DOCENTI'!$A$3:$A$102,MATCH(AB$1,'ORARIO DOCENTI'!$AG$3:$AG$102,0),1),AB280)</f>
        <v/>
      </c>
      <c r="AC97" s="43" t="str">
        <f>IFERROR(INDEX('ORARIO DOCENTI'!$A$3:$A$102,MATCH(AC$1,'ORARIO DOCENTI'!$AG$3:$AG$102,0),1),AC280)</f>
        <v/>
      </c>
      <c r="AD97" s="43" t="str">
        <f>IFERROR(INDEX('ORARIO DOCENTI'!$A$3:$A$102,MATCH(AD$1,'ORARIO DOCENTI'!$AG$3:$AG$102,0),1),AD280)</f>
        <v/>
      </c>
      <c r="AE97" s="43" t="str">
        <f>IFERROR(INDEX('ORARIO DOCENTI'!$A$3:$A$102,MATCH(AE$1,'ORARIO DOCENTI'!$AG$3:$AG$102,0),1),AE280)</f>
        <v/>
      </c>
      <c r="AF97" s="43" t="str">
        <f>IFERROR(INDEX('ORARIO DOCENTI'!$A$3:$A$102,MATCH(AF$1,'ORARIO DOCENTI'!$AG$3:$AG$102,0),1),AF280)</f>
        <v/>
      </c>
      <c r="AG97" s="43" t="str">
        <f>IFERROR(INDEX('ORARIO DOCENTI'!$A$3:$A$102,MATCH(AG$1,'ORARIO DOCENTI'!$AG$3:$AG$102,0),1),AG280)</f>
        <v/>
      </c>
      <c r="AH97" s="43" t="str">
        <f>IFERROR(INDEX('ORARIO DOCENTI'!$A$3:$A$102,MATCH(AH$1,'ORARIO DOCENTI'!$AG$3:$AG$102,0),1),AH280)</f>
        <v/>
      </c>
      <c r="AI97" s="43" t="str">
        <f>IFERROR(INDEX('ORARIO DOCENTI'!$A$3:$A$102,MATCH(AI$1,'ORARIO DOCENTI'!$AG$3:$AG$102,0),1),AI280)</f>
        <v/>
      </c>
      <c r="AJ97" s="43" t="str">
        <f>IFERROR(INDEX('ORARIO DOCENTI'!$A$3:$A$102,MATCH(AJ$1,'ORARIO DOCENTI'!$AG$3:$AG$102,0),1),AJ280)</f>
        <v/>
      </c>
      <c r="AK97" s="43" t="str">
        <f>IFERROR(INDEX('ORARIO DOCENTI'!$A$3:$A$102,MATCH(AK$1,'ORARIO DOCENTI'!$AG$3:$AG$102,0),1),AK280)</f>
        <v/>
      </c>
      <c r="AL97" s="43" t="str">
        <f>IFERROR(INDEX('ORARIO DOCENTI'!$A$3:$A$102,MATCH(AL$1,'ORARIO DOCENTI'!$AG$3:$AG$102,0),1),AL280)</f>
        <v/>
      </c>
      <c r="AM97" s="43" t="str">
        <f>IFERROR(INDEX('ORARIO DOCENTI'!$A$3:$A$102,MATCH(AM$1,'ORARIO DOCENTI'!$AG$3:$AG$102,0),1),AM280)</f>
        <v/>
      </c>
      <c r="AN97" s="43" t="str">
        <f>IFERROR(INDEX('ORARIO DOCENTI'!$A$3:$A$102,MATCH(AN$1,'ORARIO DOCENTI'!$AG$3:$AG$102,0),1),AN280)</f>
        <v/>
      </c>
      <c r="AO97" s="43" t="str">
        <f>IFERROR(INDEX('ORARIO DOCENTI'!$A$3:$A$102,MATCH(AO$1,'ORARIO DOCENTI'!$AG$3:$AG$102,0),1),AO280)</f>
        <v/>
      </c>
      <c r="AP97" s="43" t="str">
        <f>IFERROR(INDEX('ORARIO DOCENTI'!$A$3:$A$102,MATCH(AP$1,'ORARIO DOCENTI'!$AG$3:$AG$102,0),1),AP280)</f>
        <v/>
      </c>
      <c r="AQ97" s="43" t="str">
        <f>IFERROR(INDEX('ORARIO DOCENTI'!$A$3:$A$102,MATCH(AQ$1,'ORARIO DOCENTI'!$AG$3:$AG$102,0),1),AQ280)</f>
        <v/>
      </c>
      <c r="AR97" s="43" t="str">
        <f>IFERROR(INDEX('ORARIO DOCENTI'!$A$3:$A$102,MATCH(AR$1,'ORARIO DOCENTI'!$AG$3:$AG$102,0),1),AR280)</f>
        <v/>
      </c>
      <c r="AS97" s="43" t="str">
        <f>IFERROR(INDEX('ORARIO DOCENTI'!$A$3:$A$102,MATCH(AS$1,'ORARIO DOCENTI'!$AG$3:$AG$102,0),1),AS280)</f>
        <v/>
      </c>
      <c r="AT97" s="43" t="str">
        <f>IFERROR(INDEX('ORARIO DOCENTI'!$A$3:$A$102,MATCH(AT$1,'ORARIO DOCENTI'!$AG$3:$AG$102,0),1),AT280)</f>
        <v/>
      </c>
      <c r="AU97" s="43" t="str">
        <f>IFERROR(INDEX('ORARIO DOCENTI'!$A$3:$A$102,MATCH(AU$1,'ORARIO DOCENTI'!$AG$3:$AG$102,0),1),AU280)</f>
        <v/>
      </c>
      <c r="AV97" s="43" t="str">
        <f>IFERROR(INDEX('ORARIO DOCENTI'!$A$3:$A$102,MATCH(AV$1,'ORARIO DOCENTI'!$AG$3:$AG$102,0),1),AV280)</f>
        <v/>
      </c>
      <c r="AW97" s="43" t="str">
        <f>IFERROR(INDEX('ORARIO DOCENTI'!$A$3:$A$102,MATCH(AW$1,'ORARIO DOCENTI'!$AG$3:$AG$102,0),1),AW280)</f>
        <v/>
      </c>
      <c r="AX97" s="43" t="str">
        <f>IFERROR(INDEX('ORARIO DOCENTI'!$A$3:$A$102,MATCH(AX$1,'ORARIO DOCENTI'!$AG$3:$AG$102,0),1),AX280)</f>
        <v/>
      </c>
      <c r="AY97" s="43" t="str">
        <f>IFERROR(INDEX('ORARIO DOCENTI'!$A$3:$A$102,MATCH(AY$1,'ORARIO DOCENTI'!$AG$3:$AG$102,0),1),AY280)</f>
        <v/>
      </c>
      <c r="AZ97" s="43" t="str">
        <f>IFERROR(INDEX('ORARIO DOCENTI'!$A$3:$A$102,MATCH(AZ$1,'ORARIO DOCENTI'!$AG$3:$AG$102,0),1),AZ280)</f>
        <v/>
      </c>
    </row>
    <row r="98" spans="1:52" s="42" customFormat="1" ht="24.95" customHeight="1">
      <c r="A98" s="160"/>
      <c r="B98" s="163"/>
      <c r="C98" s="124" t="str">
        <f>IFERROR(INDEX('ORARIO ITP'!$A$3:$A$102,MATCH(C$1,'ORARIO ITP'!$AG$3:$AG$102,0),1),"")</f>
        <v/>
      </c>
      <c r="D98" s="124" t="str">
        <f>IFERROR(INDEX('ORARIO ITP'!$A$3:$A$102,MATCH(D$1,'ORARIO ITP'!$AG$3:$AG$102,0),1),"")</f>
        <v/>
      </c>
      <c r="E98" s="124" t="str">
        <f>IFERROR(INDEX('ORARIO ITP'!$A$3:$A$102,MATCH(E$1,'ORARIO ITP'!$AG$3:$AG$102,0),1),"")</f>
        <v/>
      </c>
      <c r="F98" s="124" t="str">
        <f>IFERROR(INDEX('ORARIO ITP'!$A$3:$A$102,MATCH(F$1,'ORARIO ITP'!$AG$3:$AG$102,0),1),"")</f>
        <v>VIOLINI itp</v>
      </c>
      <c r="G98" s="124" t="str">
        <f>IFERROR(INDEX('ORARIO ITP'!$A$3:$A$102,MATCH(G$1,'ORARIO ITP'!$AG$3:$AG$102,0),1),"")</f>
        <v/>
      </c>
      <c r="H98" s="124" t="str">
        <f>IFERROR(INDEX('ORARIO ITP'!$A$3:$A$102,MATCH(H$1,'ORARIO ITP'!$AG$3:$AG$102,0),1),"")</f>
        <v>FRANCALACCI  itp</v>
      </c>
      <c r="I98" s="146" t="str">
        <f>IFERROR(INDEX('ORARIO ITP'!$A$3:$A$102,MATCH(I$1,'ORARIO ITP'!$AG$3:$AG$102,0),1),"")</f>
        <v/>
      </c>
      <c r="J98" s="124" t="str">
        <f>IFERROR(INDEX('ORARIO ITP'!$A$3:$A$102,MATCH(J$1,'ORARIO ITP'!$AG$3:$AG$102,0),1),"")</f>
        <v/>
      </c>
      <c r="K98" s="124" t="str">
        <f>IFERROR(INDEX('ORARIO ITP'!$A$3:$A$102,MATCH(K$1,'ORARIO ITP'!$AG$3:$AG$102,0),1),"")</f>
        <v/>
      </c>
      <c r="L98" s="124" t="str">
        <f>IFERROR(INDEX('ORARIO ITP'!$A$3:$A$102,MATCH(L$1,'ORARIO ITP'!$AG$3:$AG$102,0),1),"")</f>
        <v/>
      </c>
      <c r="M98" s="124" t="str">
        <f>IFERROR(INDEX('ORARIO ITP'!$A$3:$A$102,MATCH(M$1,'ORARIO ITP'!$AG$3:$AG$102,0),1),"")</f>
        <v/>
      </c>
      <c r="N98" s="124" t="str">
        <f>IFERROR(INDEX('ORARIO ITP'!$A$3:$A$102,MATCH(N$1,'ORARIO ITP'!$AG$3:$AG$102,0),1),"")</f>
        <v/>
      </c>
      <c r="O98" s="124" t="str">
        <f>IFERROR(INDEX('ORARIO ITP'!$A$3:$A$102,MATCH(O$1,'ORARIO ITP'!$AG$3:$AG$102,0),1),"")</f>
        <v/>
      </c>
      <c r="P98" s="124" t="str">
        <f>IFERROR(INDEX('ORARIO ITP'!$A$3:$A$102,MATCH(P$1,'ORARIO ITP'!$AG$3:$AG$102,0),1),"")</f>
        <v/>
      </c>
      <c r="Q98" s="124" t="str">
        <f>IFERROR(INDEX('ORARIO ITP'!$A$3:$A$102,MATCH(Q$1,'ORARIO ITP'!$AG$3:$AG$102,0),1),"")</f>
        <v/>
      </c>
      <c r="R98" s="124" t="str">
        <f>IFERROR(INDEX('ORARIO ITP'!$A$3:$A$102,MATCH(R$1,'ORARIO ITP'!$AG$3:$AG$102,0),1),"")</f>
        <v>CAROBENE</v>
      </c>
      <c r="S98" s="124" t="str">
        <f>IFERROR(INDEX('ORARIO ITP'!$A$3:$A$102,MATCH(S$1,'ORARIO ITP'!$AG$3:$AG$102,0),1),"")</f>
        <v/>
      </c>
      <c r="T98" s="124" t="str">
        <f>IFERROR(INDEX('ORARIO ITP'!$A$3:$A$102,MATCH(T$1,'ORARIO ITP'!$AG$3:$AG$102,0),1),"")</f>
        <v/>
      </c>
      <c r="U98" s="40" t="str">
        <f>IFERROR(INDEX('ORARIO ITP'!$A$3:$A$102,MATCH(U$1,'ORARIO ITP'!$AG$3:$AG$102,0),1),"")</f>
        <v/>
      </c>
      <c r="V98" s="40" t="str">
        <f>IFERROR(INDEX('ORARIO ITP'!$A$3:$A$102,MATCH(V$1,'ORARIO ITP'!$AG$3:$AG$102,0),1),"")</f>
        <v/>
      </c>
      <c r="W98" s="40" t="str">
        <f>IFERROR(INDEX('ORARIO ITP'!$A$3:$A$102,MATCH(W$1,'ORARIO ITP'!$AG$3:$AG$102,0),1),"")</f>
        <v/>
      </c>
      <c r="X98" s="40" t="str">
        <f>IFERROR(INDEX('ORARIO ITP'!$A$3:$A$102,MATCH(X$1,'ORARIO ITP'!$AG$3:$AG$102,0),1),"")</f>
        <v/>
      </c>
      <c r="Y98" s="40" t="str">
        <f>IFERROR(INDEX('ORARIO ITP'!$A$3:$A$102,MATCH(Y$1,'ORARIO ITP'!$AG$3:$AG$102,0),1),"")</f>
        <v/>
      </c>
      <c r="Z98" s="40" t="str">
        <f>IFERROR(INDEX('ORARIO ITP'!$A$3:$A$102,MATCH(Z$1,'ORARIO ITP'!$AG$3:$AG$102,0),1),"")</f>
        <v/>
      </c>
      <c r="AA98" s="40" t="str">
        <f>IFERROR(INDEX('ORARIO ITP'!$A$3:$A$102,MATCH(AA$1,'ORARIO ITP'!$AG$3:$AG$102,0),1),"")</f>
        <v/>
      </c>
      <c r="AB98" s="40" t="str">
        <f>IFERROR(INDEX('ORARIO ITP'!$A$3:$A$102,MATCH(AB$1,'ORARIO ITP'!$AG$3:$AG$102,0),1),"")</f>
        <v/>
      </c>
      <c r="AC98" s="40" t="str">
        <f>IFERROR(INDEX('ORARIO ITP'!$A$3:$A$102,MATCH(AC$1,'ORARIO ITP'!$AG$3:$AG$102,0),1),"")</f>
        <v/>
      </c>
      <c r="AD98" s="40" t="str">
        <f>IFERROR(INDEX('ORARIO ITP'!$A$3:$A$102,MATCH(AD$1,'ORARIO ITP'!$AG$3:$AG$102,0),1),"")</f>
        <v/>
      </c>
      <c r="AE98" s="40" t="str">
        <f>IFERROR(INDEX('ORARIO ITP'!$A$3:$A$102,MATCH(AE$1,'ORARIO ITP'!$AG$3:$AG$102,0),1),"")</f>
        <v/>
      </c>
      <c r="AF98" s="40" t="str">
        <f>IFERROR(INDEX('ORARIO ITP'!$A$3:$A$102,MATCH(AF$1,'ORARIO ITP'!$AG$3:$AG$102,0),1),"")</f>
        <v/>
      </c>
      <c r="AG98" s="40" t="str">
        <f>IFERROR(INDEX('ORARIO ITP'!$A$3:$A$102,MATCH(AG$1,'ORARIO ITP'!$AG$3:$AG$102,0),1),"")</f>
        <v/>
      </c>
      <c r="AH98" s="40" t="str">
        <f>IFERROR(INDEX('ORARIO ITP'!$A$3:$A$102,MATCH(AH$1,'ORARIO ITP'!$AG$3:$AG$102,0),1),"")</f>
        <v/>
      </c>
      <c r="AI98" s="40" t="str">
        <f>IFERROR(INDEX('ORARIO ITP'!$A$3:$A$102,MATCH(AI$1,'ORARIO ITP'!$AG$3:$AG$102,0),1),"")</f>
        <v/>
      </c>
      <c r="AJ98" s="40" t="str">
        <f>IFERROR(INDEX('ORARIO ITP'!$A$3:$A$102,MATCH(AJ$1,'ORARIO ITP'!$AG$3:$AG$102,0),1),"")</f>
        <v/>
      </c>
      <c r="AK98" s="40" t="str">
        <f>IFERROR(INDEX('ORARIO ITP'!$A$3:$A$102,MATCH(AK$1,'ORARIO ITP'!$AG$3:$AG$102,0),1),"")</f>
        <v/>
      </c>
      <c r="AL98" s="40" t="str">
        <f>IFERROR(INDEX('ORARIO ITP'!$A$3:$A$102,MATCH(AL$1,'ORARIO ITP'!$AG$3:$AG$102,0),1),"")</f>
        <v/>
      </c>
      <c r="AM98" s="40" t="str">
        <f>IFERROR(INDEX('ORARIO ITP'!$A$3:$A$102,MATCH(AM$1,'ORARIO ITP'!$AG$3:$AG$102,0),1),"")</f>
        <v/>
      </c>
      <c r="AN98" s="40" t="str">
        <f>IFERROR(INDEX('ORARIO ITP'!$A$3:$A$102,MATCH(AN$1,'ORARIO ITP'!$AG$3:$AG$102,0),1),"")</f>
        <v/>
      </c>
      <c r="AO98" s="40" t="str">
        <f>IFERROR(INDEX('ORARIO ITP'!$A$3:$A$102,MATCH(AO$1,'ORARIO ITP'!$AG$3:$AG$102,0),1),"")</f>
        <v/>
      </c>
      <c r="AP98" s="40" t="str">
        <f>IFERROR(INDEX('ORARIO ITP'!$A$3:$A$102,MATCH(AP$1,'ORARIO ITP'!$AG$3:$AG$102,0),1),"")</f>
        <v/>
      </c>
      <c r="AQ98" s="40" t="str">
        <f>IFERROR(INDEX('ORARIO ITP'!$A$3:$A$102,MATCH(AQ$1,'ORARIO ITP'!$AG$3:$AG$102,0),1),"")</f>
        <v/>
      </c>
      <c r="AR98" s="40" t="str">
        <f>IFERROR(INDEX('ORARIO ITP'!$A$3:$A$102,MATCH(AR$1,'ORARIO ITP'!$AG$3:$AG$102,0),1),"")</f>
        <v/>
      </c>
      <c r="AS98" s="40" t="str">
        <f>IFERROR(INDEX('ORARIO ITP'!$A$3:$A$102,MATCH(AS$1,'ORARIO ITP'!$AG$3:$AG$102,0),1),"")</f>
        <v/>
      </c>
      <c r="AT98" s="40" t="str">
        <f>IFERROR(INDEX('ORARIO ITP'!$A$3:$A$102,MATCH(AT$1,'ORARIO ITP'!$AG$3:$AG$102,0),1),"")</f>
        <v/>
      </c>
      <c r="AU98" s="40" t="str">
        <f>IFERROR(INDEX('ORARIO ITP'!$A$3:$A$102,MATCH(AU$1,'ORARIO ITP'!$AG$3:$AG$102,0),1),"")</f>
        <v/>
      </c>
      <c r="AV98" s="40" t="str">
        <f>IFERROR(INDEX('ORARIO ITP'!$A$3:$A$102,MATCH(AV$1,'ORARIO ITP'!$AG$3:$AG$102,0),1),"")</f>
        <v/>
      </c>
      <c r="AW98" s="40" t="str">
        <f>IFERROR(INDEX('ORARIO ITP'!$A$3:$A$102,MATCH(AW$1,'ORARIO ITP'!$AG$3:$AG$102,0),1),"")</f>
        <v/>
      </c>
      <c r="AX98" s="40" t="str">
        <f>IFERROR(INDEX('ORARIO ITP'!$A$3:$A$102,MATCH(AX$1,'ORARIO ITP'!$AG$3:$AG$102,0),1),"")</f>
        <v/>
      </c>
      <c r="AY98" s="40" t="str">
        <f>IFERROR(INDEX('ORARIO ITP'!$A$3:$A$102,MATCH(AY$1,'ORARIO ITP'!$AG$3:$AG$102,0),1),"")</f>
        <v/>
      </c>
      <c r="AZ98" s="40" t="str">
        <f>IFERROR(INDEX('ORARIO ITP'!$A$3:$A$102,MATCH(AZ$1,'ORARIO ITP'!$AG$3:$AG$102,0),1),"")</f>
        <v/>
      </c>
    </row>
    <row r="99" spans="1:52" s="42" customFormat="1" ht="24.95" customHeight="1">
      <c r="A99" s="160"/>
      <c r="B99" s="163">
        <v>3</v>
      </c>
      <c r="C99" s="125" t="str">
        <f ca="1">IFERROR(INDEX('DOCENTI-CLASSI-MATERIE'!$A$2:$L$201,MATCH(C$100,'DOCENTI-CLASSI-MATERIE'!$A$2:$A$201,0),MATCH(C$1,INDIRECT("'DOCENTI-CLASSI-MATERIE'!$A"&amp;MATCH(C$100,'DOCENTI-CLASSI-MATERIE'!$A$2:$A$201,0)+2&amp;":$L"&amp;MATCH(C$100,'DOCENTI-CLASSI-MATERIE'!$A$2:$A$201,0)+2),0)),C282)</f>
        <v>DIRITTO e ECON.</v>
      </c>
      <c r="D99" s="125" t="str">
        <f ca="1">IFERROR(INDEX('DOCENTI-CLASSI-MATERIE'!$A$2:$L$201,MATCH(D$100,'DOCENTI-CLASSI-MATERIE'!$A$2:$A$201,0),MATCH(D$1,INDIRECT("'DOCENTI-CLASSI-MATERIE'!$A"&amp;MATCH(D$100,'DOCENTI-CLASSI-MATERIE'!$A$2:$A$201,0)+2&amp;":$L"&amp;MATCH(D$100,'DOCENTI-CLASSI-MATERIE'!$A$2:$A$201,0)+2),0)),D282)</f>
        <v>LABORATORI TECN.</v>
      </c>
      <c r="E99" s="125" t="str">
        <f ca="1">IFERROR(INDEX('DOCENTI-CLASSI-MATERIE'!$A$2:$L$201,MATCH(E$100,'DOCENTI-CLASSI-MATERIE'!$A$2:$A$201,0),MATCH(E$1,INDIRECT("'DOCENTI-CLASSI-MATERIE'!$A"&amp;MATCH(E$100,'DOCENTI-CLASSI-MATERIE'!$A$2:$A$201,0)+2&amp;":$L"&amp;MATCH(E$100,'DOCENTI-CLASSI-MATERIE'!$A$2:$A$201,0)+2),0)),E282)</f>
        <v>LABORATORI TECN.</v>
      </c>
      <c r="F99" s="125" t="str">
        <f ca="1">IFERROR(INDEX('DOCENTI-CLASSI-MATERIE'!$A$2:$L$201,MATCH(F$100,'DOCENTI-CLASSI-MATERIE'!$A$2:$A$201,0),MATCH(F$1,INDIRECT("'DOCENTI-CLASSI-MATERIE'!$A"&amp;MATCH(F$100,'DOCENTI-CLASSI-MATERIE'!$A$2:$A$201,0)+2&amp;":$L"&amp;MATCH(F$100,'DOCENTI-CLASSI-MATERIE'!$A$2:$A$201,0)+2),0)),F282)</f>
        <v>TEC.IE ELETTRICO/CHE</v>
      </c>
      <c r="G99" s="125" t="str">
        <f ca="1">IFERROR(INDEX('DOCENTI-CLASSI-MATERIE'!$A$2:$L$201,MATCH(G$100,'DOCENTI-CLASSI-MATERIE'!$A$2:$A$201,0),MATCH(G$1,INDIRECT("'DOCENTI-CLASSI-MATERIE'!$A"&amp;MATCH(G$100,'DOCENTI-CLASSI-MATERIE'!$A$2:$A$201,0)+2&amp;":$L"&amp;MATCH(G$100,'DOCENTI-CLASSI-MATERIE'!$A$2:$A$201,0)+2),0)),G282)</f>
        <v>LINGUA LETT.ITAL. E STORIA</v>
      </c>
      <c r="H99" s="125" t="str">
        <f ca="1">IFERROR(INDEX('DOCENTI-CLASSI-MATERIE'!$A$2:$L$201,MATCH(H$100,'DOCENTI-CLASSI-MATERIE'!$A$2:$A$201,0),MATCH(H$1,INDIRECT("'DOCENTI-CLASSI-MATERIE'!$A"&amp;MATCH(H$100,'DOCENTI-CLASSI-MATERIE'!$A$2:$A$201,0)+2&amp;":$L"&amp;MATCH(H$100,'DOCENTI-CLASSI-MATERIE'!$A$2:$A$201,0)+2),0)),H282)</f>
        <v>TEC.e TEC. DIAGN.e MANUT.MT</v>
      </c>
      <c r="I99" s="125" t="str">
        <f ca="1">IFERROR(INDEX('DOCENTI-CLASSI-MATERIE'!$A$2:$L$201,MATCH(I$100,'DOCENTI-CLASSI-MATERIE'!$A$2:$A$201,0),MATCH(I$1,INDIRECT("'DOCENTI-CLASSI-MATERIE'!$A"&amp;MATCH(I$100,'DOCENTI-CLASSI-MATERIE'!$A$2:$A$201,0)+2&amp;":$L"&amp;MATCH(I$100,'DOCENTI-CLASSI-MATERIE'!$A$2:$A$201,0)+2),0)),I282)</f>
        <v>TEC.MECC- APPL</v>
      </c>
      <c r="J99" s="125" t="str">
        <f ca="1">IFERROR(INDEX('DOCENTI-CLASSI-MATERIE'!$A$2:$L$201,MATCH(J$100,'DOCENTI-CLASSI-MATERIE'!$A$2:$A$201,0),MATCH(J$1,INDIRECT("'DOCENTI-CLASSI-MATERIE'!$A"&amp;MATCH(J$100,'DOCENTI-CLASSI-MATERIE'!$A$2:$A$201,0)+2&amp;":$L"&amp;MATCH(J$100,'DOCENTI-CLASSI-MATERIE'!$A$2:$A$201,0)+2),0)),J282)</f>
        <v>SC.INTEGR.CHIMICA</v>
      </c>
      <c r="K99" s="125" t="str">
        <f ca="1">IFERROR(INDEX('DOCENTI-CLASSI-MATERIE'!$A$2:$L$201,MATCH(K$100,'DOCENTI-CLASSI-MATERIE'!$A$2:$A$201,0),MATCH(K$1,INDIRECT("'DOCENTI-CLASSI-MATERIE'!$A"&amp;MATCH(K$100,'DOCENTI-CLASSI-MATERIE'!$A$2:$A$201,0)+2&amp;":$L"&amp;MATCH(K$100,'DOCENTI-CLASSI-MATERIE'!$A$2:$A$201,0)+2),0)),K282)</f>
        <v>TEC.GIE.TECN.GRAF.</v>
      </c>
      <c r="L99" s="125" t="str">
        <f ca="1">IFERROR(INDEX('DOCENTI-CLASSI-MATERIE'!$A$2:$L$201,MATCH(L$100,'DOCENTI-CLASSI-MATERIE'!$A$2:$A$201,0),MATCH(L$1,INDIRECT("'DOCENTI-CLASSI-MATERIE'!$A"&amp;MATCH(L$100,'DOCENTI-CLASSI-MATERIE'!$A$2:$A$201,0)+2&amp;":$L"&amp;MATCH(L$100,'DOCENTI-CLASSI-MATERIE'!$A$2:$A$201,0)+2),0)),L282)</f>
        <v>ELETTROT.ELETTRON.</v>
      </c>
      <c r="M99" s="125" t="str">
        <f ca="1">IFERROR(INDEX('DOCENTI-CLASSI-MATERIE'!$A$2:$L$201,MATCH(M$100,'DOCENTI-CLASSI-MATERIE'!$A$2:$A$201,0),MATCH(M$1,INDIRECT("'DOCENTI-CLASSI-MATERIE'!$A"&amp;MATCH(M$100,'DOCENTI-CLASSI-MATERIE'!$A$2:$A$201,0)+2&amp;":$L"&amp;MATCH(M$100,'DOCENTI-CLASSI-MATERIE'!$A$2:$A$201,0)+2),0)),M282)</f>
        <v>CHIMICA ANAL.STRUM.</v>
      </c>
      <c r="N99" s="125" t="str">
        <f ca="1">IFERROR(INDEX('DOCENTI-CLASSI-MATERIE'!$A$2:$L$201,MATCH(N$100,'DOCENTI-CLASSI-MATERIE'!$A$2:$A$201,0),MATCH(N$1,INDIRECT("'DOCENTI-CLASSI-MATERIE'!$A"&amp;MATCH(N$100,'DOCENTI-CLASSI-MATERIE'!$A$2:$A$201,0)+2&amp;":$L"&amp;MATCH(N$100,'DOCENTI-CLASSI-MATERIE'!$A$2:$A$201,0)+2),0)),N282)</f>
        <v/>
      </c>
      <c r="O99" s="125" t="str">
        <f ca="1">IFERROR(INDEX('DOCENTI-CLASSI-MATERIE'!$A$2:$L$201,MATCH(O$100,'DOCENTI-CLASSI-MATERIE'!$A$2:$A$201,0),MATCH(O$1,INDIRECT("'DOCENTI-CLASSI-MATERIE'!$A"&amp;MATCH(O$100,'DOCENTI-CLASSI-MATERIE'!$A$2:$A$201,0)+2&amp;":$L"&amp;MATCH(O$100,'DOCENTI-CLASSI-MATERIE'!$A$2:$A$201,0)+2),0)),O282)</f>
        <v>SCIENZE MOTORIE</v>
      </c>
      <c r="P99" s="125" t="str">
        <f ca="1">IFERROR(INDEX('DOCENTI-CLASSI-MATERIE'!$A$2:$L$201,MATCH(P$100,'DOCENTI-CLASSI-MATERIE'!$A$2:$A$201,0),MATCH(P$1,INDIRECT("'DOCENTI-CLASSI-MATERIE'!$A"&amp;MATCH(P$100,'DOCENTI-CLASSI-MATERIE'!$A$2:$A$201,0)+2&amp;":$L"&amp;MATCH(P$100,'DOCENTI-CLASSI-MATERIE'!$A$2:$A$201,0)+2),0)),P282)</f>
        <v>SCIENZE MOTORIE</v>
      </c>
      <c r="Q99" s="125" t="str">
        <f ca="1">IFERROR(INDEX('DOCENTI-CLASSI-MATERIE'!$A$2:$L$201,MATCH(Q$100,'DOCENTI-CLASSI-MATERIE'!$A$2:$A$201,0),MATCH(Q$1,INDIRECT("'DOCENTI-CLASSI-MATERIE'!$A"&amp;MATCH(Q$100,'DOCENTI-CLASSI-MATERIE'!$A$2:$A$201,0)+2&amp;":$L"&amp;MATCH(Q$100,'DOCENTI-CLASSI-MATERIE'!$A$2:$A$201,0)+2),0)),Q282)</f>
        <v>SCIENZE MOTORIE</v>
      </c>
      <c r="R99" s="125" t="str">
        <f ca="1">IFERROR(INDEX('DOCENTI-CLASSI-MATERIE'!$A$2:$L$201,MATCH(R$100,'DOCENTI-CLASSI-MATERIE'!$A$2:$A$201,0),MATCH(R$1,INDIRECT("'DOCENTI-CLASSI-MATERIE'!$A"&amp;MATCH(R$100,'DOCENTI-CLASSI-MATERIE'!$A$2:$A$201,0)+2&amp;":$L"&amp;MATCH(R$100,'DOCENTI-CLASSI-MATERIE'!$A$2:$A$201,0)+2),0)),R282)</f>
        <v>LINGUA INGLESE</v>
      </c>
      <c r="S99" s="125" t="str">
        <f ca="1">IFERROR(INDEX('DOCENTI-CLASSI-MATERIE'!$A$2:$L$201,MATCH(S$100,'DOCENTI-CLASSI-MATERIE'!$A$2:$A$201,0),MATCH(S$1,INDIRECT("'DOCENTI-CLASSI-MATERIE'!$A"&amp;MATCH(S$100,'DOCENTI-CLASSI-MATERIE'!$A$2:$A$201,0)+2&amp;":$L"&amp;MATCH(S$100,'DOCENTI-CLASSI-MATERIE'!$A$2:$A$201,0)+2),0)),S282)</f>
        <v>LINGUA INGLESE</v>
      </c>
      <c r="T99" s="125" t="str">
        <f ca="1">IFERROR(INDEX('DOCENTI-CLASSI-MATERIE'!$A$2:$L$201,MATCH(T$100,'DOCENTI-CLASSI-MATERIE'!$A$2:$A$201,0),MATCH(T$1,INDIRECT("'DOCENTI-CLASSI-MATERIE'!$A"&amp;MATCH(T$100,'DOCENTI-CLASSI-MATERIE'!$A$2:$A$201,0)+2&amp;":$L"&amp;MATCH(T$100,'DOCENTI-CLASSI-MATERIE'!$A$2:$A$201,0)+2),0)),T282)</f>
        <v>LINGUA INGLESE</v>
      </c>
      <c r="U99" s="41" t="str">
        <f ca="1">IFERROR(INDEX('DOCENTI-CLASSI-MATERIE'!$A$2:$L$201,MATCH(U$100,'DOCENTI-CLASSI-MATERIE'!$A$2:$A$201,0),MATCH(U$1,INDIRECT("'DOCENTI-CLASSI-MATERIE'!$A"&amp;MATCH(U$100,'DOCENTI-CLASSI-MATERIE'!$A$2:$A$201,0)+2&amp;":$L"&amp;MATCH(U$100,'DOCENTI-CLASSI-MATERIE'!$A$2:$A$201,0)+2),0)),U282)</f>
        <v/>
      </c>
      <c r="V99" s="41" t="str">
        <f ca="1">IFERROR(INDEX('DOCENTI-CLASSI-MATERIE'!$A$2:$L$201,MATCH(V$100,'DOCENTI-CLASSI-MATERIE'!$A$2:$A$201,0),MATCH(V$1,INDIRECT("'DOCENTI-CLASSI-MATERIE'!$A"&amp;MATCH(V$100,'DOCENTI-CLASSI-MATERIE'!$A$2:$A$201,0)+2&amp;":$L"&amp;MATCH(V$100,'DOCENTI-CLASSI-MATERIE'!$A$2:$A$201,0)+2),0)),V282)</f>
        <v/>
      </c>
      <c r="W99" s="41" t="str">
        <f ca="1">IFERROR(INDEX('DOCENTI-CLASSI-MATERIE'!$A$2:$L$201,MATCH(W$100,'DOCENTI-CLASSI-MATERIE'!$A$2:$A$201,0),MATCH(W$1,INDIRECT("'DOCENTI-CLASSI-MATERIE'!$A"&amp;MATCH(W$100,'DOCENTI-CLASSI-MATERIE'!$A$2:$A$201,0)+2&amp;":$L"&amp;MATCH(W$100,'DOCENTI-CLASSI-MATERIE'!$A$2:$A$201,0)+2),0)),W282)</f>
        <v/>
      </c>
      <c r="X99" s="41" t="str">
        <f ca="1">IFERROR(INDEX('DOCENTI-CLASSI-MATERIE'!$A$2:$L$201,MATCH(X$100,'DOCENTI-CLASSI-MATERIE'!$A$2:$A$201,0),MATCH(X$1,INDIRECT("'DOCENTI-CLASSI-MATERIE'!$A"&amp;MATCH(X$100,'DOCENTI-CLASSI-MATERIE'!$A$2:$A$201,0)+2&amp;":$L"&amp;MATCH(X$100,'DOCENTI-CLASSI-MATERIE'!$A$2:$A$201,0)+2),0)),X282)</f>
        <v/>
      </c>
      <c r="Y99" s="41" t="str">
        <f ca="1">IFERROR(INDEX('DOCENTI-CLASSI-MATERIE'!$A$2:$L$201,MATCH(Y$100,'DOCENTI-CLASSI-MATERIE'!$A$2:$A$201,0),MATCH(Y$1,INDIRECT("'DOCENTI-CLASSI-MATERIE'!$A"&amp;MATCH(Y$100,'DOCENTI-CLASSI-MATERIE'!$A$2:$A$201,0)+2&amp;":$L"&amp;MATCH(Y$100,'DOCENTI-CLASSI-MATERIE'!$A$2:$A$201,0)+2),0)),Y282)</f>
        <v/>
      </c>
      <c r="Z99" s="41" t="str">
        <f ca="1">IFERROR(INDEX('DOCENTI-CLASSI-MATERIE'!$A$2:$L$201,MATCH(Z$100,'DOCENTI-CLASSI-MATERIE'!$A$2:$A$201,0),MATCH(Z$1,INDIRECT("'DOCENTI-CLASSI-MATERIE'!$A"&amp;MATCH(Z$100,'DOCENTI-CLASSI-MATERIE'!$A$2:$A$201,0)+2&amp;":$L"&amp;MATCH(Z$100,'DOCENTI-CLASSI-MATERIE'!$A$2:$A$201,0)+2),0)),Z282)</f>
        <v/>
      </c>
      <c r="AA99" s="41" t="str">
        <f ca="1">IFERROR(INDEX('DOCENTI-CLASSI-MATERIE'!$A$2:$L$201,MATCH(AA$100,'DOCENTI-CLASSI-MATERIE'!$A$2:$A$201,0),MATCH(AA$1,INDIRECT("'DOCENTI-CLASSI-MATERIE'!$A"&amp;MATCH(AA$100,'DOCENTI-CLASSI-MATERIE'!$A$2:$A$201,0)+2&amp;":$L"&amp;MATCH(AA$100,'DOCENTI-CLASSI-MATERIE'!$A$2:$A$201,0)+2),0)),AA282)</f>
        <v/>
      </c>
      <c r="AB99" s="41" t="str">
        <f ca="1">IFERROR(INDEX('DOCENTI-CLASSI-MATERIE'!$A$2:$L$201,MATCH(AB$100,'DOCENTI-CLASSI-MATERIE'!$A$2:$A$201,0),MATCH(AB$1,INDIRECT("'DOCENTI-CLASSI-MATERIE'!$A"&amp;MATCH(AB$100,'DOCENTI-CLASSI-MATERIE'!$A$2:$A$201,0)+2&amp;":$L"&amp;MATCH(AB$100,'DOCENTI-CLASSI-MATERIE'!$A$2:$A$201,0)+2),0)),AB282)</f>
        <v/>
      </c>
      <c r="AC99" s="41" t="str">
        <f ca="1">IFERROR(INDEX('DOCENTI-CLASSI-MATERIE'!$A$2:$L$201,MATCH(AC$100,'DOCENTI-CLASSI-MATERIE'!$A$2:$A$201,0),MATCH(AC$1,INDIRECT("'DOCENTI-CLASSI-MATERIE'!$A"&amp;MATCH(AC$100,'DOCENTI-CLASSI-MATERIE'!$A$2:$A$201,0)+2&amp;":$L"&amp;MATCH(AC$100,'DOCENTI-CLASSI-MATERIE'!$A$2:$A$201,0)+2),0)),AC282)</f>
        <v/>
      </c>
      <c r="AD99" s="41" t="str">
        <f ca="1">IFERROR(INDEX('DOCENTI-CLASSI-MATERIE'!$A$2:$L$201,MATCH(AD$100,'DOCENTI-CLASSI-MATERIE'!$A$2:$A$201,0),MATCH(AD$1,INDIRECT("'DOCENTI-CLASSI-MATERIE'!$A"&amp;MATCH(AD$100,'DOCENTI-CLASSI-MATERIE'!$A$2:$A$201,0)+2&amp;":$L"&amp;MATCH(AD$100,'DOCENTI-CLASSI-MATERIE'!$A$2:$A$201,0)+2),0)),AD282)</f>
        <v/>
      </c>
      <c r="AE99" s="41" t="str">
        <f ca="1">IFERROR(INDEX('DOCENTI-CLASSI-MATERIE'!$A$2:$L$201,MATCH(AE$100,'DOCENTI-CLASSI-MATERIE'!$A$2:$A$201,0),MATCH(AE$1,INDIRECT("'DOCENTI-CLASSI-MATERIE'!$A"&amp;MATCH(AE$100,'DOCENTI-CLASSI-MATERIE'!$A$2:$A$201,0)+2&amp;":$L"&amp;MATCH(AE$100,'DOCENTI-CLASSI-MATERIE'!$A$2:$A$201,0)+2),0)),AE282)</f>
        <v/>
      </c>
      <c r="AF99" s="41" t="str">
        <f ca="1">IFERROR(INDEX('DOCENTI-CLASSI-MATERIE'!$A$2:$L$201,MATCH(AF$100,'DOCENTI-CLASSI-MATERIE'!$A$2:$A$201,0),MATCH(AF$1,INDIRECT("'DOCENTI-CLASSI-MATERIE'!$A"&amp;MATCH(AF$100,'DOCENTI-CLASSI-MATERIE'!$A$2:$A$201,0)+2&amp;":$L"&amp;MATCH(AF$100,'DOCENTI-CLASSI-MATERIE'!$A$2:$A$201,0)+2),0)),AF282)</f>
        <v/>
      </c>
      <c r="AG99" s="41" t="str">
        <f ca="1">IFERROR(INDEX('DOCENTI-CLASSI-MATERIE'!$A$2:$L$201,MATCH(AG$100,'DOCENTI-CLASSI-MATERIE'!$A$2:$A$201,0),MATCH(AG$1,INDIRECT("'DOCENTI-CLASSI-MATERIE'!$A"&amp;MATCH(AG$100,'DOCENTI-CLASSI-MATERIE'!$A$2:$A$201,0)+2&amp;":$L"&amp;MATCH(AG$100,'DOCENTI-CLASSI-MATERIE'!$A$2:$A$201,0)+2),0)),AG282)</f>
        <v/>
      </c>
      <c r="AH99" s="41" t="str">
        <f ca="1">IFERROR(INDEX('DOCENTI-CLASSI-MATERIE'!$A$2:$L$201,MATCH(AH$100,'DOCENTI-CLASSI-MATERIE'!$A$2:$A$201,0),MATCH(AH$1,INDIRECT("'DOCENTI-CLASSI-MATERIE'!$A"&amp;MATCH(AH$100,'DOCENTI-CLASSI-MATERIE'!$A$2:$A$201,0)+2&amp;":$L"&amp;MATCH(AH$100,'DOCENTI-CLASSI-MATERIE'!$A$2:$A$201,0)+2),0)),AH282)</f>
        <v/>
      </c>
      <c r="AI99" s="41" t="str">
        <f ca="1">IFERROR(INDEX('DOCENTI-CLASSI-MATERIE'!$A$2:$L$201,MATCH(AI$100,'DOCENTI-CLASSI-MATERIE'!$A$2:$A$201,0),MATCH(AI$1,INDIRECT("'DOCENTI-CLASSI-MATERIE'!$A"&amp;MATCH(AI$100,'DOCENTI-CLASSI-MATERIE'!$A$2:$A$201,0)+2&amp;":$L"&amp;MATCH(AI$100,'DOCENTI-CLASSI-MATERIE'!$A$2:$A$201,0)+2),0)),AI282)</f>
        <v/>
      </c>
      <c r="AJ99" s="41" t="str">
        <f ca="1">IFERROR(INDEX('DOCENTI-CLASSI-MATERIE'!$A$2:$L$201,MATCH(AJ$100,'DOCENTI-CLASSI-MATERIE'!$A$2:$A$201,0),MATCH(AJ$1,INDIRECT("'DOCENTI-CLASSI-MATERIE'!$A"&amp;MATCH(AJ$100,'DOCENTI-CLASSI-MATERIE'!$A$2:$A$201,0)+2&amp;":$L"&amp;MATCH(AJ$100,'DOCENTI-CLASSI-MATERIE'!$A$2:$A$201,0)+2),0)),AJ282)</f>
        <v/>
      </c>
      <c r="AK99" s="41" t="str">
        <f ca="1">IFERROR(INDEX('DOCENTI-CLASSI-MATERIE'!$A$2:$L$201,MATCH(AK$100,'DOCENTI-CLASSI-MATERIE'!$A$2:$A$201,0),MATCH(AK$1,INDIRECT("'DOCENTI-CLASSI-MATERIE'!$A"&amp;MATCH(AK$100,'DOCENTI-CLASSI-MATERIE'!$A$2:$A$201,0)+2&amp;":$L"&amp;MATCH(AK$100,'DOCENTI-CLASSI-MATERIE'!$A$2:$A$201,0)+2),0)),AK282)</f>
        <v/>
      </c>
      <c r="AL99" s="41" t="str">
        <f ca="1">IFERROR(INDEX('DOCENTI-CLASSI-MATERIE'!$A$2:$L$201,MATCH(AL$100,'DOCENTI-CLASSI-MATERIE'!$A$2:$A$201,0),MATCH(AL$1,INDIRECT("'DOCENTI-CLASSI-MATERIE'!$A"&amp;MATCH(AL$100,'DOCENTI-CLASSI-MATERIE'!$A$2:$A$201,0)+2&amp;":$L"&amp;MATCH(AL$100,'DOCENTI-CLASSI-MATERIE'!$A$2:$A$201,0)+2),0)),AL282)</f>
        <v/>
      </c>
      <c r="AM99" s="41" t="str">
        <f ca="1">IFERROR(INDEX('DOCENTI-CLASSI-MATERIE'!$A$2:$L$201,MATCH(AM$100,'DOCENTI-CLASSI-MATERIE'!$A$2:$A$201,0),MATCH(AM$1,INDIRECT("'DOCENTI-CLASSI-MATERIE'!$A"&amp;MATCH(AM$100,'DOCENTI-CLASSI-MATERIE'!$A$2:$A$201,0)+2&amp;":$L"&amp;MATCH(AM$100,'DOCENTI-CLASSI-MATERIE'!$A$2:$A$201,0)+2),0)),AM282)</f>
        <v/>
      </c>
      <c r="AN99" s="41" t="str">
        <f ca="1">IFERROR(INDEX('DOCENTI-CLASSI-MATERIE'!$A$2:$L$201,MATCH(AN$100,'DOCENTI-CLASSI-MATERIE'!$A$2:$A$201,0),MATCH(AN$1,INDIRECT("'DOCENTI-CLASSI-MATERIE'!$A"&amp;MATCH(AN$100,'DOCENTI-CLASSI-MATERIE'!$A$2:$A$201,0)+2&amp;":$L"&amp;MATCH(AN$100,'DOCENTI-CLASSI-MATERIE'!$A$2:$A$201,0)+2),0)),AN282)</f>
        <v/>
      </c>
      <c r="AO99" s="41" t="str">
        <f ca="1">IFERROR(INDEX('DOCENTI-CLASSI-MATERIE'!$A$2:$L$201,MATCH(AO$100,'DOCENTI-CLASSI-MATERIE'!$A$2:$A$201,0),MATCH(AO$1,INDIRECT("'DOCENTI-CLASSI-MATERIE'!$A"&amp;MATCH(AO$100,'DOCENTI-CLASSI-MATERIE'!$A$2:$A$201,0)+2&amp;":$L"&amp;MATCH(AO$100,'DOCENTI-CLASSI-MATERIE'!$A$2:$A$201,0)+2),0)),AO282)</f>
        <v/>
      </c>
      <c r="AP99" s="41" t="str">
        <f ca="1">IFERROR(INDEX('DOCENTI-CLASSI-MATERIE'!$A$2:$L$201,MATCH(AP$100,'DOCENTI-CLASSI-MATERIE'!$A$2:$A$201,0),MATCH(AP$1,INDIRECT("'DOCENTI-CLASSI-MATERIE'!$A"&amp;MATCH(AP$100,'DOCENTI-CLASSI-MATERIE'!$A$2:$A$201,0)+2&amp;":$L"&amp;MATCH(AP$100,'DOCENTI-CLASSI-MATERIE'!$A$2:$A$201,0)+2),0)),AP282)</f>
        <v/>
      </c>
      <c r="AQ99" s="41" t="str">
        <f ca="1">IFERROR(INDEX('DOCENTI-CLASSI-MATERIE'!$A$2:$L$201,MATCH(AQ$100,'DOCENTI-CLASSI-MATERIE'!$A$2:$A$201,0),MATCH(AQ$1,INDIRECT("'DOCENTI-CLASSI-MATERIE'!$A"&amp;MATCH(AQ$100,'DOCENTI-CLASSI-MATERIE'!$A$2:$A$201,0)+2&amp;":$L"&amp;MATCH(AQ$100,'DOCENTI-CLASSI-MATERIE'!$A$2:$A$201,0)+2),0)),AQ282)</f>
        <v/>
      </c>
      <c r="AR99" s="41" t="str">
        <f ca="1">IFERROR(INDEX('DOCENTI-CLASSI-MATERIE'!$A$2:$L$201,MATCH(AR$100,'DOCENTI-CLASSI-MATERIE'!$A$2:$A$201,0),MATCH(AR$1,INDIRECT("'DOCENTI-CLASSI-MATERIE'!$A"&amp;MATCH(AR$100,'DOCENTI-CLASSI-MATERIE'!$A$2:$A$201,0)+2&amp;":$L"&amp;MATCH(AR$100,'DOCENTI-CLASSI-MATERIE'!$A$2:$A$201,0)+2),0)),AR282)</f>
        <v/>
      </c>
      <c r="AS99" s="41" t="str">
        <f ca="1">IFERROR(INDEX('DOCENTI-CLASSI-MATERIE'!$A$2:$L$201,MATCH(AS$100,'DOCENTI-CLASSI-MATERIE'!$A$2:$A$201,0),MATCH(AS$1,INDIRECT("'DOCENTI-CLASSI-MATERIE'!$A"&amp;MATCH(AS$100,'DOCENTI-CLASSI-MATERIE'!$A$2:$A$201,0)+2&amp;":$L"&amp;MATCH(AS$100,'DOCENTI-CLASSI-MATERIE'!$A$2:$A$201,0)+2),0)),AS282)</f>
        <v/>
      </c>
      <c r="AT99" s="41" t="str">
        <f ca="1">IFERROR(INDEX('DOCENTI-CLASSI-MATERIE'!$A$2:$L$201,MATCH(AT$100,'DOCENTI-CLASSI-MATERIE'!$A$2:$A$201,0),MATCH(AT$1,INDIRECT("'DOCENTI-CLASSI-MATERIE'!$A"&amp;MATCH(AT$100,'DOCENTI-CLASSI-MATERIE'!$A$2:$A$201,0)+2&amp;":$L"&amp;MATCH(AT$100,'DOCENTI-CLASSI-MATERIE'!$A$2:$A$201,0)+2),0)),AT282)</f>
        <v/>
      </c>
      <c r="AU99" s="41" t="str">
        <f ca="1">IFERROR(INDEX('DOCENTI-CLASSI-MATERIE'!$A$2:$L$201,MATCH(AU$100,'DOCENTI-CLASSI-MATERIE'!$A$2:$A$201,0),MATCH(AU$1,INDIRECT("'DOCENTI-CLASSI-MATERIE'!$A"&amp;MATCH(AU$100,'DOCENTI-CLASSI-MATERIE'!$A$2:$A$201,0)+2&amp;":$L"&amp;MATCH(AU$100,'DOCENTI-CLASSI-MATERIE'!$A$2:$A$201,0)+2),0)),AU282)</f>
        <v/>
      </c>
      <c r="AV99" s="41" t="str">
        <f ca="1">IFERROR(INDEX('DOCENTI-CLASSI-MATERIE'!$A$2:$L$201,MATCH(AV$100,'DOCENTI-CLASSI-MATERIE'!$A$2:$A$201,0),MATCH(AV$1,INDIRECT("'DOCENTI-CLASSI-MATERIE'!$A"&amp;MATCH(AV$100,'DOCENTI-CLASSI-MATERIE'!$A$2:$A$201,0)+2&amp;":$L"&amp;MATCH(AV$100,'DOCENTI-CLASSI-MATERIE'!$A$2:$A$201,0)+2),0)),AV282)</f>
        <v/>
      </c>
      <c r="AW99" s="41" t="str">
        <f ca="1">IFERROR(INDEX('DOCENTI-CLASSI-MATERIE'!$A$2:$L$201,MATCH(AW$100,'DOCENTI-CLASSI-MATERIE'!$A$2:$A$201,0),MATCH(AW$1,INDIRECT("'DOCENTI-CLASSI-MATERIE'!$A"&amp;MATCH(AW$100,'DOCENTI-CLASSI-MATERIE'!$A$2:$A$201,0)+2&amp;":$L"&amp;MATCH(AW$100,'DOCENTI-CLASSI-MATERIE'!$A$2:$A$201,0)+2),0)),AW282)</f>
        <v/>
      </c>
      <c r="AX99" s="41" t="str">
        <f ca="1">IFERROR(INDEX('DOCENTI-CLASSI-MATERIE'!$A$2:$L$201,MATCH(AX$100,'DOCENTI-CLASSI-MATERIE'!$A$2:$A$201,0),MATCH(AX$1,INDIRECT("'DOCENTI-CLASSI-MATERIE'!$A"&amp;MATCH(AX$100,'DOCENTI-CLASSI-MATERIE'!$A$2:$A$201,0)+2&amp;":$L"&amp;MATCH(AX$100,'DOCENTI-CLASSI-MATERIE'!$A$2:$A$201,0)+2),0)),AX282)</f>
        <v/>
      </c>
      <c r="AY99" s="41" t="str">
        <f ca="1">IFERROR(INDEX('DOCENTI-CLASSI-MATERIE'!$A$2:$L$201,MATCH(AY$100,'DOCENTI-CLASSI-MATERIE'!$A$2:$A$201,0),MATCH(AY$1,INDIRECT("'DOCENTI-CLASSI-MATERIE'!$A"&amp;MATCH(AY$100,'DOCENTI-CLASSI-MATERIE'!$A$2:$A$201,0)+2&amp;":$L"&amp;MATCH(AY$100,'DOCENTI-CLASSI-MATERIE'!$A$2:$A$201,0)+2),0)),AY282)</f>
        <v/>
      </c>
      <c r="AZ99" s="41" t="str">
        <f ca="1">IFERROR(INDEX('DOCENTI-CLASSI-MATERIE'!$A$2:$L$201,MATCH(AZ$100,'DOCENTI-CLASSI-MATERIE'!$A$2:$A$201,0),MATCH(AZ$1,INDIRECT("'DOCENTI-CLASSI-MATERIE'!$A"&amp;MATCH(AZ$100,'DOCENTI-CLASSI-MATERIE'!$A$2:$A$201,0)+2&amp;":$L"&amp;MATCH(AZ$100,'DOCENTI-CLASSI-MATERIE'!$A$2:$A$201,0)+2),0)),AZ282)</f>
        <v/>
      </c>
    </row>
    <row r="100" spans="1:52" s="42" customFormat="1" ht="24.95" customHeight="1">
      <c r="A100" s="160"/>
      <c r="B100" s="163"/>
      <c r="C100" s="126" t="str">
        <f>IFERROR(INDEX('ORARIO DOCENTI'!$A$3:$A$102,MATCH(C$1,'ORARIO DOCENTI'!$AH$3:$AH$102,0),1),C283)</f>
        <v>CARINGI</v>
      </c>
      <c r="D100" s="126" t="str">
        <f>IFERROR(INDEX('ORARIO DOCENTI'!$A$3:$A$102,MATCH(D$1,'ORARIO DOCENTI'!$AH$3:$AH$102,0),1),D283)</f>
        <v>TUONI d</v>
      </c>
      <c r="E100" s="126" t="str">
        <f>IFERROR(INDEX('ORARIO DOCENTI'!$A$3:$A$102,MATCH(E$1,'ORARIO DOCENTI'!$AH$3:$AH$102,0),1),E283)</f>
        <v>BACHIORRINI d</v>
      </c>
      <c r="F100" s="126" t="str">
        <f>IFERROR(INDEX('ORARIO DOCENTI'!$A$3:$A$102,MATCH(F$1,'ORARIO DOCENTI'!$AH$3:$AH$102,0),1),F283)</f>
        <v>MARCELLI</v>
      </c>
      <c r="G100" s="126" t="str">
        <f>IFERROR(INDEX('ORARIO DOCENTI'!$A$3:$A$102,MATCH(G$1,'ORARIO DOCENTI'!$AH$3:$AH$102,0),1),G283)</f>
        <v>DE ANGELIS</v>
      </c>
      <c r="H100" s="126" t="str">
        <f>IFERROR(INDEX('ORARIO DOCENTI'!$A$3:$A$102,MATCH(H$1,'ORARIO DOCENTI'!$AH$3:$AH$102,0),1),H283)</f>
        <v>MARRUFFI d</v>
      </c>
      <c r="I100" s="126" t="str">
        <f>IFERROR(INDEX('ORARIO DOCENTI'!$A$3:$A$102,MATCH(I$1,'ORARIO DOCENTI'!$AH$3:$AH$102,0),1),I283)</f>
        <v>FAVILLI</v>
      </c>
      <c r="J100" s="126" t="str">
        <f>IFERROR(INDEX('ORARIO DOCENTI'!$A$3:$A$102,MATCH(J$1,'ORARIO DOCENTI'!$AH$3:$AH$102,0),1),J283)</f>
        <v>STEFANINI  c</v>
      </c>
      <c r="K100" s="126" t="str">
        <f>IFERROR(INDEX('ORARIO DOCENTI'!$A$3:$A$102,MATCH(K$1,'ORARIO DOCENTI'!$AH$3:$AH$102,0),1),K283)</f>
        <v>RINELLI</v>
      </c>
      <c r="L100" s="126" t="str">
        <f>IFERROR(INDEX('ORARIO DOCENTI'!$A$3:$A$102,MATCH(L$1,'ORARIO DOCENTI'!$AH$3:$AH$102,0),1),L283)</f>
        <v>TAMMARO</v>
      </c>
      <c r="M100" s="126" t="str">
        <f>IFERROR(INDEX('ORARIO DOCENTI'!$A$3:$A$102,MATCH(M$1,'ORARIO DOCENTI'!$AH$3:$AH$102,0),1),M283)</f>
        <v>RAFFAELLI ca</v>
      </c>
      <c r="N100" s="126" t="str">
        <f>IFERROR(INDEX('ORARIO DOCENTI'!$A$3:$A$102,MATCH(N$1,'ORARIO DOCENTI'!$AH$3:$AH$102,0),1),N283)</f>
        <v/>
      </c>
      <c r="O100" s="126" t="str">
        <f>IFERROR(INDEX('ORARIO DOCENTI'!$A$3:$A$102,MATCH(O$1,'ORARIO DOCENTI'!$AH$3:$AH$102,0),1),O283)</f>
        <v>ROSI</v>
      </c>
      <c r="P100" s="126" t="str">
        <f>IFERROR(INDEX('ORARIO DOCENTI'!$A$3:$A$102,MATCH(P$1,'ORARIO DOCENTI'!$AH$3:$AH$102,0),1),P283)</f>
        <v>ROSI</v>
      </c>
      <c r="Q100" s="126" t="str">
        <f>IFERROR(INDEX('ORARIO DOCENTI'!$A$3:$A$102,MATCH(Q$1,'ORARIO DOCENTI'!$AH$3:$AH$102,0),1),Q283)</f>
        <v>ROSI</v>
      </c>
      <c r="R100" s="126" t="str">
        <f>IFERROR(INDEX('ORARIO DOCENTI'!$A$3:$A$102,MATCH(R$1,'ORARIO DOCENTI'!$AH$3:$AH$102,0),1),R283)</f>
        <v>LEONARDO</v>
      </c>
      <c r="S100" s="126" t="str">
        <f>IFERROR(INDEX('ORARIO DOCENTI'!$A$3:$A$102,MATCH(S$1,'ORARIO DOCENTI'!$AH$3:$AH$102,0),1),S283)</f>
        <v>LEONARDO</v>
      </c>
      <c r="T100" s="126" t="str">
        <f>IFERROR(INDEX('ORARIO DOCENTI'!$A$3:$A$102,MATCH(T$1,'ORARIO DOCENTI'!$AH$3:$AH$102,0),1),T283)</f>
        <v>LEONARDO</v>
      </c>
      <c r="U100" s="43" t="str">
        <f>IFERROR(INDEX('ORARIO DOCENTI'!$A$3:$A$102,MATCH(U$1,'ORARIO DOCENTI'!$AH$3:$AH$102,0),1),U283)</f>
        <v/>
      </c>
      <c r="V100" s="43" t="str">
        <f>IFERROR(INDEX('ORARIO DOCENTI'!$A$3:$A$102,MATCH(V$1,'ORARIO DOCENTI'!$AH$3:$AH$102,0),1),V283)</f>
        <v/>
      </c>
      <c r="W100" s="43" t="str">
        <f>IFERROR(INDEX('ORARIO DOCENTI'!$A$3:$A$102,MATCH(W$1,'ORARIO DOCENTI'!$AH$3:$AH$102,0),1),W283)</f>
        <v/>
      </c>
      <c r="X100" s="43" t="str">
        <f>IFERROR(INDEX('ORARIO DOCENTI'!$A$3:$A$102,MATCH(X$1,'ORARIO DOCENTI'!$AH$3:$AH$102,0),1),X283)</f>
        <v/>
      </c>
      <c r="Y100" s="43" t="str">
        <f>IFERROR(INDEX('ORARIO DOCENTI'!$A$3:$A$102,MATCH(Y$1,'ORARIO DOCENTI'!$AH$3:$AH$102,0),1),Y283)</f>
        <v/>
      </c>
      <c r="Z100" s="43" t="str">
        <f>IFERROR(INDEX('ORARIO DOCENTI'!$A$3:$A$102,MATCH(Z$1,'ORARIO DOCENTI'!$AH$3:$AH$102,0),1),Z283)</f>
        <v/>
      </c>
      <c r="AA100" s="43" t="str">
        <f>IFERROR(INDEX('ORARIO DOCENTI'!$A$3:$A$102,MATCH(AA$1,'ORARIO DOCENTI'!$AH$3:$AH$102,0),1),AA283)</f>
        <v/>
      </c>
      <c r="AB100" s="43" t="str">
        <f>IFERROR(INDEX('ORARIO DOCENTI'!$A$3:$A$102,MATCH(AB$1,'ORARIO DOCENTI'!$AH$3:$AH$102,0),1),AB283)</f>
        <v/>
      </c>
      <c r="AC100" s="43" t="str">
        <f>IFERROR(INDEX('ORARIO DOCENTI'!$A$3:$A$102,MATCH(AC$1,'ORARIO DOCENTI'!$AH$3:$AH$102,0),1),AC283)</f>
        <v/>
      </c>
      <c r="AD100" s="43" t="str">
        <f>IFERROR(INDEX('ORARIO DOCENTI'!$A$3:$A$102,MATCH(AD$1,'ORARIO DOCENTI'!$AH$3:$AH$102,0),1),AD283)</f>
        <v/>
      </c>
      <c r="AE100" s="43" t="str">
        <f>IFERROR(INDEX('ORARIO DOCENTI'!$A$3:$A$102,MATCH(AE$1,'ORARIO DOCENTI'!$AH$3:$AH$102,0),1),AE283)</f>
        <v/>
      </c>
      <c r="AF100" s="43" t="str">
        <f>IFERROR(INDEX('ORARIO DOCENTI'!$A$3:$A$102,MATCH(AF$1,'ORARIO DOCENTI'!$AH$3:$AH$102,0),1),AF283)</f>
        <v/>
      </c>
      <c r="AG100" s="43" t="str">
        <f>IFERROR(INDEX('ORARIO DOCENTI'!$A$3:$A$102,MATCH(AG$1,'ORARIO DOCENTI'!$AH$3:$AH$102,0),1),AG283)</f>
        <v/>
      </c>
      <c r="AH100" s="43" t="str">
        <f>IFERROR(INDEX('ORARIO DOCENTI'!$A$3:$A$102,MATCH(AH$1,'ORARIO DOCENTI'!$AH$3:$AH$102,0),1),AH283)</f>
        <v/>
      </c>
      <c r="AI100" s="43" t="str">
        <f>IFERROR(INDEX('ORARIO DOCENTI'!$A$3:$A$102,MATCH(AI$1,'ORARIO DOCENTI'!$AH$3:$AH$102,0),1),AI283)</f>
        <v/>
      </c>
      <c r="AJ100" s="43" t="str">
        <f>IFERROR(INDEX('ORARIO DOCENTI'!$A$3:$A$102,MATCH(AJ$1,'ORARIO DOCENTI'!$AH$3:$AH$102,0),1),AJ283)</f>
        <v/>
      </c>
      <c r="AK100" s="43" t="str">
        <f>IFERROR(INDEX('ORARIO DOCENTI'!$A$3:$A$102,MATCH(AK$1,'ORARIO DOCENTI'!$AH$3:$AH$102,0),1),AK283)</f>
        <v/>
      </c>
      <c r="AL100" s="43" t="str">
        <f>IFERROR(INDEX('ORARIO DOCENTI'!$A$3:$A$102,MATCH(AL$1,'ORARIO DOCENTI'!$AH$3:$AH$102,0),1),AL283)</f>
        <v/>
      </c>
      <c r="AM100" s="43" t="str">
        <f>IFERROR(INDEX('ORARIO DOCENTI'!$A$3:$A$102,MATCH(AM$1,'ORARIO DOCENTI'!$AH$3:$AH$102,0),1),AM283)</f>
        <v/>
      </c>
      <c r="AN100" s="43" t="str">
        <f>IFERROR(INDEX('ORARIO DOCENTI'!$A$3:$A$102,MATCH(AN$1,'ORARIO DOCENTI'!$AH$3:$AH$102,0),1),AN283)</f>
        <v/>
      </c>
      <c r="AO100" s="43" t="str">
        <f>IFERROR(INDEX('ORARIO DOCENTI'!$A$3:$A$102,MATCH(AO$1,'ORARIO DOCENTI'!$AH$3:$AH$102,0),1),AO283)</f>
        <v/>
      </c>
      <c r="AP100" s="43" t="str">
        <f>IFERROR(INDEX('ORARIO DOCENTI'!$A$3:$A$102,MATCH(AP$1,'ORARIO DOCENTI'!$AH$3:$AH$102,0),1),AP283)</f>
        <v/>
      </c>
      <c r="AQ100" s="43" t="str">
        <f>IFERROR(INDEX('ORARIO DOCENTI'!$A$3:$A$102,MATCH(AQ$1,'ORARIO DOCENTI'!$AH$3:$AH$102,0),1),AQ283)</f>
        <v/>
      </c>
      <c r="AR100" s="43" t="str">
        <f>IFERROR(INDEX('ORARIO DOCENTI'!$A$3:$A$102,MATCH(AR$1,'ORARIO DOCENTI'!$AH$3:$AH$102,0),1),AR283)</f>
        <v/>
      </c>
      <c r="AS100" s="43" t="str">
        <f>IFERROR(INDEX('ORARIO DOCENTI'!$A$3:$A$102,MATCH(AS$1,'ORARIO DOCENTI'!$AH$3:$AH$102,0),1),AS283)</f>
        <v/>
      </c>
      <c r="AT100" s="43" t="str">
        <f>IFERROR(INDEX('ORARIO DOCENTI'!$A$3:$A$102,MATCH(AT$1,'ORARIO DOCENTI'!$AH$3:$AH$102,0),1),AT283)</f>
        <v/>
      </c>
      <c r="AU100" s="43" t="str">
        <f>IFERROR(INDEX('ORARIO DOCENTI'!$A$3:$A$102,MATCH(AU$1,'ORARIO DOCENTI'!$AH$3:$AH$102,0),1),AU283)</f>
        <v/>
      </c>
      <c r="AV100" s="43" t="str">
        <f>IFERROR(INDEX('ORARIO DOCENTI'!$A$3:$A$102,MATCH(AV$1,'ORARIO DOCENTI'!$AH$3:$AH$102,0),1),AV283)</f>
        <v/>
      </c>
      <c r="AW100" s="43" t="str">
        <f>IFERROR(INDEX('ORARIO DOCENTI'!$A$3:$A$102,MATCH(AW$1,'ORARIO DOCENTI'!$AH$3:$AH$102,0),1),AW283)</f>
        <v/>
      </c>
      <c r="AX100" s="43" t="str">
        <f>IFERROR(INDEX('ORARIO DOCENTI'!$A$3:$A$102,MATCH(AX$1,'ORARIO DOCENTI'!$AH$3:$AH$102,0),1),AX283)</f>
        <v/>
      </c>
      <c r="AY100" s="43" t="str">
        <f>IFERROR(INDEX('ORARIO DOCENTI'!$A$3:$A$102,MATCH(AY$1,'ORARIO DOCENTI'!$AH$3:$AH$102,0),1),AY283)</f>
        <v/>
      </c>
      <c r="AZ100" s="43" t="str">
        <f>IFERROR(INDEX('ORARIO DOCENTI'!$A$3:$A$102,MATCH(AZ$1,'ORARIO DOCENTI'!$AH$3:$AH$102,0),1),AZ283)</f>
        <v/>
      </c>
    </row>
    <row r="101" spans="1:52" s="42" customFormat="1" ht="24.95" customHeight="1">
      <c r="A101" s="160"/>
      <c r="B101" s="163"/>
      <c r="C101" s="124" t="str">
        <f>IFERROR(INDEX('ORARIO ITP'!$A$3:$A$102,MATCH(C$1,'ORARIO ITP'!$AH$3:$AH$102,0),1),"")</f>
        <v/>
      </c>
      <c r="D101" s="124" t="str">
        <f>IFERROR(INDEX('ORARIO ITP'!$A$3:$A$102,MATCH(D$1,'ORARIO ITP'!$AH$3:$AH$102,0),1),"")</f>
        <v/>
      </c>
      <c r="E101" s="124" t="str">
        <f>IFERROR(INDEX('ORARIO ITP'!$A$3:$A$102,MATCH(E$1,'ORARIO ITP'!$AH$3:$AH$102,0),1),"")</f>
        <v/>
      </c>
      <c r="F101" s="124" t="str">
        <f>IFERROR(INDEX('ORARIO ITP'!$A$3:$A$102,MATCH(F$1,'ORARIO ITP'!$AH$3:$AH$102,0),1),"")</f>
        <v>VIOLINI itp</v>
      </c>
      <c r="G101" s="124" t="str">
        <f>IFERROR(INDEX('ORARIO ITP'!$A$3:$A$102,MATCH(G$1,'ORARIO ITP'!$AH$3:$AH$102,0),1),"")</f>
        <v/>
      </c>
      <c r="H101" s="124" t="str">
        <f>IFERROR(INDEX('ORARIO ITP'!$A$3:$A$102,MATCH(H$1,'ORARIO ITP'!$AH$3:$AH$102,0),1),"")</f>
        <v>FRANCALACCI  itp</v>
      </c>
      <c r="I101" s="124" t="str">
        <f>IFERROR(INDEX('ORARIO ITP'!$A$3:$A$102,MATCH(I$1,'ORARIO ITP'!$AH$3:$AH$102,0),1),"")</f>
        <v/>
      </c>
      <c r="J101" s="124" t="str">
        <f>IFERROR(INDEX('ORARIO ITP'!$A$3:$A$102,MATCH(J$1,'ORARIO ITP'!$AH$3:$AH$102,0),1),"")</f>
        <v/>
      </c>
      <c r="K101" s="124" t="str">
        <f>IFERROR(INDEX('ORARIO ITP'!$A$3:$A$102,MATCH(K$1,'ORARIO ITP'!$AH$3:$AH$102,0),1),"")</f>
        <v/>
      </c>
      <c r="L101" s="124" t="str">
        <f>IFERROR(INDEX('ORARIO ITP'!$A$3:$A$102,MATCH(L$1,'ORARIO ITP'!$AH$3:$AH$102,0),1),"")</f>
        <v>BELLUMORI</v>
      </c>
      <c r="M101" s="124" t="str">
        <f>IFERROR(INDEX('ORARIO ITP'!$A$3:$A$102,MATCH(M$1,'ORARIO ITP'!$AH$3:$AH$102,0),1),"")</f>
        <v>TRENTINI</v>
      </c>
      <c r="N101" s="124" t="str">
        <f>IFERROR(INDEX('ORARIO ITP'!$A$3:$A$102,MATCH(N$1,'ORARIO ITP'!$AH$3:$AH$102,0),1),"")</f>
        <v/>
      </c>
      <c r="O101" s="124" t="str">
        <f>IFERROR(INDEX('ORARIO ITP'!$A$3:$A$102,MATCH(O$1,'ORARIO ITP'!$AH$3:$AH$102,0),1),"")</f>
        <v/>
      </c>
      <c r="P101" s="124" t="str">
        <f>IFERROR(INDEX('ORARIO ITP'!$A$3:$A$102,MATCH(P$1,'ORARIO ITP'!$AH$3:$AH$102,0),1),"")</f>
        <v/>
      </c>
      <c r="Q101" s="124" t="str">
        <f>IFERROR(INDEX('ORARIO ITP'!$A$3:$A$102,MATCH(Q$1,'ORARIO ITP'!$AH$3:$AH$102,0),1),"")</f>
        <v/>
      </c>
      <c r="R101" s="124" t="str">
        <f>IFERROR(INDEX('ORARIO ITP'!$A$3:$A$102,MATCH(R$1,'ORARIO ITP'!$AH$3:$AH$102,0),1),"")</f>
        <v/>
      </c>
      <c r="S101" s="124" t="str">
        <f>IFERROR(INDEX('ORARIO ITP'!$A$3:$A$102,MATCH(S$1,'ORARIO ITP'!$AH$3:$AH$102,0),1),"")</f>
        <v/>
      </c>
      <c r="T101" s="124" t="str">
        <f>IFERROR(INDEX('ORARIO ITP'!$A$3:$A$102,MATCH(T$1,'ORARIO ITP'!$AH$3:$AH$102,0),1),"")</f>
        <v/>
      </c>
      <c r="U101" s="40" t="str">
        <f>IFERROR(INDEX('ORARIO ITP'!$A$3:$A$102,MATCH(U$1,'ORARIO ITP'!$AH$3:$AH$102,0),1),"")</f>
        <v/>
      </c>
      <c r="V101" s="40" t="str">
        <f>IFERROR(INDEX('ORARIO ITP'!$A$3:$A$102,MATCH(V$1,'ORARIO ITP'!$AH$3:$AH$102,0),1),"")</f>
        <v/>
      </c>
      <c r="W101" s="40" t="str">
        <f>IFERROR(INDEX('ORARIO ITP'!$A$3:$A$102,MATCH(W$1,'ORARIO ITP'!$AH$3:$AH$102,0),1),"")</f>
        <v/>
      </c>
      <c r="X101" s="40" t="str">
        <f>IFERROR(INDEX('ORARIO ITP'!$A$3:$A$102,MATCH(X$1,'ORARIO ITP'!$AH$3:$AH$102,0),1),"")</f>
        <v/>
      </c>
      <c r="Y101" s="40" t="str">
        <f>IFERROR(INDEX('ORARIO ITP'!$A$3:$A$102,MATCH(Y$1,'ORARIO ITP'!$AH$3:$AH$102,0),1),"")</f>
        <v/>
      </c>
      <c r="Z101" s="40" t="str">
        <f>IFERROR(INDEX('ORARIO ITP'!$A$3:$A$102,MATCH(Z$1,'ORARIO ITP'!$AH$3:$AH$102,0),1),"")</f>
        <v/>
      </c>
      <c r="AA101" s="40" t="str">
        <f>IFERROR(INDEX('ORARIO ITP'!$A$3:$A$102,MATCH(AA$1,'ORARIO ITP'!$AH$3:$AH$102,0),1),"")</f>
        <v/>
      </c>
      <c r="AB101" s="40" t="str">
        <f>IFERROR(INDEX('ORARIO ITP'!$A$3:$A$102,MATCH(AB$1,'ORARIO ITP'!$AH$3:$AH$102,0),1),"")</f>
        <v/>
      </c>
      <c r="AC101" s="40" t="str">
        <f>IFERROR(INDEX('ORARIO ITP'!$A$3:$A$102,MATCH(AC$1,'ORARIO ITP'!$AH$3:$AH$102,0),1),"")</f>
        <v/>
      </c>
      <c r="AD101" s="40" t="str">
        <f>IFERROR(INDEX('ORARIO ITP'!$A$3:$A$102,MATCH(AD$1,'ORARIO ITP'!$AH$3:$AH$102,0),1),"")</f>
        <v/>
      </c>
      <c r="AE101" s="40" t="str">
        <f>IFERROR(INDEX('ORARIO ITP'!$A$3:$A$102,MATCH(AE$1,'ORARIO ITP'!$AH$3:$AH$102,0),1),"")</f>
        <v/>
      </c>
      <c r="AF101" s="40" t="str">
        <f>IFERROR(INDEX('ORARIO ITP'!$A$3:$A$102,MATCH(AF$1,'ORARIO ITP'!$AH$3:$AH$102,0),1),"")</f>
        <v/>
      </c>
      <c r="AG101" s="40" t="str">
        <f>IFERROR(INDEX('ORARIO ITP'!$A$3:$A$102,MATCH(AG$1,'ORARIO ITP'!$AH$3:$AH$102,0),1),"")</f>
        <v/>
      </c>
      <c r="AH101" s="40" t="str">
        <f>IFERROR(INDEX('ORARIO ITP'!$A$3:$A$102,MATCH(AH$1,'ORARIO ITP'!$AH$3:$AH$102,0),1),"")</f>
        <v/>
      </c>
      <c r="AI101" s="40" t="str">
        <f>IFERROR(INDEX('ORARIO ITP'!$A$3:$A$102,MATCH(AI$1,'ORARIO ITP'!$AH$3:$AH$102,0),1),"")</f>
        <v/>
      </c>
      <c r="AJ101" s="40" t="str">
        <f>IFERROR(INDEX('ORARIO ITP'!$A$3:$A$102,MATCH(AJ$1,'ORARIO ITP'!$AH$3:$AH$102,0),1),"")</f>
        <v/>
      </c>
      <c r="AK101" s="40" t="str">
        <f>IFERROR(INDEX('ORARIO ITP'!$A$3:$A$102,MATCH(AK$1,'ORARIO ITP'!$AH$3:$AH$102,0),1),"")</f>
        <v/>
      </c>
      <c r="AL101" s="40" t="str">
        <f>IFERROR(INDEX('ORARIO ITP'!$A$3:$A$102,MATCH(AL$1,'ORARIO ITP'!$AH$3:$AH$102,0),1),"")</f>
        <v/>
      </c>
      <c r="AM101" s="40" t="str">
        <f>IFERROR(INDEX('ORARIO ITP'!$A$3:$A$102,MATCH(AM$1,'ORARIO ITP'!$AH$3:$AH$102,0),1),"")</f>
        <v/>
      </c>
      <c r="AN101" s="40" t="str">
        <f>IFERROR(INDEX('ORARIO ITP'!$A$3:$A$102,MATCH(AN$1,'ORARIO ITP'!$AH$3:$AH$102,0),1),"")</f>
        <v/>
      </c>
      <c r="AO101" s="40" t="str">
        <f>IFERROR(INDEX('ORARIO ITP'!$A$3:$A$102,MATCH(AO$1,'ORARIO ITP'!$AH$3:$AH$102,0),1),"")</f>
        <v/>
      </c>
      <c r="AP101" s="40" t="str">
        <f>IFERROR(INDEX('ORARIO ITP'!$A$3:$A$102,MATCH(AP$1,'ORARIO ITP'!$AH$3:$AH$102,0),1),"")</f>
        <v/>
      </c>
      <c r="AQ101" s="40" t="str">
        <f>IFERROR(INDEX('ORARIO ITP'!$A$3:$A$102,MATCH(AQ$1,'ORARIO ITP'!$AH$3:$AH$102,0),1),"")</f>
        <v/>
      </c>
      <c r="AR101" s="40" t="str">
        <f>IFERROR(INDEX('ORARIO ITP'!$A$3:$A$102,MATCH(AR$1,'ORARIO ITP'!$AH$3:$AH$102,0),1),"")</f>
        <v/>
      </c>
      <c r="AS101" s="40" t="str">
        <f>IFERROR(INDEX('ORARIO ITP'!$A$3:$A$102,MATCH(AS$1,'ORARIO ITP'!$AH$3:$AH$102,0),1),"")</f>
        <v/>
      </c>
      <c r="AT101" s="40" t="str">
        <f>IFERROR(INDEX('ORARIO ITP'!$A$3:$A$102,MATCH(AT$1,'ORARIO ITP'!$AH$3:$AH$102,0),1),"")</f>
        <v/>
      </c>
      <c r="AU101" s="40" t="str">
        <f>IFERROR(INDEX('ORARIO ITP'!$A$3:$A$102,MATCH(AU$1,'ORARIO ITP'!$AH$3:$AH$102,0),1),"")</f>
        <v/>
      </c>
      <c r="AV101" s="40" t="str">
        <f>IFERROR(INDEX('ORARIO ITP'!$A$3:$A$102,MATCH(AV$1,'ORARIO ITP'!$AH$3:$AH$102,0),1),"")</f>
        <v/>
      </c>
      <c r="AW101" s="40" t="str">
        <f>IFERROR(INDEX('ORARIO ITP'!$A$3:$A$102,MATCH(AW$1,'ORARIO ITP'!$AH$3:$AH$102,0),1),"")</f>
        <v/>
      </c>
      <c r="AX101" s="40" t="str">
        <f>IFERROR(INDEX('ORARIO ITP'!$A$3:$A$102,MATCH(AX$1,'ORARIO ITP'!$AH$3:$AH$102,0),1),"")</f>
        <v/>
      </c>
      <c r="AY101" s="40" t="str">
        <f>IFERROR(INDEX('ORARIO ITP'!$A$3:$A$102,MATCH(AY$1,'ORARIO ITP'!$AH$3:$AH$102,0),1),"")</f>
        <v/>
      </c>
      <c r="AZ101" s="40" t="str">
        <f>IFERROR(INDEX('ORARIO ITP'!$A$3:$A$102,MATCH(AZ$1,'ORARIO ITP'!$AH$3:$AH$102,0),1),"")</f>
        <v/>
      </c>
    </row>
    <row r="102" spans="1:52" s="42" customFormat="1" ht="24.95" customHeight="1">
      <c r="A102" s="160"/>
      <c r="B102" s="163">
        <v>4</v>
      </c>
      <c r="C102" s="125" t="str">
        <f ca="1">IFERROR(INDEX('DOCENTI-CLASSI-MATERIE'!$A$2:$L$201,MATCH(C$103,'DOCENTI-CLASSI-MATERIE'!$A$2:$A$201,0),MATCH(C$1,INDIRECT("'DOCENTI-CLASSI-MATERIE'!$A"&amp;MATCH(C$103,'DOCENTI-CLASSI-MATERIE'!$A$2:$A$201,0)+2&amp;":$L"&amp;MATCH(C$103,'DOCENTI-CLASSI-MATERIE'!$A$2:$A$201,0)+2),0)),C285)</f>
        <v>LINGUA INGLESE</v>
      </c>
      <c r="D102" s="125" t="str">
        <f ca="1">IFERROR(INDEX('DOCENTI-CLASSI-MATERIE'!$A$2:$L$201,MATCH(D$103,'DOCENTI-CLASSI-MATERIE'!$A$2:$A$201,0),MATCH(D$1,INDIRECT("'DOCENTI-CLASSI-MATERIE'!$A"&amp;MATCH(D$103,'DOCENTI-CLASSI-MATERIE'!$A$2:$A$201,0)+2&amp;":$L"&amp;MATCH(D$103,'DOCENTI-CLASSI-MATERIE'!$A$2:$A$201,0)+2),0)),D285)</f>
        <v>SC.INTEGR.CHIMICA</v>
      </c>
      <c r="E102" s="125" t="str">
        <f ca="1">IFERROR(INDEX('DOCENTI-CLASSI-MATERIE'!$A$2:$L$201,MATCH(E$103,'DOCENTI-CLASSI-MATERIE'!$A$2:$A$201,0),MATCH(E$1,INDIRECT("'DOCENTI-CLASSI-MATERIE'!$A"&amp;MATCH(E$103,'DOCENTI-CLASSI-MATERIE'!$A$2:$A$201,0)+2&amp;":$L"&amp;MATCH(E$103,'DOCENTI-CLASSI-MATERIE'!$A$2:$A$201,0)+2),0)),E285)</f>
        <v>SCIENZE MOTORIE</v>
      </c>
      <c r="F102" s="125" t="str">
        <f ca="1">IFERROR(INDEX('DOCENTI-CLASSI-MATERIE'!$A$2:$L$201,MATCH(F$103,'DOCENTI-CLASSI-MATERIE'!$A$2:$A$201,0),MATCH(F$1,INDIRECT("'DOCENTI-CLASSI-MATERIE'!$A"&amp;MATCH(F$103,'DOCENTI-CLASSI-MATERIE'!$A$2:$A$201,0)+2&amp;":$L"&amp;MATCH(F$103,'DOCENTI-CLASSI-MATERIE'!$A$2:$A$201,0)+2),0)),F285)</f>
        <v>MATEMATICA</v>
      </c>
      <c r="G102" s="125" t="str">
        <f ca="1">IFERROR(INDEX('DOCENTI-CLASSI-MATERIE'!$A$2:$L$201,MATCH(G$103,'DOCENTI-CLASSI-MATERIE'!$A$2:$A$201,0),MATCH(G$1,INDIRECT("'DOCENTI-CLASSI-MATERIE'!$A"&amp;MATCH(G$103,'DOCENTI-CLASSI-MATERIE'!$A$2:$A$201,0)+2&amp;":$L"&amp;MATCH(G$103,'DOCENTI-CLASSI-MATERIE'!$A$2:$A$201,0)+2),0)),G285)</f>
        <v>TEC.MECC. e APPL.</v>
      </c>
      <c r="H102" s="125" t="str">
        <f ca="1">IFERROR(INDEX('DOCENTI-CLASSI-MATERIE'!$A$2:$L$201,MATCH(H$103,'DOCENTI-CLASSI-MATERIE'!$A$2:$A$201,0),MATCH(H$1,INDIRECT("'DOCENTI-CLASSI-MATERIE'!$A"&amp;MATCH(H$103,'DOCENTI-CLASSI-MATERIE'!$A$2:$A$201,0)+2&amp;":$L"&amp;MATCH(H$103,'DOCENTI-CLASSI-MATERIE'!$A$2:$A$201,0)+2),0)),H285)</f>
        <v>TEC.IE ELETTRICO/CHE</v>
      </c>
      <c r="I102" s="125" t="str">
        <f ca="1">IFERROR(INDEX('DOCENTI-CLASSI-MATERIE'!$A$2:$L$201,MATCH(I$103,'DOCENTI-CLASSI-MATERIE'!$A$2:$A$201,0),MATCH(I$1,INDIRECT("'DOCENTI-CLASSI-MATERIE'!$A"&amp;MATCH(I$103,'DOCENTI-CLASSI-MATERIE'!$A$2:$A$201,0)+2&amp;":$L"&amp;MATCH(I$103,'DOCENTI-CLASSI-MATERIE'!$A$2:$A$201,0)+2),0)),I285)</f>
        <v>LINGUA LETT.ITAL. E STORIA</v>
      </c>
      <c r="J102" s="125" t="str">
        <f ca="1">IFERROR(INDEX('DOCENTI-CLASSI-MATERIE'!$A$2:$L$201,MATCH(J$103,'DOCENTI-CLASSI-MATERIE'!$A$2:$A$201,0),MATCH(J$1,INDIRECT("'DOCENTI-CLASSI-MATERIE'!$A"&amp;MATCH(J$103,'DOCENTI-CLASSI-MATERIE'!$A$2:$A$201,0)+2&amp;":$L"&amp;MATCH(J$103,'DOCENTI-CLASSI-MATERIE'!$A$2:$A$201,0)+2),0)),J285)</f>
        <v>DIRITTO e ECON.</v>
      </c>
      <c r="K102" s="125" t="str">
        <f ca="1">IFERROR(INDEX('DOCENTI-CLASSI-MATERIE'!$A$2:$L$201,MATCH(K$103,'DOCENTI-CLASSI-MATERIE'!$A$2:$A$201,0),MATCH(K$1,INDIRECT("'DOCENTI-CLASSI-MATERIE'!$A"&amp;MATCH(K$103,'DOCENTI-CLASSI-MATERIE'!$A$2:$A$201,0)+2&amp;":$L"&amp;MATCH(K$103,'DOCENTI-CLASSI-MATERIE'!$A$2:$A$201,0)+2),0)),K285)</f>
        <v>TEC.GIE.TECN.GRAF.</v>
      </c>
      <c r="L102" s="125" t="str">
        <f ca="1">IFERROR(INDEX('DOCENTI-CLASSI-MATERIE'!$A$2:$L$201,MATCH(L$103,'DOCENTI-CLASSI-MATERIE'!$A$2:$A$201,0),MATCH(L$1,INDIRECT("'DOCENTI-CLASSI-MATERIE'!$A"&amp;MATCH(L$103,'DOCENTI-CLASSI-MATERIE'!$A$2:$A$201,0)+2&amp;":$L"&amp;MATCH(L$103,'DOCENTI-CLASSI-MATERIE'!$A$2:$A$201,0)+2),0)),L285)</f>
        <v>ELETTROT.ELETTRON.</v>
      </c>
      <c r="M102" s="125" t="str">
        <f ca="1">IFERROR(INDEX('DOCENTI-CLASSI-MATERIE'!$A$2:$L$201,MATCH(M$103,'DOCENTI-CLASSI-MATERIE'!$A$2:$A$201,0),MATCH(M$1,INDIRECT("'DOCENTI-CLASSI-MATERIE'!$A"&amp;MATCH(M$103,'DOCENTI-CLASSI-MATERIE'!$A$2:$A$201,0)+2&amp;":$L"&amp;MATCH(M$103,'DOCENTI-CLASSI-MATERIE'!$A$2:$A$201,0)+2),0)),M285)</f>
        <v>COMPL.DI MATEM.</v>
      </c>
      <c r="N102" s="125" t="str">
        <f ca="1">IFERROR(INDEX('DOCENTI-CLASSI-MATERIE'!$A$2:$L$201,MATCH(N$103,'DOCENTI-CLASSI-MATERIE'!$A$2:$A$201,0),MATCH(N$1,INDIRECT("'DOCENTI-CLASSI-MATERIE'!$A"&amp;MATCH(N$103,'DOCENTI-CLASSI-MATERIE'!$A$2:$A$201,0)+2&amp;":$L"&amp;MATCH(N$103,'DOCENTI-CLASSI-MATERIE'!$A$2:$A$201,0)+2),0)),N285)</f>
        <v/>
      </c>
      <c r="O102" s="125" t="str">
        <f ca="1">IFERROR(INDEX('DOCENTI-CLASSI-MATERIE'!$A$2:$L$201,MATCH(O$103,'DOCENTI-CLASSI-MATERIE'!$A$2:$A$201,0),MATCH(O$1,INDIRECT("'DOCENTI-CLASSI-MATERIE'!$A"&amp;MATCH(O$103,'DOCENTI-CLASSI-MATERIE'!$A$2:$A$201,0)+2&amp;":$L"&amp;MATCH(O$103,'DOCENTI-CLASSI-MATERIE'!$A$2:$A$201,0)+2),0)),O285)</f>
        <v>TEC.PROG.SISTEMI</v>
      </c>
      <c r="P102" s="125" t="str">
        <f ca="1">IFERROR(INDEX('DOCENTI-CLASSI-MATERIE'!$A$2:$L$201,MATCH(P$103,'DOCENTI-CLASSI-MATERIE'!$A$2:$A$201,0),MATCH(P$1,INDIRECT("'DOCENTI-CLASSI-MATERIE'!$A"&amp;MATCH(P$103,'DOCENTI-CLASSI-MATERIE'!$A$2:$A$201,0)+2&amp;":$L"&amp;MATCH(P$103,'DOCENTI-CLASSI-MATERIE'!$A$2:$A$201,0)+2),0)),P285)</f>
        <v>MATEMATICA</v>
      </c>
      <c r="Q102" s="125" t="str">
        <f ca="1">IFERROR(INDEX('DOCENTI-CLASSI-MATERIE'!$A$2:$L$201,MATCH(Q$103,'DOCENTI-CLASSI-MATERIE'!$A$2:$A$201,0),MATCH(Q$1,INDIRECT("'DOCENTI-CLASSI-MATERIE'!$A"&amp;MATCH(Q$103,'DOCENTI-CLASSI-MATERIE'!$A$2:$A$201,0)+2&amp;":$L"&amp;MATCH(Q$103,'DOCENTI-CLASSI-MATERIE'!$A$2:$A$201,0)+2),0)),Q285)</f>
        <v/>
      </c>
      <c r="R102" s="125" t="str">
        <f ca="1">IFERROR(INDEX('DOCENTI-CLASSI-MATERIE'!$A$2:$L$201,MATCH(R$103,'DOCENTI-CLASSI-MATERIE'!$A$2:$A$201,0),MATCH(R$1,INDIRECT("'DOCENTI-CLASSI-MATERIE'!$A"&amp;MATCH(R$103,'DOCENTI-CLASSI-MATERIE'!$A$2:$A$201,0)+2&amp;":$L"&amp;MATCH(R$103,'DOCENTI-CLASSI-MATERIE'!$A$2:$A$201,0)+2),0)),R285)</f>
        <v>LINGUA LETT.ITAL. E STORIA</v>
      </c>
      <c r="S102" s="125" t="str">
        <f ca="1">IFERROR(INDEX('DOCENTI-CLASSI-MATERIE'!$A$2:$L$201,MATCH(S$103,'DOCENTI-CLASSI-MATERIE'!$A$2:$A$201,0),MATCH(S$1,INDIRECT("'DOCENTI-CLASSI-MATERIE'!$A"&amp;MATCH(S$103,'DOCENTI-CLASSI-MATERIE'!$A$2:$A$201,0)+2&amp;":$L"&amp;MATCH(S$103,'DOCENTI-CLASSI-MATERIE'!$A$2:$A$201,0)+2),0)),S285)</f>
        <v>LINGUA LETT.ITAL. E STORIA</v>
      </c>
      <c r="T102" s="125" t="str">
        <f ca="1">IFERROR(INDEX('DOCENTI-CLASSI-MATERIE'!$A$2:$L$201,MATCH(T$103,'DOCENTI-CLASSI-MATERIE'!$A$2:$A$201,0),MATCH(T$1,INDIRECT("'DOCENTI-CLASSI-MATERIE'!$A"&amp;MATCH(T$103,'DOCENTI-CLASSI-MATERIE'!$A$2:$A$201,0)+2&amp;":$L"&amp;MATCH(T$103,'DOCENTI-CLASSI-MATERIE'!$A$2:$A$201,0)+2),0)),T285)</f>
        <v>LINGUA LETT.ITAL. E STORIA</v>
      </c>
      <c r="U102" s="41" t="str">
        <f ca="1">IFERROR(INDEX('DOCENTI-CLASSI-MATERIE'!$A$2:$L$201,MATCH(U$103,'DOCENTI-CLASSI-MATERIE'!$A$2:$A$201,0),MATCH(U$1,INDIRECT("'DOCENTI-CLASSI-MATERIE'!$A"&amp;MATCH(U$103,'DOCENTI-CLASSI-MATERIE'!$A$2:$A$201,0)+2&amp;":$L"&amp;MATCH(U$103,'DOCENTI-CLASSI-MATERIE'!$A$2:$A$201,0)+2),0)),U285)</f>
        <v/>
      </c>
      <c r="V102" s="41" t="str">
        <f ca="1">IFERROR(INDEX('DOCENTI-CLASSI-MATERIE'!$A$2:$L$201,MATCH(V$103,'DOCENTI-CLASSI-MATERIE'!$A$2:$A$201,0),MATCH(V$1,INDIRECT("'DOCENTI-CLASSI-MATERIE'!$A"&amp;MATCH(V$103,'DOCENTI-CLASSI-MATERIE'!$A$2:$A$201,0)+2&amp;":$L"&amp;MATCH(V$103,'DOCENTI-CLASSI-MATERIE'!$A$2:$A$201,0)+2),0)),V285)</f>
        <v/>
      </c>
      <c r="W102" s="41" t="str">
        <f ca="1">IFERROR(INDEX('DOCENTI-CLASSI-MATERIE'!$A$2:$L$201,MATCH(W$103,'DOCENTI-CLASSI-MATERIE'!$A$2:$A$201,0),MATCH(W$1,INDIRECT("'DOCENTI-CLASSI-MATERIE'!$A"&amp;MATCH(W$103,'DOCENTI-CLASSI-MATERIE'!$A$2:$A$201,0)+2&amp;":$L"&amp;MATCH(W$103,'DOCENTI-CLASSI-MATERIE'!$A$2:$A$201,0)+2),0)),W285)</f>
        <v/>
      </c>
      <c r="X102" s="41" t="str">
        <f ca="1">IFERROR(INDEX('DOCENTI-CLASSI-MATERIE'!$A$2:$L$201,MATCH(X$103,'DOCENTI-CLASSI-MATERIE'!$A$2:$A$201,0),MATCH(X$1,INDIRECT("'DOCENTI-CLASSI-MATERIE'!$A"&amp;MATCH(X$103,'DOCENTI-CLASSI-MATERIE'!$A$2:$A$201,0)+2&amp;":$L"&amp;MATCH(X$103,'DOCENTI-CLASSI-MATERIE'!$A$2:$A$201,0)+2),0)),X285)</f>
        <v/>
      </c>
      <c r="Y102" s="41" t="str">
        <f ca="1">IFERROR(INDEX('DOCENTI-CLASSI-MATERIE'!$A$2:$L$201,MATCH(Y$103,'DOCENTI-CLASSI-MATERIE'!$A$2:$A$201,0),MATCH(Y$1,INDIRECT("'DOCENTI-CLASSI-MATERIE'!$A"&amp;MATCH(Y$103,'DOCENTI-CLASSI-MATERIE'!$A$2:$A$201,0)+2&amp;":$L"&amp;MATCH(Y$103,'DOCENTI-CLASSI-MATERIE'!$A$2:$A$201,0)+2),0)),Y285)</f>
        <v/>
      </c>
      <c r="Z102" s="41" t="str">
        <f ca="1">IFERROR(INDEX('DOCENTI-CLASSI-MATERIE'!$A$2:$L$201,MATCH(Z$103,'DOCENTI-CLASSI-MATERIE'!$A$2:$A$201,0),MATCH(Z$1,INDIRECT("'DOCENTI-CLASSI-MATERIE'!$A"&amp;MATCH(Z$103,'DOCENTI-CLASSI-MATERIE'!$A$2:$A$201,0)+2&amp;":$L"&amp;MATCH(Z$103,'DOCENTI-CLASSI-MATERIE'!$A$2:$A$201,0)+2),0)),Z285)</f>
        <v/>
      </c>
      <c r="AA102" s="41" t="str">
        <f ca="1">IFERROR(INDEX('DOCENTI-CLASSI-MATERIE'!$A$2:$L$201,MATCH(AA$103,'DOCENTI-CLASSI-MATERIE'!$A$2:$A$201,0),MATCH(AA$1,INDIRECT("'DOCENTI-CLASSI-MATERIE'!$A"&amp;MATCH(AA$103,'DOCENTI-CLASSI-MATERIE'!$A$2:$A$201,0)+2&amp;":$L"&amp;MATCH(AA$103,'DOCENTI-CLASSI-MATERIE'!$A$2:$A$201,0)+2),0)),AA285)</f>
        <v/>
      </c>
      <c r="AB102" s="41" t="str">
        <f ca="1">IFERROR(INDEX('DOCENTI-CLASSI-MATERIE'!$A$2:$L$201,MATCH(AB$103,'DOCENTI-CLASSI-MATERIE'!$A$2:$A$201,0),MATCH(AB$1,INDIRECT("'DOCENTI-CLASSI-MATERIE'!$A"&amp;MATCH(AB$103,'DOCENTI-CLASSI-MATERIE'!$A$2:$A$201,0)+2&amp;":$L"&amp;MATCH(AB$103,'DOCENTI-CLASSI-MATERIE'!$A$2:$A$201,0)+2),0)),AB285)</f>
        <v/>
      </c>
      <c r="AC102" s="41" t="str">
        <f ca="1">IFERROR(INDEX('DOCENTI-CLASSI-MATERIE'!$A$2:$L$201,MATCH(AC$103,'DOCENTI-CLASSI-MATERIE'!$A$2:$A$201,0),MATCH(AC$1,INDIRECT("'DOCENTI-CLASSI-MATERIE'!$A"&amp;MATCH(AC$103,'DOCENTI-CLASSI-MATERIE'!$A$2:$A$201,0)+2&amp;":$L"&amp;MATCH(AC$103,'DOCENTI-CLASSI-MATERIE'!$A$2:$A$201,0)+2),0)),AC285)</f>
        <v/>
      </c>
      <c r="AD102" s="41" t="str">
        <f ca="1">IFERROR(INDEX('DOCENTI-CLASSI-MATERIE'!$A$2:$L$201,MATCH(AD$103,'DOCENTI-CLASSI-MATERIE'!$A$2:$A$201,0),MATCH(AD$1,INDIRECT("'DOCENTI-CLASSI-MATERIE'!$A"&amp;MATCH(AD$103,'DOCENTI-CLASSI-MATERIE'!$A$2:$A$201,0)+2&amp;":$L"&amp;MATCH(AD$103,'DOCENTI-CLASSI-MATERIE'!$A$2:$A$201,0)+2),0)),AD285)</f>
        <v/>
      </c>
      <c r="AE102" s="41" t="str">
        <f ca="1">IFERROR(INDEX('DOCENTI-CLASSI-MATERIE'!$A$2:$L$201,MATCH(AE$103,'DOCENTI-CLASSI-MATERIE'!$A$2:$A$201,0),MATCH(AE$1,INDIRECT("'DOCENTI-CLASSI-MATERIE'!$A"&amp;MATCH(AE$103,'DOCENTI-CLASSI-MATERIE'!$A$2:$A$201,0)+2&amp;":$L"&amp;MATCH(AE$103,'DOCENTI-CLASSI-MATERIE'!$A$2:$A$201,0)+2),0)),AE285)</f>
        <v/>
      </c>
      <c r="AF102" s="41" t="str">
        <f ca="1">IFERROR(INDEX('DOCENTI-CLASSI-MATERIE'!$A$2:$L$201,MATCH(AF$103,'DOCENTI-CLASSI-MATERIE'!$A$2:$A$201,0),MATCH(AF$1,INDIRECT("'DOCENTI-CLASSI-MATERIE'!$A"&amp;MATCH(AF$103,'DOCENTI-CLASSI-MATERIE'!$A$2:$A$201,0)+2&amp;":$L"&amp;MATCH(AF$103,'DOCENTI-CLASSI-MATERIE'!$A$2:$A$201,0)+2),0)),AF285)</f>
        <v/>
      </c>
      <c r="AG102" s="41" t="str">
        <f ca="1">IFERROR(INDEX('DOCENTI-CLASSI-MATERIE'!$A$2:$L$201,MATCH(AG$103,'DOCENTI-CLASSI-MATERIE'!$A$2:$A$201,0),MATCH(AG$1,INDIRECT("'DOCENTI-CLASSI-MATERIE'!$A"&amp;MATCH(AG$103,'DOCENTI-CLASSI-MATERIE'!$A$2:$A$201,0)+2&amp;":$L"&amp;MATCH(AG$103,'DOCENTI-CLASSI-MATERIE'!$A$2:$A$201,0)+2),0)),AG285)</f>
        <v/>
      </c>
      <c r="AH102" s="41" t="str">
        <f ca="1">IFERROR(INDEX('DOCENTI-CLASSI-MATERIE'!$A$2:$L$201,MATCH(AH$103,'DOCENTI-CLASSI-MATERIE'!$A$2:$A$201,0),MATCH(AH$1,INDIRECT("'DOCENTI-CLASSI-MATERIE'!$A"&amp;MATCH(AH$103,'DOCENTI-CLASSI-MATERIE'!$A$2:$A$201,0)+2&amp;":$L"&amp;MATCH(AH$103,'DOCENTI-CLASSI-MATERIE'!$A$2:$A$201,0)+2),0)),AH285)</f>
        <v/>
      </c>
      <c r="AI102" s="41" t="str">
        <f ca="1">IFERROR(INDEX('DOCENTI-CLASSI-MATERIE'!$A$2:$L$201,MATCH(AI$103,'DOCENTI-CLASSI-MATERIE'!$A$2:$A$201,0),MATCH(AI$1,INDIRECT("'DOCENTI-CLASSI-MATERIE'!$A"&amp;MATCH(AI$103,'DOCENTI-CLASSI-MATERIE'!$A$2:$A$201,0)+2&amp;":$L"&amp;MATCH(AI$103,'DOCENTI-CLASSI-MATERIE'!$A$2:$A$201,0)+2),0)),AI285)</f>
        <v/>
      </c>
      <c r="AJ102" s="41" t="str">
        <f ca="1">IFERROR(INDEX('DOCENTI-CLASSI-MATERIE'!$A$2:$L$201,MATCH(AJ$103,'DOCENTI-CLASSI-MATERIE'!$A$2:$A$201,0),MATCH(AJ$1,INDIRECT("'DOCENTI-CLASSI-MATERIE'!$A"&amp;MATCH(AJ$103,'DOCENTI-CLASSI-MATERIE'!$A$2:$A$201,0)+2&amp;":$L"&amp;MATCH(AJ$103,'DOCENTI-CLASSI-MATERIE'!$A$2:$A$201,0)+2),0)),AJ285)</f>
        <v/>
      </c>
      <c r="AK102" s="41" t="str">
        <f ca="1">IFERROR(INDEX('DOCENTI-CLASSI-MATERIE'!$A$2:$L$201,MATCH(AK$103,'DOCENTI-CLASSI-MATERIE'!$A$2:$A$201,0),MATCH(AK$1,INDIRECT("'DOCENTI-CLASSI-MATERIE'!$A"&amp;MATCH(AK$103,'DOCENTI-CLASSI-MATERIE'!$A$2:$A$201,0)+2&amp;":$L"&amp;MATCH(AK$103,'DOCENTI-CLASSI-MATERIE'!$A$2:$A$201,0)+2),0)),AK285)</f>
        <v/>
      </c>
      <c r="AL102" s="41" t="str">
        <f ca="1">IFERROR(INDEX('DOCENTI-CLASSI-MATERIE'!$A$2:$L$201,MATCH(AL$103,'DOCENTI-CLASSI-MATERIE'!$A$2:$A$201,0),MATCH(AL$1,INDIRECT("'DOCENTI-CLASSI-MATERIE'!$A"&amp;MATCH(AL$103,'DOCENTI-CLASSI-MATERIE'!$A$2:$A$201,0)+2&amp;":$L"&amp;MATCH(AL$103,'DOCENTI-CLASSI-MATERIE'!$A$2:$A$201,0)+2),0)),AL285)</f>
        <v/>
      </c>
      <c r="AM102" s="41" t="str">
        <f ca="1">IFERROR(INDEX('DOCENTI-CLASSI-MATERIE'!$A$2:$L$201,MATCH(AM$103,'DOCENTI-CLASSI-MATERIE'!$A$2:$A$201,0),MATCH(AM$1,INDIRECT("'DOCENTI-CLASSI-MATERIE'!$A"&amp;MATCH(AM$103,'DOCENTI-CLASSI-MATERIE'!$A$2:$A$201,0)+2&amp;":$L"&amp;MATCH(AM$103,'DOCENTI-CLASSI-MATERIE'!$A$2:$A$201,0)+2),0)),AM285)</f>
        <v/>
      </c>
      <c r="AN102" s="41" t="str">
        <f ca="1">IFERROR(INDEX('DOCENTI-CLASSI-MATERIE'!$A$2:$L$201,MATCH(AN$103,'DOCENTI-CLASSI-MATERIE'!$A$2:$A$201,0),MATCH(AN$1,INDIRECT("'DOCENTI-CLASSI-MATERIE'!$A"&amp;MATCH(AN$103,'DOCENTI-CLASSI-MATERIE'!$A$2:$A$201,0)+2&amp;":$L"&amp;MATCH(AN$103,'DOCENTI-CLASSI-MATERIE'!$A$2:$A$201,0)+2),0)),AN285)</f>
        <v/>
      </c>
      <c r="AO102" s="41" t="str">
        <f ca="1">IFERROR(INDEX('DOCENTI-CLASSI-MATERIE'!$A$2:$L$201,MATCH(AO$103,'DOCENTI-CLASSI-MATERIE'!$A$2:$A$201,0),MATCH(AO$1,INDIRECT("'DOCENTI-CLASSI-MATERIE'!$A"&amp;MATCH(AO$103,'DOCENTI-CLASSI-MATERIE'!$A$2:$A$201,0)+2&amp;":$L"&amp;MATCH(AO$103,'DOCENTI-CLASSI-MATERIE'!$A$2:$A$201,0)+2),0)),AO285)</f>
        <v/>
      </c>
      <c r="AP102" s="41" t="str">
        <f ca="1">IFERROR(INDEX('DOCENTI-CLASSI-MATERIE'!$A$2:$L$201,MATCH(AP$103,'DOCENTI-CLASSI-MATERIE'!$A$2:$A$201,0),MATCH(AP$1,INDIRECT("'DOCENTI-CLASSI-MATERIE'!$A"&amp;MATCH(AP$103,'DOCENTI-CLASSI-MATERIE'!$A$2:$A$201,0)+2&amp;":$L"&amp;MATCH(AP$103,'DOCENTI-CLASSI-MATERIE'!$A$2:$A$201,0)+2),0)),AP285)</f>
        <v/>
      </c>
      <c r="AQ102" s="41" t="str">
        <f ca="1">IFERROR(INDEX('DOCENTI-CLASSI-MATERIE'!$A$2:$L$201,MATCH(AQ$103,'DOCENTI-CLASSI-MATERIE'!$A$2:$A$201,0),MATCH(AQ$1,INDIRECT("'DOCENTI-CLASSI-MATERIE'!$A"&amp;MATCH(AQ$103,'DOCENTI-CLASSI-MATERIE'!$A$2:$A$201,0)+2&amp;":$L"&amp;MATCH(AQ$103,'DOCENTI-CLASSI-MATERIE'!$A$2:$A$201,0)+2),0)),AQ285)</f>
        <v/>
      </c>
      <c r="AR102" s="41" t="str">
        <f ca="1">IFERROR(INDEX('DOCENTI-CLASSI-MATERIE'!$A$2:$L$201,MATCH(AR$103,'DOCENTI-CLASSI-MATERIE'!$A$2:$A$201,0),MATCH(AR$1,INDIRECT("'DOCENTI-CLASSI-MATERIE'!$A"&amp;MATCH(AR$103,'DOCENTI-CLASSI-MATERIE'!$A$2:$A$201,0)+2&amp;":$L"&amp;MATCH(AR$103,'DOCENTI-CLASSI-MATERIE'!$A$2:$A$201,0)+2),0)),AR285)</f>
        <v/>
      </c>
      <c r="AS102" s="41" t="str">
        <f ca="1">IFERROR(INDEX('DOCENTI-CLASSI-MATERIE'!$A$2:$L$201,MATCH(AS$103,'DOCENTI-CLASSI-MATERIE'!$A$2:$A$201,0),MATCH(AS$1,INDIRECT("'DOCENTI-CLASSI-MATERIE'!$A"&amp;MATCH(AS$103,'DOCENTI-CLASSI-MATERIE'!$A$2:$A$201,0)+2&amp;":$L"&amp;MATCH(AS$103,'DOCENTI-CLASSI-MATERIE'!$A$2:$A$201,0)+2),0)),AS285)</f>
        <v/>
      </c>
      <c r="AT102" s="41" t="str">
        <f ca="1">IFERROR(INDEX('DOCENTI-CLASSI-MATERIE'!$A$2:$L$201,MATCH(AT$103,'DOCENTI-CLASSI-MATERIE'!$A$2:$A$201,0),MATCH(AT$1,INDIRECT("'DOCENTI-CLASSI-MATERIE'!$A"&amp;MATCH(AT$103,'DOCENTI-CLASSI-MATERIE'!$A$2:$A$201,0)+2&amp;":$L"&amp;MATCH(AT$103,'DOCENTI-CLASSI-MATERIE'!$A$2:$A$201,0)+2),0)),AT285)</f>
        <v/>
      </c>
      <c r="AU102" s="41" t="str">
        <f ca="1">IFERROR(INDEX('DOCENTI-CLASSI-MATERIE'!$A$2:$L$201,MATCH(AU$103,'DOCENTI-CLASSI-MATERIE'!$A$2:$A$201,0),MATCH(AU$1,INDIRECT("'DOCENTI-CLASSI-MATERIE'!$A"&amp;MATCH(AU$103,'DOCENTI-CLASSI-MATERIE'!$A$2:$A$201,0)+2&amp;":$L"&amp;MATCH(AU$103,'DOCENTI-CLASSI-MATERIE'!$A$2:$A$201,0)+2),0)),AU285)</f>
        <v/>
      </c>
      <c r="AV102" s="41" t="str">
        <f ca="1">IFERROR(INDEX('DOCENTI-CLASSI-MATERIE'!$A$2:$L$201,MATCH(AV$103,'DOCENTI-CLASSI-MATERIE'!$A$2:$A$201,0),MATCH(AV$1,INDIRECT("'DOCENTI-CLASSI-MATERIE'!$A"&amp;MATCH(AV$103,'DOCENTI-CLASSI-MATERIE'!$A$2:$A$201,0)+2&amp;":$L"&amp;MATCH(AV$103,'DOCENTI-CLASSI-MATERIE'!$A$2:$A$201,0)+2),0)),AV285)</f>
        <v/>
      </c>
      <c r="AW102" s="41" t="str">
        <f ca="1">IFERROR(INDEX('DOCENTI-CLASSI-MATERIE'!$A$2:$L$201,MATCH(AW$103,'DOCENTI-CLASSI-MATERIE'!$A$2:$A$201,0),MATCH(AW$1,INDIRECT("'DOCENTI-CLASSI-MATERIE'!$A"&amp;MATCH(AW$103,'DOCENTI-CLASSI-MATERIE'!$A$2:$A$201,0)+2&amp;":$L"&amp;MATCH(AW$103,'DOCENTI-CLASSI-MATERIE'!$A$2:$A$201,0)+2),0)),AW285)</f>
        <v/>
      </c>
      <c r="AX102" s="41" t="str">
        <f ca="1">IFERROR(INDEX('DOCENTI-CLASSI-MATERIE'!$A$2:$L$201,MATCH(AX$103,'DOCENTI-CLASSI-MATERIE'!$A$2:$A$201,0),MATCH(AX$1,INDIRECT("'DOCENTI-CLASSI-MATERIE'!$A"&amp;MATCH(AX$103,'DOCENTI-CLASSI-MATERIE'!$A$2:$A$201,0)+2&amp;":$L"&amp;MATCH(AX$103,'DOCENTI-CLASSI-MATERIE'!$A$2:$A$201,0)+2),0)),AX285)</f>
        <v/>
      </c>
      <c r="AY102" s="41" t="str">
        <f ca="1">IFERROR(INDEX('DOCENTI-CLASSI-MATERIE'!$A$2:$L$201,MATCH(AY$103,'DOCENTI-CLASSI-MATERIE'!$A$2:$A$201,0),MATCH(AY$1,INDIRECT("'DOCENTI-CLASSI-MATERIE'!$A"&amp;MATCH(AY$103,'DOCENTI-CLASSI-MATERIE'!$A$2:$A$201,0)+2&amp;":$L"&amp;MATCH(AY$103,'DOCENTI-CLASSI-MATERIE'!$A$2:$A$201,0)+2),0)),AY285)</f>
        <v/>
      </c>
      <c r="AZ102" s="41" t="str">
        <f ca="1">IFERROR(INDEX('DOCENTI-CLASSI-MATERIE'!$A$2:$L$201,MATCH(AZ$103,'DOCENTI-CLASSI-MATERIE'!$A$2:$A$201,0),MATCH(AZ$1,INDIRECT("'DOCENTI-CLASSI-MATERIE'!$A"&amp;MATCH(AZ$103,'DOCENTI-CLASSI-MATERIE'!$A$2:$A$201,0)+2&amp;":$L"&amp;MATCH(AZ$103,'DOCENTI-CLASSI-MATERIE'!$A$2:$A$201,0)+2),0)),AZ285)</f>
        <v/>
      </c>
    </row>
    <row r="103" spans="1:52" s="42" customFormat="1" ht="24.95" customHeight="1">
      <c r="A103" s="160"/>
      <c r="B103" s="163"/>
      <c r="C103" s="126" t="str">
        <f>IFERROR(INDEX('ORARIO DOCENTI'!$A$3:$A$102,MATCH(C$1,'ORARIO DOCENTI'!$AI$3:$AI$102,0),1),C286)</f>
        <v>LEONARDO</v>
      </c>
      <c r="D103" s="126" t="str">
        <f>IFERROR(INDEX('ORARIO DOCENTI'!$A$3:$A$102,MATCH(D$1,'ORARIO DOCENTI'!$AI$3:$AI$102,0),1),D286)</f>
        <v>RAFFAELLI  sic</v>
      </c>
      <c r="E103" s="126" t="str">
        <f>IFERROR(INDEX('ORARIO DOCENTI'!$A$3:$A$102,MATCH(E$1,'ORARIO DOCENTI'!$AI$3:$AI$102,0),1),E286)</f>
        <v>ROSI</v>
      </c>
      <c r="F103" s="126" t="str">
        <f>IFERROR(INDEX('ORARIO DOCENTI'!$A$3:$A$102,MATCH(F$1,'ORARIO DOCENTI'!$AI$3:$AI$102,0),1),F286)</f>
        <v>GAGGI</v>
      </c>
      <c r="G103" s="126" t="str">
        <f>IFERROR(INDEX('ORARIO DOCENTI'!$A$3:$A$102,MATCH(G$1,'ORARIO DOCENTI'!$AI$3:$AI$102,0),1),G286)</f>
        <v>MARRUFFI m</v>
      </c>
      <c r="H103" s="126" t="str">
        <f>IFERROR(INDEX('ORARIO DOCENTI'!$A$3:$A$102,MATCH(H$1,'ORARIO DOCENTI'!$AI$3:$AI$102,0),1),H286)</f>
        <v>MARCELLI</v>
      </c>
      <c r="I103" s="126" t="str">
        <f>IFERROR(INDEX('ORARIO DOCENTI'!$A$3:$A$102,MATCH(I$1,'ORARIO DOCENTI'!$AI$3:$AI$102,0),1),I286)</f>
        <v>DE ANGELIS</v>
      </c>
      <c r="J103" s="126" t="str">
        <f>IFERROR(INDEX('ORARIO DOCENTI'!$A$3:$A$102,MATCH(J$1,'ORARIO DOCENTI'!$AI$3:$AI$102,0),1),J286)</f>
        <v>CARINGI</v>
      </c>
      <c r="K103" s="126" t="str">
        <f>IFERROR(INDEX('ORARIO DOCENTI'!$A$3:$A$102,MATCH(K$1,'ORARIO DOCENTI'!$AI$3:$AI$102,0),1),K286)</f>
        <v>RINELLI</v>
      </c>
      <c r="L103" s="126" t="str">
        <f>IFERROR(INDEX('ORARIO DOCENTI'!$A$3:$A$102,MATCH(L$1,'ORARIO DOCENTI'!$AI$3:$AI$102,0),1),L286)</f>
        <v>TAMMARO</v>
      </c>
      <c r="M103" s="126" t="str">
        <f>IFERROR(INDEX('ORARIO DOCENTI'!$A$3:$A$102,MATCH(M$1,'ORARIO DOCENTI'!$AI$3:$AI$102,0),1),M286)</f>
        <v>SERAVALLE  cm</v>
      </c>
      <c r="N103" s="126" t="str">
        <f>IFERROR(INDEX('ORARIO DOCENTI'!$A$3:$A$102,MATCH(N$1,'ORARIO DOCENTI'!$AI$3:$AI$102,0),1),N286)</f>
        <v/>
      </c>
      <c r="O103" s="126" t="str">
        <f>IFERROR(INDEX('ORARIO DOCENTI'!$A$3:$A$102,MATCH(O$1,'ORARIO DOCENTI'!$AI$3:$AI$102,0),1),O286)</f>
        <v>MATTEO tdp</v>
      </c>
      <c r="P103" s="126" t="str">
        <f>IFERROR(INDEX('ORARIO DOCENTI'!$A$3:$A$102,MATCH(P$1,'ORARIO DOCENTI'!$AI$3:$AI$102,0),1),P286)</f>
        <v>FERRARI</v>
      </c>
      <c r="Q103" s="126" t="str">
        <f>IFERROR(INDEX('ORARIO DOCENTI'!$A$3:$A$102,MATCH(Q$1,'ORARIO DOCENTI'!$AI$3:$AI$102,0),1),Q286)</f>
        <v/>
      </c>
      <c r="R103" s="126" t="str">
        <f>IFERROR(INDEX('ORARIO DOCENTI'!$A$3:$A$102,MATCH(R$1,'ORARIO DOCENTI'!$AI$3:$AI$102,0),1),R286)</f>
        <v>BARTOLACCI</v>
      </c>
      <c r="S103" s="126" t="str">
        <f>IFERROR(INDEX('ORARIO DOCENTI'!$A$3:$A$102,MATCH(S$1,'ORARIO DOCENTI'!$AI$3:$AI$102,0),1),S286)</f>
        <v>BARTOLACCI</v>
      </c>
      <c r="T103" s="126" t="str">
        <f>IFERROR(INDEX('ORARIO DOCENTI'!$A$3:$A$102,MATCH(T$1,'ORARIO DOCENTI'!$AI$3:$AI$102,0),1),T286)</f>
        <v>BARTOLACCI</v>
      </c>
      <c r="U103" s="43" t="str">
        <f>IFERROR(INDEX('ORARIO DOCENTI'!$A$3:$A$102,MATCH(U$1,'ORARIO DOCENTI'!$AI$3:$AI$102,0),1),U286)</f>
        <v/>
      </c>
      <c r="V103" s="43" t="str">
        <f>IFERROR(INDEX('ORARIO DOCENTI'!$A$3:$A$102,MATCH(V$1,'ORARIO DOCENTI'!$AI$3:$AI$102,0),1),V286)</f>
        <v/>
      </c>
      <c r="W103" s="43" t="str">
        <f>IFERROR(INDEX('ORARIO DOCENTI'!$A$3:$A$102,MATCH(W$1,'ORARIO DOCENTI'!$AI$3:$AI$102,0),1),W286)</f>
        <v/>
      </c>
      <c r="X103" s="43" t="str">
        <f>IFERROR(INDEX('ORARIO DOCENTI'!$A$3:$A$102,MATCH(X$1,'ORARIO DOCENTI'!$AI$3:$AI$102,0),1),X286)</f>
        <v/>
      </c>
      <c r="Y103" s="43" t="str">
        <f>IFERROR(INDEX('ORARIO DOCENTI'!$A$3:$A$102,MATCH(Y$1,'ORARIO DOCENTI'!$AI$3:$AI$102,0),1),Y286)</f>
        <v/>
      </c>
      <c r="Z103" s="43" t="str">
        <f>IFERROR(INDEX('ORARIO DOCENTI'!$A$3:$A$102,MATCH(Z$1,'ORARIO DOCENTI'!$AI$3:$AI$102,0),1),Z286)</f>
        <v/>
      </c>
      <c r="AA103" s="43" t="str">
        <f>IFERROR(INDEX('ORARIO DOCENTI'!$A$3:$A$102,MATCH(AA$1,'ORARIO DOCENTI'!$AI$3:$AI$102,0),1),AA286)</f>
        <v/>
      </c>
      <c r="AB103" s="43" t="str">
        <f>IFERROR(INDEX('ORARIO DOCENTI'!$A$3:$A$102,MATCH(AB$1,'ORARIO DOCENTI'!$AI$3:$AI$102,0),1),AB286)</f>
        <v/>
      </c>
      <c r="AC103" s="43" t="str">
        <f>IFERROR(INDEX('ORARIO DOCENTI'!$A$3:$A$102,MATCH(AC$1,'ORARIO DOCENTI'!$AI$3:$AI$102,0),1),AC286)</f>
        <v/>
      </c>
      <c r="AD103" s="43" t="str">
        <f>IFERROR(INDEX('ORARIO DOCENTI'!$A$3:$A$102,MATCH(AD$1,'ORARIO DOCENTI'!$AI$3:$AI$102,0),1),AD286)</f>
        <v/>
      </c>
      <c r="AE103" s="43" t="str">
        <f>IFERROR(INDEX('ORARIO DOCENTI'!$A$3:$A$102,MATCH(AE$1,'ORARIO DOCENTI'!$AI$3:$AI$102,0),1),AE286)</f>
        <v/>
      </c>
      <c r="AF103" s="43" t="str">
        <f>IFERROR(INDEX('ORARIO DOCENTI'!$A$3:$A$102,MATCH(AF$1,'ORARIO DOCENTI'!$AI$3:$AI$102,0),1),AF286)</f>
        <v/>
      </c>
      <c r="AG103" s="43" t="str">
        <f>IFERROR(INDEX('ORARIO DOCENTI'!$A$3:$A$102,MATCH(AG$1,'ORARIO DOCENTI'!$AI$3:$AI$102,0),1),AG286)</f>
        <v/>
      </c>
      <c r="AH103" s="43" t="str">
        <f>IFERROR(INDEX('ORARIO DOCENTI'!$A$3:$A$102,MATCH(AH$1,'ORARIO DOCENTI'!$AI$3:$AI$102,0),1),AH286)</f>
        <v/>
      </c>
      <c r="AI103" s="43" t="str">
        <f>IFERROR(INDEX('ORARIO DOCENTI'!$A$3:$A$102,MATCH(AI$1,'ORARIO DOCENTI'!$AI$3:$AI$102,0),1),AI286)</f>
        <v/>
      </c>
      <c r="AJ103" s="43" t="str">
        <f>IFERROR(INDEX('ORARIO DOCENTI'!$A$3:$A$102,MATCH(AJ$1,'ORARIO DOCENTI'!$AI$3:$AI$102,0),1),AJ286)</f>
        <v/>
      </c>
      <c r="AK103" s="43" t="str">
        <f>IFERROR(INDEX('ORARIO DOCENTI'!$A$3:$A$102,MATCH(AK$1,'ORARIO DOCENTI'!$AI$3:$AI$102,0),1),AK286)</f>
        <v/>
      </c>
      <c r="AL103" s="43" t="str">
        <f>IFERROR(INDEX('ORARIO DOCENTI'!$A$3:$A$102,MATCH(AL$1,'ORARIO DOCENTI'!$AI$3:$AI$102,0),1),AL286)</f>
        <v/>
      </c>
      <c r="AM103" s="43" t="str">
        <f>IFERROR(INDEX('ORARIO DOCENTI'!$A$3:$A$102,MATCH(AM$1,'ORARIO DOCENTI'!$AI$3:$AI$102,0),1),AM286)</f>
        <v/>
      </c>
      <c r="AN103" s="43" t="str">
        <f>IFERROR(INDEX('ORARIO DOCENTI'!$A$3:$A$102,MATCH(AN$1,'ORARIO DOCENTI'!$AI$3:$AI$102,0),1),AN286)</f>
        <v/>
      </c>
      <c r="AO103" s="43" t="str">
        <f>IFERROR(INDEX('ORARIO DOCENTI'!$A$3:$A$102,MATCH(AO$1,'ORARIO DOCENTI'!$AI$3:$AI$102,0),1),AO286)</f>
        <v/>
      </c>
      <c r="AP103" s="43" t="str">
        <f>IFERROR(INDEX('ORARIO DOCENTI'!$A$3:$A$102,MATCH(AP$1,'ORARIO DOCENTI'!$AI$3:$AI$102,0),1),AP286)</f>
        <v/>
      </c>
      <c r="AQ103" s="43" t="str">
        <f>IFERROR(INDEX('ORARIO DOCENTI'!$A$3:$A$102,MATCH(AQ$1,'ORARIO DOCENTI'!$AI$3:$AI$102,0),1),AQ286)</f>
        <v/>
      </c>
      <c r="AR103" s="43" t="str">
        <f>IFERROR(INDEX('ORARIO DOCENTI'!$A$3:$A$102,MATCH(AR$1,'ORARIO DOCENTI'!$AI$3:$AI$102,0),1),AR286)</f>
        <v/>
      </c>
      <c r="AS103" s="43" t="str">
        <f>IFERROR(INDEX('ORARIO DOCENTI'!$A$3:$A$102,MATCH(AS$1,'ORARIO DOCENTI'!$AI$3:$AI$102,0),1),AS286)</f>
        <v/>
      </c>
      <c r="AT103" s="43" t="str">
        <f>IFERROR(INDEX('ORARIO DOCENTI'!$A$3:$A$102,MATCH(AT$1,'ORARIO DOCENTI'!$AI$3:$AI$102,0),1),AT286)</f>
        <v/>
      </c>
      <c r="AU103" s="43" t="str">
        <f>IFERROR(INDEX('ORARIO DOCENTI'!$A$3:$A$102,MATCH(AU$1,'ORARIO DOCENTI'!$AI$3:$AI$102,0),1),AU286)</f>
        <v/>
      </c>
      <c r="AV103" s="43" t="str">
        <f>IFERROR(INDEX('ORARIO DOCENTI'!$A$3:$A$102,MATCH(AV$1,'ORARIO DOCENTI'!$AI$3:$AI$102,0),1),AV286)</f>
        <v/>
      </c>
      <c r="AW103" s="43" t="str">
        <f>IFERROR(INDEX('ORARIO DOCENTI'!$A$3:$A$102,MATCH(AW$1,'ORARIO DOCENTI'!$AI$3:$AI$102,0),1),AW286)</f>
        <v/>
      </c>
      <c r="AX103" s="43" t="str">
        <f>IFERROR(INDEX('ORARIO DOCENTI'!$A$3:$A$102,MATCH(AX$1,'ORARIO DOCENTI'!$AI$3:$AI$102,0),1),AX286)</f>
        <v/>
      </c>
      <c r="AY103" s="43" t="str">
        <f>IFERROR(INDEX('ORARIO DOCENTI'!$A$3:$A$102,MATCH(AY$1,'ORARIO DOCENTI'!$AI$3:$AI$102,0),1),AY286)</f>
        <v/>
      </c>
      <c r="AZ103" s="43" t="str">
        <f>IFERROR(INDEX('ORARIO DOCENTI'!$A$3:$A$102,MATCH(AZ$1,'ORARIO DOCENTI'!$AI$3:$AI$102,0),1),AZ286)</f>
        <v/>
      </c>
    </row>
    <row r="104" spans="1:52" s="42" customFormat="1" ht="24.95" customHeight="1">
      <c r="A104" s="160"/>
      <c r="B104" s="163"/>
      <c r="C104" s="124" t="str">
        <f>IFERROR(INDEX('ORARIO ITP'!$A$3:$A$102,MATCH(C$1,'ORARIO ITP'!$AI$3:$AI$102,0),1),"")</f>
        <v/>
      </c>
      <c r="D104" s="124" t="str">
        <f>IFERROR(INDEX('ORARIO ITP'!$A$3:$A$102,MATCH(D$1,'ORARIO ITP'!$AI$3:$AI$102,0),1),"")</f>
        <v>PAGANUCCI</v>
      </c>
      <c r="E104" s="124" t="str">
        <f>IFERROR(INDEX('ORARIO ITP'!$A$3:$A$102,MATCH(E$1,'ORARIO ITP'!$AI$3:$AI$102,0),1),"")</f>
        <v/>
      </c>
      <c r="F104" s="124" t="str">
        <f>IFERROR(INDEX('ORARIO ITP'!$A$3:$A$102,MATCH(F$1,'ORARIO ITP'!$AI$3:$AI$102,0),1),"")</f>
        <v/>
      </c>
      <c r="G104" s="124" t="str">
        <f>IFERROR(INDEX('ORARIO ITP'!$A$3:$A$102,MATCH(G$1,'ORARIO ITP'!$AI$3:$AI$102,0),1),"")</f>
        <v>TUONI  itp</v>
      </c>
      <c r="H104" s="124" t="str">
        <f>IFERROR(INDEX('ORARIO ITP'!$A$3:$A$102,MATCH(H$1,'ORARIO ITP'!$AI$3:$AI$102,0),1),"")</f>
        <v/>
      </c>
      <c r="I104" s="124" t="str">
        <f>IFERROR(INDEX('ORARIO ITP'!$A$3:$A$102,MATCH(I$1,'ORARIO ITP'!$AI$3:$AI$102,0),1),"")</f>
        <v/>
      </c>
      <c r="J104" s="124" t="str">
        <f>IFERROR(INDEX('ORARIO ITP'!$A$3:$A$102,MATCH(J$1,'ORARIO ITP'!$AI$3:$AI$102,0),1),"")</f>
        <v/>
      </c>
      <c r="K104" s="124" t="str">
        <f>IFERROR(INDEX('ORARIO ITP'!$A$3:$A$102,MATCH(K$1,'ORARIO ITP'!$AI$3:$AI$102,0),1),"")</f>
        <v>FRANCALACCI  itp</v>
      </c>
      <c r="L104" s="124" t="str">
        <f>IFERROR(INDEX('ORARIO ITP'!$A$3:$A$102,MATCH(L$1,'ORARIO ITP'!$AI$3:$AI$102,0),1),"")</f>
        <v/>
      </c>
      <c r="M104" s="124" t="str">
        <f>IFERROR(INDEX('ORARIO ITP'!$A$3:$A$102,MATCH(M$1,'ORARIO ITP'!$AI$3:$AI$102,0),1),"")</f>
        <v/>
      </c>
      <c r="N104" s="124" t="str">
        <f>IFERROR(INDEX('ORARIO ITP'!$A$3:$A$102,MATCH(N$1,'ORARIO ITP'!$AI$3:$AI$102,0),1),"")</f>
        <v/>
      </c>
      <c r="O104" s="124" t="str">
        <f>IFERROR(INDEX('ORARIO ITP'!$A$3:$A$102,MATCH(O$1,'ORARIO ITP'!$AI$3:$AI$102,0),1),"")</f>
        <v>BELLUMORI</v>
      </c>
      <c r="P104" s="124" t="str">
        <f>IFERROR(INDEX('ORARIO ITP'!$A$3:$A$102,MATCH(P$1,'ORARIO ITP'!$AI$3:$AI$102,0),1),"")</f>
        <v/>
      </c>
      <c r="Q104" s="124" t="str">
        <f>IFERROR(INDEX('ORARIO ITP'!$A$3:$A$102,MATCH(Q$1,'ORARIO ITP'!$AI$3:$AI$102,0),1),"")</f>
        <v/>
      </c>
      <c r="R104" s="124" t="str">
        <f>IFERROR(INDEX('ORARIO ITP'!$A$3:$A$102,MATCH(R$1,'ORARIO ITP'!$AI$3:$AI$102,0),1),"")</f>
        <v/>
      </c>
      <c r="S104" s="124" t="str">
        <f>IFERROR(INDEX('ORARIO ITP'!$A$3:$A$102,MATCH(S$1,'ORARIO ITP'!$AI$3:$AI$102,0),1),"")</f>
        <v/>
      </c>
      <c r="T104" s="124" t="str">
        <f>IFERROR(INDEX('ORARIO ITP'!$A$3:$A$102,MATCH(T$1,'ORARIO ITP'!$AI$3:$AI$102,0),1),"")</f>
        <v/>
      </c>
      <c r="U104" s="40" t="str">
        <f>IFERROR(INDEX('ORARIO ITP'!$A$3:$A$102,MATCH(U$1,'ORARIO ITP'!$AI$3:$AI$102,0),1),"")</f>
        <v/>
      </c>
      <c r="V104" s="40" t="str">
        <f>IFERROR(INDEX('ORARIO ITP'!$A$3:$A$102,MATCH(V$1,'ORARIO ITP'!$AI$3:$AI$102,0),1),"")</f>
        <v/>
      </c>
      <c r="W104" s="40" t="str">
        <f>IFERROR(INDEX('ORARIO ITP'!$A$3:$A$102,MATCH(W$1,'ORARIO ITP'!$AI$3:$AI$102,0),1),"")</f>
        <v/>
      </c>
      <c r="X104" s="40" t="str">
        <f>IFERROR(INDEX('ORARIO ITP'!$A$3:$A$102,MATCH(X$1,'ORARIO ITP'!$AI$3:$AI$102,0),1),"")</f>
        <v/>
      </c>
      <c r="Y104" s="40" t="str">
        <f>IFERROR(INDEX('ORARIO ITP'!$A$3:$A$102,MATCH(Y$1,'ORARIO ITP'!$AI$3:$AI$102,0),1),"")</f>
        <v/>
      </c>
      <c r="Z104" s="40" t="str">
        <f>IFERROR(INDEX('ORARIO ITP'!$A$3:$A$102,MATCH(Z$1,'ORARIO ITP'!$AI$3:$AI$102,0),1),"")</f>
        <v/>
      </c>
      <c r="AA104" s="40" t="str">
        <f>IFERROR(INDEX('ORARIO ITP'!$A$3:$A$102,MATCH(AA$1,'ORARIO ITP'!$AI$3:$AI$102,0),1),"")</f>
        <v/>
      </c>
      <c r="AB104" s="40" t="str">
        <f>IFERROR(INDEX('ORARIO ITP'!$A$3:$A$102,MATCH(AB$1,'ORARIO ITP'!$AI$3:$AI$102,0),1),"")</f>
        <v/>
      </c>
      <c r="AC104" s="40" t="str">
        <f>IFERROR(INDEX('ORARIO ITP'!$A$3:$A$102,MATCH(AC$1,'ORARIO ITP'!$AI$3:$AI$102,0),1),"")</f>
        <v/>
      </c>
      <c r="AD104" s="40" t="str">
        <f>IFERROR(INDEX('ORARIO ITP'!$A$3:$A$102,MATCH(AD$1,'ORARIO ITP'!$AI$3:$AI$102,0),1),"")</f>
        <v/>
      </c>
      <c r="AE104" s="40" t="str">
        <f>IFERROR(INDEX('ORARIO ITP'!$A$3:$A$102,MATCH(AE$1,'ORARIO ITP'!$AI$3:$AI$102,0),1),"")</f>
        <v/>
      </c>
      <c r="AF104" s="40" t="str">
        <f>IFERROR(INDEX('ORARIO ITP'!$A$3:$A$102,MATCH(AF$1,'ORARIO ITP'!$AI$3:$AI$102,0),1),"")</f>
        <v/>
      </c>
      <c r="AG104" s="40" t="str">
        <f>IFERROR(INDEX('ORARIO ITP'!$A$3:$A$102,MATCH(AG$1,'ORARIO ITP'!$AI$3:$AI$102,0),1),"")</f>
        <v/>
      </c>
      <c r="AH104" s="40" t="str">
        <f>IFERROR(INDEX('ORARIO ITP'!$A$3:$A$102,MATCH(AH$1,'ORARIO ITP'!$AI$3:$AI$102,0),1),"")</f>
        <v/>
      </c>
      <c r="AI104" s="40" t="str">
        <f>IFERROR(INDEX('ORARIO ITP'!$A$3:$A$102,MATCH(AI$1,'ORARIO ITP'!$AI$3:$AI$102,0),1),"")</f>
        <v/>
      </c>
      <c r="AJ104" s="40" t="str">
        <f>IFERROR(INDEX('ORARIO ITP'!$A$3:$A$102,MATCH(AJ$1,'ORARIO ITP'!$AI$3:$AI$102,0),1),"")</f>
        <v/>
      </c>
      <c r="AK104" s="40" t="str">
        <f>IFERROR(INDEX('ORARIO ITP'!$A$3:$A$102,MATCH(AK$1,'ORARIO ITP'!$AI$3:$AI$102,0),1),"")</f>
        <v/>
      </c>
      <c r="AL104" s="40" t="str">
        <f>IFERROR(INDEX('ORARIO ITP'!$A$3:$A$102,MATCH(AL$1,'ORARIO ITP'!$AI$3:$AI$102,0),1),"")</f>
        <v/>
      </c>
      <c r="AM104" s="40" t="str">
        <f>IFERROR(INDEX('ORARIO ITP'!$A$3:$A$102,MATCH(AM$1,'ORARIO ITP'!$AI$3:$AI$102,0),1),"")</f>
        <v/>
      </c>
      <c r="AN104" s="40" t="str">
        <f>IFERROR(INDEX('ORARIO ITP'!$A$3:$A$102,MATCH(AN$1,'ORARIO ITP'!$AI$3:$AI$102,0),1),"")</f>
        <v/>
      </c>
      <c r="AO104" s="40" t="str">
        <f>IFERROR(INDEX('ORARIO ITP'!$A$3:$A$102,MATCH(AO$1,'ORARIO ITP'!$AI$3:$AI$102,0),1),"")</f>
        <v/>
      </c>
      <c r="AP104" s="40" t="str">
        <f>IFERROR(INDEX('ORARIO ITP'!$A$3:$A$102,MATCH(AP$1,'ORARIO ITP'!$AI$3:$AI$102,0),1),"")</f>
        <v/>
      </c>
      <c r="AQ104" s="40" t="str">
        <f>IFERROR(INDEX('ORARIO ITP'!$A$3:$A$102,MATCH(AQ$1,'ORARIO ITP'!$AI$3:$AI$102,0),1),"")</f>
        <v/>
      </c>
      <c r="AR104" s="40" t="str">
        <f>IFERROR(INDEX('ORARIO ITP'!$A$3:$A$102,MATCH(AR$1,'ORARIO ITP'!$AI$3:$AI$102,0),1),"")</f>
        <v/>
      </c>
      <c r="AS104" s="40" t="str">
        <f>IFERROR(INDEX('ORARIO ITP'!$A$3:$A$102,MATCH(AS$1,'ORARIO ITP'!$AI$3:$AI$102,0),1),"")</f>
        <v/>
      </c>
      <c r="AT104" s="40" t="str">
        <f>IFERROR(INDEX('ORARIO ITP'!$A$3:$A$102,MATCH(AT$1,'ORARIO ITP'!$AI$3:$AI$102,0),1),"")</f>
        <v/>
      </c>
      <c r="AU104" s="40" t="str">
        <f>IFERROR(INDEX('ORARIO ITP'!$A$3:$A$102,MATCH(AU$1,'ORARIO ITP'!$AI$3:$AI$102,0),1),"")</f>
        <v/>
      </c>
      <c r="AV104" s="40" t="str">
        <f>IFERROR(INDEX('ORARIO ITP'!$A$3:$A$102,MATCH(AV$1,'ORARIO ITP'!$AI$3:$AI$102,0),1),"")</f>
        <v/>
      </c>
      <c r="AW104" s="40" t="str">
        <f>IFERROR(INDEX('ORARIO ITP'!$A$3:$A$102,MATCH(AW$1,'ORARIO ITP'!$AI$3:$AI$102,0),1),"")</f>
        <v/>
      </c>
      <c r="AX104" s="40" t="str">
        <f>IFERROR(INDEX('ORARIO ITP'!$A$3:$A$102,MATCH(AX$1,'ORARIO ITP'!$AI$3:$AI$102,0),1),"")</f>
        <v/>
      </c>
      <c r="AY104" s="40" t="str">
        <f>IFERROR(INDEX('ORARIO ITP'!$A$3:$A$102,MATCH(AY$1,'ORARIO ITP'!$AI$3:$AI$102,0),1),"")</f>
        <v/>
      </c>
      <c r="AZ104" s="40" t="str">
        <f>IFERROR(INDEX('ORARIO ITP'!$A$3:$A$102,MATCH(AZ$1,'ORARIO ITP'!$AI$3:$AI$102,0),1),"")</f>
        <v/>
      </c>
    </row>
    <row r="105" spans="1:52" s="42" customFormat="1" ht="24.95" customHeight="1">
      <c r="A105" s="160"/>
      <c r="B105" s="163">
        <v>5</v>
      </c>
      <c r="C105" s="125" t="str">
        <f ca="1">IFERROR(INDEX('DOCENTI-CLASSI-MATERIE'!$A$2:$L$201,MATCH(C$106,'DOCENTI-CLASSI-MATERIE'!$A$2:$A$201,0),MATCH(C$1,INDIRECT("'DOCENTI-CLASSI-MATERIE'!$A"&amp;MATCH(C$106,'DOCENTI-CLASSI-MATERIE'!$A$2:$A$201,0)+2&amp;":$L"&amp;MATCH(C$106,'DOCENTI-CLASSI-MATERIE'!$A$2:$A$201,0)+2),0)),C288)</f>
        <v>SC.INTEG.CHIMICA</v>
      </c>
      <c r="D105" s="125" t="str">
        <f ca="1">IFERROR(INDEX('DOCENTI-CLASSI-MATERIE'!$A$2:$L$201,MATCH(D$106,'DOCENTI-CLASSI-MATERIE'!$A$2:$A$201,0),MATCH(D$1,INDIRECT("'DOCENTI-CLASSI-MATERIE'!$A"&amp;MATCH(D$106,'DOCENTI-CLASSI-MATERIE'!$A$2:$A$201,0)+2&amp;":$L"&amp;MATCH(D$106,'DOCENTI-CLASSI-MATERIE'!$A$2:$A$201,0)+2),0)),D288)</f>
        <v>MATEMATICA</v>
      </c>
      <c r="E105" s="125" t="str">
        <f ca="1">IFERROR(INDEX('DOCENTI-CLASSI-MATERIE'!$A$2:$L$201,MATCH(E$106,'DOCENTI-CLASSI-MATERIE'!$A$2:$A$201,0),MATCH(E$1,INDIRECT("'DOCENTI-CLASSI-MATERIE'!$A"&amp;MATCH(E$106,'DOCENTI-CLASSI-MATERIE'!$A$2:$A$201,0)+2&amp;":$L"&amp;MATCH(E$106,'DOCENTI-CLASSI-MATERIE'!$A$2:$A$201,0)+2),0)),E288)</f>
        <v>SCIENZE MOTORIE</v>
      </c>
      <c r="F105" s="125" t="str">
        <f ca="1">IFERROR(INDEX('DOCENTI-CLASSI-MATERIE'!$A$2:$L$201,MATCH(F$106,'DOCENTI-CLASSI-MATERIE'!$A$2:$A$201,0),MATCH(F$1,INDIRECT("'DOCENTI-CLASSI-MATERIE'!$A"&amp;MATCH(F$106,'DOCENTI-CLASSI-MATERIE'!$A$2:$A$201,0)+2&amp;":$L"&amp;MATCH(F$106,'DOCENTI-CLASSI-MATERIE'!$A$2:$A$201,0)+2),0)),F288)</f>
        <v>TEC.MECC. e APPL.</v>
      </c>
      <c r="G105" s="125" t="str">
        <f ca="1">IFERROR(INDEX('DOCENTI-CLASSI-MATERIE'!$A$2:$L$201,MATCH(G$106,'DOCENTI-CLASSI-MATERIE'!$A$2:$A$201,0),MATCH(G$1,INDIRECT("'DOCENTI-CLASSI-MATERIE'!$A"&amp;MATCH(G$106,'DOCENTI-CLASSI-MATERIE'!$A$2:$A$201,0)+2&amp;":$L"&amp;MATCH(G$106,'DOCENTI-CLASSI-MATERIE'!$A$2:$A$201,0)+2),0)),G288)</f>
        <v>TEC.MECC. e APPL.</v>
      </c>
      <c r="H105" s="125" t="str">
        <f ca="1">IFERROR(INDEX('DOCENTI-CLASSI-MATERIE'!$A$2:$L$201,MATCH(H$106,'DOCENTI-CLASSI-MATERIE'!$A$2:$A$201,0),MATCH(H$1,INDIRECT("'DOCENTI-CLASSI-MATERIE'!$A"&amp;MATCH(H$106,'DOCENTI-CLASSI-MATERIE'!$A$2:$A$201,0)+2&amp;":$L"&amp;MATCH(H$106,'DOCENTI-CLASSI-MATERIE'!$A$2:$A$201,0)+2),0)),H288)</f>
        <v>MATEMATICA</v>
      </c>
      <c r="I105" s="125" t="str">
        <f ca="1">IFERROR(INDEX('DOCENTI-CLASSI-MATERIE'!$A$2:$L$201,MATCH(I$106,'DOCENTI-CLASSI-MATERIE'!$A$2:$A$201,0),MATCH(I$1,INDIRECT("'DOCENTI-CLASSI-MATERIE'!$A"&amp;MATCH(I$106,'DOCENTI-CLASSI-MATERIE'!$A$2:$A$201,0)+2&amp;":$L"&amp;MATCH(I$106,'DOCENTI-CLASSI-MATERIE'!$A$2:$A$201,0)+2),0)),I288)</f>
        <v>LINGUA LETT.ITAL. E STORIA</v>
      </c>
      <c r="J105" s="125" t="str">
        <f ca="1">IFERROR(INDEX('DOCENTI-CLASSI-MATERIE'!$A$2:$L$201,MATCH(J$106,'DOCENTI-CLASSI-MATERIE'!$A$2:$A$201,0),MATCH(J$1,INDIRECT("'DOCENTI-CLASSI-MATERIE'!$A"&amp;MATCH(J$106,'DOCENTI-CLASSI-MATERIE'!$A$2:$A$201,0)+2&amp;":$L"&amp;MATCH(J$106,'DOCENTI-CLASSI-MATERIE'!$A$2:$A$201,0)+2),0)),J288)</f>
        <v>TEC.GIE.TECN.GRAF.</v>
      </c>
      <c r="K105" s="125" t="str">
        <f ca="1">IFERROR(INDEX('DOCENTI-CLASSI-MATERIE'!$A$2:$L$201,MATCH(K$106,'DOCENTI-CLASSI-MATERIE'!$A$2:$A$201,0),MATCH(K$1,INDIRECT("'DOCENTI-CLASSI-MATERIE'!$A"&amp;MATCH(K$106,'DOCENTI-CLASSI-MATERIE'!$A$2:$A$201,0)+2&amp;":$L"&amp;MATCH(K$106,'DOCENTI-CLASSI-MATERIE'!$A$2:$A$201,0)+2),0)),K288)</f>
        <v>SC.INTEGR.CHIMICA</v>
      </c>
      <c r="L105" s="125" t="str">
        <f ca="1">IFERROR(INDEX('DOCENTI-CLASSI-MATERIE'!$A$2:$L$201,MATCH(L$106,'DOCENTI-CLASSI-MATERIE'!$A$2:$A$201,0),MATCH(L$1,INDIRECT("'DOCENTI-CLASSI-MATERIE'!$A"&amp;MATCH(L$106,'DOCENTI-CLASSI-MATERIE'!$A$2:$A$201,0)+2&amp;":$L"&amp;MATCH(L$106,'DOCENTI-CLASSI-MATERIE'!$A$2:$A$201,0)+2),0)),L288)</f>
        <v>COMPL.DI MATEM.</v>
      </c>
      <c r="M105" s="125" t="str">
        <f ca="1">IFERROR(INDEX('DOCENTI-CLASSI-MATERIE'!$A$2:$L$201,MATCH(M$106,'DOCENTI-CLASSI-MATERIE'!$A$2:$A$201,0),MATCH(M$1,INDIRECT("'DOCENTI-CLASSI-MATERIE'!$A"&amp;MATCH(M$106,'DOCENTI-CLASSI-MATERIE'!$A$2:$A$201,0)+2&amp;":$L"&amp;MATCH(M$106,'DOCENTI-CLASSI-MATERIE'!$A$2:$A$201,0)+2),0)),M288)</f>
        <v>BIOL.MICR.CONT.SAN.</v>
      </c>
      <c r="N105" s="125" t="str">
        <f ca="1">IFERROR(INDEX('DOCENTI-CLASSI-MATERIE'!$A$2:$L$201,MATCH(N$106,'DOCENTI-CLASSI-MATERIE'!$A$2:$A$201,0),MATCH(N$1,INDIRECT("'DOCENTI-CLASSI-MATERIE'!$A"&amp;MATCH(N$106,'DOCENTI-CLASSI-MATERIE'!$A$2:$A$201,0)+2&amp;":$L"&amp;MATCH(N$106,'DOCENTI-CLASSI-MATERIE'!$A$2:$A$201,0)+2),0)),N288)</f>
        <v/>
      </c>
      <c r="O105" s="125" t="str">
        <f ca="1">IFERROR(INDEX('DOCENTI-CLASSI-MATERIE'!$A$2:$L$201,MATCH(O$106,'DOCENTI-CLASSI-MATERIE'!$A$2:$A$201,0),MATCH(O$1,INDIRECT("'DOCENTI-CLASSI-MATERIE'!$A"&amp;MATCH(O$106,'DOCENTI-CLASSI-MATERIE'!$A$2:$A$201,0)+2&amp;":$L"&amp;MATCH(O$106,'DOCENTI-CLASSI-MATERIE'!$A$2:$A$201,0)+2),0)),O288)</f>
        <v>LINGUA INGLESE</v>
      </c>
      <c r="P105" s="125" t="str">
        <f ca="1">IFERROR(INDEX('DOCENTI-CLASSI-MATERIE'!$A$2:$L$201,MATCH(P$106,'DOCENTI-CLASSI-MATERIE'!$A$2:$A$201,0),MATCH(P$1,INDIRECT("'DOCENTI-CLASSI-MATERIE'!$A"&amp;MATCH(P$106,'DOCENTI-CLASSI-MATERIE'!$A$2:$A$201,0)+2&amp;":$L"&amp;MATCH(P$106,'DOCENTI-CLASSI-MATERIE'!$A$2:$A$201,0)+2),0)),P288)</f>
        <v>LINGUA INGLESE</v>
      </c>
      <c r="Q105" s="125" t="str">
        <f ca="1">IFERROR(INDEX('DOCENTI-CLASSI-MATERIE'!$A$2:$L$201,MATCH(Q$106,'DOCENTI-CLASSI-MATERIE'!$A$2:$A$201,0),MATCH(Q$1,INDIRECT("'DOCENTI-CLASSI-MATERIE'!$A"&amp;MATCH(Q$106,'DOCENTI-CLASSI-MATERIE'!$A$2:$A$201,0)+2&amp;":$L"&amp;MATCH(Q$106,'DOCENTI-CLASSI-MATERIE'!$A$2:$A$201,0)+2),0)),Q288)</f>
        <v>LINGUA INGLESE</v>
      </c>
      <c r="R105" s="125" t="str">
        <f ca="1">IFERROR(INDEX('DOCENTI-CLASSI-MATERIE'!$A$2:$L$201,MATCH(R$106,'DOCENTI-CLASSI-MATERIE'!$A$2:$A$201,0),MATCH(R$1,INDIRECT("'DOCENTI-CLASSI-MATERIE'!$A"&amp;MATCH(R$106,'DOCENTI-CLASSI-MATERIE'!$A$2:$A$201,0)+2&amp;":$L"&amp;MATCH(R$106,'DOCENTI-CLASSI-MATERIE'!$A$2:$A$201,0)+2),0)),R288)</f>
        <v>LINGUA LETT.ITAL. E STORIA</v>
      </c>
      <c r="S105" s="125" t="str">
        <f ca="1">IFERROR(INDEX('DOCENTI-CLASSI-MATERIE'!$A$2:$L$201,MATCH(S$106,'DOCENTI-CLASSI-MATERIE'!$A$2:$A$201,0),MATCH(S$1,INDIRECT("'DOCENTI-CLASSI-MATERIE'!$A"&amp;MATCH(S$106,'DOCENTI-CLASSI-MATERIE'!$A$2:$A$201,0)+2&amp;":$L"&amp;MATCH(S$106,'DOCENTI-CLASSI-MATERIE'!$A$2:$A$201,0)+2),0)),S288)</f>
        <v>LINGUA LETT.ITAL. E STORIA</v>
      </c>
      <c r="T105" s="125" t="str">
        <f ca="1">IFERROR(INDEX('DOCENTI-CLASSI-MATERIE'!$A$2:$L$201,MATCH(T$106,'DOCENTI-CLASSI-MATERIE'!$A$2:$A$201,0),MATCH(T$1,INDIRECT("'DOCENTI-CLASSI-MATERIE'!$A"&amp;MATCH(T$106,'DOCENTI-CLASSI-MATERIE'!$A$2:$A$201,0)+2&amp;":$L"&amp;MATCH(T$106,'DOCENTI-CLASSI-MATERIE'!$A$2:$A$201,0)+2),0)),T288)</f>
        <v>LINGUA LETT.ITAL. E STORIA</v>
      </c>
      <c r="U105" s="41" t="str">
        <f ca="1">IFERROR(INDEX('DOCENTI-CLASSI-MATERIE'!$A$2:$L$201,MATCH(U$106,'DOCENTI-CLASSI-MATERIE'!$A$2:$A$201,0),MATCH(U$1,INDIRECT("'DOCENTI-CLASSI-MATERIE'!$A"&amp;MATCH(U$106,'DOCENTI-CLASSI-MATERIE'!$A$2:$A$201,0)+2&amp;":$L"&amp;MATCH(U$106,'DOCENTI-CLASSI-MATERIE'!$A$2:$A$201,0)+2),0)),U288)</f>
        <v/>
      </c>
      <c r="V105" s="41" t="str">
        <f ca="1">IFERROR(INDEX('DOCENTI-CLASSI-MATERIE'!$A$2:$L$201,MATCH(V$106,'DOCENTI-CLASSI-MATERIE'!$A$2:$A$201,0),MATCH(V$1,INDIRECT("'DOCENTI-CLASSI-MATERIE'!$A"&amp;MATCH(V$106,'DOCENTI-CLASSI-MATERIE'!$A$2:$A$201,0)+2&amp;":$L"&amp;MATCH(V$106,'DOCENTI-CLASSI-MATERIE'!$A$2:$A$201,0)+2),0)),V288)</f>
        <v/>
      </c>
      <c r="W105" s="41" t="str">
        <f ca="1">IFERROR(INDEX('DOCENTI-CLASSI-MATERIE'!$A$2:$L$201,MATCH(W$106,'DOCENTI-CLASSI-MATERIE'!$A$2:$A$201,0),MATCH(W$1,INDIRECT("'DOCENTI-CLASSI-MATERIE'!$A"&amp;MATCH(W$106,'DOCENTI-CLASSI-MATERIE'!$A$2:$A$201,0)+2&amp;":$L"&amp;MATCH(W$106,'DOCENTI-CLASSI-MATERIE'!$A$2:$A$201,0)+2),0)),W288)</f>
        <v/>
      </c>
      <c r="X105" s="41" t="str">
        <f ca="1">IFERROR(INDEX('DOCENTI-CLASSI-MATERIE'!$A$2:$L$201,MATCH(X$106,'DOCENTI-CLASSI-MATERIE'!$A$2:$A$201,0),MATCH(X$1,INDIRECT("'DOCENTI-CLASSI-MATERIE'!$A"&amp;MATCH(X$106,'DOCENTI-CLASSI-MATERIE'!$A$2:$A$201,0)+2&amp;":$L"&amp;MATCH(X$106,'DOCENTI-CLASSI-MATERIE'!$A$2:$A$201,0)+2),0)),X288)</f>
        <v/>
      </c>
      <c r="Y105" s="41" t="str">
        <f ca="1">IFERROR(INDEX('DOCENTI-CLASSI-MATERIE'!$A$2:$L$201,MATCH(Y$106,'DOCENTI-CLASSI-MATERIE'!$A$2:$A$201,0),MATCH(Y$1,INDIRECT("'DOCENTI-CLASSI-MATERIE'!$A"&amp;MATCH(Y$106,'DOCENTI-CLASSI-MATERIE'!$A$2:$A$201,0)+2&amp;":$L"&amp;MATCH(Y$106,'DOCENTI-CLASSI-MATERIE'!$A$2:$A$201,0)+2),0)),Y288)</f>
        <v/>
      </c>
      <c r="Z105" s="41" t="str">
        <f ca="1">IFERROR(INDEX('DOCENTI-CLASSI-MATERIE'!$A$2:$L$201,MATCH(Z$106,'DOCENTI-CLASSI-MATERIE'!$A$2:$A$201,0),MATCH(Z$1,INDIRECT("'DOCENTI-CLASSI-MATERIE'!$A"&amp;MATCH(Z$106,'DOCENTI-CLASSI-MATERIE'!$A$2:$A$201,0)+2&amp;":$L"&amp;MATCH(Z$106,'DOCENTI-CLASSI-MATERIE'!$A$2:$A$201,0)+2),0)),Z288)</f>
        <v/>
      </c>
      <c r="AA105" s="41" t="str">
        <f ca="1">IFERROR(INDEX('DOCENTI-CLASSI-MATERIE'!$A$2:$L$201,MATCH(AA$106,'DOCENTI-CLASSI-MATERIE'!$A$2:$A$201,0),MATCH(AA$1,INDIRECT("'DOCENTI-CLASSI-MATERIE'!$A"&amp;MATCH(AA$106,'DOCENTI-CLASSI-MATERIE'!$A$2:$A$201,0)+2&amp;":$L"&amp;MATCH(AA$106,'DOCENTI-CLASSI-MATERIE'!$A$2:$A$201,0)+2),0)),AA288)</f>
        <v/>
      </c>
      <c r="AB105" s="41" t="str">
        <f ca="1">IFERROR(INDEX('DOCENTI-CLASSI-MATERIE'!$A$2:$L$201,MATCH(AB$106,'DOCENTI-CLASSI-MATERIE'!$A$2:$A$201,0),MATCH(AB$1,INDIRECT("'DOCENTI-CLASSI-MATERIE'!$A"&amp;MATCH(AB$106,'DOCENTI-CLASSI-MATERIE'!$A$2:$A$201,0)+2&amp;":$L"&amp;MATCH(AB$106,'DOCENTI-CLASSI-MATERIE'!$A$2:$A$201,0)+2),0)),AB288)</f>
        <v/>
      </c>
      <c r="AC105" s="41" t="str">
        <f ca="1">IFERROR(INDEX('DOCENTI-CLASSI-MATERIE'!$A$2:$L$201,MATCH(AC$106,'DOCENTI-CLASSI-MATERIE'!$A$2:$A$201,0),MATCH(AC$1,INDIRECT("'DOCENTI-CLASSI-MATERIE'!$A"&amp;MATCH(AC$106,'DOCENTI-CLASSI-MATERIE'!$A$2:$A$201,0)+2&amp;":$L"&amp;MATCH(AC$106,'DOCENTI-CLASSI-MATERIE'!$A$2:$A$201,0)+2),0)),AC288)</f>
        <v/>
      </c>
      <c r="AD105" s="41" t="str">
        <f ca="1">IFERROR(INDEX('DOCENTI-CLASSI-MATERIE'!$A$2:$L$201,MATCH(AD$106,'DOCENTI-CLASSI-MATERIE'!$A$2:$A$201,0),MATCH(AD$1,INDIRECT("'DOCENTI-CLASSI-MATERIE'!$A"&amp;MATCH(AD$106,'DOCENTI-CLASSI-MATERIE'!$A$2:$A$201,0)+2&amp;":$L"&amp;MATCH(AD$106,'DOCENTI-CLASSI-MATERIE'!$A$2:$A$201,0)+2),0)),AD288)</f>
        <v/>
      </c>
      <c r="AE105" s="41" t="str">
        <f ca="1">IFERROR(INDEX('DOCENTI-CLASSI-MATERIE'!$A$2:$L$201,MATCH(AE$106,'DOCENTI-CLASSI-MATERIE'!$A$2:$A$201,0),MATCH(AE$1,INDIRECT("'DOCENTI-CLASSI-MATERIE'!$A"&amp;MATCH(AE$106,'DOCENTI-CLASSI-MATERIE'!$A$2:$A$201,0)+2&amp;":$L"&amp;MATCH(AE$106,'DOCENTI-CLASSI-MATERIE'!$A$2:$A$201,0)+2),0)),AE288)</f>
        <v/>
      </c>
      <c r="AF105" s="41" t="str">
        <f ca="1">IFERROR(INDEX('DOCENTI-CLASSI-MATERIE'!$A$2:$L$201,MATCH(AF$106,'DOCENTI-CLASSI-MATERIE'!$A$2:$A$201,0),MATCH(AF$1,INDIRECT("'DOCENTI-CLASSI-MATERIE'!$A"&amp;MATCH(AF$106,'DOCENTI-CLASSI-MATERIE'!$A$2:$A$201,0)+2&amp;":$L"&amp;MATCH(AF$106,'DOCENTI-CLASSI-MATERIE'!$A$2:$A$201,0)+2),0)),AF288)</f>
        <v/>
      </c>
      <c r="AG105" s="41" t="str">
        <f ca="1">IFERROR(INDEX('DOCENTI-CLASSI-MATERIE'!$A$2:$L$201,MATCH(AG$106,'DOCENTI-CLASSI-MATERIE'!$A$2:$A$201,0),MATCH(AG$1,INDIRECT("'DOCENTI-CLASSI-MATERIE'!$A"&amp;MATCH(AG$106,'DOCENTI-CLASSI-MATERIE'!$A$2:$A$201,0)+2&amp;":$L"&amp;MATCH(AG$106,'DOCENTI-CLASSI-MATERIE'!$A$2:$A$201,0)+2),0)),AG288)</f>
        <v/>
      </c>
      <c r="AH105" s="41" t="str">
        <f ca="1">IFERROR(INDEX('DOCENTI-CLASSI-MATERIE'!$A$2:$L$201,MATCH(AH$106,'DOCENTI-CLASSI-MATERIE'!$A$2:$A$201,0),MATCH(AH$1,INDIRECT("'DOCENTI-CLASSI-MATERIE'!$A"&amp;MATCH(AH$106,'DOCENTI-CLASSI-MATERIE'!$A$2:$A$201,0)+2&amp;":$L"&amp;MATCH(AH$106,'DOCENTI-CLASSI-MATERIE'!$A$2:$A$201,0)+2),0)),AH288)</f>
        <v/>
      </c>
      <c r="AI105" s="41" t="str">
        <f ca="1">IFERROR(INDEX('DOCENTI-CLASSI-MATERIE'!$A$2:$L$201,MATCH(AI$106,'DOCENTI-CLASSI-MATERIE'!$A$2:$A$201,0),MATCH(AI$1,INDIRECT("'DOCENTI-CLASSI-MATERIE'!$A"&amp;MATCH(AI$106,'DOCENTI-CLASSI-MATERIE'!$A$2:$A$201,0)+2&amp;":$L"&amp;MATCH(AI$106,'DOCENTI-CLASSI-MATERIE'!$A$2:$A$201,0)+2),0)),AI288)</f>
        <v/>
      </c>
      <c r="AJ105" s="41" t="str">
        <f ca="1">IFERROR(INDEX('DOCENTI-CLASSI-MATERIE'!$A$2:$L$201,MATCH(AJ$106,'DOCENTI-CLASSI-MATERIE'!$A$2:$A$201,0),MATCH(AJ$1,INDIRECT("'DOCENTI-CLASSI-MATERIE'!$A"&amp;MATCH(AJ$106,'DOCENTI-CLASSI-MATERIE'!$A$2:$A$201,0)+2&amp;":$L"&amp;MATCH(AJ$106,'DOCENTI-CLASSI-MATERIE'!$A$2:$A$201,0)+2),0)),AJ288)</f>
        <v/>
      </c>
      <c r="AK105" s="41" t="str">
        <f ca="1">IFERROR(INDEX('DOCENTI-CLASSI-MATERIE'!$A$2:$L$201,MATCH(AK$106,'DOCENTI-CLASSI-MATERIE'!$A$2:$A$201,0),MATCH(AK$1,INDIRECT("'DOCENTI-CLASSI-MATERIE'!$A"&amp;MATCH(AK$106,'DOCENTI-CLASSI-MATERIE'!$A$2:$A$201,0)+2&amp;":$L"&amp;MATCH(AK$106,'DOCENTI-CLASSI-MATERIE'!$A$2:$A$201,0)+2),0)),AK288)</f>
        <v/>
      </c>
      <c r="AL105" s="41" t="str">
        <f ca="1">IFERROR(INDEX('DOCENTI-CLASSI-MATERIE'!$A$2:$L$201,MATCH(AL$106,'DOCENTI-CLASSI-MATERIE'!$A$2:$A$201,0),MATCH(AL$1,INDIRECT("'DOCENTI-CLASSI-MATERIE'!$A"&amp;MATCH(AL$106,'DOCENTI-CLASSI-MATERIE'!$A$2:$A$201,0)+2&amp;":$L"&amp;MATCH(AL$106,'DOCENTI-CLASSI-MATERIE'!$A$2:$A$201,0)+2),0)),AL288)</f>
        <v/>
      </c>
      <c r="AM105" s="41" t="str">
        <f ca="1">IFERROR(INDEX('DOCENTI-CLASSI-MATERIE'!$A$2:$L$201,MATCH(AM$106,'DOCENTI-CLASSI-MATERIE'!$A$2:$A$201,0),MATCH(AM$1,INDIRECT("'DOCENTI-CLASSI-MATERIE'!$A"&amp;MATCH(AM$106,'DOCENTI-CLASSI-MATERIE'!$A$2:$A$201,0)+2&amp;":$L"&amp;MATCH(AM$106,'DOCENTI-CLASSI-MATERIE'!$A$2:$A$201,0)+2),0)),AM288)</f>
        <v/>
      </c>
      <c r="AN105" s="41" t="str">
        <f ca="1">IFERROR(INDEX('DOCENTI-CLASSI-MATERIE'!$A$2:$L$201,MATCH(AN$106,'DOCENTI-CLASSI-MATERIE'!$A$2:$A$201,0),MATCH(AN$1,INDIRECT("'DOCENTI-CLASSI-MATERIE'!$A"&amp;MATCH(AN$106,'DOCENTI-CLASSI-MATERIE'!$A$2:$A$201,0)+2&amp;":$L"&amp;MATCH(AN$106,'DOCENTI-CLASSI-MATERIE'!$A$2:$A$201,0)+2),0)),AN288)</f>
        <v/>
      </c>
      <c r="AO105" s="41" t="str">
        <f ca="1">IFERROR(INDEX('DOCENTI-CLASSI-MATERIE'!$A$2:$L$201,MATCH(AO$106,'DOCENTI-CLASSI-MATERIE'!$A$2:$A$201,0),MATCH(AO$1,INDIRECT("'DOCENTI-CLASSI-MATERIE'!$A"&amp;MATCH(AO$106,'DOCENTI-CLASSI-MATERIE'!$A$2:$A$201,0)+2&amp;":$L"&amp;MATCH(AO$106,'DOCENTI-CLASSI-MATERIE'!$A$2:$A$201,0)+2),0)),AO288)</f>
        <v/>
      </c>
      <c r="AP105" s="41" t="str">
        <f ca="1">IFERROR(INDEX('DOCENTI-CLASSI-MATERIE'!$A$2:$L$201,MATCH(AP$106,'DOCENTI-CLASSI-MATERIE'!$A$2:$A$201,0),MATCH(AP$1,INDIRECT("'DOCENTI-CLASSI-MATERIE'!$A"&amp;MATCH(AP$106,'DOCENTI-CLASSI-MATERIE'!$A$2:$A$201,0)+2&amp;":$L"&amp;MATCH(AP$106,'DOCENTI-CLASSI-MATERIE'!$A$2:$A$201,0)+2),0)),AP288)</f>
        <v/>
      </c>
      <c r="AQ105" s="41" t="str">
        <f ca="1">IFERROR(INDEX('DOCENTI-CLASSI-MATERIE'!$A$2:$L$201,MATCH(AQ$106,'DOCENTI-CLASSI-MATERIE'!$A$2:$A$201,0),MATCH(AQ$1,INDIRECT("'DOCENTI-CLASSI-MATERIE'!$A"&amp;MATCH(AQ$106,'DOCENTI-CLASSI-MATERIE'!$A$2:$A$201,0)+2&amp;":$L"&amp;MATCH(AQ$106,'DOCENTI-CLASSI-MATERIE'!$A$2:$A$201,0)+2),0)),AQ288)</f>
        <v/>
      </c>
      <c r="AR105" s="41" t="str">
        <f ca="1">IFERROR(INDEX('DOCENTI-CLASSI-MATERIE'!$A$2:$L$201,MATCH(AR$106,'DOCENTI-CLASSI-MATERIE'!$A$2:$A$201,0),MATCH(AR$1,INDIRECT("'DOCENTI-CLASSI-MATERIE'!$A"&amp;MATCH(AR$106,'DOCENTI-CLASSI-MATERIE'!$A$2:$A$201,0)+2&amp;":$L"&amp;MATCH(AR$106,'DOCENTI-CLASSI-MATERIE'!$A$2:$A$201,0)+2),0)),AR288)</f>
        <v/>
      </c>
      <c r="AS105" s="41" t="str">
        <f ca="1">IFERROR(INDEX('DOCENTI-CLASSI-MATERIE'!$A$2:$L$201,MATCH(AS$106,'DOCENTI-CLASSI-MATERIE'!$A$2:$A$201,0),MATCH(AS$1,INDIRECT("'DOCENTI-CLASSI-MATERIE'!$A"&amp;MATCH(AS$106,'DOCENTI-CLASSI-MATERIE'!$A$2:$A$201,0)+2&amp;":$L"&amp;MATCH(AS$106,'DOCENTI-CLASSI-MATERIE'!$A$2:$A$201,0)+2),0)),AS288)</f>
        <v/>
      </c>
      <c r="AT105" s="41" t="str">
        <f ca="1">IFERROR(INDEX('DOCENTI-CLASSI-MATERIE'!$A$2:$L$201,MATCH(AT$106,'DOCENTI-CLASSI-MATERIE'!$A$2:$A$201,0),MATCH(AT$1,INDIRECT("'DOCENTI-CLASSI-MATERIE'!$A"&amp;MATCH(AT$106,'DOCENTI-CLASSI-MATERIE'!$A$2:$A$201,0)+2&amp;":$L"&amp;MATCH(AT$106,'DOCENTI-CLASSI-MATERIE'!$A$2:$A$201,0)+2),0)),AT288)</f>
        <v/>
      </c>
      <c r="AU105" s="41" t="str">
        <f ca="1">IFERROR(INDEX('DOCENTI-CLASSI-MATERIE'!$A$2:$L$201,MATCH(AU$106,'DOCENTI-CLASSI-MATERIE'!$A$2:$A$201,0),MATCH(AU$1,INDIRECT("'DOCENTI-CLASSI-MATERIE'!$A"&amp;MATCH(AU$106,'DOCENTI-CLASSI-MATERIE'!$A$2:$A$201,0)+2&amp;":$L"&amp;MATCH(AU$106,'DOCENTI-CLASSI-MATERIE'!$A$2:$A$201,0)+2),0)),AU288)</f>
        <v/>
      </c>
      <c r="AV105" s="41" t="str">
        <f ca="1">IFERROR(INDEX('DOCENTI-CLASSI-MATERIE'!$A$2:$L$201,MATCH(AV$106,'DOCENTI-CLASSI-MATERIE'!$A$2:$A$201,0),MATCH(AV$1,INDIRECT("'DOCENTI-CLASSI-MATERIE'!$A"&amp;MATCH(AV$106,'DOCENTI-CLASSI-MATERIE'!$A$2:$A$201,0)+2&amp;":$L"&amp;MATCH(AV$106,'DOCENTI-CLASSI-MATERIE'!$A$2:$A$201,0)+2),0)),AV288)</f>
        <v/>
      </c>
      <c r="AW105" s="41" t="str">
        <f ca="1">IFERROR(INDEX('DOCENTI-CLASSI-MATERIE'!$A$2:$L$201,MATCH(AW$106,'DOCENTI-CLASSI-MATERIE'!$A$2:$A$201,0),MATCH(AW$1,INDIRECT("'DOCENTI-CLASSI-MATERIE'!$A"&amp;MATCH(AW$106,'DOCENTI-CLASSI-MATERIE'!$A$2:$A$201,0)+2&amp;":$L"&amp;MATCH(AW$106,'DOCENTI-CLASSI-MATERIE'!$A$2:$A$201,0)+2),0)),AW288)</f>
        <v/>
      </c>
      <c r="AX105" s="41" t="str">
        <f ca="1">IFERROR(INDEX('DOCENTI-CLASSI-MATERIE'!$A$2:$L$201,MATCH(AX$106,'DOCENTI-CLASSI-MATERIE'!$A$2:$A$201,0),MATCH(AX$1,INDIRECT("'DOCENTI-CLASSI-MATERIE'!$A"&amp;MATCH(AX$106,'DOCENTI-CLASSI-MATERIE'!$A$2:$A$201,0)+2&amp;":$L"&amp;MATCH(AX$106,'DOCENTI-CLASSI-MATERIE'!$A$2:$A$201,0)+2),0)),AX288)</f>
        <v/>
      </c>
      <c r="AY105" s="41" t="str">
        <f ca="1">IFERROR(INDEX('DOCENTI-CLASSI-MATERIE'!$A$2:$L$201,MATCH(AY$106,'DOCENTI-CLASSI-MATERIE'!$A$2:$A$201,0),MATCH(AY$1,INDIRECT("'DOCENTI-CLASSI-MATERIE'!$A"&amp;MATCH(AY$106,'DOCENTI-CLASSI-MATERIE'!$A$2:$A$201,0)+2&amp;":$L"&amp;MATCH(AY$106,'DOCENTI-CLASSI-MATERIE'!$A$2:$A$201,0)+2),0)),AY288)</f>
        <v/>
      </c>
      <c r="AZ105" s="41" t="str">
        <f ca="1">IFERROR(INDEX('DOCENTI-CLASSI-MATERIE'!$A$2:$L$201,MATCH(AZ$106,'DOCENTI-CLASSI-MATERIE'!$A$2:$A$201,0),MATCH(AZ$1,INDIRECT("'DOCENTI-CLASSI-MATERIE'!$A"&amp;MATCH(AZ$106,'DOCENTI-CLASSI-MATERIE'!$A$2:$A$201,0)+2&amp;":$L"&amp;MATCH(AZ$106,'DOCENTI-CLASSI-MATERIE'!$A$2:$A$201,0)+2),0)),AZ288)</f>
        <v/>
      </c>
    </row>
    <row r="106" spans="1:52" s="42" customFormat="1" ht="24.95" customHeight="1">
      <c r="A106" s="160"/>
      <c r="B106" s="163"/>
      <c r="C106" s="126" t="str">
        <f>IFERROR(INDEX('ORARIO DOCENTI'!$A$3:$A$102,MATCH(C$1,'ORARIO DOCENTI'!$AJ$3:$AJ$102,0),1),C289)</f>
        <v>RAFFAELLI  sic</v>
      </c>
      <c r="D106" s="126" t="str">
        <f>IFERROR(INDEX('ORARIO DOCENTI'!$A$3:$A$102,MATCH(D$1,'ORARIO DOCENTI'!$AJ$3:$AJ$102,0),1),D289)</f>
        <v>GAGGI</v>
      </c>
      <c r="E106" s="126" t="str">
        <f>IFERROR(INDEX('ORARIO DOCENTI'!$A$3:$A$102,MATCH(E$1,'ORARIO DOCENTI'!$AJ$3:$AJ$102,0),1),E289)</f>
        <v>ROSI</v>
      </c>
      <c r="F106" s="126" t="str">
        <f>IFERROR(INDEX('ORARIO DOCENTI'!$A$3:$A$102,MATCH(F$1,'ORARIO DOCENTI'!$AJ$3:$AJ$102,0),1),F289)</f>
        <v>FAVILLI</v>
      </c>
      <c r="G106" s="126" t="str">
        <f>IFERROR(INDEX('ORARIO DOCENTI'!$A$3:$A$102,MATCH(G$1,'ORARIO DOCENTI'!$AJ$3:$AJ$102,0),1),G289)</f>
        <v>MARRUFFI m</v>
      </c>
      <c r="H106" s="126" t="str">
        <f>IFERROR(INDEX('ORARIO DOCENTI'!$A$3:$A$102,MATCH(H$1,'ORARIO DOCENTI'!$AJ$3:$AJ$102,0),1),H289)</f>
        <v>FERRARI</v>
      </c>
      <c r="I106" s="126" t="str">
        <f>IFERROR(INDEX('ORARIO DOCENTI'!$A$3:$A$102,MATCH(I$1,'ORARIO DOCENTI'!$AJ$3:$AJ$102,0),1),I289)</f>
        <v>DE ANGELIS</v>
      </c>
      <c r="J106" s="126" t="str">
        <f>IFERROR(INDEX('ORARIO DOCENTI'!$A$3:$A$102,MATCH(J$1,'ORARIO DOCENTI'!$AJ$3:$AJ$102,0),1),J289)</f>
        <v>RINELLI</v>
      </c>
      <c r="K106" s="126" t="str">
        <f>IFERROR(INDEX('ORARIO DOCENTI'!$A$3:$A$102,MATCH(K$1,'ORARIO DOCENTI'!$AJ$3:$AJ$102,0),1),K289)</f>
        <v>STEFANINI  c</v>
      </c>
      <c r="L106" s="126" t="str">
        <f>IFERROR(INDEX('ORARIO DOCENTI'!$A$3:$A$102,MATCH(L$1,'ORARIO DOCENTI'!$AJ$3:$AJ$102,0),1),L289)</f>
        <v>SERAVALLE  cm</v>
      </c>
      <c r="M106" s="126" t="str">
        <f>IFERROR(INDEX('ORARIO DOCENTI'!$A$3:$A$102,MATCH(M$1,'ORARIO DOCENTI'!$AJ$3:$AJ$102,0),1),M289)</f>
        <v>SOMENZI  b</v>
      </c>
      <c r="N106" s="126" t="str">
        <f>IFERROR(INDEX('ORARIO DOCENTI'!$A$3:$A$102,MATCH(N$1,'ORARIO DOCENTI'!$AJ$3:$AJ$102,0),1),N289)</f>
        <v/>
      </c>
      <c r="O106" s="126" t="str">
        <f>IFERROR(INDEX('ORARIO DOCENTI'!$A$3:$A$102,MATCH(O$1,'ORARIO DOCENTI'!$AJ$3:$AJ$102,0),1),O289)</f>
        <v>LEONARDO</v>
      </c>
      <c r="P106" s="126" t="str">
        <f>IFERROR(INDEX('ORARIO DOCENTI'!$A$3:$A$102,MATCH(P$1,'ORARIO DOCENTI'!$AJ$3:$AJ$102,0),1),P289)</f>
        <v>LEONARDO</v>
      </c>
      <c r="Q106" s="126" t="str">
        <f>IFERROR(INDEX('ORARIO DOCENTI'!$A$3:$A$102,MATCH(Q$1,'ORARIO DOCENTI'!$AJ$3:$AJ$102,0),1),Q289)</f>
        <v>LEONARDO</v>
      </c>
      <c r="R106" s="126" t="str">
        <f>IFERROR(INDEX('ORARIO DOCENTI'!$A$3:$A$102,MATCH(R$1,'ORARIO DOCENTI'!$AJ$3:$AJ$102,0),1),R289)</f>
        <v>BARTOLACCI</v>
      </c>
      <c r="S106" s="126" t="str">
        <f>IFERROR(INDEX('ORARIO DOCENTI'!$A$3:$A$102,MATCH(S$1,'ORARIO DOCENTI'!$AJ$3:$AJ$102,0),1),S289)</f>
        <v>BARTOLACCI</v>
      </c>
      <c r="T106" s="126" t="str">
        <f>IFERROR(INDEX('ORARIO DOCENTI'!$A$3:$A$102,MATCH(T$1,'ORARIO DOCENTI'!$AJ$3:$AJ$102,0),1),T289)</f>
        <v>BARTOLACCI</v>
      </c>
      <c r="U106" s="43" t="str">
        <f>IFERROR(INDEX('ORARIO DOCENTI'!$A$3:$A$102,MATCH(U$1,'ORARIO DOCENTI'!$AJ$3:$AJ$102,0),1),U289)</f>
        <v/>
      </c>
      <c r="V106" s="43" t="str">
        <f>IFERROR(INDEX('ORARIO DOCENTI'!$A$3:$A$102,MATCH(V$1,'ORARIO DOCENTI'!$AJ$3:$AJ$102,0),1),V289)</f>
        <v/>
      </c>
      <c r="W106" s="43" t="str">
        <f>IFERROR(INDEX('ORARIO DOCENTI'!$A$3:$A$102,MATCH(W$1,'ORARIO DOCENTI'!$AJ$3:$AJ$102,0),1),W289)</f>
        <v/>
      </c>
      <c r="X106" s="43" t="str">
        <f>IFERROR(INDEX('ORARIO DOCENTI'!$A$3:$A$102,MATCH(X$1,'ORARIO DOCENTI'!$AJ$3:$AJ$102,0),1),X289)</f>
        <v/>
      </c>
      <c r="Y106" s="43" t="str">
        <f>IFERROR(INDEX('ORARIO DOCENTI'!$A$3:$A$102,MATCH(Y$1,'ORARIO DOCENTI'!$AJ$3:$AJ$102,0),1),Y289)</f>
        <v/>
      </c>
      <c r="Z106" s="43" t="str">
        <f>IFERROR(INDEX('ORARIO DOCENTI'!$A$3:$A$102,MATCH(Z$1,'ORARIO DOCENTI'!$AJ$3:$AJ$102,0),1),Z289)</f>
        <v/>
      </c>
      <c r="AA106" s="43" t="str">
        <f>IFERROR(INDEX('ORARIO DOCENTI'!$A$3:$A$102,MATCH(AA$1,'ORARIO DOCENTI'!$AJ$3:$AJ$102,0),1),AA289)</f>
        <v/>
      </c>
      <c r="AB106" s="43" t="str">
        <f>IFERROR(INDEX('ORARIO DOCENTI'!$A$3:$A$102,MATCH(AB$1,'ORARIO DOCENTI'!$AJ$3:$AJ$102,0),1),AB289)</f>
        <v/>
      </c>
      <c r="AC106" s="43" t="str">
        <f>IFERROR(INDEX('ORARIO DOCENTI'!$A$3:$A$102,MATCH(AC$1,'ORARIO DOCENTI'!$AJ$3:$AJ$102,0),1),AC289)</f>
        <v/>
      </c>
      <c r="AD106" s="43" t="str">
        <f>IFERROR(INDEX('ORARIO DOCENTI'!$A$3:$A$102,MATCH(AD$1,'ORARIO DOCENTI'!$AJ$3:$AJ$102,0),1),AD289)</f>
        <v/>
      </c>
      <c r="AE106" s="43" t="str">
        <f>IFERROR(INDEX('ORARIO DOCENTI'!$A$3:$A$102,MATCH(AE$1,'ORARIO DOCENTI'!$AJ$3:$AJ$102,0),1),AE289)</f>
        <v/>
      </c>
      <c r="AF106" s="43" t="str">
        <f>IFERROR(INDEX('ORARIO DOCENTI'!$A$3:$A$102,MATCH(AF$1,'ORARIO DOCENTI'!$AJ$3:$AJ$102,0),1),AF289)</f>
        <v/>
      </c>
      <c r="AG106" s="43" t="str">
        <f>IFERROR(INDEX('ORARIO DOCENTI'!$A$3:$A$102,MATCH(AG$1,'ORARIO DOCENTI'!$AJ$3:$AJ$102,0),1),AG289)</f>
        <v/>
      </c>
      <c r="AH106" s="43" t="str">
        <f>IFERROR(INDEX('ORARIO DOCENTI'!$A$3:$A$102,MATCH(AH$1,'ORARIO DOCENTI'!$AJ$3:$AJ$102,0),1),AH289)</f>
        <v/>
      </c>
      <c r="AI106" s="43" t="str">
        <f>IFERROR(INDEX('ORARIO DOCENTI'!$A$3:$A$102,MATCH(AI$1,'ORARIO DOCENTI'!$AJ$3:$AJ$102,0),1),AI289)</f>
        <v/>
      </c>
      <c r="AJ106" s="43" t="str">
        <f>IFERROR(INDEX('ORARIO DOCENTI'!$A$3:$A$102,MATCH(AJ$1,'ORARIO DOCENTI'!$AJ$3:$AJ$102,0),1),AJ289)</f>
        <v/>
      </c>
      <c r="AK106" s="43" t="str">
        <f>IFERROR(INDEX('ORARIO DOCENTI'!$A$3:$A$102,MATCH(AK$1,'ORARIO DOCENTI'!$AJ$3:$AJ$102,0),1),AK289)</f>
        <v/>
      </c>
      <c r="AL106" s="43" t="str">
        <f>IFERROR(INDEX('ORARIO DOCENTI'!$A$3:$A$102,MATCH(AL$1,'ORARIO DOCENTI'!$AJ$3:$AJ$102,0),1),AL289)</f>
        <v/>
      </c>
      <c r="AM106" s="43" t="str">
        <f>IFERROR(INDEX('ORARIO DOCENTI'!$A$3:$A$102,MATCH(AM$1,'ORARIO DOCENTI'!$AJ$3:$AJ$102,0),1),AM289)</f>
        <v/>
      </c>
      <c r="AN106" s="43" t="str">
        <f>IFERROR(INDEX('ORARIO DOCENTI'!$A$3:$A$102,MATCH(AN$1,'ORARIO DOCENTI'!$AJ$3:$AJ$102,0),1),AN289)</f>
        <v/>
      </c>
      <c r="AO106" s="43" t="str">
        <f>IFERROR(INDEX('ORARIO DOCENTI'!$A$3:$A$102,MATCH(AO$1,'ORARIO DOCENTI'!$AJ$3:$AJ$102,0),1),AO289)</f>
        <v/>
      </c>
      <c r="AP106" s="43" t="str">
        <f>IFERROR(INDEX('ORARIO DOCENTI'!$A$3:$A$102,MATCH(AP$1,'ORARIO DOCENTI'!$AJ$3:$AJ$102,0),1),AP289)</f>
        <v/>
      </c>
      <c r="AQ106" s="43" t="str">
        <f>IFERROR(INDEX('ORARIO DOCENTI'!$A$3:$A$102,MATCH(AQ$1,'ORARIO DOCENTI'!$AJ$3:$AJ$102,0),1),AQ289)</f>
        <v/>
      </c>
      <c r="AR106" s="43" t="str">
        <f>IFERROR(INDEX('ORARIO DOCENTI'!$A$3:$A$102,MATCH(AR$1,'ORARIO DOCENTI'!$AJ$3:$AJ$102,0),1),AR289)</f>
        <v/>
      </c>
      <c r="AS106" s="43" t="str">
        <f>IFERROR(INDEX('ORARIO DOCENTI'!$A$3:$A$102,MATCH(AS$1,'ORARIO DOCENTI'!$AJ$3:$AJ$102,0),1),AS289)</f>
        <v/>
      </c>
      <c r="AT106" s="43" t="str">
        <f>IFERROR(INDEX('ORARIO DOCENTI'!$A$3:$A$102,MATCH(AT$1,'ORARIO DOCENTI'!$AJ$3:$AJ$102,0),1),AT289)</f>
        <v/>
      </c>
      <c r="AU106" s="43" t="str">
        <f>IFERROR(INDEX('ORARIO DOCENTI'!$A$3:$A$102,MATCH(AU$1,'ORARIO DOCENTI'!$AJ$3:$AJ$102,0),1),AU289)</f>
        <v/>
      </c>
      <c r="AV106" s="43" t="str">
        <f>IFERROR(INDEX('ORARIO DOCENTI'!$A$3:$A$102,MATCH(AV$1,'ORARIO DOCENTI'!$AJ$3:$AJ$102,0),1),AV289)</f>
        <v/>
      </c>
      <c r="AW106" s="43" t="str">
        <f>IFERROR(INDEX('ORARIO DOCENTI'!$A$3:$A$102,MATCH(AW$1,'ORARIO DOCENTI'!$AJ$3:$AJ$102,0),1),AW289)</f>
        <v/>
      </c>
      <c r="AX106" s="43" t="str">
        <f>IFERROR(INDEX('ORARIO DOCENTI'!$A$3:$A$102,MATCH(AX$1,'ORARIO DOCENTI'!$AJ$3:$AJ$102,0),1),AX289)</f>
        <v/>
      </c>
      <c r="AY106" s="43" t="str">
        <f>IFERROR(INDEX('ORARIO DOCENTI'!$A$3:$A$102,MATCH(AY$1,'ORARIO DOCENTI'!$AJ$3:$AJ$102,0),1),AY289)</f>
        <v/>
      </c>
      <c r="AZ106" s="43" t="str">
        <f>IFERROR(INDEX('ORARIO DOCENTI'!$A$3:$A$102,MATCH(AZ$1,'ORARIO DOCENTI'!$AJ$3:$AJ$102,0),1),AZ289)</f>
        <v/>
      </c>
    </row>
    <row r="107" spans="1:52" s="42" customFormat="1" ht="24.95" customHeight="1">
      <c r="A107" s="160"/>
      <c r="B107" s="164"/>
      <c r="C107" s="126" t="str">
        <f>IFERROR(INDEX('ORARIO ITP'!$A$3:$A$102,MATCH(C$1,'ORARIO ITP'!$AJ$3:$AJ$102,0),1),"")</f>
        <v>PAGANUCCI</v>
      </c>
      <c r="D107" s="126" t="str">
        <f>IFERROR(INDEX('ORARIO ITP'!$A$3:$A$102,MATCH(D$1,'ORARIO ITP'!$AJ$3:$AJ$102,0),1),"")</f>
        <v/>
      </c>
      <c r="E107" s="126" t="str">
        <f>IFERROR(INDEX('ORARIO ITP'!$A$3:$A$102,MATCH(E$1,'ORARIO ITP'!$AJ$3:$AJ$102,0),1),"")</f>
        <v/>
      </c>
      <c r="F107" s="126" t="str">
        <f>IFERROR(INDEX('ORARIO ITP'!$A$3:$A$102,MATCH(F$1,'ORARIO ITP'!$AJ$3:$AJ$102,0),1),"")</f>
        <v>BACHIORRINI  itp</v>
      </c>
      <c r="G107" s="126" t="str">
        <f>IFERROR(INDEX('ORARIO ITP'!$A$3:$A$102,MATCH(G$1,'ORARIO ITP'!$AJ$3:$AJ$102,0),1),"")</f>
        <v>TUONI  itp</v>
      </c>
      <c r="H107" s="126" t="str">
        <f>IFERROR(INDEX('ORARIO ITP'!$A$3:$A$102,MATCH(H$1,'ORARIO ITP'!$AJ$3:$AJ$102,0),1),"")</f>
        <v/>
      </c>
      <c r="I107" s="126" t="str">
        <f>IFERROR(INDEX('ORARIO ITP'!$A$3:$A$102,MATCH(I$1,'ORARIO ITP'!$AJ$3:$AJ$102,0),1),"")</f>
        <v/>
      </c>
      <c r="J107" s="126" t="str">
        <f>IFERROR(INDEX('ORARIO ITP'!$A$3:$A$102,MATCH(J$1,'ORARIO ITP'!$AJ$3:$AJ$102,0),1),"")</f>
        <v>FRANCALACCI  itp</v>
      </c>
      <c r="K107" s="126" t="str">
        <f>IFERROR(INDEX('ORARIO ITP'!$A$3:$A$102,MATCH(K$1,'ORARIO ITP'!$AJ$3:$AJ$102,0),1),"")</f>
        <v/>
      </c>
      <c r="L107" s="126" t="str">
        <f>IFERROR(INDEX('ORARIO ITP'!$A$3:$A$102,MATCH(L$1,'ORARIO ITP'!$AJ$3:$AJ$102,0),1),"")</f>
        <v/>
      </c>
      <c r="M107" s="126" t="str">
        <f>IFERROR(INDEX('ORARIO ITP'!$A$3:$A$102,MATCH(M$1,'ORARIO ITP'!$AJ$3:$AJ$102,0),1),"")</f>
        <v>TRENTINI</v>
      </c>
      <c r="N107" s="126" t="str">
        <f>IFERROR(INDEX('ORARIO ITP'!$A$3:$A$102,MATCH(N$1,'ORARIO ITP'!$AJ$3:$AJ$102,0),1),"")</f>
        <v/>
      </c>
      <c r="O107" s="126" t="str">
        <f>IFERROR(INDEX('ORARIO ITP'!$A$3:$A$102,MATCH(O$1,'ORARIO ITP'!$AJ$3:$AJ$102,0),1),"")</f>
        <v/>
      </c>
      <c r="P107" s="126" t="str">
        <f>IFERROR(INDEX('ORARIO ITP'!$A$3:$A$102,MATCH(P$1,'ORARIO ITP'!$AJ$3:$AJ$102,0),1),"")</f>
        <v/>
      </c>
      <c r="Q107" s="126" t="str">
        <f>IFERROR(INDEX('ORARIO ITP'!$A$3:$A$102,MATCH(Q$1,'ORARIO ITP'!$AJ$3:$AJ$102,0),1),"")</f>
        <v/>
      </c>
      <c r="R107" s="126" t="str">
        <f>IFERROR(INDEX('ORARIO ITP'!$A$3:$A$102,MATCH(R$1,'ORARIO ITP'!$AJ$3:$AJ$102,0),1),"")</f>
        <v/>
      </c>
      <c r="S107" s="126" t="str">
        <f>IFERROR(INDEX('ORARIO ITP'!$A$3:$A$102,MATCH(S$1,'ORARIO ITP'!$AJ$3:$AJ$102,0),1),"")</f>
        <v/>
      </c>
      <c r="T107" s="126" t="str">
        <f>IFERROR(INDEX('ORARIO ITP'!$A$3:$A$102,MATCH(T$1,'ORARIO ITP'!$AJ$3:$AJ$102,0),1),"")</f>
        <v/>
      </c>
      <c r="U107" s="43" t="str">
        <f>IFERROR(INDEX('ORARIO ITP'!$A$3:$A$102,MATCH(U$1,'ORARIO ITP'!$AJ$3:$AJ$102,0),1),"")</f>
        <v/>
      </c>
      <c r="V107" s="43" t="str">
        <f>IFERROR(INDEX('ORARIO ITP'!$A$3:$A$102,MATCH(V$1,'ORARIO ITP'!$AJ$3:$AJ$102,0),1),"")</f>
        <v/>
      </c>
      <c r="W107" s="43" t="str">
        <f>IFERROR(INDEX('ORARIO ITP'!$A$3:$A$102,MATCH(W$1,'ORARIO ITP'!$AJ$3:$AJ$102,0),1),"")</f>
        <v/>
      </c>
      <c r="X107" s="43" t="str">
        <f>IFERROR(INDEX('ORARIO ITP'!$A$3:$A$102,MATCH(X$1,'ORARIO ITP'!$AJ$3:$AJ$102,0),1),"")</f>
        <v/>
      </c>
      <c r="Y107" s="43" t="str">
        <f>IFERROR(INDEX('ORARIO ITP'!$A$3:$A$102,MATCH(Y$1,'ORARIO ITP'!$AJ$3:$AJ$102,0),1),"")</f>
        <v/>
      </c>
      <c r="Z107" s="43" t="str">
        <f>IFERROR(INDEX('ORARIO ITP'!$A$3:$A$102,MATCH(Z$1,'ORARIO ITP'!$AJ$3:$AJ$102,0),1),"")</f>
        <v/>
      </c>
      <c r="AA107" s="43" t="str">
        <f>IFERROR(INDEX('ORARIO ITP'!$A$3:$A$102,MATCH(AA$1,'ORARIO ITP'!$AJ$3:$AJ$102,0),1),"")</f>
        <v/>
      </c>
      <c r="AB107" s="43" t="str">
        <f>IFERROR(INDEX('ORARIO ITP'!$A$3:$A$102,MATCH(AB$1,'ORARIO ITP'!$AJ$3:$AJ$102,0),1),"")</f>
        <v/>
      </c>
      <c r="AC107" s="43" t="str">
        <f>IFERROR(INDEX('ORARIO ITP'!$A$3:$A$102,MATCH(AC$1,'ORARIO ITP'!$AJ$3:$AJ$102,0),1),"")</f>
        <v/>
      </c>
      <c r="AD107" s="43" t="str">
        <f>IFERROR(INDEX('ORARIO ITP'!$A$3:$A$102,MATCH(AD$1,'ORARIO ITP'!$AJ$3:$AJ$102,0),1),"")</f>
        <v/>
      </c>
      <c r="AE107" s="43" t="str">
        <f>IFERROR(INDEX('ORARIO ITP'!$A$3:$A$102,MATCH(AE$1,'ORARIO ITP'!$AJ$3:$AJ$102,0),1),"")</f>
        <v/>
      </c>
      <c r="AF107" s="43" t="str">
        <f>IFERROR(INDEX('ORARIO ITP'!$A$3:$A$102,MATCH(AF$1,'ORARIO ITP'!$AJ$3:$AJ$102,0),1),"")</f>
        <v/>
      </c>
      <c r="AG107" s="43" t="str">
        <f>IFERROR(INDEX('ORARIO ITP'!$A$3:$A$102,MATCH(AG$1,'ORARIO ITP'!$AJ$3:$AJ$102,0),1),"")</f>
        <v/>
      </c>
      <c r="AH107" s="43" t="str">
        <f>IFERROR(INDEX('ORARIO ITP'!$A$3:$A$102,MATCH(AH$1,'ORARIO ITP'!$AJ$3:$AJ$102,0),1),"")</f>
        <v/>
      </c>
      <c r="AI107" s="43" t="str">
        <f>IFERROR(INDEX('ORARIO ITP'!$A$3:$A$102,MATCH(AI$1,'ORARIO ITP'!$AJ$3:$AJ$102,0),1),"")</f>
        <v/>
      </c>
      <c r="AJ107" s="43" t="str">
        <f>IFERROR(INDEX('ORARIO ITP'!$A$3:$A$102,MATCH(AJ$1,'ORARIO ITP'!$AJ$3:$AJ$102,0),1),"")</f>
        <v/>
      </c>
      <c r="AK107" s="43" t="str">
        <f>IFERROR(INDEX('ORARIO ITP'!$A$3:$A$102,MATCH(AK$1,'ORARIO ITP'!$AJ$3:$AJ$102,0),1),"")</f>
        <v/>
      </c>
      <c r="AL107" s="43" t="str">
        <f>IFERROR(INDEX('ORARIO ITP'!$A$3:$A$102,MATCH(AL$1,'ORARIO ITP'!$AJ$3:$AJ$102,0),1),"")</f>
        <v/>
      </c>
      <c r="AM107" s="43" t="str">
        <f>IFERROR(INDEX('ORARIO ITP'!$A$3:$A$102,MATCH(AM$1,'ORARIO ITP'!$AJ$3:$AJ$102,0),1),"")</f>
        <v/>
      </c>
      <c r="AN107" s="43" t="str">
        <f>IFERROR(INDEX('ORARIO ITP'!$A$3:$A$102,MATCH(AN$1,'ORARIO ITP'!$AJ$3:$AJ$102,0),1),"")</f>
        <v/>
      </c>
      <c r="AO107" s="43" t="str">
        <f>IFERROR(INDEX('ORARIO ITP'!$A$3:$A$102,MATCH(AO$1,'ORARIO ITP'!$AJ$3:$AJ$102,0),1),"")</f>
        <v/>
      </c>
      <c r="AP107" s="43" t="str">
        <f>IFERROR(INDEX('ORARIO ITP'!$A$3:$A$102,MATCH(AP$1,'ORARIO ITP'!$AJ$3:$AJ$102,0),1),"")</f>
        <v/>
      </c>
      <c r="AQ107" s="43" t="str">
        <f>IFERROR(INDEX('ORARIO ITP'!$A$3:$A$102,MATCH(AQ$1,'ORARIO ITP'!$AJ$3:$AJ$102,0),1),"")</f>
        <v/>
      </c>
      <c r="AR107" s="43" t="str">
        <f>IFERROR(INDEX('ORARIO ITP'!$A$3:$A$102,MATCH(AR$1,'ORARIO ITP'!$AJ$3:$AJ$102,0),1),"")</f>
        <v/>
      </c>
      <c r="AS107" s="43" t="str">
        <f>IFERROR(INDEX('ORARIO ITP'!$A$3:$A$102,MATCH(AS$1,'ORARIO ITP'!$AJ$3:$AJ$102,0),1),"")</f>
        <v/>
      </c>
      <c r="AT107" s="43" t="str">
        <f>IFERROR(INDEX('ORARIO ITP'!$A$3:$A$102,MATCH(AT$1,'ORARIO ITP'!$AJ$3:$AJ$102,0),1),"")</f>
        <v/>
      </c>
      <c r="AU107" s="43" t="str">
        <f>IFERROR(INDEX('ORARIO ITP'!$A$3:$A$102,MATCH(AU$1,'ORARIO ITP'!$AJ$3:$AJ$102,0),1),"")</f>
        <v/>
      </c>
      <c r="AV107" s="43" t="str">
        <f>IFERROR(INDEX('ORARIO ITP'!$A$3:$A$102,MATCH(AV$1,'ORARIO ITP'!$AJ$3:$AJ$102,0),1),"")</f>
        <v/>
      </c>
      <c r="AW107" s="43" t="str">
        <f>IFERROR(INDEX('ORARIO ITP'!$A$3:$A$102,MATCH(AW$1,'ORARIO ITP'!$AJ$3:$AJ$102,0),1),"")</f>
        <v/>
      </c>
      <c r="AX107" s="43" t="str">
        <f>IFERROR(INDEX('ORARIO ITP'!$A$3:$A$102,MATCH(AX$1,'ORARIO ITP'!$AJ$3:$AJ$102,0),1),"")</f>
        <v/>
      </c>
      <c r="AY107" s="43" t="str">
        <f>IFERROR(INDEX('ORARIO ITP'!$A$3:$A$102,MATCH(AY$1,'ORARIO ITP'!$AJ$3:$AJ$102,0),1),"")</f>
        <v/>
      </c>
      <c r="AZ107" s="43" t="str">
        <f>IFERROR(INDEX('ORARIO ITP'!$A$3:$A$102,MATCH(AZ$1,'ORARIO ITP'!$AJ$3:$AJ$102,0),1),"")</f>
        <v/>
      </c>
    </row>
    <row r="108" spans="1:52" s="42" customFormat="1" ht="24.95" customHeight="1">
      <c r="A108" s="160"/>
      <c r="B108" s="163">
        <v>6</v>
      </c>
      <c r="C108" s="125" t="str">
        <f ca="1">IFERROR(INDEX('DOCENTI-CLASSI-MATERIE'!$A$2:$L$201,MATCH(C$109,'DOCENTI-CLASSI-MATERIE'!$A$2:$A$201,0),MATCH(C$1,INDIRECT("'DOCENTI-CLASSI-MATERIE'!$A"&amp;MATCH(C$109,'DOCENTI-CLASSI-MATERIE'!$A$2:$A$201,0)+2&amp;":$L"&amp;MATCH(C$109,'DOCENTI-CLASSI-MATERIE'!$A$2:$A$201,0)+2),0)),C291)</f>
        <v/>
      </c>
      <c r="D108" s="125" t="str">
        <f ca="1">IFERROR(INDEX('DOCENTI-CLASSI-MATERIE'!$A$2:$L$201,MATCH(D$109,'DOCENTI-CLASSI-MATERIE'!$A$2:$A$201,0),MATCH(D$1,INDIRECT("'DOCENTI-CLASSI-MATERIE'!$A"&amp;MATCH(D$109,'DOCENTI-CLASSI-MATERIE'!$A$2:$A$201,0)+2&amp;":$L"&amp;MATCH(D$109,'DOCENTI-CLASSI-MATERIE'!$A$2:$A$201,0)+2),0)),D291)</f>
        <v/>
      </c>
      <c r="E108" s="125" t="str">
        <f ca="1">IFERROR(INDEX('DOCENTI-CLASSI-MATERIE'!$A$2:$L$201,MATCH(E$109,'DOCENTI-CLASSI-MATERIE'!$A$2:$A$201,0),MATCH(E$1,INDIRECT("'DOCENTI-CLASSI-MATERIE'!$A"&amp;MATCH(E$109,'DOCENTI-CLASSI-MATERIE'!$A$2:$A$201,0)+2&amp;":$L"&amp;MATCH(E$109,'DOCENTI-CLASSI-MATERIE'!$A$2:$A$201,0)+2),0)),E291)</f>
        <v/>
      </c>
      <c r="F108" s="125" t="str">
        <f ca="1">IFERROR(INDEX('DOCENTI-CLASSI-MATERIE'!$A$2:$L$201,MATCH(F$109,'DOCENTI-CLASSI-MATERIE'!$A$2:$A$201,0),MATCH(F$1,INDIRECT("'DOCENTI-CLASSI-MATERIE'!$A"&amp;MATCH(F$109,'DOCENTI-CLASSI-MATERIE'!$A$2:$A$201,0)+2&amp;":$L"&amp;MATCH(F$109,'DOCENTI-CLASSI-MATERIE'!$A$2:$A$201,0)+2),0)),F291)</f>
        <v/>
      </c>
      <c r="G108" s="125" t="str">
        <f ca="1">IFERROR(INDEX('DOCENTI-CLASSI-MATERIE'!$A$2:$L$201,MATCH(G$109,'DOCENTI-CLASSI-MATERIE'!$A$2:$A$201,0),MATCH(G$1,INDIRECT("'DOCENTI-CLASSI-MATERIE'!$A"&amp;MATCH(G$109,'DOCENTI-CLASSI-MATERIE'!$A$2:$A$201,0)+2&amp;":$L"&amp;MATCH(G$109,'DOCENTI-CLASSI-MATERIE'!$A$2:$A$201,0)+2),0)),G291)</f>
        <v/>
      </c>
      <c r="H108" s="125" t="str">
        <f ca="1">IFERROR(INDEX('DOCENTI-CLASSI-MATERIE'!$A$2:$L$201,MATCH(H$109,'DOCENTI-CLASSI-MATERIE'!$A$2:$A$201,0),MATCH(H$1,INDIRECT("'DOCENTI-CLASSI-MATERIE'!$A"&amp;MATCH(H$109,'DOCENTI-CLASSI-MATERIE'!$A$2:$A$201,0)+2&amp;":$L"&amp;MATCH(H$109,'DOCENTI-CLASSI-MATERIE'!$A$2:$A$201,0)+2),0)),H291)</f>
        <v/>
      </c>
      <c r="I108" s="125" t="str">
        <f ca="1">IFERROR(INDEX('DOCENTI-CLASSI-MATERIE'!$A$2:$L$201,MATCH(I$109,'DOCENTI-CLASSI-MATERIE'!$A$2:$A$201,0),MATCH(I$1,INDIRECT("'DOCENTI-CLASSI-MATERIE'!$A"&amp;MATCH(I$109,'DOCENTI-CLASSI-MATERIE'!$A$2:$A$201,0)+2&amp;":$L"&amp;MATCH(I$109,'DOCENTI-CLASSI-MATERIE'!$A$2:$A$201,0)+2),0)),I291)</f>
        <v/>
      </c>
      <c r="J108" s="125" t="str">
        <f ca="1">IFERROR(INDEX('DOCENTI-CLASSI-MATERIE'!$A$2:$L$201,MATCH(J$109,'DOCENTI-CLASSI-MATERIE'!$A$2:$A$201,0),MATCH(J$1,INDIRECT("'DOCENTI-CLASSI-MATERIE'!$A"&amp;MATCH(J$109,'DOCENTI-CLASSI-MATERIE'!$A$2:$A$201,0)+2&amp;":$L"&amp;MATCH(J$109,'DOCENTI-CLASSI-MATERIE'!$A$2:$A$201,0)+2),0)),J291)</f>
        <v>TEC.GIE.TECN.GRAF.</v>
      </c>
      <c r="K108" s="125" t="str">
        <f ca="1">IFERROR(INDEX('DOCENTI-CLASSI-MATERIE'!$A$2:$L$201,MATCH(K$109,'DOCENTI-CLASSI-MATERIE'!$A$2:$A$201,0),MATCH(K$1,INDIRECT("'DOCENTI-CLASSI-MATERIE'!$A"&amp;MATCH(K$109,'DOCENTI-CLASSI-MATERIE'!$A$2:$A$201,0)+2&amp;":$L"&amp;MATCH(K$109,'DOCENTI-CLASSI-MATERIE'!$A$2:$A$201,0)+2),0)),K291)</f>
        <v/>
      </c>
      <c r="L108" s="125" t="str">
        <f ca="1">IFERROR(INDEX('DOCENTI-CLASSI-MATERIE'!$A$2:$L$201,MATCH(L$109,'DOCENTI-CLASSI-MATERIE'!$A$2:$A$201,0),MATCH(L$1,INDIRECT("'DOCENTI-CLASSI-MATERIE'!$A"&amp;MATCH(L$109,'DOCENTI-CLASSI-MATERIE'!$A$2:$A$201,0)+2&amp;":$L"&amp;MATCH(L$109,'DOCENTI-CLASSI-MATERIE'!$A$2:$A$201,0)+2),0)),L291)</f>
        <v/>
      </c>
      <c r="M108" s="125" t="str">
        <f ca="1">IFERROR(INDEX('DOCENTI-CLASSI-MATERIE'!$A$2:$L$201,MATCH(M$109,'DOCENTI-CLASSI-MATERIE'!$A$2:$A$201,0),MATCH(M$1,INDIRECT("'DOCENTI-CLASSI-MATERIE'!$A"&amp;MATCH(M$109,'DOCENTI-CLASSI-MATERIE'!$A$2:$A$201,0)+2&amp;":$L"&amp;MATCH(M$109,'DOCENTI-CLASSI-MATERIE'!$A$2:$A$201,0)+2),0)),M291)</f>
        <v/>
      </c>
      <c r="N108" s="125" t="str">
        <f ca="1">IFERROR(INDEX('DOCENTI-CLASSI-MATERIE'!$A$2:$L$201,MATCH(N$109,'DOCENTI-CLASSI-MATERIE'!$A$2:$A$201,0),MATCH(N$1,INDIRECT("'DOCENTI-CLASSI-MATERIE'!$A"&amp;MATCH(N$109,'DOCENTI-CLASSI-MATERIE'!$A$2:$A$201,0)+2&amp;":$L"&amp;MATCH(N$109,'DOCENTI-CLASSI-MATERIE'!$A$2:$A$201,0)+2),0)),N291)</f>
        <v/>
      </c>
      <c r="O108" s="125" t="str">
        <f ca="1">IFERROR(INDEX('DOCENTI-CLASSI-MATERIE'!$A$2:$L$201,MATCH(O$109,'DOCENTI-CLASSI-MATERIE'!$A$2:$A$201,0),MATCH(O$1,INDIRECT("'DOCENTI-CLASSI-MATERIE'!$A"&amp;MATCH(O$109,'DOCENTI-CLASSI-MATERIE'!$A$2:$A$201,0)+2&amp;":$L"&amp;MATCH(O$109,'DOCENTI-CLASSI-MATERIE'!$A$2:$A$201,0)+2),0)),O291)</f>
        <v/>
      </c>
      <c r="P108" s="125" t="str">
        <f ca="1">IFERROR(INDEX('DOCENTI-CLASSI-MATERIE'!$A$2:$L$201,MATCH(P$109,'DOCENTI-CLASSI-MATERIE'!$A$2:$A$201,0),MATCH(P$1,INDIRECT("'DOCENTI-CLASSI-MATERIE'!$A"&amp;MATCH(P$109,'DOCENTI-CLASSI-MATERIE'!$A$2:$A$201,0)+2&amp;":$L"&amp;MATCH(P$109,'DOCENTI-CLASSI-MATERIE'!$A$2:$A$201,0)+2),0)),P291)</f>
        <v/>
      </c>
      <c r="Q108" s="125" t="str">
        <f ca="1">IFERROR(INDEX('DOCENTI-CLASSI-MATERIE'!$A$2:$L$201,MATCH(Q$109,'DOCENTI-CLASSI-MATERIE'!$A$2:$A$201,0),MATCH(Q$1,INDIRECT("'DOCENTI-CLASSI-MATERIE'!$A"&amp;MATCH(Q$109,'DOCENTI-CLASSI-MATERIE'!$A$2:$A$201,0)+2&amp;":$L"&amp;MATCH(Q$109,'DOCENTI-CLASSI-MATERIE'!$A$2:$A$201,0)+2),0)),Q291)</f>
        <v/>
      </c>
      <c r="R108" s="125" t="str">
        <f ca="1">IFERROR(INDEX('DOCENTI-CLASSI-MATERIE'!$A$2:$L$201,MATCH(R$109,'DOCENTI-CLASSI-MATERIE'!$A$2:$A$201,0),MATCH(R$1,INDIRECT("'DOCENTI-CLASSI-MATERIE'!$A"&amp;MATCH(R$109,'DOCENTI-CLASSI-MATERIE'!$A$2:$A$201,0)+2&amp;":$L"&amp;MATCH(R$109,'DOCENTI-CLASSI-MATERIE'!$A$2:$A$201,0)+2),0)),R291)</f>
        <v/>
      </c>
      <c r="S108" s="125" t="str">
        <f ca="1">IFERROR(INDEX('DOCENTI-CLASSI-MATERIE'!$A$2:$L$201,MATCH(S$109,'DOCENTI-CLASSI-MATERIE'!$A$2:$A$201,0),MATCH(S$1,INDIRECT("'DOCENTI-CLASSI-MATERIE'!$A"&amp;MATCH(S$109,'DOCENTI-CLASSI-MATERIE'!$A$2:$A$201,0)+2&amp;":$L"&amp;MATCH(S$109,'DOCENTI-CLASSI-MATERIE'!$A$2:$A$201,0)+2),0)),S291)</f>
        <v/>
      </c>
      <c r="T108" s="125" t="str">
        <f ca="1">IFERROR(INDEX('DOCENTI-CLASSI-MATERIE'!$A$2:$L$201,MATCH(T$109,'DOCENTI-CLASSI-MATERIE'!$A$2:$A$201,0),MATCH(T$1,INDIRECT("'DOCENTI-CLASSI-MATERIE'!$A"&amp;MATCH(T$109,'DOCENTI-CLASSI-MATERIE'!$A$2:$A$201,0)+2&amp;":$L"&amp;MATCH(T$109,'DOCENTI-CLASSI-MATERIE'!$A$2:$A$201,0)+2),0)),T291)</f>
        <v/>
      </c>
      <c r="U108" s="41" t="str">
        <f ca="1">IFERROR(INDEX('DOCENTI-CLASSI-MATERIE'!$A$2:$L$201,MATCH(U$109,'DOCENTI-CLASSI-MATERIE'!$A$2:$A$201,0),MATCH(U$1,INDIRECT("'DOCENTI-CLASSI-MATERIE'!$A"&amp;MATCH(U$109,'DOCENTI-CLASSI-MATERIE'!$A$2:$A$201,0)+2&amp;":$L"&amp;MATCH(U$109,'DOCENTI-CLASSI-MATERIE'!$A$2:$A$201,0)+2),0)),U291)</f>
        <v/>
      </c>
      <c r="V108" s="41" t="str">
        <f ca="1">IFERROR(INDEX('DOCENTI-CLASSI-MATERIE'!$A$2:$L$201,MATCH(V$109,'DOCENTI-CLASSI-MATERIE'!$A$2:$A$201,0),MATCH(V$1,INDIRECT("'DOCENTI-CLASSI-MATERIE'!$A"&amp;MATCH(V$109,'DOCENTI-CLASSI-MATERIE'!$A$2:$A$201,0)+2&amp;":$L"&amp;MATCH(V$109,'DOCENTI-CLASSI-MATERIE'!$A$2:$A$201,0)+2),0)),V291)</f>
        <v/>
      </c>
      <c r="W108" s="41" t="str">
        <f ca="1">IFERROR(INDEX('DOCENTI-CLASSI-MATERIE'!$A$2:$L$201,MATCH(W$109,'DOCENTI-CLASSI-MATERIE'!$A$2:$A$201,0),MATCH(W$1,INDIRECT("'DOCENTI-CLASSI-MATERIE'!$A"&amp;MATCH(W$109,'DOCENTI-CLASSI-MATERIE'!$A$2:$A$201,0)+2&amp;":$L"&amp;MATCH(W$109,'DOCENTI-CLASSI-MATERIE'!$A$2:$A$201,0)+2),0)),W291)</f>
        <v/>
      </c>
      <c r="X108" s="41" t="str">
        <f ca="1">IFERROR(INDEX('DOCENTI-CLASSI-MATERIE'!$A$2:$L$201,MATCH(X$109,'DOCENTI-CLASSI-MATERIE'!$A$2:$A$201,0),MATCH(X$1,INDIRECT("'DOCENTI-CLASSI-MATERIE'!$A"&amp;MATCH(X$109,'DOCENTI-CLASSI-MATERIE'!$A$2:$A$201,0)+2&amp;":$L"&amp;MATCH(X$109,'DOCENTI-CLASSI-MATERIE'!$A$2:$A$201,0)+2),0)),X291)</f>
        <v/>
      </c>
      <c r="Y108" s="41" t="str">
        <f ca="1">IFERROR(INDEX('DOCENTI-CLASSI-MATERIE'!$A$2:$L$201,MATCH(Y$109,'DOCENTI-CLASSI-MATERIE'!$A$2:$A$201,0),MATCH(Y$1,INDIRECT("'DOCENTI-CLASSI-MATERIE'!$A"&amp;MATCH(Y$109,'DOCENTI-CLASSI-MATERIE'!$A$2:$A$201,0)+2&amp;":$L"&amp;MATCH(Y$109,'DOCENTI-CLASSI-MATERIE'!$A$2:$A$201,0)+2),0)),Y291)</f>
        <v/>
      </c>
      <c r="Z108" s="41" t="str">
        <f ca="1">IFERROR(INDEX('DOCENTI-CLASSI-MATERIE'!$A$2:$L$201,MATCH(Z$109,'DOCENTI-CLASSI-MATERIE'!$A$2:$A$201,0),MATCH(Z$1,INDIRECT("'DOCENTI-CLASSI-MATERIE'!$A"&amp;MATCH(Z$109,'DOCENTI-CLASSI-MATERIE'!$A$2:$A$201,0)+2&amp;":$L"&amp;MATCH(Z$109,'DOCENTI-CLASSI-MATERIE'!$A$2:$A$201,0)+2),0)),Z291)</f>
        <v/>
      </c>
      <c r="AA108" s="41" t="str">
        <f ca="1">IFERROR(INDEX('DOCENTI-CLASSI-MATERIE'!$A$2:$L$201,MATCH(AA$109,'DOCENTI-CLASSI-MATERIE'!$A$2:$A$201,0),MATCH(AA$1,INDIRECT("'DOCENTI-CLASSI-MATERIE'!$A"&amp;MATCH(AA$109,'DOCENTI-CLASSI-MATERIE'!$A$2:$A$201,0)+2&amp;":$L"&amp;MATCH(AA$109,'DOCENTI-CLASSI-MATERIE'!$A$2:$A$201,0)+2),0)),AA291)</f>
        <v/>
      </c>
      <c r="AB108" s="41" t="str">
        <f ca="1">IFERROR(INDEX('DOCENTI-CLASSI-MATERIE'!$A$2:$L$201,MATCH(AB$109,'DOCENTI-CLASSI-MATERIE'!$A$2:$A$201,0),MATCH(AB$1,INDIRECT("'DOCENTI-CLASSI-MATERIE'!$A"&amp;MATCH(AB$109,'DOCENTI-CLASSI-MATERIE'!$A$2:$A$201,0)+2&amp;":$L"&amp;MATCH(AB$109,'DOCENTI-CLASSI-MATERIE'!$A$2:$A$201,0)+2),0)),AB291)</f>
        <v/>
      </c>
      <c r="AC108" s="41" t="str">
        <f ca="1">IFERROR(INDEX('DOCENTI-CLASSI-MATERIE'!$A$2:$L$201,MATCH(AC$109,'DOCENTI-CLASSI-MATERIE'!$A$2:$A$201,0),MATCH(AC$1,INDIRECT("'DOCENTI-CLASSI-MATERIE'!$A"&amp;MATCH(AC$109,'DOCENTI-CLASSI-MATERIE'!$A$2:$A$201,0)+2&amp;":$L"&amp;MATCH(AC$109,'DOCENTI-CLASSI-MATERIE'!$A$2:$A$201,0)+2),0)),AC291)</f>
        <v/>
      </c>
      <c r="AD108" s="41" t="str">
        <f ca="1">IFERROR(INDEX('DOCENTI-CLASSI-MATERIE'!$A$2:$L$201,MATCH(AD$109,'DOCENTI-CLASSI-MATERIE'!$A$2:$A$201,0),MATCH(AD$1,INDIRECT("'DOCENTI-CLASSI-MATERIE'!$A"&amp;MATCH(AD$109,'DOCENTI-CLASSI-MATERIE'!$A$2:$A$201,0)+2&amp;":$L"&amp;MATCH(AD$109,'DOCENTI-CLASSI-MATERIE'!$A$2:$A$201,0)+2),0)),AD291)</f>
        <v/>
      </c>
      <c r="AE108" s="41" t="str">
        <f ca="1">IFERROR(INDEX('DOCENTI-CLASSI-MATERIE'!$A$2:$L$201,MATCH(AE$109,'DOCENTI-CLASSI-MATERIE'!$A$2:$A$201,0),MATCH(AE$1,INDIRECT("'DOCENTI-CLASSI-MATERIE'!$A"&amp;MATCH(AE$109,'DOCENTI-CLASSI-MATERIE'!$A$2:$A$201,0)+2&amp;":$L"&amp;MATCH(AE$109,'DOCENTI-CLASSI-MATERIE'!$A$2:$A$201,0)+2),0)),AE291)</f>
        <v/>
      </c>
      <c r="AF108" s="41" t="str">
        <f ca="1">IFERROR(INDEX('DOCENTI-CLASSI-MATERIE'!$A$2:$L$201,MATCH(AF$109,'DOCENTI-CLASSI-MATERIE'!$A$2:$A$201,0),MATCH(AF$1,INDIRECT("'DOCENTI-CLASSI-MATERIE'!$A"&amp;MATCH(AF$109,'DOCENTI-CLASSI-MATERIE'!$A$2:$A$201,0)+2&amp;":$L"&amp;MATCH(AF$109,'DOCENTI-CLASSI-MATERIE'!$A$2:$A$201,0)+2),0)),AF291)</f>
        <v/>
      </c>
      <c r="AG108" s="41" t="str">
        <f ca="1">IFERROR(INDEX('DOCENTI-CLASSI-MATERIE'!$A$2:$L$201,MATCH(AG$109,'DOCENTI-CLASSI-MATERIE'!$A$2:$A$201,0),MATCH(AG$1,INDIRECT("'DOCENTI-CLASSI-MATERIE'!$A"&amp;MATCH(AG$109,'DOCENTI-CLASSI-MATERIE'!$A$2:$A$201,0)+2&amp;":$L"&amp;MATCH(AG$109,'DOCENTI-CLASSI-MATERIE'!$A$2:$A$201,0)+2),0)),AG291)</f>
        <v/>
      </c>
      <c r="AH108" s="41" t="str">
        <f ca="1">IFERROR(INDEX('DOCENTI-CLASSI-MATERIE'!$A$2:$L$201,MATCH(AH$109,'DOCENTI-CLASSI-MATERIE'!$A$2:$A$201,0),MATCH(AH$1,INDIRECT("'DOCENTI-CLASSI-MATERIE'!$A"&amp;MATCH(AH$109,'DOCENTI-CLASSI-MATERIE'!$A$2:$A$201,0)+2&amp;":$L"&amp;MATCH(AH$109,'DOCENTI-CLASSI-MATERIE'!$A$2:$A$201,0)+2),0)),AH291)</f>
        <v/>
      </c>
      <c r="AI108" s="41" t="str">
        <f ca="1">IFERROR(INDEX('DOCENTI-CLASSI-MATERIE'!$A$2:$L$201,MATCH(AI$109,'DOCENTI-CLASSI-MATERIE'!$A$2:$A$201,0),MATCH(AI$1,INDIRECT("'DOCENTI-CLASSI-MATERIE'!$A"&amp;MATCH(AI$109,'DOCENTI-CLASSI-MATERIE'!$A$2:$A$201,0)+2&amp;":$L"&amp;MATCH(AI$109,'DOCENTI-CLASSI-MATERIE'!$A$2:$A$201,0)+2),0)),AI291)</f>
        <v/>
      </c>
      <c r="AJ108" s="41" t="str">
        <f ca="1">IFERROR(INDEX('DOCENTI-CLASSI-MATERIE'!$A$2:$L$201,MATCH(AJ$109,'DOCENTI-CLASSI-MATERIE'!$A$2:$A$201,0),MATCH(AJ$1,INDIRECT("'DOCENTI-CLASSI-MATERIE'!$A"&amp;MATCH(AJ$109,'DOCENTI-CLASSI-MATERIE'!$A$2:$A$201,0)+2&amp;":$L"&amp;MATCH(AJ$109,'DOCENTI-CLASSI-MATERIE'!$A$2:$A$201,0)+2),0)),AJ291)</f>
        <v/>
      </c>
      <c r="AK108" s="41" t="str">
        <f ca="1">IFERROR(INDEX('DOCENTI-CLASSI-MATERIE'!$A$2:$L$201,MATCH(AK$109,'DOCENTI-CLASSI-MATERIE'!$A$2:$A$201,0),MATCH(AK$1,INDIRECT("'DOCENTI-CLASSI-MATERIE'!$A"&amp;MATCH(AK$109,'DOCENTI-CLASSI-MATERIE'!$A$2:$A$201,0)+2&amp;":$L"&amp;MATCH(AK$109,'DOCENTI-CLASSI-MATERIE'!$A$2:$A$201,0)+2),0)),AK291)</f>
        <v/>
      </c>
      <c r="AL108" s="41" t="str">
        <f ca="1">IFERROR(INDEX('DOCENTI-CLASSI-MATERIE'!$A$2:$L$201,MATCH(AL$109,'DOCENTI-CLASSI-MATERIE'!$A$2:$A$201,0),MATCH(AL$1,INDIRECT("'DOCENTI-CLASSI-MATERIE'!$A"&amp;MATCH(AL$109,'DOCENTI-CLASSI-MATERIE'!$A$2:$A$201,0)+2&amp;":$L"&amp;MATCH(AL$109,'DOCENTI-CLASSI-MATERIE'!$A$2:$A$201,0)+2),0)),AL291)</f>
        <v/>
      </c>
      <c r="AM108" s="41" t="str">
        <f ca="1">IFERROR(INDEX('DOCENTI-CLASSI-MATERIE'!$A$2:$L$201,MATCH(AM$109,'DOCENTI-CLASSI-MATERIE'!$A$2:$A$201,0),MATCH(AM$1,INDIRECT("'DOCENTI-CLASSI-MATERIE'!$A"&amp;MATCH(AM$109,'DOCENTI-CLASSI-MATERIE'!$A$2:$A$201,0)+2&amp;":$L"&amp;MATCH(AM$109,'DOCENTI-CLASSI-MATERIE'!$A$2:$A$201,0)+2),0)),AM291)</f>
        <v/>
      </c>
      <c r="AN108" s="41" t="str">
        <f ca="1">IFERROR(INDEX('DOCENTI-CLASSI-MATERIE'!$A$2:$L$201,MATCH(AN$109,'DOCENTI-CLASSI-MATERIE'!$A$2:$A$201,0),MATCH(AN$1,INDIRECT("'DOCENTI-CLASSI-MATERIE'!$A"&amp;MATCH(AN$109,'DOCENTI-CLASSI-MATERIE'!$A$2:$A$201,0)+2&amp;":$L"&amp;MATCH(AN$109,'DOCENTI-CLASSI-MATERIE'!$A$2:$A$201,0)+2),0)),AN291)</f>
        <v/>
      </c>
      <c r="AO108" s="41" t="str">
        <f ca="1">IFERROR(INDEX('DOCENTI-CLASSI-MATERIE'!$A$2:$L$201,MATCH(AO$109,'DOCENTI-CLASSI-MATERIE'!$A$2:$A$201,0),MATCH(AO$1,INDIRECT("'DOCENTI-CLASSI-MATERIE'!$A"&amp;MATCH(AO$109,'DOCENTI-CLASSI-MATERIE'!$A$2:$A$201,0)+2&amp;":$L"&amp;MATCH(AO$109,'DOCENTI-CLASSI-MATERIE'!$A$2:$A$201,0)+2),0)),AO291)</f>
        <v/>
      </c>
      <c r="AP108" s="41" t="str">
        <f ca="1">IFERROR(INDEX('DOCENTI-CLASSI-MATERIE'!$A$2:$L$201,MATCH(AP$109,'DOCENTI-CLASSI-MATERIE'!$A$2:$A$201,0),MATCH(AP$1,INDIRECT("'DOCENTI-CLASSI-MATERIE'!$A"&amp;MATCH(AP$109,'DOCENTI-CLASSI-MATERIE'!$A$2:$A$201,0)+2&amp;":$L"&amp;MATCH(AP$109,'DOCENTI-CLASSI-MATERIE'!$A$2:$A$201,0)+2),0)),AP291)</f>
        <v/>
      </c>
      <c r="AQ108" s="41" t="str">
        <f ca="1">IFERROR(INDEX('DOCENTI-CLASSI-MATERIE'!$A$2:$L$201,MATCH(AQ$109,'DOCENTI-CLASSI-MATERIE'!$A$2:$A$201,0),MATCH(AQ$1,INDIRECT("'DOCENTI-CLASSI-MATERIE'!$A"&amp;MATCH(AQ$109,'DOCENTI-CLASSI-MATERIE'!$A$2:$A$201,0)+2&amp;":$L"&amp;MATCH(AQ$109,'DOCENTI-CLASSI-MATERIE'!$A$2:$A$201,0)+2),0)),AQ291)</f>
        <v/>
      </c>
      <c r="AR108" s="41" t="str">
        <f ca="1">IFERROR(INDEX('DOCENTI-CLASSI-MATERIE'!$A$2:$L$201,MATCH(AR$109,'DOCENTI-CLASSI-MATERIE'!$A$2:$A$201,0),MATCH(AR$1,INDIRECT("'DOCENTI-CLASSI-MATERIE'!$A"&amp;MATCH(AR$109,'DOCENTI-CLASSI-MATERIE'!$A$2:$A$201,0)+2&amp;":$L"&amp;MATCH(AR$109,'DOCENTI-CLASSI-MATERIE'!$A$2:$A$201,0)+2),0)),AR291)</f>
        <v/>
      </c>
      <c r="AS108" s="41" t="str">
        <f ca="1">IFERROR(INDEX('DOCENTI-CLASSI-MATERIE'!$A$2:$L$201,MATCH(AS$109,'DOCENTI-CLASSI-MATERIE'!$A$2:$A$201,0),MATCH(AS$1,INDIRECT("'DOCENTI-CLASSI-MATERIE'!$A"&amp;MATCH(AS$109,'DOCENTI-CLASSI-MATERIE'!$A$2:$A$201,0)+2&amp;":$L"&amp;MATCH(AS$109,'DOCENTI-CLASSI-MATERIE'!$A$2:$A$201,0)+2),0)),AS291)</f>
        <v/>
      </c>
      <c r="AT108" s="41" t="str">
        <f ca="1">IFERROR(INDEX('DOCENTI-CLASSI-MATERIE'!$A$2:$L$201,MATCH(AT$109,'DOCENTI-CLASSI-MATERIE'!$A$2:$A$201,0),MATCH(AT$1,INDIRECT("'DOCENTI-CLASSI-MATERIE'!$A"&amp;MATCH(AT$109,'DOCENTI-CLASSI-MATERIE'!$A$2:$A$201,0)+2&amp;":$L"&amp;MATCH(AT$109,'DOCENTI-CLASSI-MATERIE'!$A$2:$A$201,0)+2),0)),AT291)</f>
        <v/>
      </c>
      <c r="AU108" s="41" t="str">
        <f ca="1">IFERROR(INDEX('DOCENTI-CLASSI-MATERIE'!$A$2:$L$201,MATCH(AU$109,'DOCENTI-CLASSI-MATERIE'!$A$2:$A$201,0),MATCH(AU$1,INDIRECT("'DOCENTI-CLASSI-MATERIE'!$A"&amp;MATCH(AU$109,'DOCENTI-CLASSI-MATERIE'!$A$2:$A$201,0)+2&amp;":$L"&amp;MATCH(AU$109,'DOCENTI-CLASSI-MATERIE'!$A$2:$A$201,0)+2),0)),AU291)</f>
        <v/>
      </c>
      <c r="AV108" s="41" t="str">
        <f ca="1">IFERROR(INDEX('DOCENTI-CLASSI-MATERIE'!$A$2:$L$201,MATCH(AV$109,'DOCENTI-CLASSI-MATERIE'!$A$2:$A$201,0),MATCH(AV$1,INDIRECT("'DOCENTI-CLASSI-MATERIE'!$A"&amp;MATCH(AV$109,'DOCENTI-CLASSI-MATERIE'!$A$2:$A$201,0)+2&amp;":$L"&amp;MATCH(AV$109,'DOCENTI-CLASSI-MATERIE'!$A$2:$A$201,0)+2),0)),AV291)</f>
        <v/>
      </c>
      <c r="AW108" s="41" t="str">
        <f ca="1">IFERROR(INDEX('DOCENTI-CLASSI-MATERIE'!$A$2:$L$201,MATCH(AW$109,'DOCENTI-CLASSI-MATERIE'!$A$2:$A$201,0),MATCH(AW$1,INDIRECT("'DOCENTI-CLASSI-MATERIE'!$A"&amp;MATCH(AW$109,'DOCENTI-CLASSI-MATERIE'!$A$2:$A$201,0)+2&amp;":$L"&amp;MATCH(AW$109,'DOCENTI-CLASSI-MATERIE'!$A$2:$A$201,0)+2),0)),AW291)</f>
        <v/>
      </c>
      <c r="AX108" s="41" t="str">
        <f ca="1">IFERROR(INDEX('DOCENTI-CLASSI-MATERIE'!$A$2:$L$201,MATCH(AX$109,'DOCENTI-CLASSI-MATERIE'!$A$2:$A$201,0),MATCH(AX$1,INDIRECT("'DOCENTI-CLASSI-MATERIE'!$A"&amp;MATCH(AX$109,'DOCENTI-CLASSI-MATERIE'!$A$2:$A$201,0)+2&amp;":$L"&amp;MATCH(AX$109,'DOCENTI-CLASSI-MATERIE'!$A$2:$A$201,0)+2),0)),AX291)</f>
        <v/>
      </c>
      <c r="AY108" s="41" t="str">
        <f ca="1">IFERROR(INDEX('DOCENTI-CLASSI-MATERIE'!$A$2:$L$201,MATCH(AY$109,'DOCENTI-CLASSI-MATERIE'!$A$2:$A$201,0),MATCH(AY$1,INDIRECT("'DOCENTI-CLASSI-MATERIE'!$A"&amp;MATCH(AY$109,'DOCENTI-CLASSI-MATERIE'!$A$2:$A$201,0)+2&amp;":$L"&amp;MATCH(AY$109,'DOCENTI-CLASSI-MATERIE'!$A$2:$A$201,0)+2),0)),AY291)</f>
        <v/>
      </c>
      <c r="AZ108" s="41" t="str">
        <f ca="1">IFERROR(INDEX('DOCENTI-CLASSI-MATERIE'!$A$2:$L$201,MATCH(AZ$109,'DOCENTI-CLASSI-MATERIE'!$A$2:$A$201,0),MATCH(AZ$1,INDIRECT("'DOCENTI-CLASSI-MATERIE'!$A"&amp;MATCH(AZ$109,'DOCENTI-CLASSI-MATERIE'!$A$2:$A$201,0)+2&amp;":$L"&amp;MATCH(AZ$109,'DOCENTI-CLASSI-MATERIE'!$A$2:$A$201,0)+2),0)),AZ291)</f>
        <v/>
      </c>
    </row>
    <row r="109" spans="1:52" s="42" customFormat="1" ht="24.95" customHeight="1">
      <c r="A109" s="160"/>
      <c r="B109" s="163"/>
      <c r="C109" s="126" t="str">
        <f>IFERROR(INDEX('ORARIO DOCENTI'!$A$3:$A$102,MATCH(C$1,'ORARIO DOCENTI'!$AK$3:$AK$102,0),1),C292)</f>
        <v/>
      </c>
      <c r="D109" s="126" t="str">
        <f>IFERROR(INDEX('ORARIO DOCENTI'!$A$3:$A$102,MATCH(D$1,'ORARIO DOCENTI'!$AK$3:$AK$102,0),1),D292)</f>
        <v/>
      </c>
      <c r="E109" s="126" t="str">
        <f>IFERROR(INDEX('ORARIO DOCENTI'!$A$3:$A$102,MATCH(E$1,'ORARIO DOCENTI'!$AK$3:$AK$102,0),1),E292)</f>
        <v/>
      </c>
      <c r="F109" s="126" t="str">
        <f>IFERROR(INDEX('ORARIO DOCENTI'!$A$3:$A$102,MATCH(F$1,'ORARIO DOCENTI'!$AK$3:$AK$102,0),1),F292)</f>
        <v/>
      </c>
      <c r="G109" s="126" t="str">
        <f>IFERROR(INDEX('ORARIO DOCENTI'!$A$3:$A$102,MATCH(G$1,'ORARIO DOCENTI'!$AK$3:$AK$102,0),1),G292)</f>
        <v/>
      </c>
      <c r="H109" s="126" t="str">
        <f>IFERROR(INDEX('ORARIO DOCENTI'!$A$3:$A$102,MATCH(H$1,'ORARIO DOCENTI'!$AK$3:$AK$102,0),1),H292)</f>
        <v/>
      </c>
      <c r="I109" s="126" t="str">
        <f>IFERROR(INDEX('ORARIO DOCENTI'!$A$3:$A$102,MATCH(I$1,'ORARIO DOCENTI'!$AK$3:$AK$102,0),1),I292)</f>
        <v/>
      </c>
      <c r="J109" s="126" t="str">
        <f>IFERROR(INDEX('ORARIO DOCENTI'!$A$3:$A$102,MATCH(J$1,'ORARIO DOCENTI'!$AK$3:$AK$102,0),1),J292)</f>
        <v>RINELLI</v>
      </c>
      <c r="K109" s="126" t="str">
        <f>IFERROR(INDEX('ORARIO DOCENTI'!$A$3:$A$102,MATCH(K$1,'ORARIO DOCENTI'!$AK$3:$AK$102,0),1),K292)</f>
        <v/>
      </c>
      <c r="L109" s="126" t="str">
        <f>IFERROR(INDEX('ORARIO DOCENTI'!$A$3:$A$102,MATCH(L$1,'ORARIO DOCENTI'!$AK$3:$AK$102,0),1),L292)</f>
        <v/>
      </c>
      <c r="M109" s="126" t="str">
        <f>IFERROR(INDEX('ORARIO DOCENTI'!$A$3:$A$102,MATCH(M$1,'ORARIO DOCENTI'!$AK$3:$AK$102,0),1),M292)</f>
        <v/>
      </c>
      <c r="N109" s="126" t="str">
        <f>IFERROR(INDEX('ORARIO DOCENTI'!$A$3:$A$102,MATCH(N$1,'ORARIO DOCENTI'!$AK$3:$AK$102,0),1),N292)</f>
        <v/>
      </c>
      <c r="O109" s="126" t="str">
        <f>IFERROR(INDEX('ORARIO DOCENTI'!$A$3:$A$102,MATCH(O$1,'ORARIO DOCENTI'!$AK$3:$AK$102,0),1),O292)</f>
        <v/>
      </c>
      <c r="P109" s="126" t="str">
        <f>IFERROR(INDEX('ORARIO DOCENTI'!$A$3:$A$102,MATCH(P$1,'ORARIO DOCENTI'!$AK$3:$AK$102,0),1),P292)</f>
        <v/>
      </c>
      <c r="Q109" s="126" t="str">
        <f>IFERROR(INDEX('ORARIO DOCENTI'!$A$3:$A$102,MATCH(Q$1,'ORARIO DOCENTI'!$AK$3:$AK$102,0),1),Q292)</f>
        <v/>
      </c>
      <c r="R109" s="126" t="str">
        <f>IFERROR(INDEX('ORARIO DOCENTI'!$A$3:$A$102,MATCH(R$1,'ORARIO DOCENTI'!$AK$3:$AK$102,0),1),R292)</f>
        <v/>
      </c>
      <c r="S109" s="126" t="str">
        <f>IFERROR(INDEX('ORARIO DOCENTI'!$A$3:$A$102,MATCH(S$1,'ORARIO DOCENTI'!$AK$3:$AK$102,0),1),S292)</f>
        <v/>
      </c>
      <c r="T109" s="126" t="str">
        <f>IFERROR(INDEX('ORARIO DOCENTI'!$A$3:$A$102,MATCH(T$1,'ORARIO DOCENTI'!$AK$3:$AK$102,0),1),T292)</f>
        <v/>
      </c>
      <c r="U109" s="43" t="str">
        <f>IFERROR(INDEX('ORARIO DOCENTI'!$A$3:$A$102,MATCH(U$1,'ORARIO DOCENTI'!$AK$3:$AK$102,0),1),U292)</f>
        <v/>
      </c>
      <c r="V109" s="43" t="str">
        <f>IFERROR(INDEX('ORARIO DOCENTI'!$A$3:$A$102,MATCH(V$1,'ORARIO DOCENTI'!$AK$3:$AK$102,0),1),V292)</f>
        <v/>
      </c>
      <c r="W109" s="43" t="str">
        <f>IFERROR(INDEX('ORARIO DOCENTI'!$A$3:$A$102,MATCH(W$1,'ORARIO DOCENTI'!$AK$3:$AK$102,0),1),W292)</f>
        <v/>
      </c>
      <c r="X109" s="43" t="str">
        <f>IFERROR(INDEX('ORARIO DOCENTI'!$A$3:$A$102,MATCH(X$1,'ORARIO DOCENTI'!$AK$3:$AK$102,0),1),X292)</f>
        <v/>
      </c>
      <c r="Y109" s="43" t="str">
        <f>IFERROR(INDEX('ORARIO DOCENTI'!$A$3:$A$102,MATCH(Y$1,'ORARIO DOCENTI'!$AK$3:$AK$102,0),1),Y292)</f>
        <v/>
      </c>
      <c r="Z109" s="43" t="str">
        <f>IFERROR(INDEX('ORARIO DOCENTI'!$A$3:$A$102,MATCH(Z$1,'ORARIO DOCENTI'!$AK$3:$AK$102,0),1),Z292)</f>
        <v/>
      </c>
      <c r="AA109" s="43" t="str">
        <f>IFERROR(INDEX('ORARIO DOCENTI'!$A$3:$A$102,MATCH(AA$1,'ORARIO DOCENTI'!$AK$3:$AK$102,0),1),AA292)</f>
        <v/>
      </c>
      <c r="AB109" s="43" t="str">
        <f>IFERROR(INDEX('ORARIO DOCENTI'!$A$3:$A$102,MATCH(AB$1,'ORARIO DOCENTI'!$AK$3:$AK$102,0),1),AB292)</f>
        <v/>
      </c>
      <c r="AC109" s="43" t="str">
        <f>IFERROR(INDEX('ORARIO DOCENTI'!$A$3:$A$102,MATCH(AC$1,'ORARIO DOCENTI'!$AK$3:$AK$102,0),1),AC292)</f>
        <v/>
      </c>
      <c r="AD109" s="43" t="str">
        <f>IFERROR(INDEX('ORARIO DOCENTI'!$A$3:$A$102,MATCH(AD$1,'ORARIO DOCENTI'!$AK$3:$AK$102,0),1),AD292)</f>
        <v/>
      </c>
      <c r="AE109" s="43" t="str">
        <f>IFERROR(INDEX('ORARIO DOCENTI'!$A$3:$A$102,MATCH(AE$1,'ORARIO DOCENTI'!$AK$3:$AK$102,0),1),AE292)</f>
        <v/>
      </c>
      <c r="AF109" s="43" t="str">
        <f>IFERROR(INDEX('ORARIO DOCENTI'!$A$3:$A$102,MATCH(AF$1,'ORARIO DOCENTI'!$AK$3:$AK$102,0),1),AF292)</f>
        <v/>
      </c>
      <c r="AG109" s="43" t="str">
        <f>IFERROR(INDEX('ORARIO DOCENTI'!$A$3:$A$102,MATCH(AG$1,'ORARIO DOCENTI'!$AK$3:$AK$102,0),1),AG292)</f>
        <v/>
      </c>
      <c r="AH109" s="43" t="str">
        <f>IFERROR(INDEX('ORARIO DOCENTI'!$A$3:$A$102,MATCH(AH$1,'ORARIO DOCENTI'!$AK$3:$AK$102,0),1),AH292)</f>
        <v/>
      </c>
      <c r="AI109" s="43" t="str">
        <f>IFERROR(INDEX('ORARIO DOCENTI'!$A$3:$A$102,MATCH(AI$1,'ORARIO DOCENTI'!$AK$3:$AK$102,0),1),AI292)</f>
        <v/>
      </c>
      <c r="AJ109" s="43" t="str">
        <f>IFERROR(INDEX('ORARIO DOCENTI'!$A$3:$A$102,MATCH(AJ$1,'ORARIO DOCENTI'!$AK$3:$AK$102,0),1),AJ292)</f>
        <v/>
      </c>
      <c r="AK109" s="43" t="str">
        <f>IFERROR(INDEX('ORARIO DOCENTI'!$A$3:$A$102,MATCH(AK$1,'ORARIO DOCENTI'!$AK$3:$AK$102,0),1),AK292)</f>
        <v/>
      </c>
      <c r="AL109" s="43" t="str">
        <f>IFERROR(INDEX('ORARIO DOCENTI'!$A$3:$A$102,MATCH(AL$1,'ORARIO DOCENTI'!$AK$3:$AK$102,0),1),AL292)</f>
        <v/>
      </c>
      <c r="AM109" s="43" t="str">
        <f>IFERROR(INDEX('ORARIO DOCENTI'!$A$3:$A$102,MATCH(AM$1,'ORARIO DOCENTI'!$AK$3:$AK$102,0),1),AM292)</f>
        <v/>
      </c>
      <c r="AN109" s="43" t="str">
        <f>IFERROR(INDEX('ORARIO DOCENTI'!$A$3:$A$102,MATCH(AN$1,'ORARIO DOCENTI'!$AK$3:$AK$102,0),1),AN292)</f>
        <v/>
      </c>
      <c r="AO109" s="43" t="str">
        <f>IFERROR(INDEX('ORARIO DOCENTI'!$A$3:$A$102,MATCH(AO$1,'ORARIO DOCENTI'!$AK$3:$AK$102,0),1),AO292)</f>
        <v/>
      </c>
      <c r="AP109" s="43" t="str">
        <f>IFERROR(INDEX('ORARIO DOCENTI'!$A$3:$A$102,MATCH(AP$1,'ORARIO DOCENTI'!$AK$3:$AK$102,0),1),AP292)</f>
        <v/>
      </c>
      <c r="AQ109" s="43" t="str">
        <f>IFERROR(INDEX('ORARIO DOCENTI'!$A$3:$A$102,MATCH(AQ$1,'ORARIO DOCENTI'!$AK$3:$AK$102,0),1),AQ292)</f>
        <v/>
      </c>
      <c r="AR109" s="43" t="str">
        <f>IFERROR(INDEX('ORARIO DOCENTI'!$A$3:$A$102,MATCH(AR$1,'ORARIO DOCENTI'!$AK$3:$AK$102,0),1),AR292)</f>
        <v/>
      </c>
      <c r="AS109" s="43" t="str">
        <f>IFERROR(INDEX('ORARIO DOCENTI'!$A$3:$A$102,MATCH(AS$1,'ORARIO DOCENTI'!$AK$3:$AK$102,0),1),AS292)</f>
        <v/>
      </c>
      <c r="AT109" s="43" t="str">
        <f>IFERROR(INDEX('ORARIO DOCENTI'!$A$3:$A$102,MATCH(AT$1,'ORARIO DOCENTI'!$AK$3:$AK$102,0),1),AT292)</f>
        <v/>
      </c>
      <c r="AU109" s="43" t="str">
        <f>IFERROR(INDEX('ORARIO DOCENTI'!$A$3:$A$102,MATCH(AU$1,'ORARIO DOCENTI'!$AK$3:$AK$102,0),1),AU292)</f>
        <v/>
      </c>
      <c r="AV109" s="43" t="str">
        <f>IFERROR(INDEX('ORARIO DOCENTI'!$A$3:$A$102,MATCH(AV$1,'ORARIO DOCENTI'!$AK$3:$AK$102,0),1),AV292)</f>
        <v/>
      </c>
      <c r="AW109" s="43" t="str">
        <f>IFERROR(INDEX('ORARIO DOCENTI'!$A$3:$A$102,MATCH(AW$1,'ORARIO DOCENTI'!$AK$3:$AK$102,0),1),AW292)</f>
        <v/>
      </c>
      <c r="AX109" s="43" t="str">
        <f>IFERROR(INDEX('ORARIO DOCENTI'!$A$3:$A$102,MATCH(AX$1,'ORARIO DOCENTI'!$AK$3:$AK$102,0),1),AX292)</f>
        <v/>
      </c>
      <c r="AY109" s="43" t="str">
        <f>IFERROR(INDEX('ORARIO DOCENTI'!$A$3:$A$102,MATCH(AY$1,'ORARIO DOCENTI'!$AK$3:$AK$102,0),1),AY292)</f>
        <v/>
      </c>
      <c r="AZ109" s="43" t="str">
        <f>IFERROR(INDEX('ORARIO DOCENTI'!$A$3:$A$102,MATCH(AZ$1,'ORARIO DOCENTI'!$AK$3:$AK$102,0),1),AZ292)</f>
        <v/>
      </c>
    </row>
    <row r="110" spans="1:52" s="42" customFormat="1" ht="24.95" customHeight="1">
      <c r="A110" s="160"/>
      <c r="B110" s="163"/>
      <c r="C110" s="124" t="str">
        <f>IFERROR(INDEX('ORARIO ITP'!$A$3:$A$102,MATCH(C$1,'ORARIO ITP'!$AK$3:$AK$102,0),1),"")</f>
        <v/>
      </c>
      <c r="D110" s="124" t="str">
        <f>IFERROR(INDEX('ORARIO ITP'!$A$3:$A$102,MATCH(D$1,'ORARIO ITP'!$AK$3:$AK$102,0),1),"")</f>
        <v/>
      </c>
      <c r="E110" s="124" t="str">
        <f>IFERROR(INDEX('ORARIO ITP'!$A$3:$A$102,MATCH(E$1,'ORARIO ITP'!$AK$3:$AK$102,0),1),"")</f>
        <v/>
      </c>
      <c r="F110" s="124" t="str">
        <f>IFERROR(INDEX('ORARIO ITP'!$A$3:$A$102,MATCH(F$1,'ORARIO ITP'!$AK$3:$AK$102,0),1),"")</f>
        <v/>
      </c>
      <c r="G110" s="124" t="str">
        <f>IFERROR(INDEX('ORARIO ITP'!$A$3:$A$102,MATCH(G$1,'ORARIO ITP'!$AK$3:$AK$102,0),1),"")</f>
        <v/>
      </c>
      <c r="H110" s="124" t="str">
        <f>IFERROR(INDEX('ORARIO ITP'!$A$3:$A$102,MATCH(H$1,'ORARIO ITP'!$AK$3:$AK$102,0),1),"")</f>
        <v/>
      </c>
      <c r="I110" s="124" t="str">
        <f>IFERROR(INDEX('ORARIO ITP'!$A$3:$A$102,MATCH(I$1,'ORARIO ITP'!$AK$3:$AK$102,0),1),"")</f>
        <v/>
      </c>
      <c r="J110" s="124" t="str">
        <f>IFERROR(INDEX('ORARIO ITP'!$A$3:$A$102,MATCH(J$1,'ORARIO ITP'!$AK$3:$AK$102,0),1),"")</f>
        <v/>
      </c>
      <c r="K110" s="124" t="str">
        <f>IFERROR(INDEX('ORARIO ITP'!$A$3:$A$102,MATCH(K$1,'ORARIO ITP'!$AK$3:$AK$102,0),1),"")</f>
        <v/>
      </c>
      <c r="L110" s="124" t="str">
        <f>IFERROR(INDEX('ORARIO ITP'!$A$3:$A$102,MATCH(L$1,'ORARIO ITP'!$AK$3:$AK$102,0),1),"")</f>
        <v/>
      </c>
      <c r="M110" s="124" t="str">
        <f>IFERROR(INDEX('ORARIO ITP'!$A$3:$A$102,MATCH(M$1,'ORARIO ITP'!$AK$3:$AK$102,0),1),"")</f>
        <v/>
      </c>
      <c r="N110" s="124" t="str">
        <f>IFERROR(INDEX('ORARIO ITP'!$A$3:$A$102,MATCH(N$1,'ORARIO ITP'!$AK$3:$AK$102,0),1),"")</f>
        <v/>
      </c>
      <c r="O110" s="124" t="str">
        <f>IFERROR(INDEX('ORARIO ITP'!$A$3:$A$102,MATCH(O$1,'ORARIO ITP'!$AK$3:$AK$102,0),1),"")</f>
        <v/>
      </c>
      <c r="P110" s="124" t="str">
        <f>IFERROR(INDEX('ORARIO ITP'!$A$3:$A$102,MATCH(P$1,'ORARIO ITP'!$AK$3:$AK$102,0),1),"")</f>
        <v/>
      </c>
      <c r="Q110" s="124" t="str">
        <f>IFERROR(INDEX('ORARIO ITP'!$A$3:$A$102,MATCH(Q$1,'ORARIO ITP'!$AK$3:$AK$102,0),1),"")</f>
        <v/>
      </c>
      <c r="R110" s="124" t="str">
        <f>IFERROR(INDEX('ORARIO ITP'!$A$3:$A$102,MATCH(R$1,'ORARIO ITP'!$AK$3:$AK$102,0),1),"")</f>
        <v/>
      </c>
      <c r="S110" s="124" t="str">
        <f>IFERROR(INDEX('ORARIO ITP'!$A$3:$A$102,MATCH(S$1,'ORARIO ITP'!$AK$3:$AK$102,0),1),"")</f>
        <v/>
      </c>
      <c r="T110" s="124" t="str">
        <f>IFERROR(INDEX('ORARIO ITP'!$A$3:$A$102,MATCH(T$1,'ORARIO ITP'!$AK$3:$AK$102,0),1),"")</f>
        <v/>
      </c>
      <c r="U110" s="40" t="str">
        <f>IFERROR(INDEX('ORARIO ITP'!$A$3:$A$102,MATCH(U$1,'ORARIO ITP'!$AK$3:$AK$102,0),1),"")</f>
        <v/>
      </c>
      <c r="V110" s="40" t="str">
        <f>IFERROR(INDEX('ORARIO ITP'!$A$3:$A$102,MATCH(V$1,'ORARIO ITP'!$AK$3:$AK$102,0),1),"")</f>
        <v/>
      </c>
      <c r="W110" s="40" t="str">
        <f>IFERROR(INDEX('ORARIO ITP'!$A$3:$A$102,MATCH(W$1,'ORARIO ITP'!$AK$3:$AK$102,0),1),"")</f>
        <v/>
      </c>
      <c r="X110" s="40" t="str">
        <f>IFERROR(INDEX('ORARIO ITP'!$A$3:$A$102,MATCH(X$1,'ORARIO ITP'!$AK$3:$AK$102,0),1),"")</f>
        <v/>
      </c>
      <c r="Y110" s="40" t="str">
        <f>IFERROR(INDEX('ORARIO ITP'!$A$3:$A$102,MATCH(Y$1,'ORARIO ITP'!$AK$3:$AK$102,0),1),"")</f>
        <v/>
      </c>
      <c r="Z110" s="40" t="str">
        <f>IFERROR(INDEX('ORARIO ITP'!$A$3:$A$102,MATCH(Z$1,'ORARIO ITP'!$AK$3:$AK$102,0),1),"")</f>
        <v/>
      </c>
      <c r="AA110" s="40" t="str">
        <f>IFERROR(INDEX('ORARIO ITP'!$A$3:$A$102,MATCH(AA$1,'ORARIO ITP'!$AK$3:$AK$102,0),1),"")</f>
        <v/>
      </c>
      <c r="AB110" s="40" t="str">
        <f>IFERROR(INDEX('ORARIO ITP'!$A$3:$A$102,MATCH(AB$1,'ORARIO ITP'!$AK$3:$AK$102,0),1),"")</f>
        <v/>
      </c>
      <c r="AC110" s="40" t="str">
        <f>IFERROR(INDEX('ORARIO ITP'!$A$3:$A$102,MATCH(AC$1,'ORARIO ITP'!$AK$3:$AK$102,0),1),"")</f>
        <v/>
      </c>
      <c r="AD110" s="40" t="str">
        <f>IFERROR(INDEX('ORARIO ITP'!$A$3:$A$102,MATCH(AD$1,'ORARIO ITP'!$AK$3:$AK$102,0),1),"")</f>
        <v/>
      </c>
      <c r="AE110" s="40" t="str">
        <f>IFERROR(INDEX('ORARIO ITP'!$A$3:$A$102,MATCH(AE$1,'ORARIO ITP'!$AK$3:$AK$102,0),1),"")</f>
        <v/>
      </c>
      <c r="AF110" s="40" t="str">
        <f>IFERROR(INDEX('ORARIO ITP'!$A$3:$A$102,MATCH(AF$1,'ORARIO ITP'!$AK$3:$AK$102,0),1),"")</f>
        <v/>
      </c>
      <c r="AG110" s="40" t="str">
        <f>IFERROR(INDEX('ORARIO ITP'!$A$3:$A$102,MATCH(AG$1,'ORARIO ITP'!$AK$3:$AK$102,0),1),"")</f>
        <v/>
      </c>
      <c r="AH110" s="40" t="str">
        <f>IFERROR(INDEX('ORARIO ITP'!$A$3:$A$102,MATCH(AH$1,'ORARIO ITP'!$AK$3:$AK$102,0),1),"")</f>
        <v/>
      </c>
      <c r="AI110" s="40" t="str">
        <f>IFERROR(INDEX('ORARIO ITP'!$A$3:$A$102,MATCH(AI$1,'ORARIO ITP'!$AK$3:$AK$102,0),1),"")</f>
        <v/>
      </c>
      <c r="AJ110" s="40" t="str">
        <f>IFERROR(INDEX('ORARIO ITP'!$A$3:$A$102,MATCH(AJ$1,'ORARIO ITP'!$AK$3:$AK$102,0),1),"")</f>
        <v/>
      </c>
      <c r="AK110" s="40" t="str">
        <f>IFERROR(INDEX('ORARIO ITP'!$A$3:$A$102,MATCH(AK$1,'ORARIO ITP'!$AK$3:$AK$102,0),1),"")</f>
        <v/>
      </c>
      <c r="AL110" s="40" t="str">
        <f>IFERROR(INDEX('ORARIO ITP'!$A$3:$A$102,MATCH(AL$1,'ORARIO ITP'!$AK$3:$AK$102,0),1),"")</f>
        <v/>
      </c>
      <c r="AM110" s="40" t="str">
        <f>IFERROR(INDEX('ORARIO ITP'!$A$3:$A$102,MATCH(AM$1,'ORARIO ITP'!$AK$3:$AK$102,0),1),"")</f>
        <v/>
      </c>
      <c r="AN110" s="40" t="str">
        <f>IFERROR(INDEX('ORARIO ITP'!$A$3:$A$102,MATCH(AN$1,'ORARIO ITP'!$AK$3:$AK$102,0),1),"")</f>
        <v/>
      </c>
      <c r="AO110" s="40" t="str">
        <f>IFERROR(INDEX('ORARIO ITP'!$A$3:$A$102,MATCH(AO$1,'ORARIO ITP'!$AK$3:$AK$102,0),1),"")</f>
        <v/>
      </c>
      <c r="AP110" s="40" t="str">
        <f>IFERROR(INDEX('ORARIO ITP'!$A$3:$A$102,MATCH(AP$1,'ORARIO ITP'!$AK$3:$AK$102,0),1),"")</f>
        <v/>
      </c>
      <c r="AQ110" s="40" t="str">
        <f>IFERROR(INDEX('ORARIO ITP'!$A$3:$A$102,MATCH(AQ$1,'ORARIO ITP'!$AK$3:$AK$102,0),1),"")</f>
        <v/>
      </c>
      <c r="AR110" s="40" t="str">
        <f>IFERROR(INDEX('ORARIO ITP'!$A$3:$A$102,MATCH(AR$1,'ORARIO ITP'!$AK$3:$AK$102,0),1),"")</f>
        <v/>
      </c>
      <c r="AS110" s="40" t="str">
        <f>IFERROR(INDEX('ORARIO ITP'!$A$3:$A$102,MATCH(AS$1,'ORARIO ITP'!$AK$3:$AK$102,0),1),"")</f>
        <v/>
      </c>
      <c r="AT110" s="40" t="str">
        <f>IFERROR(INDEX('ORARIO ITP'!$A$3:$A$102,MATCH(AT$1,'ORARIO ITP'!$AK$3:$AK$102,0),1),"")</f>
        <v/>
      </c>
      <c r="AU110" s="40" t="str">
        <f>IFERROR(INDEX('ORARIO ITP'!$A$3:$A$102,MATCH(AU$1,'ORARIO ITP'!$AK$3:$AK$102,0),1),"")</f>
        <v/>
      </c>
      <c r="AV110" s="40" t="str">
        <f>IFERROR(INDEX('ORARIO ITP'!$A$3:$A$102,MATCH(AV$1,'ORARIO ITP'!$AK$3:$AK$102,0),1),"")</f>
        <v/>
      </c>
      <c r="AW110" s="40" t="str">
        <f>IFERROR(INDEX('ORARIO ITP'!$A$3:$A$102,MATCH(AW$1,'ORARIO ITP'!$AK$3:$AK$102,0),1),"")</f>
        <v/>
      </c>
      <c r="AX110" s="40" t="str">
        <f>IFERROR(INDEX('ORARIO ITP'!$A$3:$A$102,MATCH(AX$1,'ORARIO ITP'!$AK$3:$AK$102,0),1),"")</f>
        <v/>
      </c>
      <c r="AY110" s="40" t="str">
        <f>IFERROR(INDEX('ORARIO ITP'!$A$3:$A$102,MATCH(AY$1,'ORARIO ITP'!$AK$3:$AK$102,0),1),"")</f>
        <v/>
      </c>
      <c r="AZ110" s="40" t="str">
        <f>IFERROR(INDEX('ORARIO ITP'!$A$3:$A$102,MATCH(AZ$1,'ORARIO ITP'!$AK$3:$AK$102,0),1),"")</f>
        <v/>
      </c>
    </row>
    <row r="111" spans="1:52" s="42" customFormat="1" ht="24.95" customHeight="1">
      <c r="A111" s="160"/>
      <c r="B111" s="163">
        <v>7</v>
      </c>
      <c r="C111" s="125" t="str">
        <f ca="1">IFERROR(INDEX('DOCENTI-CLASSI-MATERIE'!$A$2:$L$201,MATCH(C$112,'DOCENTI-CLASSI-MATERIE'!$A$2:$A$201,0),MATCH(C$1,INDIRECT("'DOCENTI-CLASSI-MATERIE'!$A"&amp;MATCH(C$112,'DOCENTI-CLASSI-MATERIE'!$A$2:$A$201,0)+2&amp;":$L"&amp;MATCH(C$112,'DOCENTI-CLASSI-MATERIE'!$A$2:$A$201,0)+2),0)),C294)</f>
        <v/>
      </c>
      <c r="D111" s="125" t="str">
        <f ca="1">IFERROR(INDEX('DOCENTI-CLASSI-MATERIE'!$A$2:$L$201,MATCH(D$112,'DOCENTI-CLASSI-MATERIE'!$A$2:$A$201,0),MATCH(D$1,INDIRECT("'DOCENTI-CLASSI-MATERIE'!$A"&amp;MATCH(D$112,'DOCENTI-CLASSI-MATERIE'!$A$2:$A$201,0)+2&amp;":$L"&amp;MATCH(D$112,'DOCENTI-CLASSI-MATERIE'!$A$2:$A$201,0)+2),0)),D294)</f>
        <v/>
      </c>
      <c r="E111" s="125" t="str">
        <f ca="1">IFERROR(INDEX('DOCENTI-CLASSI-MATERIE'!$A$2:$L$201,MATCH(E$112,'DOCENTI-CLASSI-MATERIE'!$A$2:$A$201,0),MATCH(E$1,INDIRECT("'DOCENTI-CLASSI-MATERIE'!$A"&amp;MATCH(E$112,'DOCENTI-CLASSI-MATERIE'!$A$2:$A$201,0)+2&amp;":$L"&amp;MATCH(E$112,'DOCENTI-CLASSI-MATERIE'!$A$2:$A$201,0)+2),0)),E294)</f>
        <v/>
      </c>
      <c r="F111" s="125" t="str">
        <f ca="1">IFERROR(INDEX('DOCENTI-CLASSI-MATERIE'!$A$2:$L$201,MATCH(F$112,'DOCENTI-CLASSI-MATERIE'!$A$2:$A$201,0),MATCH(F$1,INDIRECT("'DOCENTI-CLASSI-MATERIE'!$A"&amp;MATCH(F$112,'DOCENTI-CLASSI-MATERIE'!$A$2:$A$201,0)+2&amp;":$L"&amp;MATCH(F$112,'DOCENTI-CLASSI-MATERIE'!$A$2:$A$201,0)+2),0)),F294)</f>
        <v/>
      </c>
      <c r="G111" s="125" t="str">
        <f ca="1">IFERROR(INDEX('DOCENTI-CLASSI-MATERIE'!$A$2:$L$201,MATCH(G$112,'DOCENTI-CLASSI-MATERIE'!$A$2:$A$201,0),MATCH(G$1,INDIRECT("'DOCENTI-CLASSI-MATERIE'!$A"&amp;MATCH(G$112,'DOCENTI-CLASSI-MATERIE'!$A$2:$A$201,0)+2&amp;":$L"&amp;MATCH(G$112,'DOCENTI-CLASSI-MATERIE'!$A$2:$A$201,0)+2),0)),G294)</f>
        <v/>
      </c>
      <c r="H111" s="125" t="str">
        <f ca="1">IFERROR(INDEX('DOCENTI-CLASSI-MATERIE'!$A$2:$L$201,MATCH(H$112,'DOCENTI-CLASSI-MATERIE'!$A$2:$A$201,0),MATCH(H$1,INDIRECT("'DOCENTI-CLASSI-MATERIE'!$A"&amp;MATCH(H$112,'DOCENTI-CLASSI-MATERIE'!$A$2:$A$201,0)+2&amp;":$L"&amp;MATCH(H$112,'DOCENTI-CLASSI-MATERIE'!$A$2:$A$201,0)+2),0)),H294)</f>
        <v/>
      </c>
      <c r="I111" s="125" t="str">
        <f ca="1">IFERROR(INDEX('DOCENTI-CLASSI-MATERIE'!$A$2:$L$201,MATCH(I$112,'DOCENTI-CLASSI-MATERIE'!$A$2:$A$201,0),MATCH(I$1,INDIRECT("'DOCENTI-CLASSI-MATERIE'!$A"&amp;MATCH(I$112,'DOCENTI-CLASSI-MATERIE'!$A$2:$A$201,0)+2&amp;":$L"&amp;MATCH(I$112,'DOCENTI-CLASSI-MATERIE'!$A$2:$A$201,0)+2),0)),I294)</f>
        <v/>
      </c>
      <c r="J111" s="125" t="str">
        <f ca="1">IFERROR(INDEX('DOCENTI-CLASSI-MATERIE'!$A$2:$L$201,MATCH(J$112,'DOCENTI-CLASSI-MATERIE'!$A$2:$A$201,0),MATCH(J$1,INDIRECT("'DOCENTI-CLASSI-MATERIE'!$A"&amp;MATCH(J$112,'DOCENTI-CLASSI-MATERIE'!$A$2:$A$201,0)+2&amp;":$L"&amp;MATCH(J$112,'DOCENTI-CLASSI-MATERIE'!$A$2:$A$201,0)+2),0)),J294)</f>
        <v/>
      </c>
      <c r="K111" s="125" t="str">
        <f ca="1">IFERROR(INDEX('DOCENTI-CLASSI-MATERIE'!$A$2:$L$201,MATCH(K$112,'DOCENTI-CLASSI-MATERIE'!$A$2:$A$201,0),MATCH(K$1,INDIRECT("'DOCENTI-CLASSI-MATERIE'!$A"&amp;MATCH(K$112,'DOCENTI-CLASSI-MATERIE'!$A$2:$A$201,0)+2&amp;":$L"&amp;MATCH(K$112,'DOCENTI-CLASSI-MATERIE'!$A$2:$A$201,0)+2),0)),K294)</f>
        <v/>
      </c>
      <c r="L111" s="125" t="str">
        <f ca="1">IFERROR(INDEX('DOCENTI-CLASSI-MATERIE'!$A$2:$L$201,MATCH(L$112,'DOCENTI-CLASSI-MATERIE'!$A$2:$A$201,0),MATCH(L$1,INDIRECT("'DOCENTI-CLASSI-MATERIE'!$A"&amp;MATCH(L$112,'DOCENTI-CLASSI-MATERIE'!$A$2:$A$201,0)+2&amp;":$L"&amp;MATCH(L$112,'DOCENTI-CLASSI-MATERIE'!$A$2:$A$201,0)+2),0)),L294)</f>
        <v/>
      </c>
      <c r="M111" s="125" t="str">
        <f ca="1">IFERROR(INDEX('DOCENTI-CLASSI-MATERIE'!$A$2:$L$201,MATCH(M$112,'DOCENTI-CLASSI-MATERIE'!$A$2:$A$201,0),MATCH(M$1,INDIRECT("'DOCENTI-CLASSI-MATERIE'!$A"&amp;MATCH(M$112,'DOCENTI-CLASSI-MATERIE'!$A$2:$A$201,0)+2&amp;":$L"&amp;MATCH(M$112,'DOCENTI-CLASSI-MATERIE'!$A$2:$A$201,0)+2),0)),M294)</f>
        <v/>
      </c>
      <c r="N111" s="125" t="str">
        <f ca="1">IFERROR(INDEX('DOCENTI-CLASSI-MATERIE'!$A$2:$L$201,MATCH(N$112,'DOCENTI-CLASSI-MATERIE'!$A$2:$A$201,0),MATCH(N$1,INDIRECT("'DOCENTI-CLASSI-MATERIE'!$A"&amp;MATCH(N$112,'DOCENTI-CLASSI-MATERIE'!$A$2:$A$201,0)+2&amp;":$L"&amp;MATCH(N$112,'DOCENTI-CLASSI-MATERIE'!$A$2:$A$201,0)+2),0)),N294)</f>
        <v/>
      </c>
      <c r="O111" s="125" t="str">
        <f ca="1">IFERROR(INDEX('DOCENTI-CLASSI-MATERIE'!$A$2:$L$201,MATCH(O$112,'DOCENTI-CLASSI-MATERIE'!$A$2:$A$201,0),MATCH(O$1,INDIRECT("'DOCENTI-CLASSI-MATERIE'!$A"&amp;MATCH(O$112,'DOCENTI-CLASSI-MATERIE'!$A$2:$A$201,0)+2&amp;":$L"&amp;MATCH(O$112,'DOCENTI-CLASSI-MATERIE'!$A$2:$A$201,0)+2),0)),O294)</f>
        <v/>
      </c>
      <c r="P111" s="125" t="str">
        <f ca="1">IFERROR(INDEX('DOCENTI-CLASSI-MATERIE'!$A$2:$L$201,MATCH(P$112,'DOCENTI-CLASSI-MATERIE'!$A$2:$A$201,0),MATCH(P$1,INDIRECT("'DOCENTI-CLASSI-MATERIE'!$A"&amp;MATCH(P$112,'DOCENTI-CLASSI-MATERIE'!$A$2:$A$201,0)+2&amp;":$L"&amp;MATCH(P$112,'DOCENTI-CLASSI-MATERIE'!$A$2:$A$201,0)+2),0)),P294)</f>
        <v/>
      </c>
      <c r="Q111" s="125" t="str">
        <f ca="1">IFERROR(INDEX('DOCENTI-CLASSI-MATERIE'!$A$2:$L$201,MATCH(Q$112,'DOCENTI-CLASSI-MATERIE'!$A$2:$A$201,0),MATCH(Q$1,INDIRECT("'DOCENTI-CLASSI-MATERIE'!$A"&amp;MATCH(Q$112,'DOCENTI-CLASSI-MATERIE'!$A$2:$A$201,0)+2&amp;":$L"&amp;MATCH(Q$112,'DOCENTI-CLASSI-MATERIE'!$A$2:$A$201,0)+2),0)),Q294)</f>
        <v/>
      </c>
      <c r="R111" s="125" t="str">
        <f ca="1">IFERROR(INDEX('DOCENTI-CLASSI-MATERIE'!$A$2:$L$201,MATCH(R$112,'DOCENTI-CLASSI-MATERIE'!$A$2:$A$201,0),MATCH(R$1,INDIRECT("'DOCENTI-CLASSI-MATERIE'!$A"&amp;MATCH(R$112,'DOCENTI-CLASSI-MATERIE'!$A$2:$A$201,0)+2&amp;":$L"&amp;MATCH(R$112,'DOCENTI-CLASSI-MATERIE'!$A$2:$A$201,0)+2),0)),R294)</f>
        <v/>
      </c>
      <c r="S111" s="125" t="str">
        <f ca="1">IFERROR(INDEX('DOCENTI-CLASSI-MATERIE'!$A$2:$L$201,MATCH(S$112,'DOCENTI-CLASSI-MATERIE'!$A$2:$A$201,0),MATCH(S$1,INDIRECT("'DOCENTI-CLASSI-MATERIE'!$A"&amp;MATCH(S$112,'DOCENTI-CLASSI-MATERIE'!$A$2:$A$201,0)+2&amp;":$L"&amp;MATCH(S$112,'DOCENTI-CLASSI-MATERIE'!$A$2:$A$201,0)+2),0)),S294)</f>
        <v/>
      </c>
      <c r="T111" s="125" t="str">
        <f ca="1">IFERROR(INDEX('DOCENTI-CLASSI-MATERIE'!$A$2:$L$201,MATCH(T$112,'DOCENTI-CLASSI-MATERIE'!$A$2:$A$201,0),MATCH(T$1,INDIRECT("'DOCENTI-CLASSI-MATERIE'!$A"&amp;MATCH(T$112,'DOCENTI-CLASSI-MATERIE'!$A$2:$A$201,0)+2&amp;":$L"&amp;MATCH(T$112,'DOCENTI-CLASSI-MATERIE'!$A$2:$A$201,0)+2),0)),T294)</f>
        <v/>
      </c>
      <c r="U111" s="41" t="str">
        <f ca="1">IFERROR(INDEX('DOCENTI-CLASSI-MATERIE'!$A$2:$L$201,MATCH(U$112,'DOCENTI-CLASSI-MATERIE'!$A$2:$A$201,0),MATCH(U$1,INDIRECT("'DOCENTI-CLASSI-MATERIE'!$A"&amp;MATCH(U$112,'DOCENTI-CLASSI-MATERIE'!$A$2:$A$201,0)+2&amp;":$L"&amp;MATCH(U$112,'DOCENTI-CLASSI-MATERIE'!$A$2:$A$201,0)+2),0)),U294)</f>
        <v/>
      </c>
      <c r="V111" s="41" t="str">
        <f ca="1">IFERROR(INDEX('DOCENTI-CLASSI-MATERIE'!$A$2:$L$201,MATCH(V$112,'DOCENTI-CLASSI-MATERIE'!$A$2:$A$201,0),MATCH(V$1,INDIRECT("'DOCENTI-CLASSI-MATERIE'!$A"&amp;MATCH(V$112,'DOCENTI-CLASSI-MATERIE'!$A$2:$A$201,0)+2&amp;":$L"&amp;MATCH(V$112,'DOCENTI-CLASSI-MATERIE'!$A$2:$A$201,0)+2),0)),V294)</f>
        <v/>
      </c>
      <c r="W111" s="41" t="str">
        <f ca="1">IFERROR(INDEX('DOCENTI-CLASSI-MATERIE'!$A$2:$L$201,MATCH(W$112,'DOCENTI-CLASSI-MATERIE'!$A$2:$A$201,0),MATCH(W$1,INDIRECT("'DOCENTI-CLASSI-MATERIE'!$A"&amp;MATCH(W$112,'DOCENTI-CLASSI-MATERIE'!$A$2:$A$201,0)+2&amp;":$L"&amp;MATCH(W$112,'DOCENTI-CLASSI-MATERIE'!$A$2:$A$201,0)+2),0)),W294)</f>
        <v/>
      </c>
      <c r="X111" s="41" t="str">
        <f ca="1">IFERROR(INDEX('DOCENTI-CLASSI-MATERIE'!$A$2:$L$201,MATCH(X$112,'DOCENTI-CLASSI-MATERIE'!$A$2:$A$201,0),MATCH(X$1,INDIRECT("'DOCENTI-CLASSI-MATERIE'!$A"&amp;MATCH(X$112,'DOCENTI-CLASSI-MATERIE'!$A$2:$A$201,0)+2&amp;":$L"&amp;MATCH(X$112,'DOCENTI-CLASSI-MATERIE'!$A$2:$A$201,0)+2),0)),X294)</f>
        <v/>
      </c>
      <c r="Y111" s="41" t="str">
        <f ca="1">IFERROR(INDEX('DOCENTI-CLASSI-MATERIE'!$A$2:$L$201,MATCH(Y$112,'DOCENTI-CLASSI-MATERIE'!$A$2:$A$201,0),MATCH(Y$1,INDIRECT("'DOCENTI-CLASSI-MATERIE'!$A"&amp;MATCH(Y$112,'DOCENTI-CLASSI-MATERIE'!$A$2:$A$201,0)+2&amp;":$L"&amp;MATCH(Y$112,'DOCENTI-CLASSI-MATERIE'!$A$2:$A$201,0)+2),0)),Y294)</f>
        <v/>
      </c>
      <c r="Z111" s="41" t="str">
        <f ca="1">IFERROR(INDEX('DOCENTI-CLASSI-MATERIE'!$A$2:$L$201,MATCH(Z$112,'DOCENTI-CLASSI-MATERIE'!$A$2:$A$201,0),MATCH(Z$1,INDIRECT("'DOCENTI-CLASSI-MATERIE'!$A"&amp;MATCH(Z$112,'DOCENTI-CLASSI-MATERIE'!$A$2:$A$201,0)+2&amp;":$L"&amp;MATCH(Z$112,'DOCENTI-CLASSI-MATERIE'!$A$2:$A$201,0)+2),0)),Z294)</f>
        <v/>
      </c>
      <c r="AA111" s="41" t="str">
        <f ca="1">IFERROR(INDEX('DOCENTI-CLASSI-MATERIE'!$A$2:$L$201,MATCH(AA$112,'DOCENTI-CLASSI-MATERIE'!$A$2:$A$201,0),MATCH(AA$1,INDIRECT("'DOCENTI-CLASSI-MATERIE'!$A"&amp;MATCH(AA$112,'DOCENTI-CLASSI-MATERIE'!$A$2:$A$201,0)+2&amp;":$L"&amp;MATCH(AA$112,'DOCENTI-CLASSI-MATERIE'!$A$2:$A$201,0)+2),0)),AA294)</f>
        <v/>
      </c>
      <c r="AB111" s="41" t="str">
        <f ca="1">IFERROR(INDEX('DOCENTI-CLASSI-MATERIE'!$A$2:$L$201,MATCH(AB$112,'DOCENTI-CLASSI-MATERIE'!$A$2:$A$201,0),MATCH(AB$1,INDIRECT("'DOCENTI-CLASSI-MATERIE'!$A"&amp;MATCH(AB$112,'DOCENTI-CLASSI-MATERIE'!$A$2:$A$201,0)+2&amp;":$L"&amp;MATCH(AB$112,'DOCENTI-CLASSI-MATERIE'!$A$2:$A$201,0)+2),0)),AB294)</f>
        <v/>
      </c>
      <c r="AC111" s="41" t="str">
        <f ca="1">IFERROR(INDEX('DOCENTI-CLASSI-MATERIE'!$A$2:$L$201,MATCH(AC$112,'DOCENTI-CLASSI-MATERIE'!$A$2:$A$201,0),MATCH(AC$1,INDIRECT("'DOCENTI-CLASSI-MATERIE'!$A"&amp;MATCH(AC$112,'DOCENTI-CLASSI-MATERIE'!$A$2:$A$201,0)+2&amp;":$L"&amp;MATCH(AC$112,'DOCENTI-CLASSI-MATERIE'!$A$2:$A$201,0)+2),0)),AC294)</f>
        <v/>
      </c>
      <c r="AD111" s="41" t="str">
        <f ca="1">IFERROR(INDEX('DOCENTI-CLASSI-MATERIE'!$A$2:$L$201,MATCH(AD$112,'DOCENTI-CLASSI-MATERIE'!$A$2:$A$201,0),MATCH(AD$1,INDIRECT("'DOCENTI-CLASSI-MATERIE'!$A"&amp;MATCH(AD$112,'DOCENTI-CLASSI-MATERIE'!$A$2:$A$201,0)+2&amp;":$L"&amp;MATCH(AD$112,'DOCENTI-CLASSI-MATERIE'!$A$2:$A$201,0)+2),0)),AD294)</f>
        <v/>
      </c>
      <c r="AE111" s="41" t="str">
        <f ca="1">IFERROR(INDEX('DOCENTI-CLASSI-MATERIE'!$A$2:$L$201,MATCH(AE$112,'DOCENTI-CLASSI-MATERIE'!$A$2:$A$201,0),MATCH(AE$1,INDIRECT("'DOCENTI-CLASSI-MATERIE'!$A"&amp;MATCH(AE$112,'DOCENTI-CLASSI-MATERIE'!$A$2:$A$201,0)+2&amp;":$L"&amp;MATCH(AE$112,'DOCENTI-CLASSI-MATERIE'!$A$2:$A$201,0)+2),0)),AE294)</f>
        <v/>
      </c>
      <c r="AF111" s="41" t="str">
        <f ca="1">IFERROR(INDEX('DOCENTI-CLASSI-MATERIE'!$A$2:$L$201,MATCH(AF$112,'DOCENTI-CLASSI-MATERIE'!$A$2:$A$201,0),MATCH(AF$1,INDIRECT("'DOCENTI-CLASSI-MATERIE'!$A"&amp;MATCH(AF$112,'DOCENTI-CLASSI-MATERIE'!$A$2:$A$201,0)+2&amp;":$L"&amp;MATCH(AF$112,'DOCENTI-CLASSI-MATERIE'!$A$2:$A$201,0)+2),0)),AF294)</f>
        <v/>
      </c>
      <c r="AG111" s="41" t="str">
        <f ca="1">IFERROR(INDEX('DOCENTI-CLASSI-MATERIE'!$A$2:$L$201,MATCH(AG$112,'DOCENTI-CLASSI-MATERIE'!$A$2:$A$201,0),MATCH(AG$1,INDIRECT("'DOCENTI-CLASSI-MATERIE'!$A"&amp;MATCH(AG$112,'DOCENTI-CLASSI-MATERIE'!$A$2:$A$201,0)+2&amp;":$L"&amp;MATCH(AG$112,'DOCENTI-CLASSI-MATERIE'!$A$2:$A$201,0)+2),0)),AG294)</f>
        <v/>
      </c>
      <c r="AH111" s="41" t="str">
        <f ca="1">IFERROR(INDEX('DOCENTI-CLASSI-MATERIE'!$A$2:$L$201,MATCH(AH$112,'DOCENTI-CLASSI-MATERIE'!$A$2:$A$201,0),MATCH(AH$1,INDIRECT("'DOCENTI-CLASSI-MATERIE'!$A"&amp;MATCH(AH$112,'DOCENTI-CLASSI-MATERIE'!$A$2:$A$201,0)+2&amp;":$L"&amp;MATCH(AH$112,'DOCENTI-CLASSI-MATERIE'!$A$2:$A$201,0)+2),0)),AH294)</f>
        <v/>
      </c>
      <c r="AI111" s="41" t="str">
        <f ca="1">IFERROR(INDEX('DOCENTI-CLASSI-MATERIE'!$A$2:$L$201,MATCH(AI$112,'DOCENTI-CLASSI-MATERIE'!$A$2:$A$201,0),MATCH(AI$1,INDIRECT("'DOCENTI-CLASSI-MATERIE'!$A"&amp;MATCH(AI$112,'DOCENTI-CLASSI-MATERIE'!$A$2:$A$201,0)+2&amp;":$L"&amp;MATCH(AI$112,'DOCENTI-CLASSI-MATERIE'!$A$2:$A$201,0)+2),0)),AI294)</f>
        <v/>
      </c>
      <c r="AJ111" s="41" t="str">
        <f ca="1">IFERROR(INDEX('DOCENTI-CLASSI-MATERIE'!$A$2:$L$201,MATCH(AJ$112,'DOCENTI-CLASSI-MATERIE'!$A$2:$A$201,0),MATCH(AJ$1,INDIRECT("'DOCENTI-CLASSI-MATERIE'!$A"&amp;MATCH(AJ$112,'DOCENTI-CLASSI-MATERIE'!$A$2:$A$201,0)+2&amp;":$L"&amp;MATCH(AJ$112,'DOCENTI-CLASSI-MATERIE'!$A$2:$A$201,0)+2),0)),AJ294)</f>
        <v/>
      </c>
      <c r="AK111" s="41" t="str">
        <f ca="1">IFERROR(INDEX('DOCENTI-CLASSI-MATERIE'!$A$2:$L$201,MATCH(AK$112,'DOCENTI-CLASSI-MATERIE'!$A$2:$A$201,0),MATCH(AK$1,INDIRECT("'DOCENTI-CLASSI-MATERIE'!$A"&amp;MATCH(AK$112,'DOCENTI-CLASSI-MATERIE'!$A$2:$A$201,0)+2&amp;":$L"&amp;MATCH(AK$112,'DOCENTI-CLASSI-MATERIE'!$A$2:$A$201,0)+2),0)),AK294)</f>
        <v/>
      </c>
      <c r="AL111" s="41" t="str">
        <f ca="1">IFERROR(INDEX('DOCENTI-CLASSI-MATERIE'!$A$2:$L$201,MATCH(AL$112,'DOCENTI-CLASSI-MATERIE'!$A$2:$A$201,0),MATCH(AL$1,INDIRECT("'DOCENTI-CLASSI-MATERIE'!$A"&amp;MATCH(AL$112,'DOCENTI-CLASSI-MATERIE'!$A$2:$A$201,0)+2&amp;":$L"&amp;MATCH(AL$112,'DOCENTI-CLASSI-MATERIE'!$A$2:$A$201,0)+2),0)),AL294)</f>
        <v/>
      </c>
      <c r="AM111" s="41" t="str">
        <f ca="1">IFERROR(INDEX('DOCENTI-CLASSI-MATERIE'!$A$2:$L$201,MATCH(AM$112,'DOCENTI-CLASSI-MATERIE'!$A$2:$A$201,0),MATCH(AM$1,INDIRECT("'DOCENTI-CLASSI-MATERIE'!$A"&amp;MATCH(AM$112,'DOCENTI-CLASSI-MATERIE'!$A$2:$A$201,0)+2&amp;":$L"&amp;MATCH(AM$112,'DOCENTI-CLASSI-MATERIE'!$A$2:$A$201,0)+2),0)),AM294)</f>
        <v/>
      </c>
      <c r="AN111" s="41" t="str">
        <f ca="1">IFERROR(INDEX('DOCENTI-CLASSI-MATERIE'!$A$2:$L$201,MATCH(AN$112,'DOCENTI-CLASSI-MATERIE'!$A$2:$A$201,0),MATCH(AN$1,INDIRECT("'DOCENTI-CLASSI-MATERIE'!$A"&amp;MATCH(AN$112,'DOCENTI-CLASSI-MATERIE'!$A$2:$A$201,0)+2&amp;":$L"&amp;MATCH(AN$112,'DOCENTI-CLASSI-MATERIE'!$A$2:$A$201,0)+2),0)),AN294)</f>
        <v/>
      </c>
      <c r="AO111" s="41" t="str">
        <f ca="1">IFERROR(INDEX('DOCENTI-CLASSI-MATERIE'!$A$2:$L$201,MATCH(AO$112,'DOCENTI-CLASSI-MATERIE'!$A$2:$A$201,0),MATCH(AO$1,INDIRECT("'DOCENTI-CLASSI-MATERIE'!$A"&amp;MATCH(AO$112,'DOCENTI-CLASSI-MATERIE'!$A$2:$A$201,0)+2&amp;":$L"&amp;MATCH(AO$112,'DOCENTI-CLASSI-MATERIE'!$A$2:$A$201,0)+2),0)),AO294)</f>
        <v/>
      </c>
      <c r="AP111" s="41" t="str">
        <f ca="1">IFERROR(INDEX('DOCENTI-CLASSI-MATERIE'!$A$2:$L$201,MATCH(AP$112,'DOCENTI-CLASSI-MATERIE'!$A$2:$A$201,0),MATCH(AP$1,INDIRECT("'DOCENTI-CLASSI-MATERIE'!$A"&amp;MATCH(AP$112,'DOCENTI-CLASSI-MATERIE'!$A$2:$A$201,0)+2&amp;":$L"&amp;MATCH(AP$112,'DOCENTI-CLASSI-MATERIE'!$A$2:$A$201,0)+2),0)),AP294)</f>
        <v/>
      </c>
      <c r="AQ111" s="41" t="str">
        <f ca="1">IFERROR(INDEX('DOCENTI-CLASSI-MATERIE'!$A$2:$L$201,MATCH(AQ$112,'DOCENTI-CLASSI-MATERIE'!$A$2:$A$201,0),MATCH(AQ$1,INDIRECT("'DOCENTI-CLASSI-MATERIE'!$A"&amp;MATCH(AQ$112,'DOCENTI-CLASSI-MATERIE'!$A$2:$A$201,0)+2&amp;":$L"&amp;MATCH(AQ$112,'DOCENTI-CLASSI-MATERIE'!$A$2:$A$201,0)+2),0)),AQ294)</f>
        <v/>
      </c>
      <c r="AR111" s="41" t="str">
        <f ca="1">IFERROR(INDEX('DOCENTI-CLASSI-MATERIE'!$A$2:$L$201,MATCH(AR$112,'DOCENTI-CLASSI-MATERIE'!$A$2:$A$201,0),MATCH(AR$1,INDIRECT("'DOCENTI-CLASSI-MATERIE'!$A"&amp;MATCH(AR$112,'DOCENTI-CLASSI-MATERIE'!$A$2:$A$201,0)+2&amp;":$L"&amp;MATCH(AR$112,'DOCENTI-CLASSI-MATERIE'!$A$2:$A$201,0)+2),0)),AR294)</f>
        <v/>
      </c>
      <c r="AS111" s="41" t="str">
        <f ca="1">IFERROR(INDEX('DOCENTI-CLASSI-MATERIE'!$A$2:$L$201,MATCH(AS$112,'DOCENTI-CLASSI-MATERIE'!$A$2:$A$201,0),MATCH(AS$1,INDIRECT("'DOCENTI-CLASSI-MATERIE'!$A"&amp;MATCH(AS$112,'DOCENTI-CLASSI-MATERIE'!$A$2:$A$201,0)+2&amp;":$L"&amp;MATCH(AS$112,'DOCENTI-CLASSI-MATERIE'!$A$2:$A$201,0)+2),0)),AS294)</f>
        <v/>
      </c>
      <c r="AT111" s="41" t="str">
        <f ca="1">IFERROR(INDEX('DOCENTI-CLASSI-MATERIE'!$A$2:$L$201,MATCH(AT$112,'DOCENTI-CLASSI-MATERIE'!$A$2:$A$201,0),MATCH(AT$1,INDIRECT("'DOCENTI-CLASSI-MATERIE'!$A"&amp;MATCH(AT$112,'DOCENTI-CLASSI-MATERIE'!$A$2:$A$201,0)+2&amp;":$L"&amp;MATCH(AT$112,'DOCENTI-CLASSI-MATERIE'!$A$2:$A$201,0)+2),0)),AT294)</f>
        <v/>
      </c>
      <c r="AU111" s="41" t="str">
        <f ca="1">IFERROR(INDEX('DOCENTI-CLASSI-MATERIE'!$A$2:$L$201,MATCH(AU$112,'DOCENTI-CLASSI-MATERIE'!$A$2:$A$201,0),MATCH(AU$1,INDIRECT("'DOCENTI-CLASSI-MATERIE'!$A"&amp;MATCH(AU$112,'DOCENTI-CLASSI-MATERIE'!$A$2:$A$201,0)+2&amp;":$L"&amp;MATCH(AU$112,'DOCENTI-CLASSI-MATERIE'!$A$2:$A$201,0)+2),0)),AU294)</f>
        <v/>
      </c>
      <c r="AV111" s="41" t="str">
        <f ca="1">IFERROR(INDEX('DOCENTI-CLASSI-MATERIE'!$A$2:$L$201,MATCH(AV$112,'DOCENTI-CLASSI-MATERIE'!$A$2:$A$201,0),MATCH(AV$1,INDIRECT("'DOCENTI-CLASSI-MATERIE'!$A"&amp;MATCH(AV$112,'DOCENTI-CLASSI-MATERIE'!$A$2:$A$201,0)+2&amp;":$L"&amp;MATCH(AV$112,'DOCENTI-CLASSI-MATERIE'!$A$2:$A$201,0)+2),0)),AV294)</f>
        <v/>
      </c>
      <c r="AW111" s="41" t="str">
        <f ca="1">IFERROR(INDEX('DOCENTI-CLASSI-MATERIE'!$A$2:$L$201,MATCH(AW$112,'DOCENTI-CLASSI-MATERIE'!$A$2:$A$201,0),MATCH(AW$1,INDIRECT("'DOCENTI-CLASSI-MATERIE'!$A"&amp;MATCH(AW$112,'DOCENTI-CLASSI-MATERIE'!$A$2:$A$201,0)+2&amp;":$L"&amp;MATCH(AW$112,'DOCENTI-CLASSI-MATERIE'!$A$2:$A$201,0)+2),0)),AW294)</f>
        <v/>
      </c>
      <c r="AX111" s="41" t="str">
        <f ca="1">IFERROR(INDEX('DOCENTI-CLASSI-MATERIE'!$A$2:$L$201,MATCH(AX$112,'DOCENTI-CLASSI-MATERIE'!$A$2:$A$201,0),MATCH(AX$1,INDIRECT("'DOCENTI-CLASSI-MATERIE'!$A"&amp;MATCH(AX$112,'DOCENTI-CLASSI-MATERIE'!$A$2:$A$201,0)+2&amp;":$L"&amp;MATCH(AX$112,'DOCENTI-CLASSI-MATERIE'!$A$2:$A$201,0)+2),0)),AX294)</f>
        <v/>
      </c>
      <c r="AY111" s="41" t="str">
        <f ca="1">IFERROR(INDEX('DOCENTI-CLASSI-MATERIE'!$A$2:$L$201,MATCH(AY$112,'DOCENTI-CLASSI-MATERIE'!$A$2:$A$201,0),MATCH(AY$1,INDIRECT("'DOCENTI-CLASSI-MATERIE'!$A"&amp;MATCH(AY$112,'DOCENTI-CLASSI-MATERIE'!$A$2:$A$201,0)+2&amp;":$L"&amp;MATCH(AY$112,'DOCENTI-CLASSI-MATERIE'!$A$2:$A$201,0)+2),0)),AY294)</f>
        <v/>
      </c>
      <c r="AZ111" s="41" t="str">
        <f ca="1">IFERROR(INDEX('DOCENTI-CLASSI-MATERIE'!$A$2:$L$201,MATCH(AZ$112,'DOCENTI-CLASSI-MATERIE'!$A$2:$A$201,0),MATCH(AZ$1,INDIRECT("'DOCENTI-CLASSI-MATERIE'!$A"&amp;MATCH(AZ$112,'DOCENTI-CLASSI-MATERIE'!$A$2:$A$201,0)+2&amp;":$L"&amp;MATCH(AZ$112,'DOCENTI-CLASSI-MATERIE'!$A$2:$A$201,0)+2),0)),AZ294)</f>
        <v/>
      </c>
    </row>
    <row r="112" spans="1:52" s="42" customFormat="1" ht="24.95" customHeight="1">
      <c r="A112" s="160"/>
      <c r="B112" s="163"/>
      <c r="C112" s="126" t="str">
        <f>IFERROR(INDEX('ORARIO DOCENTI'!$A$3:$A$102,MATCH(C$1,'ORARIO DOCENTI'!$AL$3:$AL$102,0),1),C295)</f>
        <v/>
      </c>
      <c r="D112" s="126" t="str">
        <f>IFERROR(INDEX('ORARIO DOCENTI'!$A$3:$A$102,MATCH(D$1,'ORARIO DOCENTI'!$AL$3:$AL$102,0),1),D295)</f>
        <v/>
      </c>
      <c r="E112" s="126" t="str">
        <f>IFERROR(INDEX('ORARIO DOCENTI'!$A$3:$A$102,MATCH(E$1,'ORARIO DOCENTI'!$AL$3:$AL$102,0),1),E295)</f>
        <v/>
      </c>
      <c r="F112" s="126" t="str">
        <f>IFERROR(INDEX('ORARIO DOCENTI'!$A$3:$A$102,MATCH(F$1,'ORARIO DOCENTI'!$AL$3:$AL$102,0),1),F295)</f>
        <v/>
      </c>
      <c r="G112" s="126" t="str">
        <f>IFERROR(INDEX('ORARIO DOCENTI'!$A$3:$A$102,MATCH(G$1,'ORARIO DOCENTI'!$AL$3:$AL$102,0),1),G295)</f>
        <v/>
      </c>
      <c r="H112" s="126" t="str">
        <f>IFERROR(INDEX('ORARIO DOCENTI'!$A$3:$A$102,MATCH(H$1,'ORARIO DOCENTI'!$AL$3:$AL$102,0),1),H295)</f>
        <v/>
      </c>
      <c r="I112" s="126" t="str">
        <f>IFERROR(INDEX('ORARIO DOCENTI'!$A$3:$A$102,MATCH(I$1,'ORARIO DOCENTI'!$AL$3:$AL$102,0),1),I295)</f>
        <v/>
      </c>
      <c r="J112" s="126" t="str">
        <f>IFERROR(INDEX('ORARIO DOCENTI'!$A$3:$A$102,MATCH(J$1,'ORARIO DOCENTI'!$AL$3:$AL$102,0),1),J295)</f>
        <v/>
      </c>
      <c r="K112" s="126" t="str">
        <f>IFERROR(INDEX('ORARIO DOCENTI'!$A$3:$A$102,MATCH(K$1,'ORARIO DOCENTI'!$AL$3:$AL$102,0),1),K295)</f>
        <v/>
      </c>
      <c r="L112" s="126" t="str">
        <f>IFERROR(INDEX('ORARIO DOCENTI'!$A$3:$A$102,MATCH(L$1,'ORARIO DOCENTI'!$AL$3:$AL$102,0),1),L295)</f>
        <v/>
      </c>
      <c r="M112" s="126" t="str">
        <f>IFERROR(INDEX('ORARIO DOCENTI'!$A$3:$A$102,MATCH(M$1,'ORARIO DOCENTI'!$AL$3:$AL$102,0),1),M295)</f>
        <v/>
      </c>
      <c r="N112" s="126" t="str">
        <f>IFERROR(INDEX('ORARIO DOCENTI'!$A$3:$A$102,MATCH(N$1,'ORARIO DOCENTI'!$AL$3:$AL$102,0),1),N295)</f>
        <v/>
      </c>
      <c r="O112" s="126" t="str">
        <f>IFERROR(INDEX('ORARIO DOCENTI'!$A$3:$A$102,MATCH(O$1,'ORARIO DOCENTI'!$AL$3:$AL$102,0),1),O295)</f>
        <v/>
      </c>
      <c r="P112" s="126" t="str">
        <f>IFERROR(INDEX('ORARIO DOCENTI'!$A$3:$A$102,MATCH(P$1,'ORARIO DOCENTI'!$AL$3:$AL$102,0),1),P295)</f>
        <v/>
      </c>
      <c r="Q112" s="126" t="str">
        <f>IFERROR(INDEX('ORARIO DOCENTI'!$A$3:$A$102,MATCH(Q$1,'ORARIO DOCENTI'!$AL$3:$AL$102,0),1),Q295)</f>
        <v/>
      </c>
      <c r="R112" s="126" t="str">
        <f>IFERROR(INDEX('ORARIO DOCENTI'!$A$3:$A$102,MATCH(R$1,'ORARIO DOCENTI'!$AL$3:$AL$102,0),1),R295)</f>
        <v/>
      </c>
      <c r="S112" s="126" t="str">
        <f>IFERROR(INDEX('ORARIO DOCENTI'!$A$3:$A$102,MATCH(S$1,'ORARIO DOCENTI'!$AL$3:$AL$102,0),1),S295)</f>
        <v/>
      </c>
      <c r="T112" s="126" t="str">
        <f>IFERROR(INDEX('ORARIO DOCENTI'!$A$3:$A$102,MATCH(T$1,'ORARIO DOCENTI'!$AL$3:$AL$102,0),1),T295)</f>
        <v/>
      </c>
      <c r="U112" s="43" t="str">
        <f>IFERROR(INDEX('ORARIO DOCENTI'!$A$3:$A$102,MATCH(U$1,'ORARIO DOCENTI'!$AL$3:$AL$102,0),1),U295)</f>
        <v/>
      </c>
      <c r="V112" s="43" t="str">
        <f>IFERROR(INDEX('ORARIO DOCENTI'!$A$3:$A$102,MATCH(V$1,'ORARIO DOCENTI'!$AL$3:$AL$102,0),1),V295)</f>
        <v/>
      </c>
      <c r="W112" s="43" t="str">
        <f>IFERROR(INDEX('ORARIO DOCENTI'!$A$3:$A$102,MATCH(W$1,'ORARIO DOCENTI'!$AL$3:$AL$102,0),1),W295)</f>
        <v/>
      </c>
      <c r="X112" s="43" t="str">
        <f>IFERROR(INDEX('ORARIO DOCENTI'!$A$3:$A$102,MATCH(X$1,'ORARIO DOCENTI'!$AL$3:$AL$102,0),1),X295)</f>
        <v/>
      </c>
      <c r="Y112" s="43" t="str">
        <f>IFERROR(INDEX('ORARIO DOCENTI'!$A$3:$A$102,MATCH(Y$1,'ORARIO DOCENTI'!$AL$3:$AL$102,0),1),Y295)</f>
        <v/>
      </c>
      <c r="Z112" s="43" t="str">
        <f>IFERROR(INDEX('ORARIO DOCENTI'!$A$3:$A$102,MATCH(Z$1,'ORARIO DOCENTI'!$AL$3:$AL$102,0),1),Z295)</f>
        <v/>
      </c>
      <c r="AA112" s="43" t="str">
        <f>IFERROR(INDEX('ORARIO DOCENTI'!$A$3:$A$102,MATCH(AA$1,'ORARIO DOCENTI'!$AL$3:$AL$102,0),1),AA295)</f>
        <v/>
      </c>
      <c r="AB112" s="43" t="str">
        <f>IFERROR(INDEX('ORARIO DOCENTI'!$A$3:$A$102,MATCH(AB$1,'ORARIO DOCENTI'!$AL$3:$AL$102,0),1),AB295)</f>
        <v/>
      </c>
      <c r="AC112" s="43" t="str">
        <f>IFERROR(INDEX('ORARIO DOCENTI'!$A$3:$A$102,MATCH(AC$1,'ORARIO DOCENTI'!$AL$3:$AL$102,0),1),AC295)</f>
        <v/>
      </c>
      <c r="AD112" s="43" t="str">
        <f>IFERROR(INDEX('ORARIO DOCENTI'!$A$3:$A$102,MATCH(AD$1,'ORARIO DOCENTI'!$AL$3:$AL$102,0),1),AD295)</f>
        <v/>
      </c>
      <c r="AE112" s="43" t="str">
        <f>IFERROR(INDEX('ORARIO DOCENTI'!$A$3:$A$102,MATCH(AE$1,'ORARIO DOCENTI'!$AL$3:$AL$102,0),1),AE295)</f>
        <v/>
      </c>
      <c r="AF112" s="43" t="str">
        <f>IFERROR(INDEX('ORARIO DOCENTI'!$A$3:$A$102,MATCH(AF$1,'ORARIO DOCENTI'!$AL$3:$AL$102,0),1),AF295)</f>
        <v/>
      </c>
      <c r="AG112" s="43" t="str">
        <f>IFERROR(INDEX('ORARIO DOCENTI'!$A$3:$A$102,MATCH(AG$1,'ORARIO DOCENTI'!$AL$3:$AL$102,0),1),AG295)</f>
        <v/>
      </c>
      <c r="AH112" s="43" t="str">
        <f>IFERROR(INDEX('ORARIO DOCENTI'!$A$3:$A$102,MATCH(AH$1,'ORARIO DOCENTI'!$AL$3:$AL$102,0),1),AH295)</f>
        <v/>
      </c>
      <c r="AI112" s="43" t="str">
        <f>IFERROR(INDEX('ORARIO DOCENTI'!$A$3:$A$102,MATCH(AI$1,'ORARIO DOCENTI'!$AL$3:$AL$102,0),1),AI295)</f>
        <v/>
      </c>
      <c r="AJ112" s="43" t="str">
        <f>IFERROR(INDEX('ORARIO DOCENTI'!$A$3:$A$102,MATCH(AJ$1,'ORARIO DOCENTI'!$AL$3:$AL$102,0),1),AJ295)</f>
        <v/>
      </c>
      <c r="AK112" s="43" t="str">
        <f>IFERROR(INDEX('ORARIO DOCENTI'!$A$3:$A$102,MATCH(AK$1,'ORARIO DOCENTI'!$AL$3:$AL$102,0),1),AK295)</f>
        <v/>
      </c>
      <c r="AL112" s="43" t="str">
        <f>IFERROR(INDEX('ORARIO DOCENTI'!$A$3:$A$102,MATCH(AL$1,'ORARIO DOCENTI'!$AL$3:$AL$102,0),1),AL295)</f>
        <v/>
      </c>
      <c r="AM112" s="43" t="str">
        <f>IFERROR(INDEX('ORARIO DOCENTI'!$A$3:$A$102,MATCH(AM$1,'ORARIO DOCENTI'!$AL$3:$AL$102,0),1),AM295)</f>
        <v/>
      </c>
      <c r="AN112" s="43" t="str">
        <f>IFERROR(INDEX('ORARIO DOCENTI'!$A$3:$A$102,MATCH(AN$1,'ORARIO DOCENTI'!$AL$3:$AL$102,0),1),AN295)</f>
        <v/>
      </c>
      <c r="AO112" s="43" t="str">
        <f>IFERROR(INDEX('ORARIO DOCENTI'!$A$3:$A$102,MATCH(AO$1,'ORARIO DOCENTI'!$AL$3:$AL$102,0),1),AO295)</f>
        <v/>
      </c>
      <c r="AP112" s="43" t="str">
        <f>IFERROR(INDEX('ORARIO DOCENTI'!$A$3:$A$102,MATCH(AP$1,'ORARIO DOCENTI'!$AL$3:$AL$102,0),1),AP295)</f>
        <v/>
      </c>
      <c r="AQ112" s="43" t="str">
        <f>IFERROR(INDEX('ORARIO DOCENTI'!$A$3:$A$102,MATCH(AQ$1,'ORARIO DOCENTI'!$AL$3:$AL$102,0),1),AQ295)</f>
        <v/>
      </c>
      <c r="AR112" s="43" t="str">
        <f>IFERROR(INDEX('ORARIO DOCENTI'!$A$3:$A$102,MATCH(AR$1,'ORARIO DOCENTI'!$AL$3:$AL$102,0),1),AR295)</f>
        <v/>
      </c>
      <c r="AS112" s="43" t="str">
        <f>IFERROR(INDEX('ORARIO DOCENTI'!$A$3:$A$102,MATCH(AS$1,'ORARIO DOCENTI'!$AL$3:$AL$102,0),1),AS295)</f>
        <v/>
      </c>
      <c r="AT112" s="43" t="str">
        <f>IFERROR(INDEX('ORARIO DOCENTI'!$A$3:$A$102,MATCH(AT$1,'ORARIO DOCENTI'!$AL$3:$AL$102,0),1),AT295)</f>
        <v/>
      </c>
      <c r="AU112" s="43" t="str">
        <f>IFERROR(INDEX('ORARIO DOCENTI'!$A$3:$A$102,MATCH(AU$1,'ORARIO DOCENTI'!$AL$3:$AL$102,0),1),AU295)</f>
        <v/>
      </c>
      <c r="AV112" s="43" t="str">
        <f>IFERROR(INDEX('ORARIO DOCENTI'!$A$3:$A$102,MATCH(AV$1,'ORARIO DOCENTI'!$AL$3:$AL$102,0),1),AV295)</f>
        <v/>
      </c>
      <c r="AW112" s="43" t="str">
        <f>IFERROR(INDEX('ORARIO DOCENTI'!$A$3:$A$102,MATCH(AW$1,'ORARIO DOCENTI'!$AL$3:$AL$102,0),1),AW295)</f>
        <v/>
      </c>
      <c r="AX112" s="43" t="str">
        <f>IFERROR(INDEX('ORARIO DOCENTI'!$A$3:$A$102,MATCH(AX$1,'ORARIO DOCENTI'!$AL$3:$AL$102,0),1),AX295)</f>
        <v/>
      </c>
      <c r="AY112" s="43" t="str">
        <f>IFERROR(INDEX('ORARIO DOCENTI'!$A$3:$A$102,MATCH(AY$1,'ORARIO DOCENTI'!$AL$3:$AL$102,0),1),AY295)</f>
        <v/>
      </c>
      <c r="AZ112" s="43" t="str">
        <f>IFERROR(INDEX('ORARIO DOCENTI'!$A$3:$A$102,MATCH(AZ$1,'ORARIO DOCENTI'!$AL$3:$AL$102,0),1),AZ295)</f>
        <v/>
      </c>
    </row>
    <row r="113" spans="1:52" s="42" customFormat="1" ht="24.95" customHeight="1">
      <c r="A113" s="160"/>
      <c r="B113" s="163"/>
      <c r="C113" s="124" t="str">
        <f>IFERROR(INDEX('ORARIO ITP'!$A$3:$A$102,MATCH(C$1,'ORARIO ITP'!$AL$3:$AL$102,0),1),"")</f>
        <v/>
      </c>
      <c r="D113" s="124" t="str">
        <f>IFERROR(INDEX('ORARIO ITP'!$A$3:$A$102,MATCH(D$1,'ORARIO ITP'!$AL$3:$AL$102,0),1),"")</f>
        <v/>
      </c>
      <c r="E113" s="124" t="str">
        <f>IFERROR(INDEX('ORARIO ITP'!$A$3:$A$102,MATCH(E$1,'ORARIO ITP'!$AL$3:$AL$102,0),1),"")</f>
        <v/>
      </c>
      <c r="F113" s="124" t="str">
        <f>IFERROR(INDEX('ORARIO ITP'!$A$3:$A$102,MATCH(F$1,'ORARIO ITP'!$AL$3:$AL$102,0),1),"")</f>
        <v/>
      </c>
      <c r="G113" s="124" t="str">
        <f>IFERROR(INDEX('ORARIO ITP'!$A$3:$A$102,MATCH(G$1,'ORARIO ITP'!$AL$3:$AL$102,0),1),"")</f>
        <v/>
      </c>
      <c r="H113" s="124" t="str">
        <f>IFERROR(INDEX('ORARIO ITP'!$A$3:$A$102,MATCH(H$1,'ORARIO ITP'!$AL$3:$AL$102,0),1),"")</f>
        <v/>
      </c>
      <c r="I113" s="124" t="str">
        <f>IFERROR(INDEX('ORARIO ITP'!$A$3:$A$102,MATCH(I$1,'ORARIO ITP'!$AL$3:$AL$102,0),1),"")</f>
        <v/>
      </c>
      <c r="J113" s="124" t="str">
        <f>IFERROR(INDEX('ORARIO ITP'!$A$3:$A$102,MATCH(J$1,'ORARIO ITP'!$AL$3:$AL$102,0),1),"")</f>
        <v/>
      </c>
      <c r="K113" s="124" t="str">
        <f>IFERROR(INDEX('ORARIO ITP'!$A$3:$A$102,MATCH(K$1,'ORARIO ITP'!$AL$3:$AL$102,0),1),"")</f>
        <v/>
      </c>
      <c r="L113" s="124" t="str">
        <f>IFERROR(INDEX('ORARIO ITP'!$A$3:$A$102,MATCH(L$1,'ORARIO ITP'!$AL$3:$AL$102,0),1),"")</f>
        <v/>
      </c>
      <c r="M113" s="124" t="str">
        <f>IFERROR(INDEX('ORARIO ITP'!$A$3:$A$102,MATCH(M$1,'ORARIO ITP'!$AL$3:$AL$102,0),1),"")</f>
        <v/>
      </c>
      <c r="N113" s="124" t="str">
        <f>IFERROR(INDEX('ORARIO ITP'!$A$3:$A$102,MATCH(N$1,'ORARIO ITP'!$AL$3:$AL$102,0),1),"")</f>
        <v/>
      </c>
      <c r="O113" s="124" t="str">
        <f>IFERROR(INDEX('ORARIO ITP'!$A$3:$A$102,MATCH(O$1,'ORARIO ITP'!$AL$3:$AL$102,0),1),"")</f>
        <v/>
      </c>
      <c r="P113" s="124" t="str">
        <f>IFERROR(INDEX('ORARIO ITP'!$A$3:$A$102,MATCH(P$1,'ORARIO ITP'!$AL$3:$AL$102,0),1),"")</f>
        <v/>
      </c>
      <c r="Q113" s="124" t="str">
        <f>IFERROR(INDEX('ORARIO ITP'!$A$3:$A$102,MATCH(Q$1,'ORARIO ITP'!$AL$3:$AL$102,0),1),"")</f>
        <v/>
      </c>
      <c r="R113" s="124" t="str">
        <f>IFERROR(INDEX('ORARIO ITP'!$A$3:$A$102,MATCH(R$1,'ORARIO ITP'!$AL$3:$AL$102,0),1),"")</f>
        <v/>
      </c>
      <c r="S113" s="124" t="str">
        <f>IFERROR(INDEX('ORARIO ITP'!$A$3:$A$102,MATCH(S$1,'ORARIO ITP'!$AL$3:$AL$102,0),1),"")</f>
        <v/>
      </c>
      <c r="T113" s="124" t="str">
        <f>IFERROR(INDEX('ORARIO ITP'!$A$3:$A$102,MATCH(T$1,'ORARIO ITP'!$AL$3:$AL$102,0),1),"")</f>
        <v/>
      </c>
      <c r="U113" s="40" t="str">
        <f>IFERROR(INDEX('ORARIO ITP'!$A$3:$A$102,MATCH(U$1,'ORARIO ITP'!$AL$3:$AL$102,0),1),"")</f>
        <v/>
      </c>
      <c r="V113" s="40" t="str">
        <f>IFERROR(INDEX('ORARIO ITP'!$A$3:$A$102,MATCH(V$1,'ORARIO ITP'!$AL$3:$AL$102,0),1),"")</f>
        <v/>
      </c>
      <c r="W113" s="40" t="str">
        <f>IFERROR(INDEX('ORARIO ITP'!$A$3:$A$102,MATCH(W$1,'ORARIO ITP'!$AL$3:$AL$102,0),1),"")</f>
        <v/>
      </c>
      <c r="X113" s="40" t="str">
        <f>IFERROR(INDEX('ORARIO ITP'!$A$3:$A$102,MATCH(X$1,'ORARIO ITP'!$AL$3:$AL$102,0),1),"")</f>
        <v/>
      </c>
      <c r="Y113" s="40" t="str">
        <f>IFERROR(INDEX('ORARIO ITP'!$A$3:$A$102,MATCH(Y$1,'ORARIO ITP'!$AL$3:$AL$102,0),1),"")</f>
        <v/>
      </c>
      <c r="Z113" s="40" t="str">
        <f>IFERROR(INDEX('ORARIO ITP'!$A$3:$A$102,MATCH(Z$1,'ORARIO ITP'!$AL$3:$AL$102,0),1),"")</f>
        <v/>
      </c>
      <c r="AA113" s="40" t="str">
        <f>IFERROR(INDEX('ORARIO ITP'!$A$3:$A$102,MATCH(AA$1,'ORARIO ITP'!$AL$3:$AL$102,0),1),"")</f>
        <v/>
      </c>
      <c r="AB113" s="40" t="str">
        <f>IFERROR(INDEX('ORARIO ITP'!$A$3:$A$102,MATCH(AB$1,'ORARIO ITP'!$AL$3:$AL$102,0),1),"")</f>
        <v/>
      </c>
      <c r="AC113" s="40" t="str">
        <f>IFERROR(INDEX('ORARIO ITP'!$A$3:$A$102,MATCH(AC$1,'ORARIO ITP'!$AL$3:$AL$102,0),1),"")</f>
        <v/>
      </c>
      <c r="AD113" s="40" t="str">
        <f>IFERROR(INDEX('ORARIO ITP'!$A$3:$A$102,MATCH(AD$1,'ORARIO ITP'!$AL$3:$AL$102,0),1),"")</f>
        <v/>
      </c>
      <c r="AE113" s="40" t="str">
        <f>IFERROR(INDEX('ORARIO ITP'!$A$3:$A$102,MATCH(AE$1,'ORARIO ITP'!$AL$3:$AL$102,0),1),"")</f>
        <v/>
      </c>
      <c r="AF113" s="40" t="str">
        <f>IFERROR(INDEX('ORARIO ITP'!$A$3:$A$102,MATCH(AF$1,'ORARIO ITP'!$AL$3:$AL$102,0),1),"")</f>
        <v/>
      </c>
      <c r="AG113" s="40" t="str">
        <f>IFERROR(INDEX('ORARIO ITP'!$A$3:$A$102,MATCH(AG$1,'ORARIO ITP'!$AL$3:$AL$102,0),1),"")</f>
        <v/>
      </c>
      <c r="AH113" s="40" t="str">
        <f>IFERROR(INDEX('ORARIO ITP'!$A$3:$A$102,MATCH(AH$1,'ORARIO ITP'!$AL$3:$AL$102,0),1),"")</f>
        <v/>
      </c>
      <c r="AI113" s="40" t="str">
        <f>IFERROR(INDEX('ORARIO ITP'!$A$3:$A$102,MATCH(AI$1,'ORARIO ITP'!$AL$3:$AL$102,0),1),"")</f>
        <v/>
      </c>
      <c r="AJ113" s="40" t="str">
        <f>IFERROR(INDEX('ORARIO ITP'!$A$3:$A$102,MATCH(AJ$1,'ORARIO ITP'!$AL$3:$AL$102,0),1),"")</f>
        <v/>
      </c>
      <c r="AK113" s="40" t="str">
        <f>IFERROR(INDEX('ORARIO ITP'!$A$3:$A$102,MATCH(AK$1,'ORARIO ITP'!$AL$3:$AL$102,0),1),"")</f>
        <v/>
      </c>
      <c r="AL113" s="40" t="str">
        <f>IFERROR(INDEX('ORARIO ITP'!$A$3:$A$102,MATCH(AL$1,'ORARIO ITP'!$AL$3:$AL$102,0),1),"")</f>
        <v/>
      </c>
      <c r="AM113" s="40" t="str">
        <f>IFERROR(INDEX('ORARIO ITP'!$A$3:$A$102,MATCH(AM$1,'ORARIO ITP'!$AL$3:$AL$102,0),1),"")</f>
        <v/>
      </c>
      <c r="AN113" s="40" t="str">
        <f>IFERROR(INDEX('ORARIO ITP'!$A$3:$A$102,MATCH(AN$1,'ORARIO ITP'!$AL$3:$AL$102,0),1),"")</f>
        <v/>
      </c>
      <c r="AO113" s="40" t="str">
        <f>IFERROR(INDEX('ORARIO ITP'!$A$3:$A$102,MATCH(AO$1,'ORARIO ITP'!$AL$3:$AL$102,0),1),"")</f>
        <v/>
      </c>
      <c r="AP113" s="40" t="str">
        <f>IFERROR(INDEX('ORARIO ITP'!$A$3:$A$102,MATCH(AP$1,'ORARIO ITP'!$AL$3:$AL$102,0),1),"")</f>
        <v/>
      </c>
      <c r="AQ113" s="40" t="str">
        <f>IFERROR(INDEX('ORARIO ITP'!$A$3:$A$102,MATCH(AQ$1,'ORARIO ITP'!$AL$3:$AL$102,0),1),"")</f>
        <v/>
      </c>
      <c r="AR113" s="40" t="str">
        <f>IFERROR(INDEX('ORARIO ITP'!$A$3:$A$102,MATCH(AR$1,'ORARIO ITP'!$AL$3:$AL$102,0),1),"")</f>
        <v/>
      </c>
      <c r="AS113" s="40" t="str">
        <f>IFERROR(INDEX('ORARIO ITP'!$A$3:$A$102,MATCH(AS$1,'ORARIO ITP'!$AL$3:$AL$102,0),1),"")</f>
        <v/>
      </c>
      <c r="AT113" s="40" t="str">
        <f>IFERROR(INDEX('ORARIO ITP'!$A$3:$A$102,MATCH(AT$1,'ORARIO ITP'!$AL$3:$AL$102,0),1),"")</f>
        <v/>
      </c>
      <c r="AU113" s="40" t="str">
        <f>IFERROR(INDEX('ORARIO ITP'!$A$3:$A$102,MATCH(AU$1,'ORARIO ITP'!$AL$3:$AL$102,0),1),"")</f>
        <v/>
      </c>
      <c r="AV113" s="40" t="str">
        <f>IFERROR(INDEX('ORARIO ITP'!$A$3:$A$102,MATCH(AV$1,'ORARIO ITP'!$AL$3:$AL$102,0),1),"")</f>
        <v/>
      </c>
      <c r="AW113" s="40" t="str">
        <f>IFERROR(INDEX('ORARIO ITP'!$A$3:$A$102,MATCH(AW$1,'ORARIO ITP'!$AL$3:$AL$102,0),1),"")</f>
        <v/>
      </c>
      <c r="AX113" s="40" t="str">
        <f>IFERROR(INDEX('ORARIO ITP'!$A$3:$A$102,MATCH(AX$1,'ORARIO ITP'!$AL$3:$AL$102,0),1),"")</f>
        <v/>
      </c>
      <c r="AY113" s="40" t="str">
        <f>IFERROR(INDEX('ORARIO ITP'!$A$3:$A$102,MATCH(AY$1,'ORARIO ITP'!$AL$3:$AL$102,0),1),"")</f>
        <v/>
      </c>
      <c r="AZ113" s="40" t="str">
        <f>IFERROR(INDEX('ORARIO ITP'!$A$3:$A$102,MATCH(AZ$1,'ORARIO ITP'!$AL$3:$AL$102,0),1),"")</f>
        <v/>
      </c>
    </row>
    <row r="114" spans="1:52" s="42" customFormat="1" ht="24.95" customHeight="1">
      <c r="A114" s="160"/>
      <c r="B114" s="163">
        <v>8</v>
      </c>
      <c r="C114" s="125" t="str">
        <f ca="1">IFERROR(INDEX('DOCENTI-CLASSI-MATERIE'!$A$2:$L$201,MATCH(C$115,'DOCENTI-CLASSI-MATERIE'!$A$2:$A$201,0),MATCH(C$1,INDIRECT("'DOCENTI-CLASSI-MATERIE'!$A"&amp;MATCH(C$115,'DOCENTI-CLASSI-MATERIE'!$A$2:$A$201,0)+2&amp;":$L"&amp;MATCH(C$115,'DOCENTI-CLASSI-MATERIE'!$A$2:$A$201,0)+2),0)),C297)</f>
        <v/>
      </c>
      <c r="D114" s="125" t="str">
        <f ca="1">IFERROR(INDEX('DOCENTI-CLASSI-MATERIE'!$A$2:$L$201,MATCH(D$115,'DOCENTI-CLASSI-MATERIE'!$A$2:$A$201,0),MATCH(D$1,INDIRECT("'DOCENTI-CLASSI-MATERIE'!$A"&amp;MATCH(D$115,'DOCENTI-CLASSI-MATERIE'!$A$2:$A$201,0)+2&amp;":$L"&amp;MATCH(D$115,'DOCENTI-CLASSI-MATERIE'!$A$2:$A$201,0)+2),0)),D297)</f>
        <v/>
      </c>
      <c r="E114" s="125" t="str">
        <f ca="1">IFERROR(INDEX('DOCENTI-CLASSI-MATERIE'!$A$2:$L$201,MATCH(E$115,'DOCENTI-CLASSI-MATERIE'!$A$2:$A$201,0),MATCH(E$1,INDIRECT("'DOCENTI-CLASSI-MATERIE'!$A"&amp;MATCH(E$115,'DOCENTI-CLASSI-MATERIE'!$A$2:$A$201,0)+2&amp;":$L"&amp;MATCH(E$115,'DOCENTI-CLASSI-MATERIE'!$A$2:$A$201,0)+2),0)),E297)</f>
        <v/>
      </c>
      <c r="F114" s="125" t="str">
        <f ca="1">IFERROR(INDEX('DOCENTI-CLASSI-MATERIE'!$A$2:$L$201,MATCH(F$115,'DOCENTI-CLASSI-MATERIE'!$A$2:$A$201,0),MATCH(F$1,INDIRECT("'DOCENTI-CLASSI-MATERIE'!$A"&amp;MATCH(F$115,'DOCENTI-CLASSI-MATERIE'!$A$2:$A$201,0)+2&amp;":$L"&amp;MATCH(F$115,'DOCENTI-CLASSI-MATERIE'!$A$2:$A$201,0)+2),0)),F297)</f>
        <v/>
      </c>
      <c r="G114" s="125" t="str">
        <f ca="1">IFERROR(INDEX('DOCENTI-CLASSI-MATERIE'!$A$2:$L$201,MATCH(G$115,'DOCENTI-CLASSI-MATERIE'!$A$2:$A$201,0),MATCH(G$1,INDIRECT("'DOCENTI-CLASSI-MATERIE'!$A"&amp;MATCH(G$115,'DOCENTI-CLASSI-MATERIE'!$A$2:$A$201,0)+2&amp;":$L"&amp;MATCH(G$115,'DOCENTI-CLASSI-MATERIE'!$A$2:$A$201,0)+2),0)),G297)</f>
        <v/>
      </c>
      <c r="H114" s="125" t="str">
        <f ca="1">IFERROR(INDEX('DOCENTI-CLASSI-MATERIE'!$A$2:$L$201,MATCH(H$115,'DOCENTI-CLASSI-MATERIE'!$A$2:$A$201,0),MATCH(H$1,INDIRECT("'DOCENTI-CLASSI-MATERIE'!$A"&amp;MATCH(H$115,'DOCENTI-CLASSI-MATERIE'!$A$2:$A$201,0)+2&amp;":$L"&amp;MATCH(H$115,'DOCENTI-CLASSI-MATERIE'!$A$2:$A$201,0)+2),0)),H297)</f>
        <v/>
      </c>
      <c r="I114" s="125" t="str">
        <f ca="1">IFERROR(INDEX('DOCENTI-CLASSI-MATERIE'!$A$2:$L$201,MATCH(I$115,'DOCENTI-CLASSI-MATERIE'!$A$2:$A$201,0),MATCH(I$1,INDIRECT("'DOCENTI-CLASSI-MATERIE'!$A"&amp;MATCH(I$115,'DOCENTI-CLASSI-MATERIE'!$A$2:$A$201,0)+2&amp;":$L"&amp;MATCH(I$115,'DOCENTI-CLASSI-MATERIE'!$A$2:$A$201,0)+2),0)),I297)</f>
        <v/>
      </c>
      <c r="J114" s="125" t="str">
        <f ca="1">IFERROR(INDEX('DOCENTI-CLASSI-MATERIE'!$A$2:$L$201,MATCH(J$115,'DOCENTI-CLASSI-MATERIE'!$A$2:$A$201,0),MATCH(J$1,INDIRECT("'DOCENTI-CLASSI-MATERIE'!$A"&amp;MATCH(J$115,'DOCENTI-CLASSI-MATERIE'!$A$2:$A$201,0)+2&amp;":$L"&amp;MATCH(J$115,'DOCENTI-CLASSI-MATERIE'!$A$2:$A$201,0)+2),0)),J297)</f>
        <v/>
      </c>
      <c r="K114" s="125" t="str">
        <f ca="1">IFERROR(INDEX('DOCENTI-CLASSI-MATERIE'!$A$2:$L$201,MATCH(K$115,'DOCENTI-CLASSI-MATERIE'!$A$2:$A$201,0),MATCH(K$1,INDIRECT("'DOCENTI-CLASSI-MATERIE'!$A"&amp;MATCH(K$115,'DOCENTI-CLASSI-MATERIE'!$A$2:$A$201,0)+2&amp;":$L"&amp;MATCH(K$115,'DOCENTI-CLASSI-MATERIE'!$A$2:$A$201,0)+2),0)),K297)</f>
        <v/>
      </c>
      <c r="L114" s="125" t="str">
        <f ca="1">IFERROR(INDEX('DOCENTI-CLASSI-MATERIE'!$A$2:$L$201,MATCH(L$115,'DOCENTI-CLASSI-MATERIE'!$A$2:$A$201,0),MATCH(L$1,INDIRECT("'DOCENTI-CLASSI-MATERIE'!$A"&amp;MATCH(L$115,'DOCENTI-CLASSI-MATERIE'!$A$2:$A$201,0)+2&amp;":$L"&amp;MATCH(L$115,'DOCENTI-CLASSI-MATERIE'!$A$2:$A$201,0)+2),0)),L297)</f>
        <v/>
      </c>
      <c r="M114" s="125" t="str">
        <f ca="1">IFERROR(INDEX('DOCENTI-CLASSI-MATERIE'!$A$2:$L$201,MATCH(M$115,'DOCENTI-CLASSI-MATERIE'!$A$2:$A$201,0),MATCH(M$1,INDIRECT("'DOCENTI-CLASSI-MATERIE'!$A"&amp;MATCH(M$115,'DOCENTI-CLASSI-MATERIE'!$A$2:$A$201,0)+2&amp;":$L"&amp;MATCH(M$115,'DOCENTI-CLASSI-MATERIE'!$A$2:$A$201,0)+2),0)),M297)</f>
        <v/>
      </c>
      <c r="N114" s="125" t="str">
        <f ca="1">IFERROR(INDEX('DOCENTI-CLASSI-MATERIE'!$A$2:$L$201,MATCH(N$115,'DOCENTI-CLASSI-MATERIE'!$A$2:$A$201,0),MATCH(N$1,INDIRECT("'DOCENTI-CLASSI-MATERIE'!$A"&amp;MATCH(N$115,'DOCENTI-CLASSI-MATERIE'!$A$2:$A$201,0)+2&amp;":$L"&amp;MATCH(N$115,'DOCENTI-CLASSI-MATERIE'!$A$2:$A$201,0)+2),0)),N297)</f>
        <v/>
      </c>
      <c r="O114" s="125" t="str">
        <f ca="1">IFERROR(INDEX('DOCENTI-CLASSI-MATERIE'!$A$2:$L$201,MATCH(O$115,'DOCENTI-CLASSI-MATERIE'!$A$2:$A$201,0),MATCH(O$1,INDIRECT("'DOCENTI-CLASSI-MATERIE'!$A"&amp;MATCH(O$115,'DOCENTI-CLASSI-MATERIE'!$A$2:$A$201,0)+2&amp;":$L"&amp;MATCH(O$115,'DOCENTI-CLASSI-MATERIE'!$A$2:$A$201,0)+2),0)),O297)</f>
        <v/>
      </c>
      <c r="P114" s="125" t="str">
        <f ca="1">IFERROR(INDEX('DOCENTI-CLASSI-MATERIE'!$A$2:$L$201,MATCH(P$115,'DOCENTI-CLASSI-MATERIE'!$A$2:$A$201,0),MATCH(P$1,INDIRECT("'DOCENTI-CLASSI-MATERIE'!$A"&amp;MATCH(P$115,'DOCENTI-CLASSI-MATERIE'!$A$2:$A$201,0)+2&amp;":$L"&amp;MATCH(P$115,'DOCENTI-CLASSI-MATERIE'!$A$2:$A$201,0)+2),0)),P297)</f>
        <v/>
      </c>
      <c r="Q114" s="125" t="str">
        <f ca="1">IFERROR(INDEX('DOCENTI-CLASSI-MATERIE'!$A$2:$L$201,MATCH(Q$115,'DOCENTI-CLASSI-MATERIE'!$A$2:$A$201,0),MATCH(Q$1,INDIRECT("'DOCENTI-CLASSI-MATERIE'!$A"&amp;MATCH(Q$115,'DOCENTI-CLASSI-MATERIE'!$A$2:$A$201,0)+2&amp;":$L"&amp;MATCH(Q$115,'DOCENTI-CLASSI-MATERIE'!$A$2:$A$201,0)+2),0)),Q297)</f>
        <v/>
      </c>
      <c r="R114" s="125" t="str">
        <f ca="1">IFERROR(INDEX('DOCENTI-CLASSI-MATERIE'!$A$2:$L$201,MATCH(R$115,'DOCENTI-CLASSI-MATERIE'!$A$2:$A$201,0),MATCH(R$1,INDIRECT("'DOCENTI-CLASSI-MATERIE'!$A"&amp;MATCH(R$115,'DOCENTI-CLASSI-MATERIE'!$A$2:$A$201,0)+2&amp;":$L"&amp;MATCH(R$115,'DOCENTI-CLASSI-MATERIE'!$A$2:$A$201,0)+2),0)),R297)</f>
        <v/>
      </c>
      <c r="S114" s="125" t="str">
        <f ca="1">IFERROR(INDEX('DOCENTI-CLASSI-MATERIE'!$A$2:$L$201,MATCH(S$115,'DOCENTI-CLASSI-MATERIE'!$A$2:$A$201,0),MATCH(S$1,INDIRECT("'DOCENTI-CLASSI-MATERIE'!$A"&amp;MATCH(S$115,'DOCENTI-CLASSI-MATERIE'!$A$2:$A$201,0)+2&amp;":$L"&amp;MATCH(S$115,'DOCENTI-CLASSI-MATERIE'!$A$2:$A$201,0)+2),0)),S297)</f>
        <v/>
      </c>
      <c r="T114" s="125" t="str">
        <f ca="1">IFERROR(INDEX('DOCENTI-CLASSI-MATERIE'!$A$2:$L$201,MATCH(T$115,'DOCENTI-CLASSI-MATERIE'!$A$2:$A$201,0),MATCH(T$1,INDIRECT("'DOCENTI-CLASSI-MATERIE'!$A"&amp;MATCH(T$115,'DOCENTI-CLASSI-MATERIE'!$A$2:$A$201,0)+2&amp;":$L"&amp;MATCH(T$115,'DOCENTI-CLASSI-MATERIE'!$A$2:$A$201,0)+2),0)),T297)</f>
        <v/>
      </c>
      <c r="U114" s="41" t="str">
        <f ca="1">IFERROR(INDEX('DOCENTI-CLASSI-MATERIE'!$A$2:$L$201,MATCH(U$115,'DOCENTI-CLASSI-MATERIE'!$A$2:$A$201,0),MATCH(U$1,INDIRECT("'DOCENTI-CLASSI-MATERIE'!$A"&amp;MATCH(U$115,'DOCENTI-CLASSI-MATERIE'!$A$2:$A$201,0)+2&amp;":$L"&amp;MATCH(U$115,'DOCENTI-CLASSI-MATERIE'!$A$2:$A$201,0)+2),0)),U297)</f>
        <v/>
      </c>
      <c r="V114" s="41" t="str">
        <f ca="1">IFERROR(INDEX('DOCENTI-CLASSI-MATERIE'!$A$2:$L$201,MATCH(V$115,'DOCENTI-CLASSI-MATERIE'!$A$2:$A$201,0),MATCH(V$1,INDIRECT("'DOCENTI-CLASSI-MATERIE'!$A"&amp;MATCH(V$115,'DOCENTI-CLASSI-MATERIE'!$A$2:$A$201,0)+2&amp;":$L"&amp;MATCH(V$115,'DOCENTI-CLASSI-MATERIE'!$A$2:$A$201,0)+2),0)),V297)</f>
        <v/>
      </c>
      <c r="W114" s="41" t="str">
        <f ca="1">IFERROR(INDEX('DOCENTI-CLASSI-MATERIE'!$A$2:$L$201,MATCH(W$115,'DOCENTI-CLASSI-MATERIE'!$A$2:$A$201,0),MATCH(W$1,INDIRECT("'DOCENTI-CLASSI-MATERIE'!$A"&amp;MATCH(W$115,'DOCENTI-CLASSI-MATERIE'!$A$2:$A$201,0)+2&amp;":$L"&amp;MATCH(W$115,'DOCENTI-CLASSI-MATERIE'!$A$2:$A$201,0)+2),0)),W297)</f>
        <v/>
      </c>
      <c r="X114" s="41" t="str">
        <f ca="1">IFERROR(INDEX('DOCENTI-CLASSI-MATERIE'!$A$2:$L$201,MATCH(X$115,'DOCENTI-CLASSI-MATERIE'!$A$2:$A$201,0),MATCH(X$1,INDIRECT("'DOCENTI-CLASSI-MATERIE'!$A"&amp;MATCH(X$115,'DOCENTI-CLASSI-MATERIE'!$A$2:$A$201,0)+2&amp;":$L"&amp;MATCH(X$115,'DOCENTI-CLASSI-MATERIE'!$A$2:$A$201,0)+2),0)),X297)</f>
        <v/>
      </c>
      <c r="Y114" s="41" t="str">
        <f ca="1">IFERROR(INDEX('DOCENTI-CLASSI-MATERIE'!$A$2:$L$201,MATCH(Y$115,'DOCENTI-CLASSI-MATERIE'!$A$2:$A$201,0),MATCH(Y$1,INDIRECT("'DOCENTI-CLASSI-MATERIE'!$A"&amp;MATCH(Y$115,'DOCENTI-CLASSI-MATERIE'!$A$2:$A$201,0)+2&amp;":$L"&amp;MATCH(Y$115,'DOCENTI-CLASSI-MATERIE'!$A$2:$A$201,0)+2),0)),Y297)</f>
        <v/>
      </c>
      <c r="Z114" s="41" t="str">
        <f ca="1">IFERROR(INDEX('DOCENTI-CLASSI-MATERIE'!$A$2:$L$201,MATCH(Z$115,'DOCENTI-CLASSI-MATERIE'!$A$2:$A$201,0),MATCH(Z$1,INDIRECT("'DOCENTI-CLASSI-MATERIE'!$A"&amp;MATCH(Z$115,'DOCENTI-CLASSI-MATERIE'!$A$2:$A$201,0)+2&amp;":$L"&amp;MATCH(Z$115,'DOCENTI-CLASSI-MATERIE'!$A$2:$A$201,0)+2),0)),Z297)</f>
        <v/>
      </c>
      <c r="AA114" s="41" t="str">
        <f ca="1">IFERROR(INDEX('DOCENTI-CLASSI-MATERIE'!$A$2:$L$201,MATCH(AA$115,'DOCENTI-CLASSI-MATERIE'!$A$2:$A$201,0),MATCH(AA$1,INDIRECT("'DOCENTI-CLASSI-MATERIE'!$A"&amp;MATCH(AA$115,'DOCENTI-CLASSI-MATERIE'!$A$2:$A$201,0)+2&amp;":$L"&amp;MATCH(AA$115,'DOCENTI-CLASSI-MATERIE'!$A$2:$A$201,0)+2),0)),AA297)</f>
        <v/>
      </c>
      <c r="AB114" s="41" t="str">
        <f ca="1">IFERROR(INDEX('DOCENTI-CLASSI-MATERIE'!$A$2:$L$201,MATCH(AB$115,'DOCENTI-CLASSI-MATERIE'!$A$2:$A$201,0),MATCH(AB$1,INDIRECT("'DOCENTI-CLASSI-MATERIE'!$A"&amp;MATCH(AB$115,'DOCENTI-CLASSI-MATERIE'!$A$2:$A$201,0)+2&amp;":$L"&amp;MATCH(AB$115,'DOCENTI-CLASSI-MATERIE'!$A$2:$A$201,0)+2),0)),AB297)</f>
        <v/>
      </c>
      <c r="AC114" s="41" t="str">
        <f ca="1">IFERROR(INDEX('DOCENTI-CLASSI-MATERIE'!$A$2:$L$201,MATCH(AC$115,'DOCENTI-CLASSI-MATERIE'!$A$2:$A$201,0),MATCH(AC$1,INDIRECT("'DOCENTI-CLASSI-MATERIE'!$A"&amp;MATCH(AC$115,'DOCENTI-CLASSI-MATERIE'!$A$2:$A$201,0)+2&amp;":$L"&amp;MATCH(AC$115,'DOCENTI-CLASSI-MATERIE'!$A$2:$A$201,0)+2),0)),AC297)</f>
        <v/>
      </c>
      <c r="AD114" s="41" t="str">
        <f ca="1">IFERROR(INDEX('DOCENTI-CLASSI-MATERIE'!$A$2:$L$201,MATCH(AD$115,'DOCENTI-CLASSI-MATERIE'!$A$2:$A$201,0),MATCH(AD$1,INDIRECT("'DOCENTI-CLASSI-MATERIE'!$A"&amp;MATCH(AD$115,'DOCENTI-CLASSI-MATERIE'!$A$2:$A$201,0)+2&amp;":$L"&amp;MATCH(AD$115,'DOCENTI-CLASSI-MATERIE'!$A$2:$A$201,0)+2),0)),AD297)</f>
        <v/>
      </c>
      <c r="AE114" s="41" t="str">
        <f ca="1">IFERROR(INDEX('DOCENTI-CLASSI-MATERIE'!$A$2:$L$201,MATCH(AE$115,'DOCENTI-CLASSI-MATERIE'!$A$2:$A$201,0),MATCH(AE$1,INDIRECT("'DOCENTI-CLASSI-MATERIE'!$A"&amp;MATCH(AE$115,'DOCENTI-CLASSI-MATERIE'!$A$2:$A$201,0)+2&amp;":$L"&amp;MATCH(AE$115,'DOCENTI-CLASSI-MATERIE'!$A$2:$A$201,0)+2),0)),AE297)</f>
        <v/>
      </c>
      <c r="AF114" s="41" t="str">
        <f ca="1">IFERROR(INDEX('DOCENTI-CLASSI-MATERIE'!$A$2:$L$201,MATCH(AF$115,'DOCENTI-CLASSI-MATERIE'!$A$2:$A$201,0),MATCH(AF$1,INDIRECT("'DOCENTI-CLASSI-MATERIE'!$A"&amp;MATCH(AF$115,'DOCENTI-CLASSI-MATERIE'!$A$2:$A$201,0)+2&amp;":$L"&amp;MATCH(AF$115,'DOCENTI-CLASSI-MATERIE'!$A$2:$A$201,0)+2),0)),AF297)</f>
        <v/>
      </c>
      <c r="AG114" s="41" t="str">
        <f ca="1">IFERROR(INDEX('DOCENTI-CLASSI-MATERIE'!$A$2:$L$201,MATCH(AG$115,'DOCENTI-CLASSI-MATERIE'!$A$2:$A$201,0),MATCH(AG$1,INDIRECT("'DOCENTI-CLASSI-MATERIE'!$A"&amp;MATCH(AG$115,'DOCENTI-CLASSI-MATERIE'!$A$2:$A$201,0)+2&amp;":$L"&amp;MATCH(AG$115,'DOCENTI-CLASSI-MATERIE'!$A$2:$A$201,0)+2),0)),AG297)</f>
        <v/>
      </c>
      <c r="AH114" s="41" t="str">
        <f ca="1">IFERROR(INDEX('DOCENTI-CLASSI-MATERIE'!$A$2:$L$201,MATCH(AH$115,'DOCENTI-CLASSI-MATERIE'!$A$2:$A$201,0),MATCH(AH$1,INDIRECT("'DOCENTI-CLASSI-MATERIE'!$A"&amp;MATCH(AH$115,'DOCENTI-CLASSI-MATERIE'!$A$2:$A$201,0)+2&amp;":$L"&amp;MATCH(AH$115,'DOCENTI-CLASSI-MATERIE'!$A$2:$A$201,0)+2),0)),AH297)</f>
        <v/>
      </c>
      <c r="AI114" s="41" t="str">
        <f ca="1">IFERROR(INDEX('DOCENTI-CLASSI-MATERIE'!$A$2:$L$201,MATCH(AI$115,'DOCENTI-CLASSI-MATERIE'!$A$2:$A$201,0),MATCH(AI$1,INDIRECT("'DOCENTI-CLASSI-MATERIE'!$A"&amp;MATCH(AI$115,'DOCENTI-CLASSI-MATERIE'!$A$2:$A$201,0)+2&amp;":$L"&amp;MATCH(AI$115,'DOCENTI-CLASSI-MATERIE'!$A$2:$A$201,0)+2),0)),AI297)</f>
        <v/>
      </c>
      <c r="AJ114" s="41" t="str">
        <f ca="1">IFERROR(INDEX('DOCENTI-CLASSI-MATERIE'!$A$2:$L$201,MATCH(AJ$115,'DOCENTI-CLASSI-MATERIE'!$A$2:$A$201,0),MATCH(AJ$1,INDIRECT("'DOCENTI-CLASSI-MATERIE'!$A"&amp;MATCH(AJ$115,'DOCENTI-CLASSI-MATERIE'!$A$2:$A$201,0)+2&amp;":$L"&amp;MATCH(AJ$115,'DOCENTI-CLASSI-MATERIE'!$A$2:$A$201,0)+2),0)),AJ297)</f>
        <v/>
      </c>
      <c r="AK114" s="41" t="str">
        <f ca="1">IFERROR(INDEX('DOCENTI-CLASSI-MATERIE'!$A$2:$L$201,MATCH(AK$115,'DOCENTI-CLASSI-MATERIE'!$A$2:$A$201,0),MATCH(AK$1,INDIRECT("'DOCENTI-CLASSI-MATERIE'!$A"&amp;MATCH(AK$115,'DOCENTI-CLASSI-MATERIE'!$A$2:$A$201,0)+2&amp;":$L"&amp;MATCH(AK$115,'DOCENTI-CLASSI-MATERIE'!$A$2:$A$201,0)+2),0)),AK297)</f>
        <v/>
      </c>
      <c r="AL114" s="41" t="str">
        <f ca="1">IFERROR(INDEX('DOCENTI-CLASSI-MATERIE'!$A$2:$L$201,MATCH(AL$115,'DOCENTI-CLASSI-MATERIE'!$A$2:$A$201,0),MATCH(AL$1,INDIRECT("'DOCENTI-CLASSI-MATERIE'!$A"&amp;MATCH(AL$115,'DOCENTI-CLASSI-MATERIE'!$A$2:$A$201,0)+2&amp;":$L"&amp;MATCH(AL$115,'DOCENTI-CLASSI-MATERIE'!$A$2:$A$201,0)+2),0)),AL297)</f>
        <v/>
      </c>
      <c r="AM114" s="41" t="str">
        <f ca="1">IFERROR(INDEX('DOCENTI-CLASSI-MATERIE'!$A$2:$L$201,MATCH(AM$115,'DOCENTI-CLASSI-MATERIE'!$A$2:$A$201,0),MATCH(AM$1,INDIRECT("'DOCENTI-CLASSI-MATERIE'!$A"&amp;MATCH(AM$115,'DOCENTI-CLASSI-MATERIE'!$A$2:$A$201,0)+2&amp;":$L"&amp;MATCH(AM$115,'DOCENTI-CLASSI-MATERIE'!$A$2:$A$201,0)+2),0)),AM297)</f>
        <v/>
      </c>
      <c r="AN114" s="41" t="str">
        <f ca="1">IFERROR(INDEX('DOCENTI-CLASSI-MATERIE'!$A$2:$L$201,MATCH(AN$115,'DOCENTI-CLASSI-MATERIE'!$A$2:$A$201,0),MATCH(AN$1,INDIRECT("'DOCENTI-CLASSI-MATERIE'!$A"&amp;MATCH(AN$115,'DOCENTI-CLASSI-MATERIE'!$A$2:$A$201,0)+2&amp;":$L"&amp;MATCH(AN$115,'DOCENTI-CLASSI-MATERIE'!$A$2:$A$201,0)+2),0)),AN297)</f>
        <v/>
      </c>
      <c r="AO114" s="41" t="str">
        <f ca="1">IFERROR(INDEX('DOCENTI-CLASSI-MATERIE'!$A$2:$L$201,MATCH(AO$115,'DOCENTI-CLASSI-MATERIE'!$A$2:$A$201,0),MATCH(AO$1,INDIRECT("'DOCENTI-CLASSI-MATERIE'!$A"&amp;MATCH(AO$115,'DOCENTI-CLASSI-MATERIE'!$A$2:$A$201,0)+2&amp;":$L"&amp;MATCH(AO$115,'DOCENTI-CLASSI-MATERIE'!$A$2:$A$201,0)+2),0)),AO297)</f>
        <v/>
      </c>
      <c r="AP114" s="41" t="str">
        <f ca="1">IFERROR(INDEX('DOCENTI-CLASSI-MATERIE'!$A$2:$L$201,MATCH(AP$115,'DOCENTI-CLASSI-MATERIE'!$A$2:$A$201,0),MATCH(AP$1,INDIRECT("'DOCENTI-CLASSI-MATERIE'!$A"&amp;MATCH(AP$115,'DOCENTI-CLASSI-MATERIE'!$A$2:$A$201,0)+2&amp;":$L"&amp;MATCH(AP$115,'DOCENTI-CLASSI-MATERIE'!$A$2:$A$201,0)+2),0)),AP297)</f>
        <v/>
      </c>
      <c r="AQ114" s="41" t="str">
        <f ca="1">IFERROR(INDEX('DOCENTI-CLASSI-MATERIE'!$A$2:$L$201,MATCH(AQ$115,'DOCENTI-CLASSI-MATERIE'!$A$2:$A$201,0),MATCH(AQ$1,INDIRECT("'DOCENTI-CLASSI-MATERIE'!$A"&amp;MATCH(AQ$115,'DOCENTI-CLASSI-MATERIE'!$A$2:$A$201,0)+2&amp;":$L"&amp;MATCH(AQ$115,'DOCENTI-CLASSI-MATERIE'!$A$2:$A$201,0)+2),0)),AQ297)</f>
        <v/>
      </c>
      <c r="AR114" s="41" t="str">
        <f ca="1">IFERROR(INDEX('DOCENTI-CLASSI-MATERIE'!$A$2:$L$201,MATCH(AR$115,'DOCENTI-CLASSI-MATERIE'!$A$2:$A$201,0),MATCH(AR$1,INDIRECT("'DOCENTI-CLASSI-MATERIE'!$A"&amp;MATCH(AR$115,'DOCENTI-CLASSI-MATERIE'!$A$2:$A$201,0)+2&amp;":$L"&amp;MATCH(AR$115,'DOCENTI-CLASSI-MATERIE'!$A$2:$A$201,0)+2),0)),AR297)</f>
        <v/>
      </c>
      <c r="AS114" s="41" t="str">
        <f ca="1">IFERROR(INDEX('DOCENTI-CLASSI-MATERIE'!$A$2:$L$201,MATCH(AS$115,'DOCENTI-CLASSI-MATERIE'!$A$2:$A$201,0),MATCH(AS$1,INDIRECT("'DOCENTI-CLASSI-MATERIE'!$A"&amp;MATCH(AS$115,'DOCENTI-CLASSI-MATERIE'!$A$2:$A$201,0)+2&amp;":$L"&amp;MATCH(AS$115,'DOCENTI-CLASSI-MATERIE'!$A$2:$A$201,0)+2),0)),AS297)</f>
        <v/>
      </c>
      <c r="AT114" s="41" t="str">
        <f ca="1">IFERROR(INDEX('DOCENTI-CLASSI-MATERIE'!$A$2:$L$201,MATCH(AT$115,'DOCENTI-CLASSI-MATERIE'!$A$2:$A$201,0),MATCH(AT$1,INDIRECT("'DOCENTI-CLASSI-MATERIE'!$A"&amp;MATCH(AT$115,'DOCENTI-CLASSI-MATERIE'!$A$2:$A$201,0)+2&amp;":$L"&amp;MATCH(AT$115,'DOCENTI-CLASSI-MATERIE'!$A$2:$A$201,0)+2),0)),AT297)</f>
        <v/>
      </c>
      <c r="AU114" s="41" t="str">
        <f ca="1">IFERROR(INDEX('DOCENTI-CLASSI-MATERIE'!$A$2:$L$201,MATCH(AU$115,'DOCENTI-CLASSI-MATERIE'!$A$2:$A$201,0),MATCH(AU$1,INDIRECT("'DOCENTI-CLASSI-MATERIE'!$A"&amp;MATCH(AU$115,'DOCENTI-CLASSI-MATERIE'!$A$2:$A$201,0)+2&amp;":$L"&amp;MATCH(AU$115,'DOCENTI-CLASSI-MATERIE'!$A$2:$A$201,0)+2),0)),AU297)</f>
        <v/>
      </c>
      <c r="AV114" s="41" t="str">
        <f ca="1">IFERROR(INDEX('DOCENTI-CLASSI-MATERIE'!$A$2:$L$201,MATCH(AV$115,'DOCENTI-CLASSI-MATERIE'!$A$2:$A$201,0),MATCH(AV$1,INDIRECT("'DOCENTI-CLASSI-MATERIE'!$A"&amp;MATCH(AV$115,'DOCENTI-CLASSI-MATERIE'!$A$2:$A$201,0)+2&amp;":$L"&amp;MATCH(AV$115,'DOCENTI-CLASSI-MATERIE'!$A$2:$A$201,0)+2),0)),AV297)</f>
        <v/>
      </c>
      <c r="AW114" s="41" t="str">
        <f ca="1">IFERROR(INDEX('DOCENTI-CLASSI-MATERIE'!$A$2:$L$201,MATCH(AW$115,'DOCENTI-CLASSI-MATERIE'!$A$2:$A$201,0),MATCH(AW$1,INDIRECT("'DOCENTI-CLASSI-MATERIE'!$A"&amp;MATCH(AW$115,'DOCENTI-CLASSI-MATERIE'!$A$2:$A$201,0)+2&amp;":$L"&amp;MATCH(AW$115,'DOCENTI-CLASSI-MATERIE'!$A$2:$A$201,0)+2),0)),AW297)</f>
        <v/>
      </c>
      <c r="AX114" s="41" t="str">
        <f ca="1">IFERROR(INDEX('DOCENTI-CLASSI-MATERIE'!$A$2:$L$201,MATCH(AX$115,'DOCENTI-CLASSI-MATERIE'!$A$2:$A$201,0),MATCH(AX$1,INDIRECT("'DOCENTI-CLASSI-MATERIE'!$A"&amp;MATCH(AX$115,'DOCENTI-CLASSI-MATERIE'!$A$2:$A$201,0)+2&amp;":$L"&amp;MATCH(AX$115,'DOCENTI-CLASSI-MATERIE'!$A$2:$A$201,0)+2),0)),AX297)</f>
        <v/>
      </c>
      <c r="AY114" s="41" t="str">
        <f ca="1">IFERROR(INDEX('DOCENTI-CLASSI-MATERIE'!$A$2:$L$201,MATCH(AY$115,'DOCENTI-CLASSI-MATERIE'!$A$2:$A$201,0),MATCH(AY$1,INDIRECT("'DOCENTI-CLASSI-MATERIE'!$A"&amp;MATCH(AY$115,'DOCENTI-CLASSI-MATERIE'!$A$2:$A$201,0)+2&amp;":$L"&amp;MATCH(AY$115,'DOCENTI-CLASSI-MATERIE'!$A$2:$A$201,0)+2),0)),AY297)</f>
        <v/>
      </c>
      <c r="AZ114" s="41" t="str">
        <f ca="1">IFERROR(INDEX('DOCENTI-CLASSI-MATERIE'!$A$2:$L$201,MATCH(AZ$115,'DOCENTI-CLASSI-MATERIE'!$A$2:$A$201,0),MATCH(AZ$1,INDIRECT("'DOCENTI-CLASSI-MATERIE'!$A"&amp;MATCH(AZ$115,'DOCENTI-CLASSI-MATERIE'!$A$2:$A$201,0)+2&amp;":$L"&amp;MATCH(AZ$115,'DOCENTI-CLASSI-MATERIE'!$A$2:$A$201,0)+2),0)),AZ297)</f>
        <v/>
      </c>
    </row>
    <row r="115" spans="1:52" s="42" customFormat="1" ht="24.95" customHeight="1">
      <c r="A115" s="160"/>
      <c r="B115" s="163"/>
      <c r="C115" s="126" t="str">
        <f>IFERROR(INDEX('ORARIO DOCENTI'!$A$3:$A$102,MATCH(C$1,'ORARIO DOCENTI'!$AM$3:$AM$102,0),1),C298)</f>
        <v/>
      </c>
      <c r="D115" s="126" t="str">
        <f>IFERROR(INDEX('ORARIO DOCENTI'!$A$3:$A$102,MATCH(D$1,'ORARIO DOCENTI'!$AM$3:$AM$102,0),1),D298)</f>
        <v/>
      </c>
      <c r="E115" s="126" t="str">
        <f>IFERROR(INDEX('ORARIO DOCENTI'!$A$3:$A$102,MATCH(E$1,'ORARIO DOCENTI'!$AM$3:$AM$102,0),1),E298)</f>
        <v/>
      </c>
      <c r="F115" s="126" t="str">
        <f>IFERROR(INDEX('ORARIO DOCENTI'!$A$3:$A$102,MATCH(F$1,'ORARIO DOCENTI'!$AM$3:$AM$102,0),1),F298)</f>
        <v/>
      </c>
      <c r="G115" s="126" t="str">
        <f>IFERROR(INDEX('ORARIO DOCENTI'!$A$3:$A$102,MATCH(G$1,'ORARIO DOCENTI'!$AM$3:$AM$102,0),1),G298)</f>
        <v/>
      </c>
      <c r="H115" s="126" t="str">
        <f>IFERROR(INDEX('ORARIO DOCENTI'!$A$3:$A$102,MATCH(H$1,'ORARIO DOCENTI'!$AM$3:$AM$102,0),1),H298)</f>
        <v/>
      </c>
      <c r="I115" s="126" t="str">
        <f>IFERROR(INDEX('ORARIO DOCENTI'!$A$3:$A$102,MATCH(I$1,'ORARIO DOCENTI'!$AM$3:$AM$102,0),1),I298)</f>
        <v/>
      </c>
      <c r="J115" s="126" t="str">
        <f>IFERROR(INDEX('ORARIO DOCENTI'!$A$3:$A$102,MATCH(J$1,'ORARIO DOCENTI'!$AM$3:$AM$102,0),1),J298)</f>
        <v/>
      </c>
      <c r="K115" s="126" t="str">
        <f>IFERROR(INDEX('ORARIO DOCENTI'!$A$3:$A$102,MATCH(K$1,'ORARIO DOCENTI'!$AM$3:$AM$102,0),1),K298)</f>
        <v/>
      </c>
      <c r="L115" s="126" t="str">
        <f>IFERROR(INDEX('ORARIO DOCENTI'!$A$3:$A$102,MATCH(L$1,'ORARIO DOCENTI'!$AM$3:$AM$102,0),1),L298)</f>
        <v/>
      </c>
      <c r="M115" s="126" t="str">
        <f>IFERROR(INDEX('ORARIO DOCENTI'!$A$3:$A$102,MATCH(M$1,'ORARIO DOCENTI'!$AM$3:$AM$102,0),1),M298)</f>
        <v/>
      </c>
      <c r="N115" s="126" t="str">
        <f>IFERROR(INDEX('ORARIO DOCENTI'!$A$3:$A$102,MATCH(N$1,'ORARIO DOCENTI'!$AM$3:$AM$102,0),1),N298)</f>
        <v/>
      </c>
      <c r="O115" s="126" t="str">
        <f>IFERROR(INDEX('ORARIO DOCENTI'!$A$3:$A$102,MATCH(O$1,'ORARIO DOCENTI'!$AM$3:$AM$102,0),1),O298)</f>
        <v/>
      </c>
      <c r="P115" s="126" t="str">
        <f>IFERROR(INDEX('ORARIO DOCENTI'!$A$3:$A$102,MATCH(P$1,'ORARIO DOCENTI'!$AM$3:$AM$102,0),1),P298)</f>
        <v/>
      </c>
      <c r="Q115" s="126" t="str">
        <f>IFERROR(INDEX('ORARIO DOCENTI'!$A$3:$A$102,MATCH(Q$1,'ORARIO DOCENTI'!$AM$3:$AM$102,0),1),Q298)</f>
        <v/>
      </c>
      <c r="R115" s="126" t="str">
        <f>IFERROR(INDEX('ORARIO DOCENTI'!$A$3:$A$102,MATCH(R$1,'ORARIO DOCENTI'!$AM$3:$AM$102,0),1),R298)</f>
        <v/>
      </c>
      <c r="S115" s="126" t="str">
        <f>IFERROR(INDEX('ORARIO DOCENTI'!$A$3:$A$102,MATCH(S$1,'ORARIO DOCENTI'!$AM$3:$AM$102,0),1),S298)</f>
        <v/>
      </c>
      <c r="T115" s="126" t="str">
        <f>IFERROR(INDEX('ORARIO DOCENTI'!$A$3:$A$102,MATCH(T$1,'ORARIO DOCENTI'!$AM$3:$AM$102,0),1),T298)</f>
        <v/>
      </c>
      <c r="U115" s="43" t="str">
        <f>IFERROR(INDEX('ORARIO DOCENTI'!$A$3:$A$102,MATCH(U$1,'ORARIO DOCENTI'!$AM$3:$AM$102,0),1),U298)</f>
        <v/>
      </c>
      <c r="V115" s="43" t="str">
        <f>IFERROR(INDEX('ORARIO DOCENTI'!$A$3:$A$102,MATCH(V$1,'ORARIO DOCENTI'!$AM$3:$AM$102,0),1),V298)</f>
        <v/>
      </c>
      <c r="W115" s="43" t="str">
        <f>IFERROR(INDEX('ORARIO DOCENTI'!$A$3:$A$102,MATCH(W$1,'ORARIO DOCENTI'!$AM$3:$AM$102,0),1),W298)</f>
        <v/>
      </c>
      <c r="X115" s="43" t="str">
        <f>IFERROR(INDEX('ORARIO DOCENTI'!$A$3:$A$102,MATCH(X$1,'ORARIO DOCENTI'!$AM$3:$AM$102,0),1),X298)</f>
        <v/>
      </c>
      <c r="Y115" s="43" t="str">
        <f>IFERROR(INDEX('ORARIO DOCENTI'!$A$3:$A$102,MATCH(Y$1,'ORARIO DOCENTI'!$AM$3:$AM$102,0),1),Y298)</f>
        <v/>
      </c>
      <c r="Z115" s="43" t="str">
        <f>IFERROR(INDEX('ORARIO DOCENTI'!$A$3:$A$102,MATCH(Z$1,'ORARIO DOCENTI'!$AM$3:$AM$102,0),1),Z298)</f>
        <v/>
      </c>
      <c r="AA115" s="43" t="str">
        <f>IFERROR(INDEX('ORARIO DOCENTI'!$A$3:$A$102,MATCH(AA$1,'ORARIO DOCENTI'!$AM$3:$AM$102,0),1),AA298)</f>
        <v/>
      </c>
      <c r="AB115" s="43" t="str">
        <f>IFERROR(INDEX('ORARIO DOCENTI'!$A$3:$A$102,MATCH(AB$1,'ORARIO DOCENTI'!$AM$3:$AM$102,0),1),AB298)</f>
        <v/>
      </c>
      <c r="AC115" s="43" t="str">
        <f>IFERROR(INDEX('ORARIO DOCENTI'!$A$3:$A$102,MATCH(AC$1,'ORARIO DOCENTI'!$AM$3:$AM$102,0),1),AC298)</f>
        <v/>
      </c>
      <c r="AD115" s="43" t="str">
        <f>IFERROR(INDEX('ORARIO DOCENTI'!$A$3:$A$102,MATCH(AD$1,'ORARIO DOCENTI'!$AM$3:$AM$102,0),1),AD298)</f>
        <v/>
      </c>
      <c r="AE115" s="43" t="str">
        <f>IFERROR(INDEX('ORARIO DOCENTI'!$A$3:$A$102,MATCH(AE$1,'ORARIO DOCENTI'!$AM$3:$AM$102,0),1),AE298)</f>
        <v/>
      </c>
      <c r="AF115" s="43" t="str">
        <f>IFERROR(INDEX('ORARIO DOCENTI'!$A$3:$A$102,MATCH(AF$1,'ORARIO DOCENTI'!$AM$3:$AM$102,0),1),AF298)</f>
        <v/>
      </c>
      <c r="AG115" s="43" t="str">
        <f>IFERROR(INDEX('ORARIO DOCENTI'!$A$3:$A$102,MATCH(AG$1,'ORARIO DOCENTI'!$AM$3:$AM$102,0),1),AG298)</f>
        <v/>
      </c>
      <c r="AH115" s="43" t="str">
        <f>IFERROR(INDEX('ORARIO DOCENTI'!$A$3:$A$102,MATCH(AH$1,'ORARIO DOCENTI'!$AM$3:$AM$102,0),1),AH298)</f>
        <v/>
      </c>
      <c r="AI115" s="43" t="str">
        <f>IFERROR(INDEX('ORARIO DOCENTI'!$A$3:$A$102,MATCH(AI$1,'ORARIO DOCENTI'!$AM$3:$AM$102,0),1),AI298)</f>
        <v/>
      </c>
      <c r="AJ115" s="43" t="str">
        <f>IFERROR(INDEX('ORARIO DOCENTI'!$A$3:$A$102,MATCH(AJ$1,'ORARIO DOCENTI'!$AM$3:$AM$102,0),1),AJ298)</f>
        <v/>
      </c>
      <c r="AK115" s="43" t="str">
        <f>IFERROR(INDEX('ORARIO DOCENTI'!$A$3:$A$102,MATCH(AK$1,'ORARIO DOCENTI'!$AM$3:$AM$102,0),1),AK298)</f>
        <v/>
      </c>
      <c r="AL115" s="43" t="str">
        <f>IFERROR(INDEX('ORARIO DOCENTI'!$A$3:$A$102,MATCH(AL$1,'ORARIO DOCENTI'!$AM$3:$AM$102,0),1),AL298)</f>
        <v/>
      </c>
      <c r="AM115" s="43" t="str">
        <f>IFERROR(INDEX('ORARIO DOCENTI'!$A$3:$A$102,MATCH(AM$1,'ORARIO DOCENTI'!$AM$3:$AM$102,0),1),AM298)</f>
        <v/>
      </c>
      <c r="AN115" s="43" t="str">
        <f>IFERROR(INDEX('ORARIO DOCENTI'!$A$3:$A$102,MATCH(AN$1,'ORARIO DOCENTI'!$AM$3:$AM$102,0),1),AN298)</f>
        <v/>
      </c>
      <c r="AO115" s="43" t="str">
        <f>IFERROR(INDEX('ORARIO DOCENTI'!$A$3:$A$102,MATCH(AO$1,'ORARIO DOCENTI'!$AM$3:$AM$102,0),1),AO298)</f>
        <v/>
      </c>
      <c r="AP115" s="43" t="str">
        <f>IFERROR(INDEX('ORARIO DOCENTI'!$A$3:$A$102,MATCH(AP$1,'ORARIO DOCENTI'!$AM$3:$AM$102,0),1),AP298)</f>
        <v/>
      </c>
      <c r="AQ115" s="43" t="str">
        <f>IFERROR(INDEX('ORARIO DOCENTI'!$A$3:$A$102,MATCH(AQ$1,'ORARIO DOCENTI'!$AM$3:$AM$102,0),1),AQ298)</f>
        <v/>
      </c>
      <c r="AR115" s="43" t="str">
        <f>IFERROR(INDEX('ORARIO DOCENTI'!$A$3:$A$102,MATCH(AR$1,'ORARIO DOCENTI'!$AM$3:$AM$102,0),1),AR298)</f>
        <v/>
      </c>
      <c r="AS115" s="43" t="str">
        <f>IFERROR(INDEX('ORARIO DOCENTI'!$A$3:$A$102,MATCH(AS$1,'ORARIO DOCENTI'!$AM$3:$AM$102,0),1),AS298)</f>
        <v/>
      </c>
      <c r="AT115" s="43" t="str">
        <f>IFERROR(INDEX('ORARIO DOCENTI'!$A$3:$A$102,MATCH(AT$1,'ORARIO DOCENTI'!$AM$3:$AM$102,0),1),AT298)</f>
        <v/>
      </c>
      <c r="AU115" s="43" t="str">
        <f>IFERROR(INDEX('ORARIO DOCENTI'!$A$3:$A$102,MATCH(AU$1,'ORARIO DOCENTI'!$AM$3:$AM$102,0),1),AU298)</f>
        <v/>
      </c>
      <c r="AV115" s="43" t="str">
        <f>IFERROR(INDEX('ORARIO DOCENTI'!$A$3:$A$102,MATCH(AV$1,'ORARIO DOCENTI'!$AM$3:$AM$102,0),1),AV298)</f>
        <v/>
      </c>
      <c r="AW115" s="43" t="str">
        <f>IFERROR(INDEX('ORARIO DOCENTI'!$A$3:$A$102,MATCH(AW$1,'ORARIO DOCENTI'!$AM$3:$AM$102,0),1),AW298)</f>
        <v/>
      </c>
      <c r="AX115" s="43" t="str">
        <f>IFERROR(INDEX('ORARIO DOCENTI'!$A$3:$A$102,MATCH(AX$1,'ORARIO DOCENTI'!$AM$3:$AM$102,0),1),AX298)</f>
        <v/>
      </c>
      <c r="AY115" s="43" t="str">
        <f>IFERROR(INDEX('ORARIO DOCENTI'!$A$3:$A$102,MATCH(AY$1,'ORARIO DOCENTI'!$AM$3:$AM$102,0),1),AY298)</f>
        <v/>
      </c>
      <c r="AZ115" s="43" t="str">
        <f>IFERROR(INDEX('ORARIO DOCENTI'!$A$3:$A$102,MATCH(AZ$1,'ORARIO DOCENTI'!$AM$3:$AM$102,0),1),AZ298)</f>
        <v/>
      </c>
    </row>
    <row r="116" spans="1:52" s="42" customFormat="1" ht="24.95" customHeight="1">
      <c r="A116" s="160"/>
      <c r="B116" s="163"/>
      <c r="C116" s="124" t="str">
        <f>IFERROR(INDEX('ORARIO ITP'!$A$3:$A$102,MATCH(C$1,'ORARIO ITP'!$AM$3:$AM$102,0),1),"")</f>
        <v/>
      </c>
      <c r="D116" s="124" t="str">
        <f>IFERROR(INDEX('ORARIO ITP'!$A$3:$A$102,MATCH(D$1,'ORARIO ITP'!$AM$3:$AM$102,0),1),"")</f>
        <v/>
      </c>
      <c r="E116" s="124" t="str">
        <f>IFERROR(INDEX('ORARIO ITP'!$A$3:$A$102,MATCH(E$1,'ORARIO ITP'!$AM$3:$AM$102,0),1),"")</f>
        <v/>
      </c>
      <c r="F116" s="124" t="str">
        <f>IFERROR(INDEX('ORARIO ITP'!$A$3:$A$102,MATCH(F$1,'ORARIO ITP'!$AM$3:$AM$102,0),1),"")</f>
        <v/>
      </c>
      <c r="G116" s="124" t="str">
        <f>IFERROR(INDEX('ORARIO ITP'!$A$3:$A$102,MATCH(G$1,'ORARIO ITP'!$AM$3:$AM$102,0),1),"")</f>
        <v/>
      </c>
      <c r="H116" s="124" t="str">
        <f>IFERROR(INDEX('ORARIO ITP'!$A$3:$A$102,MATCH(H$1,'ORARIO ITP'!$AM$3:$AM$102,0),1),"")</f>
        <v/>
      </c>
      <c r="I116" s="124" t="str">
        <f>IFERROR(INDEX('ORARIO ITP'!$A$3:$A$102,MATCH(I$1,'ORARIO ITP'!$AM$3:$AM$102,0),1),"")</f>
        <v/>
      </c>
      <c r="J116" s="124" t="str">
        <f>IFERROR(INDEX('ORARIO ITP'!$A$3:$A$102,MATCH(J$1,'ORARIO ITP'!$AM$3:$AM$102,0),1),"")</f>
        <v/>
      </c>
      <c r="K116" s="124" t="str">
        <f>IFERROR(INDEX('ORARIO ITP'!$A$3:$A$102,MATCH(K$1,'ORARIO ITP'!$AM$3:$AM$102,0),1),"")</f>
        <v/>
      </c>
      <c r="L116" s="124" t="str">
        <f>IFERROR(INDEX('ORARIO ITP'!$A$3:$A$102,MATCH(L$1,'ORARIO ITP'!$AM$3:$AM$102,0),1),"")</f>
        <v/>
      </c>
      <c r="M116" s="124" t="str">
        <f>IFERROR(INDEX('ORARIO ITP'!$A$3:$A$102,MATCH(M$1,'ORARIO ITP'!$AM$3:$AM$102,0),1),"")</f>
        <v/>
      </c>
      <c r="N116" s="124" t="str">
        <f>IFERROR(INDEX('ORARIO ITP'!$A$3:$A$102,MATCH(N$1,'ORARIO ITP'!$AM$3:$AM$102,0),1),"")</f>
        <v/>
      </c>
      <c r="O116" s="124" t="str">
        <f>IFERROR(INDEX('ORARIO ITP'!$A$3:$A$102,MATCH(O$1,'ORARIO ITP'!$AM$3:$AM$102,0),1),"")</f>
        <v/>
      </c>
      <c r="P116" s="124" t="str">
        <f>IFERROR(INDEX('ORARIO ITP'!$A$3:$A$102,MATCH(P$1,'ORARIO ITP'!$AM$3:$AM$102,0),1),"")</f>
        <v/>
      </c>
      <c r="Q116" s="124" t="str">
        <f>IFERROR(INDEX('ORARIO ITP'!$A$3:$A$102,MATCH(Q$1,'ORARIO ITP'!$AM$3:$AM$102,0),1),"")</f>
        <v/>
      </c>
      <c r="R116" s="124" t="str">
        <f>IFERROR(INDEX('ORARIO ITP'!$A$3:$A$102,MATCH(R$1,'ORARIO ITP'!$AM$3:$AM$102,0),1),"")</f>
        <v/>
      </c>
      <c r="S116" s="124" t="str">
        <f>IFERROR(INDEX('ORARIO ITP'!$A$3:$A$102,MATCH(S$1,'ORARIO ITP'!$AM$3:$AM$102,0),1),"")</f>
        <v/>
      </c>
      <c r="T116" s="124" t="str">
        <f>IFERROR(INDEX('ORARIO ITP'!$A$3:$A$102,MATCH(T$1,'ORARIO ITP'!$AM$3:$AM$102,0),1),"")</f>
        <v/>
      </c>
      <c r="U116" s="40" t="str">
        <f>IFERROR(INDEX('ORARIO ITP'!$A$3:$A$102,MATCH(U$1,'ORARIO ITP'!$AM$3:$AM$102,0),1),"")</f>
        <v/>
      </c>
      <c r="V116" s="40" t="str">
        <f>IFERROR(INDEX('ORARIO ITP'!$A$3:$A$102,MATCH(V$1,'ORARIO ITP'!$AM$3:$AM$102,0),1),"")</f>
        <v/>
      </c>
      <c r="W116" s="40" t="str">
        <f>IFERROR(INDEX('ORARIO ITP'!$A$3:$A$102,MATCH(W$1,'ORARIO ITP'!$AM$3:$AM$102,0),1),"")</f>
        <v/>
      </c>
      <c r="X116" s="40" t="str">
        <f>IFERROR(INDEX('ORARIO ITP'!$A$3:$A$102,MATCH(X$1,'ORARIO ITP'!$AM$3:$AM$102,0),1),"")</f>
        <v/>
      </c>
      <c r="Y116" s="40" t="str">
        <f>IFERROR(INDEX('ORARIO ITP'!$A$3:$A$102,MATCH(Y$1,'ORARIO ITP'!$AM$3:$AM$102,0),1),"")</f>
        <v/>
      </c>
      <c r="Z116" s="40" t="str">
        <f>IFERROR(INDEX('ORARIO ITP'!$A$3:$A$102,MATCH(Z$1,'ORARIO ITP'!$AM$3:$AM$102,0),1),"")</f>
        <v/>
      </c>
      <c r="AA116" s="40" t="str">
        <f>IFERROR(INDEX('ORARIO ITP'!$A$3:$A$102,MATCH(AA$1,'ORARIO ITP'!$AM$3:$AM$102,0),1),"")</f>
        <v/>
      </c>
      <c r="AB116" s="40" t="str">
        <f>IFERROR(INDEX('ORARIO ITP'!$A$3:$A$102,MATCH(AB$1,'ORARIO ITP'!$AM$3:$AM$102,0),1),"")</f>
        <v/>
      </c>
      <c r="AC116" s="40" t="str">
        <f>IFERROR(INDEX('ORARIO ITP'!$A$3:$A$102,MATCH(AC$1,'ORARIO ITP'!$AM$3:$AM$102,0),1),"")</f>
        <v/>
      </c>
      <c r="AD116" s="40" t="str">
        <f>IFERROR(INDEX('ORARIO ITP'!$A$3:$A$102,MATCH(AD$1,'ORARIO ITP'!$AM$3:$AM$102,0),1),"")</f>
        <v/>
      </c>
      <c r="AE116" s="40" t="str">
        <f>IFERROR(INDEX('ORARIO ITP'!$A$3:$A$102,MATCH(AE$1,'ORARIO ITP'!$AM$3:$AM$102,0),1),"")</f>
        <v/>
      </c>
      <c r="AF116" s="40" t="str">
        <f>IFERROR(INDEX('ORARIO ITP'!$A$3:$A$102,MATCH(AF$1,'ORARIO ITP'!$AM$3:$AM$102,0),1),"")</f>
        <v/>
      </c>
      <c r="AG116" s="40" t="str">
        <f>IFERROR(INDEX('ORARIO ITP'!$A$3:$A$102,MATCH(AG$1,'ORARIO ITP'!$AM$3:$AM$102,0),1),"")</f>
        <v/>
      </c>
      <c r="AH116" s="40" t="str">
        <f>IFERROR(INDEX('ORARIO ITP'!$A$3:$A$102,MATCH(AH$1,'ORARIO ITP'!$AM$3:$AM$102,0),1),"")</f>
        <v/>
      </c>
      <c r="AI116" s="40" t="str">
        <f>IFERROR(INDEX('ORARIO ITP'!$A$3:$A$102,MATCH(AI$1,'ORARIO ITP'!$AM$3:$AM$102,0),1),"")</f>
        <v/>
      </c>
      <c r="AJ116" s="40" t="str">
        <f>IFERROR(INDEX('ORARIO ITP'!$A$3:$A$102,MATCH(AJ$1,'ORARIO ITP'!$AM$3:$AM$102,0),1),"")</f>
        <v/>
      </c>
      <c r="AK116" s="40" t="str">
        <f>IFERROR(INDEX('ORARIO ITP'!$A$3:$A$102,MATCH(AK$1,'ORARIO ITP'!$AM$3:$AM$102,0),1),"")</f>
        <v/>
      </c>
      <c r="AL116" s="40" t="str">
        <f>IFERROR(INDEX('ORARIO ITP'!$A$3:$A$102,MATCH(AL$1,'ORARIO ITP'!$AM$3:$AM$102,0),1),"")</f>
        <v/>
      </c>
      <c r="AM116" s="40" t="str">
        <f>IFERROR(INDEX('ORARIO ITP'!$A$3:$A$102,MATCH(AM$1,'ORARIO ITP'!$AM$3:$AM$102,0),1),"")</f>
        <v/>
      </c>
      <c r="AN116" s="40" t="str">
        <f>IFERROR(INDEX('ORARIO ITP'!$A$3:$A$102,MATCH(AN$1,'ORARIO ITP'!$AM$3:$AM$102,0),1),"")</f>
        <v/>
      </c>
      <c r="AO116" s="40" t="str">
        <f>IFERROR(INDEX('ORARIO ITP'!$A$3:$A$102,MATCH(AO$1,'ORARIO ITP'!$AM$3:$AM$102,0),1),"")</f>
        <v/>
      </c>
      <c r="AP116" s="40" t="str">
        <f>IFERROR(INDEX('ORARIO ITP'!$A$3:$A$102,MATCH(AP$1,'ORARIO ITP'!$AM$3:$AM$102,0),1),"")</f>
        <v/>
      </c>
      <c r="AQ116" s="40" t="str">
        <f>IFERROR(INDEX('ORARIO ITP'!$A$3:$A$102,MATCH(AQ$1,'ORARIO ITP'!$AM$3:$AM$102,0),1),"")</f>
        <v/>
      </c>
      <c r="AR116" s="40" t="str">
        <f>IFERROR(INDEX('ORARIO ITP'!$A$3:$A$102,MATCH(AR$1,'ORARIO ITP'!$AM$3:$AM$102,0),1),"")</f>
        <v/>
      </c>
      <c r="AS116" s="40" t="str">
        <f>IFERROR(INDEX('ORARIO ITP'!$A$3:$A$102,MATCH(AS$1,'ORARIO ITP'!$AM$3:$AM$102,0),1),"")</f>
        <v/>
      </c>
      <c r="AT116" s="40" t="str">
        <f>IFERROR(INDEX('ORARIO ITP'!$A$3:$A$102,MATCH(AT$1,'ORARIO ITP'!$AM$3:$AM$102,0),1),"")</f>
        <v/>
      </c>
      <c r="AU116" s="40" t="str">
        <f>IFERROR(INDEX('ORARIO ITP'!$A$3:$A$102,MATCH(AU$1,'ORARIO ITP'!$AM$3:$AM$102,0),1),"")</f>
        <v/>
      </c>
      <c r="AV116" s="40" t="str">
        <f>IFERROR(INDEX('ORARIO ITP'!$A$3:$A$102,MATCH(AV$1,'ORARIO ITP'!$AM$3:$AM$102,0),1),"")</f>
        <v/>
      </c>
      <c r="AW116" s="40" t="str">
        <f>IFERROR(INDEX('ORARIO ITP'!$A$3:$A$102,MATCH(AW$1,'ORARIO ITP'!$AM$3:$AM$102,0),1),"")</f>
        <v/>
      </c>
      <c r="AX116" s="40" t="str">
        <f>IFERROR(INDEX('ORARIO ITP'!$A$3:$A$102,MATCH(AX$1,'ORARIO ITP'!$AM$3:$AM$102,0),1),"")</f>
        <v/>
      </c>
      <c r="AY116" s="40" t="str">
        <f>IFERROR(INDEX('ORARIO ITP'!$A$3:$A$102,MATCH(AY$1,'ORARIO ITP'!$AM$3:$AM$102,0),1),"")</f>
        <v/>
      </c>
      <c r="AZ116" s="40" t="str">
        <f>IFERROR(INDEX('ORARIO ITP'!$A$3:$A$102,MATCH(AZ$1,'ORARIO ITP'!$AM$3:$AM$102,0),1),"")</f>
        <v/>
      </c>
    </row>
    <row r="117" spans="1:52" s="42" customFormat="1" ht="24.95" customHeight="1">
      <c r="A117" s="160"/>
      <c r="B117" s="163">
        <v>9</v>
      </c>
      <c r="C117" s="125" t="str">
        <f ca="1">IFERROR(INDEX('DOCENTI-CLASSI-MATERIE'!$A$2:$L$201,MATCH(C$118,'DOCENTI-CLASSI-MATERIE'!$A$2:$A$201,0),MATCH(C$1,INDIRECT("'DOCENTI-CLASSI-MATERIE'!$A"&amp;MATCH(C$118,'DOCENTI-CLASSI-MATERIE'!$A$2:$A$201,0)+2&amp;":$L"&amp;MATCH(C$118,'DOCENTI-CLASSI-MATERIE'!$A$2:$A$201,0)+2),0)),C300)</f>
        <v/>
      </c>
      <c r="D117" s="125" t="str">
        <f ca="1">IFERROR(INDEX('DOCENTI-CLASSI-MATERIE'!$A$2:$L$201,MATCH(D$118,'DOCENTI-CLASSI-MATERIE'!$A$2:$A$201,0),MATCH(D$1,INDIRECT("'DOCENTI-CLASSI-MATERIE'!$A"&amp;MATCH(D$118,'DOCENTI-CLASSI-MATERIE'!$A$2:$A$201,0)+2&amp;":$L"&amp;MATCH(D$118,'DOCENTI-CLASSI-MATERIE'!$A$2:$A$201,0)+2),0)),D300)</f>
        <v/>
      </c>
      <c r="E117" s="125" t="str">
        <f ca="1">IFERROR(INDEX('DOCENTI-CLASSI-MATERIE'!$A$2:$L$201,MATCH(E$118,'DOCENTI-CLASSI-MATERIE'!$A$2:$A$201,0),MATCH(E$1,INDIRECT("'DOCENTI-CLASSI-MATERIE'!$A"&amp;MATCH(E$118,'DOCENTI-CLASSI-MATERIE'!$A$2:$A$201,0)+2&amp;":$L"&amp;MATCH(E$118,'DOCENTI-CLASSI-MATERIE'!$A$2:$A$201,0)+2),0)),E300)</f>
        <v/>
      </c>
      <c r="F117" s="125" t="str">
        <f ca="1">IFERROR(INDEX('DOCENTI-CLASSI-MATERIE'!$A$2:$L$201,MATCH(F$118,'DOCENTI-CLASSI-MATERIE'!$A$2:$A$201,0),MATCH(F$1,INDIRECT("'DOCENTI-CLASSI-MATERIE'!$A"&amp;MATCH(F$118,'DOCENTI-CLASSI-MATERIE'!$A$2:$A$201,0)+2&amp;":$L"&amp;MATCH(F$118,'DOCENTI-CLASSI-MATERIE'!$A$2:$A$201,0)+2),0)),F300)</f>
        <v/>
      </c>
      <c r="G117" s="125" t="str">
        <f ca="1">IFERROR(INDEX('DOCENTI-CLASSI-MATERIE'!$A$2:$L$201,MATCH(G$118,'DOCENTI-CLASSI-MATERIE'!$A$2:$A$201,0),MATCH(G$1,INDIRECT("'DOCENTI-CLASSI-MATERIE'!$A"&amp;MATCH(G$118,'DOCENTI-CLASSI-MATERIE'!$A$2:$A$201,0)+2&amp;":$L"&amp;MATCH(G$118,'DOCENTI-CLASSI-MATERIE'!$A$2:$A$201,0)+2),0)),G300)</f>
        <v/>
      </c>
      <c r="H117" s="125" t="str">
        <f ca="1">IFERROR(INDEX('DOCENTI-CLASSI-MATERIE'!$A$2:$L$201,MATCH(H$118,'DOCENTI-CLASSI-MATERIE'!$A$2:$A$201,0),MATCH(H$1,INDIRECT("'DOCENTI-CLASSI-MATERIE'!$A"&amp;MATCH(H$118,'DOCENTI-CLASSI-MATERIE'!$A$2:$A$201,0)+2&amp;":$L"&amp;MATCH(H$118,'DOCENTI-CLASSI-MATERIE'!$A$2:$A$201,0)+2),0)),H300)</f>
        <v/>
      </c>
      <c r="I117" s="125" t="str">
        <f ca="1">IFERROR(INDEX('DOCENTI-CLASSI-MATERIE'!$A$2:$L$201,MATCH(I$118,'DOCENTI-CLASSI-MATERIE'!$A$2:$A$201,0),MATCH(I$1,INDIRECT("'DOCENTI-CLASSI-MATERIE'!$A"&amp;MATCH(I$118,'DOCENTI-CLASSI-MATERIE'!$A$2:$A$201,0)+2&amp;":$L"&amp;MATCH(I$118,'DOCENTI-CLASSI-MATERIE'!$A$2:$A$201,0)+2),0)),I300)</f>
        <v/>
      </c>
      <c r="J117" s="125" t="str">
        <f ca="1">IFERROR(INDEX('DOCENTI-CLASSI-MATERIE'!$A$2:$L$201,MATCH(J$118,'DOCENTI-CLASSI-MATERIE'!$A$2:$A$201,0),MATCH(J$1,INDIRECT("'DOCENTI-CLASSI-MATERIE'!$A"&amp;MATCH(J$118,'DOCENTI-CLASSI-MATERIE'!$A$2:$A$201,0)+2&amp;":$L"&amp;MATCH(J$118,'DOCENTI-CLASSI-MATERIE'!$A$2:$A$201,0)+2),0)),J300)</f>
        <v/>
      </c>
      <c r="K117" s="125" t="str">
        <f ca="1">IFERROR(INDEX('DOCENTI-CLASSI-MATERIE'!$A$2:$L$201,MATCH(K$118,'DOCENTI-CLASSI-MATERIE'!$A$2:$A$201,0),MATCH(K$1,INDIRECT("'DOCENTI-CLASSI-MATERIE'!$A"&amp;MATCH(K$118,'DOCENTI-CLASSI-MATERIE'!$A$2:$A$201,0)+2&amp;":$L"&amp;MATCH(K$118,'DOCENTI-CLASSI-MATERIE'!$A$2:$A$201,0)+2),0)),K300)</f>
        <v/>
      </c>
      <c r="L117" s="125" t="str">
        <f ca="1">IFERROR(INDEX('DOCENTI-CLASSI-MATERIE'!$A$2:$L$201,MATCH(L$118,'DOCENTI-CLASSI-MATERIE'!$A$2:$A$201,0),MATCH(L$1,INDIRECT("'DOCENTI-CLASSI-MATERIE'!$A"&amp;MATCH(L$118,'DOCENTI-CLASSI-MATERIE'!$A$2:$A$201,0)+2&amp;":$L"&amp;MATCH(L$118,'DOCENTI-CLASSI-MATERIE'!$A$2:$A$201,0)+2),0)),L300)</f>
        <v/>
      </c>
      <c r="M117" s="125" t="str">
        <f ca="1">IFERROR(INDEX('DOCENTI-CLASSI-MATERIE'!$A$2:$L$201,MATCH(M$118,'DOCENTI-CLASSI-MATERIE'!$A$2:$A$201,0),MATCH(M$1,INDIRECT("'DOCENTI-CLASSI-MATERIE'!$A"&amp;MATCH(M$118,'DOCENTI-CLASSI-MATERIE'!$A$2:$A$201,0)+2&amp;":$L"&amp;MATCH(M$118,'DOCENTI-CLASSI-MATERIE'!$A$2:$A$201,0)+2),0)),M300)</f>
        <v/>
      </c>
      <c r="N117" s="125" t="str">
        <f ca="1">IFERROR(INDEX('DOCENTI-CLASSI-MATERIE'!$A$2:$L$201,MATCH(N$118,'DOCENTI-CLASSI-MATERIE'!$A$2:$A$201,0),MATCH(N$1,INDIRECT("'DOCENTI-CLASSI-MATERIE'!$A"&amp;MATCH(N$118,'DOCENTI-CLASSI-MATERIE'!$A$2:$A$201,0)+2&amp;":$L"&amp;MATCH(N$118,'DOCENTI-CLASSI-MATERIE'!$A$2:$A$201,0)+2),0)),N300)</f>
        <v/>
      </c>
      <c r="O117" s="125" t="str">
        <f ca="1">IFERROR(INDEX('DOCENTI-CLASSI-MATERIE'!$A$2:$L$201,MATCH(O$118,'DOCENTI-CLASSI-MATERIE'!$A$2:$A$201,0),MATCH(O$1,INDIRECT("'DOCENTI-CLASSI-MATERIE'!$A"&amp;MATCH(O$118,'DOCENTI-CLASSI-MATERIE'!$A$2:$A$201,0)+2&amp;":$L"&amp;MATCH(O$118,'DOCENTI-CLASSI-MATERIE'!$A$2:$A$201,0)+2),0)),O300)</f>
        <v/>
      </c>
      <c r="P117" s="125" t="str">
        <f ca="1">IFERROR(INDEX('DOCENTI-CLASSI-MATERIE'!$A$2:$L$201,MATCH(P$118,'DOCENTI-CLASSI-MATERIE'!$A$2:$A$201,0),MATCH(P$1,INDIRECT("'DOCENTI-CLASSI-MATERIE'!$A"&amp;MATCH(P$118,'DOCENTI-CLASSI-MATERIE'!$A$2:$A$201,0)+2&amp;":$L"&amp;MATCH(P$118,'DOCENTI-CLASSI-MATERIE'!$A$2:$A$201,0)+2),0)),P300)</f>
        <v/>
      </c>
      <c r="Q117" s="125" t="str">
        <f ca="1">IFERROR(INDEX('DOCENTI-CLASSI-MATERIE'!$A$2:$L$201,MATCH(Q$118,'DOCENTI-CLASSI-MATERIE'!$A$2:$A$201,0),MATCH(Q$1,INDIRECT("'DOCENTI-CLASSI-MATERIE'!$A"&amp;MATCH(Q$118,'DOCENTI-CLASSI-MATERIE'!$A$2:$A$201,0)+2&amp;":$L"&amp;MATCH(Q$118,'DOCENTI-CLASSI-MATERIE'!$A$2:$A$201,0)+2),0)),Q300)</f>
        <v/>
      </c>
      <c r="R117" s="125" t="str">
        <f ca="1">IFERROR(INDEX('DOCENTI-CLASSI-MATERIE'!$A$2:$L$201,MATCH(R$118,'DOCENTI-CLASSI-MATERIE'!$A$2:$A$201,0),MATCH(R$1,INDIRECT("'DOCENTI-CLASSI-MATERIE'!$A"&amp;MATCH(R$118,'DOCENTI-CLASSI-MATERIE'!$A$2:$A$201,0)+2&amp;":$L"&amp;MATCH(R$118,'DOCENTI-CLASSI-MATERIE'!$A$2:$A$201,0)+2),0)),R300)</f>
        <v/>
      </c>
      <c r="S117" s="125" t="str">
        <f ca="1">IFERROR(INDEX('DOCENTI-CLASSI-MATERIE'!$A$2:$L$201,MATCH(S$118,'DOCENTI-CLASSI-MATERIE'!$A$2:$A$201,0),MATCH(S$1,INDIRECT("'DOCENTI-CLASSI-MATERIE'!$A"&amp;MATCH(S$118,'DOCENTI-CLASSI-MATERIE'!$A$2:$A$201,0)+2&amp;":$L"&amp;MATCH(S$118,'DOCENTI-CLASSI-MATERIE'!$A$2:$A$201,0)+2),0)),S300)</f>
        <v/>
      </c>
      <c r="T117" s="125" t="str">
        <f ca="1">IFERROR(INDEX('DOCENTI-CLASSI-MATERIE'!$A$2:$L$201,MATCH(T$118,'DOCENTI-CLASSI-MATERIE'!$A$2:$A$201,0),MATCH(T$1,INDIRECT("'DOCENTI-CLASSI-MATERIE'!$A"&amp;MATCH(T$118,'DOCENTI-CLASSI-MATERIE'!$A$2:$A$201,0)+2&amp;":$L"&amp;MATCH(T$118,'DOCENTI-CLASSI-MATERIE'!$A$2:$A$201,0)+2),0)),T300)</f>
        <v/>
      </c>
      <c r="U117" s="41" t="str">
        <f ca="1">IFERROR(INDEX('DOCENTI-CLASSI-MATERIE'!$A$2:$L$201,MATCH(U$118,'DOCENTI-CLASSI-MATERIE'!$A$2:$A$201,0),MATCH(U$1,INDIRECT("'DOCENTI-CLASSI-MATERIE'!$A"&amp;MATCH(U$118,'DOCENTI-CLASSI-MATERIE'!$A$2:$A$201,0)+2&amp;":$L"&amp;MATCH(U$118,'DOCENTI-CLASSI-MATERIE'!$A$2:$A$201,0)+2),0)),U300)</f>
        <v/>
      </c>
      <c r="V117" s="41" t="str">
        <f ca="1">IFERROR(INDEX('DOCENTI-CLASSI-MATERIE'!$A$2:$L$201,MATCH(V$118,'DOCENTI-CLASSI-MATERIE'!$A$2:$A$201,0),MATCH(V$1,INDIRECT("'DOCENTI-CLASSI-MATERIE'!$A"&amp;MATCH(V$118,'DOCENTI-CLASSI-MATERIE'!$A$2:$A$201,0)+2&amp;":$L"&amp;MATCH(V$118,'DOCENTI-CLASSI-MATERIE'!$A$2:$A$201,0)+2),0)),V300)</f>
        <v/>
      </c>
      <c r="W117" s="41" t="str">
        <f ca="1">IFERROR(INDEX('DOCENTI-CLASSI-MATERIE'!$A$2:$L$201,MATCH(W$118,'DOCENTI-CLASSI-MATERIE'!$A$2:$A$201,0),MATCH(W$1,INDIRECT("'DOCENTI-CLASSI-MATERIE'!$A"&amp;MATCH(W$118,'DOCENTI-CLASSI-MATERIE'!$A$2:$A$201,0)+2&amp;":$L"&amp;MATCH(W$118,'DOCENTI-CLASSI-MATERIE'!$A$2:$A$201,0)+2),0)),W300)</f>
        <v/>
      </c>
      <c r="X117" s="41" t="str">
        <f ca="1">IFERROR(INDEX('DOCENTI-CLASSI-MATERIE'!$A$2:$L$201,MATCH(X$118,'DOCENTI-CLASSI-MATERIE'!$A$2:$A$201,0),MATCH(X$1,INDIRECT("'DOCENTI-CLASSI-MATERIE'!$A"&amp;MATCH(X$118,'DOCENTI-CLASSI-MATERIE'!$A$2:$A$201,0)+2&amp;":$L"&amp;MATCH(X$118,'DOCENTI-CLASSI-MATERIE'!$A$2:$A$201,0)+2),0)),X300)</f>
        <v/>
      </c>
      <c r="Y117" s="41" t="str">
        <f ca="1">IFERROR(INDEX('DOCENTI-CLASSI-MATERIE'!$A$2:$L$201,MATCH(Y$118,'DOCENTI-CLASSI-MATERIE'!$A$2:$A$201,0),MATCH(Y$1,INDIRECT("'DOCENTI-CLASSI-MATERIE'!$A"&amp;MATCH(Y$118,'DOCENTI-CLASSI-MATERIE'!$A$2:$A$201,0)+2&amp;":$L"&amp;MATCH(Y$118,'DOCENTI-CLASSI-MATERIE'!$A$2:$A$201,0)+2),0)),Y300)</f>
        <v/>
      </c>
      <c r="Z117" s="41" t="str">
        <f ca="1">IFERROR(INDEX('DOCENTI-CLASSI-MATERIE'!$A$2:$L$201,MATCH(Z$118,'DOCENTI-CLASSI-MATERIE'!$A$2:$A$201,0),MATCH(Z$1,INDIRECT("'DOCENTI-CLASSI-MATERIE'!$A"&amp;MATCH(Z$118,'DOCENTI-CLASSI-MATERIE'!$A$2:$A$201,0)+2&amp;":$L"&amp;MATCH(Z$118,'DOCENTI-CLASSI-MATERIE'!$A$2:$A$201,0)+2),0)),Z300)</f>
        <v/>
      </c>
      <c r="AA117" s="41" t="str">
        <f ca="1">IFERROR(INDEX('DOCENTI-CLASSI-MATERIE'!$A$2:$L$201,MATCH(AA$118,'DOCENTI-CLASSI-MATERIE'!$A$2:$A$201,0),MATCH(AA$1,INDIRECT("'DOCENTI-CLASSI-MATERIE'!$A"&amp;MATCH(AA$118,'DOCENTI-CLASSI-MATERIE'!$A$2:$A$201,0)+2&amp;":$L"&amp;MATCH(AA$118,'DOCENTI-CLASSI-MATERIE'!$A$2:$A$201,0)+2),0)),AA300)</f>
        <v/>
      </c>
      <c r="AB117" s="41" t="str">
        <f ca="1">IFERROR(INDEX('DOCENTI-CLASSI-MATERIE'!$A$2:$L$201,MATCH(AB$118,'DOCENTI-CLASSI-MATERIE'!$A$2:$A$201,0),MATCH(AB$1,INDIRECT("'DOCENTI-CLASSI-MATERIE'!$A"&amp;MATCH(AB$118,'DOCENTI-CLASSI-MATERIE'!$A$2:$A$201,0)+2&amp;":$L"&amp;MATCH(AB$118,'DOCENTI-CLASSI-MATERIE'!$A$2:$A$201,0)+2),0)),AB300)</f>
        <v/>
      </c>
      <c r="AC117" s="41" t="str">
        <f ca="1">IFERROR(INDEX('DOCENTI-CLASSI-MATERIE'!$A$2:$L$201,MATCH(AC$118,'DOCENTI-CLASSI-MATERIE'!$A$2:$A$201,0),MATCH(AC$1,INDIRECT("'DOCENTI-CLASSI-MATERIE'!$A"&amp;MATCH(AC$118,'DOCENTI-CLASSI-MATERIE'!$A$2:$A$201,0)+2&amp;":$L"&amp;MATCH(AC$118,'DOCENTI-CLASSI-MATERIE'!$A$2:$A$201,0)+2),0)),AC300)</f>
        <v/>
      </c>
      <c r="AD117" s="41" t="str">
        <f ca="1">IFERROR(INDEX('DOCENTI-CLASSI-MATERIE'!$A$2:$L$201,MATCH(AD$118,'DOCENTI-CLASSI-MATERIE'!$A$2:$A$201,0),MATCH(AD$1,INDIRECT("'DOCENTI-CLASSI-MATERIE'!$A"&amp;MATCH(AD$118,'DOCENTI-CLASSI-MATERIE'!$A$2:$A$201,0)+2&amp;":$L"&amp;MATCH(AD$118,'DOCENTI-CLASSI-MATERIE'!$A$2:$A$201,0)+2),0)),AD300)</f>
        <v/>
      </c>
      <c r="AE117" s="41" t="str">
        <f ca="1">IFERROR(INDEX('DOCENTI-CLASSI-MATERIE'!$A$2:$L$201,MATCH(AE$118,'DOCENTI-CLASSI-MATERIE'!$A$2:$A$201,0),MATCH(AE$1,INDIRECT("'DOCENTI-CLASSI-MATERIE'!$A"&amp;MATCH(AE$118,'DOCENTI-CLASSI-MATERIE'!$A$2:$A$201,0)+2&amp;":$L"&amp;MATCH(AE$118,'DOCENTI-CLASSI-MATERIE'!$A$2:$A$201,0)+2),0)),AE300)</f>
        <v/>
      </c>
      <c r="AF117" s="41" t="str">
        <f ca="1">IFERROR(INDEX('DOCENTI-CLASSI-MATERIE'!$A$2:$L$201,MATCH(AF$118,'DOCENTI-CLASSI-MATERIE'!$A$2:$A$201,0),MATCH(AF$1,INDIRECT("'DOCENTI-CLASSI-MATERIE'!$A"&amp;MATCH(AF$118,'DOCENTI-CLASSI-MATERIE'!$A$2:$A$201,0)+2&amp;":$L"&amp;MATCH(AF$118,'DOCENTI-CLASSI-MATERIE'!$A$2:$A$201,0)+2),0)),AF300)</f>
        <v/>
      </c>
      <c r="AG117" s="41" t="str">
        <f ca="1">IFERROR(INDEX('DOCENTI-CLASSI-MATERIE'!$A$2:$L$201,MATCH(AG$118,'DOCENTI-CLASSI-MATERIE'!$A$2:$A$201,0),MATCH(AG$1,INDIRECT("'DOCENTI-CLASSI-MATERIE'!$A"&amp;MATCH(AG$118,'DOCENTI-CLASSI-MATERIE'!$A$2:$A$201,0)+2&amp;":$L"&amp;MATCH(AG$118,'DOCENTI-CLASSI-MATERIE'!$A$2:$A$201,0)+2),0)),AG300)</f>
        <v/>
      </c>
      <c r="AH117" s="41" t="str">
        <f ca="1">IFERROR(INDEX('DOCENTI-CLASSI-MATERIE'!$A$2:$L$201,MATCH(AH$118,'DOCENTI-CLASSI-MATERIE'!$A$2:$A$201,0),MATCH(AH$1,INDIRECT("'DOCENTI-CLASSI-MATERIE'!$A"&amp;MATCH(AH$118,'DOCENTI-CLASSI-MATERIE'!$A$2:$A$201,0)+2&amp;":$L"&amp;MATCH(AH$118,'DOCENTI-CLASSI-MATERIE'!$A$2:$A$201,0)+2),0)),AH300)</f>
        <v/>
      </c>
      <c r="AI117" s="41" t="str">
        <f ca="1">IFERROR(INDEX('DOCENTI-CLASSI-MATERIE'!$A$2:$L$201,MATCH(AI$118,'DOCENTI-CLASSI-MATERIE'!$A$2:$A$201,0),MATCH(AI$1,INDIRECT("'DOCENTI-CLASSI-MATERIE'!$A"&amp;MATCH(AI$118,'DOCENTI-CLASSI-MATERIE'!$A$2:$A$201,0)+2&amp;":$L"&amp;MATCH(AI$118,'DOCENTI-CLASSI-MATERIE'!$A$2:$A$201,0)+2),0)),AI300)</f>
        <v/>
      </c>
      <c r="AJ117" s="41" t="str">
        <f ca="1">IFERROR(INDEX('DOCENTI-CLASSI-MATERIE'!$A$2:$L$201,MATCH(AJ$118,'DOCENTI-CLASSI-MATERIE'!$A$2:$A$201,0),MATCH(AJ$1,INDIRECT("'DOCENTI-CLASSI-MATERIE'!$A"&amp;MATCH(AJ$118,'DOCENTI-CLASSI-MATERIE'!$A$2:$A$201,0)+2&amp;":$L"&amp;MATCH(AJ$118,'DOCENTI-CLASSI-MATERIE'!$A$2:$A$201,0)+2),0)),AJ300)</f>
        <v/>
      </c>
      <c r="AK117" s="41" t="str">
        <f ca="1">IFERROR(INDEX('DOCENTI-CLASSI-MATERIE'!$A$2:$L$201,MATCH(AK$118,'DOCENTI-CLASSI-MATERIE'!$A$2:$A$201,0),MATCH(AK$1,INDIRECT("'DOCENTI-CLASSI-MATERIE'!$A"&amp;MATCH(AK$118,'DOCENTI-CLASSI-MATERIE'!$A$2:$A$201,0)+2&amp;":$L"&amp;MATCH(AK$118,'DOCENTI-CLASSI-MATERIE'!$A$2:$A$201,0)+2),0)),AK300)</f>
        <v/>
      </c>
      <c r="AL117" s="41" t="str">
        <f ca="1">IFERROR(INDEX('DOCENTI-CLASSI-MATERIE'!$A$2:$L$201,MATCH(AL$118,'DOCENTI-CLASSI-MATERIE'!$A$2:$A$201,0),MATCH(AL$1,INDIRECT("'DOCENTI-CLASSI-MATERIE'!$A"&amp;MATCH(AL$118,'DOCENTI-CLASSI-MATERIE'!$A$2:$A$201,0)+2&amp;":$L"&amp;MATCH(AL$118,'DOCENTI-CLASSI-MATERIE'!$A$2:$A$201,0)+2),0)),AL300)</f>
        <v/>
      </c>
      <c r="AM117" s="41" t="str">
        <f ca="1">IFERROR(INDEX('DOCENTI-CLASSI-MATERIE'!$A$2:$L$201,MATCH(AM$118,'DOCENTI-CLASSI-MATERIE'!$A$2:$A$201,0),MATCH(AM$1,INDIRECT("'DOCENTI-CLASSI-MATERIE'!$A"&amp;MATCH(AM$118,'DOCENTI-CLASSI-MATERIE'!$A$2:$A$201,0)+2&amp;":$L"&amp;MATCH(AM$118,'DOCENTI-CLASSI-MATERIE'!$A$2:$A$201,0)+2),0)),AM300)</f>
        <v/>
      </c>
      <c r="AN117" s="41" t="str">
        <f ca="1">IFERROR(INDEX('DOCENTI-CLASSI-MATERIE'!$A$2:$L$201,MATCH(AN$118,'DOCENTI-CLASSI-MATERIE'!$A$2:$A$201,0),MATCH(AN$1,INDIRECT("'DOCENTI-CLASSI-MATERIE'!$A"&amp;MATCH(AN$118,'DOCENTI-CLASSI-MATERIE'!$A$2:$A$201,0)+2&amp;":$L"&amp;MATCH(AN$118,'DOCENTI-CLASSI-MATERIE'!$A$2:$A$201,0)+2),0)),AN300)</f>
        <v/>
      </c>
      <c r="AO117" s="41" t="str">
        <f ca="1">IFERROR(INDEX('DOCENTI-CLASSI-MATERIE'!$A$2:$L$201,MATCH(AO$118,'DOCENTI-CLASSI-MATERIE'!$A$2:$A$201,0),MATCH(AO$1,INDIRECT("'DOCENTI-CLASSI-MATERIE'!$A"&amp;MATCH(AO$118,'DOCENTI-CLASSI-MATERIE'!$A$2:$A$201,0)+2&amp;":$L"&amp;MATCH(AO$118,'DOCENTI-CLASSI-MATERIE'!$A$2:$A$201,0)+2),0)),AO300)</f>
        <v/>
      </c>
      <c r="AP117" s="41" t="str">
        <f ca="1">IFERROR(INDEX('DOCENTI-CLASSI-MATERIE'!$A$2:$L$201,MATCH(AP$118,'DOCENTI-CLASSI-MATERIE'!$A$2:$A$201,0),MATCH(AP$1,INDIRECT("'DOCENTI-CLASSI-MATERIE'!$A"&amp;MATCH(AP$118,'DOCENTI-CLASSI-MATERIE'!$A$2:$A$201,0)+2&amp;":$L"&amp;MATCH(AP$118,'DOCENTI-CLASSI-MATERIE'!$A$2:$A$201,0)+2),0)),AP300)</f>
        <v/>
      </c>
      <c r="AQ117" s="41" t="str">
        <f ca="1">IFERROR(INDEX('DOCENTI-CLASSI-MATERIE'!$A$2:$L$201,MATCH(AQ$118,'DOCENTI-CLASSI-MATERIE'!$A$2:$A$201,0),MATCH(AQ$1,INDIRECT("'DOCENTI-CLASSI-MATERIE'!$A"&amp;MATCH(AQ$118,'DOCENTI-CLASSI-MATERIE'!$A$2:$A$201,0)+2&amp;":$L"&amp;MATCH(AQ$118,'DOCENTI-CLASSI-MATERIE'!$A$2:$A$201,0)+2),0)),AQ300)</f>
        <v/>
      </c>
      <c r="AR117" s="41" t="str">
        <f ca="1">IFERROR(INDEX('DOCENTI-CLASSI-MATERIE'!$A$2:$L$201,MATCH(AR$118,'DOCENTI-CLASSI-MATERIE'!$A$2:$A$201,0),MATCH(AR$1,INDIRECT("'DOCENTI-CLASSI-MATERIE'!$A"&amp;MATCH(AR$118,'DOCENTI-CLASSI-MATERIE'!$A$2:$A$201,0)+2&amp;":$L"&amp;MATCH(AR$118,'DOCENTI-CLASSI-MATERIE'!$A$2:$A$201,0)+2),0)),AR300)</f>
        <v/>
      </c>
      <c r="AS117" s="41" t="str">
        <f ca="1">IFERROR(INDEX('DOCENTI-CLASSI-MATERIE'!$A$2:$L$201,MATCH(AS$118,'DOCENTI-CLASSI-MATERIE'!$A$2:$A$201,0),MATCH(AS$1,INDIRECT("'DOCENTI-CLASSI-MATERIE'!$A"&amp;MATCH(AS$118,'DOCENTI-CLASSI-MATERIE'!$A$2:$A$201,0)+2&amp;":$L"&amp;MATCH(AS$118,'DOCENTI-CLASSI-MATERIE'!$A$2:$A$201,0)+2),0)),AS300)</f>
        <v/>
      </c>
      <c r="AT117" s="41" t="str">
        <f ca="1">IFERROR(INDEX('DOCENTI-CLASSI-MATERIE'!$A$2:$L$201,MATCH(AT$118,'DOCENTI-CLASSI-MATERIE'!$A$2:$A$201,0),MATCH(AT$1,INDIRECT("'DOCENTI-CLASSI-MATERIE'!$A"&amp;MATCH(AT$118,'DOCENTI-CLASSI-MATERIE'!$A$2:$A$201,0)+2&amp;":$L"&amp;MATCH(AT$118,'DOCENTI-CLASSI-MATERIE'!$A$2:$A$201,0)+2),0)),AT300)</f>
        <v/>
      </c>
      <c r="AU117" s="41" t="str">
        <f ca="1">IFERROR(INDEX('DOCENTI-CLASSI-MATERIE'!$A$2:$L$201,MATCH(AU$118,'DOCENTI-CLASSI-MATERIE'!$A$2:$A$201,0),MATCH(AU$1,INDIRECT("'DOCENTI-CLASSI-MATERIE'!$A"&amp;MATCH(AU$118,'DOCENTI-CLASSI-MATERIE'!$A$2:$A$201,0)+2&amp;":$L"&amp;MATCH(AU$118,'DOCENTI-CLASSI-MATERIE'!$A$2:$A$201,0)+2),0)),AU300)</f>
        <v/>
      </c>
      <c r="AV117" s="41" t="str">
        <f ca="1">IFERROR(INDEX('DOCENTI-CLASSI-MATERIE'!$A$2:$L$201,MATCH(AV$118,'DOCENTI-CLASSI-MATERIE'!$A$2:$A$201,0),MATCH(AV$1,INDIRECT("'DOCENTI-CLASSI-MATERIE'!$A"&amp;MATCH(AV$118,'DOCENTI-CLASSI-MATERIE'!$A$2:$A$201,0)+2&amp;":$L"&amp;MATCH(AV$118,'DOCENTI-CLASSI-MATERIE'!$A$2:$A$201,0)+2),0)),AV300)</f>
        <v/>
      </c>
      <c r="AW117" s="41" t="str">
        <f ca="1">IFERROR(INDEX('DOCENTI-CLASSI-MATERIE'!$A$2:$L$201,MATCH(AW$118,'DOCENTI-CLASSI-MATERIE'!$A$2:$A$201,0),MATCH(AW$1,INDIRECT("'DOCENTI-CLASSI-MATERIE'!$A"&amp;MATCH(AW$118,'DOCENTI-CLASSI-MATERIE'!$A$2:$A$201,0)+2&amp;":$L"&amp;MATCH(AW$118,'DOCENTI-CLASSI-MATERIE'!$A$2:$A$201,0)+2),0)),AW300)</f>
        <v/>
      </c>
      <c r="AX117" s="41" t="str">
        <f ca="1">IFERROR(INDEX('DOCENTI-CLASSI-MATERIE'!$A$2:$L$201,MATCH(AX$118,'DOCENTI-CLASSI-MATERIE'!$A$2:$A$201,0),MATCH(AX$1,INDIRECT("'DOCENTI-CLASSI-MATERIE'!$A"&amp;MATCH(AX$118,'DOCENTI-CLASSI-MATERIE'!$A$2:$A$201,0)+2&amp;":$L"&amp;MATCH(AX$118,'DOCENTI-CLASSI-MATERIE'!$A$2:$A$201,0)+2),0)),AX300)</f>
        <v/>
      </c>
      <c r="AY117" s="41" t="str">
        <f ca="1">IFERROR(INDEX('DOCENTI-CLASSI-MATERIE'!$A$2:$L$201,MATCH(AY$118,'DOCENTI-CLASSI-MATERIE'!$A$2:$A$201,0),MATCH(AY$1,INDIRECT("'DOCENTI-CLASSI-MATERIE'!$A"&amp;MATCH(AY$118,'DOCENTI-CLASSI-MATERIE'!$A$2:$A$201,0)+2&amp;":$L"&amp;MATCH(AY$118,'DOCENTI-CLASSI-MATERIE'!$A$2:$A$201,0)+2),0)),AY300)</f>
        <v/>
      </c>
      <c r="AZ117" s="41" t="str">
        <f ca="1">IFERROR(INDEX('DOCENTI-CLASSI-MATERIE'!$A$2:$L$201,MATCH(AZ$118,'DOCENTI-CLASSI-MATERIE'!$A$2:$A$201,0),MATCH(AZ$1,INDIRECT("'DOCENTI-CLASSI-MATERIE'!$A"&amp;MATCH(AZ$118,'DOCENTI-CLASSI-MATERIE'!$A$2:$A$201,0)+2&amp;":$L"&amp;MATCH(AZ$118,'DOCENTI-CLASSI-MATERIE'!$A$2:$A$201,0)+2),0)),AZ300)</f>
        <v/>
      </c>
    </row>
    <row r="118" spans="1:52" s="42" customFormat="1" ht="24.95" customHeight="1">
      <c r="A118" s="160"/>
      <c r="B118" s="163"/>
      <c r="C118" s="126" t="str">
        <f>IFERROR(INDEX('ORARIO DOCENTI'!$A$3:$A$102,MATCH(C$1,'ORARIO DOCENTI'!$AN$3:$AN$102,0),1),C301)</f>
        <v/>
      </c>
      <c r="D118" s="126" t="str">
        <f>IFERROR(INDEX('ORARIO DOCENTI'!$A$3:$A$102,MATCH(D$1,'ORARIO DOCENTI'!$AN$3:$AN$102,0),1),D301)</f>
        <v/>
      </c>
      <c r="E118" s="126" t="str">
        <f>IFERROR(INDEX('ORARIO DOCENTI'!$A$3:$A$102,MATCH(E$1,'ORARIO DOCENTI'!$AN$3:$AN$102,0),1),E301)</f>
        <v/>
      </c>
      <c r="F118" s="126" t="str">
        <f>IFERROR(INDEX('ORARIO DOCENTI'!$A$3:$A$102,MATCH(F$1,'ORARIO DOCENTI'!$AN$3:$AN$102,0),1),F301)</f>
        <v/>
      </c>
      <c r="G118" s="126" t="str">
        <f>IFERROR(INDEX('ORARIO DOCENTI'!$A$3:$A$102,MATCH(G$1,'ORARIO DOCENTI'!$AN$3:$AN$102,0),1),G301)</f>
        <v/>
      </c>
      <c r="H118" s="126" t="str">
        <f>IFERROR(INDEX('ORARIO DOCENTI'!$A$3:$A$102,MATCH(H$1,'ORARIO DOCENTI'!$AN$3:$AN$102,0),1),H301)</f>
        <v/>
      </c>
      <c r="I118" s="126" t="str">
        <f>IFERROR(INDEX('ORARIO DOCENTI'!$A$3:$A$102,MATCH(I$1,'ORARIO DOCENTI'!$AN$3:$AN$102,0),1),I301)</f>
        <v/>
      </c>
      <c r="J118" s="126" t="str">
        <f>IFERROR(INDEX('ORARIO DOCENTI'!$A$3:$A$102,MATCH(J$1,'ORARIO DOCENTI'!$AN$3:$AN$102,0),1),J301)</f>
        <v/>
      </c>
      <c r="K118" s="126" t="str">
        <f>IFERROR(INDEX('ORARIO DOCENTI'!$A$3:$A$102,MATCH(K$1,'ORARIO DOCENTI'!$AN$3:$AN$102,0),1),K301)</f>
        <v/>
      </c>
      <c r="L118" s="126" t="str">
        <f>IFERROR(INDEX('ORARIO DOCENTI'!$A$3:$A$102,MATCH(L$1,'ORARIO DOCENTI'!$AN$3:$AN$102,0),1),L301)</f>
        <v/>
      </c>
      <c r="M118" s="126" t="str">
        <f>IFERROR(INDEX('ORARIO DOCENTI'!$A$3:$A$102,MATCH(M$1,'ORARIO DOCENTI'!$AN$3:$AN$102,0),1),M301)</f>
        <v/>
      </c>
      <c r="N118" s="126" t="str">
        <f>IFERROR(INDEX('ORARIO DOCENTI'!$A$3:$A$102,MATCH(N$1,'ORARIO DOCENTI'!$AN$3:$AN$102,0),1),N301)</f>
        <v/>
      </c>
      <c r="O118" s="126" t="str">
        <f>IFERROR(INDEX('ORARIO DOCENTI'!$A$3:$A$102,MATCH(O$1,'ORARIO DOCENTI'!$AN$3:$AN$102,0),1),O301)</f>
        <v/>
      </c>
      <c r="P118" s="126" t="str">
        <f>IFERROR(INDEX('ORARIO DOCENTI'!$A$3:$A$102,MATCH(P$1,'ORARIO DOCENTI'!$AN$3:$AN$102,0),1),P301)</f>
        <v/>
      </c>
      <c r="Q118" s="126" t="str">
        <f>IFERROR(INDEX('ORARIO DOCENTI'!$A$3:$A$102,MATCH(Q$1,'ORARIO DOCENTI'!$AN$3:$AN$102,0),1),Q301)</f>
        <v/>
      </c>
      <c r="R118" s="126" t="str">
        <f>IFERROR(INDEX('ORARIO DOCENTI'!$A$3:$A$102,MATCH(R$1,'ORARIO DOCENTI'!$AN$3:$AN$102,0),1),R301)</f>
        <v/>
      </c>
      <c r="S118" s="126" t="str">
        <f>IFERROR(INDEX('ORARIO DOCENTI'!$A$3:$A$102,MATCH(S$1,'ORARIO DOCENTI'!$AN$3:$AN$102,0),1),S301)</f>
        <v/>
      </c>
      <c r="T118" s="126" t="str">
        <f>IFERROR(INDEX('ORARIO DOCENTI'!$A$3:$A$102,MATCH(T$1,'ORARIO DOCENTI'!$AN$3:$AN$102,0),1),T301)</f>
        <v/>
      </c>
      <c r="U118" s="43" t="str">
        <f>IFERROR(INDEX('ORARIO DOCENTI'!$A$3:$A$102,MATCH(U$1,'ORARIO DOCENTI'!$AN$3:$AN$102,0),1),U301)</f>
        <v/>
      </c>
      <c r="V118" s="43" t="str">
        <f>IFERROR(INDEX('ORARIO DOCENTI'!$A$3:$A$102,MATCH(V$1,'ORARIO DOCENTI'!$AN$3:$AN$102,0),1),V301)</f>
        <v/>
      </c>
      <c r="W118" s="43" t="str">
        <f>IFERROR(INDEX('ORARIO DOCENTI'!$A$3:$A$102,MATCH(W$1,'ORARIO DOCENTI'!$AN$3:$AN$102,0),1),W301)</f>
        <v/>
      </c>
      <c r="X118" s="43" t="str">
        <f>IFERROR(INDEX('ORARIO DOCENTI'!$A$3:$A$102,MATCH(X$1,'ORARIO DOCENTI'!$AN$3:$AN$102,0),1),X301)</f>
        <v/>
      </c>
      <c r="Y118" s="43" t="str">
        <f>IFERROR(INDEX('ORARIO DOCENTI'!$A$3:$A$102,MATCH(Y$1,'ORARIO DOCENTI'!$AN$3:$AN$102,0),1),Y301)</f>
        <v/>
      </c>
      <c r="Z118" s="43" t="str">
        <f>IFERROR(INDEX('ORARIO DOCENTI'!$A$3:$A$102,MATCH(Z$1,'ORARIO DOCENTI'!$AN$3:$AN$102,0),1),Z301)</f>
        <v/>
      </c>
      <c r="AA118" s="43" t="str">
        <f>IFERROR(INDEX('ORARIO DOCENTI'!$A$3:$A$102,MATCH(AA$1,'ORARIO DOCENTI'!$AN$3:$AN$102,0),1),AA301)</f>
        <v/>
      </c>
      <c r="AB118" s="43" t="str">
        <f>IFERROR(INDEX('ORARIO DOCENTI'!$A$3:$A$102,MATCH(AB$1,'ORARIO DOCENTI'!$AN$3:$AN$102,0),1),AB301)</f>
        <v/>
      </c>
      <c r="AC118" s="43" t="str">
        <f>IFERROR(INDEX('ORARIO DOCENTI'!$A$3:$A$102,MATCH(AC$1,'ORARIO DOCENTI'!$AN$3:$AN$102,0),1),AC301)</f>
        <v/>
      </c>
      <c r="AD118" s="43" t="str">
        <f>IFERROR(INDEX('ORARIO DOCENTI'!$A$3:$A$102,MATCH(AD$1,'ORARIO DOCENTI'!$AN$3:$AN$102,0),1),AD301)</f>
        <v/>
      </c>
      <c r="AE118" s="43" t="str">
        <f>IFERROR(INDEX('ORARIO DOCENTI'!$A$3:$A$102,MATCH(AE$1,'ORARIO DOCENTI'!$AN$3:$AN$102,0),1),AE301)</f>
        <v/>
      </c>
      <c r="AF118" s="43" t="str">
        <f>IFERROR(INDEX('ORARIO DOCENTI'!$A$3:$A$102,MATCH(AF$1,'ORARIO DOCENTI'!$AN$3:$AN$102,0),1),AF301)</f>
        <v/>
      </c>
      <c r="AG118" s="43" t="str">
        <f>IFERROR(INDEX('ORARIO DOCENTI'!$A$3:$A$102,MATCH(AG$1,'ORARIO DOCENTI'!$AN$3:$AN$102,0),1),AG301)</f>
        <v/>
      </c>
      <c r="AH118" s="43" t="str">
        <f>IFERROR(INDEX('ORARIO DOCENTI'!$A$3:$A$102,MATCH(AH$1,'ORARIO DOCENTI'!$AN$3:$AN$102,0),1),AH301)</f>
        <v/>
      </c>
      <c r="AI118" s="43" t="str">
        <f>IFERROR(INDEX('ORARIO DOCENTI'!$A$3:$A$102,MATCH(AI$1,'ORARIO DOCENTI'!$AN$3:$AN$102,0),1),AI301)</f>
        <v/>
      </c>
      <c r="AJ118" s="43" t="str">
        <f>IFERROR(INDEX('ORARIO DOCENTI'!$A$3:$A$102,MATCH(AJ$1,'ORARIO DOCENTI'!$AN$3:$AN$102,0),1),AJ301)</f>
        <v/>
      </c>
      <c r="AK118" s="43" t="str">
        <f>IFERROR(INDEX('ORARIO DOCENTI'!$A$3:$A$102,MATCH(AK$1,'ORARIO DOCENTI'!$AN$3:$AN$102,0),1),AK301)</f>
        <v/>
      </c>
      <c r="AL118" s="43" t="str">
        <f>IFERROR(INDEX('ORARIO DOCENTI'!$A$3:$A$102,MATCH(AL$1,'ORARIO DOCENTI'!$AN$3:$AN$102,0),1),AL301)</f>
        <v/>
      </c>
      <c r="AM118" s="43" t="str">
        <f>IFERROR(INDEX('ORARIO DOCENTI'!$A$3:$A$102,MATCH(AM$1,'ORARIO DOCENTI'!$AN$3:$AN$102,0),1),AM301)</f>
        <v/>
      </c>
      <c r="AN118" s="43" t="str">
        <f>IFERROR(INDEX('ORARIO DOCENTI'!$A$3:$A$102,MATCH(AN$1,'ORARIO DOCENTI'!$AN$3:$AN$102,0),1),AN301)</f>
        <v/>
      </c>
      <c r="AO118" s="43" t="str">
        <f>IFERROR(INDEX('ORARIO DOCENTI'!$A$3:$A$102,MATCH(AO$1,'ORARIO DOCENTI'!$AN$3:$AN$102,0),1),AO301)</f>
        <v/>
      </c>
      <c r="AP118" s="43" t="str">
        <f>IFERROR(INDEX('ORARIO DOCENTI'!$A$3:$A$102,MATCH(AP$1,'ORARIO DOCENTI'!$AN$3:$AN$102,0),1),AP301)</f>
        <v/>
      </c>
      <c r="AQ118" s="43" t="str">
        <f>IFERROR(INDEX('ORARIO DOCENTI'!$A$3:$A$102,MATCH(AQ$1,'ORARIO DOCENTI'!$AN$3:$AN$102,0),1),AQ301)</f>
        <v/>
      </c>
      <c r="AR118" s="43" t="str">
        <f>IFERROR(INDEX('ORARIO DOCENTI'!$A$3:$A$102,MATCH(AR$1,'ORARIO DOCENTI'!$AN$3:$AN$102,0),1),AR301)</f>
        <v/>
      </c>
      <c r="AS118" s="43" t="str">
        <f>IFERROR(INDEX('ORARIO DOCENTI'!$A$3:$A$102,MATCH(AS$1,'ORARIO DOCENTI'!$AN$3:$AN$102,0),1),AS301)</f>
        <v/>
      </c>
      <c r="AT118" s="43" t="str">
        <f>IFERROR(INDEX('ORARIO DOCENTI'!$A$3:$A$102,MATCH(AT$1,'ORARIO DOCENTI'!$AN$3:$AN$102,0),1),AT301)</f>
        <v/>
      </c>
      <c r="AU118" s="43" t="str">
        <f>IFERROR(INDEX('ORARIO DOCENTI'!$A$3:$A$102,MATCH(AU$1,'ORARIO DOCENTI'!$AN$3:$AN$102,0),1),AU301)</f>
        <v/>
      </c>
      <c r="AV118" s="43" t="str">
        <f>IFERROR(INDEX('ORARIO DOCENTI'!$A$3:$A$102,MATCH(AV$1,'ORARIO DOCENTI'!$AN$3:$AN$102,0),1),AV301)</f>
        <v/>
      </c>
      <c r="AW118" s="43" t="str">
        <f>IFERROR(INDEX('ORARIO DOCENTI'!$A$3:$A$102,MATCH(AW$1,'ORARIO DOCENTI'!$AN$3:$AN$102,0),1),AW301)</f>
        <v/>
      </c>
      <c r="AX118" s="43" t="str">
        <f>IFERROR(INDEX('ORARIO DOCENTI'!$A$3:$A$102,MATCH(AX$1,'ORARIO DOCENTI'!$AN$3:$AN$102,0),1),AX301)</f>
        <v/>
      </c>
      <c r="AY118" s="43" t="str">
        <f>IFERROR(INDEX('ORARIO DOCENTI'!$A$3:$A$102,MATCH(AY$1,'ORARIO DOCENTI'!$AN$3:$AN$102,0),1),AY301)</f>
        <v/>
      </c>
      <c r="AZ118" s="43" t="str">
        <f>IFERROR(INDEX('ORARIO DOCENTI'!$A$3:$A$102,MATCH(AZ$1,'ORARIO DOCENTI'!$AN$3:$AN$102,0),1),AZ301)</f>
        <v/>
      </c>
    </row>
    <row r="119" spans="1:52" s="42" customFormat="1" ht="24.95" customHeight="1">
      <c r="A119" s="160"/>
      <c r="B119" s="163"/>
      <c r="C119" s="124" t="str">
        <f>IFERROR(INDEX('ORARIO ITP'!$A$3:$A$102,MATCH(C$1,'ORARIO ITP'!$AN$3:$AN$102,0),1),"")</f>
        <v/>
      </c>
      <c r="D119" s="124" t="str">
        <f>IFERROR(INDEX('ORARIO ITP'!$A$3:$A$102,MATCH(D$1,'ORARIO ITP'!$AN$3:$AN$102,0),1),"")</f>
        <v/>
      </c>
      <c r="E119" s="124" t="str">
        <f>IFERROR(INDEX('ORARIO ITP'!$A$3:$A$102,MATCH(E$1,'ORARIO ITP'!$AN$3:$AN$102,0),1),"")</f>
        <v/>
      </c>
      <c r="F119" s="124" t="str">
        <f>IFERROR(INDEX('ORARIO ITP'!$A$3:$A$102,MATCH(F$1,'ORARIO ITP'!$AN$3:$AN$102,0),1),"")</f>
        <v/>
      </c>
      <c r="G119" s="124" t="str">
        <f>IFERROR(INDEX('ORARIO ITP'!$A$3:$A$102,MATCH(G$1,'ORARIO ITP'!$AN$3:$AN$102,0),1),"")</f>
        <v/>
      </c>
      <c r="H119" s="124" t="str">
        <f>IFERROR(INDEX('ORARIO ITP'!$A$3:$A$102,MATCH(H$1,'ORARIO ITP'!$AN$3:$AN$102,0),1),"")</f>
        <v/>
      </c>
      <c r="I119" s="124" t="str">
        <f>IFERROR(INDEX('ORARIO ITP'!$A$3:$A$102,MATCH(I$1,'ORARIO ITP'!$AN$3:$AN$102,0),1),"")</f>
        <v/>
      </c>
      <c r="J119" s="124" t="str">
        <f>IFERROR(INDEX('ORARIO ITP'!$A$3:$A$102,MATCH(J$1,'ORARIO ITP'!$AN$3:$AN$102,0),1),"")</f>
        <v/>
      </c>
      <c r="K119" s="124" t="str">
        <f>IFERROR(INDEX('ORARIO ITP'!$A$3:$A$102,MATCH(K$1,'ORARIO ITP'!$AN$3:$AN$102,0),1),"")</f>
        <v/>
      </c>
      <c r="L119" s="124" t="str">
        <f>IFERROR(INDEX('ORARIO ITP'!$A$3:$A$102,MATCH(L$1,'ORARIO ITP'!$AN$3:$AN$102,0),1),"")</f>
        <v/>
      </c>
      <c r="M119" s="124" t="str">
        <f>IFERROR(INDEX('ORARIO ITP'!$A$3:$A$102,MATCH(M$1,'ORARIO ITP'!$AN$3:$AN$102,0),1),"")</f>
        <v/>
      </c>
      <c r="N119" s="124" t="str">
        <f>IFERROR(INDEX('ORARIO ITP'!$A$3:$A$102,MATCH(N$1,'ORARIO ITP'!$AN$3:$AN$102,0),1),"")</f>
        <v/>
      </c>
      <c r="O119" s="124" t="str">
        <f>IFERROR(INDEX('ORARIO ITP'!$A$3:$A$102,MATCH(O$1,'ORARIO ITP'!$AN$3:$AN$102,0),1),"")</f>
        <v/>
      </c>
      <c r="P119" s="124" t="str">
        <f>IFERROR(INDEX('ORARIO ITP'!$A$3:$A$102,MATCH(P$1,'ORARIO ITP'!$AN$3:$AN$102,0),1),"")</f>
        <v/>
      </c>
      <c r="Q119" s="124" t="str">
        <f>IFERROR(INDEX('ORARIO ITP'!$A$3:$A$102,MATCH(Q$1,'ORARIO ITP'!$AN$3:$AN$102,0),1),"")</f>
        <v/>
      </c>
      <c r="R119" s="124" t="str">
        <f>IFERROR(INDEX('ORARIO ITP'!$A$3:$A$102,MATCH(R$1,'ORARIO ITP'!$AN$3:$AN$102,0),1),"")</f>
        <v/>
      </c>
      <c r="S119" s="124" t="str">
        <f>IFERROR(INDEX('ORARIO ITP'!$A$3:$A$102,MATCH(S$1,'ORARIO ITP'!$AN$3:$AN$102,0),1),"")</f>
        <v/>
      </c>
      <c r="T119" s="124" t="str">
        <f>IFERROR(INDEX('ORARIO ITP'!$A$3:$A$102,MATCH(T$1,'ORARIO ITP'!$AN$3:$AN$102,0),1),"")</f>
        <v/>
      </c>
      <c r="U119" s="40" t="str">
        <f>IFERROR(INDEX('ORARIO ITP'!$A$3:$A$102,MATCH(U$1,'ORARIO ITP'!$AN$3:$AN$102,0),1),"")</f>
        <v/>
      </c>
      <c r="V119" s="40" t="str">
        <f>IFERROR(INDEX('ORARIO ITP'!$A$3:$A$102,MATCH(V$1,'ORARIO ITP'!$AN$3:$AN$102,0),1),"")</f>
        <v/>
      </c>
      <c r="W119" s="40" t="str">
        <f>IFERROR(INDEX('ORARIO ITP'!$A$3:$A$102,MATCH(W$1,'ORARIO ITP'!$AN$3:$AN$102,0),1),"")</f>
        <v/>
      </c>
      <c r="X119" s="40" t="str">
        <f>IFERROR(INDEX('ORARIO ITP'!$A$3:$A$102,MATCH(X$1,'ORARIO ITP'!$AN$3:$AN$102,0),1),"")</f>
        <v/>
      </c>
      <c r="Y119" s="40" t="str">
        <f>IFERROR(INDEX('ORARIO ITP'!$A$3:$A$102,MATCH(Y$1,'ORARIO ITP'!$AN$3:$AN$102,0),1),"")</f>
        <v/>
      </c>
      <c r="Z119" s="40" t="str">
        <f>IFERROR(INDEX('ORARIO ITP'!$A$3:$A$102,MATCH(Z$1,'ORARIO ITP'!$AN$3:$AN$102,0),1),"")</f>
        <v/>
      </c>
      <c r="AA119" s="40" t="str">
        <f>IFERROR(INDEX('ORARIO ITP'!$A$3:$A$102,MATCH(AA$1,'ORARIO ITP'!$AN$3:$AN$102,0),1),"")</f>
        <v/>
      </c>
      <c r="AB119" s="40" t="str">
        <f>IFERROR(INDEX('ORARIO ITP'!$A$3:$A$102,MATCH(AB$1,'ORARIO ITP'!$AN$3:$AN$102,0),1),"")</f>
        <v/>
      </c>
      <c r="AC119" s="40" t="str">
        <f>IFERROR(INDEX('ORARIO ITP'!$A$3:$A$102,MATCH(AC$1,'ORARIO ITP'!$AN$3:$AN$102,0),1),"")</f>
        <v/>
      </c>
      <c r="AD119" s="40" t="str">
        <f>IFERROR(INDEX('ORARIO ITP'!$A$3:$A$102,MATCH(AD$1,'ORARIO ITP'!$AN$3:$AN$102,0),1),"")</f>
        <v/>
      </c>
      <c r="AE119" s="40" t="str">
        <f>IFERROR(INDEX('ORARIO ITP'!$A$3:$A$102,MATCH(AE$1,'ORARIO ITP'!$AN$3:$AN$102,0),1),"")</f>
        <v/>
      </c>
      <c r="AF119" s="40" t="str">
        <f>IFERROR(INDEX('ORARIO ITP'!$A$3:$A$102,MATCH(AF$1,'ORARIO ITP'!$AN$3:$AN$102,0),1),"")</f>
        <v/>
      </c>
      <c r="AG119" s="40" t="str">
        <f>IFERROR(INDEX('ORARIO ITP'!$A$3:$A$102,MATCH(AG$1,'ORARIO ITP'!$AN$3:$AN$102,0),1),"")</f>
        <v/>
      </c>
      <c r="AH119" s="40" t="str">
        <f>IFERROR(INDEX('ORARIO ITP'!$A$3:$A$102,MATCH(AH$1,'ORARIO ITP'!$AN$3:$AN$102,0),1),"")</f>
        <v/>
      </c>
      <c r="AI119" s="40" t="str">
        <f>IFERROR(INDEX('ORARIO ITP'!$A$3:$A$102,MATCH(AI$1,'ORARIO ITP'!$AN$3:$AN$102,0),1),"")</f>
        <v/>
      </c>
      <c r="AJ119" s="40" t="str">
        <f>IFERROR(INDEX('ORARIO ITP'!$A$3:$A$102,MATCH(AJ$1,'ORARIO ITP'!$AN$3:$AN$102,0),1),"")</f>
        <v/>
      </c>
      <c r="AK119" s="40" t="str">
        <f>IFERROR(INDEX('ORARIO ITP'!$A$3:$A$102,MATCH(AK$1,'ORARIO ITP'!$AN$3:$AN$102,0),1),"")</f>
        <v/>
      </c>
      <c r="AL119" s="40" t="str">
        <f>IFERROR(INDEX('ORARIO ITP'!$A$3:$A$102,MATCH(AL$1,'ORARIO ITP'!$AN$3:$AN$102,0),1),"")</f>
        <v/>
      </c>
      <c r="AM119" s="40" t="str">
        <f>IFERROR(INDEX('ORARIO ITP'!$A$3:$A$102,MATCH(AM$1,'ORARIO ITP'!$AN$3:$AN$102,0),1),"")</f>
        <v/>
      </c>
      <c r="AN119" s="40" t="str">
        <f>IFERROR(INDEX('ORARIO ITP'!$A$3:$A$102,MATCH(AN$1,'ORARIO ITP'!$AN$3:$AN$102,0),1),"")</f>
        <v/>
      </c>
      <c r="AO119" s="40" t="str">
        <f>IFERROR(INDEX('ORARIO ITP'!$A$3:$A$102,MATCH(AO$1,'ORARIO ITP'!$AN$3:$AN$102,0),1),"")</f>
        <v/>
      </c>
      <c r="AP119" s="40" t="str">
        <f>IFERROR(INDEX('ORARIO ITP'!$A$3:$A$102,MATCH(AP$1,'ORARIO ITP'!$AN$3:$AN$102,0),1),"")</f>
        <v/>
      </c>
      <c r="AQ119" s="40" t="str">
        <f>IFERROR(INDEX('ORARIO ITP'!$A$3:$A$102,MATCH(AQ$1,'ORARIO ITP'!$AN$3:$AN$102,0),1),"")</f>
        <v/>
      </c>
      <c r="AR119" s="40" t="str">
        <f>IFERROR(INDEX('ORARIO ITP'!$A$3:$A$102,MATCH(AR$1,'ORARIO ITP'!$AN$3:$AN$102,0),1),"")</f>
        <v/>
      </c>
      <c r="AS119" s="40" t="str">
        <f>IFERROR(INDEX('ORARIO ITP'!$A$3:$A$102,MATCH(AS$1,'ORARIO ITP'!$AN$3:$AN$102,0),1),"")</f>
        <v/>
      </c>
      <c r="AT119" s="40" t="str">
        <f>IFERROR(INDEX('ORARIO ITP'!$A$3:$A$102,MATCH(AT$1,'ORARIO ITP'!$AN$3:$AN$102,0),1),"")</f>
        <v/>
      </c>
      <c r="AU119" s="40" t="str">
        <f>IFERROR(INDEX('ORARIO ITP'!$A$3:$A$102,MATCH(AU$1,'ORARIO ITP'!$AN$3:$AN$102,0),1),"")</f>
        <v/>
      </c>
      <c r="AV119" s="40" t="str">
        <f>IFERROR(INDEX('ORARIO ITP'!$A$3:$A$102,MATCH(AV$1,'ORARIO ITP'!$AN$3:$AN$102,0),1),"")</f>
        <v/>
      </c>
      <c r="AW119" s="40" t="str">
        <f>IFERROR(INDEX('ORARIO ITP'!$A$3:$A$102,MATCH(AW$1,'ORARIO ITP'!$AN$3:$AN$102,0),1),"")</f>
        <v/>
      </c>
      <c r="AX119" s="40" t="str">
        <f>IFERROR(INDEX('ORARIO ITP'!$A$3:$A$102,MATCH(AX$1,'ORARIO ITP'!$AN$3:$AN$102,0),1),"")</f>
        <v/>
      </c>
      <c r="AY119" s="40" t="str">
        <f>IFERROR(INDEX('ORARIO ITP'!$A$3:$A$102,MATCH(AY$1,'ORARIO ITP'!$AN$3:$AN$102,0),1),"")</f>
        <v/>
      </c>
      <c r="AZ119" s="40" t="str">
        <f>IFERROR(INDEX('ORARIO ITP'!$A$3:$A$102,MATCH(AZ$1,'ORARIO ITP'!$AN$3:$AN$102,0),1),"")</f>
        <v/>
      </c>
    </row>
    <row r="120" spans="1:52" s="42" customFormat="1" ht="24.95" customHeight="1">
      <c r="A120" s="160"/>
      <c r="B120" s="163">
        <v>10</v>
      </c>
      <c r="C120" s="125" t="str">
        <f ca="1">IFERROR(INDEX('DOCENTI-CLASSI-MATERIE'!$A$2:$L$201,MATCH(C$121,'DOCENTI-CLASSI-MATERIE'!$A$2:$A$201,0),MATCH(C$1,INDIRECT("'DOCENTI-CLASSI-MATERIE'!$A"&amp;MATCH(C$121,'DOCENTI-CLASSI-MATERIE'!$A$2:$A$201,0)+2&amp;":$L"&amp;MATCH(C$121,'DOCENTI-CLASSI-MATERIE'!$A$2:$A$201,0)+2),0)),C303)</f>
        <v/>
      </c>
      <c r="D120" s="125" t="str">
        <f ca="1">IFERROR(INDEX('DOCENTI-CLASSI-MATERIE'!$A$2:$L$201,MATCH(D$121,'DOCENTI-CLASSI-MATERIE'!$A$2:$A$201,0),MATCH(D$1,INDIRECT("'DOCENTI-CLASSI-MATERIE'!$A"&amp;MATCH(D$121,'DOCENTI-CLASSI-MATERIE'!$A$2:$A$201,0)+2&amp;":$L"&amp;MATCH(D$121,'DOCENTI-CLASSI-MATERIE'!$A$2:$A$201,0)+2),0)),D303)</f>
        <v/>
      </c>
      <c r="E120" s="125" t="str">
        <f ca="1">IFERROR(INDEX('DOCENTI-CLASSI-MATERIE'!$A$2:$L$201,MATCH(E$121,'DOCENTI-CLASSI-MATERIE'!$A$2:$A$201,0),MATCH(E$1,INDIRECT("'DOCENTI-CLASSI-MATERIE'!$A"&amp;MATCH(E$121,'DOCENTI-CLASSI-MATERIE'!$A$2:$A$201,0)+2&amp;":$L"&amp;MATCH(E$121,'DOCENTI-CLASSI-MATERIE'!$A$2:$A$201,0)+2),0)),E303)</f>
        <v/>
      </c>
      <c r="F120" s="125" t="str">
        <f ca="1">IFERROR(INDEX('DOCENTI-CLASSI-MATERIE'!$A$2:$L$201,MATCH(F$121,'DOCENTI-CLASSI-MATERIE'!$A$2:$A$201,0),MATCH(F$1,INDIRECT("'DOCENTI-CLASSI-MATERIE'!$A"&amp;MATCH(F$121,'DOCENTI-CLASSI-MATERIE'!$A$2:$A$201,0)+2&amp;":$L"&amp;MATCH(F$121,'DOCENTI-CLASSI-MATERIE'!$A$2:$A$201,0)+2),0)),F303)</f>
        <v/>
      </c>
      <c r="G120" s="125" t="str">
        <f ca="1">IFERROR(INDEX('DOCENTI-CLASSI-MATERIE'!$A$2:$L$201,MATCH(G$121,'DOCENTI-CLASSI-MATERIE'!$A$2:$A$201,0),MATCH(G$1,INDIRECT("'DOCENTI-CLASSI-MATERIE'!$A"&amp;MATCH(G$121,'DOCENTI-CLASSI-MATERIE'!$A$2:$A$201,0)+2&amp;":$L"&amp;MATCH(G$121,'DOCENTI-CLASSI-MATERIE'!$A$2:$A$201,0)+2),0)),G303)</f>
        <v/>
      </c>
      <c r="H120" s="125" t="str">
        <f ca="1">IFERROR(INDEX('DOCENTI-CLASSI-MATERIE'!$A$2:$L$201,MATCH(H$121,'DOCENTI-CLASSI-MATERIE'!$A$2:$A$201,0),MATCH(H$1,INDIRECT("'DOCENTI-CLASSI-MATERIE'!$A"&amp;MATCH(H$121,'DOCENTI-CLASSI-MATERIE'!$A$2:$A$201,0)+2&amp;":$L"&amp;MATCH(H$121,'DOCENTI-CLASSI-MATERIE'!$A$2:$A$201,0)+2),0)),H303)</f>
        <v/>
      </c>
      <c r="I120" s="125" t="str">
        <f ca="1">IFERROR(INDEX('DOCENTI-CLASSI-MATERIE'!$A$2:$L$201,MATCH(I$121,'DOCENTI-CLASSI-MATERIE'!$A$2:$A$201,0),MATCH(I$1,INDIRECT("'DOCENTI-CLASSI-MATERIE'!$A"&amp;MATCH(I$121,'DOCENTI-CLASSI-MATERIE'!$A$2:$A$201,0)+2&amp;":$L"&amp;MATCH(I$121,'DOCENTI-CLASSI-MATERIE'!$A$2:$A$201,0)+2),0)),I303)</f>
        <v/>
      </c>
      <c r="J120" s="125" t="str">
        <f ca="1">IFERROR(INDEX('DOCENTI-CLASSI-MATERIE'!$A$2:$L$201,MATCH(J$121,'DOCENTI-CLASSI-MATERIE'!$A$2:$A$201,0),MATCH(J$1,INDIRECT("'DOCENTI-CLASSI-MATERIE'!$A"&amp;MATCH(J$121,'DOCENTI-CLASSI-MATERIE'!$A$2:$A$201,0)+2&amp;":$L"&amp;MATCH(J$121,'DOCENTI-CLASSI-MATERIE'!$A$2:$A$201,0)+2),0)),J303)</f>
        <v/>
      </c>
      <c r="K120" s="125" t="str">
        <f ca="1">IFERROR(INDEX('DOCENTI-CLASSI-MATERIE'!$A$2:$L$201,MATCH(K$121,'DOCENTI-CLASSI-MATERIE'!$A$2:$A$201,0),MATCH(K$1,INDIRECT("'DOCENTI-CLASSI-MATERIE'!$A"&amp;MATCH(K$121,'DOCENTI-CLASSI-MATERIE'!$A$2:$A$201,0)+2&amp;":$L"&amp;MATCH(K$121,'DOCENTI-CLASSI-MATERIE'!$A$2:$A$201,0)+2),0)),K303)</f>
        <v/>
      </c>
      <c r="L120" s="125" t="str">
        <f ca="1">IFERROR(INDEX('DOCENTI-CLASSI-MATERIE'!$A$2:$L$201,MATCH(L$121,'DOCENTI-CLASSI-MATERIE'!$A$2:$A$201,0),MATCH(L$1,INDIRECT("'DOCENTI-CLASSI-MATERIE'!$A"&amp;MATCH(L$121,'DOCENTI-CLASSI-MATERIE'!$A$2:$A$201,0)+2&amp;":$L"&amp;MATCH(L$121,'DOCENTI-CLASSI-MATERIE'!$A$2:$A$201,0)+2),0)),L303)</f>
        <v/>
      </c>
      <c r="M120" s="125" t="str">
        <f ca="1">IFERROR(INDEX('DOCENTI-CLASSI-MATERIE'!$A$2:$L$201,MATCH(M$121,'DOCENTI-CLASSI-MATERIE'!$A$2:$A$201,0),MATCH(M$1,INDIRECT("'DOCENTI-CLASSI-MATERIE'!$A"&amp;MATCH(M$121,'DOCENTI-CLASSI-MATERIE'!$A$2:$A$201,0)+2&amp;":$L"&amp;MATCH(M$121,'DOCENTI-CLASSI-MATERIE'!$A$2:$A$201,0)+2),0)),M303)</f>
        <v/>
      </c>
      <c r="N120" s="125" t="str">
        <f ca="1">IFERROR(INDEX('DOCENTI-CLASSI-MATERIE'!$A$2:$L$201,MATCH(N$121,'DOCENTI-CLASSI-MATERIE'!$A$2:$A$201,0),MATCH(N$1,INDIRECT("'DOCENTI-CLASSI-MATERIE'!$A"&amp;MATCH(N$121,'DOCENTI-CLASSI-MATERIE'!$A$2:$A$201,0)+2&amp;":$L"&amp;MATCH(N$121,'DOCENTI-CLASSI-MATERIE'!$A$2:$A$201,0)+2),0)),N303)</f>
        <v/>
      </c>
      <c r="O120" s="125" t="str">
        <f ca="1">IFERROR(INDEX('DOCENTI-CLASSI-MATERIE'!$A$2:$L$201,MATCH(O$121,'DOCENTI-CLASSI-MATERIE'!$A$2:$A$201,0),MATCH(O$1,INDIRECT("'DOCENTI-CLASSI-MATERIE'!$A"&amp;MATCH(O$121,'DOCENTI-CLASSI-MATERIE'!$A$2:$A$201,0)+2&amp;":$L"&amp;MATCH(O$121,'DOCENTI-CLASSI-MATERIE'!$A$2:$A$201,0)+2),0)),O303)</f>
        <v/>
      </c>
      <c r="P120" s="125" t="str">
        <f ca="1">IFERROR(INDEX('DOCENTI-CLASSI-MATERIE'!$A$2:$L$201,MATCH(P$121,'DOCENTI-CLASSI-MATERIE'!$A$2:$A$201,0),MATCH(P$1,INDIRECT("'DOCENTI-CLASSI-MATERIE'!$A"&amp;MATCH(P$121,'DOCENTI-CLASSI-MATERIE'!$A$2:$A$201,0)+2&amp;":$L"&amp;MATCH(P$121,'DOCENTI-CLASSI-MATERIE'!$A$2:$A$201,0)+2),0)),P303)</f>
        <v/>
      </c>
      <c r="Q120" s="125" t="str">
        <f ca="1">IFERROR(INDEX('DOCENTI-CLASSI-MATERIE'!$A$2:$L$201,MATCH(Q$121,'DOCENTI-CLASSI-MATERIE'!$A$2:$A$201,0),MATCH(Q$1,INDIRECT("'DOCENTI-CLASSI-MATERIE'!$A"&amp;MATCH(Q$121,'DOCENTI-CLASSI-MATERIE'!$A$2:$A$201,0)+2&amp;":$L"&amp;MATCH(Q$121,'DOCENTI-CLASSI-MATERIE'!$A$2:$A$201,0)+2),0)),Q303)</f>
        <v/>
      </c>
      <c r="R120" s="125" t="str">
        <f ca="1">IFERROR(INDEX('DOCENTI-CLASSI-MATERIE'!$A$2:$L$201,MATCH(R$121,'DOCENTI-CLASSI-MATERIE'!$A$2:$A$201,0),MATCH(R$1,INDIRECT("'DOCENTI-CLASSI-MATERIE'!$A"&amp;MATCH(R$121,'DOCENTI-CLASSI-MATERIE'!$A$2:$A$201,0)+2&amp;":$L"&amp;MATCH(R$121,'DOCENTI-CLASSI-MATERIE'!$A$2:$A$201,0)+2),0)),R303)</f>
        <v/>
      </c>
      <c r="S120" s="125" t="str">
        <f ca="1">IFERROR(INDEX('DOCENTI-CLASSI-MATERIE'!$A$2:$L$201,MATCH(S$121,'DOCENTI-CLASSI-MATERIE'!$A$2:$A$201,0),MATCH(S$1,INDIRECT("'DOCENTI-CLASSI-MATERIE'!$A"&amp;MATCH(S$121,'DOCENTI-CLASSI-MATERIE'!$A$2:$A$201,0)+2&amp;":$L"&amp;MATCH(S$121,'DOCENTI-CLASSI-MATERIE'!$A$2:$A$201,0)+2),0)),S303)</f>
        <v/>
      </c>
      <c r="T120" s="125" t="str">
        <f ca="1">IFERROR(INDEX('DOCENTI-CLASSI-MATERIE'!$A$2:$L$201,MATCH(T$121,'DOCENTI-CLASSI-MATERIE'!$A$2:$A$201,0),MATCH(T$1,INDIRECT("'DOCENTI-CLASSI-MATERIE'!$A"&amp;MATCH(T$121,'DOCENTI-CLASSI-MATERIE'!$A$2:$A$201,0)+2&amp;":$L"&amp;MATCH(T$121,'DOCENTI-CLASSI-MATERIE'!$A$2:$A$201,0)+2),0)),T303)</f>
        <v/>
      </c>
      <c r="U120" s="41" t="str">
        <f ca="1">IFERROR(INDEX('DOCENTI-CLASSI-MATERIE'!$A$2:$L$201,MATCH(U$121,'DOCENTI-CLASSI-MATERIE'!$A$2:$A$201,0),MATCH(U$1,INDIRECT("'DOCENTI-CLASSI-MATERIE'!$A"&amp;MATCH(U$121,'DOCENTI-CLASSI-MATERIE'!$A$2:$A$201,0)+2&amp;":$L"&amp;MATCH(U$121,'DOCENTI-CLASSI-MATERIE'!$A$2:$A$201,0)+2),0)),U303)</f>
        <v/>
      </c>
      <c r="V120" s="41" t="str">
        <f ca="1">IFERROR(INDEX('DOCENTI-CLASSI-MATERIE'!$A$2:$L$201,MATCH(V$121,'DOCENTI-CLASSI-MATERIE'!$A$2:$A$201,0),MATCH(V$1,INDIRECT("'DOCENTI-CLASSI-MATERIE'!$A"&amp;MATCH(V$121,'DOCENTI-CLASSI-MATERIE'!$A$2:$A$201,0)+2&amp;":$L"&amp;MATCH(V$121,'DOCENTI-CLASSI-MATERIE'!$A$2:$A$201,0)+2),0)),V303)</f>
        <v/>
      </c>
      <c r="W120" s="41" t="str">
        <f ca="1">IFERROR(INDEX('DOCENTI-CLASSI-MATERIE'!$A$2:$L$201,MATCH(W$121,'DOCENTI-CLASSI-MATERIE'!$A$2:$A$201,0),MATCH(W$1,INDIRECT("'DOCENTI-CLASSI-MATERIE'!$A"&amp;MATCH(W$121,'DOCENTI-CLASSI-MATERIE'!$A$2:$A$201,0)+2&amp;":$L"&amp;MATCH(W$121,'DOCENTI-CLASSI-MATERIE'!$A$2:$A$201,0)+2),0)),W303)</f>
        <v/>
      </c>
      <c r="X120" s="41" t="str">
        <f ca="1">IFERROR(INDEX('DOCENTI-CLASSI-MATERIE'!$A$2:$L$201,MATCH(X$121,'DOCENTI-CLASSI-MATERIE'!$A$2:$A$201,0),MATCH(X$1,INDIRECT("'DOCENTI-CLASSI-MATERIE'!$A"&amp;MATCH(X$121,'DOCENTI-CLASSI-MATERIE'!$A$2:$A$201,0)+2&amp;":$L"&amp;MATCH(X$121,'DOCENTI-CLASSI-MATERIE'!$A$2:$A$201,0)+2),0)),X303)</f>
        <v/>
      </c>
      <c r="Y120" s="41" t="str">
        <f ca="1">IFERROR(INDEX('DOCENTI-CLASSI-MATERIE'!$A$2:$L$201,MATCH(Y$121,'DOCENTI-CLASSI-MATERIE'!$A$2:$A$201,0),MATCH(Y$1,INDIRECT("'DOCENTI-CLASSI-MATERIE'!$A"&amp;MATCH(Y$121,'DOCENTI-CLASSI-MATERIE'!$A$2:$A$201,0)+2&amp;":$L"&amp;MATCH(Y$121,'DOCENTI-CLASSI-MATERIE'!$A$2:$A$201,0)+2),0)),Y303)</f>
        <v/>
      </c>
      <c r="Z120" s="41" t="str">
        <f ca="1">IFERROR(INDEX('DOCENTI-CLASSI-MATERIE'!$A$2:$L$201,MATCH(Z$121,'DOCENTI-CLASSI-MATERIE'!$A$2:$A$201,0),MATCH(Z$1,INDIRECT("'DOCENTI-CLASSI-MATERIE'!$A"&amp;MATCH(Z$121,'DOCENTI-CLASSI-MATERIE'!$A$2:$A$201,0)+2&amp;":$L"&amp;MATCH(Z$121,'DOCENTI-CLASSI-MATERIE'!$A$2:$A$201,0)+2),0)),Z303)</f>
        <v/>
      </c>
      <c r="AA120" s="41" t="str">
        <f ca="1">IFERROR(INDEX('DOCENTI-CLASSI-MATERIE'!$A$2:$L$201,MATCH(AA$121,'DOCENTI-CLASSI-MATERIE'!$A$2:$A$201,0),MATCH(AA$1,INDIRECT("'DOCENTI-CLASSI-MATERIE'!$A"&amp;MATCH(AA$121,'DOCENTI-CLASSI-MATERIE'!$A$2:$A$201,0)+2&amp;":$L"&amp;MATCH(AA$121,'DOCENTI-CLASSI-MATERIE'!$A$2:$A$201,0)+2),0)),AA303)</f>
        <v/>
      </c>
      <c r="AB120" s="41" t="str">
        <f ca="1">IFERROR(INDEX('DOCENTI-CLASSI-MATERIE'!$A$2:$L$201,MATCH(AB$121,'DOCENTI-CLASSI-MATERIE'!$A$2:$A$201,0),MATCH(AB$1,INDIRECT("'DOCENTI-CLASSI-MATERIE'!$A"&amp;MATCH(AB$121,'DOCENTI-CLASSI-MATERIE'!$A$2:$A$201,0)+2&amp;":$L"&amp;MATCH(AB$121,'DOCENTI-CLASSI-MATERIE'!$A$2:$A$201,0)+2),0)),AB303)</f>
        <v/>
      </c>
      <c r="AC120" s="41" t="str">
        <f ca="1">IFERROR(INDEX('DOCENTI-CLASSI-MATERIE'!$A$2:$L$201,MATCH(AC$121,'DOCENTI-CLASSI-MATERIE'!$A$2:$A$201,0),MATCH(AC$1,INDIRECT("'DOCENTI-CLASSI-MATERIE'!$A"&amp;MATCH(AC$121,'DOCENTI-CLASSI-MATERIE'!$A$2:$A$201,0)+2&amp;":$L"&amp;MATCH(AC$121,'DOCENTI-CLASSI-MATERIE'!$A$2:$A$201,0)+2),0)),AC303)</f>
        <v/>
      </c>
      <c r="AD120" s="41" t="str">
        <f ca="1">IFERROR(INDEX('DOCENTI-CLASSI-MATERIE'!$A$2:$L$201,MATCH(AD$121,'DOCENTI-CLASSI-MATERIE'!$A$2:$A$201,0),MATCH(AD$1,INDIRECT("'DOCENTI-CLASSI-MATERIE'!$A"&amp;MATCH(AD$121,'DOCENTI-CLASSI-MATERIE'!$A$2:$A$201,0)+2&amp;":$L"&amp;MATCH(AD$121,'DOCENTI-CLASSI-MATERIE'!$A$2:$A$201,0)+2),0)),AD303)</f>
        <v/>
      </c>
      <c r="AE120" s="41" t="str">
        <f ca="1">IFERROR(INDEX('DOCENTI-CLASSI-MATERIE'!$A$2:$L$201,MATCH(AE$121,'DOCENTI-CLASSI-MATERIE'!$A$2:$A$201,0),MATCH(AE$1,INDIRECT("'DOCENTI-CLASSI-MATERIE'!$A"&amp;MATCH(AE$121,'DOCENTI-CLASSI-MATERIE'!$A$2:$A$201,0)+2&amp;":$L"&amp;MATCH(AE$121,'DOCENTI-CLASSI-MATERIE'!$A$2:$A$201,0)+2),0)),AE303)</f>
        <v/>
      </c>
      <c r="AF120" s="41" t="str">
        <f ca="1">IFERROR(INDEX('DOCENTI-CLASSI-MATERIE'!$A$2:$L$201,MATCH(AF$121,'DOCENTI-CLASSI-MATERIE'!$A$2:$A$201,0),MATCH(AF$1,INDIRECT("'DOCENTI-CLASSI-MATERIE'!$A"&amp;MATCH(AF$121,'DOCENTI-CLASSI-MATERIE'!$A$2:$A$201,0)+2&amp;":$L"&amp;MATCH(AF$121,'DOCENTI-CLASSI-MATERIE'!$A$2:$A$201,0)+2),0)),AF303)</f>
        <v/>
      </c>
      <c r="AG120" s="41" t="str">
        <f ca="1">IFERROR(INDEX('DOCENTI-CLASSI-MATERIE'!$A$2:$L$201,MATCH(AG$121,'DOCENTI-CLASSI-MATERIE'!$A$2:$A$201,0),MATCH(AG$1,INDIRECT("'DOCENTI-CLASSI-MATERIE'!$A"&amp;MATCH(AG$121,'DOCENTI-CLASSI-MATERIE'!$A$2:$A$201,0)+2&amp;":$L"&amp;MATCH(AG$121,'DOCENTI-CLASSI-MATERIE'!$A$2:$A$201,0)+2),0)),AG303)</f>
        <v/>
      </c>
      <c r="AH120" s="41" t="str">
        <f ca="1">IFERROR(INDEX('DOCENTI-CLASSI-MATERIE'!$A$2:$L$201,MATCH(AH$121,'DOCENTI-CLASSI-MATERIE'!$A$2:$A$201,0),MATCH(AH$1,INDIRECT("'DOCENTI-CLASSI-MATERIE'!$A"&amp;MATCH(AH$121,'DOCENTI-CLASSI-MATERIE'!$A$2:$A$201,0)+2&amp;":$L"&amp;MATCH(AH$121,'DOCENTI-CLASSI-MATERIE'!$A$2:$A$201,0)+2),0)),AH303)</f>
        <v/>
      </c>
      <c r="AI120" s="41" t="str">
        <f ca="1">IFERROR(INDEX('DOCENTI-CLASSI-MATERIE'!$A$2:$L$201,MATCH(AI$121,'DOCENTI-CLASSI-MATERIE'!$A$2:$A$201,0),MATCH(AI$1,INDIRECT("'DOCENTI-CLASSI-MATERIE'!$A"&amp;MATCH(AI$121,'DOCENTI-CLASSI-MATERIE'!$A$2:$A$201,0)+2&amp;":$L"&amp;MATCH(AI$121,'DOCENTI-CLASSI-MATERIE'!$A$2:$A$201,0)+2),0)),AI303)</f>
        <v/>
      </c>
      <c r="AJ120" s="41" t="str">
        <f ca="1">IFERROR(INDEX('DOCENTI-CLASSI-MATERIE'!$A$2:$L$201,MATCH(AJ$121,'DOCENTI-CLASSI-MATERIE'!$A$2:$A$201,0),MATCH(AJ$1,INDIRECT("'DOCENTI-CLASSI-MATERIE'!$A"&amp;MATCH(AJ$121,'DOCENTI-CLASSI-MATERIE'!$A$2:$A$201,0)+2&amp;":$L"&amp;MATCH(AJ$121,'DOCENTI-CLASSI-MATERIE'!$A$2:$A$201,0)+2),0)),AJ303)</f>
        <v/>
      </c>
      <c r="AK120" s="41" t="str">
        <f ca="1">IFERROR(INDEX('DOCENTI-CLASSI-MATERIE'!$A$2:$L$201,MATCH(AK$121,'DOCENTI-CLASSI-MATERIE'!$A$2:$A$201,0),MATCH(AK$1,INDIRECT("'DOCENTI-CLASSI-MATERIE'!$A"&amp;MATCH(AK$121,'DOCENTI-CLASSI-MATERIE'!$A$2:$A$201,0)+2&amp;":$L"&amp;MATCH(AK$121,'DOCENTI-CLASSI-MATERIE'!$A$2:$A$201,0)+2),0)),AK303)</f>
        <v/>
      </c>
      <c r="AL120" s="41" t="str">
        <f ca="1">IFERROR(INDEX('DOCENTI-CLASSI-MATERIE'!$A$2:$L$201,MATCH(AL$121,'DOCENTI-CLASSI-MATERIE'!$A$2:$A$201,0),MATCH(AL$1,INDIRECT("'DOCENTI-CLASSI-MATERIE'!$A"&amp;MATCH(AL$121,'DOCENTI-CLASSI-MATERIE'!$A$2:$A$201,0)+2&amp;":$L"&amp;MATCH(AL$121,'DOCENTI-CLASSI-MATERIE'!$A$2:$A$201,0)+2),0)),AL303)</f>
        <v/>
      </c>
      <c r="AM120" s="41" t="str">
        <f ca="1">IFERROR(INDEX('DOCENTI-CLASSI-MATERIE'!$A$2:$L$201,MATCH(AM$121,'DOCENTI-CLASSI-MATERIE'!$A$2:$A$201,0),MATCH(AM$1,INDIRECT("'DOCENTI-CLASSI-MATERIE'!$A"&amp;MATCH(AM$121,'DOCENTI-CLASSI-MATERIE'!$A$2:$A$201,0)+2&amp;":$L"&amp;MATCH(AM$121,'DOCENTI-CLASSI-MATERIE'!$A$2:$A$201,0)+2),0)),AM303)</f>
        <v/>
      </c>
      <c r="AN120" s="41" t="str">
        <f ca="1">IFERROR(INDEX('DOCENTI-CLASSI-MATERIE'!$A$2:$L$201,MATCH(AN$121,'DOCENTI-CLASSI-MATERIE'!$A$2:$A$201,0),MATCH(AN$1,INDIRECT("'DOCENTI-CLASSI-MATERIE'!$A"&amp;MATCH(AN$121,'DOCENTI-CLASSI-MATERIE'!$A$2:$A$201,0)+2&amp;":$L"&amp;MATCH(AN$121,'DOCENTI-CLASSI-MATERIE'!$A$2:$A$201,0)+2),0)),AN303)</f>
        <v/>
      </c>
      <c r="AO120" s="41" t="str">
        <f ca="1">IFERROR(INDEX('DOCENTI-CLASSI-MATERIE'!$A$2:$L$201,MATCH(AO$121,'DOCENTI-CLASSI-MATERIE'!$A$2:$A$201,0),MATCH(AO$1,INDIRECT("'DOCENTI-CLASSI-MATERIE'!$A"&amp;MATCH(AO$121,'DOCENTI-CLASSI-MATERIE'!$A$2:$A$201,0)+2&amp;":$L"&amp;MATCH(AO$121,'DOCENTI-CLASSI-MATERIE'!$A$2:$A$201,0)+2),0)),AO303)</f>
        <v/>
      </c>
      <c r="AP120" s="41" t="str">
        <f ca="1">IFERROR(INDEX('DOCENTI-CLASSI-MATERIE'!$A$2:$L$201,MATCH(AP$121,'DOCENTI-CLASSI-MATERIE'!$A$2:$A$201,0),MATCH(AP$1,INDIRECT("'DOCENTI-CLASSI-MATERIE'!$A"&amp;MATCH(AP$121,'DOCENTI-CLASSI-MATERIE'!$A$2:$A$201,0)+2&amp;":$L"&amp;MATCH(AP$121,'DOCENTI-CLASSI-MATERIE'!$A$2:$A$201,0)+2),0)),AP303)</f>
        <v/>
      </c>
      <c r="AQ120" s="41" t="str">
        <f ca="1">IFERROR(INDEX('DOCENTI-CLASSI-MATERIE'!$A$2:$L$201,MATCH(AQ$121,'DOCENTI-CLASSI-MATERIE'!$A$2:$A$201,0),MATCH(AQ$1,INDIRECT("'DOCENTI-CLASSI-MATERIE'!$A"&amp;MATCH(AQ$121,'DOCENTI-CLASSI-MATERIE'!$A$2:$A$201,0)+2&amp;":$L"&amp;MATCH(AQ$121,'DOCENTI-CLASSI-MATERIE'!$A$2:$A$201,0)+2),0)),AQ303)</f>
        <v/>
      </c>
      <c r="AR120" s="41" t="str">
        <f ca="1">IFERROR(INDEX('DOCENTI-CLASSI-MATERIE'!$A$2:$L$201,MATCH(AR$121,'DOCENTI-CLASSI-MATERIE'!$A$2:$A$201,0),MATCH(AR$1,INDIRECT("'DOCENTI-CLASSI-MATERIE'!$A"&amp;MATCH(AR$121,'DOCENTI-CLASSI-MATERIE'!$A$2:$A$201,0)+2&amp;":$L"&amp;MATCH(AR$121,'DOCENTI-CLASSI-MATERIE'!$A$2:$A$201,0)+2),0)),AR303)</f>
        <v/>
      </c>
      <c r="AS120" s="41" t="str">
        <f ca="1">IFERROR(INDEX('DOCENTI-CLASSI-MATERIE'!$A$2:$L$201,MATCH(AS$121,'DOCENTI-CLASSI-MATERIE'!$A$2:$A$201,0),MATCH(AS$1,INDIRECT("'DOCENTI-CLASSI-MATERIE'!$A"&amp;MATCH(AS$121,'DOCENTI-CLASSI-MATERIE'!$A$2:$A$201,0)+2&amp;":$L"&amp;MATCH(AS$121,'DOCENTI-CLASSI-MATERIE'!$A$2:$A$201,0)+2),0)),AS303)</f>
        <v/>
      </c>
      <c r="AT120" s="41" t="str">
        <f ca="1">IFERROR(INDEX('DOCENTI-CLASSI-MATERIE'!$A$2:$L$201,MATCH(AT$121,'DOCENTI-CLASSI-MATERIE'!$A$2:$A$201,0),MATCH(AT$1,INDIRECT("'DOCENTI-CLASSI-MATERIE'!$A"&amp;MATCH(AT$121,'DOCENTI-CLASSI-MATERIE'!$A$2:$A$201,0)+2&amp;":$L"&amp;MATCH(AT$121,'DOCENTI-CLASSI-MATERIE'!$A$2:$A$201,0)+2),0)),AT303)</f>
        <v/>
      </c>
      <c r="AU120" s="41" t="str">
        <f ca="1">IFERROR(INDEX('DOCENTI-CLASSI-MATERIE'!$A$2:$L$201,MATCH(AU$121,'DOCENTI-CLASSI-MATERIE'!$A$2:$A$201,0),MATCH(AU$1,INDIRECT("'DOCENTI-CLASSI-MATERIE'!$A"&amp;MATCH(AU$121,'DOCENTI-CLASSI-MATERIE'!$A$2:$A$201,0)+2&amp;":$L"&amp;MATCH(AU$121,'DOCENTI-CLASSI-MATERIE'!$A$2:$A$201,0)+2),0)),AU303)</f>
        <v/>
      </c>
      <c r="AV120" s="41" t="str">
        <f ca="1">IFERROR(INDEX('DOCENTI-CLASSI-MATERIE'!$A$2:$L$201,MATCH(AV$121,'DOCENTI-CLASSI-MATERIE'!$A$2:$A$201,0),MATCH(AV$1,INDIRECT("'DOCENTI-CLASSI-MATERIE'!$A"&amp;MATCH(AV$121,'DOCENTI-CLASSI-MATERIE'!$A$2:$A$201,0)+2&amp;":$L"&amp;MATCH(AV$121,'DOCENTI-CLASSI-MATERIE'!$A$2:$A$201,0)+2),0)),AV303)</f>
        <v/>
      </c>
      <c r="AW120" s="41" t="str">
        <f ca="1">IFERROR(INDEX('DOCENTI-CLASSI-MATERIE'!$A$2:$L$201,MATCH(AW$121,'DOCENTI-CLASSI-MATERIE'!$A$2:$A$201,0),MATCH(AW$1,INDIRECT("'DOCENTI-CLASSI-MATERIE'!$A"&amp;MATCH(AW$121,'DOCENTI-CLASSI-MATERIE'!$A$2:$A$201,0)+2&amp;":$L"&amp;MATCH(AW$121,'DOCENTI-CLASSI-MATERIE'!$A$2:$A$201,0)+2),0)),AW303)</f>
        <v/>
      </c>
      <c r="AX120" s="41" t="str">
        <f ca="1">IFERROR(INDEX('DOCENTI-CLASSI-MATERIE'!$A$2:$L$201,MATCH(AX$121,'DOCENTI-CLASSI-MATERIE'!$A$2:$A$201,0),MATCH(AX$1,INDIRECT("'DOCENTI-CLASSI-MATERIE'!$A"&amp;MATCH(AX$121,'DOCENTI-CLASSI-MATERIE'!$A$2:$A$201,0)+2&amp;":$L"&amp;MATCH(AX$121,'DOCENTI-CLASSI-MATERIE'!$A$2:$A$201,0)+2),0)),AX303)</f>
        <v/>
      </c>
      <c r="AY120" s="41" t="str">
        <f ca="1">IFERROR(INDEX('DOCENTI-CLASSI-MATERIE'!$A$2:$L$201,MATCH(AY$121,'DOCENTI-CLASSI-MATERIE'!$A$2:$A$201,0),MATCH(AY$1,INDIRECT("'DOCENTI-CLASSI-MATERIE'!$A"&amp;MATCH(AY$121,'DOCENTI-CLASSI-MATERIE'!$A$2:$A$201,0)+2&amp;":$L"&amp;MATCH(AY$121,'DOCENTI-CLASSI-MATERIE'!$A$2:$A$201,0)+2),0)),AY303)</f>
        <v/>
      </c>
      <c r="AZ120" s="41" t="str">
        <f ca="1">IFERROR(INDEX('DOCENTI-CLASSI-MATERIE'!$A$2:$L$201,MATCH(AZ$121,'DOCENTI-CLASSI-MATERIE'!$A$2:$A$201,0),MATCH(AZ$1,INDIRECT("'DOCENTI-CLASSI-MATERIE'!$A"&amp;MATCH(AZ$121,'DOCENTI-CLASSI-MATERIE'!$A$2:$A$201,0)+2&amp;":$L"&amp;MATCH(AZ$121,'DOCENTI-CLASSI-MATERIE'!$A$2:$A$201,0)+2),0)),AZ303)</f>
        <v/>
      </c>
    </row>
    <row r="121" spans="1:52" s="42" customFormat="1" ht="24.95" customHeight="1">
      <c r="A121" s="160"/>
      <c r="B121" s="163"/>
      <c r="C121" s="126" t="str">
        <f>IFERROR(INDEX('ORARIO DOCENTI'!$A$3:$A$102,MATCH(C$1,'ORARIO DOCENTI'!$AO$3:$AO$102,0),1),C304)</f>
        <v/>
      </c>
      <c r="D121" s="126" t="str">
        <f>IFERROR(INDEX('ORARIO DOCENTI'!$A$3:$A$102,MATCH(D$1,'ORARIO DOCENTI'!$AO$3:$AO$102,0),1),D304)</f>
        <v/>
      </c>
      <c r="E121" s="126" t="str">
        <f>IFERROR(INDEX('ORARIO DOCENTI'!$A$3:$A$102,MATCH(E$1,'ORARIO DOCENTI'!$AO$3:$AO$102,0),1),E304)</f>
        <v/>
      </c>
      <c r="F121" s="126" t="str">
        <f>IFERROR(INDEX('ORARIO DOCENTI'!$A$3:$A$102,MATCH(F$1,'ORARIO DOCENTI'!$AO$3:$AO$102,0),1),F304)</f>
        <v/>
      </c>
      <c r="G121" s="126" t="str">
        <f>IFERROR(INDEX('ORARIO DOCENTI'!$A$3:$A$102,MATCH(G$1,'ORARIO DOCENTI'!$AO$3:$AO$102,0),1),G304)</f>
        <v/>
      </c>
      <c r="H121" s="126" t="str">
        <f>IFERROR(INDEX('ORARIO DOCENTI'!$A$3:$A$102,MATCH(H$1,'ORARIO DOCENTI'!$AO$3:$AO$102,0),1),H304)</f>
        <v/>
      </c>
      <c r="I121" s="126" t="str">
        <f>IFERROR(INDEX('ORARIO DOCENTI'!$A$3:$A$102,MATCH(I$1,'ORARIO DOCENTI'!$AO$3:$AO$102,0),1),I304)</f>
        <v/>
      </c>
      <c r="J121" s="126" t="str">
        <f>IFERROR(INDEX('ORARIO DOCENTI'!$A$3:$A$102,MATCH(J$1,'ORARIO DOCENTI'!$AO$3:$AO$102,0),1),J304)</f>
        <v/>
      </c>
      <c r="K121" s="126" t="str">
        <f>IFERROR(INDEX('ORARIO DOCENTI'!$A$3:$A$102,MATCH(K$1,'ORARIO DOCENTI'!$AO$3:$AO$102,0),1),K304)</f>
        <v/>
      </c>
      <c r="L121" s="126" t="str">
        <f>IFERROR(INDEX('ORARIO DOCENTI'!$A$3:$A$102,MATCH(L$1,'ORARIO DOCENTI'!$AO$3:$AO$102,0),1),L304)</f>
        <v/>
      </c>
      <c r="M121" s="126" t="str">
        <f>IFERROR(INDEX('ORARIO DOCENTI'!$A$3:$A$102,MATCH(M$1,'ORARIO DOCENTI'!$AO$3:$AO$102,0),1),M304)</f>
        <v/>
      </c>
      <c r="N121" s="126" t="str">
        <f>IFERROR(INDEX('ORARIO DOCENTI'!$A$3:$A$102,MATCH(N$1,'ORARIO DOCENTI'!$AO$3:$AO$102,0),1),N304)</f>
        <v/>
      </c>
      <c r="O121" s="126" t="str">
        <f>IFERROR(INDEX('ORARIO DOCENTI'!$A$3:$A$102,MATCH(O$1,'ORARIO DOCENTI'!$AO$3:$AO$102,0),1),O304)</f>
        <v/>
      </c>
      <c r="P121" s="126" t="str">
        <f>IFERROR(INDEX('ORARIO DOCENTI'!$A$3:$A$102,MATCH(P$1,'ORARIO DOCENTI'!$AO$3:$AO$102,0),1),P304)</f>
        <v/>
      </c>
      <c r="Q121" s="126" t="str">
        <f>IFERROR(INDEX('ORARIO DOCENTI'!$A$3:$A$102,MATCH(Q$1,'ORARIO DOCENTI'!$AO$3:$AO$102,0),1),Q304)</f>
        <v/>
      </c>
      <c r="R121" s="126" t="str">
        <f>IFERROR(INDEX('ORARIO DOCENTI'!$A$3:$A$102,MATCH(R$1,'ORARIO DOCENTI'!$AO$3:$AO$102,0),1),R304)</f>
        <v/>
      </c>
      <c r="S121" s="126" t="str">
        <f>IFERROR(INDEX('ORARIO DOCENTI'!$A$3:$A$102,MATCH(S$1,'ORARIO DOCENTI'!$AO$3:$AO$102,0),1),S304)</f>
        <v/>
      </c>
      <c r="T121" s="126" t="str">
        <f>IFERROR(INDEX('ORARIO DOCENTI'!$A$3:$A$102,MATCH(T$1,'ORARIO DOCENTI'!$AO$3:$AO$102,0),1),T304)</f>
        <v/>
      </c>
      <c r="U121" s="43" t="str">
        <f>IFERROR(INDEX('ORARIO DOCENTI'!$A$3:$A$102,MATCH(U$1,'ORARIO DOCENTI'!$AO$3:$AO$102,0),1),U304)</f>
        <v/>
      </c>
      <c r="V121" s="43" t="str">
        <f>IFERROR(INDEX('ORARIO DOCENTI'!$A$3:$A$102,MATCH(V$1,'ORARIO DOCENTI'!$AO$3:$AO$102,0),1),V304)</f>
        <v/>
      </c>
      <c r="W121" s="43" t="str">
        <f>IFERROR(INDEX('ORARIO DOCENTI'!$A$3:$A$102,MATCH(W$1,'ORARIO DOCENTI'!$AO$3:$AO$102,0),1),W304)</f>
        <v/>
      </c>
      <c r="X121" s="43" t="str">
        <f>IFERROR(INDEX('ORARIO DOCENTI'!$A$3:$A$102,MATCH(X$1,'ORARIO DOCENTI'!$AO$3:$AO$102,0),1),X304)</f>
        <v/>
      </c>
      <c r="Y121" s="43" t="str">
        <f>IFERROR(INDEX('ORARIO DOCENTI'!$A$3:$A$102,MATCH(Y$1,'ORARIO DOCENTI'!$AO$3:$AO$102,0),1),Y304)</f>
        <v/>
      </c>
      <c r="Z121" s="43" t="str">
        <f>IFERROR(INDEX('ORARIO DOCENTI'!$A$3:$A$102,MATCH(Z$1,'ORARIO DOCENTI'!$AO$3:$AO$102,0),1),Z304)</f>
        <v/>
      </c>
      <c r="AA121" s="43" t="str">
        <f>IFERROR(INDEX('ORARIO DOCENTI'!$A$3:$A$102,MATCH(AA$1,'ORARIO DOCENTI'!$AO$3:$AO$102,0),1),AA304)</f>
        <v/>
      </c>
      <c r="AB121" s="43" t="str">
        <f>IFERROR(INDEX('ORARIO DOCENTI'!$A$3:$A$102,MATCH(AB$1,'ORARIO DOCENTI'!$AO$3:$AO$102,0),1),AB304)</f>
        <v/>
      </c>
      <c r="AC121" s="43" t="str">
        <f>IFERROR(INDEX('ORARIO DOCENTI'!$A$3:$A$102,MATCH(AC$1,'ORARIO DOCENTI'!$AO$3:$AO$102,0),1),AC304)</f>
        <v/>
      </c>
      <c r="AD121" s="43" t="str">
        <f>IFERROR(INDEX('ORARIO DOCENTI'!$A$3:$A$102,MATCH(AD$1,'ORARIO DOCENTI'!$AO$3:$AO$102,0),1),AD304)</f>
        <v/>
      </c>
      <c r="AE121" s="43" t="str">
        <f>IFERROR(INDEX('ORARIO DOCENTI'!$A$3:$A$102,MATCH(AE$1,'ORARIO DOCENTI'!$AO$3:$AO$102,0),1),AE304)</f>
        <v/>
      </c>
      <c r="AF121" s="43" t="str">
        <f>IFERROR(INDEX('ORARIO DOCENTI'!$A$3:$A$102,MATCH(AF$1,'ORARIO DOCENTI'!$AO$3:$AO$102,0),1),AF304)</f>
        <v/>
      </c>
      <c r="AG121" s="43" t="str">
        <f>IFERROR(INDEX('ORARIO DOCENTI'!$A$3:$A$102,MATCH(AG$1,'ORARIO DOCENTI'!$AO$3:$AO$102,0),1),AG304)</f>
        <v/>
      </c>
      <c r="AH121" s="43" t="str">
        <f>IFERROR(INDEX('ORARIO DOCENTI'!$A$3:$A$102,MATCH(AH$1,'ORARIO DOCENTI'!$AO$3:$AO$102,0),1),AH304)</f>
        <v/>
      </c>
      <c r="AI121" s="43" t="str">
        <f>IFERROR(INDEX('ORARIO DOCENTI'!$A$3:$A$102,MATCH(AI$1,'ORARIO DOCENTI'!$AO$3:$AO$102,0),1),AI304)</f>
        <v/>
      </c>
      <c r="AJ121" s="43" t="str">
        <f>IFERROR(INDEX('ORARIO DOCENTI'!$A$3:$A$102,MATCH(AJ$1,'ORARIO DOCENTI'!$AO$3:$AO$102,0),1),AJ304)</f>
        <v/>
      </c>
      <c r="AK121" s="43" t="str">
        <f>IFERROR(INDEX('ORARIO DOCENTI'!$A$3:$A$102,MATCH(AK$1,'ORARIO DOCENTI'!$AO$3:$AO$102,0),1),AK304)</f>
        <v/>
      </c>
      <c r="AL121" s="43" t="str">
        <f>IFERROR(INDEX('ORARIO DOCENTI'!$A$3:$A$102,MATCH(AL$1,'ORARIO DOCENTI'!$AO$3:$AO$102,0),1),AL304)</f>
        <v/>
      </c>
      <c r="AM121" s="43" t="str">
        <f>IFERROR(INDEX('ORARIO DOCENTI'!$A$3:$A$102,MATCH(AM$1,'ORARIO DOCENTI'!$AO$3:$AO$102,0),1),AM304)</f>
        <v/>
      </c>
      <c r="AN121" s="43" t="str">
        <f>IFERROR(INDEX('ORARIO DOCENTI'!$A$3:$A$102,MATCH(AN$1,'ORARIO DOCENTI'!$AO$3:$AO$102,0),1),AN304)</f>
        <v/>
      </c>
      <c r="AO121" s="43" t="str">
        <f>IFERROR(INDEX('ORARIO DOCENTI'!$A$3:$A$102,MATCH(AO$1,'ORARIO DOCENTI'!$AO$3:$AO$102,0),1),AO304)</f>
        <v/>
      </c>
      <c r="AP121" s="43" t="str">
        <f>IFERROR(INDEX('ORARIO DOCENTI'!$A$3:$A$102,MATCH(AP$1,'ORARIO DOCENTI'!$AO$3:$AO$102,0),1),AP304)</f>
        <v/>
      </c>
      <c r="AQ121" s="43" t="str">
        <f>IFERROR(INDEX('ORARIO DOCENTI'!$A$3:$A$102,MATCH(AQ$1,'ORARIO DOCENTI'!$AO$3:$AO$102,0),1),AQ304)</f>
        <v/>
      </c>
      <c r="AR121" s="43" t="str">
        <f>IFERROR(INDEX('ORARIO DOCENTI'!$A$3:$A$102,MATCH(AR$1,'ORARIO DOCENTI'!$AO$3:$AO$102,0),1),AR304)</f>
        <v/>
      </c>
      <c r="AS121" s="43" t="str">
        <f>IFERROR(INDEX('ORARIO DOCENTI'!$A$3:$A$102,MATCH(AS$1,'ORARIO DOCENTI'!$AO$3:$AO$102,0),1),AS304)</f>
        <v/>
      </c>
      <c r="AT121" s="43" t="str">
        <f>IFERROR(INDEX('ORARIO DOCENTI'!$A$3:$A$102,MATCH(AT$1,'ORARIO DOCENTI'!$AO$3:$AO$102,0),1),AT304)</f>
        <v/>
      </c>
      <c r="AU121" s="43" t="str">
        <f>IFERROR(INDEX('ORARIO DOCENTI'!$A$3:$A$102,MATCH(AU$1,'ORARIO DOCENTI'!$AO$3:$AO$102,0),1),AU304)</f>
        <v/>
      </c>
      <c r="AV121" s="43" t="str">
        <f>IFERROR(INDEX('ORARIO DOCENTI'!$A$3:$A$102,MATCH(AV$1,'ORARIO DOCENTI'!$AO$3:$AO$102,0),1),AV304)</f>
        <v/>
      </c>
      <c r="AW121" s="43" t="str">
        <f>IFERROR(INDEX('ORARIO DOCENTI'!$A$3:$A$102,MATCH(AW$1,'ORARIO DOCENTI'!$AO$3:$AO$102,0),1),AW304)</f>
        <v/>
      </c>
      <c r="AX121" s="43" t="str">
        <f>IFERROR(INDEX('ORARIO DOCENTI'!$A$3:$A$102,MATCH(AX$1,'ORARIO DOCENTI'!$AO$3:$AO$102,0),1),AX304)</f>
        <v/>
      </c>
      <c r="AY121" s="43" t="str">
        <f>IFERROR(INDEX('ORARIO DOCENTI'!$A$3:$A$102,MATCH(AY$1,'ORARIO DOCENTI'!$AO$3:$AO$102,0),1),AY304)</f>
        <v/>
      </c>
      <c r="AZ121" s="43" t="str">
        <f>IFERROR(INDEX('ORARIO DOCENTI'!$A$3:$A$102,MATCH(AZ$1,'ORARIO DOCENTI'!$AO$3:$AO$102,0),1),AZ304)</f>
        <v/>
      </c>
    </row>
    <row r="122" spans="1:52" s="42" customFormat="1" ht="24.95" customHeight="1" thickBot="1">
      <c r="A122" s="161"/>
      <c r="B122" s="167"/>
      <c r="C122" s="128" t="str">
        <f>IFERROR(INDEX('ORARIO ITP'!$A$3:$A$102,MATCH(C$1,'ORARIO ITP'!$AO$3:$AO$102,0),1),"")</f>
        <v/>
      </c>
      <c r="D122" s="128" t="str">
        <f>IFERROR(INDEX('ORARIO ITP'!$A$3:$A$102,MATCH(D$1,'ORARIO ITP'!$AO$3:$AO$102,0),1),"")</f>
        <v/>
      </c>
      <c r="E122" s="128" t="str">
        <f>IFERROR(INDEX('ORARIO ITP'!$A$3:$A$102,MATCH(E$1,'ORARIO ITP'!$AO$3:$AO$102,0),1),"")</f>
        <v/>
      </c>
      <c r="F122" s="128" t="str">
        <f>IFERROR(INDEX('ORARIO ITP'!$A$3:$A$102,MATCH(F$1,'ORARIO ITP'!$AO$3:$AO$102,0),1),"")</f>
        <v/>
      </c>
      <c r="G122" s="128" t="str">
        <f>IFERROR(INDEX('ORARIO ITP'!$A$3:$A$102,MATCH(G$1,'ORARIO ITP'!$AO$3:$AO$102,0),1),"")</f>
        <v/>
      </c>
      <c r="H122" s="128" t="str">
        <f>IFERROR(INDEX('ORARIO ITP'!$A$3:$A$102,MATCH(H$1,'ORARIO ITP'!$AO$3:$AO$102,0),1),"")</f>
        <v/>
      </c>
      <c r="I122" s="128" t="str">
        <f>IFERROR(INDEX('ORARIO ITP'!$A$3:$A$102,MATCH(I$1,'ORARIO ITP'!$AO$3:$AO$102,0),1),"")</f>
        <v/>
      </c>
      <c r="J122" s="128" t="str">
        <f>IFERROR(INDEX('ORARIO ITP'!$A$3:$A$102,MATCH(J$1,'ORARIO ITP'!$AO$3:$AO$102,0),1),"")</f>
        <v/>
      </c>
      <c r="K122" s="128" t="str">
        <f>IFERROR(INDEX('ORARIO ITP'!$A$3:$A$102,MATCH(K$1,'ORARIO ITP'!$AO$3:$AO$102,0),1),"")</f>
        <v/>
      </c>
      <c r="L122" s="128" t="str">
        <f>IFERROR(INDEX('ORARIO ITP'!$A$3:$A$102,MATCH(L$1,'ORARIO ITP'!$AO$3:$AO$102,0),1),"")</f>
        <v/>
      </c>
      <c r="M122" s="128" t="str">
        <f>IFERROR(INDEX('ORARIO ITP'!$A$3:$A$102,MATCH(M$1,'ORARIO ITP'!$AO$3:$AO$102,0),1),"")</f>
        <v/>
      </c>
      <c r="N122" s="128" t="str">
        <f>IFERROR(INDEX('ORARIO ITP'!$A$3:$A$102,MATCH(N$1,'ORARIO ITP'!$AO$3:$AO$102,0),1),"")</f>
        <v/>
      </c>
      <c r="O122" s="128" t="str">
        <f>IFERROR(INDEX('ORARIO ITP'!$A$3:$A$102,MATCH(O$1,'ORARIO ITP'!$AO$3:$AO$102,0),1),"")</f>
        <v/>
      </c>
      <c r="P122" s="128" t="str">
        <f>IFERROR(INDEX('ORARIO ITP'!$A$3:$A$102,MATCH(P$1,'ORARIO ITP'!$AO$3:$AO$102,0),1),"")</f>
        <v/>
      </c>
      <c r="Q122" s="128" t="str">
        <f>IFERROR(INDEX('ORARIO ITP'!$A$3:$A$102,MATCH(Q$1,'ORARIO ITP'!$AO$3:$AO$102,0),1),"")</f>
        <v/>
      </c>
      <c r="R122" s="128" t="str">
        <f>IFERROR(INDEX('ORARIO ITP'!$A$3:$A$102,MATCH(R$1,'ORARIO ITP'!$AO$3:$AO$102,0),1),"")</f>
        <v/>
      </c>
      <c r="S122" s="128" t="str">
        <f>IFERROR(INDEX('ORARIO ITP'!$A$3:$A$102,MATCH(S$1,'ORARIO ITP'!$AO$3:$AO$102,0),1),"")</f>
        <v/>
      </c>
      <c r="T122" s="128" t="str">
        <f>IFERROR(INDEX('ORARIO ITP'!$A$3:$A$102,MATCH(T$1,'ORARIO ITP'!$AO$3:$AO$102,0),1),"")</f>
        <v/>
      </c>
      <c r="U122" s="45" t="str">
        <f>IFERROR(INDEX('ORARIO ITP'!$A$3:$A$102,MATCH(U$1,'ORARIO ITP'!$AO$3:$AO$102,0),1),"")</f>
        <v/>
      </c>
      <c r="V122" s="45" t="str">
        <f>IFERROR(INDEX('ORARIO ITP'!$A$3:$A$102,MATCH(V$1,'ORARIO ITP'!$AO$3:$AO$102,0),1),"")</f>
        <v/>
      </c>
      <c r="W122" s="45" t="str">
        <f>IFERROR(INDEX('ORARIO ITP'!$A$3:$A$102,MATCH(W$1,'ORARIO ITP'!$AO$3:$AO$102,0),1),"")</f>
        <v/>
      </c>
      <c r="X122" s="45" t="str">
        <f>IFERROR(INDEX('ORARIO ITP'!$A$3:$A$102,MATCH(X$1,'ORARIO ITP'!$AO$3:$AO$102,0),1),"")</f>
        <v/>
      </c>
      <c r="Y122" s="45" t="str">
        <f>IFERROR(INDEX('ORARIO ITP'!$A$3:$A$102,MATCH(Y$1,'ORARIO ITP'!$AO$3:$AO$102,0),1),"")</f>
        <v/>
      </c>
      <c r="Z122" s="45" t="str">
        <f>IFERROR(INDEX('ORARIO ITP'!$A$3:$A$102,MATCH(Z$1,'ORARIO ITP'!$AO$3:$AO$102,0),1),"")</f>
        <v/>
      </c>
      <c r="AA122" s="45" t="str">
        <f>IFERROR(INDEX('ORARIO ITP'!$A$3:$A$102,MATCH(AA$1,'ORARIO ITP'!$AO$3:$AO$102,0),1),"")</f>
        <v/>
      </c>
      <c r="AB122" s="45" t="str">
        <f>IFERROR(INDEX('ORARIO ITP'!$A$3:$A$102,MATCH(AB$1,'ORARIO ITP'!$AO$3:$AO$102,0),1),"")</f>
        <v/>
      </c>
      <c r="AC122" s="45" t="str">
        <f>IFERROR(INDEX('ORARIO ITP'!$A$3:$A$102,MATCH(AC$1,'ORARIO ITP'!$AO$3:$AO$102,0),1),"")</f>
        <v/>
      </c>
      <c r="AD122" s="45" t="str">
        <f>IFERROR(INDEX('ORARIO ITP'!$A$3:$A$102,MATCH(AD$1,'ORARIO ITP'!$AO$3:$AO$102,0),1),"")</f>
        <v/>
      </c>
      <c r="AE122" s="45" t="str">
        <f>IFERROR(INDEX('ORARIO ITP'!$A$3:$A$102,MATCH(AE$1,'ORARIO ITP'!$AO$3:$AO$102,0),1),"")</f>
        <v/>
      </c>
      <c r="AF122" s="45" t="str">
        <f>IFERROR(INDEX('ORARIO ITP'!$A$3:$A$102,MATCH(AF$1,'ORARIO ITP'!$AO$3:$AO$102,0),1),"")</f>
        <v/>
      </c>
      <c r="AG122" s="45" t="str">
        <f>IFERROR(INDEX('ORARIO ITP'!$A$3:$A$102,MATCH(AG$1,'ORARIO ITP'!$AO$3:$AO$102,0),1),"")</f>
        <v/>
      </c>
      <c r="AH122" s="45" t="str">
        <f>IFERROR(INDEX('ORARIO ITP'!$A$3:$A$102,MATCH(AH$1,'ORARIO ITP'!$AO$3:$AO$102,0),1),"")</f>
        <v/>
      </c>
      <c r="AI122" s="45" t="str">
        <f>IFERROR(INDEX('ORARIO ITP'!$A$3:$A$102,MATCH(AI$1,'ORARIO ITP'!$AO$3:$AO$102,0),1),"")</f>
        <v/>
      </c>
      <c r="AJ122" s="45" t="str">
        <f>IFERROR(INDEX('ORARIO ITP'!$A$3:$A$102,MATCH(AJ$1,'ORARIO ITP'!$AO$3:$AO$102,0),1),"")</f>
        <v/>
      </c>
      <c r="AK122" s="45" t="str">
        <f>IFERROR(INDEX('ORARIO ITP'!$A$3:$A$102,MATCH(AK$1,'ORARIO ITP'!$AO$3:$AO$102,0),1),"")</f>
        <v/>
      </c>
      <c r="AL122" s="45" t="str">
        <f>IFERROR(INDEX('ORARIO ITP'!$A$3:$A$102,MATCH(AL$1,'ORARIO ITP'!$AO$3:$AO$102,0),1),"")</f>
        <v/>
      </c>
      <c r="AM122" s="45" t="str">
        <f>IFERROR(INDEX('ORARIO ITP'!$A$3:$A$102,MATCH(AM$1,'ORARIO ITP'!$AO$3:$AO$102,0),1),"")</f>
        <v/>
      </c>
      <c r="AN122" s="45" t="str">
        <f>IFERROR(INDEX('ORARIO ITP'!$A$3:$A$102,MATCH(AN$1,'ORARIO ITP'!$AO$3:$AO$102,0),1),"")</f>
        <v/>
      </c>
      <c r="AO122" s="45" t="str">
        <f>IFERROR(INDEX('ORARIO ITP'!$A$3:$A$102,MATCH(AO$1,'ORARIO ITP'!$AO$3:$AO$102,0),1),"")</f>
        <v/>
      </c>
      <c r="AP122" s="45" t="str">
        <f>IFERROR(INDEX('ORARIO ITP'!$A$3:$A$102,MATCH(AP$1,'ORARIO ITP'!$AO$3:$AO$102,0),1),"")</f>
        <v/>
      </c>
      <c r="AQ122" s="45" t="str">
        <f>IFERROR(INDEX('ORARIO ITP'!$A$3:$A$102,MATCH(AQ$1,'ORARIO ITP'!$AO$3:$AO$102,0),1),"")</f>
        <v/>
      </c>
      <c r="AR122" s="45" t="str">
        <f>IFERROR(INDEX('ORARIO ITP'!$A$3:$A$102,MATCH(AR$1,'ORARIO ITP'!$AO$3:$AO$102,0),1),"")</f>
        <v/>
      </c>
      <c r="AS122" s="45" t="str">
        <f>IFERROR(INDEX('ORARIO ITP'!$A$3:$A$102,MATCH(AS$1,'ORARIO ITP'!$AO$3:$AO$102,0),1),"")</f>
        <v/>
      </c>
      <c r="AT122" s="45" t="str">
        <f>IFERROR(INDEX('ORARIO ITP'!$A$3:$A$102,MATCH(AT$1,'ORARIO ITP'!$AO$3:$AO$102,0),1),"")</f>
        <v/>
      </c>
      <c r="AU122" s="45" t="str">
        <f>IFERROR(INDEX('ORARIO ITP'!$A$3:$A$102,MATCH(AU$1,'ORARIO ITP'!$AO$3:$AO$102,0),1),"")</f>
        <v/>
      </c>
      <c r="AV122" s="45" t="str">
        <f>IFERROR(INDEX('ORARIO ITP'!$A$3:$A$102,MATCH(AV$1,'ORARIO ITP'!$AO$3:$AO$102,0),1),"")</f>
        <v/>
      </c>
      <c r="AW122" s="45" t="str">
        <f>IFERROR(INDEX('ORARIO ITP'!$A$3:$A$102,MATCH(AW$1,'ORARIO ITP'!$AO$3:$AO$102,0),1),"")</f>
        <v/>
      </c>
      <c r="AX122" s="45" t="str">
        <f>IFERROR(INDEX('ORARIO ITP'!$A$3:$A$102,MATCH(AX$1,'ORARIO ITP'!$AO$3:$AO$102,0),1),"")</f>
        <v/>
      </c>
      <c r="AY122" s="45" t="str">
        <f>IFERROR(INDEX('ORARIO ITP'!$A$3:$A$102,MATCH(AY$1,'ORARIO ITP'!$AO$3:$AO$102,0),1),"")</f>
        <v/>
      </c>
      <c r="AZ122" s="45" t="str">
        <f>IFERROR(INDEX('ORARIO ITP'!$A$3:$A$102,MATCH(AZ$1,'ORARIO ITP'!$AO$3:$AO$102,0),1),"")</f>
        <v/>
      </c>
    </row>
    <row r="123" spans="1:52" s="42" customFormat="1" ht="24.95" customHeight="1">
      <c r="A123" s="159" t="s">
        <v>40</v>
      </c>
      <c r="B123" s="162">
        <v>1</v>
      </c>
      <c r="C123" s="122" t="str">
        <f ca="1">IFERROR(INDEX('DOCENTI-CLASSI-MATERIE'!$A$2:$L$201,MATCH(C$124,'DOCENTI-CLASSI-MATERIE'!$A$2:$A$201,0),MATCH(C$1,INDIRECT("'DOCENTI-CLASSI-MATERIE'!$A"&amp;MATCH(C$124,'DOCENTI-CLASSI-MATERIE'!$A$2:$A$201,0)+2&amp;":$L"&amp;MATCH(C$124,'DOCENTI-CLASSI-MATERIE'!$A$2:$A$201,0)+2),0)),C306)</f>
        <v>LINGUA LETT.ITAL. E STORIA</v>
      </c>
      <c r="D123" s="122" t="str">
        <f ca="1">IFERROR(INDEX('DOCENTI-CLASSI-MATERIE'!$A$2:$L$201,MATCH(D$124,'DOCENTI-CLASSI-MATERIE'!$A$2:$A$201,0),MATCH(D$1,INDIRECT("'DOCENTI-CLASSI-MATERIE'!$A"&amp;MATCH(D$124,'DOCENTI-CLASSI-MATERIE'!$A$2:$A$201,0)+2&amp;":$L"&amp;MATCH(D$124,'DOCENTI-CLASSI-MATERIE'!$A$2:$A$201,0)+2),0)),D306)</f>
        <v>LABORATORI TECN.</v>
      </c>
      <c r="E123" s="122" t="str">
        <f ca="1">IFERROR(INDEX('DOCENTI-CLASSI-MATERIE'!$A$2:$L$201,MATCH(E$124,'DOCENTI-CLASSI-MATERIE'!$A$2:$A$201,0),MATCH(E$1,INDIRECT("'DOCENTI-CLASSI-MATERIE'!$A"&amp;MATCH(E$124,'DOCENTI-CLASSI-MATERIE'!$A$2:$A$201,0)+2&amp;":$L"&amp;MATCH(E$124,'DOCENTI-CLASSI-MATERIE'!$A$2:$A$201,0)+2),0)),E306)</f>
        <v>LINGUA LETT.ITAL. E STORIA</v>
      </c>
      <c r="F123" s="122" t="str">
        <f ca="1">IFERROR(INDEX('DOCENTI-CLASSI-MATERIE'!$A$2:$L$201,MATCH(F$124,'DOCENTI-CLASSI-MATERIE'!$A$2:$A$201,0),MATCH(F$1,INDIRECT("'DOCENTI-CLASSI-MATERIE'!$A"&amp;MATCH(F$124,'DOCENTI-CLASSI-MATERIE'!$A$2:$A$201,0)+2&amp;":$L"&amp;MATCH(F$124,'DOCENTI-CLASSI-MATERIE'!$A$2:$A$201,0)+2),0)),F306)</f>
        <v>LINGUA INGLESE</v>
      </c>
      <c r="G123" s="122" t="str">
        <f ca="1">IFERROR(INDEX('DOCENTI-CLASSI-MATERIE'!$A$2:$L$201,MATCH(G$124,'DOCENTI-CLASSI-MATERIE'!$A$2:$A$201,0),MATCH(G$1,INDIRECT("'DOCENTI-CLASSI-MATERIE'!$A"&amp;MATCH(G$124,'DOCENTI-CLASSI-MATERIE'!$A$2:$A$201,0)+2&amp;":$L"&amp;MATCH(G$124,'DOCENTI-CLASSI-MATERIE'!$A$2:$A$201,0)+2),0)),G306)</f>
        <v>TEC.IE ELETTRICO/CHE</v>
      </c>
      <c r="H123" s="122" t="str">
        <f ca="1">IFERROR(INDEX('DOCENTI-CLASSI-MATERIE'!$A$2:$L$201,MATCH(H$124,'DOCENTI-CLASSI-MATERIE'!$A$2:$A$201,0),MATCH(H$1,INDIRECT("'DOCENTI-CLASSI-MATERIE'!$A"&amp;MATCH(H$124,'DOCENTI-CLASSI-MATERIE'!$A$2:$A$201,0)+2&amp;":$L"&amp;MATCH(H$124,'DOCENTI-CLASSI-MATERIE'!$A$2:$A$201,0)+2),0)),H306)</f>
        <v>MATEMATICA</v>
      </c>
      <c r="I123" s="148" t="str">
        <f ca="1">IFERROR(INDEX('DOCENTI-CLASSI-MATERIE'!$A$2:$L$201,MATCH(I$124,'DOCENTI-CLASSI-MATERIE'!$A$2:$A$201,0),MATCH(I$1,INDIRECT("'DOCENTI-CLASSI-MATERIE'!$A"&amp;MATCH(I$124,'DOCENTI-CLASSI-MATERIE'!$A$2:$A$201,0)+2&amp;":$L"&amp;MATCH(I$124,'DOCENTI-CLASSI-MATERIE'!$A$2:$A$201,0)+2),0)),I306)</f>
        <v>TEC.IE ELETTRICO/CHE</v>
      </c>
      <c r="J123" s="122" t="str">
        <f ca="1">IFERROR(INDEX('DOCENTI-CLASSI-MATERIE'!$A$2:$L$201,MATCH(J$124,'DOCENTI-CLASSI-MATERIE'!$A$2:$A$201,0),MATCH(J$1,INDIRECT("'DOCENTI-CLASSI-MATERIE'!$A"&amp;MATCH(J$124,'DOCENTI-CLASSI-MATERIE'!$A$2:$A$201,0)+2&amp;":$L"&amp;MATCH(J$124,'DOCENTI-CLASSI-MATERIE'!$A$2:$A$201,0)+2),0)),J306)</f>
        <v>LINGUA LETT.ITAL. E STORIA</v>
      </c>
      <c r="K123" s="122" t="str">
        <f ca="1">IFERROR(INDEX('DOCENTI-CLASSI-MATERIE'!$A$2:$L$201,MATCH(K$124,'DOCENTI-CLASSI-MATERIE'!$A$2:$A$201,0),MATCH(K$1,INDIRECT("'DOCENTI-CLASSI-MATERIE'!$A"&amp;MATCH(K$124,'DOCENTI-CLASSI-MATERIE'!$A$2:$A$201,0)+2&amp;":$L"&amp;MATCH(K$124,'DOCENTI-CLASSI-MATERIE'!$A$2:$A$201,0)+2),0)),K306)</f>
        <v>RELIGIONE</v>
      </c>
      <c r="L123" s="122" t="str">
        <f ca="1">IFERROR(INDEX('DOCENTI-CLASSI-MATERIE'!$A$2:$L$201,MATCH(L$124,'DOCENTI-CLASSI-MATERIE'!$A$2:$A$201,0),MATCH(L$1,INDIRECT("'DOCENTI-CLASSI-MATERIE'!$A"&amp;MATCH(L$124,'DOCENTI-CLASSI-MATERIE'!$A$2:$A$201,0)+2&amp;":$L"&amp;MATCH(L$124,'DOCENTI-CLASSI-MATERIE'!$A$2:$A$201,0)+2),0)),L306)</f>
        <v>TEC.PROG.SISTEMI</v>
      </c>
      <c r="M123" s="122" t="str">
        <f ca="1">IFERROR(INDEX('DOCENTI-CLASSI-MATERIE'!$A$2:$L$201,MATCH(M$124,'DOCENTI-CLASSI-MATERIE'!$A$2:$A$201,0),MATCH(M$1,INDIRECT("'DOCENTI-CLASSI-MATERIE'!$A"&amp;MATCH(M$124,'DOCENTI-CLASSI-MATERIE'!$A$2:$A$201,0)+2&amp;":$L"&amp;MATCH(M$124,'DOCENTI-CLASSI-MATERIE'!$A$2:$A$201,0)+2),0)),M306)</f>
        <v>IG.ANAT.FIS.PAT.</v>
      </c>
      <c r="N123" s="122" t="str">
        <f ca="1">IFERROR(INDEX('DOCENTI-CLASSI-MATERIE'!$A$2:$L$201,MATCH(N$124,'DOCENTI-CLASSI-MATERIE'!$A$2:$A$201,0),MATCH(N$1,INDIRECT("'DOCENTI-CLASSI-MATERIE'!$A"&amp;MATCH(N$124,'DOCENTI-CLASSI-MATERIE'!$A$2:$A$201,0)+2&amp;":$L"&amp;MATCH(N$124,'DOCENTI-CLASSI-MATERIE'!$A$2:$A$201,0)+2),0)),N306)</f>
        <v/>
      </c>
      <c r="O123" s="122" t="str">
        <f ca="1">IFERROR(INDEX('DOCENTI-CLASSI-MATERIE'!$A$2:$L$201,MATCH(O$124,'DOCENTI-CLASSI-MATERIE'!$A$2:$A$201,0),MATCH(O$1,INDIRECT("'DOCENTI-CLASSI-MATERIE'!$A"&amp;MATCH(O$124,'DOCENTI-CLASSI-MATERIE'!$A$2:$A$201,0)+2&amp;":$L"&amp;MATCH(O$124,'DOCENTI-CLASSI-MATERIE'!$A$2:$A$201,0)+2),0)),O306)</f>
        <v>LINGUA INGLESE</v>
      </c>
      <c r="P123" s="122" t="str">
        <f ca="1">IFERROR(INDEX('DOCENTI-CLASSI-MATERIE'!$A$2:$L$201,MATCH(P$124,'DOCENTI-CLASSI-MATERIE'!$A$2:$A$201,0),MATCH(P$1,INDIRECT("'DOCENTI-CLASSI-MATERIE'!$A"&amp;MATCH(P$124,'DOCENTI-CLASSI-MATERIE'!$A$2:$A$201,0)+2&amp;":$L"&amp;MATCH(P$124,'DOCENTI-CLASSI-MATERIE'!$A$2:$A$201,0)+2),0)),P306)</f>
        <v>LINGUA INGLESE</v>
      </c>
      <c r="Q123" s="122" t="str">
        <f ca="1">IFERROR(INDEX('DOCENTI-CLASSI-MATERIE'!$A$2:$L$201,MATCH(Q$124,'DOCENTI-CLASSI-MATERIE'!$A$2:$A$201,0),MATCH(Q$1,INDIRECT("'DOCENTI-CLASSI-MATERIE'!$A"&amp;MATCH(Q$124,'DOCENTI-CLASSI-MATERIE'!$A$2:$A$201,0)+2&amp;":$L"&amp;MATCH(Q$124,'DOCENTI-CLASSI-MATERIE'!$A$2:$A$201,0)+2),0)),Q306)</f>
        <v>LINGUA INGLESE</v>
      </c>
      <c r="R123" s="122" t="str">
        <f ca="1">IFERROR(INDEX('DOCENTI-CLASSI-MATERIE'!$A$2:$L$201,MATCH(R$124,'DOCENTI-CLASSI-MATERIE'!$A$2:$A$201,0),MATCH(R$1,INDIRECT("'DOCENTI-CLASSI-MATERIE'!$A"&amp;MATCH(R$124,'DOCENTI-CLASSI-MATERIE'!$A$2:$A$201,0)+2&amp;":$L"&amp;MATCH(R$124,'DOCENTI-CLASSI-MATERIE'!$A$2:$A$201,0)+2),0)),R306)</f>
        <v>ELETTROT.ELETTRON.</v>
      </c>
      <c r="S123" s="122" t="str">
        <f ca="1">IFERROR(INDEX('DOCENTI-CLASSI-MATERIE'!$A$2:$L$201,MATCH(S$124,'DOCENTI-CLASSI-MATERIE'!$A$2:$A$201,0),MATCH(S$1,INDIRECT("'DOCENTI-CLASSI-MATERIE'!$A"&amp;MATCH(S$124,'DOCENTI-CLASSI-MATERIE'!$A$2:$A$201,0)+2&amp;":$L"&amp;MATCH(S$124,'DOCENTI-CLASSI-MATERIE'!$A$2:$A$201,0)+2),0)),S306)</f>
        <v>IG.ANAT.FIS.PAT.</v>
      </c>
      <c r="T123" s="122" t="str">
        <f ca="1">IFERROR(INDEX('DOCENTI-CLASSI-MATERIE'!$A$2:$L$201,MATCH(T$124,'DOCENTI-CLASSI-MATERIE'!$A$2:$A$201,0),MATCH(T$1,INDIRECT("'DOCENTI-CLASSI-MATERIE'!$A"&amp;MATCH(T$124,'DOCENTI-CLASSI-MATERIE'!$A$2:$A$201,0)+2&amp;":$L"&amp;MATCH(T$124,'DOCENTI-CLASSI-MATERIE'!$A$2:$A$201,0)+2),0)),T306)</f>
        <v/>
      </c>
      <c r="U123" s="37" t="str">
        <f ca="1">IFERROR(INDEX('DOCENTI-CLASSI-MATERIE'!$A$2:$L$201,MATCH(U$124,'DOCENTI-CLASSI-MATERIE'!$A$2:$A$201,0),MATCH(U$1,INDIRECT("'DOCENTI-CLASSI-MATERIE'!$A"&amp;MATCH(U$124,'DOCENTI-CLASSI-MATERIE'!$A$2:$A$201,0)+2&amp;":$L"&amp;MATCH(U$124,'DOCENTI-CLASSI-MATERIE'!$A$2:$A$201,0)+2),0)),U306)</f>
        <v/>
      </c>
      <c r="V123" s="37" t="str">
        <f ca="1">IFERROR(INDEX('DOCENTI-CLASSI-MATERIE'!$A$2:$L$201,MATCH(V$124,'DOCENTI-CLASSI-MATERIE'!$A$2:$A$201,0),MATCH(V$1,INDIRECT("'DOCENTI-CLASSI-MATERIE'!$A"&amp;MATCH(V$124,'DOCENTI-CLASSI-MATERIE'!$A$2:$A$201,0)+2&amp;":$L"&amp;MATCH(V$124,'DOCENTI-CLASSI-MATERIE'!$A$2:$A$201,0)+2),0)),V306)</f>
        <v/>
      </c>
      <c r="W123" s="37" t="str">
        <f ca="1">IFERROR(INDEX('DOCENTI-CLASSI-MATERIE'!$A$2:$L$201,MATCH(W$124,'DOCENTI-CLASSI-MATERIE'!$A$2:$A$201,0),MATCH(W$1,INDIRECT("'DOCENTI-CLASSI-MATERIE'!$A"&amp;MATCH(W$124,'DOCENTI-CLASSI-MATERIE'!$A$2:$A$201,0)+2&amp;":$L"&amp;MATCH(W$124,'DOCENTI-CLASSI-MATERIE'!$A$2:$A$201,0)+2),0)),W306)</f>
        <v/>
      </c>
      <c r="X123" s="37" t="str">
        <f ca="1">IFERROR(INDEX('DOCENTI-CLASSI-MATERIE'!$A$2:$L$201,MATCH(X$124,'DOCENTI-CLASSI-MATERIE'!$A$2:$A$201,0),MATCH(X$1,INDIRECT("'DOCENTI-CLASSI-MATERIE'!$A"&amp;MATCH(X$124,'DOCENTI-CLASSI-MATERIE'!$A$2:$A$201,0)+2&amp;":$L"&amp;MATCH(X$124,'DOCENTI-CLASSI-MATERIE'!$A$2:$A$201,0)+2),0)),X306)</f>
        <v/>
      </c>
      <c r="Y123" s="37" t="str">
        <f ca="1">IFERROR(INDEX('DOCENTI-CLASSI-MATERIE'!$A$2:$L$201,MATCH(Y$124,'DOCENTI-CLASSI-MATERIE'!$A$2:$A$201,0),MATCH(Y$1,INDIRECT("'DOCENTI-CLASSI-MATERIE'!$A"&amp;MATCH(Y$124,'DOCENTI-CLASSI-MATERIE'!$A$2:$A$201,0)+2&amp;":$L"&amp;MATCH(Y$124,'DOCENTI-CLASSI-MATERIE'!$A$2:$A$201,0)+2),0)),Y306)</f>
        <v/>
      </c>
      <c r="Z123" s="37" t="str">
        <f ca="1">IFERROR(INDEX('DOCENTI-CLASSI-MATERIE'!$A$2:$L$201,MATCH(Z$124,'DOCENTI-CLASSI-MATERIE'!$A$2:$A$201,0),MATCH(Z$1,INDIRECT("'DOCENTI-CLASSI-MATERIE'!$A"&amp;MATCH(Z$124,'DOCENTI-CLASSI-MATERIE'!$A$2:$A$201,0)+2&amp;":$L"&amp;MATCH(Z$124,'DOCENTI-CLASSI-MATERIE'!$A$2:$A$201,0)+2),0)),Z306)</f>
        <v/>
      </c>
      <c r="AA123" s="37" t="str">
        <f ca="1">IFERROR(INDEX('DOCENTI-CLASSI-MATERIE'!$A$2:$L$201,MATCH(AA$124,'DOCENTI-CLASSI-MATERIE'!$A$2:$A$201,0),MATCH(AA$1,INDIRECT("'DOCENTI-CLASSI-MATERIE'!$A"&amp;MATCH(AA$124,'DOCENTI-CLASSI-MATERIE'!$A$2:$A$201,0)+2&amp;":$L"&amp;MATCH(AA$124,'DOCENTI-CLASSI-MATERIE'!$A$2:$A$201,0)+2),0)),AA306)</f>
        <v/>
      </c>
      <c r="AB123" s="37" t="str">
        <f ca="1">IFERROR(INDEX('DOCENTI-CLASSI-MATERIE'!$A$2:$L$201,MATCH(AB$124,'DOCENTI-CLASSI-MATERIE'!$A$2:$A$201,0),MATCH(AB$1,INDIRECT("'DOCENTI-CLASSI-MATERIE'!$A"&amp;MATCH(AB$124,'DOCENTI-CLASSI-MATERIE'!$A$2:$A$201,0)+2&amp;":$L"&amp;MATCH(AB$124,'DOCENTI-CLASSI-MATERIE'!$A$2:$A$201,0)+2),0)),AB306)</f>
        <v/>
      </c>
      <c r="AC123" s="37" t="str">
        <f ca="1">IFERROR(INDEX('DOCENTI-CLASSI-MATERIE'!$A$2:$L$201,MATCH(AC$124,'DOCENTI-CLASSI-MATERIE'!$A$2:$A$201,0),MATCH(AC$1,INDIRECT("'DOCENTI-CLASSI-MATERIE'!$A"&amp;MATCH(AC$124,'DOCENTI-CLASSI-MATERIE'!$A$2:$A$201,0)+2&amp;":$L"&amp;MATCH(AC$124,'DOCENTI-CLASSI-MATERIE'!$A$2:$A$201,0)+2),0)),AC306)</f>
        <v/>
      </c>
      <c r="AD123" s="37" t="str">
        <f ca="1">IFERROR(INDEX('DOCENTI-CLASSI-MATERIE'!$A$2:$L$201,MATCH(AD$124,'DOCENTI-CLASSI-MATERIE'!$A$2:$A$201,0),MATCH(AD$1,INDIRECT("'DOCENTI-CLASSI-MATERIE'!$A"&amp;MATCH(AD$124,'DOCENTI-CLASSI-MATERIE'!$A$2:$A$201,0)+2&amp;":$L"&amp;MATCH(AD$124,'DOCENTI-CLASSI-MATERIE'!$A$2:$A$201,0)+2),0)),AD306)</f>
        <v/>
      </c>
      <c r="AE123" s="37" t="str">
        <f ca="1">IFERROR(INDEX('DOCENTI-CLASSI-MATERIE'!$A$2:$L$201,MATCH(AE$124,'DOCENTI-CLASSI-MATERIE'!$A$2:$A$201,0),MATCH(AE$1,INDIRECT("'DOCENTI-CLASSI-MATERIE'!$A"&amp;MATCH(AE$124,'DOCENTI-CLASSI-MATERIE'!$A$2:$A$201,0)+2&amp;":$L"&amp;MATCH(AE$124,'DOCENTI-CLASSI-MATERIE'!$A$2:$A$201,0)+2),0)),AE306)</f>
        <v/>
      </c>
      <c r="AF123" s="37" t="str">
        <f ca="1">IFERROR(INDEX('DOCENTI-CLASSI-MATERIE'!$A$2:$L$201,MATCH(AF$124,'DOCENTI-CLASSI-MATERIE'!$A$2:$A$201,0),MATCH(AF$1,INDIRECT("'DOCENTI-CLASSI-MATERIE'!$A"&amp;MATCH(AF$124,'DOCENTI-CLASSI-MATERIE'!$A$2:$A$201,0)+2&amp;":$L"&amp;MATCH(AF$124,'DOCENTI-CLASSI-MATERIE'!$A$2:$A$201,0)+2),0)),AF306)</f>
        <v/>
      </c>
      <c r="AG123" s="37" t="str">
        <f ca="1">IFERROR(INDEX('DOCENTI-CLASSI-MATERIE'!$A$2:$L$201,MATCH(AG$124,'DOCENTI-CLASSI-MATERIE'!$A$2:$A$201,0),MATCH(AG$1,INDIRECT("'DOCENTI-CLASSI-MATERIE'!$A"&amp;MATCH(AG$124,'DOCENTI-CLASSI-MATERIE'!$A$2:$A$201,0)+2&amp;":$L"&amp;MATCH(AG$124,'DOCENTI-CLASSI-MATERIE'!$A$2:$A$201,0)+2),0)),AG306)</f>
        <v/>
      </c>
      <c r="AH123" s="37" t="str">
        <f ca="1">IFERROR(INDEX('DOCENTI-CLASSI-MATERIE'!$A$2:$L$201,MATCH(AH$124,'DOCENTI-CLASSI-MATERIE'!$A$2:$A$201,0),MATCH(AH$1,INDIRECT("'DOCENTI-CLASSI-MATERIE'!$A"&amp;MATCH(AH$124,'DOCENTI-CLASSI-MATERIE'!$A$2:$A$201,0)+2&amp;":$L"&amp;MATCH(AH$124,'DOCENTI-CLASSI-MATERIE'!$A$2:$A$201,0)+2),0)),AH306)</f>
        <v/>
      </c>
      <c r="AI123" s="37" t="str">
        <f ca="1">IFERROR(INDEX('DOCENTI-CLASSI-MATERIE'!$A$2:$L$201,MATCH(AI$124,'DOCENTI-CLASSI-MATERIE'!$A$2:$A$201,0),MATCH(AI$1,INDIRECT("'DOCENTI-CLASSI-MATERIE'!$A"&amp;MATCH(AI$124,'DOCENTI-CLASSI-MATERIE'!$A$2:$A$201,0)+2&amp;":$L"&amp;MATCH(AI$124,'DOCENTI-CLASSI-MATERIE'!$A$2:$A$201,0)+2),0)),AI306)</f>
        <v/>
      </c>
      <c r="AJ123" s="37" t="str">
        <f ca="1">IFERROR(INDEX('DOCENTI-CLASSI-MATERIE'!$A$2:$L$201,MATCH(AJ$124,'DOCENTI-CLASSI-MATERIE'!$A$2:$A$201,0),MATCH(AJ$1,INDIRECT("'DOCENTI-CLASSI-MATERIE'!$A"&amp;MATCH(AJ$124,'DOCENTI-CLASSI-MATERIE'!$A$2:$A$201,0)+2&amp;":$L"&amp;MATCH(AJ$124,'DOCENTI-CLASSI-MATERIE'!$A$2:$A$201,0)+2),0)),AJ306)</f>
        <v/>
      </c>
      <c r="AK123" s="37" t="str">
        <f ca="1">IFERROR(INDEX('DOCENTI-CLASSI-MATERIE'!$A$2:$L$201,MATCH(AK$124,'DOCENTI-CLASSI-MATERIE'!$A$2:$A$201,0),MATCH(AK$1,INDIRECT("'DOCENTI-CLASSI-MATERIE'!$A"&amp;MATCH(AK$124,'DOCENTI-CLASSI-MATERIE'!$A$2:$A$201,0)+2&amp;":$L"&amp;MATCH(AK$124,'DOCENTI-CLASSI-MATERIE'!$A$2:$A$201,0)+2),0)),AK306)</f>
        <v/>
      </c>
      <c r="AL123" s="37" t="str">
        <f ca="1">IFERROR(INDEX('DOCENTI-CLASSI-MATERIE'!$A$2:$L$201,MATCH(AL$124,'DOCENTI-CLASSI-MATERIE'!$A$2:$A$201,0),MATCH(AL$1,INDIRECT("'DOCENTI-CLASSI-MATERIE'!$A"&amp;MATCH(AL$124,'DOCENTI-CLASSI-MATERIE'!$A$2:$A$201,0)+2&amp;":$L"&amp;MATCH(AL$124,'DOCENTI-CLASSI-MATERIE'!$A$2:$A$201,0)+2),0)),AL306)</f>
        <v/>
      </c>
      <c r="AM123" s="37" t="str">
        <f ca="1">IFERROR(INDEX('DOCENTI-CLASSI-MATERIE'!$A$2:$L$201,MATCH(AM$124,'DOCENTI-CLASSI-MATERIE'!$A$2:$A$201,0),MATCH(AM$1,INDIRECT("'DOCENTI-CLASSI-MATERIE'!$A"&amp;MATCH(AM$124,'DOCENTI-CLASSI-MATERIE'!$A$2:$A$201,0)+2&amp;":$L"&amp;MATCH(AM$124,'DOCENTI-CLASSI-MATERIE'!$A$2:$A$201,0)+2),0)),AM306)</f>
        <v/>
      </c>
      <c r="AN123" s="37" t="str">
        <f ca="1">IFERROR(INDEX('DOCENTI-CLASSI-MATERIE'!$A$2:$L$201,MATCH(AN$124,'DOCENTI-CLASSI-MATERIE'!$A$2:$A$201,0),MATCH(AN$1,INDIRECT("'DOCENTI-CLASSI-MATERIE'!$A"&amp;MATCH(AN$124,'DOCENTI-CLASSI-MATERIE'!$A$2:$A$201,0)+2&amp;":$L"&amp;MATCH(AN$124,'DOCENTI-CLASSI-MATERIE'!$A$2:$A$201,0)+2),0)),AN306)</f>
        <v/>
      </c>
      <c r="AO123" s="37" t="str">
        <f ca="1">IFERROR(INDEX('DOCENTI-CLASSI-MATERIE'!$A$2:$L$201,MATCH(AO$124,'DOCENTI-CLASSI-MATERIE'!$A$2:$A$201,0),MATCH(AO$1,INDIRECT("'DOCENTI-CLASSI-MATERIE'!$A"&amp;MATCH(AO$124,'DOCENTI-CLASSI-MATERIE'!$A$2:$A$201,0)+2&amp;":$L"&amp;MATCH(AO$124,'DOCENTI-CLASSI-MATERIE'!$A$2:$A$201,0)+2),0)),AO306)</f>
        <v/>
      </c>
      <c r="AP123" s="37" t="str">
        <f ca="1">IFERROR(INDEX('DOCENTI-CLASSI-MATERIE'!$A$2:$L$201,MATCH(AP$124,'DOCENTI-CLASSI-MATERIE'!$A$2:$A$201,0),MATCH(AP$1,INDIRECT("'DOCENTI-CLASSI-MATERIE'!$A"&amp;MATCH(AP$124,'DOCENTI-CLASSI-MATERIE'!$A$2:$A$201,0)+2&amp;":$L"&amp;MATCH(AP$124,'DOCENTI-CLASSI-MATERIE'!$A$2:$A$201,0)+2),0)),AP306)</f>
        <v/>
      </c>
      <c r="AQ123" s="37" t="str">
        <f ca="1">IFERROR(INDEX('DOCENTI-CLASSI-MATERIE'!$A$2:$L$201,MATCH(AQ$124,'DOCENTI-CLASSI-MATERIE'!$A$2:$A$201,0),MATCH(AQ$1,INDIRECT("'DOCENTI-CLASSI-MATERIE'!$A"&amp;MATCH(AQ$124,'DOCENTI-CLASSI-MATERIE'!$A$2:$A$201,0)+2&amp;":$L"&amp;MATCH(AQ$124,'DOCENTI-CLASSI-MATERIE'!$A$2:$A$201,0)+2),0)),AQ306)</f>
        <v/>
      </c>
      <c r="AR123" s="37" t="str">
        <f ca="1">IFERROR(INDEX('DOCENTI-CLASSI-MATERIE'!$A$2:$L$201,MATCH(AR$124,'DOCENTI-CLASSI-MATERIE'!$A$2:$A$201,0),MATCH(AR$1,INDIRECT("'DOCENTI-CLASSI-MATERIE'!$A"&amp;MATCH(AR$124,'DOCENTI-CLASSI-MATERIE'!$A$2:$A$201,0)+2&amp;":$L"&amp;MATCH(AR$124,'DOCENTI-CLASSI-MATERIE'!$A$2:$A$201,0)+2),0)),AR306)</f>
        <v/>
      </c>
      <c r="AS123" s="37" t="str">
        <f ca="1">IFERROR(INDEX('DOCENTI-CLASSI-MATERIE'!$A$2:$L$201,MATCH(AS$124,'DOCENTI-CLASSI-MATERIE'!$A$2:$A$201,0),MATCH(AS$1,INDIRECT("'DOCENTI-CLASSI-MATERIE'!$A"&amp;MATCH(AS$124,'DOCENTI-CLASSI-MATERIE'!$A$2:$A$201,0)+2&amp;":$L"&amp;MATCH(AS$124,'DOCENTI-CLASSI-MATERIE'!$A$2:$A$201,0)+2),0)),AS306)</f>
        <v/>
      </c>
      <c r="AT123" s="37" t="str">
        <f ca="1">IFERROR(INDEX('DOCENTI-CLASSI-MATERIE'!$A$2:$L$201,MATCH(AT$124,'DOCENTI-CLASSI-MATERIE'!$A$2:$A$201,0),MATCH(AT$1,INDIRECT("'DOCENTI-CLASSI-MATERIE'!$A"&amp;MATCH(AT$124,'DOCENTI-CLASSI-MATERIE'!$A$2:$A$201,0)+2&amp;":$L"&amp;MATCH(AT$124,'DOCENTI-CLASSI-MATERIE'!$A$2:$A$201,0)+2),0)),AT306)</f>
        <v/>
      </c>
      <c r="AU123" s="37" t="str">
        <f ca="1">IFERROR(INDEX('DOCENTI-CLASSI-MATERIE'!$A$2:$L$201,MATCH(AU$124,'DOCENTI-CLASSI-MATERIE'!$A$2:$A$201,0),MATCH(AU$1,INDIRECT("'DOCENTI-CLASSI-MATERIE'!$A"&amp;MATCH(AU$124,'DOCENTI-CLASSI-MATERIE'!$A$2:$A$201,0)+2&amp;":$L"&amp;MATCH(AU$124,'DOCENTI-CLASSI-MATERIE'!$A$2:$A$201,0)+2),0)),AU306)</f>
        <v/>
      </c>
      <c r="AV123" s="37" t="str">
        <f ca="1">IFERROR(INDEX('DOCENTI-CLASSI-MATERIE'!$A$2:$L$201,MATCH(AV$124,'DOCENTI-CLASSI-MATERIE'!$A$2:$A$201,0),MATCH(AV$1,INDIRECT("'DOCENTI-CLASSI-MATERIE'!$A"&amp;MATCH(AV$124,'DOCENTI-CLASSI-MATERIE'!$A$2:$A$201,0)+2&amp;":$L"&amp;MATCH(AV$124,'DOCENTI-CLASSI-MATERIE'!$A$2:$A$201,0)+2),0)),AV306)</f>
        <v/>
      </c>
      <c r="AW123" s="37" t="str">
        <f ca="1">IFERROR(INDEX('DOCENTI-CLASSI-MATERIE'!$A$2:$L$201,MATCH(AW$124,'DOCENTI-CLASSI-MATERIE'!$A$2:$A$201,0),MATCH(AW$1,INDIRECT("'DOCENTI-CLASSI-MATERIE'!$A"&amp;MATCH(AW$124,'DOCENTI-CLASSI-MATERIE'!$A$2:$A$201,0)+2&amp;":$L"&amp;MATCH(AW$124,'DOCENTI-CLASSI-MATERIE'!$A$2:$A$201,0)+2),0)),AW306)</f>
        <v/>
      </c>
      <c r="AX123" s="37" t="str">
        <f ca="1">IFERROR(INDEX('DOCENTI-CLASSI-MATERIE'!$A$2:$L$201,MATCH(AX$124,'DOCENTI-CLASSI-MATERIE'!$A$2:$A$201,0),MATCH(AX$1,INDIRECT("'DOCENTI-CLASSI-MATERIE'!$A"&amp;MATCH(AX$124,'DOCENTI-CLASSI-MATERIE'!$A$2:$A$201,0)+2&amp;":$L"&amp;MATCH(AX$124,'DOCENTI-CLASSI-MATERIE'!$A$2:$A$201,0)+2),0)),AX306)</f>
        <v/>
      </c>
      <c r="AY123" s="37" t="str">
        <f ca="1">IFERROR(INDEX('DOCENTI-CLASSI-MATERIE'!$A$2:$L$201,MATCH(AY$124,'DOCENTI-CLASSI-MATERIE'!$A$2:$A$201,0),MATCH(AY$1,INDIRECT("'DOCENTI-CLASSI-MATERIE'!$A"&amp;MATCH(AY$124,'DOCENTI-CLASSI-MATERIE'!$A$2:$A$201,0)+2&amp;":$L"&amp;MATCH(AY$124,'DOCENTI-CLASSI-MATERIE'!$A$2:$A$201,0)+2),0)),AY306)</f>
        <v/>
      </c>
      <c r="AZ123" s="37" t="str">
        <f ca="1">IFERROR(INDEX('DOCENTI-CLASSI-MATERIE'!$A$2:$L$201,MATCH(AZ$124,'DOCENTI-CLASSI-MATERIE'!$A$2:$A$201,0),MATCH(AZ$1,INDIRECT("'DOCENTI-CLASSI-MATERIE'!$A"&amp;MATCH(AZ$124,'DOCENTI-CLASSI-MATERIE'!$A$2:$A$201,0)+2&amp;":$L"&amp;MATCH(AZ$124,'DOCENTI-CLASSI-MATERIE'!$A$2:$A$201,0)+2),0)),AZ306)</f>
        <v/>
      </c>
    </row>
    <row r="124" spans="1:52" s="42" customFormat="1" ht="24.95" customHeight="1">
      <c r="A124" s="160"/>
      <c r="B124" s="163"/>
      <c r="C124" s="126" t="str">
        <f>IFERROR(INDEX('ORARIO DOCENTI'!$A$3:$A$102,MATCH(C$1,'ORARIO DOCENTI'!$AP$3:$AP$102,0),1),C307)</f>
        <v>LORI</v>
      </c>
      <c r="D124" s="126" t="str">
        <f>IFERROR(INDEX('ORARIO DOCENTI'!$A$3:$A$102,MATCH(D$1,'ORARIO DOCENTI'!$AP$3:$AP$102,0),1),D307)</f>
        <v>TUONI d</v>
      </c>
      <c r="E124" s="126" t="str">
        <f>IFERROR(INDEX('ORARIO DOCENTI'!$A$3:$A$102,MATCH(E$1,'ORARIO DOCENTI'!$AP$3:$AP$102,0),1),E307)</f>
        <v>DE ANGELIS</v>
      </c>
      <c r="F124" s="126" t="str">
        <f>IFERROR(INDEX('ORARIO DOCENTI'!$A$3:$A$102,MATCH(F$1,'ORARIO DOCENTI'!$AP$3:$AP$102,0),1),F307)</f>
        <v>NASCARI</v>
      </c>
      <c r="G124" s="126" t="str">
        <f>IFERROR(INDEX('ORARIO DOCENTI'!$A$3:$A$102,MATCH(G$1,'ORARIO DOCENTI'!$AP$3:$AP$102,0),1),G307)</f>
        <v>MARCELLI</v>
      </c>
      <c r="H124" s="126" t="str">
        <f>IFERROR(INDEX('ORARIO DOCENTI'!$A$3:$A$102,MATCH(H$1,'ORARIO DOCENTI'!$AP$3:$AP$102,0),1),H307)</f>
        <v>FERRARI</v>
      </c>
      <c r="I124" s="149" t="str">
        <f>IFERROR(INDEX('ORARIO DOCENTI'!$A$3:$A$102,MATCH(I$1,'ORARIO DOCENTI'!$AP$3:$AP$102,0),1),I307)</f>
        <v>ELETTR.</v>
      </c>
      <c r="J124" s="126" t="str">
        <f>IFERROR(INDEX('ORARIO DOCENTI'!$A$3:$A$102,MATCH(J$1,'ORARIO DOCENTI'!$AP$3:$AP$102,0),1),J307)</f>
        <v>TEMPERINI</v>
      </c>
      <c r="K124" s="126" t="str">
        <f>IFERROR(INDEX('ORARIO DOCENTI'!$A$3:$A$102,MATCH(K$1,'ORARIO DOCENTI'!$AP$3:$AP$102,0),1),K307)</f>
        <v>MEMOLA</v>
      </c>
      <c r="L124" s="126" t="str">
        <f>IFERROR(INDEX('ORARIO DOCENTI'!$A$3:$A$102,MATCH(L$1,'ORARIO DOCENTI'!$AP$3:$AP$102,0),1),L307)</f>
        <v>MATTEO tdp</v>
      </c>
      <c r="M124" s="126" t="str">
        <f>IFERROR(INDEX('ORARIO DOCENTI'!$A$3:$A$102,MATCH(M$1,'ORARIO DOCENTI'!$AP$3:$AP$102,0),1),M307)</f>
        <v>SOMENZI  i</v>
      </c>
      <c r="N124" s="126" t="str">
        <f>IFERROR(INDEX('ORARIO DOCENTI'!$A$3:$A$102,MATCH(N$1,'ORARIO DOCENTI'!$AP$3:$AP$102,0),1),N307)</f>
        <v/>
      </c>
      <c r="O124" s="126" t="str">
        <f>IFERROR(INDEX('ORARIO DOCENTI'!$A$3:$A$102,MATCH(O$1,'ORARIO DOCENTI'!$AP$3:$AP$102,0),1),O307)</f>
        <v>LEONARDO</v>
      </c>
      <c r="P124" s="126" t="str">
        <f>IFERROR(INDEX('ORARIO DOCENTI'!$A$3:$A$102,MATCH(P$1,'ORARIO DOCENTI'!$AP$3:$AP$102,0),1),P307)</f>
        <v>LEONARDO</v>
      </c>
      <c r="Q124" s="126" t="str">
        <f>IFERROR(INDEX('ORARIO DOCENTI'!$A$3:$A$102,MATCH(Q$1,'ORARIO DOCENTI'!$AP$3:$AP$102,0),1),Q307)</f>
        <v>LEONARDO</v>
      </c>
      <c r="R124" s="126" t="str">
        <f>IFERROR(INDEX('ORARIO DOCENTI'!$A$3:$A$102,MATCH(R$1,'ORARIO DOCENTI'!$AP$3:$AP$102,0),1),R307)</f>
        <v>TAMMARO</v>
      </c>
      <c r="S124" s="126" t="str">
        <f>IFERROR(INDEX('ORARIO DOCENTI'!$A$3:$A$102,MATCH(S$1,'ORARIO DOCENTI'!$AP$3:$AP$102,0),1),S307)</f>
        <v>NICCOLOGI  i</v>
      </c>
      <c r="T124" s="126" t="str">
        <f>IFERROR(INDEX('ORARIO DOCENTI'!$A$3:$A$102,MATCH(T$1,'ORARIO DOCENTI'!$AP$3:$AP$102,0),1),T307)</f>
        <v/>
      </c>
      <c r="U124" s="43" t="str">
        <f>IFERROR(INDEX('ORARIO DOCENTI'!$A$3:$A$102,MATCH(U$1,'ORARIO DOCENTI'!$AP$3:$AP$102,0),1),U307)</f>
        <v/>
      </c>
      <c r="V124" s="43" t="str">
        <f>IFERROR(INDEX('ORARIO DOCENTI'!$A$3:$A$102,MATCH(V$1,'ORARIO DOCENTI'!$AP$3:$AP$102,0),1),V307)</f>
        <v/>
      </c>
      <c r="W124" s="43" t="str">
        <f>IFERROR(INDEX('ORARIO DOCENTI'!$A$3:$A$102,MATCH(W$1,'ORARIO DOCENTI'!$AP$3:$AP$102,0),1),W307)</f>
        <v/>
      </c>
      <c r="X124" s="43" t="str">
        <f>IFERROR(INDEX('ORARIO DOCENTI'!$A$3:$A$102,MATCH(X$1,'ORARIO DOCENTI'!$AP$3:$AP$102,0),1),X307)</f>
        <v/>
      </c>
      <c r="Y124" s="43" t="str">
        <f>IFERROR(INDEX('ORARIO DOCENTI'!$A$3:$A$102,MATCH(Y$1,'ORARIO DOCENTI'!$AP$3:$AP$102,0),1),Y307)</f>
        <v/>
      </c>
      <c r="Z124" s="43" t="str">
        <f>IFERROR(INDEX('ORARIO DOCENTI'!$A$3:$A$102,MATCH(Z$1,'ORARIO DOCENTI'!$AP$3:$AP$102,0),1),Z307)</f>
        <v/>
      </c>
      <c r="AA124" s="43" t="str">
        <f>IFERROR(INDEX('ORARIO DOCENTI'!$A$3:$A$102,MATCH(AA$1,'ORARIO DOCENTI'!$AP$3:$AP$102,0),1),AA307)</f>
        <v/>
      </c>
      <c r="AB124" s="43" t="str">
        <f>IFERROR(INDEX('ORARIO DOCENTI'!$A$3:$A$102,MATCH(AB$1,'ORARIO DOCENTI'!$AP$3:$AP$102,0),1),AB307)</f>
        <v/>
      </c>
      <c r="AC124" s="43" t="str">
        <f>IFERROR(INDEX('ORARIO DOCENTI'!$A$3:$A$102,MATCH(AC$1,'ORARIO DOCENTI'!$AP$3:$AP$102,0),1),AC307)</f>
        <v/>
      </c>
      <c r="AD124" s="43" t="str">
        <f>IFERROR(INDEX('ORARIO DOCENTI'!$A$3:$A$102,MATCH(AD$1,'ORARIO DOCENTI'!$AP$3:$AP$102,0),1),AD307)</f>
        <v/>
      </c>
      <c r="AE124" s="43" t="str">
        <f>IFERROR(INDEX('ORARIO DOCENTI'!$A$3:$A$102,MATCH(AE$1,'ORARIO DOCENTI'!$AP$3:$AP$102,0),1),AE307)</f>
        <v/>
      </c>
      <c r="AF124" s="43" t="str">
        <f>IFERROR(INDEX('ORARIO DOCENTI'!$A$3:$A$102,MATCH(AF$1,'ORARIO DOCENTI'!$AP$3:$AP$102,0),1),AF307)</f>
        <v/>
      </c>
      <c r="AG124" s="43" t="str">
        <f>IFERROR(INDEX('ORARIO DOCENTI'!$A$3:$A$102,MATCH(AG$1,'ORARIO DOCENTI'!$AP$3:$AP$102,0),1),AG307)</f>
        <v/>
      </c>
      <c r="AH124" s="43" t="str">
        <f>IFERROR(INDEX('ORARIO DOCENTI'!$A$3:$A$102,MATCH(AH$1,'ORARIO DOCENTI'!$AP$3:$AP$102,0),1),AH307)</f>
        <v/>
      </c>
      <c r="AI124" s="43" t="str">
        <f>IFERROR(INDEX('ORARIO DOCENTI'!$A$3:$A$102,MATCH(AI$1,'ORARIO DOCENTI'!$AP$3:$AP$102,0),1),AI307)</f>
        <v/>
      </c>
      <c r="AJ124" s="43" t="str">
        <f>IFERROR(INDEX('ORARIO DOCENTI'!$A$3:$A$102,MATCH(AJ$1,'ORARIO DOCENTI'!$AP$3:$AP$102,0),1),AJ307)</f>
        <v/>
      </c>
      <c r="AK124" s="43" t="str">
        <f>IFERROR(INDEX('ORARIO DOCENTI'!$A$3:$A$102,MATCH(AK$1,'ORARIO DOCENTI'!$AP$3:$AP$102,0),1),AK307)</f>
        <v/>
      </c>
      <c r="AL124" s="43" t="str">
        <f>IFERROR(INDEX('ORARIO DOCENTI'!$A$3:$A$102,MATCH(AL$1,'ORARIO DOCENTI'!$AP$3:$AP$102,0),1),AL307)</f>
        <v/>
      </c>
      <c r="AM124" s="43" t="str">
        <f>IFERROR(INDEX('ORARIO DOCENTI'!$A$3:$A$102,MATCH(AM$1,'ORARIO DOCENTI'!$AP$3:$AP$102,0),1),AM307)</f>
        <v/>
      </c>
      <c r="AN124" s="43" t="str">
        <f>IFERROR(INDEX('ORARIO DOCENTI'!$A$3:$A$102,MATCH(AN$1,'ORARIO DOCENTI'!$AP$3:$AP$102,0),1),AN307)</f>
        <v/>
      </c>
      <c r="AO124" s="43" t="str">
        <f>IFERROR(INDEX('ORARIO DOCENTI'!$A$3:$A$102,MATCH(AO$1,'ORARIO DOCENTI'!$AP$3:$AP$102,0),1),AO307)</f>
        <v/>
      </c>
      <c r="AP124" s="43" t="str">
        <f>IFERROR(INDEX('ORARIO DOCENTI'!$A$3:$A$102,MATCH(AP$1,'ORARIO DOCENTI'!$AP$3:$AP$102,0),1),AP307)</f>
        <v/>
      </c>
      <c r="AQ124" s="43" t="str">
        <f>IFERROR(INDEX('ORARIO DOCENTI'!$A$3:$A$102,MATCH(AQ$1,'ORARIO DOCENTI'!$AP$3:$AP$102,0),1),AQ307)</f>
        <v/>
      </c>
      <c r="AR124" s="43" t="str">
        <f>IFERROR(INDEX('ORARIO DOCENTI'!$A$3:$A$102,MATCH(AR$1,'ORARIO DOCENTI'!$AP$3:$AP$102,0),1),AR307)</f>
        <v/>
      </c>
      <c r="AS124" s="43" t="str">
        <f>IFERROR(INDEX('ORARIO DOCENTI'!$A$3:$A$102,MATCH(AS$1,'ORARIO DOCENTI'!$AP$3:$AP$102,0),1),AS307)</f>
        <v/>
      </c>
      <c r="AT124" s="43" t="str">
        <f>IFERROR(INDEX('ORARIO DOCENTI'!$A$3:$A$102,MATCH(AT$1,'ORARIO DOCENTI'!$AP$3:$AP$102,0),1),AT307)</f>
        <v/>
      </c>
      <c r="AU124" s="43" t="str">
        <f>IFERROR(INDEX('ORARIO DOCENTI'!$A$3:$A$102,MATCH(AU$1,'ORARIO DOCENTI'!$AP$3:$AP$102,0),1),AU307)</f>
        <v/>
      </c>
      <c r="AV124" s="43" t="str">
        <f>IFERROR(INDEX('ORARIO DOCENTI'!$A$3:$A$102,MATCH(AV$1,'ORARIO DOCENTI'!$AP$3:$AP$102,0),1),AV307)</f>
        <v/>
      </c>
      <c r="AW124" s="43" t="str">
        <f>IFERROR(INDEX('ORARIO DOCENTI'!$A$3:$A$102,MATCH(AW$1,'ORARIO DOCENTI'!$AP$3:$AP$102,0),1),AW307)</f>
        <v/>
      </c>
      <c r="AX124" s="43" t="str">
        <f>IFERROR(INDEX('ORARIO DOCENTI'!$A$3:$A$102,MATCH(AX$1,'ORARIO DOCENTI'!$AP$3:$AP$102,0),1),AX307)</f>
        <v/>
      </c>
      <c r="AY124" s="43" t="str">
        <f>IFERROR(INDEX('ORARIO DOCENTI'!$A$3:$A$102,MATCH(AY$1,'ORARIO DOCENTI'!$AP$3:$AP$102,0),1),AY307)</f>
        <v/>
      </c>
      <c r="AZ124" s="43" t="str">
        <f>IFERROR(INDEX('ORARIO DOCENTI'!$A$3:$A$102,MATCH(AZ$1,'ORARIO DOCENTI'!$AP$3:$AP$102,0),1),AZ307)</f>
        <v/>
      </c>
    </row>
    <row r="125" spans="1:52" s="42" customFormat="1" ht="24.95" customHeight="1">
      <c r="A125" s="160"/>
      <c r="B125" s="163"/>
      <c r="C125" s="124" t="str">
        <f>IFERROR(INDEX('ORARIO ITP'!$A$3:$A$102,MATCH(C$1,'ORARIO ITP'!$AP$3:$AP$102,0),1),"")</f>
        <v/>
      </c>
      <c r="D125" s="124" t="str">
        <f>IFERROR(INDEX('ORARIO ITP'!$A$3:$A$102,MATCH(D$1,'ORARIO ITP'!$AP$3:$AP$102,0),1),"")</f>
        <v/>
      </c>
      <c r="E125" s="124" t="str">
        <f>IFERROR(INDEX('ORARIO ITP'!$A$3:$A$102,MATCH(E$1,'ORARIO ITP'!$AP$3:$AP$102,0),1),"")</f>
        <v/>
      </c>
      <c r="F125" s="124" t="str">
        <f>IFERROR(INDEX('ORARIO ITP'!$A$3:$A$102,MATCH(F$1,'ORARIO ITP'!$AP$3:$AP$102,0),1),"")</f>
        <v/>
      </c>
      <c r="G125" s="124" t="str">
        <f>IFERROR(INDEX('ORARIO ITP'!$A$3:$A$102,MATCH(G$1,'ORARIO ITP'!$AP$3:$AP$102,0),1),"")</f>
        <v/>
      </c>
      <c r="H125" s="124" t="str">
        <f>IFERROR(INDEX('ORARIO ITP'!$A$3:$A$102,MATCH(H$1,'ORARIO ITP'!$AP$3:$AP$102,0),1),"")</f>
        <v/>
      </c>
      <c r="I125" s="150" t="str">
        <f>IFERROR(INDEX('ORARIO ITP'!$A$3:$A$102,MATCH(I$1,'ORARIO ITP'!$AP$3:$AP$102,0),1),"")</f>
        <v>VIOLINI itp</v>
      </c>
      <c r="J125" s="124" t="str">
        <f>IFERROR(INDEX('ORARIO ITP'!$A$3:$A$102,MATCH(J$1,'ORARIO ITP'!$AP$3:$AP$102,0),1),"")</f>
        <v/>
      </c>
      <c r="K125" s="124" t="str">
        <f>IFERROR(INDEX('ORARIO ITP'!$A$3:$A$102,MATCH(K$1,'ORARIO ITP'!$AP$3:$AP$102,0),1),"")</f>
        <v/>
      </c>
      <c r="L125" s="124" t="str">
        <f>IFERROR(INDEX('ORARIO ITP'!$A$3:$A$102,MATCH(L$1,'ORARIO ITP'!$AP$3:$AP$102,0),1),"")</f>
        <v/>
      </c>
      <c r="M125" s="124" t="str">
        <f>IFERROR(INDEX('ORARIO ITP'!$A$3:$A$102,MATCH(M$1,'ORARIO ITP'!$AP$3:$AP$102,0),1),"")</f>
        <v/>
      </c>
      <c r="N125" s="124" t="str">
        <f>IFERROR(INDEX('ORARIO ITP'!$A$3:$A$102,MATCH(N$1,'ORARIO ITP'!$AP$3:$AP$102,0),1),"")</f>
        <v/>
      </c>
      <c r="O125" s="124" t="str">
        <f>IFERROR(INDEX('ORARIO ITP'!$A$3:$A$102,MATCH(O$1,'ORARIO ITP'!$AP$3:$AP$102,0),1),"")</f>
        <v/>
      </c>
      <c r="P125" s="124" t="str">
        <f>IFERROR(INDEX('ORARIO ITP'!$A$3:$A$102,MATCH(P$1,'ORARIO ITP'!$AP$3:$AP$102,0),1),"")</f>
        <v/>
      </c>
      <c r="Q125" s="124" t="str">
        <f>IFERROR(INDEX('ORARIO ITP'!$A$3:$A$102,MATCH(Q$1,'ORARIO ITP'!$AP$3:$AP$102,0),1),"")</f>
        <v/>
      </c>
      <c r="R125" s="124" t="str">
        <f>IFERROR(INDEX('ORARIO ITP'!$A$3:$A$102,MATCH(R$1,'ORARIO ITP'!$AP$3:$AP$102,0),1),"")</f>
        <v>CAROBENE</v>
      </c>
      <c r="S125" s="124" t="str">
        <f>IFERROR(INDEX('ORARIO ITP'!$A$3:$A$102,MATCH(S$1,'ORARIO ITP'!$AP$3:$AP$102,0),1),"")</f>
        <v/>
      </c>
      <c r="T125" s="124" t="str">
        <f>IFERROR(INDEX('ORARIO ITP'!$A$3:$A$102,MATCH(T$1,'ORARIO ITP'!$AP$3:$AP$102,0),1),"")</f>
        <v/>
      </c>
      <c r="U125" s="40" t="str">
        <f>IFERROR(INDEX('ORARIO ITP'!$A$3:$A$102,MATCH(U$1,'ORARIO ITP'!$AP$3:$AP$102,0),1),"")</f>
        <v/>
      </c>
      <c r="V125" s="40" t="str">
        <f>IFERROR(INDEX('ORARIO ITP'!$A$3:$A$102,MATCH(V$1,'ORARIO ITP'!$AP$3:$AP$102,0),1),"")</f>
        <v/>
      </c>
      <c r="W125" s="40" t="str">
        <f>IFERROR(INDEX('ORARIO ITP'!$A$3:$A$102,MATCH(W$1,'ORARIO ITP'!$AP$3:$AP$102,0),1),"")</f>
        <v/>
      </c>
      <c r="X125" s="40" t="str">
        <f>IFERROR(INDEX('ORARIO ITP'!$A$3:$A$102,MATCH(X$1,'ORARIO ITP'!$AP$3:$AP$102,0),1),"")</f>
        <v/>
      </c>
      <c r="Y125" s="40" t="str">
        <f>IFERROR(INDEX('ORARIO ITP'!$A$3:$A$102,MATCH(Y$1,'ORARIO ITP'!$AP$3:$AP$102,0),1),"")</f>
        <v/>
      </c>
      <c r="Z125" s="40" t="str">
        <f>IFERROR(INDEX('ORARIO ITP'!$A$3:$A$102,MATCH(Z$1,'ORARIO ITP'!$AP$3:$AP$102,0),1),"")</f>
        <v/>
      </c>
      <c r="AA125" s="40" t="str">
        <f>IFERROR(INDEX('ORARIO ITP'!$A$3:$A$102,MATCH(AA$1,'ORARIO ITP'!$AP$3:$AP$102,0),1),"")</f>
        <v/>
      </c>
      <c r="AB125" s="40" t="str">
        <f>IFERROR(INDEX('ORARIO ITP'!$A$3:$A$102,MATCH(AB$1,'ORARIO ITP'!$AP$3:$AP$102,0),1),"")</f>
        <v/>
      </c>
      <c r="AC125" s="40" t="str">
        <f>IFERROR(INDEX('ORARIO ITP'!$A$3:$A$102,MATCH(AC$1,'ORARIO ITP'!$AP$3:$AP$102,0),1),"")</f>
        <v/>
      </c>
      <c r="AD125" s="40" t="str">
        <f>IFERROR(INDEX('ORARIO ITP'!$A$3:$A$102,MATCH(AD$1,'ORARIO ITP'!$AP$3:$AP$102,0),1),"")</f>
        <v/>
      </c>
      <c r="AE125" s="40" t="str">
        <f>IFERROR(INDEX('ORARIO ITP'!$A$3:$A$102,MATCH(AE$1,'ORARIO ITP'!$AP$3:$AP$102,0),1),"")</f>
        <v/>
      </c>
      <c r="AF125" s="40" t="str">
        <f>IFERROR(INDEX('ORARIO ITP'!$A$3:$A$102,MATCH(AF$1,'ORARIO ITP'!$AP$3:$AP$102,0),1),"")</f>
        <v/>
      </c>
      <c r="AG125" s="40" t="str">
        <f>IFERROR(INDEX('ORARIO ITP'!$A$3:$A$102,MATCH(AG$1,'ORARIO ITP'!$AP$3:$AP$102,0),1),"")</f>
        <v/>
      </c>
      <c r="AH125" s="40" t="str">
        <f>IFERROR(INDEX('ORARIO ITP'!$A$3:$A$102,MATCH(AH$1,'ORARIO ITP'!$AP$3:$AP$102,0),1),"")</f>
        <v/>
      </c>
      <c r="AI125" s="40" t="str">
        <f>IFERROR(INDEX('ORARIO ITP'!$A$3:$A$102,MATCH(AI$1,'ORARIO ITP'!$AP$3:$AP$102,0),1),"")</f>
        <v/>
      </c>
      <c r="AJ125" s="40" t="str">
        <f>IFERROR(INDEX('ORARIO ITP'!$A$3:$A$102,MATCH(AJ$1,'ORARIO ITP'!$AP$3:$AP$102,0),1),"")</f>
        <v/>
      </c>
      <c r="AK125" s="40" t="str">
        <f>IFERROR(INDEX('ORARIO ITP'!$A$3:$A$102,MATCH(AK$1,'ORARIO ITP'!$AP$3:$AP$102,0),1),"")</f>
        <v/>
      </c>
      <c r="AL125" s="40" t="str">
        <f>IFERROR(INDEX('ORARIO ITP'!$A$3:$A$102,MATCH(AL$1,'ORARIO ITP'!$AP$3:$AP$102,0),1),"")</f>
        <v/>
      </c>
      <c r="AM125" s="40" t="str">
        <f>IFERROR(INDEX('ORARIO ITP'!$A$3:$A$102,MATCH(AM$1,'ORARIO ITP'!$AP$3:$AP$102,0),1),"")</f>
        <v/>
      </c>
      <c r="AN125" s="40" t="str">
        <f>IFERROR(INDEX('ORARIO ITP'!$A$3:$A$102,MATCH(AN$1,'ORARIO ITP'!$AP$3:$AP$102,0),1),"")</f>
        <v/>
      </c>
      <c r="AO125" s="40" t="str">
        <f>IFERROR(INDEX('ORARIO ITP'!$A$3:$A$102,MATCH(AO$1,'ORARIO ITP'!$AP$3:$AP$102,0),1),"")</f>
        <v/>
      </c>
      <c r="AP125" s="40" t="str">
        <f>IFERROR(INDEX('ORARIO ITP'!$A$3:$A$102,MATCH(AP$1,'ORARIO ITP'!$AP$3:$AP$102,0),1),"")</f>
        <v/>
      </c>
      <c r="AQ125" s="40" t="str">
        <f>IFERROR(INDEX('ORARIO ITP'!$A$3:$A$102,MATCH(AQ$1,'ORARIO ITP'!$AP$3:$AP$102,0),1),"")</f>
        <v/>
      </c>
      <c r="AR125" s="40" t="str">
        <f>IFERROR(INDEX('ORARIO ITP'!$A$3:$A$102,MATCH(AR$1,'ORARIO ITP'!$AP$3:$AP$102,0),1),"")</f>
        <v/>
      </c>
      <c r="AS125" s="40" t="str">
        <f>IFERROR(INDEX('ORARIO ITP'!$A$3:$A$102,MATCH(AS$1,'ORARIO ITP'!$AP$3:$AP$102,0),1),"")</f>
        <v/>
      </c>
      <c r="AT125" s="40" t="str">
        <f>IFERROR(INDEX('ORARIO ITP'!$A$3:$A$102,MATCH(AT$1,'ORARIO ITP'!$AP$3:$AP$102,0),1),"")</f>
        <v/>
      </c>
      <c r="AU125" s="40" t="str">
        <f>IFERROR(INDEX('ORARIO ITP'!$A$3:$A$102,MATCH(AU$1,'ORARIO ITP'!$AP$3:$AP$102,0),1),"")</f>
        <v/>
      </c>
      <c r="AV125" s="40" t="str">
        <f>IFERROR(INDEX('ORARIO ITP'!$A$3:$A$102,MATCH(AV$1,'ORARIO ITP'!$AP$3:$AP$102,0),1),"")</f>
        <v/>
      </c>
      <c r="AW125" s="40" t="str">
        <f>IFERROR(INDEX('ORARIO ITP'!$A$3:$A$102,MATCH(AW$1,'ORARIO ITP'!$AP$3:$AP$102,0),1),"")</f>
        <v/>
      </c>
      <c r="AX125" s="40" t="str">
        <f>IFERROR(INDEX('ORARIO ITP'!$A$3:$A$102,MATCH(AX$1,'ORARIO ITP'!$AP$3:$AP$102,0),1),"")</f>
        <v/>
      </c>
      <c r="AY125" s="40" t="str">
        <f>IFERROR(INDEX('ORARIO ITP'!$A$3:$A$102,MATCH(AY$1,'ORARIO ITP'!$AP$3:$AP$102,0),1),"")</f>
        <v/>
      </c>
      <c r="AZ125" s="40" t="str">
        <f>IFERROR(INDEX('ORARIO ITP'!$A$3:$A$102,MATCH(AZ$1,'ORARIO ITP'!$AP$3:$AP$102,0),1),"")</f>
        <v/>
      </c>
    </row>
    <row r="126" spans="1:52" s="42" customFormat="1" ht="24.95" customHeight="1">
      <c r="A126" s="160"/>
      <c r="B126" s="163">
        <v>2</v>
      </c>
      <c r="C126" s="125" t="str">
        <f ca="1">IFERROR(INDEX('DOCENTI-CLASSI-MATERIE'!$A$2:$L$201,MATCH(C$127,'DOCENTI-CLASSI-MATERIE'!$A$2:$A$201,0),MATCH(C$1,INDIRECT("'DOCENTI-CLASSI-MATERIE'!$A"&amp;MATCH(C$127,'DOCENTI-CLASSI-MATERIE'!$A$2:$A$201,0)+2&amp;":$L"&amp;MATCH(C$127,'DOCENTI-CLASSI-MATERIE'!$A$2:$A$201,0)+2),0)),C309)</f>
        <v>MATEMATICA</v>
      </c>
      <c r="D126" s="125" t="str">
        <f ca="1">IFERROR(INDEX('DOCENTI-CLASSI-MATERIE'!$A$2:$L$201,MATCH(D$127,'DOCENTI-CLASSI-MATERIE'!$A$2:$A$201,0),MATCH(D$1,INDIRECT("'DOCENTI-CLASSI-MATERIE'!$A"&amp;MATCH(D$127,'DOCENTI-CLASSI-MATERIE'!$A$2:$A$201,0)+2&amp;":$L"&amp;MATCH(D$127,'DOCENTI-CLASSI-MATERIE'!$A$2:$A$201,0)+2),0)),D309)</f>
        <v>LABORATORI TECN.</v>
      </c>
      <c r="E126" s="125" t="str">
        <f ca="1">IFERROR(INDEX('DOCENTI-CLASSI-MATERIE'!$A$2:$L$201,MATCH(E$127,'DOCENTI-CLASSI-MATERIE'!$A$2:$A$201,0),MATCH(E$1,INDIRECT("'DOCENTI-CLASSI-MATERIE'!$A"&amp;MATCH(E$127,'DOCENTI-CLASSI-MATERIE'!$A$2:$A$201,0)+2&amp;":$L"&amp;MATCH(E$127,'DOCENTI-CLASSI-MATERIE'!$A$2:$A$201,0)+2),0)),E309)</f>
        <v>LINGUA LETT.ITAL. E STORIA</v>
      </c>
      <c r="F126" s="125" t="str">
        <f ca="1">IFERROR(INDEX('DOCENTI-CLASSI-MATERIE'!$A$2:$L$201,MATCH(F$127,'DOCENTI-CLASSI-MATERIE'!$A$2:$A$201,0),MATCH(F$1,INDIRECT("'DOCENTI-CLASSI-MATERIE'!$A"&amp;MATCH(F$127,'DOCENTI-CLASSI-MATERIE'!$A$2:$A$201,0)+2&amp;":$L"&amp;MATCH(F$127,'DOCENTI-CLASSI-MATERIE'!$A$2:$A$201,0)+2),0)),F309)</f>
        <v>LINGUA LETT.ITAL. E STORIA</v>
      </c>
      <c r="G126" s="125" t="str">
        <f ca="1">IFERROR(INDEX('DOCENTI-CLASSI-MATERIE'!$A$2:$L$201,MATCH(G$127,'DOCENTI-CLASSI-MATERIE'!$A$2:$A$201,0),MATCH(G$1,INDIRECT("'DOCENTI-CLASSI-MATERIE'!$A"&amp;MATCH(G$127,'DOCENTI-CLASSI-MATERIE'!$A$2:$A$201,0)+2&amp;":$L"&amp;MATCH(G$127,'DOCENTI-CLASSI-MATERIE'!$A$2:$A$201,0)+2),0)),G309)</f>
        <v>TEC.e TEC. DIAGN.e MANUT.MT</v>
      </c>
      <c r="H126" s="125" t="str">
        <f ca="1">IFERROR(INDEX('DOCENTI-CLASSI-MATERIE'!$A$2:$L$201,MATCH(H$127,'DOCENTI-CLASSI-MATERIE'!$A$2:$A$201,0),MATCH(H$1,INDIRECT("'DOCENTI-CLASSI-MATERIE'!$A"&amp;MATCH(H$127,'DOCENTI-CLASSI-MATERIE'!$A$2:$A$201,0)+2&amp;":$L"&amp;MATCH(H$127,'DOCENTI-CLASSI-MATERIE'!$A$2:$A$201,0)+2),0)),H309)</f>
        <v>LINGUA LETT.ITAL. E STORIA</v>
      </c>
      <c r="I126" s="151" t="str">
        <f ca="1">IFERROR(INDEX('DOCENTI-CLASSI-MATERIE'!$A$2:$L$201,MATCH(I$127,'DOCENTI-CLASSI-MATERIE'!$A$2:$A$201,0),MATCH(I$1,INDIRECT("'DOCENTI-CLASSI-MATERIE'!$A"&amp;MATCH(I$127,'DOCENTI-CLASSI-MATERIE'!$A$2:$A$201,0)+2&amp;":$L"&amp;MATCH(I$127,'DOCENTI-CLASSI-MATERIE'!$A$2:$A$201,0)+2),0)),I309)</f>
        <v>TEC.IE ELETTRICO/CHE</v>
      </c>
      <c r="J126" s="125" t="str">
        <f ca="1">IFERROR(INDEX('DOCENTI-CLASSI-MATERIE'!$A$2:$L$201,MATCH(J$127,'DOCENTI-CLASSI-MATERIE'!$A$2:$A$201,0),MATCH(J$1,INDIRECT("'DOCENTI-CLASSI-MATERIE'!$A"&amp;MATCH(J$127,'DOCENTI-CLASSI-MATERIE'!$A$2:$A$201,0)+2&amp;":$L"&amp;MATCH(J$127,'DOCENTI-CLASSI-MATERIE'!$A$2:$A$201,0)+2),0)),J309)</f>
        <v>MATEMATICA</v>
      </c>
      <c r="K126" s="125" t="str">
        <f ca="1">IFERROR(INDEX('DOCENTI-CLASSI-MATERIE'!$A$2:$L$201,MATCH(K$127,'DOCENTI-CLASSI-MATERIE'!$A$2:$A$201,0),MATCH(K$1,INDIRECT("'DOCENTI-CLASSI-MATERIE'!$A"&amp;MATCH(K$127,'DOCENTI-CLASSI-MATERIE'!$A$2:$A$201,0)+2&amp;":$L"&amp;MATCH(K$127,'DOCENTI-CLASSI-MATERIE'!$A$2:$A$201,0)+2),0)),K309)</f>
        <v>LINGUA LETT.ITAL. E STORIA</v>
      </c>
      <c r="L126" s="125" t="str">
        <f ca="1">IFERROR(INDEX('DOCENTI-CLASSI-MATERIE'!$A$2:$L$201,MATCH(L$127,'DOCENTI-CLASSI-MATERIE'!$A$2:$A$201,0),MATCH(L$1,INDIRECT("'DOCENTI-CLASSI-MATERIE'!$A"&amp;MATCH(L$127,'DOCENTI-CLASSI-MATERIE'!$A$2:$A$201,0)+2&amp;":$L"&amp;MATCH(L$127,'DOCENTI-CLASSI-MATERIE'!$A$2:$A$201,0)+2),0)),L309)</f>
        <v>TEC.PROG.SISTEMI</v>
      </c>
      <c r="M126" s="125" t="str">
        <f ca="1">IFERROR(INDEX('DOCENTI-CLASSI-MATERIE'!$A$2:$L$201,MATCH(M$127,'DOCENTI-CLASSI-MATERIE'!$A$2:$A$201,0),MATCH(M$1,INDIRECT("'DOCENTI-CLASSI-MATERIE'!$A"&amp;MATCH(M$127,'DOCENTI-CLASSI-MATERIE'!$A$2:$A$201,0)+2&amp;":$L"&amp;MATCH(M$127,'DOCENTI-CLASSI-MATERIE'!$A$2:$A$201,0)+2),0)),M309)</f>
        <v>IG.ANAT.FIS.PAT.</v>
      </c>
      <c r="N126" s="125" t="str">
        <f ca="1">IFERROR(INDEX('DOCENTI-CLASSI-MATERIE'!$A$2:$L$201,MATCH(N$127,'DOCENTI-CLASSI-MATERIE'!$A$2:$A$201,0),MATCH(N$1,INDIRECT("'DOCENTI-CLASSI-MATERIE'!$A"&amp;MATCH(N$127,'DOCENTI-CLASSI-MATERIE'!$A$2:$A$201,0)+2&amp;":$L"&amp;MATCH(N$127,'DOCENTI-CLASSI-MATERIE'!$A$2:$A$201,0)+2),0)),N309)</f>
        <v/>
      </c>
      <c r="O126" s="125" t="str">
        <f ca="1">IFERROR(INDEX('DOCENTI-CLASSI-MATERIE'!$A$2:$L$201,MATCH(O$127,'DOCENTI-CLASSI-MATERIE'!$A$2:$A$201,0),MATCH(O$1,INDIRECT("'DOCENTI-CLASSI-MATERIE'!$A"&amp;MATCH(O$127,'DOCENTI-CLASSI-MATERIE'!$A$2:$A$201,0)+2&amp;":$L"&amp;MATCH(O$127,'DOCENTI-CLASSI-MATERIE'!$A$2:$A$201,0)+2),0)),O309)</f>
        <v>RELIGIONE</v>
      </c>
      <c r="P126" s="125" t="str">
        <f ca="1">IFERROR(INDEX('DOCENTI-CLASSI-MATERIE'!$A$2:$L$201,MATCH(P$127,'DOCENTI-CLASSI-MATERIE'!$A$2:$A$201,0),MATCH(P$1,INDIRECT("'DOCENTI-CLASSI-MATERIE'!$A"&amp;MATCH(P$127,'DOCENTI-CLASSI-MATERIE'!$A$2:$A$201,0)+2&amp;":$L"&amp;MATCH(P$127,'DOCENTI-CLASSI-MATERIE'!$A$2:$A$201,0)+2),0)),P309)</f>
        <v>RELIGIONE</v>
      </c>
      <c r="Q126" s="125" t="str">
        <f ca="1">IFERROR(INDEX('DOCENTI-CLASSI-MATERIE'!$A$2:$L$201,MATCH(Q$127,'DOCENTI-CLASSI-MATERIE'!$A$2:$A$201,0),MATCH(Q$1,INDIRECT("'DOCENTI-CLASSI-MATERIE'!$A"&amp;MATCH(Q$127,'DOCENTI-CLASSI-MATERIE'!$A$2:$A$201,0)+2&amp;":$L"&amp;MATCH(Q$127,'DOCENTI-CLASSI-MATERIE'!$A$2:$A$201,0)+2),0)),Q309)</f>
        <v>RELIGIONE</v>
      </c>
      <c r="R126" s="125" t="str">
        <f ca="1">IFERROR(INDEX('DOCENTI-CLASSI-MATERIE'!$A$2:$L$201,MATCH(R$127,'DOCENTI-CLASSI-MATERIE'!$A$2:$A$201,0),MATCH(R$1,INDIRECT("'DOCENTI-CLASSI-MATERIE'!$A"&amp;MATCH(R$127,'DOCENTI-CLASSI-MATERIE'!$A$2:$A$201,0)+2&amp;":$L"&amp;MATCH(R$127,'DOCENTI-CLASSI-MATERIE'!$A$2:$A$201,0)+2),0)),R309)</f>
        <v>ELETTROT.ELETTRON.</v>
      </c>
      <c r="S126" s="125" t="str">
        <f ca="1">IFERROR(INDEX('DOCENTI-CLASSI-MATERIE'!$A$2:$L$201,MATCH(S$127,'DOCENTI-CLASSI-MATERIE'!$A$2:$A$201,0),MATCH(S$1,INDIRECT("'DOCENTI-CLASSI-MATERIE'!$A"&amp;MATCH(S$127,'DOCENTI-CLASSI-MATERIE'!$A$2:$A$201,0)+2&amp;":$L"&amp;MATCH(S$127,'DOCENTI-CLASSI-MATERIE'!$A$2:$A$201,0)+2),0)),S309)</f>
        <v>CHIMICA ORG. E BIOC.</v>
      </c>
      <c r="T126" s="125" t="str">
        <f ca="1">IFERROR(INDEX('DOCENTI-CLASSI-MATERIE'!$A$2:$L$201,MATCH(T$127,'DOCENTI-CLASSI-MATERIE'!$A$2:$A$201,0),MATCH(T$1,INDIRECT("'DOCENTI-CLASSI-MATERIE'!$A"&amp;MATCH(T$127,'DOCENTI-CLASSI-MATERIE'!$A$2:$A$201,0)+2&amp;":$L"&amp;MATCH(T$127,'DOCENTI-CLASSI-MATERIE'!$A$2:$A$201,0)+2),0)),T309)</f>
        <v/>
      </c>
      <c r="U126" s="41" t="str">
        <f ca="1">IFERROR(INDEX('DOCENTI-CLASSI-MATERIE'!$A$2:$L$201,MATCH(U$127,'DOCENTI-CLASSI-MATERIE'!$A$2:$A$201,0),MATCH(U$1,INDIRECT("'DOCENTI-CLASSI-MATERIE'!$A"&amp;MATCH(U$127,'DOCENTI-CLASSI-MATERIE'!$A$2:$A$201,0)+2&amp;":$L"&amp;MATCH(U$127,'DOCENTI-CLASSI-MATERIE'!$A$2:$A$201,0)+2),0)),U309)</f>
        <v/>
      </c>
      <c r="V126" s="41" t="str">
        <f ca="1">IFERROR(INDEX('DOCENTI-CLASSI-MATERIE'!$A$2:$L$201,MATCH(V$127,'DOCENTI-CLASSI-MATERIE'!$A$2:$A$201,0),MATCH(V$1,INDIRECT("'DOCENTI-CLASSI-MATERIE'!$A"&amp;MATCH(V$127,'DOCENTI-CLASSI-MATERIE'!$A$2:$A$201,0)+2&amp;":$L"&amp;MATCH(V$127,'DOCENTI-CLASSI-MATERIE'!$A$2:$A$201,0)+2),0)),V309)</f>
        <v/>
      </c>
      <c r="W126" s="41" t="str">
        <f ca="1">IFERROR(INDEX('DOCENTI-CLASSI-MATERIE'!$A$2:$L$201,MATCH(W$127,'DOCENTI-CLASSI-MATERIE'!$A$2:$A$201,0),MATCH(W$1,INDIRECT("'DOCENTI-CLASSI-MATERIE'!$A"&amp;MATCH(W$127,'DOCENTI-CLASSI-MATERIE'!$A$2:$A$201,0)+2&amp;":$L"&amp;MATCH(W$127,'DOCENTI-CLASSI-MATERIE'!$A$2:$A$201,0)+2),0)),W309)</f>
        <v/>
      </c>
      <c r="X126" s="41" t="str">
        <f ca="1">IFERROR(INDEX('DOCENTI-CLASSI-MATERIE'!$A$2:$L$201,MATCH(X$127,'DOCENTI-CLASSI-MATERIE'!$A$2:$A$201,0),MATCH(X$1,INDIRECT("'DOCENTI-CLASSI-MATERIE'!$A"&amp;MATCH(X$127,'DOCENTI-CLASSI-MATERIE'!$A$2:$A$201,0)+2&amp;":$L"&amp;MATCH(X$127,'DOCENTI-CLASSI-MATERIE'!$A$2:$A$201,0)+2),0)),X309)</f>
        <v/>
      </c>
      <c r="Y126" s="41" t="str">
        <f ca="1">IFERROR(INDEX('DOCENTI-CLASSI-MATERIE'!$A$2:$L$201,MATCH(Y$127,'DOCENTI-CLASSI-MATERIE'!$A$2:$A$201,0),MATCH(Y$1,INDIRECT("'DOCENTI-CLASSI-MATERIE'!$A"&amp;MATCH(Y$127,'DOCENTI-CLASSI-MATERIE'!$A$2:$A$201,0)+2&amp;":$L"&amp;MATCH(Y$127,'DOCENTI-CLASSI-MATERIE'!$A$2:$A$201,0)+2),0)),Y309)</f>
        <v/>
      </c>
      <c r="Z126" s="41" t="str">
        <f ca="1">IFERROR(INDEX('DOCENTI-CLASSI-MATERIE'!$A$2:$L$201,MATCH(Z$127,'DOCENTI-CLASSI-MATERIE'!$A$2:$A$201,0),MATCH(Z$1,INDIRECT("'DOCENTI-CLASSI-MATERIE'!$A"&amp;MATCH(Z$127,'DOCENTI-CLASSI-MATERIE'!$A$2:$A$201,0)+2&amp;":$L"&amp;MATCH(Z$127,'DOCENTI-CLASSI-MATERIE'!$A$2:$A$201,0)+2),0)),Z309)</f>
        <v/>
      </c>
      <c r="AA126" s="41" t="str">
        <f ca="1">IFERROR(INDEX('DOCENTI-CLASSI-MATERIE'!$A$2:$L$201,MATCH(AA$127,'DOCENTI-CLASSI-MATERIE'!$A$2:$A$201,0),MATCH(AA$1,INDIRECT("'DOCENTI-CLASSI-MATERIE'!$A"&amp;MATCH(AA$127,'DOCENTI-CLASSI-MATERIE'!$A$2:$A$201,0)+2&amp;":$L"&amp;MATCH(AA$127,'DOCENTI-CLASSI-MATERIE'!$A$2:$A$201,0)+2),0)),AA309)</f>
        <v/>
      </c>
      <c r="AB126" s="41" t="str">
        <f ca="1">IFERROR(INDEX('DOCENTI-CLASSI-MATERIE'!$A$2:$L$201,MATCH(AB$127,'DOCENTI-CLASSI-MATERIE'!$A$2:$A$201,0),MATCH(AB$1,INDIRECT("'DOCENTI-CLASSI-MATERIE'!$A"&amp;MATCH(AB$127,'DOCENTI-CLASSI-MATERIE'!$A$2:$A$201,0)+2&amp;":$L"&amp;MATCH(AB$127,'DOCENTI-CLASSI-MATERIE'!$A$2:$A$201,0)+2),0)),AB309)</f>
        <v/>
      </c>
      <c r="AC126" s="41" t="str">
        <f ca="1">IFERROR(INDEX('DOCENTI-CLASSI-MATERIE'!$A$2:$L$201,MATCH(AC$127,'DOCENTI-CLASSI-MATERIE'!$A$2:$A$201,0),MATCH(AC$1,INDIRECT("'DOCENTI-CLASSI-MATERIE'!$A"&amp;MATCH(AC$127,'DOCENTI-CLASSI-MATERIE'!$A$2:$A$201,0)+2&amp;":$L"&amp;MATCH(AC$127,'DOCENTI-CLASSI-MATERIE'!$A$2:$A$201,0)+2),0)),AC309)</f>
        <v/>
      </c>
      <c r="AD126" s="41" t="str">
        <f ca="1">IFERROR(INDEX('DOCENTI-CLASSI-MATERIE'!$A$2:$L$201,MATCH(AD$127,'DOCENTI-CLASSI-MATERIE'!$A$2:$A$201,0),MATCH(AD$1,INDIRECT("'DOCENTI-CLASSI-MATERIE'!$A"&amp;MATCH(AD$127,'DOCENTI-CLASSI-MATERIE'!$A$2:$A$201,0)+2&amp;":$L"&amp;MATCH(AD$127,'DOCENTI-CLASSI-MATERIE'!$A$2:$A$201,0)+2),0)),AD309)</f>
        <v/>
      </c>
      <c r="AE126" s="41" t="str">
        <f ca="1">IFERROR(INDEX('DOCENTI-CLASSI-MATERIE'!$A$2:$L$201,MATCH(AE$127,'DOCENTI-CLASSI-MATERIE'!$A$2:$A$201,0),MATCH(AE$1,INDIRECT("'DOCENTI-CLASSI-MATERIE'!$A"&amp;MATCH(AE$127,'DOCENTI-CLASSI-MATERIE'!$A$2:$A$201,0)+2&amp;":$L"&amp;MATCH(AE$127,'DOCENTI-CLASSI-MATERIE'!$A$2:$A$201,0)+2),0)),AE309)</f>
        <v/>
      </c>
      <c r="AF126" s="41" t="str">
        <f ca="1">IFERROR(INDEX('DOCENTI-CLASSI-MATERIE'!$A$2:$L$201,MATCH(AF$127,'DOCENTI-CLASSI-MATERIE'!$A$2:$A$201,0),MATCH(AF$1,INDIRECT("'DOCENTI-CLASSI-MATERIE'!$A"&amp;MATCH(AF$127,'DOCENTI-CLASSI-MATERIE'!$A$2:$A$201,0)+2&amp;":$L"&amp;MATCH(AF$127,'DOCENTI-CLASSI-MATERIE'!$A$2:$A$201,0)+2),0)),AF309)</f>
        <v/>
      </c>
      <c r="AG126" s="41" t="str">
        <f ca="1">IFERROR(INDEX('DOCENTI-CLASSI-MATERIE'!$A$2:$L$201,MATCH(AG$127,'DOCENTI-CLASSI-MATERIE'!$A$2:$A$201,0),MATCH(AG$1,INDIRECT("'DOCENTI-CLASSI-MATERIE'!$A"&amp;MATCH(AG$127,'DOCENTI-CLASSI-MATERIE'!$A$2:$A$201,0)+2&amp;":$L"&amp;MATCH(AG$127,'DOCENTI-CLASSI-MATERIE'!$A$2:$A$201,0)+2),0)),AG309)</f>
        <v/>
      </c>
      <c r="AH126" s="41" t="str">
        <f ca="1">IFERROR(INDEX('DOCENTI-CLASSI-MATERIE'!$A$2:$L$201,MATCH(AH$127,'DOCENTI-CLASSI-MATERIE'!$A$2:$A$201,0),MATCH(AH$1,INDIRECT("'DOCENTI-CLASSI-MATERIE'!$A"&amp;MATCH(AH$127,'DOCENTI-CLASSI-MATERIE'!$A$2:$A$201,0)+2&amp;":$L"&amp;MATCH(AH$127,'DOCENTI-CLASSI-MATERIE'!$A$2:$A$201,0)+2),0)),AH309)</f>
        <v/>
      </c>
      <c r="AI126" s="41" t="str">
        <f ca="1">IFERROR(INDEX('DOCENTI-CLASSI-MATERIE'!$A$2:$L$201,MATCH(AI$127,'DOCENTI-CLASSI-MATERIE'!$A$2:$A$201,0),MATCH(AI$1,INDIRECT("'DOCENTI-CLASSI-MATERIE'!$A"&amp;MATCH(AI$127,'DOCENTI-CLASSI-MATERIE'!$A$2:$A$201,0)+2&amp;":$L"&amp;MATCH(AI$127,'DOCENTI-CLASSI-MATERIE'!$A$2:$A$201,0)+2),0)),AI309)</f>
        <v/>
      </c>
      <c r="AJ126" s="41" t="str">
        <f ca="1">IFERROR(INDEX('DOCENTI-CLASSI-MATERIE'!$A$2:$L$201,MATCH(AJ$127,'DOCENTI-CLASSI-MATERIE'!$A$2:$A$201,0),MATCH(AJ$1,INDIRECT("'DOCENTI-CLASSI-MATERIE'!$A"&amp;MATCH(AJ$127,'DOCENTI-CLASSI-MATERIE'!$A$2:$A$201,0)+2&amp;":$L"&amp;MATCH(AJ$127,'DOCENTI-CLASSI-MATERIE'!$A$2:$A$201,0)+2),0)),AJ309)</f>
        <v/>
      </c>
      <c r="AK126" s="41" t="str">
        <f ca="1">IFERROR(INDEX('DOCENTI-CLASSI-MATERIE'!$A$2:$L$201,MATCH(AK$127,'DOCENTI-CLASSI-MATERIE'!$A$2:$A$201,0),MATCH(AK$1,INDIRECT("'DOCENTI-CLASSI-MATERIE'!$A"&amp;MATCH(AK$127,'DOCENTI-CLASSI-MATERIE'!$A$2:$A$201,0)+2&amp;":$L"&amp;MATCH(AK$127,'DOCENTI-CLASSI-MATERIE'!$A$2:$A$201,0)+2),0)),AK309)</f>
        <v/>
      </c>
      <c r="AL126" s="41" t="str">
        <f ca="1">IFERROR(INDEX('DOCENTI-CLASSI-MATERIE'!$A$2:$L$201,MATCH(AL$127,'DOCENTI-CLASSI-MATERIE'!$A$2:$A$201,0),MATCH(AL$1,INDIRECT("'DOCENTI-CLASSI-MATERIE'!$A"&amp;MATCH(AL$127,'DOCENTI-CLASSI-MATERIE'!$A$2:$A$201,0)+2&amp;":$L"&amp;MATCH(AL$127,'DOCENTI-CLASSI-MATERIE'!$A$2:$A$201,0)+2),0)),AL309)</f>
        <v/>
      </c>
      <c r="AM126" s="41" t="str">
        <f ca="1">IFERROR(INDEX('DOCENTI-CLASSI-MATERIE'!$A$2:$L$201,MATCH(AM$127,'DOCENTI-CLASSI-MATERIE'!$A$2:$A$201,0),MATCH(AM$1,INDIRECT("'DOCENTI-CLASSI-MATERIE'!$A"&amp;MATCH(AM$127,'DOCENTI-CLASSI-MATERIE'!$A$2:$A$201,0)+2&amp;":$L"&amp;MATCH(AM$127,'DOCENTI-CLASSI-MATERIE'!$A$2:$A$201,0)+2),0)),AM309)</f>
        <v/>
      </c>
      <c r="AN126" s="41" t="str">
        <f ca="1">IFERROR(INDEX('DOCENTI-CLASSI-MATERIE'!$A$2:$L$201,MATCH(AN$127,'DOCENTI-CLASSI-MATERIE'!$A$2:$A$201,0),MATCH(AN$1,INDIRECT("'DOCENTI-CLASSI-MATERIE'!$A"&amp;MATCH(AN$127,'DOCENTI-CLASSI-MATERIE'!$A$2:$A$201,0)+2&amp;":$L"&amp;MATCH(AN$127,'DOCENTI-CLASSI-MATERIE'!$A$2:$A$201,0)+2),0)),AN309)</f>
        <v/>
      </c>
      <c r="AO126" s="41" t="str">
        <f ca="1">IFERROR(INDEX('DOCENTI-CLASSI-MATERIE'!$A$2:$L$201,MATCH(AO$127,'DOCENTI-CLASSI-MATERIE'!$A$2:$A$201,0),MATCH(AO$1,INDIRECT("'DOCENTI-CLASSI-MATERIE'!$A"&amp;MATCH(AO$127,'DOCENTI-CLASSI-MATERIE'!$A$2:$A$201,0)+2&amp;":$L"&amp;MATCH(AO$127,'DOCENTI-CLASSI-MATERIE'!$A$2:$A$201,0)+2),0)),AO309)</f>
        <v/>
      </c>
      <c r="AP126" s="41" t="str">
        <f ca="1">IFERROR(INDEX('DOCENTI-CLASSI-MATERIE'!$A$2:$L$201,MATCH(AP$127,'DOCENTI-CLASSI-MATERIE'!$A$2:$A$201,0),MATCH(AP$1,INDIRECT("'DOCENTI-CLASSI-MATERIE'!$A"&amp;MATCH(AP$127,'DOCENTI-CLASSI-MATERIE'!$A$2:$A$201,0)+2&amp;":$L"&amp;MATCH(AP$127,'DOCENTI-CLASSI-MATERIE'!$A$2:$A$201,0)+2),0)),AP309)</f>
        <v/>
      </c>
      <c r="AQ126" s="41" t="str">
        <f ca="1">IFERROR(INDEX('DOCENTI-CLASSI-MATERIE'!$A$2:$L$201,MATCH(AQ$127,'DOCENTI-CLASSI-MATERIE'!$A$2:$A$201,0),MATCH(AQ$1,INDIRECT("'DOCENTI-CLASSI-MATERIE'!$A"&amp;MATCH(AQ$127,'DOCENTI-CLASSI-MATERIE'!$A$2:$A$201,0)+2&amp;":$L"&amp;MATCH(AQ$127,'DOCENTI-CLASSI-MATERIE'!$A$2:$A$201,0)+2),0)),AQ309)</f>
        <v/>
      </c>
      <c r="AR126" s="41" t="str">
        <f ca="1">IFERROR(INDEX('DOCENTI-CLASSI-MATERIE'!$A$2:$L$201,MATCH(AR$127,'DOCENTI-CLASSI-MATERIE'!$A$2:$A$201,0),MATCH(AR$1,INDIRECT("'DOCENTI-CLASSI-MATERIE'!$A"&amp;MATCH(AR$127,'DOCENTI-CLASSI-MATERIE'!$A$2:$A$201,0)+2&amp;":$L"&amp;MATCH(AR$127,'DOCENTI-CLASSI-MATERIE'!$A$2:$A$201,0)+2),0)),AR309)</f>
        <v/>
      </c>
      <c r="AS126" s="41" t="str">
        <f ca="1">IFERROR(INDEX('DOCENTI-CLASSI-MATERIE'!$A$2:$L$201,MATCH(AS$127,'DOCENTI-CLASSI-MATERIE'!$A$2:$A$201,0),MATCH(AS$1,INDIRECT("'DOCENTI-CLASSI-MATERIE'!$A"&amp;MATCH(AS$127,'DOCENTI-CLASSI-MATERIE'!$A$2:$A$201,0)+2&amp;":$L"&amp;MATCH(AS$127,'DOCENTI-CLASSI-MATERIE'!$A$2:$A$201,0)+2),0)),AS309)</f>
        <v/>
      </c>
      <c r="AT126" s="41" t="str">
        <f ca="1">IFERROR(INDEX('DOCENTI-CLASSI-MATERIE'!$A$2:$L$201,MATCH(AT$127,'DOCENTI-CLASSI-MATERIE'!$A$2:$A$201,0),MATCH(AT$1,INDIRECT("'DOCENTI-CLASSI-MATERIE'!$A"&amp;MATCH(AT$127,'DOCENTI-CLASSI-MATERIE'!$A$2:$A$201,0)+2&amp;":$L"&amp;MATCH(AT$127,'DOCENTI-CLASSI-MATERIE'!$A$2:$A$201,0)+2),0)),AT309)</f>
        <v/>
      </c>
      <c r="AU126" s="41" t="str">
        <f ca="1">IFERROR(INDEX('DOCENTI-CLASSI-MATERIE'!$A$2:$L$201,MATCH(AU$127,'DOCENTI-CLASSI-MATERIE'!$A$2:$A$201,0),MATCH(AU$1,INDIRECT("'DOCENTI-CLASSI-MATERIE'!$A"&amp;MATCH(AU$127,'DOCENTI-CLASSI-MATERIE'!$A$2:$A$201,0)+2&amp;":$L"&amp;MATCH(AU$127,'DOCENTI-CLASSI-MATERIE'!$A$2:$A$201,0)+2),0)),AU309)</f>
        <v/>
      </c>
      <c r="AV126" s="41" t="str">
        <f ca="1">IFERROR(INDEX('DOCENTI-CLASSI-MATERIE'!$A$2:$L$201,MATCH(AV$127,'DOCENTI-CLASSI-MATERIE'!$A$2:$A$201,0),MATCH(AV$1,INDIRECT("'DOCENTI-CLASSI-MATERIE'!$A"&amp;MATCH(AV$127,'DOCENTI-CLASSI-MATERIE'!$A$2:$A$201,0)+2&amp;":$L"&amp;MATCH(AV$127,'DOCENTI-CLASSI-MATERIE'!$A$2:$A$201,0)+2),0)),AV309)</f>
        <v/>
      </c>
      <c r="AW126" s="41" t="str">
        <f ca="1">IFERROR(INDEX('DOCENTI-CLASSI-MATERIE'!$A$2:$L$201,MATCH(AW$127,'DOCENTI-CLASSI-MATERIE'!$A$2:$A$201,0),MATCH(AW$1,INDIRECT("'DOCENTI-CLASSI-MATERIE'!$A"&amp;MATCH(AW$127,'DOCENTI-CLASSI-MATERIE'!$A$2:$A$201,0)+2&amp;":$L"&amp;MATCH(AW$127,'DOCENTI-CLASSI-MATERIE'!$A$2:$A$201,0)+2),0)),AW309)</f>
        <v/>
      </c>
      <c r="AX126" s="41" t="str">
        <f ca="1">IFERROR(INDEX('DOCENTI-CLASSI-MATERIE'!$A$2:$L$201,MATCH(AX$127,'DOCENTI-CLASSI-MATERIE'!$A$2:$A$201,0),MATCH(AX$1,INDIRECT("'DOCENTI-CLASSI-MATERIE'!$A"&amp;MATCH(AX$127,'DOCENTI-CLASSI-MATERIE'!$A$2:$A$201,0)+2&amp;":$L"&amp;MATCH(AX$127,'DOCENTI-CLASSI-MATERIE'!$A$2:$A$201,0)+2),0)),AX309)</f>
        <v/>
      </c>
      <c r="AY126" s="41" t="str">
        <f ca="1">IFERROR(INDEX('DOCENTI-CLASSI-MATERIE'!$A$2:$L$201,MATCH(AY$127,'DOCENTI-CLASSI-MATERIE'!$A$2:$A$201,0),MATCH(AY$1,INDIRECT("'DOCENTI-CLASSI-MATERIE'!$A"&amp;MATCH(AY$127,'DOCENTI-CLASSI-MATERIE'!$A$2:$A$201,0)+2&amp;":$L"&amp;MATCH(AY$127,'DOCENTI-CLASSI-MATERIE'!$A$2:$A$201,0)+2),0)),AY309)</f>
        <v/>
      </c>
      <c r="AZ126" s="41" t="str">
        <f ca="1">IFERROR(INDEX('DOCENTI-CLASSI-MATERIE'!$A$2:$L$201,MATCH(AZ$127,'DOCENTI-CLASSI-MATERIE'!$A$2:$A$201,0),MATCH(AZ$1,INDIRECT("'DOCENTI-CLASSI-MATERIE'!$A"&amp;MATCH(AZ$127,'DOCENTI-CLASSI-MATERIE'!$A$2:$A$201,0)+2&amp;":$L"&amp;MATCH(AZ$127,'DOCENTI-CLASSI-MATERIE'!$A$2:$A$201,0)+2),0)),AZ309)</f>
        <v/>
      </c>
    </row>
    <row r="127" spans="1:52" s="42" customFormat="1" ht="24.95" customHeight="1">
      <c r="A127" s="160"/>
      <c r="B127" s="163"/>
      <c r="C127" s="126" t="str">
        <f>IFERROR(INDEX('ORARIO DOCENTI'!$A$3:$A$102,MATCH(C$1,'ORARIO DOCENTI'!$AQ$3:$AQ$102,0),1),C310)</f>
        <v>FERRARI</v>
      </c>
      <c r="D127" s="126" t="str">
        <f>IFERROR(INDEX('ORARIO DOCENTI'!$A$3:$A$102,MATCH(D$1,'ORARIO DOCENTI'!$AQ$3:$AQ$102,0),1),D310)</f>
        <v>TUONI d</v>
      </c>
      <c r="E127" s="126" t="str">
        <f>IFERROR(INDEX('ORARIO DOCENTI'!$A$3:$A$102,MATCH(E$1,'ORARIO DOCENTI'!$AQ$3:$AQ$102,0),1),E310)</f>
        <v>DE ANGELIS</v>
      </c>
      <c r="F127" s="126" t="str">
        <f>IFERROR(INDEX('ORARIO DOCENTI'!$A$3:$A$102,MATCH(F$1,'ORARIO DOCENTI'!$AQ$3:$AQ$102,0),1),F310)</f>
        <v>LORI</v>
      </c>
      <c r="G127" s="126" t="str">
        <f>IFERROR(INDEX('ORARIO DOCENTI'!$A$3:$A$102,MATCH(G$1,'ORARIO DOCENTI'!$AQ$3:$AQ$102,0),1),G310)</f>
        <v>MARRUFFI d</v>
      </c>
      <c r="H127" s="126" t="str">
        <f>IFERROR(INDEX('ORARIO DOCENTI'!$A$3:$A$102,MATCH(H$1,'ORARIO DOCENTI'!$AQ$3:$AQ$102,0),1),H310)</f>
        <v>TEMPERINI</v>
      </c>
      <c r="I127" s="149" t="str">
        <f>IFERROR(INDEX('ORARIO DOCENTI'!$A$3:$A$102,MATCH(I$1,'ORARIO DOCENTI'!$AQ$3:$AQ$102,0),1),I310)</f>
        <v>ELETTR.</v>
      </c>
      <c r="J127" s="126" t="str">
        <f>IFERROR(INDEX('ORARIO DOCENTI'!$A$3:$A$102,MATCH(J$1,'ORARIO DOCENTI'!$AQ$3:$AQ$102,0),1),J310)</f>
        <v>GAGGI</v>
      </c>
      <c r="K127" s="126" t="str">
        <f>IFERROR(INDEX('ORARIO DOCENTI'!$A$3:$A$102,MATCH(K$1,'ORARIO DOCENTI'!$AQ$3:$AQ$102,0),1),K310)</f>
        <v>BARTOLACCI</v>
      </c>
      <c r="L127" s="126" t="str">
        <f>IFERROR(INDEX('ORARIO DOCENTI'!$A$3:$A$102,MATCH(L$1,'ORARIO DOCENTI'!$AQ$3:$AQ$102,0),1),L310)</f>
        <v>MATTEO tdp</v>
      </c>
      <c r="M127" s="126" t="str">
        <f>IFERROR(INDEX('ORARIO DOCENTI'!$A$3:$A$102,MATCH(M$1,'ORARIO DOCENTI'!$AQ$3:$AQ$102,0),1),M310)</f>
        <v>SOMENZI  i</v>
      </c>
      <c r="N127" s="126" t="str">
        <f>IFERROR(INDEX('ORARIO DOCENTI'!$A$3:$A$102,MATCH(N$1,'ORARIO DOCENTI'!$AQ$3:$AQ$102,0),1),N310)</f>
        <v/>
      </c>
      <c r="O127" s="126" t="str">
        <f>IFERROR(INDEX('ORARIO DOCENTI'!$A$3:$A$102,MATCH(O$1,'ORARIO DOCENTI'!$AQ$3:$AQ$102,0),1),O310)</f>
        <v>MEMOLA</v>
      </c>
      <c r="P127" s="126" t="str">
        <f>IFERROR(INDEX('ORARIO DOCENTI'!$A$3:$A$102,MATCH(P$1,'ORARIO DOCENTI'!$AQ$3:$AQ$102,0),1),P310)</f>
        <v>MEMOLA</v>
      </c>
      <c r="Q127" s="126" t="str">
        <f>IFERROR(INDEX('ORARIO DOCENTI'!$A$3:$A$102,MATCH(Q$1,'ORARIO DOCENTI'!$AQ$3:$AQ$102,0),1),Q310)</f>
        <v>MEMOLA</v>
      </c>
      <c r="R127" s="126" t="str">
        <f>IFERROR(INDEX('ORARIO DOCENTI'!$A$3:$A$102,MATCH(R$1,'ORARIO DOCENTI'!$AQ$3:$AQ$102,0),1),R310)</f>
        <v>TAMMARO</v>
      </c>
      <c r="S127" s="126" t="str">
        <f>IFERROR(INDEX('ORARIO DOCENTI'!$A$3:$A$102,MATCH(S$1,'ORARIO DOCENTI'!$AQ$3:$AQ$102,0),1),S310)</f>
        <v>RAFFAELLI  co</v>
      </c>
      <c r="T127" s="126" t="str">
        <f>IFERROR(INDEX('ORARIO DOCENTI'!$A$3:$A$102,MATCH(T$1,'ORARIO DOCENTI'!$AQ$3:$AQ$102,0),1),T310)</f>
        <v/>
      </c>
      <c r="U127" s="43" t="str">
        <f>IFERROR(INDEX('ORARIO DOCENTI'!$A$3:$A$102,MATCH(U$1,'ORARIO DOCENTI'!$AQ$3:$AQ$102,0),1),U310)</f>
        <v/>
      </c>
      <c r="V127" s="43" t="str">
        <f>IFERROR(INDEX('ORARIO DOCENTI'!$A$3:$A$102,MATCH(V$1,'ORARIO DOCENTI'!$AQ$3:$AQ$102,0),1),V310)</f>
        <v/>
      </c>
      <c r="W127" s="43" t="str">
        <f>IFERROR(INDEX('ORARIO DOCENTI'!$A$3:$A$102,MATCH(W$1,'ORARIO DOCENTI'!$AQ$3:$AQ$102,0),1),W310)</f>
        <v/>
      </c>
      <c r="X127" s="43" t="str">
        <f>IFERROR(INDEX('ORARIO DOCENTI'!$A$3:$A$102,MATCH(X$1,'ORARIO DOCENTI'!$AQ$3:$AQ$102,0),1),X310)</f>
        <v/>
      </c>
      <c r="Y127" s="43" t="str">
        <f>IFERROR(INDEX('ORARIO DOCENTI'!$A$3:$A$102,MATCH(Y$1,'ORARIO DOCENTI'!$AQ$3:$AQ$102,0),1),Y310)</f>
        <v/>
      </c>
      <c r="Z127" s="43" t="str">
        <f>IFERROR(INDEX('ORARIO DOCENTI'!$A$3:$A$102,MATCH(Z$1,'ORARIO DOCENTI'!$AQ$3:$AQ$102,0),1),Z310)</f>
        <v/>
      </c>
      <c r="AA127" s="43" t="str">
        <f>IFERROR(INDEX('ORARIO DOCENTI'!$A$3:$A$102,MATCH(AA$1,'ORARIO DOCENTI'!$AQ$3:$AQ$102,0),1),AA310)</f>
        <v/>
      </c>
      <c r="AB127" s="43" t="str">
        <f>IFERROR(INDEX('ORARIO DOCENTI'!$A$3:$A$102,MATCH(AB$1,'ORARIO DOCENTI'!$AQ$3:$AQ$102,0),1),AB310)</f>
        <v/>
      </c>
      <c r="AC127" s="43" t="str">
        <f>IFERROR(INDEX('ORARIO DOCENTI'!$A$3:$A$102,MATCH(AC$1,'ORARIO DOCENTI'!$AQ$3:$AQ$102,0),1),AC310)</f>
        <v/>
      </c>
      <c r="AD127" s="43" t="str">
        <f>IFERROR(INDEX('ORARIO DOCENTI'!$A$3:$A$102,MATCH(AD$1,'ORARIO DOCENTI'!$AQ$3:$AQ$102,0),1),AD310)</f>
        <v/>
      </c>
      <c r="AE127" s="43" t="str">
        <f>IFERROR(INDEX('ORARIO DOCENTI'!$A$3:$A$102,MATCH(AE$1,'ORARIO DOCENTI'!$AQ$3:$AQ$102,0),1),AE310)</f>
        <v/>
      </c>
      <c r="AF127" s="43" t="str">
        <f>IFERROR(INDEX('ORARIO DOCENTI'!$A$3:$A$102,MATCH(AF$1,'ORARIO DOCENTI'!$AQ$3:$AQ$102,0),1),AF310)</f>
        <v/>
      </c>
      <c r="AG127" s="43" t="str">
        <f>IFERROR(INDEX('ORARIO DOCENTI'!$A$3:$A$102,MATCH(AG$1,'ORARIO DOCENTI'!$AQ$3:$AQ$102,0),1),AG310)</f>
        <v/>
      </c>
      <c r="AH127" s="43" t="str">
        <f>IFERROR(INDEX('ORARIO DOCENTI'!$A$3:$A$102,MATCH(AH$1,'ORARIO DOCENTI'!$AQ$3:$AQ$102,0),1),AH310)</f>
        <v/>
      </c>
      <c r="AI127" s="43" t="str">
        <f>IFERROR(INDEX('ORARIO DOCENTI'!$A$3:$A$102,MATCH(AI$1,'ORARIO DOCENTI'!$AQ$3:$AQ$102,0),1),AI310)</f>
        <v/>
      </c>
      <c r="AJ127" s="43" t="str">
        <f>IFERROR(INDEX('ORARIO DOCENTI'!$A$3:$A$102,MATCH(AJ$1,'ORARIO DOCENTI'!$AQ$3:$AQ$102,0),1),AJ310)</f>
        <v/>
      </c>
      <c r="AK127" s="43" t="str">
        <f>IFERROR(INDEX('ORARIO DOCENTI'!$A$3:$A$102,MATCH(AK$1,'ORARIO DOCENTI'!$AQ$3:$AQ$102,0),1),AK310)</f>
        <v/>
      </c>
      <c r="AL127" s="43" t="str">
        <f>IFERROR(INDEX('ORARIO DOCENTI'!$A$3:$A$102,MATCH(AL$1,'ORARIO DOCENTI'!$AQ$3:$AQ$102,0),1),AL310)</f>
        <v/>
      </c>
      <c r="AM127" s="43" t="str">
        <f>IFERROR(INDEX('ORARIO DOCENTI'!$A$3:$A$102,MATCH(AM$1,'ORARIO DOCENTI'!$AQ$3:$AQ$102,0),1),AM310)</f>
        <v/>
      </c>
      <c r="AN127" s="43" t="str">
        <f>IFERROR(INDEX('ORARIO DOCENTI'!$A$3:$A$102,MATCH(AN$1,'ORARIO DOCENTI'!$AQ$3:$AQ$102,0),1),AN310)</f>
        <v/>
      </c>
      <c r="AO127" s="43" t="str">
        <f>IFERROR(INDEX('ORARIO DOCENTI'!$A$3:$A$102,MATCH(AO$1,'ORARIO DOCENTI'!$AQ$3:$AQ$102,0),1),AO310)</f>
        <v/>
      </c>
      <c r="AP127" s="43" t="str">
        <f>IFERROR(INDEX('ORARIO DOCENTI'!$A$3:$A$102,MATCH(AP$1,'ORARIO DOCENTI'!$AQ$3:$AQ$102,0),1),AP310)</f>
        <v/>
      </c>
      <c r="AQ127" s="43" t="str">
        <f>IFERROR(INDEX('ORARIO DOCENTI'!$A$3:$A$102,MATCH(AQ$1,'ORARIO DOCENTI'!$AQ$3:$AQ$102,0),1),AQ310)</f>
        <v/>
      </c>
      <c r="AR127" s="43" t="str">
        <f>IFERROR(INDEX('ORARIO DOCENTI'!$A$3:$A$102,MATCH(AR$1,'ORARIO DOCENTI'!$AQ$3:$AQ$102,0),1),AR310)</f>
        <v/>
      </c>
      <c r="AS127" s="43" t="str">
        <f>IFERROR(INDEX('ORARIO DOCENTI'!$A$3:$A$102,MATCH(AS$1,'ORARIO DOCENTI'!$AQ$3:$AQ$102,0),1),AS310)</f>
        <v/>
      </c>
      <c r="AT127" s="43" t="str">
        <f>IFERROR(INDEX('ORARIO DOCENTI'!$A$3:$A$102,MATCH(AT$1,'ORARIO DOCENTI'!$AQ$3:$AQ$102,0),1),AT310)</f>
        <v/>
      </c>
      <c r="AU127" s="43" t="str">
        <f>IFERROR(INDEX('ORARIO DOCENTI'!$A$3:$A$102,MATCH(AU$1,'ORARIO DOCENTI'!$AQ$3:$AQ$102,0),1),AU310)</f>
        <v/>
      </c>
      <c r="AV127" s="43" t="str">
        <f>IFERROR(INDEX('ORARIO DOCENTI'!$A$3:$A$102,MATCH(AV$1,'ORARIO DOCENTI'!$AQ$3:$AQ$102,0),1),AV310)</f>
        <v/>
      </c>
      <c r="AW127" s="43" t="str">
        <f>IFERROR(INDEX('ORARIO DOCENTI'!$A$3:$A$102,MATCH(AW$1,'ORARIO DOCENTI'!$AQ$3:$AQ$102,0),1),AW310)</f>
        <v/>
      </c>
      <c r="AX127" s="43" t="str">
        <f>IFERROR(INDEX('ORARIO DOCENTI'!$A$3:$A$102,MATCH(AX$1,'ORARIO DOCENTI'!$AQ$3:$AQ$102,0),1),AX310)</f>
        <v/>
      </c>
      <c r="AY127" s="43" t="str">
        <f>IFERROR(INDEX('ORARIO DOCENTI'!$A$3:$A$102,MATCH(AY$1,'ORARIO DOCENTI'!$AQ$3:$AQ$102,0),1),AY310)</f>
        <v/>
      </c>
      <c r="AZ127" s="43" t="str">
        <f>IFERROR(INDEX('ORARIO DOCENTI'!$A$3:$A$102,MATCH(AZ$1,'ORARIO DOCENTI'!$AQ$3:$AQ$102,0),1),AZ310)</f>
        <v/>
      </c>
    </row>
    <row r="128" spans="1:52" s="42" customFormat="1" ht="24.95" customHeight="1">
      <c r="A128" s="160"/>
      <c r="B128" s="163"/>
      <c r="C128" s="124" t="str">
        <f>IFERROR(INDEX('ORARIO ITP'!$A$3:$A$102,MATCH(C$1,'ORARIO ITP'!$AQ$3:$AQ$102,0),1),"")</f>
        <v/>
      </c>
      <c r="D128" s="124" t="str">
        <f>IFERROR(INDEX('ORARIO ITP'!$A$3:$A$102,MATCH(D$1,'ORARIO ITP'!$AQ$3:$AQ$102,0),1),"")</f>
        <v/>
      </c>
      <c r="E128" s="124" t="str">
        <f>IFERROR(INDEX('ORARIO ITP'!$A$3:$A$102,MATCH(E$1,'ORARIO ITP'!$AQ$3:$AQ$102,0),1),"")</f>
        <v/>
      </c>
      <c r="F128" s="124" t="str">
        <f>IFERROR(INDEX('ORARIO ITP'!$A$3:$A$102,MATCH(F$1,'ORARIO ITP'!$AQ$3:$AQ$102,0),1),"")</f>
        <v/>
      </c>
      <c r="G128" s="124" t="str">
        <f>IFERROR(INDEX('ORARIO ITP'!$A$3:$A$102,MATCH(G$1,'ORARIO ITP'!$AQ$3:$AQ$102,0),1),"")</f>
        <v>FRANCALACCI  itp</v>
      </c>
      <c r="H128" s="124" t="str">
        <f>IFERROR(INDEX('ORARIO ITP'!$A$3:$A$102,MATCH(H$1,'ORARIO ITP'!$AQ$3:$AQ$102,0),1),"")</f>
        <v/>
      </c>
      <c r="I128" s="150" t="str">
        <f>IFERROR(INDEX('ORARIO ITP'!$A$3:$A$102,MATCH(I$1,'ORARIO ITP'!$AQ$3:$AQ$102,0),1),"")</f>
        <v>VIOLINI itp</v>
      </c>
      <c r="J128" s="124" t="str">
        <f>IFERROR(INDEX('ORARIO ITP'!$A$3:$A$102,MATCH(J$1,'ORARIO ITP'!$AQ$3:$AQ$102,0),1),"")</f>
        <v/>
      </c>
      <c r="K128" s="124" t="str">
        <f>IFERROR(INDEX('ORARIO ITP'!$A$3:$A$102,MATCH(K$1,'ORARIO ITP'!$AQ$3:$AQ$102,0),1),"")</f>
        <v/>
      </c>
      <c r="L128" s="124" t="str">
        <f>IFERROR(INDEX('ORARIO ITP'!$A$3:$A$102,MATCH(L$1,'ORARIO ITP'!$AQ$3:$AQ$102,0),1),"")</f>
        <v/>
      </c>
      <c r="M128" s="124" t="str">
        <f>IFERROR(INDEX('ORARIO ITP'!$A$3:$A$102,MATCH(M$1,'ORARIO ITP'!$AQ$3:$AQ$102,0),1),"")</f>
        <v/>
      </c>
      <c r="N128" s="124" t="str">
        <f>IFERROR(INDEX('ORARIO ITP'!$A$3:$A$102,MATCH(N$1,'ORARIO ITP'!$AQ$3:$AQ$102,0),1),"")</f>
        <v/>
      </c>
      <c r="O128" s="124" t="str">
        <f>IFERROR(INDEX('ORARIO ITP'!$A$3:$A$102,MATCH(O$1,'ORARIO ITP'!$AQ$3:$AQ$102,0),1),"")</f>
        <v/>
      </c>
      <c r="P128" s="124" t="str">
        <f>IFERROR(INDEX('ORARIO ITP'!$A$3:$A$102,MATCH(P$1,'ORARIO ITP'!$AQ$3:$AQ$102,0),1),"")</f>
        <v/>
      </c>
      <c r="Q128" s="124" t="str">
        <f>IFERROR(INDEX('ORARIO ITP'!$A$3:$A$102,MATCH(Q$1,'ORARIO ITP'!$AQ$3:$AQ$102,0),1),"")</f>
        <v/>
      </c>
      <c r="R128" s="124" t="str">
        <f>IFERROR(INDEX('ORARIO ITP'!$A$3:$A$102,MATCH(R$1,'ORARIO ITP'!$AQ$3:$AQ$102,0),1),"")</f>
        <v>CAROBENE</v>
      </c>
      <c r="S128" s="124" t="str">
        <f>IFERROR(INDEX('ORARIO ITP'!$A$3:$A$102,MATCH(S$1,'ORARIO ITP'!$AQ$3:$AQ$102,0),1),"")</f>
        <v>TRENTINI</v>
      </c>
      <c r="T128" s="124" t="str">
        <f>IFERROR(INDEX('ORARIO ITP'!$A$3:$A$102,MATCH(T$1,'ORARIO ITP'!$AQ$3:$AQ$102,0),1),"")</f>
        <v/>
      </c>
      <c r="U128" s="40" t="str">
        <f>IFERROR(INDEX('ORARIO ITP'!$A$3:$A$102,MATCH(U$1,'ORARIO ITP'!$AQ$3:$AQ$102,0),1),"")</f>
        <v/>
      </c>
      <c r="V128" s="40" t="str">
        <f>IFERROR(INDEX('ORARIO ITP'!$A$3:$A$102,MATCH(V$1,'ORARIO ITP'!$AQ$3:$AQ$102,0),1),"")</f>
        <v/>
      </c>
      <c r="W128" s="40" t="str">
        <f>IFERROR(INDEX('ORARIO ITP'!$A$3:$A$102,MATCH(W$1,'ORARIO ITP'!$AQ$3:$AQ$102,0),1),"")</f>
        <v/>
      </c>
      <c r="X128" s="40" t="str">
        <f>IFERROR(INDEX('ORARIO ITP'!$A$3:$A$102,MATCH(X$1,'ORARIO ITP'!$AQ$3:$AQ$102,0),1),"")</f>
        <v/>
      </c>
      <c r="Y128" s="40" t="str">
        <f>IFERROR(INDEX('ORARIO ITP'!$A$3:$A$102,MATCH(Y$1,'ORARIO ITP'!$AQ$3:$AQ$102,0),1),"")</f>
        <v/>
      </c>
      <c r="Z128" s="40" t="str">
        <f>IFERROR(INDEX('ORARIO ITP'!$A$3:$A$102,MATCH(Z$1,'ORARIO ITP'!$AQ$3:$AQ$102,0),1),"")</f>
        <v/>
      </c>
      <c r="AA128" s="40" t="str">
        <f>IFERROR(INDEX('ORARIO ITP'!$A$3:$A$102,MATCH(AA$1,'ORARIO ITP'!$AQ$3:$AQ$102,0),1),"")</f>
        <v/>
      </c>
      <c r="AB128" s="40" t="str">
        <f>IFERROR(INDEX('ORARIO ITP'!$A$3:$A$102,MATCH(AB$1,'ORARIO ITP'!$AQ$3:$AQ$102,0),1),"")</f>
        <v/>
      </c>
      <c r="AC128" s="40" t="str">
        <f>IFERROR(INDEX('ORARIO ITP'!$A$3:$A$102,MATCH(AC$1,'ORARIO ITP'!$AQ$3:$AQ$102,0),1),"")</f>
        <v/>
      </c>
      <c r="AD128" s="40" t="str">
        <f>IFERROR(INDEX('ORARIO ITP'!$A$3:$A$102,MATCH(AD$1,'ORARIO ITP'!$AQ$3:$AQ$102,0),1),"")</f>
        <v/>
      </c>
      <c r="AE128" s="40" t="str">
        <f>IFERROR(INDEX('ORARIO ITP'!$A$3:$A$102,MATCH(AE$1,'ORARIO ITP'!$AQ$3:$AQ$102,0),1),"")</f>
        <v/>
      </c>
      <c r="AF128" s="40" t="str">
        <f>IFERROR(INDEX('ORARIO ITP'!$A$3:$A$102,MATCH(AF$1,'ORARIO ITP'!$AQ$3:$AQ$102,0),1),"")</f>
        <v/>
      </c>
      <c r="AG128" s="40" t="str">
        <f>IFERROR(INDEX('ORARIO ITP'!$A$3:$A$102,MATCH(AG$1,'ORARIO ITP'!$AQ$3:$AQ$102,0),1),"")</f>
        <v/>
      </c>
      <c r="AH128" s="40" t="str">
        <f>IFERROR(INDEX('ORARIO ITP'!$A$3:$A$102,MATCH(AH$1,'ORARIO ITP'!$AQ$3:$AQ$102,0),1),"")</f>
        <v/>
      </c>
      <c r="AI128" s="40" t="str">
        <f>IFERROR(INDEX('ORARIO ITP'!$A$3:$A$102,MATCH(AI$1,'ORARIO ITP'!$AQ$3:$AQ$102,0),1),"")</f>
        <v/>
      </c>
      <c r="AJ128" s="40" t="str">
        <f>IFERROR(INDEX('ORARIO ITP'!$A$3:$A$102,MATCH(AJ$1,'ORARIO ITP'!$AQ$3:$AQ$102,0),1),"")</f>
        <v/>
      </c>
      <c r="AK128" s="40" t="str">
        <f>IFERROR(INDEX('ORARIO ITP'!$A$3:$A$102,MATCH(AK$1,'ORARIO ITP'!$AQ$3:$AQ$102,0),1),"")</f>
        <v/>
      </c>
      <c r="AL128" s="40" t="str">
        <f>IFERROR(INDEX('ORARIO ITP'!$A$3:$A$102,MATCH(AL$1,'ORARIO ITP'!$AQ$3:$AQ$102,0),1),"")</f>
        <v/>
      </c>
      <c r="AM128" s="40" t="str">
        <f>IFERROR(INDEX('ORARIO ITP'!$A$3:$A$102,MATCH(AM$1,'ORARIO ITP'!$AQ$3:$AQ$102,0),1),"")</f>
        <v/>
      </c>
      <c r="AN128" s="40" t="str">
        <f>IFERROR(INDEX('ORARIO ITP'!$A$3:$A$102,MATCH(AN$1,'ORARIO ITP'!$AQ$3:$AQ$102,0),1),"")</f>
        <v/>
      </c>
      <c r="AO128" s="40" t="str">
        <f>IFERROR(INDEX('ORARIO ITP'!$A$3:$A$102,MATCH(AO$1,'ORARIO ITP'!$AQ$3:$AQ$102,0),1),"")</f>
        <v/>
      </c>
      <c r="AP128" s="40" t="str">
        <f>IFERROR(INDEX('ORARIO ITP'!$A$3:$A$102,MATCH(AP$1,'ORARIO ITP'!$AQ$3:$AQ$102,0),1),"")</f>
        <v/>
      </c>
      <c r="AQ128" s="40" t="str">
        <f>IFERROR(INDEX('ORARIO ITP'!$A$3:$A$102,MATCH(AQ$1,'ORARIO ITP'!$AQ$3:$AQ$102,0),1),"")</f>
        <v/>
      </c>
      <c r="AR128" s="40" t="str">
        <f>IFERROR(INDEX('ORARIO ITP'!$A$3:$A$102,MATCH(AR$1,'ORARIO ITP'!$AQ$3:$AQ$102,0),1),"")</f>
        <v/>
      </c>
      <c r="AS128" s="40" t="str">
        <f>IFERROR(INDEX('ORARIO ITP'!$A$3:$A$102,MATCH(AS$1,'ORARIO ITP'!$AQ$3:$AQ$102,0),1),"")</f>
        <v/>
      </c>
      <c r="AT128" s="40" t="str">
        <f>IFERROR(INDEX('ORARIO ITP'!$A$3:$A$102,MATCH(AT$1,'ORARIO ITP'!$AQ$3:$AQ$102,0),1),"")</f>
        <v/>
      </c>
      <c r="AU128" s="40" t="str">
        <f>IFERROR(INDEX('ORARIO ITP'!$A$3:$A$102,MATCH(AU$1,'ORARIO ITP'!$AQ$3:$AQ$102,0),1),"")</f>
        <v/>
      </c>
      <c r="AV128" s="40" t="str">
        <f>IFERROR(INDEX('ORARIO ITP'!$A$3:$A$102,MATCH(AV$1,'ORARIO ITP'!$AQ$3:$AQ$102,0),1),"")</f>
        <v/>
      </c>
      <c r="AW128" s="40" t="str">
        <f>IFERROR(INDEX('ORARIO ITP'!$A$3:$A$102,MATCH(AW$1,'ORARIO ITP'!$AQ$3:$AQ$102,0),1),"")</f>
        <v/>
      </c>
      <c r="AX128" s="40" t="str">
        <f>IFERROR(INDEX('ORARIO ITP'!$A$3:$A$102,MATCH(AX$1,'ORARIO ITP'!$AQ$3:$AQ$102,0),1),"")</f>
        <v/>
      </c>
      <c r="AY128" s="40" t="str">
        <f>IFERROR(INDEX('ORARIO ITP'!$A$3:$A$102,MATCH(AY$1,'ORARIO ITP'!$AQ$3:$AQ$102,0),1),"")</f>
        <v/>
      </c>
      <c r="AZ128" s="40" t="str">
        <f>IFERROR(INDEX('ORARIO ITP'!$A$3:$A$102,MATCH(AZ$1,'ORARIO ITP'!$AQ$3:$AQ$102,0),1),"")</f>
        <v/>
      </c>
    </row>
    <row r="129" spans="1:52" ht="24.95" customHeight="1">
      <c r="A129" s="160"/>
      <c r="B129" s="163">
        <v>3</v>
      </c>
      <c r="C129" s="125" t="str">
        <f ca="1">IFERROR(INDEX('DOCENTI-CLASSI-MATERIE'!$A$2:$L$201,MATCH(C$130,'DOCENTI-CLASSI-MATERIE'!$A$2:$A$201,0),MATCH(C$1,INDIRECT("'DOCENTI-CLASSI-MATERIE'!$A"&amp;MATCH(C$130,'DOCENTI-CLASSI-MATERIE'!$A$2:$A$201,0)+2&amp;":$L"&amp;MATCH(C$130,'DOCENTI-CLASSI-MATERIE'!$A$2:$A$201,0)+2),0)),C312)</f>
        <v>MATEMATICA</v>
      </c>
      <c r="D129" s="125" t="str">
        <f ca="1">IFERROR(INDEX('DOCENTI-CLASSI-MATERIE'!$A$2:$L$201,MATCH(D$130,'DOCENTI-CLASSI-MATERIE'!$A$2:$A$201,0),MATCH(D$1,INDIRECT("'DOCENTI-CLASSI-MATERIE'!$A"&amp;MATCH(D$130,'DOCENTI-CLASSI-MATERIE'!$A$2:$A$201,0)+2&amp;":$L"&amp;MATCH(D$130,'DOCENTI-CLASSI-MATERIE'!$A$2:$A$201,0)+2),0)),D312)</f>
        <v>RELIGIONE</v>
      </c>
      <c r="E129" s="125" t="str">
        <f ca="1">IFERROR(INDEX('DOCENTI-CLASSI-MATERIE'!$A$2:$L$201,MATCH(E$130,'DOCENTI-CLASSI-MATERIE'!$A$2:$A$201,0),MATCH(E$1,INDIRECT("'DOCENTI-CLASSI-MATERIE'!$A"&amp;MATCH(E$130,'DOCENTI-CLASSI-MATERIE'!$A$2:$A$201,0)+2&amp;":$L"&amp;MATCH(E$130,'DOCENTI-CLASSI-MATERIE'!$A$2:$A$201,0)+2),0)),E312)</f>
        <v>TEC.IE ELETTRICO/CHE</v>
      </c>
      <c r="F129" s="125" t="str">
        <f ca="1">IFERROR(INDEX('DOCENTI-CLASSI-MATERIE'!$A$2:$L$201,MATCH(F$130,'DOCENTI-CLASSI-MATERIE'!$A$2:$A$201,0),MATCH(F$1,INDIRECT("'DOCENTI-CLASSI-MATERIE'!$A"&amp;MATCH(F$130,'DOCENTI-CLASSI-MATERIE'!$A$2:$A$201,0)+2&amp;":$L"&amp;MATCH(F$130,'DOCENTI-CLASSI-MATERIE'!$A$2:$A$201,0)+2),0)),F312)</f>
        <v>LABORATORI TECN.</v>
      </c>
      <c r="G129" s="125" t="str">
        <f ca="1">IFERROR(INDEX('DOCENTI-CLASSI-MATERIE'!$A$2:$L$201,MATCH(G$130,'DOCENTI-CLASSI-MATERIE'!$A$2:$A$201,0),MATCH(G$1,INDIRECT("'DOCENTI-CLASSI-MATERIE'!$A"&amp;MATCH(G$130,'DOCENTI-CLASSI-MATERIE'!$A$2:$A$201,0)+2&amp;":$L"&amp;MATCH(G$130,'DOCENTI-CLASSI-MATERIE'!$A$2:$A$201,0)+2),0)),G312)</f>
        <v>TEC.e TEC. DIAGN.e MANUT.MT</v>
      </c>
      <c r="H129" s="125" t="str">
        <f ca="1">IFERROR(INDEX('DOCENTI-CLASSI-MATERIE'!$A$2:$L$201,MATCH(H$130,'DOCENTI-CLASSI-MATERIE'!$A$2:$A$201,0),MATCH(H$1,INDIRECT("'DOCENTI-CLASSI-MATERIE'!$A"&amp;MATCH(H$130,'DOCENTI-CLASSI-MATERIE'!$A$2:$A$201,0)+2&amp;":$L"&amp;MATCH(H$130,'DOCENTI-CLASSI-MATERIE'!$A$2:$A$201,0)+2),0)),H312)</f>
        <v>LINGUA LETT.ITAL. E STORIA</v>
      </c>
      <c r="I129" s="125" t="str">
        <f ca="1">IFERROR(INDEX('DOCENTI-CLASSI-MATERIE'!$A$2:$L$201,MATCH(I$130,'DOCENTI-CLASSI-MATERIE'!$A$2:$A$201,0),MATCH(I$1,INDIRECT("'DOCENTI-CLASSI-MATERIE'!$A"&amp;MATCH(I$130,'DOCENTI-CLASSI-MATERIE'!$A$2:$A$201,0)+2&amp;":$L"&amp;MATCH(I$130,'DOCENTI-CLASSI-MATERIE'!$A$2:$A$201,0)+2),0)),I312)</f>
        <v>LINGUA INGLESE</v>
      </c>
      <c r="J129" s="125" t="str">
        <f ca="1">IFERROR(INDEX('DOCENTI-CLASSI-MATERIE'!$A$2:$L$201,MATCH(J$130,'DOCENTI-CLASSI-MATERIE'!$A$2:$A$201,0),MATCH(J$1,INDIRECT("'DOCENTI-CLASSI-MATERIE'!$A"&amp;MATCH(J$130,'DOCENTI-CLASSI-MATERIE'!$A$2:$A$201,0)+2&amp;":$L"&amp;MATCH(J$130,'DOCENTI-CLASSI-MATERIE'!$A$2:$A$201,0)+2),0)),J312)</f>
        <v>MATEMATICA</v>
      </c>
      <c r="K129" s="125" t="str">
        <f ca="1">IFERROR(INDEX('DOCENTI-CLASSI-MATERIE'!$A$2:$L$201,MATCH(K$130,'DOCENTI-CLASSI-MATERIE'!$A$2:$A$201,0),MATCH(K$1,INDIRECT("'DOCENTI-CLASSI-MATERIE'!$A"&amp;MATCH(K$130,'DOCENTI-CLASSI-MATERIE'!$A$2:$A$201,0)+2&amp;":$L"&amp;MATCH(K$130,'DOCENTI-CLASSI-MATERIE'!$A$2:$A$201,0)+2),0)),K312)</f>
        <v>LINGUA LETT.ITAL. E STORIA</v>
      </c>
      <c r="L129" s="125" t="str">
        <f ca="1">IFERROR(INDEX('DOCENTI-CLASSI-MATERIE'!$A$2:$L$201,MATCH(L$130,'DOCENTI-CLASSI-MATERIE'!$A$2:$A$201,0),MATCH(L$1,INDIRECT("'DOCENTI-CLASSI-MATERIE'!$A"&amp;MATCH(L$130,'DOCENTI-CLASSI-MATERIE'!$A$2:$A$201,0)+2&amp;":$L"&amp;MATCH(L$130,'DOCENTI-CLASSI-MATERIE'!$A$2:$A$201,0)+2),0)),L312)</f>
        <v>ELETTROT.ELETTRON.</v>
      </c>
      <c r="M129" s="125" t="str">
        <f ca="1">IFERROR(INDEX('DOCENTI-CLASSI-MATERIE'!$A$2:$L$201,MATCH(M$130,'DOCENTI-CLASSI-MATERIE'!$A$2:$A$201,0),MATCH(M$1,INDIRECT("'DOCENTI-CLASSI-MATERIE'!$A"&amp;MATCH(M$130,'DOCENTI-CLASSI-MATERIE'!$A$2:$A$201,0)+2&amp;":$L"&amp;MATCH(M$130,'DOCENTI-CLASSI-MATERIE'!$A$2:$A$201,0)+2),0)),M312)</f>
        <v>IG.ANAT.FIS.PAT.</v>
      </c>
      <c r="N129" s="125" t="str">
        <f ca="1">IFERROR(INDEX('DOCENTI-CLASSI-MATERIE'!$A$2:$L$201,MATCH(N$130,'DOCENTI-CLASSI-MATERIE'!$A$2:$A$201,0),MATCH(N$1,INDIRECT("'DOCENTI-CLASSI-MATERIE'!$A"&amp;MATCH(N$130,'DOCENTI-CLASSI-MATERIE'!$A$2:$A$201,0)+2&amp;":$L"&amp;MATCH(N$130,'DOCENTI-CLASSI-MATERIE'!$A$2:$A$201,0)+2),0)),N312)</f>
        <v/>
      </c>
      <c r="O129" s="125" t="str">
        <f ca="1">IFERROR(INDEX('DOCENTI-CLASSI-MATERIE'!$A$2:$L$201,MATCH(O$130,'DOCENTI-CLASSI-MATERIE'!$A$2:$A$201,0),MATCH(O$1,INDIRECT("'DOCENTI-CLASSI-MATERIE'!$A"&amp;MATCH(O$130,'DOCENTI-CLASSI-MATERIE'!$A$2:$A$201,0)+2&amp;":$L"&amp;MATCH(O$130,'DOCENTI-CLASSI-MATERIE'!$A$2:$A$201,0)+2),0)),O312)</f>
        <v>TEC.PROG.SISTEMI</v>
      </c>
      <c r="P129" s="125" t="str">
        <f ca="1">IFERROR(INDEX('DOCENTI-CLASSI-MATERIE'!$A$2:$L$201,MATCH(P$130,'DOCENTI-CLASSI-MATERIE'!$A$2:$A$201,0),MATCH(P$1,INDIRECT("'DOCENTI-CLASSI-MATERIE'!$A"&amp;MATCH(P$130,'DOCENTI-CLASSI-MATERIE'!$A$2:$A$201,0)+2&amp;":$L"&amp;MATCH(P$130,'DOCENTI-CLASSI-MATERIE'!$A$2:$A$201,0)+2),0)),P312)</f>
        <v>IG.ANAT.FIS.PAT.</v>
      </c>
      <c r="Q129" s="125" t="str">
        <f ca="1">IFERROR(INDEX('DOCENTI-CLASSI-MATERIE'!$A$2:$L$201,MATCH(Q$130,'DOCENTI-CLASSI-MATERIE'!$A$2:$A$201,0),MATCH(Q$1,INDIRECT("'DOCENTI-CLASSI-MATERIE'!$A"&amp;MATCH(Q$130,'DOCENTI-CLASSI-MATERIE'!$A$2:$A$201,0)+2&amp;":$L"&amp;MATCH(Q$130,'DOCENTI-CLASSI-MATERIE'!$A$2:$A$201,0)+2),0)),Q312)</f>
        <v/>
      </c>
      <c r="R129" s="125" t="str">
        <f ca="1">IFERROR(INDEX('DOCENTI-CLASSI-MATERIE'!$A$2:$L$201,MATCH(R$130,'DOCENTI-CLASSI-MATERIE'!$A$2:$A$201,0),MATCH(R$1,INDIRECT("'DOCENTI-CLASSI-MATERIE'!$A"&amp;MATCH(R$130,'DOCENTI-CLASSI-MATERIE'!$A$2:$A$201,0)+2&amp;":$L"&amp;MATCH(R$130,'DOCENTI-CLASSI-MATERIE'!$A$2:$A$201,0)+2),0)),R312)</f>
        <v>MATEMATICA</v>
      </c>
      <c r="S129" s="125" t="str">
        <f ca="1">IFERROR(INDEX('DOCENTI-CLASSI-MATERIE'!$A$2:$L$201,MATCH(S$130,'DOCENTI-CLASSI-MATERIE'!$A$2:$A$201,0),MATCH(S$1,INDIRECT("'DOCENTI-CLASSI-MATERIE'!$A"&amp;MATCH(S$130,'DOCENTI-CLASSI-MATERIE'!$A$2:$A$201,0)+2&amp;":$L"&amp;MATCH(S$130,'DOCENTI-CLASSI-MATERIE'!$A$2:$A$201,0)+2),0)),S312)</f>
        <v>CHIMICA ORG. E BIOC.</v>
      </c>
      <c r="T129" s="125" t="str">
        <f ca="1">IFERROR(INDEX('DOCENTI-CLASSI-MATERIE'!$A$2:$L$201,MATCH(T$130,'DOCENTI-CLASSI-MATERIE'!$A$2:$A$201,0),MATCH(T$1,INDIRECT("'DOCENTI-CLASSI-MATERIE'!$A"&amp;MATCH(T$130,'DOCENTI-CLASSI-MATERIE'!$A$2:$A$201,0)+2&amp;":$L"&amp;MATCH(T$130,'DOCENTI-CLASSI-MATERIE'!$A$2:$A$201,0)+2),0)),T312)</f>
        <v/>
      </c>
      <c r="U129" s="41" t="str">
        <f ca="1">IFERROR(INDEX('DOCENTI-CLASSI-MATERIE'!$A$2:$L$201,MATCH(U$130,'DOCENTI-CLASSI-MATERIE'!$A$2:$A$201,0),MATCH(U$1,INDIRECT("'DOCENTI-CLASSI-MATERIE'!$A"&amp;MATCH(U$130,'DOCENTI-CLASSI-MATERIE'!$A$2:$A$201,0)+2&amp;":$L"&amp;MATCH(U$130,'DOCENTI-CLASSI-MATERIE'!$A$2:$A$201,0)+2),0)),U312)</f>
        <v/>
      </c>
      <c r="V129" s="41" t="str">
        <f ca="1">IFERROR(INDEX('DOCENTI-CLASSI-MATERIE'!$A$2:$L$201,MATCH(V$130,'DOCENTI-CLASSI-MATERIE'!$A$2:$A$201,0),MATCH(V$1,INDIRECT("'DOCENTI-CLASSI-MATERIE'!$A"&amp;MATCH(V$130,'DOCENTI-CLASSI-MATERIE'!$A$2:$A$201,0)+2&amp;":$L"&amp;MATCH(V$130,'DOCENTI-CLASSI-MATERIE'!$A$2:$A$201,0)+2),0)),V312)</f>
        <v/>
      </c>
      <c r="W129" s="41" t="str">
        <f ca="1">IFERROR(INDEX('DOCENTI-CLASSI-MATERIE'!$A$2:$L$201,MATCH(W$130,'DOCENTI-CLASSI-MATERIE'!$A$2:$A$201,0),MATCH(W$1,INDIRECT("'DOCENTI-CLASSI-MATERIE'!$A"&amp;MATCH(W$130,'DOCENTI-CLASSI-MATERIE'!$A$2:$A$201,0)+2&amp;":$L"&amp;MATCH(W$130,'DOCENTI-CLASSI-MATERIE'!$A$2:$A$201,0)+2),0)),W312)</f>
        <v/>
      </c>
      <c r="X129" s="41" t="str">
        <f ca="1">IFERROR(INDEX('DOCENTI-CLASSI-MATERIE'!$A$2:$L$201,MATCH(X$130,'DOCENTI-CLASSI-MATERIE'!$A$2:$A$201,0),MATCH(X$1,INDIRECT("'DOCENTI-CLASSI-MATERIE'!$A"&amp;MATCH(X$130,'DOCENTI-CLASSI-MATERIE'!$A$2:$A$201,0)+2&amp;":$L"&amp;MATCH(X$130,'DOCENTI-CLASSI-MATERIE'!$A$2:$A$201,0)+2),0)),X312)</f>
        <v/>
      </c>
      <c r="Y129" s="41" t="str">
        <f ca="1">IFERROR(INDEX('DOCENTI-CLASSI-MATERIE'!$A$2:$L$201,MATCH(Y$130,'DOCENTI-CLASSI-MATERIE'!$A$2:$A$201,0),MATCH(Y$1,INDIRECT("'DOCENTI-CLASSI-MATERIE'!$A"&amp;MATCH(Y$130,'DOCENTI-CLASSI-MATERIE'!$A$2:$A$201,0)+2&amp;":$L"&amp;MATCH(Y$130,'DOCENTI-CLASSI-MATERIE'!$A$2:$A$201,0)+2),0)),Y312)</f>
        <v/>
      </c>
      <c r="Z129" s="41" t="str">
        <f ca="1">IFERROR(INDEX('DOCENTI-CLASSI-MATERIE'!$A$2:$L$201,MATCH(Z$130,'DOCENTI-CLASSI-MATERIE'!$A$2:$A$201,0),MATCH(Z$1,INDIRECT("'DOCENTI-CLASSI-MATERIE'!$A"&amp;MATCH(Z$130,'DOCENTI-CLASSI-MATERIE'!$A$2:$A$201,0)+2&amp;":$L"&amp;MATCH(Z$130,'DOCENTI-CLASSI-MATERIE'!$A$2:$A$201,0)+2),0)),Z312)</f>
        <v/>
      </c>
      <c r="AA129" s="41" t="str">
        <f ca="1">IFERROR(INDEX('DOCENTI-CLASSI-MATERIE'!$A$2:$L$201,MATCH(AA$130,'DOCENTI-CLASSI-MATERIE'!$A$2:$A$201,0),MATCH(AA$1,INDIRECT("'DOCENTI-CLASSI-MATERIE'!$A"&amp;MATCH(AA$130,'DOCENTI-CLASSI-MATERIE'!$A$2:$A$201,0)+2&amp;":$L"&amp;MATCH(AA$130,'DOCENTI-CLASSI-MATERIE'!$A$2:$A$201,0)+2),0)),AA312)</f>
        <v/>
      </c>
      <c r="AB129" s="41" t="str">
        <f ca="1">IFERROR(INDEX('DOCENTI-CLASSI-MATERIE'!$A$2:$L$201,MATCH(AB$130,'DOCENTI-CLASSI-MATERIE'!$A$2:$A$201,0),MATCH(AB$1,INDIRECT("'DOCENTI-CLASSI-MATERIE'!$A"&amp;MATCH(AB$130,'DOCENTI-CLASSI-MATERIE'!$A$2:$A$201,0)+2&amp;":$L"&amp;MATCH(AB$130,'DOCENTI-CLASSI-MATERIE'!$A$2:$A$201,0)+2),0)),AB312)</f>
        <v/>
      </c>
      <c r="AC129" s="41" t="str">
        <f ca="1">IFERROR(INDEX('DOCENTI-CLASSI-MATERIE'!$A$2:$L$201,MATCH(AC$130,'DOCENTI-CLASSI-MATERIE'!$A$2:$A$201,0),MATCH(AC$1,INDIRECT("'DOCENTI-CLASSI-MATERIE'!$A"&amp;MATCH(AC$130,'DOCENTI-CLASSI-MATERIE'!$A$2:$A$201,0)+2&amp;":$L"&amp;MATCH(AC$130,'DOCENTI-CLASSI-MATERIE'!$A$2:$A$201,0)+2),0)),AC312)</f>
        <v/>
      </c>
      <c r="AD129" s="41" t="str">
        <f ca="1">IFERROR(INDEX('DOCENTI-CLASSI-MATERIE'!$A$2:$L$201,MATCH(AD$130,'DOCENTI-CLASSI-MATERIE'!$A$2:$A$201,0),MATCH(AD$1,INDIRECT("'DOCENTI-CLASSI-MATERIE'!$A"&amp;MATCH(AD$130,'DOCENTI-CLASSI-MATERIE'!$A$2:$A$201,0)+2&amp;":$L"&amp;MATCH(AD$130,'DOCENTI-CLASSI-MATERIE'!$A$2:$A$201,0)+2),0)),AD312)</f>
        <v/>
      </c>
      <c r="AE129" s="41" t="str">
        <f ca="1">IFERROR(INDEX('DOCENTI-CLASSI-MATERIE'!$A$2:$L$201,MATCH(AE$130,'DOCENTI-CLASSI-MATERIE'!$A$2:$A$201,0),MATCH(AE$1,INDIRECT("'DOCENTI-CLASSI-MATERIE'!$A"&amp;MATCH(AE$130,'DOCENTI-CLASSI-MATERIE'!$A$2:$A$201,0)+2&amp;":$L"&amp;MATCH(AE$130,'DOCENTI-CLASSI-MATERIE'!$A$2:$A$201,0)+2),0)),AE312)</f>
        <v/>
      </c>
      <c r="AF129" s="41" t="str">
        <f ca="1">IFERROR(INDEX('DOCENTI-CLASSI-MATERIE'!$A$2:$L$201,MATCH(AF$130,'DOCENTI-CLASSI-MATERIE'!$A$2:$A$201,0),MATCH(AF$1,INDIRECT("'DOCENTI-CLASSI-MATERIE'!$A"&amp;MATCH(AF$130,'DOCENTI-CLASSI-MATERIE'!$A$2:$A$201,0)+2&amp;":$L"&amp;MATCH(AF$130,'DOCENTI-CLASSI-MATERIE'!$A$2:$A$201,0)+2),0)),AF312)</f>
        <v/>
      </c>
      <c r="AG129" s="41" t="str">
        <f ca="1">IFERROR(INDEX('DOCENTI-CLASSI-MATERIE'!$A$2:$L$201,MATCH(AG$130,'DOCENTI-CLASSI-MATERIE'!$A$2:$A$201,0),MATCH(AG$1,INDIRECT("'DOCENTI-CLASSI-MATERIE'!$A"&amp;MATCH(AG$130,'DOCENTI-CLASSI-MATERIE'!$A$2:$A$201,0)+2&amp;":$L"&amp;MATCH(AG$130,'DOCENTI-CLASSI-MATERIE'!$A$2:$A$201,0)+2),0)),AG312)</f>
        <v/>
      </c>
      <c r="AH129" s="41" t="str">
        <f ca="1">IFERROR(INDEX('DOCENTI-CLASSI-MATERIE'!$A$2:$L$201,MATCH(AH$130,'DOCENTI-CLASSI-MATERIE'!$A$2:$A$201,0),MATCH(AH$1,INDIRECT("'DOCENTI-CLASSI-MATERIE'!$A"&amp;MATCH(AH$130,'DOCENTI-CLASSI-MATERIE'!$A$2:$A$201,0)+2&amp;":$L"&amp;MATCH(AH$130,'DOCENTI-CLASSI-MATERIE'!$A$2:$A$201,0)+2),0)),AH312)</f>
        <v/>
      </c>
      <c r="AI129" s="41" t="str">
        <f ca="1">IFERROR(INDEX('DOCENTI-CLASSI-MATERIE'!$A$2:$L$201,MATCH(AI$130,'DOCENTI-CLASSI-MATERIE'!$A$2:$A$201,0),MATCH(AI$1,INDIRECT("'DOCENTI-CLASSI-MATERIE'!$A"&amp;MATCH(AI$130,'DOCENTI-CLASSI-MATERIE'!$A$2:$A$201,0)+2&amp;":$L"&amp;MATCH(AI$130,'DOCENTI-CLASSI-MATERIE'!$A$2:$A$201,0)+2),0)),AI312)</f>
        <v/>
      </c>
      <c r="AJ129" s="41" t="str">
        <f ca="1">IFERROR(INDEX('DOCENTI-CLASSI-MATERIE'!$A$2:$L$201,MATCH(AJ$130,'DOCENTI-CLASSI-MATERIE'!$A$2:$A$201,0),MATCH(AJ$1,INDIRECT("'DOCENTI-CLASSI-MATERIE'!$A"&amp;MATCH(AJ$130,'DOCENTI-CLASSI-MATERIE'!$A$2:$A$201,0)+2&amp;":$L"&amp;MATCH(AJ$130,'DOCENTI-CLASSI-MATERIE'!$A$2:$A$201,0)+2),0)),AJ312)</f>
        <v/>
      </c>
      <c r="AK129" s="41" t="str">
        <f ca="1">IFERROR(INDEX('DOCENTI-CLASSI-MATERIE'!$A$2:$L$201,MATCH(AK$130,'DOCENTI-CLASSI-MATERIE'!$A$2:$A$201,0),MATCH(AK$1,INDIRECT("'DOCENTI-CLASSI-MATERIE'!$A"&amp;MATCH(AK$130,'DOCENTI-CLASSI-MATERIE'!$A$2:$A$201,0)+2&amp;":$L"&amp;MATCH(AK$130,'DOCENTI-CLASSI-MATERIE'!$A$2:$A$201,0)+2),0)),AK312)</f>
        <v/>
      </c>
      <c r="AL129" s="41" t="str">
        <f ca="1">IFERROR(INDEX('DOCENTI-CLASSI-MATERIE'!$A$2:$L$201,MATCH(AL$130,'DOCENTI-CLASSI-MATERIE'!$A$2:$A$201,0),MATCH(AL$1,INDIRECT("'DOCENTI-CLASSI-MATERIE'!$A"&amp;MATCH(AL$130,'DOCENTI-CLASSI-MATERIE'!$A$2:$A$201,0)+2&amp;":$L"&amp;MATCH(AL$130,'DOCENTI-CLASSI-MATERIE'!$A$2:$A$201,0)+2),0)),AL312)</f>
        <v/>
      </c>
      <c r="AM129" s="41" t="str">
        <f ca="1">IFERROR(INDEX('DOCENTI-CLASSI-MATERIE'!$A$2:$L$201,MATCH(AM$130,'DOCENTI-CLASSI-MATERIE'!$A$2:$A$201,0),MATCH(AM$1,INDIRECT("'DOCENTI-CLASSI-MATERIE'!$A"&amp;MATCH(AM$130,'DOCENTI-CLASSI-MATERIE'!$A$2:$A$201,0)+2&amp;":$L"&amp;MATCH(AM$130,'DOCENTI-CLASSI-MATERIE'!$A$2:$A$201,0)+2),0)),AM312)</f>
        <v/>
      </c>
      <c r="AN129" s="41" t="str">
        <f ca="1">IFERROR(INDEX('DOCENTI-CLASSI-MATERIE'!$A$2:$L$201,MATCH(AN$130,'DOCENTI-CLASSI-MATERIE'!$A$2:$A$201,0),MATCH(AN$1,INDIRECT("'DOCENTI-CLASSI-MATERIE'!$A"&amp;MATCH(AN$130,'DOCENTI-CLASSI-MATERIE'!$A$2:$A$201,0)+2&amp;":$L"&amp;MATCH(AN$130,'DOCENTI-CLASSI-MATERIE'!$A$2:$A$201,0)+2),0)),AN312)</f>
        <v/>
      </c>
      <c r="AO129" s="41" t="str">
        <f ca="1">IFERROR(INDEX('DOCENTI-CLASSI-MATERIE'!$A$2:$L$201,MATCH(AO$130,'DOCENTI-CLASSI-MATERIE'!$A$2:$A$201,0),MATCH(AO$1,INDIRECT("'DOCENTI-CLASSI-MATERIE'!$A"&amp;MATCH(AO$130,'DOCENTI-CLASSI-MATERIE'!$A$2:$A$201,0)+2&amp;":$L"&amp;MATCH(AO$130,'DOCENTI-CLASSI-MATERIE'!$A$2:$A$201,0)+2),0)),AO312)</f>
        <v/>
      </c>
      <c r="AP129" s="41" t="str">
        <f ca="1">IFERROR(INDEX('DOCENTI-CLASSI-MATERIE'!$A$2:$L$201,MATCH(AP$130,'DOCENTI-CLASSI-MATERIE'!$A$2:$A$201,0),MATCH(AP$1,INDIRECT("'DOCENTI-CLASSI-MATERIE'!$A"&amp;MATCH(AP$130,'DOCENTI-CLASSI-MATERIE'!$A$2:$A$201,0)+2&amp;":$L"&amp;MATCH(AP$130,'DOCENTI-CLASSI-MATERIE'!$A$2:$A$201,0)+2),0)),AP312)</f>
        <v/>
      </c>
      <c r="AQ129" s="41" t="str">
        <f ca="1">IFERROR(INDEX('DOCENTI-CLASSI-MATERIE'!$A$2:$L$201,MATCH(AQ$130,'DOCENTI-CLASSI-MATERIE'!$A$2:$A$201,0),MATCH(AQ$1,INDIRECT("'DOCENTI-CLASSI-MATERIE'!$A"&amp;MATCH(AQ$130,'DOCENTI-CLASSI-MATERIE'!$A$2:$A$201,0)+2&amp;":$L"&amp;MATCH(AQ$130,'DOCENTI-CLASSI-MATERIE'!$A$2:$A$201,0)+2),0)),AQ312)</f>
        <v/>
      </c>
      <c r="AR129" s="41" t="str">
        <f ca="1">IFERROR(INDEX('DOCENTI-CLASSI-MATERIE'!$A$2:$L$201,MATCH(AR$130,'DOCENTI-CLASSI-MATERIE'!$A$2:$A$201,0),MATCH(AR$1,INDIRECT("'DOCENTI-CLASSI-MATERIE'!$A"&amp;MATCH(AR$130,'DOCENTI-CLASSI-MATERIE'!$A$2:$A$201,0)+2&amp;":$L"&amp;MATCH(AR$130,'DOCENTI-CLASSI-MATERIE'!$A$2:$A$201,0)+2),0)),AR312)</f>
        <v/>
      </c>
      <c r="AS129" s="41" t="str">
        <f ca="1">IFERROR(INDEX('DOCENTI-CLASSI-MATERIE'!$A$2:$L$201,MATCH(AS$130,'DOCENTI-CLASSI-MATERIE'!$A$2:$A$201,0),MATCH(AS$1,INDIRECT("'DOCENTI-CLASSI-MATERIE'!$A"&amp;MATCH(AS$130,'DOCENTI-CLASSI-MATERIE'!$A$2:$A$201,0)+2&amp;":$L"&amp;MATCH(AS$130,'DOCENTI-CLASSI-MATERIE'!$A$2:$A$201,0)+2),0)),AS312)</f>
        <v/>
      </c>
      <c r="AT129" s="41" t="str">
        <f ca="1">IFERROR(INDEX('DOCENTI-CLASSI-MATERIE'!$A$2:$L$201,MATCH(AT$130,'DOCENTI-CLASSI-MATERIE'!$A$2:$A$201,0),MATCH(AT$1,INDIRECT("'DOCENTI-CLASSI-MATERIE'!$A"&amp;MATCH(AT$130,'DOCENTI-CLASSI-MATERIE'!$A$2:$A$201,0)+2&amp;":$L"&amp;MATCH(AT$130,'DOCENTI-CLASSI-MATERIE'!$A$2:$A$201,0)+2),0)),AT312)</f>
        <v/>
      </c>
      <c r="AU129" s="41" t="str">
        <f ca="1">IFERROR(INDEX('DOCENTI-CLASSI-MATERIE'!$A$2:$L$201,MATCH(AU$130,'DOCENTI-CLASSI-MATERIE'!$A$2:$A$201,0),MATCH(AU$1,INDIRECT("'DOCENTI-CLASSI-MATERIE'!$A"&amp;MATCH(AU$130,'DOCENTI-CLASSI-MATERIE'!$A$2:$A$201,0)+2&amp;":$L"&amp;MATCH(AU$130,'DOCENTI-CLASSI-MATERIE'!$A$2:$A$201,0)+2),0)),AU312)</f>
        <v/>
      </c>
      <c r="AV129" s="41" t="str">
        <f ca="1">IFERROR(INDEX('DOCENTI-CLASSI-MATERIE'!$A$2:$L$201,MATCH(AV$130,'DOCENTI-CLASSI-MATERIE'!$A$2:$A$201,0),MATCH(AV$1,INDIRECT("'DOCENTI-CLASSI-MATERIE'!$A"&amp;MATCH(AV$130,'DOCENTI-CLASSI-MATERIE'!$A$2:$A$201,0)+2&amp;":$L"&amp;MATCH(AV$130,'DOCENTI-CLASSI-MATERIE'!$A$2:$A$201,0)+2),0)),AV312)</f>
        <v/>
      </c>
      <c r="AW129" s="41" t="str">
        <f ca="1">IFERROR(INDEX('DOCENTI-CLASSI-MATERIE'!$A$2:$L$201,MATCH(AW$130,'DOCENTI-CLASSI-MATERIE'!$A$2:$A$201,0),MATCH(AW$1,INDIRECT("'DOCENTI-CLASSI-MATERIE'!$A"&amp;MATCH(AW$130,'DOCENTI-CLASSI-MATERIE'!$A$2:$A$201,0)+2&amp;":$L"&amp;MATCH(AW$130,'DOCENTI-CLASSI-MATERIE'!$A$2:$A$201,0)+2),0)),AW312)</f>
        <v/>
      </c>
      <c r="AX129" s="41" t="str">
        <f ca="1">IFERROR(INDEX('DOCENTI-CLASSI-MATERIE'!$A$2:$L$201,MATCH(AX$130,'DOCENTI-CLASSI-MATERIE'!$A$2:$A$201,0),MATCH(AX$1,INDIRECT("'DOCENTI-CLASSI-MATERIE'!$A"&amp;MATCH(AX$130,'DOCENTI-CLASSI-MATERIE'!$A$2:$A$201,0)+2&amp;":$L"&amp;MATCH(AX$130,'DOCENTI-CLASSI-MATERIE'!$A$2:$A$201,0)+2),0)),AX312)</f>
        <v/>
      </c>
      <c r="AY129" s="41" t="str">
        <f ca="1">IFERROR(INDEX('DOCENTI-CLASSI-MATERIE'!$A$2:$L$201,MATCH(AY$130,'DOCENTI-CLASSI-MATERIE'!$A$2:$A$201,0),MATCH(AY$1,INDIRECT("'DOCENTI-CLASSI-MATERIE'!$A"&amp;MATCH(AY$130,'DOCENTI-CLASSI-MATERIE'!$A$2:$A$201,0)+2&amp;":$L"&amp;MATCH(AY$130,'DOCENTI-CLASSI-MATERIE'!$A$2:$A$201,0)+2),0)),AY312)</f>
        <v/>
      </c>
      <c r="AZ129" s="41" t="str">
        <f ca="1">IFERROR(INDEX('DOCENTI-CLASSI-MATERIE'!$A$2:$L$201,MATCH(AZ$130,'DOCENTI-CLASSI-MATERIE'!$A$2:$A$201,0),MATCH(AZ$1,INDIRECT("'DOCENTI-CLASSI-MATERIE'!$A"&amp;MATCH(AZ$130,'DOCENTI-CLASSI-MATERIE'!$A$2:$A$201,0)+2&amp;":$L"&amp;MATCH(AZ$130,'DOCENTI-CLASSI-MATERIE'!$A$2:$A$201,0)+2),0)),AZ312)</f>
        <v/>
      </c>
    </row>
    <row r="130" spans="1:52" ht="24.95" customHeight="1">
      <c r="A130" s="160"/>
      <c r="B130" s="163"/>
      <c r="C130" s="126" t="str">
        <f>IFERROR(INDEX('ORARIO DOCENTI'!$A$3:$A$102,MATCH(C$1,'ORARIO DOCENTI'!$AR$3:$AR$102,0),1),C313)</f>
        <v>FERRARI</v>
      </c>
      <c r="D130" s="126" t="str">
        <f>IFERROR(INDEX('ORARIO DOCENTI'!$A$3:$A$102,MATCH(D$1,'ORARIO DOCENTI'!$AR$3:$AR$102,0),1),D313)</f>
        <v>MEMOLA</v>
      </c>
      <c r="E130" s="126" t="str">
        <f>IFERROR(INDEX('ORARIO DOCENTI'!$A$3:$A$102,MATCH(E$1,'ORARIO DOCENTI'!$AR$3:$AR$102,0),1),E313)</f>
        <v>MARCELLI</v>
      </c>
      <c r="F130" s="126" t="str">
        <f>IFERROR(INDEX('ORARIO DOCENTI'!$A$3:$A$102,MATCH(F$1,'ORARIO DOCENTI'!$AR$3:$AR$102,0),1),F313)</f>
        <v>BACHIORRINI d</v>
      </c>
      <c r="G130" s="126" t="str">
        <f>IFERROR(INDEX('ORARIO DOCENTI'!$A$3:$A$102,MATCH(G$1,'ORARIO DOCENTI'!$AR$3:$AR$102,0),1),G313)</f>
        <v>MARRUFFI d</v>
      </c>
      <c r="H130" s="126" t="str">
        <f>IFERROR(INDEX('ORARIO DOCENTI'!$A$3:$A$102,MATCH(H$1,'ORARIO DOCENTI'!$AR$3:$AR$102,0),1),H313)</f>
        <v>TEMPERINI</v>
      </c>
      <c r="I130" s="126" t="str">
        <f>IFERROR(INDEX('ORARIO DOCENTI'!$A$3:$A$102,MATCH(I$1,'ORARIO DOCENTI'!$AR$3:$AR$102,0),1),I313)</f>
        <v>NASCARI</v>
      </c>
      <c r="J130" s="126" t="str">
        <f>IFERROR(INDEX('ORARIO DOCENTI'!$A$3:$A$102,MATCH(J$1,'ORARIO DOCENTI'!$AR$3:$AR$102,0),1),J313)</f>
        <v>GAGGI</v>
      </c>
      <c r="K130" s="126" t="str">
        <f>IFERROR(INDEX('ORARIO DOCENTI'!$A$3:$A$102,MATCH(K$1,'ORARIO DOCENTI'!$AR$3:$AR$102,0),1),K313)</f>
        <v>BARTOLACCI</v>
      </c>
      <c r="L130" s="126" t="str">
        <f>IFERROR(INDEX('ORARIO DOCENTI'!$A$3:$A$102,MATCH(L$1,'ORARIO DOCENTI'!$AR$3:$AR$102,0),1),L313)</f>
        <v>TAMMARO</v>
      </c>
      <c r="M130" s="126" t="str">
        <f>IFERROR(INDEX('ORARIO DOCENTI'!$A$3:$A$102,MATCH(M$1,'ORARIO DOCENTI'!$AR$3:$AR$102,0),1),M313)</f>
        <v>SOMENZI  i</v>
      </c>
      <c r="N130" s="126" t="str">
        <f>IFERROR(INDEX('ORARIO DOCENTI'!$A$3:$A$102,MATCH(N$1,'ORARIO DOCENTI'!$AR$3:$AR$102,0),1),N313)</f>
        <v/>
      </c>
      <c r="O130" s="126" t="str">
        <f>IFERROR(INDEX('ORARIO DOCENTI'!$A$3:$A$102,MATCH(O$1,'ORARIO DOCENTI'!$AR$3:$AR$102,0),1),O313)</f>
        <v>MATTEO tdp</v>
      </c>
      <c r="P130" s="126" t="str">
        <f>IFERROR(INDEX('ORARIO DOCENTI'!$A$3:$A$102,MATCH(P$1,'ORARIO DOCENTI'!$AR$3:$AR$102,0),1),P313)</f>
        <v>NICCOLOGI  i</v>
      </c>
      <c r="Q130" s="126" t="str">
        <f>IFERROR(INDEX('ORARIO DOCENTI'!$A$3:$A$102,MATCH(Q$1,'ORARIO DOCENTI'!$AR$3:$AR$102,0),1),Q313)</f>
        <v/>
      </c>
      <c r="R130" s="126" t="str">
        <f>IFERROR(INDEX('ORARIO DOCENTI'!$A$3:$A$102,MATCH(R$1,'ORARIO DOCENTI'!$AR$3:$AR$102,0),1),R313)</f>
        <v>SERAVALLE  m</v>
      </c>
      <c r="S130" s="126" t="str">
        <f>IFERROR(INDEX('ORARIO DOCENTI'!$A$3:$A$102,MATCH(S$1,'ORARIO DOCENTI'!$AR$3:$AR$102,0),1),S313)</f>
        <v>RAFFAELLI  co</v>
      </c>
      <c r="T130" s="126" t="str">
        <f>IFERROR(INDEX('ORARIO DOCENTI'!$A$3:$A$102,MATCH(T$1,'ORARIO DOCENTI'!$AR$3:$AR$102,0),1),T313)</f>
        <v/>
      </c>
      <c r="U130" s="43" t="str">
        <f>IFERROR(INDEX('ORARIO DOCENTI'!$A$3:$A$102,MATCH(U$1,'ORARIO DOCENTI'!$AR$3:$AR$102,0),1),U313)</f>
        <v/>
      </c>
      <c r="V130" s="43" t="str">
        <f>IFERROR(INDEX('ORARIO DOCENTI'!$A$3:$A$102,MATCH(V$1,'ORARIO DOCENTI'!$AR$3:$AR$102,0),1),V313)</f>
        <v/>
      </c>
      <c r="W130" s="43" t="str">
        <f>IFERROR(INDEX('ORARIO DOCENTI'!$A$3:$A$102,MATCH(W$1,'ORARIO DOCENTI'!$AR$3:$AR$102,0),1),W313)</f>
        <v/>
      </c>
      <c r="X130" s="43" t="str">
        <f>IFERROR(INDEX('ORARIO DOCENTI'!$A$3:$A$102,MATCH(X$1,'ORARIO DOCENTI'!$AR$3:$AR$102,0),1),X313)</f>
        <v/>
      </c>
      <c r="Y130" s="43" t="str">
        <f>IFERROR(INDEX('ORARIO DOCENTI'!$A$3:$A$102,MATCH(Y$1,'ORARIO DOCENTI'!$AR$3:$AR$102,0),1),Y313)</f>
        <v/>
      </c>
      <c r="Z130" s="43" t="str">
        <f>IFERROR(INDEX('ORARIO DOCENTI'!$A$3:$A$102,MATCH(Z$1,'ORARIO DOCENTI'!$AR$3:$AR$102,0),1),Z313)</f>
        <v/>
      </c>
      <c r="AA130" s="43" t="str">
        <f>IFERROR(INDEX('ORARIO DOCENTI'!$A$3:$A$102,MATCH(AA$1,'ORARIO DOCENTI'!$AR$3:$AR$102,0),1),AA313)</f>
        <v/>
      </c>
      <c r="AB130" s="43" t="str">
        <f>IFERROR(INDEX('ORARIO DOCENTI'!$A$3:$A$102,MATCH(AB$1,'ORARIO DOCENTI'!$AR$3:$AR$102,0),1),AB313)</f>
        <v/>
      </c>
      <c r="AC130" s="43" t="str">
        <f>IFERROR(INDEX('ORARIO DOCENTI'!$A$3:$A$102,MATCH(AC$1,'ORARIO DOCENTI'!$AR$3:$AR$102,0),1),AC313)</f>
        <v/>
      </c>
      <c r="AD130" s="43" t="str">
        <f>IFERROR(INDEX('ORARIO DOCENTI'!$A$3:$A$102,MATCH(AD$1,'ORARIO DOCENTI'!$AR$3:$AR$102,0),1),AD313)</f>
        <v/>
      </c>
      <c r="AE130" s="43" t="str">
        <f>IFERROR(INDEX('ORARIO DOCENTI'!$A$3:$A$102,MATCH(AE$1,'ORARIO DOCENTI'!$AR$3:$AR$102,0),1),AE313)</f>
        <v/>
      </c>
      <c r="AF130" s="43" t="str">
        <f>IFERROR(INDEX('ORARIO DOCENTI'!$A$3:$A$102,MATCH(AF$1,'ORARIO DOCENTI'!$AR$3:$AR$102,0),1),AF313)</f>
        <v/>
      </c>
      <c r="AG130" s="43" t="str">
        <f>IFERROR(INDEX('ORARIO DOCENTI'!$A$3:$A$102,MATCH(AG$1,'ORARIO DOCENTI'!$AR$3:$AR$102,0),1),AG313)</f>
        <v/>
      </c>
      <c r="AH130" s="43" t="str">
        <f>IFERROR(INDEX('ORARIO DOCENTI'!$A$3:$A$102,MATCH(AH$1,'ORARIO DOCENTI'!$AR$3:$AR$102,0),1),AH313)</f>
        <v/>
      </c>
      <c r="AI130" s="43" t="str">
        <f>IFERROR(INDEX('ORARIO DOCENTI'!$A$3:$A$102,MATCH(AI$1,'ORARIO DOCENTI'!$AR$3:$AR$102,0),1),AI313)</f>
        <v/>
      </c>
      <c r="AJ130" s="43" t="str">
        <f>IFERROR(INDEX('ORARIO DOCENTI'!$A$3:$A$102,MATCH(AJ$1,'ORARIO DOCENTI'!$AR$3:$AR$102,0),1),AJ313)</f>
        <v/>
      </c>
      <c r="AK130" s="43" t="str">
        <f>IFERROR(INDEX('ORARIO DOCENTI'!$A$3:$A$102,MATCH(AK$1,'ORARIO DOCENTI'!$AR$3:$AR$102,0),1),AK313)</f>
        <v/>
      </c>
      <c r="AL130" s="43" t="str">
        <f>IFERROR(INDEX('ORARIO DOCENTI'!$A$3:$A$102,MATCH(AL$1,'ORARIO DOCENTI'!$AR$3:$AR$102,0),1),AL313)</f>
        <v/>
      </c>
      <c r="AM130" s="43" t="str">
        <f>IFERROR(INDEX('ORARIO DOCENTI'!$A$3:$A$102,MATCH(AM$1,'ORARIO DOCENTI'!$AR$3:$AR$102,0),1),AM313)</f>
        <v/>
      </c>
      <c r="AN130" s="43" t="str">
        <f>IFERROR(INDEX('ORARIO DOCENTI'!$A$3:$A$102,MATCH(AN$1,'ORARIO DOCENTI'!$AR$3:$AR$102,0),1),AN313)</f>
        <v/>
      </c>
      <c r="AO130" s="43" t="str">
        <f>IFERROR(INDEX('ORARIO DOCENTI'!$A$3:$A$102,MATCH(AO$1,'ORARIO DOCENTI'!$AR$3:$AR$102,0),1),AO313)</f>
        <v/>
      </c>
      <c r="AP130" s="43" t="str">
        <f>IFERROR(INDEX('ORARIO DOCENTI'!$A$3:$A$102,MATCH(AP$1,'ORARIO DOCENTI'!$AR$3:$AR$102,0),1),AP313)</f>
        <v/>
      </c>
      <c r="AQ130" s="43" t="str">
        <f>IFERROR(INDEX('ORARIO DOCENTI'!$A$3:$A$102,MATCH(AQ$1,'ORARIO DOCENTI'!$AR$3:$AR$102,0),1),AQ313)</f>
        <v/>
      </c>
      <c r="AR130" s="43" t="str">
        <f>IFERROR(INDEX('ORARIO DOCENTI'!$A$3:$A$102,MATCH(AR$1,'ORARIO DOCENTI'!$AR$3:$AR$102,0),1),AR313)</f>
        <v/>
      </c>
      <c r="AS130" s="43" t="str">
        <f>IFERROR(INDEX('ORARIO DOCENTI'!$A$3:$A$102,MATCH(AS$1,'ORARIO DOCENTI'!$AR$3:$AR$102,0),1),AS313)</f>
        <v/>
      </c>
      <c r="AT130" s="43" t="str">
        <f>IFERROR(INDEX('ORARIO DOCENTI'!$A$3:$A$102,MATCH(AT$1,'ORARIO DOCENTI'!$AR$3:$AR$102,0),1),AT313)</f>
        <v/>
      </c>
      <c r="AU130" s="43" t="str">
        <f>IFERROR(INDEX('ORARIO DOCENTI'!$A$3:$A$102,MATCH(AU$1,'ORARIO DOCENTI'!$AR$3:$AR$102,0),1),AU313)</f>
        <v/>
      </c>
      <c r="AV130" s="43" t="str">
        <f>IFERROR(INDEX('ORARIO DOCENTI'!$A$3:$A$102,MATCH(AV$1,'ORARIO DOCENTI'!$AR$3:$AR$102,0),1),AV313)</f>
        <v/>
      </c>
      <c r="AW130" s="43" t="str">
        <f>IFERROR(INDEX('ORARIO DOCENTI'!$A$3:$A$102,MATCH(AW$1,'ORARIO DOCENTI'!$AR$3:$AR$102,0),1),AW313)</f>
        <v/>
      </c>
      <c r="AX130" s="43" t="str">
        <f>IFERROR(INDEX('ORARIO DOCENTI'!$A$3:$A$102,MATCH(AX$1,'ORARIO DOCENTI'!$AR$3:$AR$102,0),1),AX313)</f>
        <v/>
      </c>
      <c r="AY130" s="43" t="str">
        <f>IFERROR(INDEX('ORARIO DOCENTI'!$A$3:$A$102,MATCH(AY$1,'ORARIO DOCENTI'!$AR$3:$AR$102,0),1),AY313)</f>
        <v/>
      </c>
      <c r="AZ130" s="43" t="str">
        <f>IFERROR(INDEX('ORARIO DOCENTI'!$A$3:$A$102,MATCH(AZ$1,'ORARIO DOCENTI'!$AR$3:$AR$102,0),1),AZ313)</f>
        <v/>
      </c>
    </row>
    <row r="131" spans="1:52" ht="24.95" customHeight="1">
      <c r="A131" s="160"/>
      <c r="B131" s="163"/>
      <c r="C131" s="124" t="str">
        <f>IFERROR(INDEX('ORARIO ITP'!$A$3:$A$102,MATCH(C$1,'ORARIO ITP'!$AR$3:$AR$102,0),1),"")</f>
        <v/>
      </c>
      <c r="D131" s="124" t="str">
        <f>IFERROR(INDEX('ORARIO ITP'!$A$3:$A$102,MATCH(D$1,'ORARIO ITP'!$AR$3:$AR$102,0),1),"")</f>
        <v/>
      </c>
      <c r="E131" s="124" t="str">
        <f>IFERROR(INDEX('ORARIO ITP'!$A$3:$A$102,MATCH(E$1,'ORARIO ITP'!$AR$3:$AR$102,0),1),"")</f>
        <v>VIOLINI itp</v>
      </c>
      <c r="F131" s="124" t="str">
        <f>IFERROR(INDEX('ORARIO ITP'!$A$3:$A$102,MATCH(F$1,'ORARIO ITP'!$AR$3:$AR$102,0),1),"")</f>
        <v/>
      </c>
      <c r="G131" s="124" t="str">
        <f>IFERROR(INDEX('ORARIO ITP'!$A$3:$A$102,MATCH(G$1,'ORARIO ITP'!$AR$3:$AR$102,0),1),"")</f>
        <v>FRANCALACCI  itp</v>
      </c>
      <c r="H131" s="124" t="str">
        <f>IFERROR(INDEX('ORARIO ITP'!$A$3:$A$102,MATCH(H$1,'ORARIO ITP'!$AR$3:$AR$102,0),1),"")</f>
        <v/>
      </c>
      <c r="I131" s="124" t="str">
        <f>IFERROR(INDEX('ORARIO ITP'!$A$3:$A$102,MATCH(I$1,'ORARIO ITP'!$AR$3:$AR$102,0),1),"")</f>
        <v/>
      </c>
      <c r="J131" s="124" t="str">
        <f>IFERROR(INDEX('ORARIO ITP'!$A$3:$A$102,MATCH(J$1,'ORARIO ITP'!$AR$3:$AR$102,0),1),"")</f>
        <v/>
      </c>
      <c r="K131" s="124" t="str">
        <f>IFERROR(INDEX('ORARIO ITP'!$A$3:$A$102,MATCH(K$1,'ORARIO ITP'!$AR$3:$AR$102,0),1),"")</f>
        <v/>
      </c>
      <c r="L131" s="124" t="str">
        <f>IFERROR(INDEX('ORARIO ITP'!$A$3:$A$102,MATCH(L$1,'ORARIO ITP'!$AR$3:$AR$102,0),1),"")</f>
        <v/>
      </c>
      <c r="M131" s="124" t="str">
        <f>IFERROR(INDEX('ORARIO ITP'!$A$3:$A$102,MATCH(M$1,'ORARIO ITP'!$AR$3:$AR$102,0),1),"")</f>
        <v/>
      </c>
      <c r="N131" s="124" t="str">
        <f>IFERROR(INDEX('ORARIO ITP'!$A$3:$A$102,MATCH(N$1,'ORARIO ITP'!$AR$3:$AR$102,0),1),"")</f>
        <v/>
      </c>
      <c r="O131" s="124" t="str">
        <f>IFERROR(INDEX('ORARIO ITP'!$A$3:$A$102,MATCH(O$1,'ORARIO ITP'!$AR$3:$AR$102,0),1),"")</f>
        <v/>
      </c>
      <c r="P131" s="124" t="str">
        <f>IFERROR(INDEX('ORARIO ITP'!$A$3:$A$102,MATCH(P$1,'ORARIO ITP'!$AR$3:$AR$102,0),1),"")</f>
        <v/>
      </c>
      <c r="Q131" s="124" t="str">
        <f>IFERROR(INDEX('ORARIO ITP'!$A$3:$A$102,MATCH(Q$1,'ORARIO ITP'!$AR$3:$AR$102,0),1),"")</f>
        <v/>
      </c>
      <c r="R131" s="124" t="str">
        <f>IFERROR(INDEX('ORARIO ITP'!$A$3:$A$102,MATCH(R$1,'ORARIO ITP'!$AR$3:$AR$102,0),1),"")</f>
        <v/>
      </c>
      <c r="S131" s="124" t="str">
        <f>IFERROR(INDEX('ORARIO ITP'!$A$3:$A$102,MATCH(S$1,'ORARIO ITP'!$AR$3:$AR$102,0),1),"")</f>
        <v/>
      </c>
      <c r="T131" s="124" t="str">
        <f>IFERROR(INDEX('ORARIO ITP'!$A$3:$A$102,MATCH(T$1,'ORARIO ITP'!$AR$3:$AR$102,0),1),"")</f>
        <v/>
      </c>
      <c r="U131" s="40" t="str">
        <f>IFERROR(INDEX('ORARIO ITP'!$A$3:$A$102,MATCH(U$1,'ORARIO ITP'!$AR$3:$AR$102,0),1),"")</f>
        <v/>
      </c>
      <c r="V131" s="40" t="str">
        <f>IFERROR(INDEX('ORARIO ITP'!$A$3:$A$102,MATCH(V$1,'ORARIO ITP'!$AR$3:$AR$102,0),1),"")</f>
        <v/>
      </c>
      <c r="W131" s="40" t="str">
        <f>IFERROR(INDEX('ORARIO ITP'!$A$3:$A$102,MATCH(W$1,'ORARIO ITP'!$AR$3:$AR$102,0),1),"")</f>
        <v/>
      </c>
      <c r="X131" s="40" t="str">
        <f>IFERROR(INDEX('ORARIO ITP'!$A$3:$A$102,MATCH(X$1,'ORARIO ITP'!$AR$3:$AR$102,0),1),"")</f>
        <v/>
      </c>
      <c r="Y131" s="40" t="str">
        <f>IFERROR(INDEX('ORARIO ITP'!$A$3:$A$102,MATCH(Y$1,'ORARIO ITP'!$AR$3:$AR$102,0),1),"")</f>
        <v/>
      </c>
      <c r="Z131" s="40" t="str">
        <f>IFERROR(INDEX('ORARIO ITP'!$A$3:$A$102,MATCH(Z$1,'ORARIO ITP'!$AR$3:$AR$102,0),1),"")</f>
        <v/>
      </c>
      <c r="AA131" s="40" t="str">
        <f>IFERROR(INDEX('ORARIO ITP'!$A$3:$A$102,MATCH(AA$1,'ORARIO ITP'!$AR$3:$AR$102,0),1),"")</f>
        <v/>
      </c>
      <c r="AB131" s="40" t="str">
        <f>IFERROR(INDEX('ORARIO ITP'!$A$3:$A$102,MATCH(AB$1,'ORARIO ITP'!$AR$3:$AR$102,0),1),"")</f>
        <v/>
      </c>
      <c r="AC131" s="40" t="str">
        <f>IFERROR(INDEX('ORARIO ITP'!$A$3:$A$102,MATCH(AC$1,'ORARIO ITP'!$AR$3:$AR$102,0),1),"")</f>
        <v/>
      </c>
      <c r="AD131" s="40" t="str">
        <f>IFERROR(INDEX('ORARIO ITP'!$A$3:$A$102,MATCH(AD$1,'ORARIO ITP'!$AR$3:$AR$102,0),1),"")</f>
        <v/>
      </c>
      <c r="AE131" s="40" t="str">
        <f>IFERROR(INDEX('ORARIO ITP'!$A$3:$A$102,MATCH(AE$1,'ORARIO ITP'!$AR$3:$AR$102,0),1),"")</f>
        <v/>
      </c>
      <c r="AF131" s="40" t="str">
        <f>IFERROR(INDEX('ORARIO ITP'!$A$3:$A$102,MATCH(AF$1,'ORARIO ITP'!$AR$3:$AR$102,0),1),"")</f>
        <v/>
      </c>
      <c r="AG131" s="40" t="str">
        <f>IFERROR(INDEX('ORARIO ITP'!$A$3:$A$102,MATCH(AG$1,'ORARIO ITP'!$AR$3:$AR$102,0),1),"")</f>
        <v/>
      </c>
      <c r="AH131" s="40" t="str">
        <f>IFERROR(INDEX('ORARIO ITP'!$A$3:$A$102,MATCH(AH$1,'ORARIO ITP'!$AR$3:$AR$102,0),1),"")</f>
        <v/>
      </c>
      <c r="AI131" s="40" t="str">
        <f>IFERROR(INDEX('ORARIO ITP'!$A$3:$A$102,MATCH(AI$1,'ORARIO ITP'!$AR$3:$AR$102,0),1),"")</f>
        <v/>
      </c>
      <c r="AJ131" s="40" t="str">
        <f>IFERROR(INDEX('ORARIO ITP'!$A$3:$A$102,MATCH(AJ$1,'ORARIO ITP'!$AR$3:$AR$102,0),1),"")</f>
        <v/>
      </c>
      <c r="AK131" s="40" t="str">
        <f>IFERROR(INDEX('ORARIO ITP'!$A$3:$A$102,MATCH(AK$1,'ORARIO ITP'!$AR$3:$AR$102,0),1),"")</f>
        <v/>
      </c>
      <c r="AL131" s="40" t="str">
        <f>IFERROR(INDEX('ORARIO ITP'!$A$3:$A$102,MATCH(AL$1,'ORARIO ITP'!$AR$3:$AR$102,0),1),"")</f>
        <v/>
      </c>
      <c r="AM131" s="40" t="str">
        <f>IFERROR(INDEX('ORARIO ITP'!$A$3:$A$102,MATCH(AM$1,'ORARIO ITP'!$AR$3:$AR$102,0),1),"")</f>
        <v/>
      </c>
      <c r="AN131" s="40" t="str">
        <f>IFERROR(INDEX('ORARIO ITP'!$A$3:$A$102,MATCH(AN$1,'ORARIO ITP'!$AR$3:$AR$102,0),1),"")</f>
        <v/>
      </c>
      <c r="AO131" s="40" t="str">
        <f>IFERROR(INDEX('ORARIO ITP'!$A$3:$A$102,MATCH(AO$1,'ORARIO ITP'!$AR$3:$AR$102,0),1),"")</f>
        <v/>
      </c>
      <c r="AP131" s="40" t="str">
        <f>IFERROR(INDEX('ORARIO ITP'!$A$3:$A$102,MATCH(AP$1,'ORARIO ITP'!$AR$3:$AR$102,0),1),"")</f>
        <v/>
      </c>
      <c r="AQ131" s="40" t="str">
        <f>IFERROR(INDEX('ORARIO ITP'!$A$3:$A$102,MATCH(AQ$1,'ORARIO ITP'!$AR$3:$AR$102,0),1),"")</f>
        <v/>
      </c>
      <c r="AR131" s="40" t="str">
        <f>IFERROR(INDEX('ORARIO ITP'!$A$3:$A$102,MATCH(AR$1,'ORARIO ITP'!$AR$3:$AR$102,0),1),"")</f>
        <v/>
      </c>
      <c r="AS131" s="40" t="str">
        <f>IFERROR(INDEX('ORARIO ITP'!$A$3:$A$102,MATCH(AS$1,'ORARIO ITP'!$AR$3:$AR$102,0),1),"")</f>
        <v/>
      </c>
      <c r="AT131" s="40" t="str">
        <f>IFERROR(INDEX('ORARIO ITP'!$A$3:$A$102,MATCH(AT$1,'ORARIO ITP'!$AR$3:$AR$102,0),1),"")</f>
        <v/>
      </c>
      <c r="AU131" s="40" t="str">
        <f>IFERROR(INDEX('ORARIO ITP'!$A$3:$A$102,MATCH(AU$1,'ORARIO ITP'!$AR$3:$AR$102,0),1),"")</f>
        <v/>
      </c>
      <c r="AV131" s="40" t="str">
        <f>IFERROR(INDEX('ORARIO ITP'!$A$3:$A$102,MATCH(AV$1,'ORARIO ITP'!$AR$3:$AR$102,0),1),"")</f>
        <v/>
      </c>
      <c r="AW131" s="40" t="str">
        <f>IFERROR(INDEX('ORARIO ITP'!$A$3:$A$102,MATCH(AW$1,'ORARIO ITP'!$AR$3:$AR$102,0),1),"")</f>
        <v/>
      </c>
      <c r="AX131" s="40" t="str">
        <f>IFERROR(INDEX('ORARIO ITP'!$A$3:$A$102,MATCH(AX$1,'ORARIO ITP'!$AR$3:$AR$102,0),1),"")</f>
        <v/>
      </c>
      <c r="AY131" s="40" t="str">
        <f>IFERROR(INDEX('ORARIO ITP'!$A$3:$A$102,MATCH(AY$1,'ORARIO ITP'!$AR$3:$AR$102,0),1),"")</f>
        <v/>
      </c>
      <c r="AZ131" s="40" t="str">
        <f>IFERROR(INDEX('ORARIO ITP'!$A$3:$A$102,MATCH(AZ$1,'ORARIO ITP'!$AR$3:$AR$102,0),1),"")</f>
        <v/>
      </c>
    </row>
    <row r="132" spans="1:52" ht="24.95" customHeight="1">
      <c r="A132" s="160"/>
      <c r="B132" s="163">
        <v>4</v>
      </c>
      <c r="C132" s="125" t="str">
        <f ca="1">IFERROR(INDEX('DOCENTI-CLASSI-MATERIE'!$A$2:$L$201,MATCH(C$133,'DOCENTI-CLASSI-MATERIE'!$A$2:$A$201,0),MATCH(C$1,INDIRECT("'DOCENTI-CLASSI-MATERIE'!$A"&amp;MATCH(C$133,'DOCENTI-CLASSI-MATERIE'!$A$2:$A$201,0)+2&amp;":$L"&amp;MATCH(C$133,'DOCENTI-CLASSI-MATERIE'!$A$2:$A$201,0)+2),0)),C315)</f>
        <v>LINGUA INGLESE</v>
      </c>
      <c r="D132" s="125" t="str">
        <f ca="1">IFERROR(INDEX('DOCENTI-CLASSI-MATERIE'!$A$2:$L$201,MATCH(D$133,'DOCENTI-CLASSI-MATERIE'!$A$2:$A$201,0),MATCH(D$1,INDIRECT("'DOCENTI-CLASSI-MATERIE'!$A"&amp;MATCH(D$133,'DOCENTI-CLASSI-MATERIE'!$A$2:$A$201,0)+2&amp;":$L"&amp;MATCH(D$133,'DOCENTI-CLASSI-MATERIE'!$A$2:$A$201,0)+2),0)),D315)</f>
        <v>LINGUA LETT.ITAL. E STORIA</v>
      </c>
      <c r="E132" s="125" t="str">
        <f ca="1">IFERROR(INDEX('DOCENTI-CLASSI-MATERIE'!$A$2:$L$201,MATCH(E$133,'DOCENTI-CLASSI-MATERIE'!$A$2:$A$201,0),MATCH(E$1,INDIRECT("'DOCENTI-CLASSI-MATERIE'!$A"&amp;MATCH(E$133,'DOCENTI-CLASSI-MATERIE'!$A$2:$A$201,0)+2&amp;":$L"&amp;MATCH(E$133,'DOCENTI-CLASSI-MATERIE'!$A$2:$A$201,0)+2),0)),E315)</f>
        <v>TEC.IE ELETTRICO/CHE</v>
      </c>
      <c r="F132" s="125" t="str">
        <f ca="1">IFERROR(INDEX('DOCENTI-CLASSI-MATERIE'!$A$2:$L$201,MATCH(F$133,'DOCENTI-CLASSI-MATERIE'!$A$2:$A$201,0),MATCH(F$1,INDIRECT("'DOCENTI-CLASSI-MATERIE'!$A"&amp;MATCH(F$133,'DOCENTI-CLASSI-MATERIE'!$A$2:$A$201,0)+2&amp;":$L"&amp;MATCH(F$133,'DOCENTI-CLASSI-MATERIE'!$A$2:$A$201,0)+2),0)),F315)</f>
        <v>LABORATORI TECN.</v>
      </c>
      <c r="G132" s="125" t="str">
        <f ca="1">IFERROR(INDEX('DOCENTI-CLASSI-MATERIE'!$A$2:$L$201,MATCH(G$133,'DOCENTI-CLASSI-MATERIE'!$A$2:$A$201,0),MATCH(G$1,INDIRECT("'DOCENTI-CLASSI-MATERIE'!$A"&amp;MATCH(G$133,'DOCENTI-CLASSI-MATERIE'!$A$2:$A$201,0)+2&amp;":$L"&amp;MATCH(G$133,'DOCENTI-CLASSI-MATERIE'!$A$2:$A$201,0)+2),0)),G315)</f>
        <v>LINGUA LETT.ITAL. E STORIA</v>
      </c>
      <c r="H132" s="125" t="str">
        <f ca="1">IFERROR(INDEX('DOCENTI-CLASSI-MATERIE'!$A$2:$L$201,MATCH(H$133,'DOCENTI-CLASSI-MATERIE'!$A$2:$A$201,0),MATCH(H$1,INDIRECT("'DOCENTI-CLASSI-MATERIE'!$A"&amp;MATCH(H$133,'DOCENTI-CLASSI-MATERIE'!$A$2:$A$201,0)+2&amp;":$L"&amp;MATCH(H$133,'DOCENTI-CLASSI-MATERIE'!$A$2:$A$201,0)+2),0)),H315)</f>
        <v>LINGUA INGLESE</v>
      </c>
      <c r="I132" s="125" t="str">
        <f ca="1">IFERROR(INDEX('DOCENTI-CLASSI-MATERIE'!$A$2:$L$201,MATCH(I$133,'DOCENTI-CLASSI-MATERIE'!$A$2:$A$201,0),MATCH(I$1,INDIRECT("'DOCENTI-CLASSI-MATERIE'!$A"&amp;MATCH(I$133,'DOCENTI-CLASSI-MATERIE'!$A$2:$A$201,0)+2&amp;":$L"&amp;MATCH(I$133,'DOCENTI-CLASSI-MATERIE'!$A$2:$A$201,0)+2),0)),I315)</f>
        <v>SCIENZE MOTORIE</v>
      </c>
      <c r="J132" s="125" t="str">
        <f ca="1">IFERROR(INDEX('DOCENTI-CLASSI-MATERIE'!$A$2:$L$201,MATCH(J$133,'DOCENTI-CLASSI-MATERIE'!$A$2:$A$201,0),MATCH(J$1,INDIRECT("'DOCENTI-CLASSI-MATERIE'!$A"&amp;MATCH(J$133,'DOCENTI-CLASSI-MATERIE'!$A$2:$A$201,0)+2&amp;":$L"&amp;MATCH(J$133,'DOCENTI-CLASSI-MATERIE'!$A$2:$A$201,0)+2),0)),J315)</f>
        <v>RELIGIONE</v>
      </c>
      <c r="K132" s="125" t="str">
        <f ca="1">IFERROR(INDEX('DOCENTI-CLASSI-MATERIE'!$A$2:$L$201,MATCH(K$133,'DOCENTI-CLASSI-MATERIE'!$A$2:$A$201,0),MATCH(K$1,INDIRECT("'DOCENTI-CLASSI-MATERIE'!$A"&amp;MATCH(K$133,'DOCENTI-CLASSI-MATERIE'!$A$2:$A$201,0)+2&amp;":$L"&amp;MATCH(K$133,'DOCENTI-CLASSI-MATERIE'!$A$2:$A$201,0)+2),0)),K315)</f>
        <v>MATEMATICA</v>
      </c>
      <c r="L132" s="125" t="str">
        <f ca="1">IFERROR(INDEX('DOCENTI-CLASSI-MATERIE'!$A$2:$L$201,MATCH(L$133,'DOCENTI-CLASSI-MATERIE'!$A$2:$A$201,0),MATCH(L$1,INDIRECT("'DOCENTI-CLASSI-MATERIE'!$A"&amp;MATCH(L$133,'DOCENTI-CLASSI-MATERIE'!$A$2:$A$201,0)+2&amp;":$L"&amp;MATCH(L$133,'DOCENTI-CLASSI-MATERIE'!$A$2:$A$201,0)+2),0)),L315)</f>
        <v>LINGUA LETT.ITAL. E STORIA</v>
      </c>
      <c r="M132" s="125" t="str">
        <f ca="1">IFERROR(INDEX('DOCENTI-CLASSI-MATERIE'!$A$2:$L$201,MATCH(M$133,'DOCENTI-CLASSI-MATERIE'!$A$2:$A$201,0),MATCH(M$1,INDIRECT("'DOCENTI-CLASSI-MATERIE'!$A"&amp;MATCH(M$133,'DOCENTI-CLASSI-MATERIE'!$A$2:$A$201,0)+2&amp;":$L"&amp;MATCH(M$133,'DOCENTI-CLASSI-MATERIE'!$A$2:$A$201,0)+2),0)),M315)</f>
        <v>LINGUA LETT.ITAL. E STORIA</v>
      </c>
      <c r="N132" s="125" t="str">
        <f ca="1">IFERROR(INDEX('DOCENTI-CLASSI-MATERIE'!$A$2:$L$201,MATCH(N$133,'DOCENTI-CLASSI-MATERIE'!$A$2:$A$201,0),MATCH(N$1,INDIRECT("'DOCENTI-CLASSI-MATERIE'!$A"&amp;MATCH(N$133,'DOCENTI-CLASSI-MATERIE'!$A$2:$A$201,0)+2&amp;":$L"&amp;MATCH(N$133,'DOCENTI-CLASSI-MATERIE'!$A$2:$A$201,0)+2),0)),N315)</f>
        <v>LINGUA LETT.ITAL. E STORIA</v>
      </c>
      <c r="O132" s="125" t="str">
        <f ca="1">IFERROR(INDEX('DOCENTI-CLASSI-MATERIE'!$A$2:$L$201,MATCH(O$133,'DOCENTI-CLASSI-MATERIE'!$A$2:$A$201,0),MATCH(O$1,INDIRECT("'DOCENTI-CLASSI-MATERIE'!$A"&amp;MATCH(O$133,'DOCENTI-CLASSI-MATERIE'!$A$2:$A$201,0)+2&amp;":$L"&amp;MATCH(O$133,'DOCENTI-CLASSI-MATERIE'!$A$2:$A$201,0)+2),0)),O315)</f>
        <v>ELETTROT.ELETTRON.</v>
      </c>
      <c r="P132" s="125" t="str">
        <f ca="1">IFERROR(INDEX('DOCENTI-CLASSI-MATERIE'!$A$2:$L$201,MATCH(P$133,'DOCENTI-CLASSI-MATERIE'!$A$2:$A$201,0),MATCH(P$1,INDIRECT("'DOCENTI-CLASSI-MATERIE'!$A"&amp;MATCH(P$133,'DOCENTI-CLASSI-MATERIE'!$A$2:$A$201,0)+2&amp;":$L"&amp;MATCH(P$133,'DOCENTI-CLASSI-MATERIE'!$A$2:$A$201,0)+2),0)),P315)</f>
        <v>BIOL.MICR.CONT.SAN.</v>
      </c>
      <c r="Q132" s="125" t="str">
        <f ca="1">IFERROR(INDEX('DOCENTI-CLASSI-MATERIE'!$A$2:$L$201,MATCH(Q$133,'DOCENTI-CLASSI-MATERIE'!$A$2:$A$201,0),MATCH(Q$1,INDIRECT("'DOCENTI-CLASSI-MATERIE'!$A"&amp;MATCH(Q$133,'DOCENTI-CLASSI-MATERIE'!$A$2:$A$201,0)+2&amp;":$L"&amp;MATCH(Q$133,'DOCENTI-CLASSI-MATERIE'!$A$2:$A$201,0)+2),0)),Q315)</f>
        <v/>
      </c>
      <c r="R132" s="125" t="str">
        <f ca="1">IFERROR(INDEX('DOCENTI-CLASSI-MATERIE'!$A$2:$L$201,MATCH(R$133,'DOCENTI-CLASSI-MATERIE'!$A$2:$A$201,0),MATCH(R$1,INDIRECT("'DOCENTI-CLASSI-MATERIE'!$A"&amp;MATCH(R$133,'DOCENTI-CLASSI-MATERIE'!$A$2:$A$201,0)+2&amp;":$L"&amp;MATCH(R$133,'DOCENTI-CLASSI-MATERIE'!$A$2:$A$201,0)+2),0)),R315)</f>
        <v>TEC.PROG.SISTEMI</v>
      </c>
      <c r="S132" s="125" t="str">
        <f ca="1">IFERROR(INDEX('DOCENTI-CLASSI-MATERIE'!$A$2:$L$201,MATCH(S$133,'DOCENTI-CLASSI-MATERIE'!$A$2:$A$201,0),MATCH(S$1,INDIRECT("'DOCENTI-CLASSI-MATERIE'!$A"&amp;MATCH(S$133,'DOCENTI-CLASSI-MATERIE'!$A$2:$A$201,0)+2&amp;":$L"&amp;MATCH(S$133,'DOCENTI-CLASSI-MATERIE'!$A$2:$A$201,0)+2),0)),S315)</f>
        <v>MATEMATICA</v>
      </c>
      <c r="T132" s="125" t="str">
        <f ca="1">IFERROR(INDEX('DOCENTI-CLASSI-MATERIE'!$A$2:$L$201,MATCH(T$133,'DOCENTI-CLASSI-MATERIE'!$A$2:$A$201,0),MATCH(T$1,INDIRECT("'DOCENTI-CLASSI-MATERIE'!$A"&amp;MATCH(T$133,'DOCENTI-CLASSI-MATERIE'!$A$2:$A$201,0)+2&amp;":$L"&amp;MATCH(T$133,'DOCENTI-CLASSI-MATERIE'!$A$2:$A$201,0)+2),0)),T315)</f>
        <v/>
      </c>
      <c r="U132" s="41" t="str">
        <f ca="1">IFERROR(INDEX('DOCENTI-CLASSI-MATERIE'!$A$2:$L$201,MATCH(U$133,'DOCENTI-CLASSI-MATERIE'!$A$2:$A$201,0),MATCH(U$1,INDIRECT("'DOCENTI-CLASSI-MATERIE'!$A"&amp;MATCH(U$133,'DOCENTI-CLASSI-MATERIE'!$A$2:$A$201,0)+2&amp;":$L"&amp;MATCH(U$133,'DOCENTI-CLASSI-MATERIE'!$A$2:$A$201,0)+2),0)),U315)</f>
        <v/>
      </c>
      <c r="V132" s="41" t="str">
        <f ca="1">IFERROR(INDEX('DOCENTI-CLASSI-MATERIE'!$A$2:$L$201,MATCH(V$133,'DOCENTI-CLASSI-MATERIE'!$A$2:$A$201,0),MATCH(V$1,INDIRECT("'DOCENTI-CLASSI-MATERIE'!$A"&amp;MATCH(V$133,'DOCENTI-CLASSI-MATERIE'!$A$2:$A$201,0)+2&amp;":$L"&amp;MATCH(V$133,'DOCENTI-CLASSI-MATERIE'!$A$2:$A$201,0)+2),0)),V315)</f>
        <v/>
      </c>
      <c r="W132" s="41" t="str">
        <f ca="1">IFERROR(INDEX('DOCENTI-CLASSI-MATERIE'!$A$2:$L$201,MATCH(W$133,'DOCENTI-CLASSI-MATERIE'!$A$2:$A$201,0),MATCH(W$1,INDIRECT("'DOCENTI-CLASSI-MATERIE'!$A"&amp;MATCH(W$133,'DOCENTI-CLASSI-MATERIE'!$A$2:$A$201,0)+2&amp;":$L"&amp;MATCH(W$133,'DOCENTI-CLASSI-MATERIE'!$A$2:$A$201,0)+2),0)),W315)</f>
        <v/>
      </c>
      <c r="X132" s="41" t="str">
        <f ca="1">IFERROR(INDEX('DOCENTI-CLASSI-MATERIE'!$A$2:$L$201,MATCH(X$133,'DOCENTI-CLASSI-MATERIE'!$A$2:$A$201,0),MATCH(X$1,INDIRECT("'DOCENTI-CLASSI-MATERIE'!$A"&amp;MATCH(X$133,'DOCENTI-CLASSI-MATERIE'!$A$2:$A$201,0)+2&amp;":$L"&amp;MATCH(X$133,'DOCENTI-CLASSI-MATERIE'!$A$2:$A$201,0)+2),0)),X315)</f>
        <v/>
      </c>
      <c r="Y132" s="41" t="str">
        <f ca="1">IFERROR(INDEX('DOCENTI-CLASSI-MATERIE'!$A$2:$L$201,MATCH(Y$133,'DOCENTI-CLASSI-MATERIE'!$A$2:$A$201,0),MATCH(Y$1,INDIRECT("'DOCENTI-CLASSI-MATERIE'!$A"&amp;MATCH(Y$133,'DOCENTI-CLASSI-MATERIE'!$A$2:$A$201,0)+2&amp;":$L"&amp;MATCH(Y$133,'DOCENTI-CLASSI-MATERIE'!$A$2:$A$201,0)+2),0)),Y315)</f>
        <v/>
      </c>
      <c r="Z132" s="41" t="str">
        <f ca="1">IFERROR(INDEX('DOCENTI-CLASSI-MATERIE'!$A$2:$L$201,MATCH(Z$133,'DOCENTI-CLASSI-MATERIE'!$A$2:$A$201,0),MATCH(Z$1,INDIRECT("'DOCENTI-CLASSI-MATERIE'!$A"&amp;MATCH(Z$133,'DOCENTI-CLASSI-MATERIE'!$A$2:$A$201,0)+2&amp;":$L"&amp;MATCH(Z$133,'DOCENTI-CLASSI-MATERIE'!$A$2:$A$201,0)+2),0)),Z315)</f>
        <v/>
      </c>
      <c r="AA132" s="41" t="str">
        <f ca="1">IFERROR(INDEX('DOCENTI-CLASSI-MATERIE'!$A$2:$L$201,MATCH(AA$133,'DOCENTI-CLASSI-MATERIE'!$A$2:$A$201,0),MATCH(AA$1,INDIRECT("'DOCENTI-CLASSI-MATERIE'!$A"&amp;MATCH(AA$133,'DOCENTI-CLASSI-MATERIE'!$A$2:$A$201,0)+2&amp;":$L"&amp;MATCH(AA$133,'DOCENTI-CLASSI-MATERIE'!$A$2:$A$201,0)+2),0)),AA315)</f>
        <v/>
      </c>
      <c r="AB132" s="41" t="str">
        <f ca="1">IFERROR(INDEX('DOCENTI-CLASSI-MATERIE'!$A$2:$L$201,MATCH(AB$133,'DOCENTI-CLASSI-MATERIE'!$A$2:$A$201,0),MATCH(AB$1,INDIRECT("'DOCENTI-CLASSI-MATERIE'!$A"&amp;MATCH(AB$133,'DOCENTI-CLASSI-MATERIE'!$A$2:$A$201,0)+2&amp;":$L"&amp;MATCH(AB$133,'DOCENTI-CLASSI-MATERIE'!$A$2:$A$201,0)+2),0)),AB315)</f>
        <v/>
      </c>
      <c r="AC132" s="41" t="str">
        <f ca="1">IFERROR(INDEX('DOCENTI-CLASSI-MATERIE'!$A$2:$L$201,MATCH(AC$133,'DOCENTI-CLASSI-MATERIE'!$A$2:$A$201,0),MATCH(AC$1,INDIRECT("'DOCENTI-CLASSI-MATERIE'!$A"&amp;MATCH(AC$133,'DOCENTI-CLASSI-MATERIE'!$A$2:$A$201,0)+2&amp;":$L"&amp;MATCH(AC$133,'DOCENTI-CLASSI-MATERIE'!$A$2:$A$201,0)+2),0)),AC315)</f>
        <v/>
      </c>
      <c r="AD132" s="41" t="str">
        <f ca="1">IFERROR(INDEX('DOCENTI-CLASSI-MATERIE'!$A$2:$L$201,MATCH(AD$133,'DOCENTI-CLASSI-MATERIE'!$A$2:$A$201,0),MATCH(AD$1,INDIRECT("'DOCENTI-CLASSI-MATERIE'!$A"&amp;MATCH(AD$133,'DOCENTI-CLASSI-MATERIE'!$A$2:$A$201,0)+2&amp;":$L"&amp;MATCH(AD$133,'DOCENTI-CLASSI-MATERIE'!$A$2:$A$201,0)+2),0)),AD315)</f>
        <v/>
      </c>
      <c r="AE132" s="41" t="str">
        <f ca="1">IFERROR(INDEX('DOCENTI-CLASSI-MATERIE'!$A$2:$L$201,MATCH(AE$133,'DOCENTI-CLASSI-MATERIE'!$A$2:$A$201,0),MATCH(AE$1,INDIRECT("'DOCENTI-CLASSI-MATERIE'!$A"&amp;MATCH(AE$133,'DOCENTI-CLASSI-MATERIE'!$A$2:$A$201,0)+2&amp;":$L"&amp;MATCH(AE$133,'DOCENTI-CLASSI-MATERIE'!$A$2:$A$201,0)+2),0)),AE315)</f>
        <v/>
      </c>
      <c r="AF132" s="41" t="str">
        <f ca="1">IFERROR(INDEX('DOCENTI-CLASSI-MATERIE'!$A$2:$L$201,MATCH(AF$133,'DOCENTI-CLASSI-MATERIE'!$A$2:$A$201,0),MATCH(AF$1,INDIRECT("'DOCENTI-CLASSI-MATERIE'!$A"&amp;MATCH(AF$133,'DOCENTI-CLASSI-MATERIE'!$A$2:$A$201,0)+2&amp;":$L"&amp;MATCH(AF$133,'DOCENTI-CLASSI-MATERIE'!$A$2:$A$201,0)+2),0)),AF315)</f>
        <v/>
      </c>
      <c r="AG132" s="41" t="str">
        <f ca="1">IFERROR(INDEX('DOCENTI-CLASSI-MATERIE'!$A$2:$L$201,MATCH(AG$133,'DOCENTI-CLASSI-MATERIE'!$A$2:$A$201,0),MATCH(AG$1,INDIRECT("'DOCENTI-CLASSI-MATERIE'!$A"&amp;MATCH(AG$133,'DOCENTI-CLASSI-MATERIE'!$A$2:$A$201,0)+2&amp;":$L"&amp;MATCH(AG$133,'DOCENTI-CLASSI-MATERIE'!$A$2:$A$201,0)+2),0)),AG315)</f>
        <v/>
      </c>
      <c r="AH132" s="41" t="str">
        <f ca="1">IFERROR(INDEX('DOCENTI-CLASSI-MATERIE'!$A$2:$L$201,MATCH(AH$133,'DOCENTI-CLASSI-MATERIE'!$A$2:$A$201,0),MATCH(AH$1,INDIRECT("'DOCENTI-CLASSI-MATERIE'!$A"&amp;MATCH(AH$133,'DOCENTI-CLASSI-MATERIE'!$A$2:$A$201,0)+2&amp;":$L"&amp;MATCH(AH$133,'DOCENTI-CLASSI-MATERIE'!$A$2:$A$201,0)+2),0)),AH315)</f>
        <v/>
      </c>
      <c r="AI132" s="41" t="str">
        <f ca="1">IFERROR(INDEX('DOCENTI-CLASSI-MATERIE'!$A$2:$L$201,MATCH(AI$133,'DOCENTI-CLASSI-MATERIE'!$A$2:$A$201,0),MATCH(AI$1,INDIRECT("'DOCENTI-CLASSI-MATERIE'!$A"&amp;MATCH(AI$133,'DOCENTI-CLASSI-MATERIE'!$A$2:$A$201,0)+2&amp;":$L"&amp;MATCH(AI$133,'DOCENTI-CLASSI-MATERIE'!$A$2:$A$201,0)+2),0)),AI315)</f>
        <v/>
      </c>
      <c r="AJ132" s="41" t="str">
        <f ca="1">IFERROR(INDEX('DOCENTI-CLASSI-MATERIE'!$A$2:$L$201,MATCH(AJ$133,'DOCENTI-CLASSI-MATERIE'!$A$2:$A$201,0),MATCH(AJ$1,INDIRECT("'DOCENTI-CLASSI-MATERIE'!$A"&amp;MATCH(AJ$133,'DOCENTI-CLASSI-MATERIE'!$A$2:$A$201,0)+2&amp;":$L"&amp;MATCH(AJ$133,'DOCENTI-CLASSI-MATERIE'!$A$2:$A$201,0)+2),0)),AJ315)</f>
        <v/>
      </c>
      <c r="AK132" s="41" t="str">
        <f ca="1">IFERROR(INDEX('DOCENTI-CLASSI-MATERIE'!$A$2:$L$201,MATCH(AK$133,'DOCENTI-CLASSI-MATERIE'!$A$2:$A$201,0),MATCH(AK$1,INDIRECT("'DOCENTI-CLASSI-MATERIE'!$A"&amp;MATCH(AK$133,'DOCENTI-CLASSI-MATERIE'!$A$2:$A$201,0)+2&amp;":$L"&amp;MATCH(AK$133,'DOCENTI-CLASSI-MATERIE'!$A$2:$A$201,0)+2),0)),AK315)</f>
        <v/>
      </c>
      <c r="AL132" s="41" t="str">
        <f ca="1">IFERROR(INDEX('DOCENTI-CLASSI-MATERIE'!$A$2:$L$201,MATCH(AL$133,'DOCENTI-CLASSI-MATERIE'!$A$2:$A$201,0),MATCH(AL$1,INDIRECT("'DOCENTI-CLASSI-MATERIE'!$A"&amp;MATCH(AL$133,'DOCENTI-CLASSI-MATERIE'!$A$2:$A$201,0)+2&amp;":$L"&amp;MATCH(AL$133,'DOCENTI-CLASSI-MATERIE'!$A$2:$A$201,0)+2),0)),AL315)</f>
        <v/>
      </c>
      <c r="AM132" s="41" t="str">
        <f ca="1">IFERROR(INDEX('DOCENTI-CLASSI-MATERIE'!$A$2:$L$201,MATCH(AM$133,'DOCENTI-CLASSI-MATERIE'!$A$2:$A$201,0),MATCH(AM$1,INDIRECT("'DOCENTI-CLASSI-MATERIE'!$A"&amp;MATCH(AM$133,'DOCENTI-CLASSI-MATERIE'!$A$2:$A$201,0)+2&amp;":$L"&amp;MATCH(AM$133,'DOCENTI-CLASSI-MATERIE'!$A$2:$A$201,0)+2),0)),AM315)</f>
        <v/>
      </c>
      <c r="AN132" s="41" t="str">
        <f ca="1">IFERROR(INDEX('DOCENTI-CLASSI-MATERIE'!$A$2:$L$201,MATCH(AN$133,'DOCENTI-CLASSI-MATERIE'!$A$2:$A$201,0),MATCH(AN$1,INDIRECT("'DOCENTI-CLASSI-MATERIE'!$A"&amp;MATCH(AN$133,'DOCENTI-CLASSI-MATERIE'!$A$2:$A$201,0)+2&amp;":$L"&amp;MATCH(AN$133,'DOCENTI-CLASSI-MATERIE'!$A$2:$A$201,0)+2),0)),AN315)</f>
        <v/>
      </c>
      <c r="AO132" s="41" t="str">
        <f ca="1">IFERROR(INDEX('DOCENTI-CLASSI-MATERIE'!$A$2:$L$201,MATCH(AO$133,'DOCENTI-CLASSI-MATERIE'!$A$2:$A$201,0),MATCH(AO$1,INDIRECT("'DOCENTI-CLASSI-MATERIE'!$A"&amp;MATCH(AO$133,'DOCENTI-CLASSI-MATERIE'!$A$2:$A$201,0)+2&amp;":$L"&amp;MATCH(AO$133,'DOCENTI-CLASSI-MATERIE'!$A$2:$A$201,0)+2),0)),AO315)</f>
        <v/>
      </c>
      <c r="AP132" s="41" t="str">
        <f ca="1">IFERROR(INDEX('DOCENTI-CLASSI-MATERIE'!$A$2:$L$201,MATCH(AP$133,'DOCENTI-CLASSI-MATERIE'!$A$2:$A$201,0),MATCH(AP$1,INDIRECT("'DOCENTI-CLASSI-MATERIE'!$A"&amp;MATCH(AP$133,'DOCENTI-CLASSI-MATERIE'!$A$2:$A$201,0)+2&amp;":$L"&amp;MATCH(AP$133,'DOCENTI-CLASSI-MATERIE'!$A$2:$A$201,0)+2),0)),AP315)</f>
        <v/>
      </c>
      <c r="AQ132" s="41" t="str">
        <f ca="1">IFERROR(INDEX('DOCENTI-CLASSI-MATERIE'!$A$2:$L$201,MATCH(AQ$133,'DOCENTI-CLASSI-MATERIE'!$A$2:$A$201,0),MATCH(AQ$1,INDIRECT("'DOCENTI-CLASSI-MATERIE'!$A"&amp;MATCH(AQ$133,'DOCENTI-CLASSI-MATERIE'!$A$2:$A$201,0)+2&amp;":$L"&amp;MATCH(AQ$133,'DOCENTI-CLASSI-MATERIE'!$A$2:$A$201,0)+2),0)),AQ315)</f>
        <v/>
      </c>
      <c r="AR132" s="41" t="str">
        <f ca="1">IFERROR(INDEX('DOCENTI-CLASSI-MATERIE'!$A$2:$L$201,MATCH(AR$133,'DOCENTI-CLASSI-MATERIE'!$A$2:$A$201,0),MATCH(AR$1,INDIRECT("'DOCENTI-CLASSI-MATERIE'!$A"&amp;MATCH(AR$133,'DOCENTI-CLASSI-MATERIE'!$A$2:$A$201,0)+2&amp;":$L"&amp;MATCH(AR$133,'DOCENTI-CLASSI-MATERIE'!$A$2:$A$201,0)+2),0)),AR315)</f>
        <v/>
      </c>
      <c r="AS132" s="41" t="str">
        <f ca="1">IFERROR(INDEX('DOCENTI-CLASSI-MATERIE'!$A$2:$L$201,MATCH(AS$133,'DOCENTI-CLASSI-MATERIE'!$A$2:$A$201,0),MATCH(AS$1,INDIRECT("'DOCENTI-CLASSI-MATERIE'!$A"&amp;MATCH(AS$133,'DOCENTI-CLASSI-MATERIE'!$A$2:$A$201,0)+2&amp;":$L"&amp;MATCH(AS$133,'DOCENTI-CLASSI-MATERIE'!$A$2:$A$201,0)+2),0)),AS315)</f>
        <v/>
      </c>
      <c r="AT132" s="41" t="str">
        <f ca="1">IFERROR(INDEX('DOCENTI-CLASSI-MATERIE'!$A$2:$L$201,MATCH(AT$133,'DOCENTI-CLASSI-MATERIE'!$A$2:$A$201,0),MATCH(AT$1,INDIRECT("'DOCENTI-CLASSI-MATERIE'!$A"&amp;MATCH(AT$133,'DOCENTI-CLASSI-MATERIE'!$A$2:$A$201,0)+2&amp;":$L"&amp;MATCH(AT$133,'DOCENTI-CLASSI-MATERIE'!$A$2:$A$201,0)+2),0)),AT315)</f>
        <v/>
      </c>
      <c r="AU132" s="41" t="str">
        <f ca="1">IFERROR(INDEX('DOCENTI-CLASSI-MATERIE'!$A$2:$L$201,MATCH(AU$133,'DOCENTI-CLASSI-MATERIE'!$A$2:$A$201,0),MATCH(AU$1,INDIRECT("'DOCENTI-CLASSI-MATERIE'!$A"&amp;MATCH(AU$133,'DOCENTI-CLASSI-MATERIE'!$A$2:$A$201,0)+2&amp;":$L"&amp;MATCH(AU$133,'DOCENTI-CLASSI-MATERIE'!$A$2:$A$201,0)+2),0)),AU315)</f>
        <v/>
      </c>
      <c r="AV132" s="41" t="str">
        <f ca="1">IFERROR(INDEX('DOCENTI-CLASSI-MATERIE'!$A$2:$L$201,MATCH(AV$133,'DOCENTI-CLASSI-MATERIE'!$A$2:$A$201,0),MATCH(AV$1,INDIRECT("'DOCENTI-CLASSI-MATERIE'!$A"&amp;MATCH(AV$133,'DOCENTI-CLASSI-MATERIE'!$A$2:$A$201,0)+2&amp;":$L"&amp;MATCH(AV$133,'DOCENTI-CLASSI-MATERIE'!$A$2:$A$201,0)+2),0)),AV315)</f>
        <v/>
      </c>
      <c r="AW132" s="41" t="str">
        <f ca="1">IFERROR(INDEX('DOCENTI-CLASSI-MATERIE'!$A$2:$L$201,MATCH(AW$133,'DOCENTI-CLASSI-MATERIE'!$A$2:$A$201,0),MATCH(AW$1,INDIRECT("'DOCENTI-CLASSI-MATERIE'!$A"&amp;MATCH(AW$133,'DOCENTI-CLASSI-MATERIE'!$A$2:$A$201,0)+2&amp;":$L"&amp;MATCH(AW$133,'DOCENTI-CLASSI-MATERIE'!$A$2:$A$201,0)+2),0)),AW315)</f>
        <v/>
      </c>
      <c r="AX132" s="41" t="str">
        <f ca="1">IFERROR(INDEX('DOCENTI-CLASSI-MATERIE'!$A$2:$L$201,MATCH(AX$133,'DOCENTI-CLASSI-MATERIE'!$A$2:$A$201,0),MATCH(AX$1,INDIRECT("'DOCENTI-CLASSI-MATERIE'!$A"&amp;MATCH(AX$133,'DOCENTI-CLASSI-MATERIE'!$A$2:$A$201,0)+2&amp;":$L"&amp;MATCH(AX$133,'DOCENTI-CLASSI-MATERIE'!$A$2:$A$201,0)+2),0)),AX315)</f>
        <v/>
      </c>
      <c r="AY132" s="41" t="str">
        <f ca="1">IFERROR(INDEX('DOCENTI-CLASSI-MATERIE'!$A$2:$L$201,MATCH(AY$133,'DOCENTI-CLASSI-MATERIE'!$A$2:$A$201,0),MATCH(AY$1,INDIRECT("'DOCENTI-CLASSI-MATERIE'!$A"&amp;MATCH(AY$133,'DOCENTI-CLASSI-MATERIE'!$A$2:$A$201,0)+2&amp;":$L"&amp;MATCH(AY$133,'DOCENTI-CLASSI-MATERIE'!$A$2:$A$201,0)+2),0)),AY315)</f>
        <v/>
      </c>
      <c r="AZ132" s="41" t="str">
        <f ca="1">IFERROR(INDEX('DOCENTI-CLASSI-MATERIE'!$A$2:$L$201,MATCH(AZ$133,'DOCENTI-CLASSI-MATERIE'!$A$2:$A$201,0),MATCH(AZ$1,INDIRECT("'DOCENTI-CLASSI-MATERIE'!$A"&amp;MATCH(AZ$133,'DOCENTI-CLASSI-MATERIE'!$A$2:$A$201,0)+2&amp;":$L"&amp;MATCH(AZ$133,'DOCENTI-CLASSI-MATERIE'!$A$2:$A$201,0)+2),0)),AZ315)</f>
        <v/>
      </c>
    </row>
    <row r="133" spans="1:52" ht="24.95" customHeight="1">
      <c r="A133" s="160"/>
      <c r="B133" s="163"/>
      <c r="C133" s="126" t="str">
        <f>IFERROR(INDEX('ORARIO DOCENTI'!$A$3:$A$102,MATCH(C$1,'ORARIO DOCENTI'!$AS$3:$AS$102,0),1),C316)</f>
        <v>LEONARDO</v>
      </c>
      <c r="D133" s="126" t="str">
        <f>IFERROR(INDEX('ORARIO DOCENTI'!$A$3:$A$102,MATCH(D$1,'ORARIO DOCENTI'!$AS$3:$AS$102,0),1),D316)</f>
        <v>LORI</v>
      </c>
      <c r="E133" s="126" t="str">
        <f>IFERROR(INDEX('ORARIO DOCENTI'!$A$3:$A$102,MATCH(E$1,'ORARIO DOCENTI'!$AS$3:$AS$102,0),1),E316)</f>
        <v>MARCELLI</v>
      </c>
      <c r="F133" s="126" t="str">
        <f>IFERROR(INDEX('ORARIO DOCENTI'!$A$3:$A$102,MATCH(F$1,'ORARIO DOCENTI'!$AS$3:$AS$102,0),1),F316)</f>
        <v>BACHIORRINI d</v>
      </c>
      <c r="G133" s="126" t="str">
        <f>IFERROR(INDEX('ORARIO DOCENTI'!$A$3:$A$102,MATCH(G$1,'ORARIO DOCENTI'!$AS$3:$AS$102,0),1),G316)</f>
        <v>DE ANGELIS</v>
      </c>
      <c r="H133" s="126" t="str">
        <f>IFERROR(INDEX('ORARIO DOCENTI'!$A$3:$A$102,MATCH(H$1,'ORARIO DOCENTI'!$AS$3:$AS$102,0),1),H316)</f>
        <v>NASCARI</v>
      </c>
      <c r="I133" s="126" t="str">
        <f>IFERROR(INDEX('ORARIO DOCENTI'!$A$3:$A$102,MATCH(I$1,'ORARIO DOCENTI'!$AS$3:$AS$102,0),1),I316)</f>
        <v>PELLEGRINI</v>
      </c>
      <c r="J133" s="126" t="str">
        <f>IFERROR(INDEX('ORARIO DOCENTI'!$A$3:$A$102,MATCH(J$1,'ORARIO DOCENTI'!$AS$3:$AS$102,0),1),J316)</f>
        <v>MEMOLA</v>
      </c>
      <c r="K133" s="126" t="str">
        <f>IFERROR(INDEX('ORARIO DOCENTI'!$A$3:$A$102,MATCH(K$1,'ORARIO DOCENTI'!$AS$3:$AS$102,0),1),K316)</f>
        <v>GAGGI</v>
      </c>
      <c r="L133" s="126" t="str">
        <f>IFERROR(INDEX('ORARIO DOCENTI'!$A$3:$A$102,MATCH(L$1,'ORARIO DOCENTI'!$AS$3:$AS$102,0),1),L316)</f>
        <v>BARTOLACCI</v>
      </c>
      <c r="M133" s="126" t="str">
        <f>IFERROR(INDEX('ORARIO DOCENTI'!$A$3:$A$102,MATCH(M$1,'ORARIO DOCENTI'!$AS$3:$AS$102,0),1),M316)</f>
        <v>BARTOLACCI</v>
      </c>
      <c r="N133" s="126" t="str">
        <f>IFERROR(INDEX('ORARIO DOCENTI'!$A$3:$A$102,MATCH(N$1,'ORARIO DOCENTI'!$AS$3:$AS$102,0),1),N316)</f>
        <v>BARTOLACCI</v>
      </c>
      <c r="O133" s="126" t="str">
        <f>IFERROR(INDEX('ORARIO DOCENTI'!$A$3:$A$102,MATCH(O$1,'ORARIO DOCENTI'!$AS$3:$AS$102,0),1),O316)</f>
        <v>TAMMARO</v>
      </c>
      <c r="P133" s="126" t="str">
        <f>IFERROR(INDEX('ORARIO DOCENTI'!$A$3:$A$102,MATCH(P$1,'ORARIO DOCENTI'!$AS$3:$AS$102,0),1),P316)</f>
        <v>SOMENZI  b</v>
      </c>
      <c r="Q133" s="126" t="str">
        <f>IFERROR(INDEX('ORARIO DOCENTI'!$A$3:$A$102,MATCH(Q$1,'ORARIO DOCENTI'!$AS$3:$AS$102,0),1),Q316)</f>
        <v/>
      </c>
      <c r="R133" s="126" t="str">
        <f>IFERROR(INDEX('ORARIO DOCENTI'!$A$3:$A$102,MATCH(R$1,'ORARIO DOCENTI'!$AS$3:$AS$102,0),1),R316)</f>
        <v>MATTEO tdp</v>
      </c>
      <c r="S133" s="126" t="str">
        <f>IFERROR(INDEX('ORARIO DOCENTI'!$A$3:$A$102,MATCH(S$1,'ORARIO DOCENTI'!$AS$3:$AS$102,0),1),S316)</f>
        <v>SERAVALLE  m</v>
      </c>
      <c r="T133" s="126" t="str">
        <f>IFERROR(INDEX('ORARIO DOCENTI'!$A$3:$A$102,MATCH(T$1,'ORARIO DOCENTI'!$AS$3:$AS$102,0),1),T316)</f>
        <v/>
      </c>
      <c r="U133" s="43" t="str">
        <f>IFERROR(INDEX('ORARIO DOCENTI'!$A$3:$A$102,MATCH(U$1,'ORARIO DOCENTI'!$AS$3:$AS$102,0),1),U316)</f>
        <v/>
      </c>
      <c r="V133" s="43" t="str">
        <f>IFERROR(INDEX('ORARIO DOCENTI'!$A$3:$A$102,MATCH(V$1,'ORARIO DOCENTI'!$AS$3:$AS$102,0),1),V316)</f>
        <v/>
      </c>
      <c r="W133" s="43" t="str">
        <f>IFERROR(INDEX('ORARIO DOCENTI'!$A$3:$A$102,MATCH(W$1,'ORARIO DOCENTI'!$AS$3:$AS$102,0),1),W316)</f>
        <v/>
      </c>
      <c r="X133" s="43" t="str">
        <f>IFERROR(INDEX('ORARIO DOCENTI'!$A$3:$A$102,MATCH(X$1,'ORARIO DOCENTI'!$AS$3:$AS$102,0),1),X316)</f>
        <v/>
      </c>
      <c r="Y133" s="43" t="str">
        <f>IFERROR(INDEX('ORARIO DOCENTI'!$A$3:$A$102,MATCH(Y$1,'ORARIO DOCENTI'!$AS$3:$AS$102,0),1),Y316)</f>
        <v/>
      </c>
      <c r="Z133" s="43" t="str">
        <f>IFERROR(INDEX('ORARIO DOCENTI'!$A$3:$A$102,MATCH(Z$1,'ORARIO DOCENTI'!$AS$3:$AS$102,0),1),Z316)</f>
        <v/>
      </c>
      <c r="AA133" s="43" t="str">
        <f>IFERROR(INDEX('ORARIO DOCENTI'!$A$3:$A$102,MATCH(AA$1,'ORARIO DOCENTI'!$AS$3:$AS$102,0),1),AA316)</f>
        <v/>
      </c>
      <c r="AB133" s="43" t="str">
        <f>IFERROR(INDEX('ORARIO DOCENTI'!$A$3:$A$102,MATCH(AB$1,'ORARIO DOCENTI'!$AS$3:$AS$102,0),1),AB316)</f>
        <v/>
      </c>
      <c r="AC133" s="43" t="str">
        <f>IFERROR(INDEX('ORARIO DOCENTI'!$A$3:$A$102,MATCH(AC$1,'ORARIO DOCENTI'!$AS$3:$AS$102,0),1),AC316)</f>
        <v/>
      </c>
      <c r="AD133" s="43" t="str">
        <f>IFERROR(INDEX('ORARIO DOCENTI'!$A$3:$A$102,MATCH(AD$1,'ORARIO DOCENTI'!$AS$3:$AS$102,0),1),AD316)</f>
        <v/>
      </c>
      <c r="AE133" s="43" t="str">
        <f>IFERROR(INDEX('ORARIO DOCENTI'!$A$3:$A$102,MATCH(AE$1,'ORARIO DOCENTI'!$AS$3:$AS$102,0),1),AE316)</f>
        <v/>
      </c>
      <c r="AF133" s="43" t="str">
        <f>IFERROR(INDEX('ORARIO DOCENTI'!$A$3:$A$102,MATCH(AF$1,'ORARIO DOCENTI'!$AS$3:$AS$102,0),1),AF316)</f>
        <v/>
      </c>
      <c r="AG133" s="43" t="str">
        <f>IFERROR(INDEX('ORARIO DOCENTI'!$A$3:$A$102,MATCH(AG$1,'ORARIO DOCENTI'!$AS$3:$AS$102,0),1),AG316)</f>
        <v/>
      </c>
      <c r="AH133" s="43" t="str">
        <f>IFERROR(INDEX('ORARIO DOCENTI'!$A$3:$A$102,MATCH(AH$1,'ORARIO DOCENTI'!$AS$3:$AS$102,0),1),AH316)</f>
        <v/>
      </c>
      <c r="AI133" s="43" t="str">
        <f>IFERROR(INDEX('ORARIO DOCENTI'!$A$3:$A$102,MATCH(AI$1,'ORARIO DOCENTI'!$AS$3:$AS$102,0),1),AI316)</f>
        <v/>
      </c>
      <c r="AJ133" s="43" t="str">
        <f>IFERROR(INDEX('ORARIO DOCENTI'!$A$3:$A$102,MATCH(AJ$1,'ORARIO DOCENTI'!$AS$3:$AS$102,0),1),AJ316)</f>
        <v/>
      </c>
      <c r="AK133" s="43" t="str">
        <f>IFERROR(INDEX('ORARIO DOCENTI'!$A$3:$A$102,MATCH(AK$1,'ORARIO DOCENTI'!$AS$3:$AS$102,0),1),AK316)</f>
        <v/>
      </c>
      <c r="AL133" s="43" t="str">
        <f>IFERROR(INDEX('ORARIO DOCENTI'!$A$3:$A$102,MATCH(AL$1,'ORARIO DOCENTI'!$AS$3:$AS$102,0),1),AL316)</f>
        <v/>
      </c>
      <c r="AM133" s="43" t="str">
        <f>IFERROR(INDEX('ORARIO DOCENTI'!$A$3:$A$102,MATCH(AM$1,'ORARIO DOCENTI'!$AS$3:$AS$102,0),1),AM316)</f>
        <v/>
      </c>
      <c r="AN133" s="43" t="str">
        <f>IFERROR(INDEX('ORARIO DOCENTI'!$A$3:$A$102,MATCH(AN$1,'ORARIO DOCENTI'!$AS$3:$AS$102,0),1),AN316)</f>
        <v/>
      </c>
      <c r="AO133" s="43" t="str">
        <f>IFERROR(INDEX('ORARIO DOCENTI'!$A$3:$A$102,MATCH(AO$1,'ORARIO DOCENTI'!$AS$3:$AS$102,0),1),AO316)</f>
        <v/>
      </c>
      <c r="AP133" s="43" t="str">
        <f>IFERROR(INDEX('ORARIO DOCENTI'!$A$3:$A$102,MATCH(AP$1,'ORARIO DOCENTI'!$AS$3:$AS$102,0),1),AP316)</f>
        <v/>
      </c>
      <c r="AQ133" s="43" t="str">
        <f>IFERROR(INDEX('ORARIO DOCENTI'!$A$3:$A$102,MATCH(AQ$1,'ORARIO DOCENTI'!$AS$3:$AS$102,0),1),AQ316)</f>
        <v/>
      </c>
      <c r="AR133" s="43" t="str">
        <f>IFERROR(INDEX('ORARIO DOCENTI'!$A$3:$A$102,MATCH(AR$1,'ORARIO DOCENTI'!$AS$3:$AS$102,0),1),AR316)</f>
        <v/>
      </c>
      <c r="AS133" s="43" t="str">
        <f>IFERROR(INDEX('ORARIO DOCENTI'!$A$3:$A$102,MATCH(AS$1,'ORARIO DOCENTI'!$AS$3:$AS$102,0),1),AS316)</f>
        <v/>
      </c>
      <c r="AT133" s="43" t="str">
        <f>IFERROR(INDEX('ORARIO DOCENTI'!$A$3:$A$102,MATCH(AT$1,'ORARIO DOCENTI'!$AS$3:$AS$102,0),1),AT316)</f>
        <v/>
      </c>
      <c r="AU133" s="43" t="str">
        <f>IFERROR(INDEX('ORARIO DOCENTI'!$A$3:$A$102,MATCH(AU$1,'ORARIO DOCENTI'!$AS$3:$AS$102,0),1),AU316)</f>
        <v/>
      </c>
      <c r="AV133" s="43" t="str">
        <f>IFERROR(INDEX('ORARIO DOCENTI'!$A$3:$A$102,MATCH(AV$1,'ORARIO DOCENTI'!$AS$3:$AS$102,0),1),AV316)</f>
        <v/>
      </c>
      <c r="AW133" s="43" t="str">
        <f>IFERROR(INDEX('ORARIO DOCENTI'!$A$3:$A$102,MATCH(AW$1,'ORARIO DOCENTI'!$AS$3:$AS$102,0),1),AW316)</f>
        <v/>
      </c>
      <c r="AX133" s="43" t="str">
        <f>IFERROR(INDEX('ORARIO DOCENTI'!$A$3:$A$102,MATCH(AX$1,'ORARIO DOCENTI'!$AS$3:$AS$102,0),1),AX316)</f>
        <v/>
      </c>
      <c r="AY133" s="43" t="str">
        <f>IFERROR(INDEX('ORARIO DOCENTI'!$A$3:$A$102,MATCH(AY$1,'ORARIO DOCENTI'!$AS$3:$AS$102,0),1),AY316)</f>
        <v/>
      </c>
      <c r="AZ133" s="43" t="str">
        <f>IFERROR(INDEX('ORARIO DOCENTI'!$A$3:$A$102,MATCH(AZ$1,'ORARIO DOCENTI'!$AS$3:$AS$102,0),1),AZ316)</f>
        <v/>
      </c>
    </row>
    <row r="134" spans="1:52" ht="24.95" customHeight="1">
      <c r="A134" s="160"/>
      <c r="B134" s="163"/>
      <c r="C134" s="124" t="str">
        <f>IFERROR(INDEX('ORARIO ITP'!$A$3:$A$102,MATCH(C$1,'ORARIO ITP'!$AS$3:$AS$102,0),1),"")</f>
        <v/>
      </c>
      <c r="D134" s="124" t="str">
        <f>IFERROR(INDEX('ORARIO ITP'!$A$3:$A$102,MATCH(D$1,'ORARIO ITP'!$AS$3:$AS$102,0),1),"")</f>
        <v/>
      </c>
      <c r="E134" s="124" t="str">
        <f>IFERROR(INDEX('ORARIO ITP'!$A$3:$A$102,MATCH(E$1,'ORARIO ITP'!$AS$3:$AS$102,0),1),"")</f>
        <v>VIOLINI itp</v>
      </c>
      <c r="F134" s="124" t="str">
        <f>IFERROR(INDEX('ORARIO ITP'!$A$3:$A$102,MATCH(F$1,'ORARIO ITP'!$AS$3:$AS$102,0),1),"")</f>
        <v/>
      </c>
      <c r="G134" s="124" t="str">
        <f>IFERROR(INDEX('ORARIO ITP'!$A$3:$A$102,MATCH(G$1,'ORARIO ITP'!$AS$3:$AS$102,0),1),"")</f>
        <v/>
      </c>
      <c r="H134" s="124" t="str">
        <f>IFERROR(INDEX('ORARIO ITP'!$A$3:$A$102,MATCH(H$1,'ORARIO ITP'!$AS$3:$AS$102,0),1),"")</f>
        <v/>
      </c>
      <c r="I134" s="124" t="str">
        <f>IFERROR(INDEX('ORARIO ITP'!$A$3:$A$102,MATCH(I$1,'ORARIO ITP'!$AS$3:$AS$102,0),1),"")</f>
        <v/>
      </c>
      <c r="J134" s="124" t="str">
        <f>IFERROR(INDEX('ORARIO ITP'!$A$3:$A$102,MATCH(J$1,'ORARIO ITP'!$AS$3:$AS$102,0),1),"")</f>
        <v/>
      </c>
      <c r="K134" s="124" t="str">
        <f>IFERROR(INDEX('ORARIO ITP'!$A$3:$A$102,MATCH(K$1,'ORARIO ITP'!$AS$3:$AS$102,0),1),"")</f>
        <v/>
      </c>
      <c r="L134" s="124" t="str">
        <f>IFERROR(INDEX('ORARIO ITP'!$A$3:$A$102,MATCH(L$1,'ORARIO ITP'!$AS$3:$AS$102,0),1),"")</f>
        <v/>
      </c>
      <c r="M134" s="124" t="str">
        <f>IFERROR(INDEX('ORARIO ITP'!$A$3:$A$102,MATCH(M$1,'ORARIO ITP'!$AS$3:$AS$102,0),1),"")</f>
        <v/>
      </c>
      <c r="N134" s="124" t="str">
        <f>IFERROR(INDEX('ORARIO ITP'!$A$3:$A$102,MATCH(N$1,'ORARIO ITP'!$AS$3:$AS$102,0),1),"")</f>
        <v/>
      </c>
      <c r="O134" s="124" t="str">
        <f>IFERROR(INDEX('ORARIO ITP'!$A$3:$A$102,MATCH(O$1,'ORARIO ITP'!$AS$3:$AS$102,0),1),"")</f>
        <v/>
      </c>
      <c r="P134" s="124" t="str">
        <f>IFERROR(INDEX('ORARIO ITP'!$A$3:$A$102,MATCH(P$1,'ORARIO ITP'!$AS$3:$AS$102,0),1),"")</f>
        <v>TRENTINI</v>
      </c>
      <c r="Q134" s="124" t="str">
        <f>IFERROR(INDEX('ORARIO ITP'!$A$3:$A$102,MATCH(Q$1,'ORARIO ITP'!$AS$3:$AS$102,0),1),"")</f>
        <v/>
      </c>
      <c r="R134" s="124" t="str">
        <f>IFERROR(INDEX('ORARIO ITP'!$A$3:$A$102,MATCH(R$1,'ORARIO ITP'!$AS$3:$AS$102,0),1),"")</f>
        <v/>
      </c>
      <c r="S134" s="124" t="str">
        <f>IFERROR(INDEX('ORARIO ITP'!$A$3:$A$102,MATCH(S$1,'ORARIO ITP'!$AS$3:$AS$102,0),1),"")</f>
        <v/>
      </c>
      <c r="T134" s="124" t="str">
        <f>IFERROR(INDEX('ORARIO ITP'!$A$3:$A$102,MATCH(T$1,'ORARIO ITP'!$AS$3:$AS$102,0),1),"")</f>
        <v/>
      </c>
      <c r="U134" s="40" t="str">
        <f>IFERROR(INDEX('ORARIO ITP'!$A$3:$A$102,MATCH(U$1,'ORARIO ITP'!$AS$3:$AS$102,0),1),"")</f>
        <v/>
      </c>
      <c r="V134" s="40" t="str">
        <f>IFERROR(INDEX('ORARIO ITP'!$A$3:$A$102,MATCH(V$1,'ORARIO ITP'!$AS$3:$AS$102,0),1),"")</f>
        <v/>
      </c>
      <c r="W134" s="40" t="str">
        <f>IFERROR(INDEX('ORARIO ITP'!$A$3:$A$102,MATCH(W$1,'ORARIO ITP'!$AS$3:$AS$102,0),1),"")</f>
        <v/>
      </c>
      <c r="X134" s="40" t="str">
        <f>IFERROR(INDEX('ORARIO ITP'!$A$3:$A$102,MATCH(X$1,'ORARIO ITP'!$AS$3:$AS$102,0),1),"")</f>
        <v/>
      </c>
      <c r="Y134" s="40" t="str">
        <f>IFERROR(INDEX('ORARIO ITP'!$A$3:$A$102,MATCH(Y$1,'ORARIO ITP'!$AS$3:$AS$102,0),1),"")</f>
        <v/>
      </c>
      <c r="Z134" s="40" t="str">
        <f>IFERROR(INDEX('ORARIO ITP'!$A$3:$A$102,MATCH(Z$1,'ORARIO ITP'!$AS$3:$AS$102,0),1),"")</f>
        <v/>
      </c>
      <c r="AA134" s="40" t="str">
        <f>IFERROR(INDEX('ORARIO ITP'!$A$3:$A$102,MATCH(AA$1,'ORARIO ITP'!$AS$3:$AS$102,0),1),"")</f>
        <v/>
      </c>
      <c r="AB134" s="40" t="str">
        <f>IFERROR(INDEX('ORARIO ITP'!$A$3:$A$102,MATCH(AB$1,'ORARIO ITP'!$AS$3:$AS$102,0),1),"")</f>
        <v/>
      </c>
      <c r="AC134" s="40" t="str">
        <f>IFERROR(INDEX('ORARIO ITP'!$A$3:$A$102,MATCH(AC$1,'ORARIO ITP'!$AS$3:$AS$102,0),1),"")</f>
        <v/>
      </c>
      <c r="AD134" s="40" t="str">
        <f>IFERROR(INDEX('ORARIO ITP'!$A$3:$A$102,MATCH(AD$1,'ORARIO ITP'!$AS$3:$AS$102,0),1),"")</f>
        <v/>
      </c>
      <c r="AE134" s="40" t="str">
        <f>IFERROR(INDEX('ORARIO ITP'!$A$3:$A$102,MATCH(AE$1,'ORARIO ITP'!$AS$3:$AS$102,0),1),"")</f>
        <v/>
      </c>
      <c r="AF134" s="40" t="str">
        <f>IFERROR(INDEX('ORARIO ITP'!$A$3:$A$102,MATCH(AF$1,'ORARIO ITP'!$AS$3:$AS$102,0),1),"")</f>
        <v/>
      </c>
      <c r="AG134" s="40" t="str">
        <f>IFERROR(INDEX('ORARIO ITP'!$A$3:$A$102,MATCH(AG$1,'ORARIO ITP'!$AS$3:$AS$102,0),1),"")</f>
        <v/>
      </c>
      <c r="AH134" s="40" t="str">
        <f>IFERROR(INDEX('ORARIO ITP'!$A$3:$A$102,MATCH(AH$1,'ORARIO ITP'!$AS$3:$AS$102,0),1),"")</f>
        <v/>
      </c>
      <c r="AI134" s="40" t="str">
        <f>IFERROR(INDEX('ORARIO ITP'!$A$3:$A$102,MATCH(AI$1,'ORARIO ITP'!$AS$3:$AS$102,0),1),"")</f>
        <v/>
      </c>
      <c r="AJ134" s="40" t="str">
        <f>IFERROR(INDEX('ORARIO ITP'!$A$3:$A$102,MATCH(AJ$1,'ORARIO ITP'!$AS$3:$AS$102,0),1),"")</f>
        <v/>
      </c>
      <c r="AK134" s="40" t="str">
        <f>IFERROR(INDEX('ORARIO ITP'!$A$3:$A$102,MATCH(AK$1,'ORARIO ITP'!$AS$3:$AS$102,0),1),"")</f>
        <v/>
      </c>
      <c r="AL134" s="40" t="str">
        <f>IFERROR(INDEX('ORARIO ITP'!$A$3:$A$102,MATCH(AL$1,'ORARIO ITP'!$AS$3:$AS$102,0),1),"")</f>
        <v/>
      </c>
      <c r="AM134" s="40" t="str">
        <f>IFERROR(INDEX('ORARIO ITP'!$A$3:$A$102,MATCH(AM$1,'ORARIO ITP'!$AS$3:$AS$102,0),1),"")</f>
        <v/>
      </c>
      <c r="AN134" s="40" t="str">
        <f>IFERROR(INDEX('ORARIO ITP'!$A$3:$A$102,MATCH(AN$1,'ORARIO ITP'!$AS$3:$AS$102,0),1),"")</f>
        <v/>
      </c>
      <c r="AO134" s="40" t="str">
        <f>IFERROR(INDEX('ORARIO ITP'!$A$3:$A$102,MATCH(AO$1,'ORARIO ITP'!$AS$3:$AS$102,0),1),"")</f>
        <v/>
      </c>
      <c r="AP134" s="40" t="str">
        <f>IFERROR(INDEX('ORARIO ITP'!$A$3:$A$102,MATCH(AP$1,'ORARIO ITP'!$AS$3:$AS$102,0),1),"")</f>
        <v/>
      </c>
      <c r="AQ134" s="40" t="str">
        <f>IFERROR(INDEX('ORARIO ITP'!$A$3:$A$102,MATCH(AQ$1,'ORARIO ITP'!$AS$3:$AS$102,0),1),"")</f>
        <v/>
      </c>
      <c r="AR134" s="40" t="str">
        <f>IFERROR(INDEX('ORARIO ITP'!$A$3:$A$102,MATCH(AR$1,'ORARIO ITP'!$AS$3:$AS$102,0),1),"")</f>
        <v/>
      </c>
      <c r="AS134" s="40" t="str">
        <f>IFERROR(INDEX('ORARIO ITP'!$A$3:$A$102,MATCH(AS$1,'ORARIO ITP'!$AS$3:$AS$102,0),1),"")</f>
        <v/>
      </c>
      <c r="AT134" s="40" t="str">
        <f>IFERROR(INDEX('ORARIO ITP'!$A$3:$A$102,MATCH(AT$1,'ORARIO ITP'!$AS$3:$AS$102,0),1),"")</f>
        <v/>
      </c>
      <c r="AU134" s="40" t="str">
        <f>IFERROR(INDEX('ORARIO ITP'!$A$3:$A$102,MATCH(AU$1,'ORARIO ITP'!$AS$3:$AS$102,0),1),"")</f>
        <v/>
      </c>
      <c r="AV134" s="40" t="str">
        <f>IFERROR(INDEX('ORARIO ITP'!$A$3:$A$102,MATCH(AV$1,'ORARIO ITP'!$AS$3:$AS$102,0),1),"")</f>
        <v/>
      </c>
      <c r="AW134" s="40" t="str">
        <f>IFERROR(INDEX('ORARIO ITP'!$A$3:$A$102,MATCH(AW$1,'ORARIO ITP'!$AS$3:$AS$102,0),1),"")</f>
        <v/>
      </c>
      <c r="AX134" s="40" t="str">
        <f>IFERROR(INDEX('ORARIO ITP'!$A$3:$A$102,MATCH(AX$1,'ORARIO ITP'!$AS$3:$AS$102,0),1),"")</f>
        <v/>
      </c>
      <c r="AY134" s="40" t="str">
        <f>IFERROR(INDEX('ORARIO ITP'!$A$3:$A$102,MATCH(AY$1,'ORARIO ITP'!$AS$3:$AS$102,0),1),"")</f>
        <v/>
      </c>
      <c r="AZ134" s="40" t="str">
        <f>IFERROR(INDEX('ORARIO ITP'!$A$3:$A$102,MATCH(AZ$1,'ORARIO ITP'!$AS$3:$AS$102,0),1),"")</f>
        <v/>
      </c>
    </row>
    <row r="135" spans="1:52" ht="24.95" customHeight="1">
      <c r="A135" s="160"/>
      <c r="B135" s="163">
        <v>5</v>
      </c>
      <c r="C135" s="125" t="str">
        <f ca="1">IFERROR(INDEX('DOCENTI-CLASSI-MATERIE'!$A$2:$L$201,MATCH(C$136,'DOCENTI-CLASSI-MATERIE'!$A$2:$A$201,0),MATCH(C$1,INDIRECT("'DOCENTI-CLASSI-MATERIE'!$A"&amp;MATCH(C$136,'DOCENTI-CLASSI-MATERIE'!$A$2:$A$201,0)+2&amp;":$L"&amp;MATCH(C$136,'DOCENTI-CLASSI-MATERIE'!$A$2:$A$201,0)+2),0)),C318)</f>
        <v>RELIGIONE</v>
      </c>
      <c r="D135" s="125" t="str">
        <f ca="1">IFERROR(INDEX('DOCENTI-CLASSI-MATERIE'!$A$2:$L$201,MATCH(D$136,'DOCENTI-CLASSI-MATERIE'!$A$2:$A$201,0),MATCH(D$1,INDIRECT("'DOCENTI-CLASSI-MATERIE'!$A"&amp;MATCH(D$136,'DOCENTI-CLASSI-MATERIE'!$A$2:$A$201,0)+2&amp;":$L"&amp;MATCH(D$136,'DOCENTI-CLASSI-MATERIE'!$A$2:$A$201,0)+2),0)),D318)</f>
        <v>LINGUA INGLESE</v>
      </c>
      <c r="E135" s="125" t="str">
        <f ca="1">IFERROR(INDEX('DOCENTI-CLASSI-MATERIE'!$A$2:$L$201,MATCH(E$136,'DOCENTI-CLASSI-MATERIE'!$A$2:$A$201,0),MATCH(E$1,INDIRECT("'DOCENTI-CLASSI-MATERIE'!$A"&amp;MATCH(E$136,'DOCENTI-CLASSI-MATERIE'!$A$2:$A$201,0)+2&amp;":$L"&amp;MATCH(E$136,'DOCENTI-CLASSI-MATERIE'!$A$2:$A$201,0)+2),0)),E318)</f>
        <v>TEC.e TEC. DIAGN.e MANUT.MT</v>
      </c>
      <c r="F135" s="125" t="str">
        <f ca="1">IFERROR(INDEX('DOCENTI-CLASSI-MATERIE'!$A$2:$L$201,MATCH(F$136,'DOCENTI-CLASSI-MATERIE'!$A$2:$A$201,0),MATCH(F$1,INDIRECT("'DOCENTI-CLASSI-MATERIE'!$A"&amp;MATCH(F$136,'DOCENTI-CLASSI-MATERIE'!$A$2:$A$201,0)+2&amp;":$L"&amp;MATCH(F$136,'DOCENTI-CLASSI-MATERIE'!$A$2:$A$201,0)+2),0)),F318)</f>
        <v>LINGUA LETT.ITAL. E STORIA</v>
      </c>
      <c r="G135" s="125" t="str">
        <f ca="1">IFERROR(INDEX('DOCENTI-CLASSI-MATERIE'!$A$2:$L$201,MATCH(G$136,'DOCENTI-CLASSI-MATERIE'!$A$2:$A$201,0),MATCH(G$1,INDIRECT("'DOCENTI-CLASSI-MATERIE'!$A"&amp;MATCH(G$136,'DOCENTI-CLASSI-MATERIE'!$A$2:$A$201,0)+2&amp;":$L"&amp;MATCH(G$136,'DOCENTI-CLASSI-MATERIE'!$A$2:$A$201,0)+2),0)),G318)</f>
        <v>LINGUA LETT.ITAL. E STORIA</v>
      </c>
      <c r="H135" s="125" t="str">
        <f ca="1">IFERROR(INDEX('DOCENTI-CLASSI-MATERIE'!$A$2:$L$201,MATCH(H$136,'DOCENTI-CLASSI-MATERIE'!$A$2:$A$201,0),MATCH(H$1,INDIRECT("'DOCENTI-CLASSI-MATERIE'!$A"&amp;MATCH(H$136,'DOCENTI-CLASSI-MATERIE'!$A$2:$A$201,0)+2&amp;":$L"&amp;MATCH(H$136,'DOCENTI-CLASSI-MATERIE'!$A$2:$A$201,0)+2),0)),H318)</f>
        <v>TEC.IE ELETTRICO/CHE</v>
      </c>
      <c r="I135" s="125" t="str">
        <f ca="1">IFERROR(INDEX('DOCENTI-CLASSI-MATERIE'!$A$2:$L$201,MATCH(I$136,'DOCENTI-CLASSI-MATERIE'!$A$2:$A$201,0),MATCH(I$1,INDIRECT("'DOCENTI-CLASSI-MATERIE'!$A"&amp;MATCH(I$136,'DOCENTI-CLASSI-MATERIE'!$A$2:$A$201,0)+2&amp;":$L"&amp;MATCH(I$136,'DOCENTI-CLASSI-MATERIE'!$A$2:$A$201,0)+2),0)),I318)</f>
        <v>SCIENZE MOTORIE</v>
      </c>
      <c r="J135" s="125" t="str">
        <f ca="1">IFERROR(INDEX('DOCENTI-CLASSI-MATERIE'!$A$2:$L$201,MATCH(J$136,'DOCENTI-CLASSI-MATERIE'!$A$2:$A$201,0),MATCH(J$1,INDIRECT("'DOCENTI-CLASSI-MATERIE'!$A"&amp;MATCH(J$136,'DOCENTI-CLASSI-MATERIE'!$A$2:$A$201,0)+2&amp;":$L"&amp;MATCH(J$136,'DOCENTI-CLASSI-MATERIE'!$A$2:$A$201,0)+2),0)),J318)</f>
        <v>LINGUA INGLESE</v>
      </c>
      <c r="K135" s="125" t="str">
        <f ca="1">IFERROR(INDEX('DOCENTI-CLASSI-MATERIE'!$A$2:$L$201,MATCH(K$136,'DOCENTI-CLASSI-MATERIE'!$A$2:$A$201,0),MATCH(K$1,INDIRECT("'DOCENTI-CLASSI-MATERIE'!$A"&amp;MATCH(K$136,'DOCENTI-CLASSI-MATERIE'!$A$2:$A$201,0)+2&amp;":$L"&amp;MATCH(K$136,'DOCENTI-CLASSI-MATERIE'!$A$2:$A$201,0)+2),0)),K318)</f>
        <v>MATEMATICA</v>
      </c>
      <c r="L135" s="125" t="str">
        <f ca="1">IFERROR(INDEX('DOCENTI-CLASSI-MATERIE'!$A$2:$L$201,MATCH(L$136,'DOCENTI-CLASSI-MATERIE'!$A$2:$A$201,0),MATCH(L$1,INDIRECT("'DOCENTI-CLASSI-MATERIE'!$A"&amp;MATCH(L$136,'DOCENTI-CLASSI-MATERIE'!$A$2:$A$201,0)+2&amp;":$L"&amp;MATCH(L$136,'DOCENTI-CLASSI-MATERIE'!$A$2:$A$201,0)+2),0)),L318)</f>
        <v>MATEMATICA</v>
      </c>
      <c r="M135" s="125" t="str">
        <f ca="1">IFERROR(INDEX('DOCENTI-CLASSI-MATERIE'!$A$2:$L$201,MATCH(M$136,'DOCENTI-CLASSI-MATERIE'!$A$2:$A$201,0),MATCH(M$1,INDIRECT("'DOCENTI-CLASSI-MATERIE'!$A"&amp;MATCH(M$136,'DOCENTI-CLASSI-MATERIE'!$A$2:$A$201,0)+2&amp;":$L"&amp;MATCH(M$136,'DOCENTI-CLASSI-MATERIE'!$A$2:$A$201,0)+2),0)),M318)</f>
        <v>BIOL.MICR.CONT.SAN.</v>
      </c>
      <c r="N135" s="125" t="str">
        <f ca="1">IFERROR(INDEX('DOCENTI-CLASSI-MATERIE'!$A$2:$L$201,MATCH(N$136,'DOCENTI-CLASSI-MATERIE'!$A$2:$A$201,0),MATCH(N$1,INDIRECT("'DOCENTI-CLASSI-MATERIE'!$A"&amp;MATCH(N$136,'DOCENTI-CLASSI-MATERIE'!$A$2:$A$201,0)+2&amp;":$L"&amp;MATCH(N$136,'DOCENTI-CLASSI-MATERIE'!$A$2:$A$201,0)+2),0)),N318)</f>
        <v/>
      </c>
      <c r="O135" s="151" t="str">
        <f ca="1">IFERROR(INDEX('DOCENTI-CLASSI-MATERIE'!$A$2:$L$201,MATCH(O$136,'DOCENTI-CLASSI-MATERIE'!$A$2:$A$201,0),MATCH(O$1,INDIRECT("'DOCENTI-CLASSI-MATERIE'!$A"&amp;MATCH(O$136,'DOCENTI-CLASSI-MATERIE'!$A$2:$A$201,0)+2&amp;":$L"&amp;MATCH(O$136,'DOCENTI-CLASSI-MATERIE'!$A$2:$A$201,0)+2),0)),O318)</f>
        <v>SISTEMI AUT.</v>
      </c>
      <c r="P135" s="125" t="str">
        <f ca="1">IFERROR(INDEX('DOCENTI-CLASSI-MATERIE'!$A$2:$L$201,MATCH(P$136,'DOCENTI-CLASSI-MATERIE'!$A$2:$A$201,0),MATCH(P$1,INDIRECT("'DOCENTI-CLASSI-MATERIE'!$A"&amp;MATCH(P$136,'DOCENTI-CLASSI-MATERIE'!$A$2:$A$201,0)+2&amp;":$L"&amp;MATCH(P$136,'DOCENTI-CLASSI-MATERIE'!$A$2:$A$201,0)+2),0)),P318)</f>
        <v>CHIMICA ANAL.STRUM.</v>
      </c>
      <c r="Q135" s="125" t="str">
        <f ca="1">IFERROR(INDEX('DOCENTI-CLASSI-MATERIE'!$A$2:$L$201,MATCH(Q$136,'DOCENTI-CLASSI-MATERIE'!$A$2:$A$201,0),MATCH(Q$1,INDIRECT("'DOCENTI-CLASSI-MATERIE'!$A"&amp;MATCH(Q$136,'DOCENTI-CLASSI-MATERIE'!$A$2:$A$201,0)+2&amp;":$L"&amp;MATCH(Q$136,'DOCENTI-CLASSI-MATERIE'!$A$2:$A$201,0)+2),0)),Q318)</f>
        <v/>
      </c>
      <c r="R135" s="125" t="str">
        <f ca="1">IFERROR(INDEX('DOCENTI-CLASSI-MATERIE'!$A$2:$L$201,MATCH(R$136,'DOCENTI-CLASSI-MATERIE'!$A$2:$A$201,0),MATCH(R$1,INDIRECT("'DOCENTI-CLASSI-MATERIE'!$A"&amp;MATCH(R$136,'DOCENTI-CLASSI-MATERIE'!$A$2:$A$201,0)+2&amp;":$L"&amp;MATCH(R$136,'DOCENTI-CLASSI-MATERIE'!$A$2:$A$201,0)+2),0)),R318)</f>
        <v>TEC.PROG.SISTEMI</v>
      </c>
      <c r="S135" s="125" t="str">
        <f ca="1">IFERROR(INDEX('DOCENTI-CLASSI-MATERIE'!$A$2:$L$201,MATCH(S$136,'DOCENTI-CLASSI-MATERIE'!$A$2:$A$201,0),MATCH(S$1,INDIRECT("'DOCENTI-CLASSI-MATERIE'!$A"&amp;MATCH(S$136,'DOCENTI-CLASSI-MATERIE'!$A$2:$A$201,0)+2&amp;":$L"&amp;MATCH(S$136,'DOCENTI-CLASSI-MATERIE'!$A$2:$A$201,0)+2),0)),S318)</f>
        <v>DIRITTO LEG. SANIT.</v>
      </c>
      <c r="T135" s="125" t="str">
        <f ca="1">IFERROR(INDEX('DOCENTI-CLASSI-MATERIE'!$A$2:$L$201,MATCH(T$136,'DOCENTI-CLASSI-MATERIE'!$A$2:$A$201,0),MATCH(T$1,INDIRECT("'DOCENTI-CLASSI-MATERIE'!$A"&amp;MATCH(T$136,'DOCENTI-CLASSI-MATERIE'!$A$2:$A$201,0)+2&amp;":$L"&amp;MATCH(T$136,'DOCENTI-CLASSI-MATERIE'!$A$2:$A$201,0)+2),0)),T318)</f>
        <v/>
      </c>
      <c r="U135" s="41" t="str">
        <f ca="1">IFERROR(INDEX('DOCENTI-CLASSI-MATERIE'!$A$2:$L$201,MATCH(U$136,'DOCENTI-CLASSI-MATERIE'!$A$2:$A$201,0),MATCH(U$1,INDIRECT("'DOCENTI-CLASSI-MATERIE'!$A"&amp;MATCH(U$136,'DOCENTI-CLASSI-MATERIE'!$A$2:$A$201,0)+2&amp;":$L"&amp;MATCH(U$136,'DOCENTI-CLASSI-MATERIE'!$A$2:$A$201,0)+2),0)),U318)</f>
        <v/>
      </c>
      <c r="V135" s="41" t="str">
        <f ca="1">IFERROR(INDEX('DOCENTI-CLASSI-MATERIE'!$A$2:$L$201,MATCH(V$136,'DOCENTI-CLASSI-MATERIE'!$A$2:$A$201,0),MATCH(V$1,INDIRECT("'DOCENTI-CLASSI-MATERIE'!$A"&amp;MATCH(V$136,'DOCENTI-CLASSI-MATERIE'!$A$2:$A$201,0)+2&amp;":$L"&amp;MATCH(V$136,'DOCENTI-CLASSI-MATERIE'!$A$2:$A$201,0)+2),0)),V318)</f>
        <v/>
      </c>
      <c r="W135" s="41" t="str">
        <f ca="1">IFERROR(INDEX('DOCENTI-CLASSI-MATERIE'!$A$2:$L$201,MATCH(W$136,'DOCENTI-CLASSI-MATERIE'!$A$2:$A$201,0),MATCH(W$1,INDIRECT("'DOCENTI-CLASSI-MATERIE'!$A"&amp;MATCH(W$136,'DOCENTI-CLASSI-MATERIE'!$A$2:$A$201,0)+2&amp;":$L"&amp;MATCH(W$136,'DOCENTI-CLASSI-MATERIE'!$A$2:$A$201,0)+2),0)),W318)</f>
        <v/>
      </c>
      <c r="X135" s="41" t="str">
        <f ca="1">IFERROR(INDEX('DOCENTI-CLASSI-MATERIE'!$A$2:$L$201,MATCH(X$136,'DOCENTI-CLASSI-MATERIE'!$A$2:$A$201,0),MATCH(X$1,INDIRECT("'DOCENTI-CLASSI-MATERIE'!$A"&amp;MATCH(X$136,'DOCENTI-CLASSI-MATERIE'!$A$2:$A$201,0)+2&amp;":$L"&amp;MATCH(X$136,'DOCENTI-CLASSI-MATERIE'!$A$2:$A$201,0)+2),0)),X318)</f>
        <v/>
      </c>
      <c r="Y135" s="41" t="str">
        <f ca="1">IFERROR(INDEX('DOCENTI-CLASSI-MATERIE'!$A$2:$L$201,MATCH(Y$136,'DOCENTI-CLASSI-MATERIE'!$A$2:$A$201,0),MATCH(Y$1,INDIRECT("'DOCENTI-CLASSI-MATERIE'!$A"&amp;MATCH(Y$136,'DOCENTI-CLASSI-MATERIE'!$A$2:$A$201,0)+2&amp;":$L"&amp;MATCH(Y$136,'DOCENTI-CLASSI-MATERIE'!$A$2:$A$201,0)+2),0)),Y318)</f>
        <v/>
      </c>
      <c r="Z135" s="41" t="str">
        <f ca="1">IFERROR(INDEX('DOCENTI-CLASSI-MATERIE'!$A$2:$L$201,MATCH(Z$136,'DOCENTI-CLASSI-MATERIE'!$A$2:$A$201,0),MATCH(Z$1,INDIRECT("'DOCENTI-CLASSI-MATERIE'!$A"&amp;MATCH(Z$136,'DOCENTI-CLASSI-MATERIE'!$A$2:$A$201,0)+2&amp;":$L"&amp;MATCH(Z$136,'DOCENTI-CLASSI-MATERIE'!$A$2:$A$201,0)+2),0)),Z318)</f>
        <v/>
      </c>
      <c r="AA135" s="41" t="str">
        <f ca="1">IFERROR(INDEX('DOCENTI-CLASSI-MATERIE'!$A$2:$L$201,MATCH(AA$136,'DOCENTI-CLASSI-MATERIE'!$A$2:$A$201,0),MATCH(AA$1,INDIRECT("'DOCENTI-CLASSI-MATERIE'!$A"&amp;MATCH(AA$136,'DOCENTI-CLASSI-MATERIE'!$A$2:$A$201,0)+2&amp;":$L"&amp;MATCH(AA$136,'DOCENTI-CLASSI-MATERIE'!$A$2:$A$201,0)+2),0)),AA318)</f>
        <v/>
      </c>
      <c r="AB135" s="41" t="str">
        <f ca="1">IFERROR(INDEX('DOCENTI-CLASSI-MATERIE'!$A$2:$L$201,MATCH(AB$136,'DOCENTI-CLASSI-MATERIE'!$A$2:$A$201,0),MATCH(AB$1,INDIRECT("'DOCENTI-CLASSI-MATERIE'!$A"&amp;MATCH(AB$136,'DOCENTI-CLASSI-MATERIE'!$A$2:$A$201,0)+2&amp;":$L"&amp;MATCH(AB$136,'DOCENTI-CLASSI-MATERIE'!$A$2:$A$201,0)+2),0)),AB318)</f>
        <v/>
      </c>
      <c r="AC135" s="41" t="str">
        <f ca="1">IFERROR(INDEX('DOCENTI-CLASSI-MATERIE'!$A$2:$L$201,MATCH(AC$136,'DOCENTI-CLASSI-MATERIE'!$A$2:$A$201,0),MATCH(AC$1,INDIRECT("'DOCENTI-CLASSI-MATERIE'!$A"&amp;MATCH(AC$136,'DOCENTI-CLASSI-MATERIE'!$A$2:$A$201,0)+2&amp;":$L"&amp;MATCH(AC$136,'DOCENTI-CLASSI-MATERIE'!$A$2:$A$201,0)+2),0)),AC318)</f>
        <v/>
      </c>
      <c r="AD135" s="41" t="str">
        <f ca="1">IFERROR(INDEX('DOCENTI-CLASSI-MATERIE'!$A$2:$L$201,MATCH(AD$136,'DOCENTI-CLASSI-MATERIE'!$A$2:$A$201,0),MATCH(AD$1,INDIRECT("'DOCENTI-CLASSI-MATERIE'!$A"&amp;MATCH(AD$136,'DOCENTI-CLASSI-MATERIE'!$A$2:$A$201,0)+2&amp;":$L"&amp;MATCH(AD$136,'DOCENTI-CLASSI-MATERIE'!$A$2:$A$201,0)+2),0)),AD318)</f>
        <v/>
      </c>
      <c r="AE135" s="41" t="str">
        <f ca="1">IFERROR(INDEX('DOCENTI-CLASSI-MATERIE'!$A$2:$L$201,MATCH(AE$136,'DOCENTI-CLASSI-MATERIE'!$A$2:$A$201,0),MATCH(AE$1,INDIRECT("'DOCENTI-CLASSI-MATERIE'!$A"&amp;MATCH(AE$136,'DOCENTI-CLASSI-MATERIE'!$A$2:$A$201,0)+2&amp;":$L"&amp;MATCH(AE$136,'DOCENTI-CLASSI-MATERIE'!$A$2:$A$201,0)+2),0)),AE318)</f>
        <v/>
      </c>
      <c r="AF135" s="41" t="str">
        <f ca="1">IFERROR(INDEX('DOCENTI-CLASSI-MATERIE'!$A$2:$L$201,MATCH(AF$136,'DOCENTI-CLASSI-MATERIE'!$A$2:$A$201,0),MATCH(AF$1,INDIRECT("'DOCENTI-CLASSI-MATERIE'!$A"&amp;MATCH(AF$136,'DOCENTI-CLASSI-MATERIE'!$A$2:$A$201,0)+2&amp;":$L"&amp;MATCH(AF$136,'DOCENTI-CLASSI-MATERIE'!$A$2:$A$201,0)+2),0)),AF318)</f>
        <v/>
      </c>
      <c r="AG135" s="41" t="str">
        <f ca="1">IFERROR(INDEX('DOCENTI-CLASSI-MATERIE'!$A$2:$L$201,MATCH(AG$136,'DOCENTI-CLASSI-MATERIE'!$A$2:$A$201,0),MATCH(AG$1,INDIRECT("'DOCENTI-CLASSI-MATERIE'!$A"&amp;MATCH(AG$136,'DOCENTI-CLASSI-MATERIE'!$A$2:$A$201,0)+2&amp;":$L"&amp;MATCH(AG$136,'DOCENTI-CLASSI-MATERIE'!$A$2:$A$201,0)+2),0)),AG318)</f>
        <v/>
      </c>
      <c r="AH135" s="41" t="str">
        <f ca="1">IFERROR(INDEX('DOCENTI-CLASSI-MATERIE'!$A$2:$L$201,MATCH(AH$136,'DOCENTI-CLASSI-MATERIE'!$A$2:$A$201,0),MATCH(AH$1,INDIRECT("'DOCENTI-CLASSI-MATERIE'!$A"&amp;MATCH(AH$136,'DOCENTI-CLASSI-MATERIE'!$A$2:$A$201,0)+2&amp;":$L"&amp;MATCH(AH$136,'DOCENTI-CLASSI-MATERIE'!$A$2:$A$201,0)+2),0)),AH318)</f>
        <v/>
      </c>
      <c r="AI135" s="41" t="str">
        <f ca="1">IFERROR(INDEX('DOCENTI-CLASSI-MATERIE'!$A$2:$L$201,MATCH(AI$136,'DOCENTI-CLASSI-MATERIE'!$A$2:$A$201,0),MATCH(AI$1,INDIRECT("'DOCENTI-CLASSI-MATERIE'!$A"&amp;MATCH(AI$136,'DOCENTI-CLASSI-MATERIE'!$A$2:$A$201,0)+2&amp;":$L"&amp;MATCH(AI$136,'DOCENTI-CLASSI-MATERIE'!$A$2:$A$201,0)+2),0)),AI318)</f>
        <v/>
      </c>
      <c r="AJ135" s="41" t="str">
        <f ca="1">IFERROR(INDEX('DOCENTI-CLASSI-MATERIE'!$A$2:$L$201,MATCH(AJ$136,'DOCENTI-CLASSI-MATERIE'!$A$2:$A$201,0),MATCH(AJ$1,INDIRECT("'DOCENTI-CLASSI-MATERIE'!$A"&amp;MATCH(AJ$136,'DOCENTI-CLASSI-MATERIE'!$A$2:$A$201,0)+2&amp;":$L"&amp;MATCH(AJ$136,'DOCENTI-CLASSI-MATERIE'!$A$2:$A$201,0)+2),0)),AJ318)</f>
        <v/>
      </c>
      <c r="AK135" s="41" t="str">
        <f ca="1">IFERROR(INDEX('DOCENTI-CLASSI-MATERIE'!$A$2:$L$201,MATCH(AK$136,'DOCENTI-CLASSI-MATERIE'!$A$2:$A$201,0),MATCH(AK$1,INDIRECT("'DOCENTI-CLASSI-MATERIE'!$A"&amp;MATCH(AK$136,'DOCENTI-CLASSI-MATERIE'!$A$2:$A$201,0)+2&amp;":$L"&amp;MATCH(AK$136,'DOCENTI-CLASSI-MATERIE'!$A$2:$A$201,0)+2),0)),AK318)</f>
        <v/>
      </c>
      <c r="AL135" s="41" t="str">
        <f ca="1">IFERROR(INDEX('DOCENTI-CLASSI-MATERIE'!$A$2:$L$201,MATCH(AL$136,'DOCENTI-CLASSI-MATERIE'!$A$2:$A$201,0),MATCH(AL$1,INDIRECT("'DOCENTI-CLASSI-MATERIE'!$A"&amp;MATCH(AL$136,'DOCENTI-CLASSI-MATERIE'!$A$2:$A$201,0)+2&amp;":$L"&amp;MATCH(AL$136,'DOCENTI-CLASSI-MATERIE'!$A$2:$A$201,0)+2),0)),AL318)</f>
        <v/>
      </c>
      <c r="AM135" s="41" t="str">
        <f ca="1">IFERROR(INDEX('DOCENTI-CLASSI-MATERIE'!$A$2:$L$201,MATCH(AM$136,'DOCENTI-CLASSI-MATERIE'!$A$2:$A$201,0),MATCH(AM$1,INDIRECT("'DOCENTI-CLASSI-MATERIE'!$A"&amp;MATCH(AM$136,'DOCENTI-CLASSI-MATERIE'!$A$2:$A$201,0)+2&amp;":$L"&amp;MATCH(AM$136,'DOCENTI-CLASSI-MATERIE'!$A$2:$A$201,0)+2),0)),AM318)</f>
        <v/>
      </c>
      <c r="AN135" s="41" t="str">
        <f ca="1">IFERROR(INDEX('DOCENTI-CLASSI-MATERIE'!$A$2:$L$201,MATCH(AN$136,'DOCENTI-CLASSI-MATERIE'!$A$2:$A$201,0),MATCH(AN$1,INDIRECT("'DOCENTI-CLASSI-MATERIE'!$A"&amp;MATCH(AN$136,'DOCENTI-CLASSI-MATERIE'!$A$2:$A$201,0)+2&amp;":$L"&amp;MATCH(AN$136,'DOCENTI-CLASSI-MATERIE'!$A$2:$A$201,0)+2),0)),AN318)</f>
        <v/>
      </c>
      <c r="AO135" s="41" t="str">
        <f ca="1">IFERROR(INDEX('DOCENTI-CLASSI-MATERIE'!$A$2:$L$201,MATCH(AO$136,'DOCENTI-CLASSI-MATERIE'!$A$2:$A$201,0),MATCH(AO$1,INDIRECT("'DOCENTI-CLASSI-MATERIE'!$A"&amp;MATCH(AO$136,'DOCENTI-CLASSI-MATERIE'!$A$2:$A$201,0)+2&amp;":$L"&amp;MATCH(AO$136,'DOCENTI-CLASSI-MATERIE'!$A$2:$A$201,0)+2),0)),AO318)</f>
        <v/>
      </c>
      <c r="AP135" s="41" t="str">
        <f ca="1">IFERROR(INDEX('DOCENTI-CLASSI-MATERIE'!$A$2:$L$201,MATCH(AP$136,'DOCENTI-CLASSI-MATERIE'!$A$2:$A$201,0),MATCH(AP$1,INDIRECT("'DOCENTI-CLASSI-MATERIE'!$A"&amp;MATCH(AP$136,'DOCENTI-CLASSI-MATERIE'!$A$2:$A$201,0)+2&amp;":$L"&amp;MATCH(AP$136,'DOCENTI-CLASSI-MATERIE'!$A$2:$A$201,0)+2),0)),AP318)</f>
        <v/>
      </c>
      <c r="AQ135" s="41" t="str">
        <f ca="1">IFERROR(INDEX('DOCENTI-CLASSI-MATERIE'!$A$2:$L$201,MATCH(AQ$136,'DOCENTI-CLASSI-MATERIE'!$A$2:$A$201,0),MATCH(AQ$1,INDIRECT("'DOCENTI-CLASSI-MATERIE'!$A"&amp;MATCH(AQ$136,'DOCENTI-CLASSI-MATERIE'!$A$2:$A$201,0)+2&amp;":$L"&amp;MATCH(AQ$136,'DOCENTI-CLASSI-MATERIE'!$A$2:$A$201,0)+2),0)),AQ318)</f>
        <v/>
      </c>
      <c r="AR135" s="41" t="str">
        <f ca="1">IFERROR(INDEX('DOCENTI-CLASSI-MATERIE'!$A$2:$L$201,MATCH(AR$136,'DOCENTI-CLASSI-MATERIE'!$A$2:$A$201,0),MATCH(AR$1,INDIRECT("'DOCENTI-CLASSI-MATERIE'!$A"&amp;MATCH(AR$136,'DOCENTI-CLASSI-MATERIE'!$A$2:$A$201,0)+2&amp;":$L"&amp;MATCH(AR$136,'DOCENTI-CLASSI-MATERIE'!$A$2:$A$201,0)+2),0)),AR318)</f>
        <v/>
      </c>
      <c r="AS135" s="41" t="str">
        <f ca="1">IFERROR(INDEX('DOCENTI-CLASSI-MATERIE'!$A$2:$L$201,MATCH(AS$136,'DOCENTI-CLASSI-MATERIE'!$A$2:$A$201,0),MATCH(AS$1,INDIRECT("'DOCENTI-CLASSI-MATERIE'!$A"&amp;MATCH(AS$136,'DOCENTI-CLASSI-MATERIE'!$A$2:$A$201,0)+2&amp;":$L"&amp;MATCH(AS$136,'DOCENTI-CLASSI-MATERIE'!$A$2:$A$201,0)+2),0)),AS318)</f>
        <v/>
      </c>
      <c r="AT135" s="41" t="str">
        <f ca="1">IFERROR(INDEX('DOCENTI-CLASSI-MATERIE'!$A$2:$L$201,MATCH(AT$136,'DOCENTI-CLASSI-MATERIE'!$A$2:$A$201,0),MATCH(AT$1,INDIRECT("'DOCENTI-CLASSI-MATERIE'!$A"&amp;MATCH(AT$136,'DOCENTI-CLASSI-MATERIE'!$A$2:$A$201,0)+2&amp;":$L"&amp;MATCH(AT$136,'DOCENTI-CLASSI-MATERIE'!$A$2:$A$201,0)+2),0)),AT318)</f>
        <v/>
      </c>
      <c r="AU135" s="41" t="str">
        <f ca="1">IFERROR(INDEX('DOCENTI-CLASSI-MATERIE'!$A$2:$L$201,MATCH(AU$136,'DOCENTI-CLASSI-MATERIE'!$A$2:$A$201,0),MATCH(AU$1,INDIRECT("'DOCENTI-CLASSI-MATERIE'!$A"&amp;MATCH(AU$136,'DOCENTI-CLASSI-MATERIE'!$A$2:$A$201,0)+2&amp;":$L"&amp;MATCH(AU$136,'DOCENTI-CLASSI-MATERIE'!$A$2:$A$201,0)+2),0)),AU318)</f>
        <v/>
      </c>
      <c r="AV135" s="41" t="str">
        <f ca="1">IFERROR(INDEX('DOCENTI-CLASSI-MATERIE'!$A$2:$L$201,MATCH(AV$136,'DOCENTI-CLASSI-MATERIE'!$A$2:$A$201,0),MATCH(AV$1,INDIRECT("'DOCENTI-CLASSI-MATERIE'!$A"&amp;MATCH(AV$136,'DOCENTI-CLASSI-MATERIE'!$A$2:$A$201,0)+2&amp;":$L"&amp;MATCH(AV$136,'DOCENTI-CLASSI-MATERIE'!$A$2:$A$201,0)+2),0)),AV318)</f>
        <v/>
      </c>
      <c r="AW135" s="41" t="str">
        <f ca="1">IFERROR(INDEX('DOCENTI-CLASSI-MATERIE'!$A$2:$L$201,MATCH(AW$136,'DOCENTI-CLASSI-MATERIE'!$A$2:$A$201,0),MATCH(AW$1,INDIRECT("'DOCENTI-CLASSI-MATERIE'!$A"&amp;MATCH(AW$136,'DOCENTI-CLASSI-MATERIE'!$A$2:$A$201,0)+2&amp;":$L"&amp;MATCH(AW$136,'DOCENTI-CLASSI-MATERIE'!$A$2:$A$201,0)+2),0)),AW318)</f>
        <v/>
      </c>
      <c r="AX135" s="41" t="str">
        <f ca="1">IFERROR(INDEX('DOCENTI-CLASSI-MATERIE'!$A$2:$L$201,MATCH(AX$136,'DOCENTI-CLASSI-MATERIE'!$A$2:$A$201,0),MATCH(AX$1,INDIRECT("'DOCENTI-CLASSI-MATERIE'!$A"&amp;MATCH(AX$136,'DOCENTI-CLASSI-MATERIE'!$A$2:$A$201,0)+2&amp;":$L"&amp;MATCH(AX$136,'DOCENTI-CLASSI-MATERIE'!$A$2:$A$201,0)+2),0)),AX318)</f>
        <v/>
      </c>
      <c r="AY135" s="41" t="str">
        <f ca="1">IFERROR(INDEX('DOCENTI-CLASSI-MATERIE'!$A$2:$L$201,MATCH(AY$136,'DOCENTI-CLASSI-MATERIE'!$A$2:$A$201,0),MATCH(AY$1,INDIRECT("'DOCENTI-CLASSI-MATERIE'!$A"&amp;MATCH(AY$136,'DOCENTI-CLASSI-MATERIE'!$A$2:$A$201,0)+2&amp;":$L"&amp;MATCH(AY$136,'DOCENTI-CLASSI-MATERIE'!$A$2:$A$201,0)+2),0)),AY318)</f>
        <v/>
      </c>
      <c r="AZ135" s="41" t="str">
        <f ca="1">IFERROR(INDEX('DOCENTI-CLASSI-MATERIE'!$A$2:$L$201,MATCH(AZ$136,'DOCENTI-CLASSI-MATERIE'!$A$2:$A$201,0),MATCH(AZ$1,INDIRECT("'DOCENTI-CLASSI-MATERIE'!$A"&amp;MATCH(AZ$136,'DOCENTI-CLASSI-MATERIE'!$A$2:$A$201,0)+2&amp;":$L"&amp;MATCH(AZ$136,'DOCENTI-CLASSI-MATERIE'!$A$2:$A$201,0)+2),0)),AZ318)</f>
        <v/>
      </c>
    </row>
    <row r="136" spans="1:52" ht="24.95" customHeight="1">
      <c r="A136" s="160"/>
      <c r="B136" s="163"/>
      <c r="C136" s="126" t="str">
        <f>IFERROR(INDEX('ORARIO DOCENTI'!$A$3:$A$102,MATCH(C$1,'ORARIO DOCENTI'!$AT$3:$AT$102,0),1),C319)</f>
        <v>MEMOLA</v>
      </c>
      <c r="D136" s="126" t="str">
        <f>IFERROR(INDEX('ORARIO DOCENTI'!$A$3:$A$102,MATCH(D$1,'ORARIO DOCENTI'!$AT$3:$AT$102,0),1),D319)</f>
        <v>NASCARI</v>
      </c>
      <c r="E136" s="126" t="str">
        <f>IFERROR(INDEX('ORARIO DOCENTI'!$A$3:$A$102,MATCH(E$1,'ORARIO DOCENTI'!$AT$3:$AT$102,0),1),E319)</f>
        <v>MARRUFFI d</v>
      </c>
      <c r="F136" s="126" t="str">
        <f>IFERROR(INDEX('ORARIO DOCENTI'!$A$3:$A$102,MATCH(F$1,'ORARIO DOCENTI'!$AT$3:$AT$102,0),1),F319)</f>
        <v>LORI</v>
      </c>
      <c r="G136" s="126" t="str">
        <f>IFERROR(INDEX('ORARIO DOCENTI'!$A$3:$A$102,MATCH(G$1,'ORARIO DOCENTI'!$AT$3:$AT$102,0),1),G319)</f>
        <v>DE ANGELIS</v>
      </c>
      <c r="H136" s="126" t="str">
        <f>IFERROR(INDEX('ORARIO DOCENTI'!$A$3:$A$102,MATCH(H$1,'ORARIO DOCENTI'!$AT$3:$AT$102,0),1),H319)</f>
        <v>MARCELLI</v>
      </c>
      <c r="I136" s="126" t="str">
        <f>IFERROR(INDEX('ORARIO DOCENTI'!$A$3:$A$102,MATCH(I$1,'ORARIO DOCENTI'!$AT$3:$AT$102,0),1),I319)</f>
        <v>PELLEGRINI</v>
      </c>
      <c r="J136" s="126" t="str">
        <f>IFERROR(INDEX('ORARIO DOCENTI'!$A$3:$A$102,MATCH(J$1,'ORARIO DOCENTI'!$AT$3:$AT$102,0),1),J319)</f>
        <v>LEONARDO</v>
      </c>
      <c r="K136" s="126" t="str">
        <f>IFERROR(INDEX('ORARIO DOCENTI'!$A$3:$A$102,MATCH(K$1,'ORARIO DOCENTI'!$AT$3:$AT$102,0),1),K319)</f>
        <v>GAGGI</v>
      </c>
      <c r="L136" s="126" t="str">
        <f>IFERROR(INDEX('ORARIO DOCENTI'!$A$3:$A$102,MATCH(L$1,'ORARIO DOCENTI'!$AT$3:$AT$102,0),1),L319)</f>
        <v>SERAVALLE  m</v>
      </c>
      <c r="M136" s="126" t="str">
        <f>IFERROR(INDEX('ORARIO DOCENTI'!$A$3:$A$102,MATCH(M$1,'ORARIO DOCENTI'!$AT$3:$AT$102,0),1),M319)</f>
        <v>SOMENZI  b</v>
      </c>
      <c r="N136" s="126" t="str">
        <f>IFERROR(INDEX('ORARIO DOCENTI'!$A$3:$A$102,MATCH(N$1,'ORARIO DOCENTI'!$AT$3:$AT$102,0),1),N319)</f>
        <v/>
      </c>
      <c r="O136" s="149" t="str">
        <f>IFERROR(INDEX('ORARIO DOCENTI'!$A$3:$A$102,MATCH(O$1,'ORARIO DOCENTI'!$AT$3:$AT$102,0),1),O319)</f>
        <v>SISTEMI AUTOM</v>
      </c>
      <c r="P136" s="126" t="str">
        <f>IFERROR(INDEX('ORARIO DOCENTI'!$A$3:$A$102,MATCH(P$1,'ORARIO DOCENTI'!$AT$3:$AT$102,0),1),P319)</f>
        <v>RAFFAELLI ca</v>
      </c>
      <c r="Q136" s="126" t="str">
        <f>IFERROR(INDEX('ORARIO DOCENTI'!$A$3:$A$102,MATCH(Q$1,'ORARIO DOCENTI'!$AT$3:$AT$102,0),1),Q319)</f>
        <v/>
      </c>
      <c r="R136" s="126" t="str">
        <f>IFERROR(INDEX('ORARIO DOCENTI'!$A$3:$A$102,MATCH(R$1,'ORARIO DOCENTI'!$AT$3:$AT$102,0),1),R319)</f>
        <v>MATTEO tdp</v>
      </c>
      <c r="S136" s="126" t="str">
        <f>IFERROR(INDEX('ORARIO DOCENTI'!$A$3:$A$102,MATCH(S$1,'ORARIO DOCENTI'!$AT$3:$AT$102,0),1),S319)</f>
        <v>BARBARO</v>
      </c>
      <c r="T136" s="126" t="str">
        <f>IFERROR(INDEX('ORARIO DOCENTI'!$A$3:$A$102,MATCH(T$1,'ORARIO DOCENTI'!$AT$3:$AT$102,0),1),T319)</f>
        <v/>
      </c>
      <c r="U136" s="43" t="str">
        <f>IFERROR(INDEX('ORARIO DOCENTI'!$A$3:$A$102,MATCH(U$1,'ORARIO DOCENTI'!$AT$3:$AT$102,0),1),U319)</f>
        <v/>
      </c>
      <c r="V136" s="43" t="str">
        <f>IFERROR(INDEX('ORARIO DOCENTI'!$A$3:$A$102,MATCH(V$1,'ORARIO DOCENTI'!$AT$3:$AT$102,0),1),V319)</f>
        <v/>
      </c>
      <c r="W136" s="43" t="str">
        <f>IFERROR(INDEX('ORARIO DOCENTI'!$A$3:$A$102,MATCH(W$1,'ORARIO DOCENTI'!$AT$3:$AT$102,0),1),W319)</f>
        <v/>
      </c>
      <c r="X136" s="43" t="str">
        <f>IFERROR(INDEX('ORARIO DOCENTI'!$A$3:$A$102,MATCH(X$1,'ORARIO DOCENTI'!$AT$3:$AT$102,0),1),X319)</f>
        <v/>
      </c>
      <c r="Y136" s="43" t="str">
        <f>IFERROR(INDEX('ORARIO DOCENTI'!$A$3:$A$102,MATCH(Y$1,'ORARIO DOCENTI'!$AT$3:$AT$102,0),1),Y319)</f>
        <v/>
      </c>
      <c r="Z136" s="43" t="str">
        <f>IFERROR(INDEX('ORARIO DOCENTI'!$A$3:$A$102,MATCH(Z$1,'ORARIO DOCENTI'!$AT$3:$AT$102,0),1),Z319)</f>
        <v/>
      </c>
      <c r="AA136" s="43" t="str">
        <f>IFERROR(INDEX('ORARIO DOCENTI'!$A$3:$A$102,MATCH(AA$1,'ORARIO DOCENTI'!$AT$3:$AT$102,0),1),AA319)</f>
        <v/>
      </c>
      <c r="AB136" s="43" t="str">
        <f>IFERROR(INDEX('ORARIO DOCENTI'!$A$3:$A$102,MATCH(AB$1,'ORARIO DOCENTI'!$AT$3:$AT$102,0),1),AB319)</f>
        <v/>
      </c>
      <c r="AC136" s="43" t="str">
        <f>IFERROR(INDEX('ORARIO DOCENTI'!$A$3:$A$102,MATCH(AC$1,'ORARIO DOCENTI'!$AT$3:$AT$102,0),1),AC319)</f>
        <v/>
      </c>
      <c r="AD136" s="43" t="str">
        <f>IFERROR(INDEX('ORARIO DOCENTI'!$A$3:$A$102,MATCH(AD$1,'ORARIO DOCENTI'!$AT$3:$AT$102,0),1),AD319)</f>
        <v/>
      </c>
      <c r="AE136" s="43" t="str">
        <f>IFERROR(INDEX('ORARIO DOCENTI'!$A$3:$A$102,MATCH(AE$1,'ORARIO DOCENTI'!$AT$3:$AT$102,0),1),AE319)</f>
        <v/>
      </c>
      <c r="AF136" s="43" t="str">
        <f>IFERROR(INDEX('ORARIO DOCENTI'!$A$3:$A$102,MATCH(AF$1,'ORARIO DOCENTI'!$AT$3:$AT$102,0),1),AF319)</f>
        <v/>
      </c>
      <c r="AG136" s="43" t="str">
        <f>IFERROR(INDEX('ORARIO DOCENTI'!$A$3:$A$102,MATCH(AG$1,'ORARIO DOCENTI'!$AT$3:$AT$102,0),1),AG319)</f>
        <v/>
      </c>
      <c r="AH136" s="43" t="str">
        <f>IFERROR(INDEX('ORARIO DOCENTI'!$A$3:$A$102,MATCH(AH$1,'ORARIO DOCENTI'!$AT$3:$AT$102,0),1),AH319)</f>
        <v/>
      </c>
      <c r="AI136" s="43" t="str">
        <f>IFERROR(INDEX('ORARIO DOCENTI'!$A$3:$A$102,MATCH(AI$1,'ORARIO DOCENTI'!$AT$3:$AT$102,0),1),AI319)</f>
        <v/>
      </c>
      <c r="AJ136" s="43" t="str">
        <f>IFERROR(INDEX('ORARIO DOCENTI'!$A$3:$A$102,MATCH(AJ$1,'ORARIO DOCENTI'!$AT$3:$AT$102,0),1),AJ319)</f>
        <v/>
      </c>
      <c r="AK136" s="43" t="str">
        <f>IFERROR(INDEX('ORARIO DOCENTI'!$A$3:$A$102,MATCH(AK$1,'ORARIO DOCENTI'!$AT$3:$AT$102,0),1),AK319)</f>
        <v/>
      </c>
      <c r="AL136" s="43" t="str">
        <f>IFERROR(INDEX('ORARIO DOCENTI'!$A$3:$A$102,MATCH(AL$1,'ORARIO DOCENTI'!$AT$3:$AT$102,0),1),AL319)</f>
        <v/>
      </c>
      <c r="AM136" s="43" t="str">
        <f>IFERROR(INDEX('ORARIO DOCENTI'!$A$3:$A$102,MATCH(AM$1,'ORARIO DOCENTI'!$AT$3:$AT$102,0),1),AM319)</f>
        <v/>
      </c>
      <c r="AN136" s="43" t="str">
        <f>IFERROR(INDEX('ORARIO DOCENTI'!$A$3:$A$102,MATCH(AN$1,'ORARIO DOCENTI'!$AT$3:$AT$102,0),1),AN319)</f>
        <v/>
      </c>
      <c r="AO136" s="43" t="str">
        <f>IFERROR(INDEX('ORARIO DOCENTI'!$A$3:$A$102,MATCH(AO$1,'ORARIO DOCENTI'!$AT$3:$AT$102,0),1),AO319)</f>
        <v/>
      </c>
      <c r="AP136" s="43" t="str">
        <f>IFERROR(INDEX('ORARIO DOCENTI'!$A$3:$A$102,MATCH(AP$1,'ORARIO DOCENTI'!$AT$3:$AT$102,0),1),AP319)</f>
        <v/>
      </c>
      <c r="AQ136" s="43" t="str">
        <f>IFERROR(INDEX('ORARIO DOCENTI'!$A$3:$A$102,MATCH(AQ$1,'ORARIO DOCENTI'!$AT$3:$AT$102,0),1),AQ319)</f>
        <v/>
      </c>
      <c r="AR136" s="43" t="str">
        <f>IFERROR(INDEX('ORARIO DOCENTI'!$A$3:$A$102,MATCH(AR$1,'ORARIO DOCENTI'!$AT$3:$AT$102,0),1),AR319)</f>
        <v/>
      </c>
      <c r="AS136" s="43" t="str">
        <f>IFERROR(INDEX('ORARIO DOCENTI'!$A$3:$A$102,MATCH(AS$1,'ORARIO DOCENTI'!$AT$3:$AT$102,0),1),AS319)</f>
        <v/>
      </c>
      <c r="AT136" s="43" t="str">
        <f>IFERROR(INDEX('ORARIO DOCENTI'!$A$3:$A$102,MATCH(AT$1,'ORARIO DOCENTI'!$AT$3:$AT$102,0),1),AT319)</f>
        <v/>
      </c>
      <c r="AU136" s="43" t="str">
        <f>IFERROR(INDEX('ORARIO DOCENTI'!$A$3:$A$102,MATCH(AU$1,'ORARIO DOCENTI'!$AT$3:$AT$102,0),1),AU319)</f>
        <v/>
      </c>
      <c r="AV136" s="43" t="str">
        <f>IFERROR(INDEX('ORARIO DOCENTI'!$A$3:$A$102,MATCH(AV$1,'ORARIO DOCENTI'!$AT$3:$AT$102,0),1),AV319)</f>
        <v/>
      </c>
      <c r="AW136" s="43" t="str">
        <f>IFERROR(INDEX('ORARIO DOCENTI'!$A$3:$A$102,MATCH(AW$1,'ORARIO DOCENTI'!$AT$3:$AT$102,0),1),AW319)</f>
        <v/>
      </c>
      <c r="AX136" s="43" t="str">
        <f>IFERROR(INDEX('ORARIO DOCENTI'!$A$3:$A$102,MATCH(AX$1,'ORARIO DOCENTI'!$AT$3:$AT$102,0),1),AX319)</f>
        <v/>
      </c>
      <c r="AY136" s="43" t="str">
        <f>IFERROR(INDEX('ORARIO DOCENTI'!$A$3:$A$102,MATCH(AY$1,'ORARIO DOCENTI'!$AT$3:$AT$102,0),1),AY319)</f>
        <v/>
      </c>
      <c r="AZ136" s="43" t="str">
        <f>IFERROR(INDEX('ORARIO DOCENTI'!$A$3:$A$102,MATCH(AZ$1,'ORARIO DOCENTI'!$AT$3:$AT$102,0),1),AZ319)</f>
        <v/>
      </c>
    </row>
    <row r="137" spans="1:52" ht="24.95" customHeight="1">
      <c r="A137" s="160"/>
      <c r="B137" s="164"/>
      <c r="C137" s="126" t="str">
        <f>IFERROR(INDEX('ORARIO ITP'!$A$3:$A$102,MATCH(C$1,'ORARIO ITP'!$AT$3:$AT$102,0),1),"")</f>
        <v/>
      </c>
      <c r="D137" s="126" t="str">
        <f>IFERROR(INDEX('ORARIO ITP'!$A$3:$A$102,MATCH(D$1,'ORARIO ITP'!$AT$3:$AT$102,0),1),"")</f>
        <v/>
      </c>
      <c r="E137" s="126" t="str">
        <f>IFERROR(INDEX('ORARIO ITP'!$A$3:$A$102,MATCH(E$1,'ORARIO ITP'!$AT$3:$AT$102,0),1),"")</f>
        <v>BACHIORRINI  itp</v>
      </c>
      <c r="F137" s="126" t="str">
        <f>IFERROR(INDEX('ORARIO ITP'!$A$3:$A$102,MATCH(F$1,'ORARIO ITP'!$AT$3:$AT$102,0),1),"")</f>
        <v/>
      </c>
      <c r="G137" s="126" t="str">
        <f>IFERROR(INDEX('ORARIO ITP'!$A$3:$A$102,MATCH(G$1,'ORARIO ITP'!$AT$3:$AT$102,0),1),"")</f>
        <v/>
      </c>
      <c r="H137" s="126" t="str">
        <f>IFERROR(INDEX('ORARIO ITP'!$A$3:$A$102,MATCH(H$1,'ORARIO ITP'!$AT$3:$AT$102,0),1),"")</f>
        <v>VIOLINI itp</v>
      </c>
      <c r="I137" s="126" t="str">
        <f>IFERROR(INDEX('ORARIO ITP'!$A$3:$A$102,MATCH(I$1,'ORARIO ITP'!$AT$3:$AT$102,0),1),"")</f>
        <v/>
      </c>
      <c r="J137" s="126" t="str">
        <f>IFERROR(INDEX('ORARIO ITP'!$A$3:$A$102,MATCH(J$1,'ORARIO ITP'!$AT$3:$AT$102,0),1),"")</f>
        <v/>
      </c>
      <c r="K137" s="126" t="str">
        <f>IFERROR(INDEX('ORARIO ITP'!$A$3:$A$102,MATCH(K$1,'ORARIO ITP'!$AT$3:$AT$102,0),1),"")</f>
        <v/>
      </c>
      <c r="L137" s="126" t="str">
        <f>IFERROR(INDEX('ORARIO ITP'!$A$3:$A$102,MATCH(L$1,'ORARIO ITP'!$AT$3:$AT$102,0),1),"")</f>
        <v/>
      </c>
      <c r="M137" s="126" t="str">
        <f>IFERROR(INDEX('ORARIO ITP'!$A$3:$A$102,MATCH(M$1,'ORARIO ITP'!$AT$3:$AT$102,0),1),"")</f>
        <v/>
      </c>
      <c r="N137" s="126" t="str">
        <f>IFERROR(INDEX('ORARIO ITP'!$A$3:$A$102,MATCH(N$1,'ORARIO ITP'!$AT$3:$AT$102,0),1),"")</f>
        <v/>
      </c>
      <c r="O137" s="149" t="str">
        <f>IFERROR(INDEX('ORARIO ITP'!$A$3:$A$102,MATCH(O$1,'ORARIO ITP'!$AT$3:$AT$102,0),1),"")</f>
        <v/>
      </c>
      <c r="P137" s="126" t="str">
        <f>IFERROR(INDEX('ORARIO ITP'!$A$3:$A$102,MATCH(P$1,'ORARIO ITP'!$AT$3:$AT$102,0),1),"")</f>
        <v>TRENTINI</v>
      </c>
      <c r="Q137" s="126" t="str">
        <f>IFERROR(INDEX('ORARIO ITP'!$A$3:$A$102,MATCH(Q$1,'ORARIO ITP'!$AT$3:$AT$102,0),1),"")</f>
        <v/>
      </c>
      <c r="R137" s="126" t="str">
        <f>IFERROR(INDEX('ORARIO ITP'!$A$3:$A$102,MATCH(R$1,'ORARIO ITP'!$AT$3:$AT$102,0),1),"")</f>
        <v/>
      </c>
      <c r="S137" s="126" t="str">
        <f>IFERROR(INDEX('ORARIO ITP'!$A$3:$A$102,MATCH(S$1,'ORARIO ITP'!$AT$3:$AT$102,0),1),"")</f>
        <v/>
      </c>
      <c r="T137" s="126" t="str">
        <f>IFERROR(INDEX('ORARIO ITP'!$A$3:$A$102,MATCH(T$1,'ORARIO ITP'!$AT$3:$AT$102,0),1),"")</f>
        <v/>
      </c>
      <c r="U137" s="43" t="str">
        <f>IFERROR(INDEX('ORARIO ITP'!$A$3:$A$102,MATCH(U$1,'ORARIO ITP'!$AT$3:$AT$102,0),1),"")</f>
        <v/>
      </c>
      <c r="V137" s="43" t="str">
        <f>IFERROR(INDEX('ORARIO ITP'!$A$3:$A$102,MATCH(V$1,'ORARIO ITP'!$AT$3:$AT$102,0),1),"")</f>
        <v/>
      </c>
      <c r="W137" s="43" t="str">
        <f>IFERROR(INDEX('ORARIO ITP'!$A$3:$A$102,MATCH(W$1,'ORARIO ITP'!$AT$3:$AT$102,0),1),"")</f>
        <v/>
      </c>
      <c r="X137" s="43" t="str">
        <f>IFERROR(INDEX('ORARIO ITP'!$A$3:$A$102,MATCH(X$1,'ORARIO ITP'!$AT$3:$AT$102,0),1),"")</f>
        <v/>
      </c>
      <c r="Y137" s="43" t="str">
        <f>IFERROR(INDEX('ORARIO ITP'!$A$3:$A$102,MATCH(Y$1,'ORARIO ITP'!$AT$3:$AT$102,0),1),"")</f>
        <v/>
      </c>
      <c r="Z137" s="43" t="str">
        <f>IFERROR(INDEX('ORARIO ITP'!$A$3:$A$102,MATCH(Z$1,'ORARIO ITP'!$AT$3:$AT$102,0),1),"")</f>
        <v/>
      </c>
      <c r="AA137" s="43" t="str">
        <f>IFERROR(INDEX('ORARIO ITP'!$A$3:$A$102,MATCH(AA$1,'ORARIO ITP'!$AT$3:$AT$102,0),1),"")</f>
        <v/>
      </c>
      <c r="AB137" s="43" t="str">
        <f>IFERROR(INDEX('ORARIO ITP'!$A$3:$A$102,MATCH(AB$1,'ORARIO ITP'!$AT$3:$AT$102,0),1),"")</f>
        <v/>
      </c>
      <c r="AC137" s="43" t="str">
        <f>IFERROR(INDEX('ORARIO ITP'!$A$3:$A$102,MATCH(AC$1,'ORARIO ITP'!$AT$3:$AT$102,0),1),"")</f>
        <v/>
      </c>
      <c r="AD137" s="43" t="str">
        <f>IFERROR(INDEX('ORARIO ITP'!$A$3:$A$102,MATCH(AD$1,'ORARIO ITP'!$AT$3:$AT$102,0),1),"")</f>
        <v/>
      </c>
      <c r="AE137" s="43" t="str">
        <f>IFERROR(INDEX('ORARIO ITP'!$A$3:$A$102,MATCH(AE$1,'ORARIO ITP'!$AT$3:$AT$102,0),1),"")</f>
        <v/>
      </c>
      <c r="AF137" s="43" t="str">
        <f>IFERROR(INDEX('ORARIO ITP'!$A$3:$A$102,MATCH(AF$1,'ORARIO ITP'!$AT$3:$AT$102,0),1),"")</f>
        <v/>
      </c>
      <c r="AG137" s="43" t="str">
        <f>IFERROR(INDEX('ORARIO ITP'!$A$3:$A$102,MATCH(AG$1,'ORARIO ITP'!$AT$3:$AT$102,0),1),"")</f>
        <v/>
      </c>
      <c r="AH137" s="43" t="str">
        <f>IFERROR(INDEX('ORARIO ITP'!$A$3:$A$102,MATCH(AH$1,'ORARIO ITP'!$AT$3:$AT$102,0),1),"")</f>
        <v/>
      </c>
      <c r="AI137" s="43" t="str">
        <f>IFERROR(INDEX('ORARIO ITP'!$A$3:$A$102,MATCH(AI$1,'ORARIO ITP'!$AT$3:$AT$102,0),1),"")</f>
        <v/>
      </c>
      <c r="AJ137" s="43" t="str">
        <f>IFERROR(INDEX('ORARIO ITP'!$A$3:$A$102,MATCH(AJ$1,'ORARIO ITP'!$AT$3:$AT$102,0),1),"")</f>
        <v/>
      </c>
      <c r="AK137" s="43" t="str">
        <f>IFERROR(INDEX('ORARIO ITP'!$A$3:$A$102,MATCH(AK$1,'ORARIO ITP'!$AT$3:$AT$102,0),1),"")</f>
        <v/>
      </c>
      <c r="AL137" s="43" t="str">
        <f>IFERROR(INDEX('ORARIO ITP'!$A$3:$A$102,MATCH(AL$1,'ORARIO ITP'!$AT$3:$AT$102,0),1),"")</f>
        <v/>
      </c>
      <c r="AM137" s="43" t="str">
        <f>IFERROR(INDEX('ORARIO ITP'!$A$3:$A$102,MATCH(AM$1,'ORARIO ITP'!$AT$3:$AT$102,0),1),"")</f>
        <v/>
      </c>
      <c r="AN137" s="43" t="str">
        <f>IFERROR(INDEX('ORARIO ITP'!$A$3:$A$102,MATCH(AN$1,'ORARIO ITP'!$AT$3:$AT$102,0),1),"")</f>
        <v/>
      </c>
      <c r="AO137" s="43" t="str">
        <f>IFERROR(INDEX('ORARIO ITP'!$A$3:$A$102,MATCH(AO$1,'ORARIO ITP'!$AT$3:$AT$102,0),1),"")</f>
        <v/>
      </c>
      <c r="AP137" s="43" t="str">
        <f>IFERROR(INDEX('ORARIO ITP'!$A$3:$A$102,MATCH(AP$1,'ORARIO ITP'!$AT$3:$AT$102,0),1),"")</f>
        <v/>
      </c>
      <c r="AQ137" s="43" t="str">
        <f>IFERROR(INDEX('ORARIO ITP'!$A$3:$A$102,MATCH(AQ$1,'ORARIO ITP'!$AT$3:$AT$102,0),1),"")</f>
        <v/>
      </c>
      <c r="AR137" s="43" t="str">
        <f>IFERROR(INDEX('ORARIO ITP'!$A$3:$A$102,MATCH(AR$1,'ORARIO ITP'!$AT$3:$AT$102,0),1),"")</f>
        <v/>
      </c>
      <c r="AS137" s="43" t="str">
        <f>IFERROR(INDEX('ORARIO ITP'!$A$3:$A$102,MATCH(AS$1,'ORARIO ITP'!$AT$3:$AT$102,0),1),"")</f>
        <v/>
      </c>
      <c r="AT137" s="43" t="str">
        <f>IFERROR(INDEX('ORARIO ITP'!$A$3:$A$102,MATCH(AT$1,'ORARIO ITP'!$AT$3:$AT$102,0),1),"")</f>
        <v/>
      </c>
      <c r="AU137" s="43" t="str">
        <f>IFERROR(INDEX('ORARIO ITP'!$A$3:$A$102,MATCH(AU$1,'ORARIO ITP'!$AT$3:$AT$102,0),1),"")</f>
        <v/>
      </c>
      <c r="AV137" s="43" t="str">
        <f>IFERROR(INDEX('ORARIO ITP'!$A$3:$A$102,MATCH(AV$1,'ORARIO ITP'!$AT$3:$AT$102,0),1),"")</f>
        <v/>
      </c>
      <c r="AW137" s="43" t="str">
        <f>IFERROR(INDEX('ORARIO ITP'!$A$3:$A$102,MATCH(AW$1,'ORARIO ITP'!$AT$3:$AT$102,0),1),"")</f>
        <v/>
      </c>
      <c r="AX137" s="43" t="str">
        <f>IFERROR(INDEX('ORARIO ITP'!$A$3:$A$102,MATCH(AX$1,'ORARIO ITP'!$AT$3:$AT$102,0),1),"")</f>
        <v/>
      </c>
      <c r="AY137" s="43" t="str">
        <f>IFERROR(INDEX('ORARIO ITP'!$A$3:$A$102,MATCH(AY$1,'ORARIO ITP'!$AT$3:$AT$102,0),1),"")</f>
        <v/>
      </c>
      <c r="AZ137" s="43" t="str">
        <f>IFERROR(INDEX('ORARIO ITP'!$A$3:$A$102,MATCH(AZ$1,'ORARIO ITP'!$AT$3:$AT$102,0),1),"")</f>
        <v/>
      </c>
    </row>
    <row r="138" spans="1:52" s="42" customFormat="1" ht="24.95" customHeight="1">
      <c r="A138" s="160"/>
      <c r="B138" s="163">
        <v>6</v>
      </c>
      <c r="C138" s="125" t="str">
        <f ca="1">IFERROR(INDEX('DOCENTI-CLASSI-MATERIE'!$A$2:$L$201,MATCH(C$139,'DOCENTI-CLASSI-MATERIE'!$A$2:$A$201,0),MATCH(C$1,INDIRECT("'DOCENTI-CLASSI-MATERIE'!$A"&amp;MATCH(C$139,'DOCENTI-CLASSI-MATERIE'!$A$2:$A$201,0)+2&amp;":$L"&amp;MATCH(C$139,'DOCENTI-CLASSI-MATERIE'!$A$2:$A$201,0)+2),0)),C321)</f>
        <v/>
      </c>
      <c r="D138" s="125" t="str">
        <f ca="1">IFERROR(INDEX('DOCENTI-CLASSI-MATERIE'!$A$2:$L$201,MATCH(D$139,'DOCENTI-CLASSI-MATERIE'!$A$2:$A$201,0),MATCH(D$1,INDIRECT("'DOCENTI-CLASSI-MATERIE'!$A"&amp;MATCH(D$139,'DOCENTI-CLASSI-MATERIE'!$A$2:$A$201,0)+2&amp;":$L"&amp;MATCH(D$139,'DOCENTI-CLASSI-MATERIE'!$A$2:$A$201,0)+2),0)),D321)</f>
        <v/>
      </c>
      <c r="E138" s="125" t="str">
        <f ca="1">IFERROR(INDEX('DOCENTI-CLASSI-MATERIE'!$A$2:$L$201,MATCH(E$139,'DOCENTI-CLASSI-MATERIE'!$A$2:$A$201,0),MATCH(E$1,INDIRECT("'DOCENTI-CLASSI-MATERIE'!$A"&amp;MATCH(E$139,'DOCENTI-CLASSI-MATERIE'!$A$2:$A$201,0)+2&amp;":$L"&amp;MATCH(E$139,'DOCENTI-CLASSI-MATERIE'!$A$2:$A$201,0)+2),0)),E321)</f>
        <v/>
      </c>
      <c r="F138" s="125" t="str">
        <f ca="1">IFERROR(INDEX('DOCENTI-CLASSI-MATERIE'!$A$2:$L$201,MATCH(F$139,'DOCENTI-CLASSI-MATERIE'!$A$2:$A$201,0),MATCH(F$1,INDIRECT("'DOCENTI-CLASSI-MATERIE'!$A"&amp;MATCH(F$139,'DOCENTI-CLASSI-MATERIE'!$A$2:$A$201,0)+2&amp;":$L"&amp;MATCH(F$139,'DOCENTI-CLASSI-MATERIE'!$A$2:$A$201,0)+2),0)),F321)</f>
        <v/>
      </c>
      <c r="G138" s="125" t="str">
        <f ca="1">IFERROR(INDEX('DOCENTI-CLASSI-MATERIE'!$A$2:$L$201,MATCH(G$139,'DOCENTI-CLASSI-MATERIE'!$A$2:$A$201,0),MATCH(G$1,INDIRECT("'DOCENTI-CLASSI-MATERIE'!$A"&amp;MATCH(G$139,'DOCENTI-CLASSI-MATERIE'!$A$2:$A$201,0)+2&amp;":$L"&amp;MATCH(G$139,'DOCENTI-CLASSI-MATERIE'!$A$2:$A$201,0)+2),0)),G321)</f>
        <v/>
      </c>
      <c r="H138" s="125" t="str">
        <f ca="1">IFERROR(INDEX('DOCENTI-CLASSI-MATERIE'!$A$2:$L$201,MATCH(H$139,'DOCENTI-CLASSI-MATERIE'!$A$2:$A$201,0),MATCH(H$1,INDIRECT("'DOCENTI-CLASSI-MATERIE'!$A"&amp;MATCH(H$139,'DOCENTI-CLASSI-MATERIE'!$A$2:$A$201,0)+2&amp;":$L"&amp;MATCH(H$139,'DOCENTI-CLASSI-MATERIE'!$A$2:$A$201,0)+2),0)),H321)</f>
        <v/>
      </c>
      <c r="I138" s="125" t="str">
        <f ca="1">IFERROR(INDEX('DOCENTI-CLASSI-MATERIE'!$A$2:$L$201,MATCH(I$139,'DOCENTI-CLASSI-MATERIE'!$A$2:$A$201,0),MATCH(I$1,INDIRECT("'DOCENTI-CLASSI-MATERIE'!$A"&amp;MATCH(I$139,'DOCENTI-CLASSI-MATERIE'!$A$2:$A$201,0)+2&amp;":$L"&amp;MATCH(I$139,'DOCENTI-CLASSI-MATERIE'!$A$2:$A$201,0)+2),0)),I321)</f>
        <v/>
      </c>
      <c r="J138" s="125" t="str">
        <f ca="1">IFERROR(INDEX('DOCENTI-CLASSI-MATERIE'!$A$2:$L$201,MATCH(J$139,'DOCENTI-CLASSI-MATERIE'!$A$2:$A$201,0),MATCH(J$1,INDIRECT("'DOCENTI-CLASSI-MATERIE'!$A"&amp;MATCH(J$139,'DOCENTI-CLASSI-MATERIE'!$A$2:$A$201,0)+2&amp;":$L"&amp;MATCH(J$139,'DOCENTI-CLASSI-MATERIE'!$A$2:$A$201,0)+2),0)),J321)</f>
        <v/>
      </c>
      <c r="K138" s="125" t="str">
        <f ca="1">IFERROR(INDEX('DOCENTI-CLASSI-MATERIE'!$A$2:$L$201,MATCH(K$139,'DOCENTI-CLASSI-MATERIE'!$A$2:$A$201,0),MATCH(K$1,INDIRECT("'DOCENTI-CLASSI-MATERIE'!$A"&amp;MATCH(K$139,'DOCENTI-CLASSI-MATERIE'!$A$2:$A$201,0)+2&amp;":$L"&amp;MATCH(K$139,'DOCENTI-CLASSI-MATERIE'!$A$2:$A$201,0)+2),0)),K321)</f>
        <v/>
      </c>
      <c r="L138" s="125" t="str">
        <f ca="1">IFERROR(INDEX('DOCENTI-CLASSI-MATERIE'!$A$2:$L$201,MATCH(L$139,'DOCENTI-CLASSI-MATERIE'!$A$2:$A$201,0),MATCH(L$1,INDIRECT("'DOCENTI-CLASSI-MATERIE'!$A"&amp;MATCH(L$139,'DOCENTI-CLASSI-MATERIE'!$A$2:$A$201,0)+2&amp;":$L"&amp;MATCH(L$139,'DOCENTI-CLASSI-MATERIE'!$A$2:$A$201,0)+2),0)),L321)</f>
        <v/>
      </c>
      <c r="M138" s="125" t="str">
        <f ca="1">IFERROR(INDEX('DOCENTI-CLASSI-MATERIE'!$A$2:$L$201,MATCH(M$139,'DOCENTI-CLASSI-MATERIE'!$A$2:$A$201,0),MATCH(M$1,INDIRECT("'DOCENTI-CLASSI-MATERIE'!$A"&amp;MATCH(M$139,'DOCENTI-CLASSI-MATERIE'!$A$2:$A$201,0)+2&amp;":$L"&amp;MATCH(M$139,'DOCENTI-CLASSI-MATERIE'!$A$2:$A$201,0)+2),0)),M321)</f>
        <v/>
      </c>
      <c r="N138" s="125" t="str">
        <f ca="1">IFERROR(INDEX('DOCENTI-CLASSI-MATERIE'!$A$2:$L$201,MATCH(N$139,'DOCENTI-CLASSI-MATERIE'!$A$2:$A$201,0),MATCH(N$1,INDIRECT("'DOCENTI-CLASSI-MATERIE'!$A"&amp;MATCH(N$139,'DOCENTI-CLASSI-MATERIE'!$A$2:$A$201,0)+2&amp;":$L"&amp;MATCH(N$139,'DOCENTI-CLASSI-MATERIE'!$A$2:$A$201,0)+2),0)),N321)</f>
        <v/>
      </c>
      <c r="O138" s="125" t="str">
        <f ca="1">IFERROR(INDEX('DOCENTI-CLASSI-MATERIE'!$A$2:$L$201,MATCH(O$139,'DOCENTI-CLASSI-MATERIE'!$A$2:$A$201,0),MATCH(O$1,INDIRECT("'DOCENTI-CLASSI-MATERIE'!$A"&amp;MATCH(O$139,'DOCENTI-CLASSI-MATERIE'!$A$2:$A$201,0)+2&amp;":$L"&amp;MATCH(O$139,'DOCENTI-CLASSI-MATERIE'!$A$2:$A$201,0)+2),0)),O321)</f>
        <v/>
      </c>
      <c r="P138" s="125" t="str">
        <f ca="1">IFERROR(INDEX('DOCENTI-CLASSI-MATERIE'!$A$2:$L$201,MATCH(P$139,'DOCENTI-CLASSI-MATERIE'!$A$2:$A$201,0),MATCH(P$1,INDIRECT("'DOCENTI-CLASSI-MATERIE'!$A"&amp;MATCH(P$139,'DOCENTI-CLASSI-MATERIE'!$A$2:$A$201,0)+2&amp;":$L"&amp;MATCH(P$139,'DOCENTI-CLASSI-MATERIE'!$A$2:$A$201,0)+2),0)),P321)</f>
        <v/>
      </c>
      <c r="Q138" s="125" t="str">
        <f ca="1">IFERROR(INDEX('DOCENTI-CLASSI-MATERIE'!$A$2:$L$201,MATCH(Q$139,'DOCENTI-CLASSI-MATERIE'!$A$2:$A$201,0),MATCH(Q$1,INDIRECT("'DOCENTI-CLASSI-MATERIE'!$A"&amp;MATCH(Q$139,'DOCENTI-CLASSI-MATERIE'!$A$2:$A$201,0)+2&amp;":$L"&amp;MATCH(Q$139,'DOCENTI-CLASSI-MATERIE'!$A$2:$A$201,0)+2),0)),Q321)</f>
        <v/>
      </c>
      <c r="R138" s="125" t="str">
        <f ca="1">IFERROR(INDEX('DOCENTI-CLASSI-MATERIE'!$A$2:$L$201,MATCH(R$139,'DOCENTI-CLASSI-MATERIE'!$A$2:$A$201,0),MATCH(R$1,INDIRECT("'DOCENTI-CLASSI-MATERIE'!$A"&amp;MATCH(R$139,'DOCENTI-CLASSI-MATERIE'!$A$2:$A$201,0)+2&amp;":$L"&amp;MATCH(R$139,'DOCENTI-CLASSI-MATERIE'!$A$2:$A$201,0)+2),0)),R321)</f>
        <v/>
      </c>
      <c r="S138" s="125" t="str">
        <f ca="1">IFERROR(INDEX('DOCENTI-CLASSI-MATERIE'!$A$2:$L$201,MATCH(S$139,'DOCENTI-CLASSI-MATERIE'!$A$2:$A$201,0),MATCH(S$1,INDIRECT("'DOCENTI-CLASSI-MATERIE'!$A"&amp;MATCH(S$139,'DOCENTI-CLASSI-MATERIE'!$A$2:$A$201,0)+2&amp;":$L"&amp;MATCH(S$139,'DOCENTI-CLASSI-MATERIE'!$A$2:$A$201,0)+2),0)),S321)</f>
        <v/>
      </c>
      <c r="T138" s="125" t="str">
        <f ca="1">IFERROR(INDEX('DOCENTI-CLASSI-MATERIE'!$A$2:$L$201,MATCH(T$139,'DOCENTI-CLASSI-MATERIE'!$A$2:$A$201,0),MATCH(T$1,INDIRECT("'DOCENTI-CLASSI-MATERIE'!$A"&amp;MATCH(T$139,'DOCENTI-CLASSI-MATERIE'!$A$2:$A$201,0)+2&amp;":$L"&amp;MATCH(T$139,'DOCENTI-CLASSI-MATERIE'!$A$2:$A$201,0)+2),0)),T321)</f>
        <v/>
      </c>
      <c r="U138" s="41" t="str">
        <f ca="1">IFERROR(INDEX('DOCENTI-CLASSI-MATERIE'!$A$2:$L$201,MATCH(U$139,'DOCENTI-CLASSI-MATERIE'!$A$2:$A$201,0),MATCH(U$1,INDIRECT("'DOCENTI-CLASSI-MATERIE'!$A"&amp;MATCH(U$139,'DOCENTI-CLASSI-MATERIE'!$A$2:$A$201,0)+2&amp;":$L"&amp;MATCH(U$139,'DOCENTI-CLASSI-MATERIE'!$A$2:$A$201,0)+2),0)),U321)</f>
        <v/>
      </c>
      <c r="V138" s="41" t="str">
        <f ca="1">IFERROR(INDEX('DOCENTI-CLASSI-MATERIE'!$A$2:$L$201,MATCH(V$139,'DOCENTI-CLASSI-MATERIE'!$A$2:$A$201,0),MATCH(V$1,INDIRECT("'DOCENTI-CLASSI-MATERIE'!$A"&amp;MATCH(V$139,'DOCENTI-CLASSI-MATERIE'!$A$2:$A$201,0)+2&amp;":$L"&amp;MATCH(V$139,'DOCENTI-CLASSI-MATERIE'!$A$2:$A$201,0)+2),0)),V321)</f>
        <v/>
      </c>
      <c r="W138" s="41" t="str">
        <f ca="1">IFERROR(INDEX('DOCENTI-CLASSI-MATERIE'!$A$2:$L$201,MATCH(W$139,'DOCENTI-CLASSI-MATERIE'!$A$2:$A$201,0),MATCH(W$1,INDIRECT("'DOCENTI-CLASSI-MATERIE'!$A"&amp;MATCH(W$139,'DOCENTI-CLASSI-MATERIE'!$A$2:$A$201,0)+2&amp;":$L"&amp;MATCH(W$139,'DOCENTI-CLASSI-MATERIE'!$A$2:$A$201,0)+2),0)),W321)</f>
        <v/>
      </c>
      <c r="X138" s="41" t="str">
        <f ca="1">IFERROR(INDEX('DOCENTI-CLASSI-MATERIE'!$A$2:$L$201,MATCH(X$139,'DOCENTI-CLASSI-MATERIE'!$A$2:$A$201,0),MATCH(X$1,INDIRECT("'DOCENTI-CLASSI-MATERIE'!$A"&amp;MATCH(X$139,'DOCENTI-CLASSI-MATERIE'!$A$2:$A$201,0)+2&amp;":$L"&amp;MATCH(X$139,'DOCENTI-CLASSI-MATERIE'!$A$2:$A$201,0)+2),0)),X321)</f>
        <v/>
      </c>
      <c r="Y138" s="41" t="str">
        <f ca="1">IFERROR(INDEX('DOCENTI-CLASSI-MATERIE'!$A$2:$L$201,MATCH(Y$139,'DOCENTI-CLASSI-MATERIE'!$A$2:$A$201,0),MATCH(Y$1,INDIRECT("'DOCENTI-CLASSI-MATERIE'!$A"&amp;MATCH(Y$139,'DOCENTI-CLASSI-MATERIE'!$A$2:$A$201,0)+2&amp;":$L"&amp;MATCH(Y$139,'DOCENTI-CLASSI-MATERIE'!$A$2:$A$201,0)+2),0)),Y321)</f>
        <v/>
      </c>
      <c r="Z138" s="41" t="str">
        <f ca="1">IFERROR(INDEX('DOCENTI-CLASSI-MATERIE'!$A$2:$L$201,MATCH(Z$139,'DOCENTI-CLASSI-MATERIE'!$A$2:$A$201,0),MATCH(Z$1,INDIRECT("'DOCENTI-CLASSI-MATERIE'!$A"&amp;MATCH(Z$139,'DOCENTI-CLASSI-MATERIE'!$A$2:$A$201,0)+2&amp;":$L"&amp;MATCH(Z$139,'DOCENTI-CLASSI-MATERIE'!$A$2:$A$201,0)+2),0)),Z321)</f>
        <v/>
      </c>
      <c r="AA138" s="41" t="str">
        <f ca="1">IFERROR(INDEX('DOCENTI-CLASSI-MATERIE'!$A$2:$L$201,MATCH(AA$139,'DOCENTI-CLASSI-MATERIE'!$A$2:$A$201,0),MATCH(AA$1,INDIRECT("'DOCENTI-CLASSI-MATERIE'!$A"&amp;MATCH(AA$139,'DOCENTI-CLASSI-MATERIE'!$A$2:$A$201,0)+2&amp;":$L"&amp;MATCH(AA$139,'DOCENTI-CLASSI-MATERIE'!$A$2:$A$201,0)+2),0)),AA321)</f>
        <v/>
      </c>
      <c r="AB138" s="41" t="str">
        <f ca="1">IFERROR(INDEX('DOCENTI-CLASSI-MATERIE'!$A$2:$L$201,MATCH(AB$139,'DOCENTI-CLASSI-MATERIE'!$A$2:$A$201,0),MATCH(AB$1,INDIRECT("'DOCENTI-CLASSI-MATERIE'!$A"&amp;MATCH(AB$139,'DOCENTI-CLASSI-MATERIE'!$A$2:$A$201,0)+2&amp;":$L"&amp;MATCH(AB$139,'DOCENTI-CLASSI-MATERIE'!$A$2:$A$201,0)+2),0)),AB321)</f>
        <v/>
      </c>
      <c r="AC138" s="41" t="str">
        <f ca="1">IFERROR(INDEX('DOCENTI-CLASSI-MATERIE'!$A$2:$L$201,MATCH(AC$139,'DOCENTI-CLASSI-MATERIE'!$A$2:$A$201,0),MATCH(AC$1,INDIRECT("'DOCENTI-CLASSI-MATERIE'!$A"&amp;MATCH(AC$139,'DOCENTI-CLASSI-MATERIE'!$A$2:$A$201,0)+2&amp;":$L"&amp;MATCH(AC$139,'DOCENTI-CLASSI-MATERIE'!$A$2:$A$201,0)+2),0)),AC321)</f>
        <v/>
      </c>
      <c r="AD138" s="41" t="str">
        <f ca="1">IFERROR(INDEX('DOCENTI-CLASSI-MATERIE'!$A$2:$L$201,MATCH(AD$139,'DOCENTI-CLASSI-MATERIE'!$A$2:$A$201,0),MATCH(AD$1,INDIRECT("'DOCENTI-CLASSI-MATERIE'!$A"&amp;MATCH(AD$139,'DOCENTI-CLASSI-MATERIE'!$A$2:$A$201,0)+2&amp;":$L"&amp;MATCH(AD$139,'DOCENTI-CLASSI-MATERIE'!$A$2:$A$201,0)+2),0)),AD321)</f>
        <v/>
      </c>
      <c r="AE138" s="41" t="str">
        <f ca="1">IFERROR(INDEX('DOCENTI-CLASSI-MATERIE'!$A$2:$L$201,MATCH(AE$139,'DOCENTI-CLASSI-MATERIE'!$A$2:$A$201,0),MATCH(AE$1,INDIRECT("'DOCENTI-CLASSI-MATERIE'!$A"&amp;MATCH(AE$139,'DOCENTI-CLASSI-MATERIE'!$A$2:$A$201,0)+2&amp;":$L"&amp;MATCH(AE$139,'DOCENTI-CLASSI-MATERIE'!$A$2:$A$201,0)+2),0)),AE321)</f>
        <v/>
      </c>
      <c r="AF138" s="41" t="str">
        <f ca="1">IFERROR(INDEX('DOCENTI-CLASSI-MATERIE'!$A$2:$L$201,MATCH(AF$139,'DOCENTI-CLASSI-MATERIE'!$A$2:$A$201,0),MATCH(AF$1,INDIRECT("'DOCENTI-CLASSI-MATERIE'!$A"&amp;MATCH(AF$139,'DOCENTI-CLASSI-MATERIE'!$A$2:$A$201,0)+2&amp;":$L"&amp;MATCH(AF$139,'DOCENTI-CLASSI-MATERIE'!$A$2:$A$201,0)+2),0)),AF321)</f>
        <v/>
      </c>
      <c r="AG138" s="41" t="str">
        <f ca="1">IFERROR(INDEX('DOCENTI-CLASSI-MATERIE'!$A$2:$L$201,MATCH(AG$139,'DOCENTI-CLASSI-MATERIE'!$A$2:$A$201,0),MATCH(AG$1,INDIRECT("'DOCENTI-CLASSI-MATERIE'!$A"&amp;MATCH(AG$139,'DOCENTI-CLASSI-MATERIE'!$A$2:$A$201,0)+2&amp;":$L"&amp;MATCH(AG$139,'DOCENTI-CLASSI-MATERIE'!$A$2:$A$201,0)+2),0)),AG321)</f>
        <v/>
      </c>
      <c r="AH138" s="41" t="str">
        <f ca="1">IFERROR(INDEX('DOCENTI-CLASSI-MATERIE'!$A$2:$L$201,MATCH(AH$139,'DOCENTI-CLASSI-MATERIE'!$A$2:$A$201,0),MATCH(AH$1,INDIRECT("'DOCENTI-CLASSI-MATERIE'!$A"&amp;MATCH(AH$139,'DOCENTI-CLASSI-MATERIE'!$A$2:$A$201,0)+2&amp;":$L"&amp;MATCH(AH$139,'DOCENTI-CLASSI-MATERIE'!$A$2:$A$201,0)+2),0)),AH321)</f>
        <v/>
      </c>
      <c r="AI138" s="41" t="str">
        <f ca="1">IFERROR(INDEX('DOCENTI-CLASSI-MATERIE'!$A$2:$L$201,MATCH(AI$139,'DOCENTI-CLASSI-MATERIE'!$A$2:$A$201,0),MATCH(AI$1,INDIRECT("'DOCENTI-CLASSI-MATERIE'!$A"&amp;MATCH(AI$139,'DOCENTI-CLASSI-MATERIE'!$A$2:$A$201,0)+2&amp;":$L"&amp;MATCH(AI$139,'DOCENTI-CLASSI-MATERIE'!$A$2:$A$201,0)+2),0)),AI321)</f>
        <v/>
      </c>
      <c r="AJ138" s="41" t="str">
        <f ca="1">IFERROR(INDEX('DOCENTI-CLASSI-MATERIE'!$A$2:$L$201,MATCH(AJ$139,'DOCENTI-CLASSI-MATERIE'!$A$2:$A$201,0),MATCH(AJ$1,INDIRECT("'DOCENTI-CLASSI-MATERIE'!$A"&amp;MATCH(AJ$139,'DOCENTI-CLASSI-MATERIE'!$A$2:$A$201,0)+2&amp;":$L"&amp;MATCH(AJ$139,'DOCENTI-CLASSI-MATERIE'!$A$2:$A$201,0)+2),0)),AJ321)</f>
        <v/>
      </c>
      <c r="AK138" s="41" t="str">
        <f ca="1">IFERROR(INDEX('DOCENTI-CLASSI-MATERIE'!$A$2:$L$201,MATCH(AK$139,'DOCENTI-CLASSI-MATERIE'!$A$2:$A$201,0),MATCH(AK$1,INDIRECT("'DOCENTI-CLASSI-MATERIE'!$A"&amp;MATCH(AK$139,'DOCENTI-CLASSI-MATERIE'!$A$2:$A$201,0)+2&amp;":$L"&amp;MATCH(AK$139,'DOCENTI-CLASSI-MATERIE'!$A$2:$A$201,0)+2),0)),AK321)</f>
        <v/>
      </c>
      <c r="AL138" s="41" t="str">
        <f ca="1">IFERROR(INDEX('DOCENTI-CLASSI-MATERIE'!$A$2:$L$201,MATCH(AL$139,'DOCENTI-CLASSI-MATERIE'!$A$2:$A$201,0),MATCH(AL$1,INDIRECT("'DOCENTI-CLASSI-MATERIE'!$A"&amp;MATCH(AL$139,'DOCENTI-CLASSI-MATERIE'!$A$2:$A$201,0)+2&amp;":$L"&amp;MATCH(AL$139,'DOCENTI-CLASSI-MATERIE'!$A$2:$A$201,0)+2),0)),AL321)</f>
        <v/>
      </c>
      <c r="AM138" s="41" t="str">
        <f ca="1">IFERROR(INDEX('DOCENTI-CLASSI-MATERIE'!$A$2:$L$201,MATCH(AM$139,'DOCENTI-CLASSI-MATERIE'!$A$2:$A$201,0),MATCH(AM$1,INDIRECT("'DOCENTI-CLASSI-MATERIE'!$A"&amp;MATCH(AM$139,'DOCENTI-CLASSI-MATERIE'!$A$2:$A$201,0)+2&amp;":$L"&amp;MATCH(AM$139,'DOCENTI-CLASSI-MATERIE'!$A$2:$A$201,0)+2),0)),AM321)</f>
        <v/>
      </c>
      <c r="AN138" s="41" t="str">
        <f ca="1">IFERROR(INDEX('DOCENTI-CLASSI-MATERIE'!$A$2:$L$201,MATCH(AN$139,'DOCENTI-CLASSI-MATERIE'!$A$2:$A$201,0),MATCH(AN$1,INDIRECT("'DOCENTI-CLASSI-MATERIE'!$A"&amp;MATCH(AN$139,'DOCENTI-CLASSI-MATERIE'!$A$2:$A$201,0)+2&amp;":$L"&amp;MATCH(AN$139,'DOCENTI-CLASSI-MATERIE'!$A$2:$A$201,0)+2),0)),AN321)</f>
        <v/>
      </c>
      <c r="AO138" s="41" t="str">
        <f ca="1">IFERROR(INDEX('DOCENTI-CLASSI-MATERIE'!$A$2:$L$201,MATCH(AO$139,'DOCENTI-CLASSI-MATERIE'!$A$2:$A$201,0),MATCH(AO$1,INDIRECT("'DOCENTI-CLASSI-MATERIE'!$A"&amp;MATCH(AO$139,'DOCENTI-CLASSI-MATERIE'!$A$2:$A$201,0)+2&amp;":$L"&amp;MATCH(AO$139,'DOCENTI-CLASSI-MATERIE'!$A$2:$A$201,0)+2),0)),AO321)</f>
        <v/>
      </c>
      <c r="AP138" s="41" t="str">
        <f ca="1">IFERROR(INDEX('DOCENTI-CLASSI-MATERIE'!$A$2:$L$201,MATCH(AP$139,'DOCENTI-CLASSI-MATERIE'!$A$2:$A$201,0),MATCH(AP$1,INDIRECT("'DOCENTI-CLASSI-MATERIE'!$A"&amp;MATCH(AP$139,'DOCENTI-CLASSI-MATERIE'!$A$2:$A$201,0)+2&amp;":$L"&amp;MATCH(AP$139,'DOCENTI-CLASSI-MATERIE'!$A$2:$A$201,0)+2),0)),AP321)</f>
        <v/>
      </c>
      <c r="AQ138" s="41" t="str">
        <f ca="1">IFERROR(INDEX('DOCENTI-CLASSI-MATERIE'!$A$2:$L$201,MATCH(AQ$139,'DOCENTI-CLASSI-MATERIE'!$A$2:$A$201,0),MATCH(AQ$1,INDIRECT("'DOCENTI-CLASSI-MATERIE'!$A"&amp;MATCH(AQ$139,'DOCENTI-CLASSI-MATERIE'!$A$2:$A$201,0)+2&amp;":$L"&amp;MATCH(AQ$139,'DOCENTI-CLASSI-MATERIE'!$A$2:$A$201,0)+2),0)),AQ321)</f>
        <v/>
      </c>
      <c r="AR138" s="41" t="str">
        <f ca="1">IFERROR(INDEX('DOCENTI-CLASSI-MATERIE'!$A$2:$L$201,MATCH(AR$139,'DOCENTI-CLASSI-MATERIE'!$A$2:$A$201,0),MATCH(AR$1,INDIRECT("'DOCENTI-CLASSI-MATERIE'!$A"&amp;MATCH(AR$139,'DOCENTI-CLASSI-MATERIE'!$A$2:$A$201,0)+2&amp;":$L"&amp;MATCH(AR$139,'DOCENTI-CLASSI-MATERIE'!$A$2:$A$201,0)+2),0)),AR321)</f>
        <v/>
      </c>
      <c r="AS138" s="41" t="str">
        <f ca="1">IFERROR(INDEX('DOCENTI-CLASSI-MATERIE'!$A$2:$L$201,MATCH(AS$139,'DOCENTI-CLASSI-MATERIE'!$A$2:$A$201,0),MATCH(AS$1,INDIRECT("'DOCENTI-CLASSI-MATERIE'!$A"&amp;MATCH(AS$139,'DOCENTI-CLASSI-MATERIE'!$A$2:$A$201,0)+2&amp;":$L"&amp;MATCH(AS$139,'DOCENTI-CLASSI-MATERIE'!$A$2:$A$201,0)+2),0)),AS321)</f>
        <v/>
      </c>
      <c r="AT138" s="41" t="str">
        <f ca="1">IFERROR(INDEX('DOCENTI-CLASSI-MATERIE'!$A$2:$L$201,MATCH(AT$139,'DOCENTI-CLASSI-MATERIE'!$A$2:$A$201,0),MATCH(AT$1,INDIRECT("'DOCENTI-CLASSI-MATERIE'!$A"&amp;MATCH(AT$139,'DOCENTI-CLASSI-MATERIE'!$A$2:$A$201,0)+2&amp;":$L"&amp;MATCH(AT$139,'DOCENTI-CLASSI-MATERIE'!$A$2:$A$201,0)+2),0)),AT321)</f>
        <v/>
      </c>
      <c r="AU138" s="41" t="str">
        <f ca="1">IFERROR(INDEX('DOCENTI-CLASSI-MATERIE'!$A$2:$L$201,MATCH(AU$139,'DOCENTI-CLASSI-MATERIE'!$A$2:$A$201,0),MATCH(AU$1,INDIRECT("'DOCENTI-CLASSI-MATERIE'!$A"&amp;MATCH(AU$139,'DOCENTI-CLASSI-MATERIE'!$A$2:$A$201,0)+2&amp;":$L"&amp;MATCH(AU$139,'DOCENTI-CLASSI-MATERIE'!$A$2:$A$201,0)+2),0)),AU321)</f>
        <v/>
      </c>
      <c r="AV138" s="41" t="str">
        <f ca="1">IFERROR(INDEX('DOCENTI-CLASSI-MATERIE'!$A$2:$L$201,MATCH(AV$139,'DOCENTI-CLASSI-MATERIE'!$A$2:$A$201,0),MATCH(AV$1,INDIRECT("'DOCENTI-CLASSI-MATERIE'!$A"&amp;MATCH(AV$139,'DOCENTI-CLASSI-MATERIE'!$A$2:$A$201,0)+2&amp;":$L"&amp;MATCH(AV$139,'DOCENTI-CLASSI-MATERIE'!$A$2:$A$201,0)+2),0)),AV321)</f>
        <v/>
      </c>
      <c r="AW138" s="41" t="str">
        <f ca="1">IFERROR(INDEX('DOCENTI-CLASSI-MATERIE'!$A$2:$L$201,MATCH(AW$139,'DOCENTI-CLASSI-MATERIE'!$A$2:$A$201,0),MATCH(AW$1,INDIRECT("'DOCENTI-CLASSI-MATERIE'!$A"&amp;MATCH(AW$139,'DOCENTI-CLASSI-MATERIE'!$A$2:$A$201,0)+2&amp;":$L"&amp;MATCH(AW$139,'DOCENTI-CLASSI-MATERIE'!$A$2:$A$201,0)+2),0)),AW321)</f>
        <v/>
      </c>
      <c r="AX138" s="41" t="str">
        <f ca="1">IFERROR(INDEX('DOCENTI-CLASSI-MATERIE'!$A$2:$L$201,MATCH(AX$139,'DOCENTI-CLASSI-MATERIE'!$A$2:$A$201,0),MATCH(AX$1,INDIRECT("'DOCENTI-CLASSI-MATERIE'!$A"&amp;MATCH(AX$139,'DOCENTI-CLASSI-MATERIE'!$A$2:$A$201,0)+2&amp;":$L"&amp;MATCH(AX$139,'DOCENTI-CLASSI-MATERIE'!$A$2:$A$201,0)+2),0)),AX321)</f>
        <v/>
      </c>
      <c r="AY138" s="41" t="str">
        <f ca="1">IFERROR(INDEX('DOCENTI-CLASSI-MATERIE'!$A$2:$L$201,MATCH(AY$139,'DOCENTI-CLASSI-MATERIE'!$A$2:$A$201,0),MATCH(AY$1,INDIRECT("'DOCENTI-CLASSI-MATERIE'!$A"&amp;MATCH(AY$139,'DOCENTI-CLASSI-MATERIE'!$A$2:$A$201,0)+2&amp;":$L"&amp;MATCH(AY$139,'DOCENTI-CLASSI-MATERIE'!$A$2:$A$201,0)+2),0)),AY321)</f>
        <v/>
      </c>
      <c r="AZ138" s="41" t="str">
        <f ca="1">IFERROR(INDEX('DOCENTI-CLASSI-MATERIE'!$A$2:$L$201,MATCH(AZ$139,'DOCENTI-CLASSI-MATERIE'!$A$2:$A$201,0),MATCH(AZ$1,INDIRECT("'DOCENTI-CLASSI-MATERIE'!$A"&amp;MATCH(AZ$139,'DOCENTI-CLASSI-MATERIE'!$A$2:$A$201,0)+2&amp;":$L"&amp;MATCH(AZ$139,'DOCENTI-CLASSI-MATERIE'!$A$2:$A$201,0)+2),0)),AZ321)</f>
        <v/>
      </c>
    </row>
    <row r="139" spans="1:52" s="42" customFormat="1" ht="24.95" customHeight="1">
      <c r="A139" s="160"/>
      <c r="B139" s="163"/>
      <c r="C139" s="126" t="str">
        <f>IFERROR(INDEX('ORARIO DOCENTI'!$A$3:$A$102,MATCH(C$1,'ORARIO DOCENTI'!$AU$3:$AU$102,0),1),C322)</f>
        <v/>
      </c>
      <c r="D139" s="126" t="str">
        <f>IFERROR(INDEX('ORARIO DOCENTI'!$A$3:$A$102,MATCH(D$1,'ORARIO DOCENTI'!$AU$3:$AU$102,0),1),D322)</f>
        <v/>
      </c>
      <c r="E139" s="126" t="str">
        <f>IFERROR(INDEX('ORARIO DOCENTI'!$A$3:$A$102,MATCH(E$1,'ORARIO DOCENTI'!$AU$3:$AU$102,0),1),E322)</f>
        <v/>
      </c>
      <c r="F139" s="126" t="str">
        <f>IFERROR(INDEX('ORARIO DOCENTI'!$A$3:$A$102,MATCH(F$1,'ORARIO DOCENTI'!$AU$3:$AU$102,0),1),F322)</f>
        <v/>
      </c>
      <c r="G139" s="126" t="str">
        <f>IFERROR(INDEX('ORARIO DOCENTI'!$A$3:$A$102,MATCH(G$1,'ORARIO DOCENTI'!$AU$3:$AU$102,0),1),G322)</f>
        <v/>
      </c>
      <c r="H139" s="126" t="str">
        <f>IFERROR(INDEX('ORARIO DOCENTI'!$A$3:$A$102,MATCH(H$1,'ORARIO DOCENTI'!$AU$3:$AU$102,0),1),H322)</f>
        <v/>
      </c>
      <c r="I139" s="126" t="str">
        <f>IFERROR(INDEX('ORARIO DOCENTI'!$A$3:$A$102,MATCH(I$1,'ORARIO DOCENTI'!$AU$3:$AU$102,0),1),I322)</f>
        <v/>
      </c>
      <c r="J139" s="126" t="str">
        <f>IFERROR(INDEX('ORARIO DOCENTI'!$A$3:$A$102,MATCH(J$1,'ORARIO DOCENTI'!$AU$3:$AU$102,0),1),J322)</f>
        <v/>
      </c>
      <c r="K139" s="126" t="str">
        <f>IFERROR(INDEX('ORARIO DOCENTI'!$A$3:$A$102,MATCH(K$1,'ORARIO DOCENTI'!$AU$3:$AU$102,0),1),K322)</f>
        <v/>
      </c>
      <c r="L139" s="126" t="str">
        <f>IFERROR(INDEX('ORARIO DOCENTI'!$A$3:$A$102,MATCH(L$1,'ORARIO DOCENTI'!$AU$3:$AU$102,0),1),L322)</f>
        <v/>
      </c>
      <c r="M139" s="126" t="str">
        <f>IFERROR(INDEX('ORARIO DOCENTI'!$A$3:$A$102,MATCH(M$1,'ORARIO DOCENTI'!$AU$3:$AU$102,0),1),M322)</f>
        <v/>
      </c>
      <c r="N139" s="126" t="str">
        <f>IFERROR(INDEX('ORARIO DOCENTI'!$A$3:$A$102,MATCH(N$1,'ORARIO DOCENTI'!$AU$3:$AU$102,0),1),N322)</f>
        <v/>
      </c>
      <c r="O139" s="126" t="str">
        <f>IFERROR(INDEX('ORARIO DOCENTI'!$A$3:$A$102,MATCH(O$1,'ORARIO DOCENTI'!$AU$3:$AU$102,0),1),O322)</f>
        <v/>
      </c>
      <c r="P139" s="126" t="str">
        <f>IFERROR(INDEX('ORARIO DOCENTI'!$A$3:$A$102,MATCH(P$1,'ORARIO DOCENTI'!$AU$3:$AU$102,0),1),P322)</f>
        <v/>
      </c>
      <c r="Q139" s="126" t="str">
        <f>IFERROR(INDEX('ORARIO DOCENTI'!$A$3:$A$102,MATCH(Q$1,'ORARIO DOCENTI'!$AU$3:$AU$102,0),1),Q322)</f>
        <v/>
      </c>
      <c r="R139" s="126" t="str">
        <f>IFERROR(INDEX('ORARIO DOCENTI'!$A$3:$A$102,MATCH(R$1,'ORARIO DOCENTI'!$AU$3:$AU$102,0),1),R322)</f>
        <v/>
      </c>
      <c r="S139" s="126" t="str">
        <f>IFERROR(INDEX('ORARIO DOCENTI'!$A$3:$A$102,MATCH(S$1,'ORARIO DOCENTI'!$AU$3:$AU$102,0),1),S322)</f>
        <v/>
      </c>
      <c r="T139" s="126" t="str">
        <f>IFERROR(INDEX('ORARIO DOCENTI'!$A$3:$A$102,MATCH(T$1,'ORARIO DOCENTI'!$AU$3:$AU$102,0),1),T322)</f>
        <v/>
      </c>
      <c r="U139" s="43" t="str">
        <f>IFERROR(INDEX('ORARIO DOCENTI'!$A$3:$A$102,MATCH(U$1,'ORARIO DOCENTI'!$AU$3:$AU$102,0),1),U322)</f>
        <v/>
      </c>
      <c r="V139" s="43" t="str">
        <f>IFERROR(INDEX('ORARIO DOCENTI'!$A$3:$A$102,MATCH(V$1,'ORARIO DOCENTI'!$AU$3:$AU$102,0),1),V322)</f>
        <v/>
      </c>
      <c r="W139" s="43" t="str">
        <f>IFERROR(INDEX('ORARIO DOCENTI'!$A$3:$A$102,MATCH(W$1,'ORARIO DOCENTI'!$AU$3:$AU$102,0),1),W322)</f>
        <v/>
      </c>
      <c r="X139" s="43" t="str">
        <f>IFERROR(INDEX('ORARIO DOCENTI'!$A$3:$A$102,MATCH(X$1,'ORARIO DOCENTI'!$AU$3:$AU$102,0),1),X322)</f>
        <v/>
      </c>
      <c r="Y139" s="43" t="str">
        <f>IFERROR(INDEX('ORARIO DOCENTI'!$A$3:$A$102,MATCH(Y$1,'ORARIO DOCENTI'!$AU$3:$AU$102,0),1),Y322)</f>
        <v/>
      </c>
      <c r="Z139" s="43" t="str">
        <f>IFERROR(INDEX('ORARIO DOCENTI'!$A$3:$A$102,MATCH(Z$1,'ORARIO DOCENTI'!$AU$3:$AU$102,0),1),Z322)</f>
        <v/>
      </c>
      <c r="AA139" s="43" t="str">
        <f>IFERROR(INDEX('ORARIO DOCENTI'!$A$3:$A$102,MATCH(AA$1,'ORARIO DOCENTI'!$AU$3:$AU$102,0),1),AA322)</f>
        <v/>
      </c>
      <c r="AB139" s="43" t="str">
        <f>IFERROR(INDEX('ORARIO DOCENTI'!$A$3:$A$102,MATCH(AB$1,'ORARIO DOCENTI'!$AU$3:$AU$102,0),1),AB322)</f>
        <v/>
      </c>
      <c r="AC139" s="43" t="str">
        <f>IFERROR(INDEX('ORARIO DOCENTI'!$A$3:$A$102,MATCH(AC$1,'ORARIO DOCENTI'!$AU$3:$AU$102,0),1),AC322)</f>
        <v/>
      </c>
      <c r="AD139" s="43" t="str">
        <f>IFERROR(INDEX('ORARIO DOCENTI'!$A$3:$A$102,MATCH(AD$1,'ORARIO DOCENTI'!$AU$3:$AU$102,0),1),AD322)</f>
        <v/>
      </c>
      <c r="AE139" s="43" t="str">
        <f>IFERROR(INDEX('ORARIO DOCENTI'!$A$3:$A$102,MATCH(AE$1,'ORARIO DOCENTI'!$AU$3:$AU$102,0),1),AE322)</f>
        <v/>
      </c>
      <c r="AF139" s="43" t="str">
        <f>IFERROR(INDEX('ORARIO DOCENTI'!$A$3:$A$102,MATCH(AF$1,'ORARIO DOCENTI'!$AU$3:$AU$102,0),1),AF322)</f>
        <v/>
      </c>
      <c r="AG139" s="43" t="str">
        <f>IFERROR(INDEX('ORARIO DOCENTI'!$A$3:$A$102,MATCH(AG$1,'ORARIO DOCENTI'!$AU$3:$AU$102,0),1),AG322)</f>
        <v/>
      </c>
      <c r="AH139" s="43" t="str">
        <f>IFERROR(INDEX('ORARIO DOCENTI'!$A$3:$A$102,MATCH(AH$1,'ORARIO DOCENTI'!$AU$3:$AU$102,0),1),AH322)</f>
        <v/>
      </c>
      <c r="AI139" s="43" t="str">
        <f>IFERROR(INDEX('ORARIO DOCENTI'!$A$3:$A$102,MATCH(AI$1,'ORARIO DOCENTI'!$AU$3:$AU$102,0),1),AI322)</f>
        <v/>
      </c>
      <c r="AJ139" s="43" t="str">
        <f>IFERROR(INDEX('ORARIO DOCENTI'!$A$3:$A$102,MATCH(AJ$1,'ORARIO DOCENTI'!$AU$3:$AU$102,0),1),AJ322)</f>
        <v/>
      </c>
      <c r="AK139" s="43" t="str">
        <f>IFERROR(INDEX('ORARIO DOCENTI'!$A$3:$A$102,MATCH(AK$1,'ORARIO DOCENTI'!$AU$3:$AU$102,0),1),AK322)</f>
        <v/>
      </c>
      <c r="AL139" s="43" t="str">
        <f>IFERROR(INDEX('ORARIO DOCENTI'!$A$3:$A$102,MATCH(AL$1,'ORARIO DOCENTI'!$AU$3:$AU$102,0),1),AL322)</f>
        <v/>
      </c>
      <c r="AM139" s="43" t="str">
        <f>IFERROR(INDEX('ORARIO DOCENTI'!$A$3:$A$102,MATCH(AM$1,'ORARIO DOCENTI'!$AU$3:$AU$102,0),1),AM322)</f>
        <v/>
      </c>
      <c r="AN139" s="43" t="str">
        <f>IFERROR(INDEX('ORARIO DOCENTI'!$A$3:$A$102,MATCH(AN$1,'ORARIO DOCENTI'!$AU$3:$AU$102,0),1),AN322)</f>
        <v/>
      </c>
      <c r="AO139" s="43" t="str">
        <f>IFERROR(INDEX('ORARIO DOCENTI'!$A$3:$A$102,MATCH(AO$1,'ORARIO DOCENTI'!$AU$3:$AU$102,0),1),AO322)</f>
        <v/>
      </c>
      <c r="AP139" s="43" t="str">
        <f>IFERROR(INDEX('ORARIO DOCENTI'!$A$3:$A$102,MATCH(AP$1,'ORARIO DOCENTI'!$AU$3:$AU$102,0),1),AP322)</f>
        <v/>
      </c>
      <c r="AQ139" s="43" t="str">
        <f>IFERROR(INDEX('ORARIO DOCENTI'!$A$3:$A$102,MATCH(AQ$1,'ORARIO DOCENTI'!$AU$3:$AU$102,0),1),AQ322)</f>
        <v/>
      </c>
      <c r="AR139" s="43" t="str">
        <f>IFERROR(INDEX('ORARIO DOCENTI'!$A$3:$A$102,MATCH(AR$1,'ORARIO DOCENTI'!$AU$3:$AU$102,0),1),AR322)</f>
        <v/>
      </c>
      <c r="AS139" s="43" t="str">
        <f>IFERROR(INDEX('ORARIO DOCENTI'!$A$3:$A$102,MATCH(AS$1,'ORARIO DOCENTI'!$AU$3:$AU$102,0),1),AS322)</f>
        <v/>
      </c>
      <c r="AT139" s="43" t="str">
        <f>IFERROR(INDEX('ORARIO DOCENTI'!$A$3:$A$102,MATCH(AT$1,'ORARIO DOCENTI'!$AU$3:$AU$102,0),1),AT322)</f>
        <v/>
      </c>
      <c r="AU139" s="43" t="str">
        <f>IFERROR(INDEX('ORARIO DOCENTI'!$A$3:$A$102,MATCH(AU$1,'ORARIO DOCENTI'!$AU$3:$AU$102,0),1),AU322)</f>
        <v/>
      </c>
      <c r="AV139" s="43" t="str">
        <f>IFERROR(INDEX('ORARIO DOCENTI'!$A$3:$A$102,MATCH(AV$1,'ORARIO DOCENTI'!$AU$3:$AU$102,0),1),AV322)</f>
        <v/>
      </c>
      <c r="AW139" s="43" t="str">
        <f>IFERROR(INDEX('ORARIO DOCENTI'!$A$3:$A$102,MATCH(AW$1,'ORARIO DOCENTI'!$AU$3:$AU$102,0),1),AW322)</f>
        <v/>
      </c>
      <c r="AX139" s="43" t="str">
        <f>IFERROR(INDEX('ORARIO DOCENTI'!$A$3:$A$102,MATCH(AX$1,'ORARIO DOCENTI'!$AU$3:$AU$102,0),1),AX322)</f>
        <v/>
      </c>
      <c r="AY139" s="43" t="str">
        <f>IFERROR(INDEX('ORARIO DOCENTI'!$A$3:$A$102,MATCH(AY$1,'ORARIO DOCENTI'!$AU$3:$AU$102,0),1),AY322)</f>
        <v/>
      </c>
      <c r="AZ139" s="43" t="str">
        <f>IFERROR(INDEX('ORARIO DOCENTI'!$A$3:$A$102,MATCH(AZ$1,'ORARIO DOCENTI'!$AU$3:$AU$102,0),1),AZ322)</f>
        <v/>
      </c>
    </row>
    <row r="140" spans="1:52" s="42" customFormat="1" ht="24.95" customHeight="1">
      <c r="A140" s="160"/>
      <c r="B140" s="163"/>
      <c r="C140" s="124" t="str">
        <f>IFERROR(INDEX('ORARIO ITP'!$A$3:$A$102,MATCH(C$1,'ORARIO ITP'!$AU$3:$AU$102,0),1),"")</f>
        <v/>
      </c>
      <c r="D140" s="124" t="str">
        <f>IFERROR(INDEX('ORARIO ITP'!$A$3:$A$102,MATCH(D$1,'ORARIO ITP'!$AU$3:$AU$102,0),1),"")</f>
        <v/>
      </c>
      <c r="E140" s="124" t="str">
        <f>IFERROR(INDEX('ORARIO ITP'!$A$3:$A$102,MATCH(E$1,'ORARIO ITP'!$AU$3:$AU$102,0),1),"")</f>
        <v/>
      </c>
      <c r="F140" s="124" t="str">
        <f>IFERROR(INDEX('ORARIO ITP'!$A$3:$A$102,MATCH(F$1,'ORARIO ITP'!$AU$3:$AU$102,0),1),"")</f>
        <v/>
      </c>
      <c r="G140" s="124" t="str">
        <f>IFERROR(INDEX('ORARIO ITP'!$A$3:$A$102,MATCH(G$1,'ORARIO ITP'!$AU$3:$AU$102,0),1),"")</f>
        <v/>
      </c>
      <c r="H140" s="124" t="str">
        <f>IFERROR(INDEX('ORARIO ITP'!$A$3:$A$102,MATCH(H$1,'ORARIO ITP'!$AU$3:$AU$102,0),1),"")</f>
        <v/>
      </c>
      <c r="I140" s="124" t="str">
        <f>IFERROR(INDEX('ORARIO ITP'!$A$3:$A$102,MATCH(I$1,'ORARIO ITP'!$AU$3:$AU$102,0),1),"")</f>
        <v/>
      </c>
      <c r="J140" s="124" t="str">
        <f>IFERROR(INDEX('ORARIO ITP'!$A$3:$A$102,MATCH(J$1,'ORARIO ITP'!$AU$3:$AU$102,0),1),"")</f>
        <v/>
      </c>
      <c r="K140" s="124" t="str">
        <f>IFERROR(INDEX('ORARIO ITP'!$A$3:$A$102,MATCH(K$1,'ORARIO ITP'!$AU$3:$AU$102,0),1),"")</f>
        <v/>
      </c>
      <c r="L140" s="124" t="str">
        <f>IFERROR(INDEX('ORARIO ITP'!$A$3:$A$102,MATCH(L$1,'ORARIO ITP'!$AU$3:$AU$102,0),1),"")</f>
        <v/>
      </c>
      <c r="M140" s="124" t="str">
        <f>IFERROR(INDEX('ORARIO ITP'!$A$3:$A$102,MATCH(M$1,'ORARIO ITP'!$AU$3:$AU$102,0),1),"")</f>
        <v/>
      </c>
      <c r="N140" s="124" t="str">
        <f>IFERROR(INDEX('ORARIO ITP'!$A$3:$A$102,MATCH(N$1,'ORARIO ITP'!$AU$3:$AU$102,0),1),"")</f>
        <v/>
      </c>
      <c r="O140" s="124" t="str">
        <f>IFERROR(INDEX('ORARIO ITP'!$A$3:$A$102,MATCH(O$1,'ORARIO ITP'!$AU$3:$AU$102,0),1),"")</f>
        <v/>
      </c>
      <c r="P140" s="124" t="str">
        <f>IFERROR(INDEX('ORARIO ITP'!$A$3:$A$102,MATCH(P$1,'ORARIO ITP'!$AU$3:$AU$102,0),1),"")</f>
        <v/>
      </c>
      <c r="Q140" s="124" t="str">
        <f>IFERROR(INDEX('ORARIO ITP'!$A$3:$A$102,MATCH(Q$1,'ORARIO ITP'!$AU$3:$AU$102,0),1),"")</f>
        <v/>
      </c>
      <c r="R140" s="124" t="str">
        <f>IFERROR(INDEX('ORARIO ITP'!$A$3:$A$102,MATCH(R$1,'ORARIO ITP'!$AU$3:$AU$102,0),1),"")</f>
        <v/>
      </c>
      <c r="S140" s="124" t="str">
        <f>IFERROR(INDEX('ORARIO ITP'!$A$3:$A$102,MATCH(S$1,'ORARIO ITP'!$AU$3:$AU$102,0),1),"")</f>
        <v/>
      </c>
      <c r="T140" s="124" t="str">
        <f>IFERROR(INDEX('ORARIO ITP'!$A$3:$A$102,MATCH(T$1,'ORARIO ITP'!$AU$3:$AU$102,0),1),"")</f>
        <v/>
      </c>
      <c r="U140" s="40" t="str">
        <f>IFERROR(INDEX('ORARIO ITP'!$A$3:$A$102,MATCH(U$1,'ORARIO ITP'!$AU$3:$AU$102,0),1),"")</f>
        <v/>
      </c>
      <c r="V140" s="40" t="str">
        <f>IFERROR(INDEX('ORARIO ITP'!$A$3:$A$102,MATCH(V$1,'ORARIO ITP'!$AU$3:$AU$102,0),1),"")</f>
        <v/>
      </c>
      <c r="W140" s="40" t="str">
        <f>IFERROR(INDEX('ORARIO ITP'!$A$3:$A$102,MATCH(W$1,'ORARIO ITP'!$AU$3:$AU$102,0),1),"")</f>
        <v/>
      </c>
      <c r="X140" s="40" t="str">
        <f>IFERROR(INDEX('ORARIO ITP'!$A$3:$A$102,MATCH(X$1,'ORARIO ITP'!$AU$3:$AU$102,0),1),"")</f>
        <v/>
      </c>
      <c r="Y140" s="40" t="str">
        <f>IFERROR(INDEX('ORARIO ITP'!$A$3:$A$102,MATCH(Y$1,'ORARIO ITP'!$AU$3:$AU$102,0),1),"")</f>
        <v/>
      </c>
      <c r="Z140" s="40" t="str">
        <f>IFERROR(INDEX('ORARIO ITP'!$A$3:$A$102,MATCH(Z$1,'ORARIO ITP'!$AU$3:$AU$102,0),1),"")</f>
        <v/>
      </c>
      <c r="AA140" s="40" t="str">
        <f>IFERROR(INDEX('ORARIO ITP'!$A$3:$A$102,MATCH(AA$1,'ORARIO ITP'!$AU$3:$AU$102,0),1),"")</f>
        <v/>
      </c>
      <c r="AB140" s="40" t="str">
        <f>IFERROR(INDEX('ORARIO ITP'!$A$3:$A$102,MATCH(AB$1,'ORARIO ITP'!$AU$3:$AU$102,0),1),"")</f>
        <v/>
      </c>
      <c r="AC140" s="40" t="str">
        <f>IFERROR(INDEX('ORARIO ITP'!$A$3:$A$102,MATCH(AC$1,'ORARIO ITP'!$AU$3:$AU$102,0),1),"")</f>
        <v/>
      </c>
      <c r="AD140" s="40" t="str">
        <f>IFERROR(INDEX('ORARIO ITP'!$A$3:$A$102,MATCH(AD$1,'ORARIO ITP'!$AU$3:$AU$102,0),1),"")</f>
        <v/>
      </c>
      <c r="AE140" s="40" t="str">
        <f>IFERROR(INDEX('ORARIO ITP'!$A$3:$A$102,MATCH(AE$1,'ORARIO ITP'!$AU$3:$AU$102,0),1),"")</f>
        <v/>
      </c>
      <c r="AF140" s="40" t="str">
        <f>IFERROR(INDEX('ORARIO ITP'!$A$3:$A$102,MATCH(AF$1,'ORARIO ITP'!$AU$3:$AU$102,0),1),"")</f>
        <v/>
      </c>
      <c r="AG140" s="40" t="str">
        <f>IFERROR(INDEX('ORARIO ITP'!$A$3:$A$102,MATCH(AG$1,'ORARIO ITP'!$AU$3:$AU$102,0),1),"")</f>
        <v/>
      </c>
      <c r="AH140" s="40" t="str">
        <f>IFERROR(INDEX('ORARIO ITP'!$A$3:$A$102,MATCH(AH$1,'ORARIO ITP'!$AU$3:$AU$102,0),1),"")</f>
        <v/>
      </c>
      <c r="AI140" s="40" t="str">
        <f>IFERROR(INDEX('ORARIO ITP'!$A$3:$A$102,MATCH(AI$1,'ORARIO ITP'!$AU$3:$AU$102,0),1),"")</f>
        <v/>
      </c>
      <c r="AJ140" s="40" t="str">
        <f>IFERROR(INDEX('ORARIO ITP'!$A$3:$A$102,MATCH(AJ$1,'ORARIO ITP'!$AU$3:$AU$102,0),1),"")</f>
        <v/>
      </c>
      <c r="AK140" s="40" t="str">
        <f>IFERROR(INDEX('ORARIO ITP'!$A$3:$A$102,MATCH(AK$1,'ORARIO ITP'!$AU$3:$AU$102,0),1),"")</f>
        <v/>
      </c>
      <c r="AL140" s="40" t="str">
        <f>IFERROR(INDEX('ORARIO ITP'!$A$3:$A$102,MATCH(AL$1,'ORARIO ITP'!$AU$3:$AU$102,0),1),"")</f>
        <v/>
      </c>
      <c r="AM140" s="40" t="str">
        <f>IFERROR(INDEX('ORARIO ITP'!$A$3:$A$102,MATCH(AM$1,'ORARIO ITP'!$AU$3:$AU$102,0),1),"")</f>
        <v/>
      </c>
      <c r="AN140" s="40" t="str">
        <f>IFERROR(INDEX('ORARIO ITP'!$A$3:$A$102,MATCH(AN$1,'ORARIO ITP'!$AU$3:$AU$102,0),1),"")</f>
        <v/>
      </c>
      <c r="AO140" s="40" t="str">
        <f>IFERROR(INDEX('ORARIO ITP'!$A$3:$A$102,MATCH(AO$1,'ORARIO ITP'!$AU$3:$AU$102,0),1),"")</f>
        <v/>
      </c>
      <c r="AP140" s="40" t="str">
        <f>IFERROR(INDEX('ORARIO ITP'!$A$3:$A$102,MATCH(AP$1,'ORARIO ITP'!$AU$3:$AU$102,0),1),"")</f>
        <v/>
      </c>
      <c r="AQ140" s="40" t="str">
        <f>IFERROR(INDEX('ORARIO ITP'!$A$3:$A$102,MATCH(AQ$1,'ORARIO ITP'!$AU$3:$AU$102,0),1),"")</f>
        <v/>
      </c>
      <c r="AR140" s="40" t="str">
        <f>IFERROR(INDEX('ORARIO ITP'!$A$3:$A$102,MATCH(AR$1,'ORARIO ITP'!$AU$3:$AU$102,0),1),"")</f>
        <v/>
      </c>
      <c r="AS140" s="40" t="str">
        <f>IFERROR(INDEX('ORARIO ITP'!$A$3:$A$102,MATCH(AS$1,'ORARIO ITP'!$AU$3:$AU$102,0),1),"")</f>
        <v/>
      </c>
      <c r="AT140" s="40" t="str">
        <f>IFERROR(INDEX('ORARIO ITP'!$A$3:$A$102,MATCH(AT$1,'ORARIO ITP'!$AU$3:$AU$102,0),1),"")</f>
        <v/>
      </c>
      <c r="AU140" s="40" t="str">
        <f>IFERROR(INDEX('ORARIO ITP'!$A$3:$A$102,MATCH(AU$1,'ORARIO ITP'!$AU$3:$AU$102,0),1),"")</f>
        <v/>
      </c>
      <c r="AV140" s="40" t="str">
        <f>IFERROR(INDEX('ORARIO ITP'!$A$3:$A$102,MATCH(AV$1,'ORARIO ITP'!$AU$3:$AU$102,0),1),"")</f>
        <v/>
      </c>
      <c r="AW140" s="40" t="str">
        <f>IFERROR(INDEX('ORARIO ITP'!$A$3:$A$102,MATCH(AW$1,'ORARIO ITP'!$AU$3:$AU$102,0),1),"")</f>
        <v/>
      </c>
      <c r="AX140" s="40" t="str">
        <f>IFERROR(INDEX('ORARIO ITP'!$A$3:$A$102,MATCH(AX$1,'ORARIO ITP'!$AU$3:$AU$102,0),1),"")</f>
        <v/>
      </c>
      <c r="AY140" s="40" t="str">
        <f>IFERROR(INDEX('ORARIO ITP'!$A$3:$A$102,MATCH(AY$1,'ORARIO ITP'!$AU$3:$AU$102,0),1),"")</f>
        <v/>
      </c>
      <c r="AZ140" s="40" t="str">
        <f>IFERROR(INDEX('ORARIO ITP'!$A$3:$A$102,MATCH(AZ$1,'ORARIO ITP'!$AU$3:$AU$102,0),1),"")</f>
        <v/>
      </c>
    </row>
    <row r="141" spans="1:52" s="42" customFormat="1" ht="24.95" customHeight="1">
      <c r="A141" s="160"/>
      <c r="B141" s="163">
        <v>7</v>
      </c>
      <c r="C141" s="125" t="str">
        <f ca="1">IFERROR(INDEX('DOCENTI-CLASSI-MATERIE'!$A$2:$L$201,MATCH(C$142,'DOCENTI-CLASSI-MATERIE'!$A$2:$A$201,0),MATCH(C$1,INDIRECT("'DOCENTI-CLASSI-MATERIE'!$A"&amp;MATCH(C$142,'DOCENTI-CLASSI-MATERIE'!$A$2:$A$201,0)+2&amp;":$L"&amp;MATCH(C$142,'DOCENTI-CLASSI-MATERIE'!$A$2:$A$201,0)+2),0)),C324)</f>
        <v/>
      </c>
      <c r="D141" s="125" t="str">
        <f ca="1">IFERROR(INDEX('DOCENTI-CLASSI-MATERIE'!$A$2:$L$201,MATCH(D$142,'DOCENTI-CLASSI-MATERIE'!$A$2:$A$201,0),MATCH(D$1,INDIRECT("'DOCENTI-CLASSI-MATERIE'!$A"&amp;MATCH(D$142,'DOCENTI-CLASSI-MATERIE'!$A$2:$A$201,0)+2&amp;":$L"&amp;MATCH(D$142,'DOCENTI-CLASSI-MATERIE'!$A$2:$A$201,0)+2),0)),D324)</f>
        <v/>
      </c>
      <c r="E141" s="125" t="str">
        <f ca="1">IFERROR(INDEX('DOCENTI-CLASSI-MATERIE'!$A$2:$L$201,MATCH(E$142,'DOCENTI-CLASSI-MATERIE'!$A$2:$A$201,0),MATCH(E$1,INDIRECT("'DOCENTI-CLASSI-MATERIE'!$A"&amp;MATCH(E$142,'DOCENTI-CLASSI-MATERIE'!$A$2:$A$201,0)+2&amp;":$L"&amp;MATCH(E$142,'DOCENTI-CLASSI-MATERIE'!$A$2:$A$201,0)+2),0)),E324)</f>
        <v/>
      </c>
      <c r="F141" s="125" t="str">
        <f ca="1">IFERROR(INDEX('DOCENTI-CLASSI-MATERIE'!$A$2:$L$201,MATCH(F$142,'DOCENTI-CLASSI-MATERIE'!$A$2:$A$201,0),MATCH(F$1,INDIRECT("'DOCENTI-CLASSI-MATERIE'!$A"&amp;MATCH(F$142,'DOCENTI-CLASSI-MATERIE'!$A$2:$A$201,0)+2&amp;":$L"&amp;MATCH(F$142,'DOCENTI-CLASSI-MATERIE'!$A$2:$A$201,0)+2),0)),F324)</f>
        <v/>
      </c>
      <c r="G141" s="125" t="str">
        <f ca="1">IFERROR(INDEX('DOCENTI-CLASSI-MATERIE'!$A$2:$L$201,MATCH(G$142,'DOCENTI-CLASSI-MATERIE'!$A$2:$A$201,0),MATCH(G$1,INDIRECT("'DOCENTI-CLASSI-MATERIE'!$A"&amp;MATCH(G$142,'DOCENTI-CLASSI-MATERIE'!$A$2:$A$201,0)+2&amp;":$L"&amp;MATCH(G$142,'DOCENTI-CLASSI-MATERIE'!$A$2:$A$201,0)+2),0)),G324)</f>
        <v/>
      </c>
      <c r="H141" s="125" t="str">
        <f ca="1">IFERROR(INDEX('DOCENTI-CLASSI-MATERIE'!$A$2:$L$201,MATCH(H$142,'DOCENTI-CLASSI-MATERIE'!$A$2:$A$201,0),MATCH(H$1,INDIRECT("'DOCENTI-CLASSI-MATERIE'!$A"&amp;MATCH(H$142,'DOCENTI-CLASSI-MATERIE'!$A$2:$A$201,0)+2&amp;":$L"&amp;MATCH(H$142,'DOCENTI-CLASSI-MATERIE'!$A$2:$A$201,0)+2),0)),H324)</f>
        <v/>
      </c>
      <c r="I141" s="125" t="str">
        <f ca="1">IFERROR(INDEX('DOCENTI-CLASSI-MATERIE'!$A$2:$L$201,MATCH(I$142,'DOCENTI-CLASSI-MATERIE'!$A$2:$A$201,0),MATCH(I$1,INDIRECT("'DOCENTI-CLASSI-MATERIE'!$A"&amp;MATCH(I$142,'DOCENTI-CLASSI-MATERIE'!$A$2:$A$201,0)+2&amp;":$L"&amp;MATCH(I$142,'DOCENTI-CLASSI-MATERIE'!$A$2:$A$201,0)+2),0)),I324)</f>
        <v/>
      </c>
      <c r="J141" s="125" t="str">
        <f ca="1">IFERROR(INDEX('DOCENTI-CLASSI-MATERIE'!$A$2:$L$201,MATCH(J$142,'DOCENTI-CLASSI-MATERIE'!$A$2:$A$201,0),MATCH(J$1,INDIRECT("'DOCENTI-CLASSI-MATERIE'!$A"&amp;MATCH(J$142,'DOCENTI-CLASSI-MATERIE'!$A$2:$A$201,0)+2&amp;":$L"&amp;MATCH(J$142,'DOCENTI-CLASSI-MATERIE'!$A$2:$A$201,0)+2),0)),J324)</f>
        <v/>
      </c>
      <c r="K141" s="125" t="str">
        <f ca="1">IFERROR(INDEX('DOCENTI-CLASSI-MATERIE'!$A$2:$L$201,MATCH(K$142,'DOCENTI-CLASSI-MATERIE'!$A$2:$A$201,0),MATCH(K$1,INDIRECT("'DOCENTI-CLASSI-MATERIE'!$A"&amp;MATCH(K$142,'DOCENTI-CLASSI-MATERIE'!$A$2:$A$201,0)+2&amp;":$L"&amp;MATCH(K$142,'DOCENTI-CLASSI-MATERIE'!$A$2:$A$201,0)+2),0)),K324)</f>
        <v/>
      </c>
      <c r="L141" s="125" t="str">
        <f ca="1">IFERROR(INDEX('DOCENTI-CLASSI-MATERIE'!$A$2:$L$201,MATCH(L$142,'DOCENTI-CLASSI-MATERIE'!$A$2:$A$201,0),MATCH(L$1,INDIRECT("'DOCENTI-CLASSI-MATERIE'!$A"&amp;MATCH(L$142,'DOCENTI-CLASSI-MATERIE'!$A$2:$A$201,0)+2&amp;":$L"&amp;MATCH(L$142,'DOCENTI-CLASSI-MATERIE'!$A$2:$A$201,0)+2),0)),L324)</f>
        <v/>
      </c>
      <c r="M141" s="125" t="str">
        <f ca="1">IFERROR(INDEX('DOCENTI-CLASSI-MATERIE'!$A$2:$L$201,MATCH(M$142,'DOCENTI-CLASSI-MATERIE'!$A$2:$A$201,0),MATCH(M$1,INDIRECT("'DOCENTI-CLASSI-MATERIE'!$A"&amp;MATCH(M$142,'DOCENTI-CLASSI-MATERIE'!$A$2:$A$201,0)+2&amp;":$L"&amp;MATCH(M$142,'DOCENTI-CLASSI-MATERIE'!$A$2:$A$201,0)+2),0)),M324)</f>
        <v/>
      </c>
      <c r="N141" s="125" t="str">
        <f ca="1">IFERROR(INDEX('DOCENTI-CLASSI-MATERIE'!$A$2:$L$201,MATCH(N$142,'DOCENTI-CLASSI-MATERIE'!$A$2:$A$201,0),MATCH(N$1,INDIRECT("'DOCENTI-CLASSI-MATERIE'!$A"&amp;MATCH(N$142,'DOCENTI-CLASSI-MATERIE'!$A$2:$A$201,0)+2&amp;":$L"&amp;MATCH(N$142,'DOCENTI-CLASSI-MATERIE'!$A$2:$A$201,0)+2),0)),N324)</f>
        <v/>
      </c>
      <c r="O141" s="125" t="str">
        <f ca="1">IFERROR(INDEX('DOCENTI-CLASSI-MATERIE'!$A$2:$L$201,MATCH(O$142,'DOCENTI-CLASSI-MATERIE'!$A$2:$A$201,0),MATCH(O$1,INDIRECT("'DOCENTI-CLASSI-MATERIE'!$A"&amp;MATCH(O$142,'DOCENTI-CLASSI-MATERIE'!$A$2:$A$201,0)+2&amp;":$L"&amp;MATCH(O$142,'DOCENTI-CLASSI-MATERIE'!$A$2:$A$201,0)+2),0)),O324)</f>
        <v/>
      </c>
      <c r="P141" s="125" t="str">
        <f ca="1">IFERROR(INDEX('DOCENTI-CLASSI-MATERIE'!$A$2:$L$201,MATCH(P$142,'DOCENTI-CLASSI-MATERIE'!$A$2:$A$201,0),MATCH(P$1,INDIRECT("'DOCENTI-CLASSI-MATERIE'!$A"&amp;MATCH(P$142,'DOCENTI-CLASSI-MATERIE'!$A$2:$A$201,0)+2&amp;":$L"&amp;MATCH(P$142,'DOCENTI-CLASSI-MATERIE'!$A$2:$A$201,0)+2),0)),P324)</f>
        <v/>
      </c>
      <c r="Q141" s="125" t="str">
        <f ca="1">IFERROR(INDEX('DOCENTI-CLASSI-MATERIE'!$A$2:$L$201,MATCH(Q$142,'DOCENTI-CLASSI-MATERIE'!$A$2:$A$201,0),MATCH(Q$1,INDIRECT("'DOCENTI-CLASSI-MATERIE'!$A"&amp;MATCH(Q$142,'DOCENTI-CLASSI-MATERIE'!$A$2:$A$201,0)+2&amp;":$L"&amp;MATCH(Q$142,'DOCENTI-CLASSI-MATERIE'!$A$2:$A$201,0)+2),0)),Q324)</f>
        <v/>
      </c>
      <c r="R141" s="125" t="str">
        <f ca="1">IFERROR(INDEX('DOCENTI-CLASSI-MATERIE'!$A$2:$L$201,MATCH(R$142,'DOCENTI-CLASSI-MATERIE'!$A$2:$A$201,0),MATCH(R$1,INDIRECT("'DOCENTI-CLASSI-MATERIE'!$A"&amp;MATCH(R$142,'DOCENTI-CLASSI-MATERIE'!$A$2:$A$201,0)+2&amp;":$L"&amp;MATCH(R$142,'DOCENTI-CLASSI-MATERIE'!$A$2:$A$201,0)+2),0)),R324)</f>
        <v/>
      </c>
      <c r="S141" s="125" t="str">
        <f ca="1">IFERROR(INDEX('DOCENTI-CLASSI-MATERIE'!$A$2:$L$201,MATCH(S$142,'DOCENTI-CLASSI-MATERIE'!$A$2:$A$201,0),MATCH(S$1,INDIRECT("'DOCENTI-CLASSI-MATERIE'!$A"&amp;MATCH(S$142,'DOCENTI-CLASSI-MATERIE'!$A$2:$A$201,0)+2&amp;":$L"&amp;MATCH(S$142,'DOCENTI-CLASSI-MATERIE'!$A$2:$A$201,0)+2),0)),S324)</f>
        <v/>
      </c>
      <c r="T141" s="125" t="str">
        <f ca="1">IFERROR(INDEX('DOCENTI-CLASSI-MATERIE'!$A$2:$L$201,MATCH(T$142,'DOCENTI-CLASSI-MATERIE'!$A$2:$A$201,0),MATCH(T$1,INDIRECT("'DOCENTI-CLASSI-MATERIE'!$A"&amp;MATCH(T$142,'DOCENTI-CLASSI-MATERIE'!$A$2:$A$201,0)+2&amp;":$L"&amp;MATCH(T$142,'DOCENTI-CLASSI-MATERIE'!$A$2:$A$201,0)+2),0)),T324)</f>
        <v/>
      </c>
      <c r="U141" s="41" t="str">
        <f ca="1">IFERROR(INDEX('DOCENTI-CLASSI-MATERIE'!$A$2:$L$201,MATCH(U$142,'DOCENTI-CLASSI-MATERIE'!$A$2:$A$201,0),MATCH(U$1,INDIRECT("'DOCENTI-CLASSI-MATERIE'!$A"&amp;MATCH(U$142,'DOCENTI-CLASSI-MATERIE'!$A$2:$A$201,0)+2&amp;":$L"&amp;MATCH(U$142,'DOCENTI-CLASSI-MATERIE'!$A$2:$A$201,0)+2),0)),U324)</f>
        <v/>
      </c>
      <c r="V141" s="41" t="str">
        <f ca="1">IFERROR(INDEX('DOCENTI-CLASSI-MATERIE'!$A$2:$L$201,MATCH(V$142,'DOCENTI-CLASSI-MATERIE'!$A$2:$A$201,0),MATCH(V$1,INDIRECT("'DOCENTI-CLASSI-MATERIE'!$A"&amp;MATCH(V$142,'DOCENTI-CLASSI-MATERIE'!$A$2:$A$201,0)+2&amp;":$L"&amp;MATCH(V$142,'DOCENTI-CLASSI-MATERIE'!$A$2:$A$201,0)+2),0)),V324)</f>
        <v/>
      </c>
      <c r="W141" s="41" t="str">
        <f ca="1">IFERROR(INDEX('DOCENTI-CLASSI-MATERIE'!$A$2:$L$201,MATCH(W$142,'DOCENTI-CLASSI-MATERIE'!$A$2:$A$201,0),MATCH(W$1,INDIRECT("'DOCENTI-CLASSI-MATERIE'!$A"&amp;MATCH(W$142,'DOCENTI-CLASSI-MATERIE'!$A$2:$A$201,0)+2&amp;":$L"&amp;MATCH(W$142,'DOCENTI-CLASSI-MATERIE'!$A$2:$A$201,0)+2),0)),W324)</f>
        <v/>
      </c>
      <c r="X141" s="41" t="str">
        <f ca="1">IFERROR(INDEX('DOCENTI-CLASSI-MATERIE'!$A$2:$L$201,MATCH(X$142,'DOCENTI-CLASSI-MATERIE'!$A$2:$A$201,0),MATCH(X$1,INDIRECT("'DOCENTI-CLASSI-MATERIE'!$A"&amp;MATCH(X$142,'DOCENTI-CLASSI-MATERIE'!$A$2:$A$201,0)+2&amp;":$L"&amp;MATCH(X$142,'DOCENTI-CLASSI-MATERIE'!$A$2:$A$201,0)+2),0)),X324)</f>
        <v/>
      </c>
      <c r="Y141" s="41" t="str">
        <f ca="1">IFERROR(INDEX('DOCENTI-CLASSI-MATERIE'!$A$2:$L$201,MATCH(Y$142,'DOCENTI-CLASSI-MATERIE'!$A$2:$A$201,0),MATCH(Y$1,INDIRECT("'DOCENTI-CLASSI-MATERIE'!$A"&amp;MATCH(Y$142,'DOCENTI-CLASSI-MATERIE'!$A$2:$A$201,0)+2&amp;":$L"&amp;MATCH(Y$142,'DOCENTI-CLASSI-MATERIE'!$A$2:$A$201,0)+2),0)),Y324)</f>
        <v/>
      </c>
      <c r="Z141" s="41" t="str">
        <f ca="1">IFERROR(INDEX('DOCENTI-CLASSI-MATERIE'!$A$2:$L$201,MATCH(Z$142,'DOCENTI-CLASSI-MATERIE'!$A$2:$A$201,0),MATCH(Z$1,INDIRECT("'DOCENTI-CLASSI-MATERIE'!$A"&amp;MATCH(Z$142,'DOCENTI-CLASSI-MATERIE'!$A$2:$A$201,0)+2&amp;":$L"&amp;MATCH(Z$142,'DOCENTI-CLASSI-MATERIE'!$A$2:$A$201,0)+2),0)),Z324)</f>
        <v/>
      </c>
      <c r="AA141" s="41" t="str">
        <f ca="1">IFERROR(INDEX('DOCENTI-CLASSI-MATERIE'!$A$2:$L$201,MATCH(AA$142,'DOCENTI-CLASSI-MATERIE'!$A$2:$A$201,0),MATCH(AA$1,INDIRECT("'DOCENTI-CLASSI-MATERIE'!$A"&amp;MATCH(AA$142,'DOCENTI-CLASSI-MATERIE'!$A$2:$A$201,0)+2&amp;":$L"&amp;MATCH(AA$142,'DOCENTI-CLASSI-MATERIE'!$A$2:$A$201,0)+2),0)),AA324)</f>
        <v/>
      </c>
      <c r="AB141" s="41" t="str">
        <f ca="1">IFERROR(INDEX('DOCENTI-CLASSI-MATERIE'!$A$2:$L$201,MATCH(AB$142,'DOCENTI-CLASSI-MATERIE'!$A$2:$A$201,0),MATCH(AB$1,INDIRECT("'DOCENTI-CLASSI-MATERIE'!$A"&amp;MATCH(AB$142,'DOCENTI-CLASSI-MATERIE'!$A$2:$A$201,0)+2&amp;":$L"&amp;MATCH(AB$142,'DOCENTI-CLASSI-MATERIE'!$A$2:$A$201,0)+2),0)),AB324)</f>
        <v/>
      </c>
      <c r="AC141" s="41" t="str">
        <f ca="1">IFERROR(INDEX('DOCENTI-CLASSI-MATERIE'!$A$2:$L$201,MATCH(AC$142,'DOCENTI-CLASSI-MATERIE'!$A$2:$A$201,0),MATCH(AC$1,INDIRECT("'DOCENTI-CLASSI-MATERIE'!$A"&amp;MATCH(AC$142,'DOCENTI-CLASSI-MATERIE'!$A$2:$A$201,0)+2&amp;":$L"&amp;MATCH(AC$142,'DOCENTI-CLASSI-MATERIE'!$A$2:$A$201,0)+2),0)),AC324)</f>
        <v/>
      </c>
      <c r="AD141" s="41" t="str">
        <f ca="1">IFERROR(INDEX('DOCENTI-CLASSI-MATERIE'!$A$2:$L$201,MATCH(AD$142,'DOCENTI-CLASSI-MATERIE'!$A$2:$A$201,0),MATCH(AD$1,INDIRECT("'DOCENTI-CLASSI-MATERIE'!$A"&amp;MATCH(AD$142,'DOCENTI-CLASSI-MATERIE'!$A$2:$A$201,0)+2&amp;":$L"&amp;MATCH(AD$142,'DOCENTI-CLASSI-MATERIE'!$A$2:$A$201,0)+2),0)),AD324)</f>
        <v/>
      </c>
      <c r="AE141" s="41" t="str">
        <f ca="1">IFERROR(INDEX('DOCENTI-CLASSI-MATERIE'!$A$2:$L$201,MATCH(AE$142,'DOCENTI-CLASSI-MATERIE'!$A$2:$A$201,0),MATCH(AE$1,INDIRECT("'DOCENTI-CLASSI-MATERIE'!$A"&amp;MATCH(AE$142,'DOCENTI-CLASSI-MATERIE'!$A$2:$A$201,0)+2&amp;":$L"&amp;MATCH(AE$142,'DOCENTI-CLASSI-MATERIE'!$A$2:$A$201,0)+2),0)),AE324)</f>
        <v/>
      </c>
      <c r="AF141" s="41" t="str">
        <f ca="1">IFERROR(INDEX('DOCENTI-CLASSI-MATERIE'!$A$2:$L$201,MATCH(AF$142,'DOCENTI-CLASSI-MATERIE'!$A$2:$A$201,0),MATCH(AF$1,INDIRECT("'DOCENTI-CLASSI-MATERIE'!$A"&amp;MATCH(AF$142,'DOCENTI-CLASSI-MATERIE'!$A$2:$A$201,0)+2&amp;":$L"&amp;MATCH(AF$142,'DOCENTI-CLASSI-MATERIE'!$A$2:$A$201,0)+2),0)),AF324)</f>
        <v/>
      </c>
      <c r="AG141" s="41" t="str">
        <f ca="1">IFERROR(INDEX('DOCENTI-CLASSI-MATERIE'!$A$2:$L$201,MATCH(AG$142,'DOCENTI-CLASSI-MATERIE'!$A$2:$A$201,0),MATCH(AG$1,INDIRECT("'DOCENTI-CLASSI-MATERIE'!$A"&amp;MATCH(AG$142,'DOCENTI-CLASSI-MATERIE'!$A$2:$A$201,0)+2&amp;":$L"&amp;MATCH(AG$142,'DOCENTI-CLASSI-MATERIE'!$A$2:$A$201,0)+2),0)),AG324)</f>
        <v/>
      </c>
      <c r="AH141" s="41" t="str">
        <f ca="1">IFERROR(INDEX('DOCENTI-CLASSI-MATERIE'!$A$2:$L$201,MATCH(AH$142,'DOCENTI-CLASSI-MATERIE'!$A$2:$A$201,0),MATCH(AH$1,INDIRECT("'DOCENTI-CLASSI-MATERIE'!$A"&amp;MATCH(AH$142,'DOCENTI-CLASSI-MATERIE'!$A$2:$A$201,0)+2&amp;":$L"&amp;MATCH(AH$142,'DOCENTI-CLASSI-MATERIE'!$A$2:$A$201,0)+2),0)),AH324)</f>
        <v/>
      </c>
      <c r="AI141" s="41" t="str">
        <f ca="1">IFERROR(INDEX('DOCENTI-CLASSI-MATERIE'!$A$2:$L$201,MATCH(AI$142,'DOCENTI-CLASSI-MATERIE'!$A$2:$A$201,0),MATCH(AI$1,INDIRECT("'DOCENTI-CLASSI-MATERIE'!$A"&amp;MATCH(AI$142,'DOCENTI-CLASSI-MATERIE'!$A$2:$A$201,0)+2&amp;":$L"&amp;MATCH(AI$142,'DOCENTI-CLASSI-MATERIE'!$A$2:$A$201,0)+2),0)),AI324)</f>
        <v/>
      </c>
      <c r="AJ141" s="41" t="str">
        <f ca="1">IFERROR(INDEX('DOCENTI-CLASSI-MATERIE'!$A$2:$L$201,MATCH(AJ$142,'DOCENTI-CLASSI-MATERIE'!$A$2:$A$201,0),MATCH(AJ$1,INDIRECT("'DOCENTI-CLASSI-MATERIE'!$A"&amp;MATCH(AJ$142,'DOCENTI-CLASSI-MATERIE'!$A$2:$A$201,0)+2&amp;":$L"&amp;MATCH(AJ$142,'DOCENTI-CLASSI-MATERIE'!$A$2:$A$201,0)+2),0)),AJ324)</f>
        <v/>
      </c>
      <c r="AK141" s="41" t="str">
        <f ca="1">IFERROR(INDEX('DOCENTI-CLASSI-MATERIE'!$A$2:$L$201,MATCH(AK$142,'DOCENTI-CLASSI-MATERIE'!$A$2:$A$201,0),MATCH(AK$1,INDIRECT("'DOCENTI-CLASSI-MATERIE'!$A"&amp;MATCH(AK$142,'DOCENTI-CLASSI-MATERIE'!$A$2:$A$201,0)+2&amp;":$L"&amp;MATCH(AK$142,'DOCENTI-CLASSI-MATERIE'!$A$2:$A$201,0)+2),0)),AK324)</f>
        <v/>
      </c>
      <c r="AL141" s="41" t="str">
        <f ca="1">IFERROR(INDEX('DOCENTI-CLASSI-MATERIE'!$A$2:$L$201,MATCH(AL$142,'DOCENTI-CLASSI-MATERIE'!$A$2:$A$201,0),MATCH(AL$1,INDIRECT("'DOCENTI-CLASSI-MATERIE'!$A"&amp;MATCH(AL$142,'DOCENTI-CLASSI-MATERIE'!$A$2:$A$201,0)+2&amp;":$L"&amp;MATCH(AL$142,'DOCENTI-CLASSI-MATERIE'!$A$2:$A$201,0)+2),0)),AL324)</f>
        <v/>
      </c>
      <c r="AM141" s="41" t="str">
        <f ca="1">IFERROR(INDEX('DOCENTI-CLASSI-MATERIE'!$A$2:$L$201,MATCH(AM$142,'DOCENTI-CLASSI-MATERIE'!$A$2:$A$201,0),MATCH(AM$1,INDIRECT("'DOCENTI-CLASSI-MATERIE'!$A"&amp;MATCH(AM$142,'DOCENTI-CLASSI-MATERIE'!$A$2:$A$201,0)+2&amp;":$L"&amp;MATCH(AM$142,'DOCENTI-CLASSI-MATERIE'!$A$2:$A$201,0)+2),0)),AM324)</f>
        <v/>
      </c>
      <c r="AN141" s="41" t="str">
        <f ca="1">IFERROR(INDEX('DOCENTI-CLASSI-MATERIE'!$A$2:$L$201,MATCH(AN$142,'DOCENTI-CLASSI-MATERIE'!$A$2:$A$201,0),MATCH(AN$1,INDIRECT("'DOCENTI-CLASSI-MATERIE'!$A"&amp;MATCH(AN$142,'DOCENTI-CLASSI-MATERIE'!$A$2:$A$201,0)+2&amp;":$L"&amp;MATCH(AN$142,'DOCENTI-CLASSI-MATERIE'!$A$2:$A$201,0)+2),0)),AN324)</f>
        <v/>
      </c>
      <c r="AO141" s="41" t="str">
        <f ca="1">IFERROR(INDEX('DOCENTI-CLASSI-MATERIE'!$A$2:$L$201,MATCH(AO$142,'DOCENTI-CLASSI-MATERIE'!$A$2:$A$201,0),MATCH(AO$1,INDIRECT("'DOCENTI-CLASSI-MATERIE'!$A"&amp;MATCH(AO$142,'DOCENTI-CLASSI-MATERIE'!$A$2:$A$201,0)+2&amp;":$L"&amp;MATCH(AO$142,'DOCENTI-CLASSI-MATERIE'!$A$2:$A$201,0)+2),0)),AO324)</f>
        <v/>
      </c>
      <c r="AP141" s="41" t="str">
        <f ca="1">IFERROR(INDEX('DOCENTI-CLASSI-MATERIE'!$A$2:$L$201,MATCH(AP$142,'DOCENTI-CLASSI-MATERIE'!$A$2:$A$201,0),MATCH(AP$1,INDIRECT("'DOCENTI-CLASSI-MATERIE'!$A"&amp;MATCH(AP$142,'DOCENTI-CLASSI-MATERIE'!$A$2:$A$201,0)+2&amp;":$L"&amp;MATCH(AP$142,'DOCENTI-CLASSI-MATERIE'!$A$2:$A$201,0)+2),0)),AP324)</f>
        <v/>
      </c>
      <c r="AQ141" s="41" t="str">
        <f ca="1">IFERROR(INDEX('DOCENTI-CLASSI-MATERIE'!$A$2:$L$201,MATCH(AQ$142,'DOCENTI-CLASSI-MATERIE'!$A$2:$A$201,0),MATCH(AQ$1,INDIRECT("'DOCENTI-CLASSI-MATERIE'!$A"&amp;MATCH(AQ$142,'DOCENTI-CLASSI-MATERIE'!$A$2:$A$201,0)+2&amp;":$L"&amp;MATCH(AQ$142,'DOCENTI-CLASSI-MATERIE'!$A$2:$A$201,0)+2),0)),AQ324)</f>
        <v/>
      </c>
      <c r="AR141" s="41" t="str">
        <f ca="1">IFERROR(INDEX('DOCENTI-CLASSI-MATERIE'!$A$2:$L$201,MATCH(AR$142,'DOCENTI-CLASSI-MATERIE'!$A$2:$A$201,0),MATCH(AR$1,INDIRECT("'DOCENTI-CLASSI-MATERIE'!$A"&amp;MATCH(AR$142,'DOCENTI-CLASSI-MATERIE'!$A$2:$A$201,0)+2&amp;":$L"&amp;MATCH(AR$142,'DOCENTI-CLASSI-MATERIE'!$A$2:$A$201,0)+2),0)),AR324)</f>
        <v/>
      </c>
      <c r="AS141" s="41" t="str">
        <f ca="1">IFERROR(INDEX('DOCENTI-CLASSI-MATERIE'!$A$2:$L$201,MATCH(AS$142,'DOCENTI-CLASSI-MATERIE'!$A$2:$A$201,0),MATCH(AS$1,INDIRECT("'DOCENTI-CLASSI-MATERIE'!$A"&amp;MATCH(AS$142,'DOCENTI-CLASSI-MATERIE'!$A$2:$A$201,0)+2&amp;":$L"&amp;MATCH(AS$142,'DOCENTI-CLASSI-MATERIE'!$A$2:$A$201,0)+2),0)),AS324)</f>
        <v/>
      </c>
      <c r="AT141" s="41" t="str">
        <f ca="1">IFERROR(INDEX('DOCENTI-CLASSI-MATERIE'!$A$2:$L$201,MATCH(AT$142,'DOCENTI-CLASSI-MATERIE'!$A$2:$A$201,0),MATCH(AT$1,INDIRECT("'DOCENTI-CLASSI-MATERIE'!$A"&amp;MATCH(AT$142,'DOCENTI-CLASSI-MATERIE'!$A$2:$A$201,0)+2&amp;":$L"&amp;MATCH(AT$142,'DOCENTI-CLASSI-MATERIE'!$A$2:$A$201,0)+2),0)),AT324)</f>
        <v/>
      </c>
      <c r="AU141" s="41" t="str">
        <f ca="1">IFERROR(INDEX('DOCENTI-CLASSI-MATERIE'!$A$2:$L$201,MATCH(AU$142,'DOCENTI-CLASSI-MATERIE'!$A$2:$A$201,0),MATCH(AU$1,INDIRECT("'DOCENTI-CLASSI-MATERIE'!$A"&amp;MATCH(AU$142,'DOCENTI-CLASSI-MATERIE'!$A$2:$A$201,0)+2&amp;":$L"&amp;MATCH(AU$142,'DOCENTI-CLASSI-MATERIE'!$A$2:$A$201,0)+2),0)),AU324)</f>
        <v/>
      </c>
      <c r="AV141" s="41" t="str">
        <f ca="1">IFERROR(INDEX('DOCENTI-CLASSI-MATERIE'!$A$2:$L$201,MATCH(AV$142,'DOCENTI-CLASSI-MATERIE'!$A$2:$A$201,0),MATCH(AV$1,INDIRECT("'DOCENTI-CLASSI-MATERIE'!$A"&amp;MATCH(AV$142,'DOCENTI-CLASSI-MATERIE'!$A$2:$A$201,0)+2&amp;":$L"&amp;MATCH(AV$142,'DOCENTI-CLASSI-MATERIE'!$A$2:$A$201,0)+2),0)),AV324)</f>
        <v/>
      </c>
      <c r="AW141" s="41" t="str">
        <f ca="1">IFERROR(INDEX('DOCENTI-CLASSI-MATERIE'!$A$2:$L$201,MATCH(AW$142,'DOCENTI-CLASSI-MATERIE'!$A$2:$A$201,0),MATCH(AW$1,INDIRECT("'DOCENTI-CLASSI-MATERIE'!$A"&amp;MATCH(AW$142,'DOCENTI-CLASSI-MATERIE'!$A$2:$A$201,0)+2&amp;":$L"&amp;MATCH(AW$142,'DOCENTI-CLASSI-MATERIE'!$A$2:$A$201,0)+2),0)),AW324)</f>
        <v/>
      </c>
      <c r="AX141" s="41" t="str">
        <f ca="1">IFERROR(INDEX('DOCENTI-CLASSI-MATERIE'!$A$2:$L$201,MATCH(AX$142,'DOCENTI-CLASSI-MATERIE'!$A$2:$A$201,0),MATCH(AX$1,INDIRECT("'DOCENTI-CLASSI-MATERIE'!$A"&amp;MATCH(AX$142,'DOCENTI-CLASSI-MATERIE'!$A$2:$A$201,0)+2&amp;":$L"&amp;MATCH(AX$142,'DOCENTI-CLASSI-MATERIE'!$A$2:$A$201,0)+2),0)),AX324)</f>
        <v/>
      </c>
      <c r="AY141" s="41" t="str">
        <f ca="1">IFERROR(INDEX('DOCENTI-CLASSI-MATERIE'!$A$2:$L$201,MATCH(AY$142,'DOCENTI-CLASSI-MATERIE'!$A$2:$A$201,0),MATCH(AY$1,INDIRECT("'DOCENTI-CLASSI-MATERIE'!$A"&amp;MATCH(AY$142,'DOCENTI-CLASSI-MATERIE'!$A$2:$A$201,0)+2&amp;":$L"&amp;MATCH(AY$142,'DOCENTI-CLASSI-MATERIE'!$A$2:$A$201,0)+2),0)),AY324)</f>
        <v/>
      </c>
      <c r="AZ141" s="41" t="str">
        <f ca="1">IFERROR(INDEX('DOCENTI-CLASSI-MATERIE'!$A$2:$L$201,MATCH(AZ$142,'DOCENTI-CLASSI-MATERIE'!$A$2:$A$201,0),MATCH(AZ$1,INDIRECT("'DOCENTI-CLASSI-MATERIE'!$A"&amp;MATCH(AZ$142,'DOCENTI-CLASSI-MATERIE'!$A$2:$A$201,0)+2&amp;":$L"&amp;MATCH(AZ$142,'DOCENTI-CLASSI-MATERIE'!$A$2:$A$201,0)+2),0)),AZ324)</f>
        <v/>
      </c>
    </row>
    <row r="142" spans="1:52" s="42" customFormat="1" ht="24.95" customHeight="1">
      <c r="A142" s="160"/>
      <c r="B142" s="163"/>
      <c r="C142" s="126" t="str">
        <f>IFERROR(INDEX('ORARIO DOCENTI'!$A$3:$A$102,MATCH(C$1,'ORARIO DOCENTI'!$AV$3:$AV$102,0),1),C325)</f>
        <v/>
      </c>
      <c r="D142" s="126" t="str">
        <f>IFERROR(INDEX('ORARIO DOCENTI'!$A$3:$A$102,MATCH(D$1,'ORARIO DOCENTI'!$AV$3:$AV$102,0),1),D325)</f>
        <v/>
      </c>
      <c r="E142" s="126" t="str">
        <f>IFERROR(INDEX('ORARIO DOCENTI'!$A$3:$A$102,MATCH(E$1,'ORARIO DOCENTI'!$AV$3:$AV$102,0),1),E325)</f>
        <v/>
      </c>
      <c r="F142" s="126" t="str">
        <f>IFERROR(INDEX('ORARIO DOCENTI'!$A$3:$A$102,MATCH(F$1,'ORARIO DOCENTI'!$AV$3:$AV$102,0),1),F325)</f>
        <v/>
      </c>
      <c r="G142" s="126" t="str">
        <f>IFERROR(INDEX('ORARIO DOCENTI'!$A$3:$A$102,MATCH(G$1,'ORARIO DOCENTI'!$AV$3:$AV$102,0),1),G325)</f>
        <v/>
      </c>
      <c r="H142" s="126" t="str">
        <f>IFERROR(INDEX('ORARIO DOCENTI'!$A$3:$A$102,MATCH(H$1,'ORARIO DOCENTI'!$AV$3:$AV$102,0),1),H325)</f>
        <v/>
      </c>
      <c r="I142" s="126" t="str">
        <f>IFERROR(INDEX('ORARIO DOCENTI'!$A$3:$A$102,MATCH(I$1,'ORARIO DOCENTI'!$AV$3:$AV$102,0),1),I325)</f>
        <v/>
      </c>
      <c r="J142" s="126" t="str">
        <f>IFERROR(INDEX('ORARIO DOCENTI'!$A$3:$A$102,MATCH(J$1,'ORARIO DOCENTI'!$AV$3:$AV$102,0),1),J325)</f>
        <v/>
      </c>
      <c r="K142" s="126" t="str">
        <f>IFERROR(INDEX('ORARIO DOCENTI'!$A$3:$A$102,MATCH(K$1,'ORARIO DOCENTI'!$AV$3:$AV$102,0),1),K325)</f>
        <v/>
      </c>
      <c r="L142" s="126" t="str">
        <f>IFERROR(INDEX('ORARIO DOCENTI'!$A$3:$A$102,MATCH(L$1,'ORARIO DOCENTI'!$AV$3:$AV$102,0),1),L325)</f>
        <v/>
      </c>
      <c r="M142" s="126" t="str">
        <f>IFERROR(INDEX('ORARIO DOCENTI'!$A$3:$A$102,MATCH(M$1,'ORARIO DOCENTI'!$AV$3:$AV$102,0),1),M325)</f>
        <v/>
      </c>
      <c r="N142" s="126" t="str">
        <f>IFERROR(INDEX('ORARIO DOCENTI'!$A$3:$A$102,MATCH(N$1,'ORARIO DOCENTI'!$AV$3:$AV$102,0),1),N325)</f>
        <v/>
      </c>
      <c r="O142" s="126" t="str">
        <f>IFERROR(INDEX('ORARIO DOCENTI'!$A$3:$A$102,MATCH(O$1,'ORARIO DOCENTI'!$AV$3:$AV$102,0),1),O325)</f>
        <v/>
      </c>
      <c r="P142" s="126" t="str">
        <f>IFERROR(INDEX('ORARIO DOCENTI'!$A$3:$A$102,MATCH(P$1,'ORARIO DOCENTI'!$AV$3:$AV$102,0),1),P325)</f>
        <v/>
      </c>
      <c r="Q142" s="126" t="str">
        <f>IFERROR(INDEX('ORARIO DOCENTI'!$A$3:$A$102,MATCH(Q$1,'ORARIO DOCENTI'!$AV$3:$AV$102,0),1),Q325)</f>
        <v/>
      </c>
      <c r="R142" s="126" t="str">
        <f>IFERROR(INDEX('ORARIO DOCENTI'!$A$3:$A$102,MATCH(R$1,'ORARIO DOCENTI'!$AV$3:$AV$102,0),1),R325)</f>
        <v/>
      </c>
      <c r="S142" s="126" t="str">
        <f>IFERROR(INDEX('ORARIO DOCENTI'!$A$3:$A$102,MATCH(S$1,'ORARIO DOCENTI'!$AV$3:$AV$102,0),1),S325)</f>
        <v/>
      </c>
      <c r="T142" s="126" t="str">
        <f>IFERROR(INDEX('ORARIO DOCENTI'!$A$3:$A$102,MATCH(T$1,'ORARIO DOCENTI'!$AV$3:$AV$102,0),1),T325)</f>
        <v/>
      </c>
      <c r="U142" s="43" t="str">
        <f>IFERROR(INDEX('ORARIO DOCENTI'!$A$3:$A$102,MATCH(U$1,'ORARIO DOCENTI'!$AV$3:$AV$102,0),1),U325)</f>
        <v/>
      </c>
      <c r="V142" s="43" t="str">
        <f>IFERROR(INDEX('ORARIO DOCENTI'!$A$3:$A$102,MATCH(V$1,'ORARIO DOCENTI'!$AV$3:$AV$102,0),1),V325)</f>
        <v/>
      </c>
      <c r="W142" s="43" t="str">
        <f>IFERROR(INDEX('ORARIO DOCENTI'!$A$3:$A$102,MATCH(W$1,'ORARIO DOCENTI'!$AV$3:$AV$102,0),1),W325)</f>
        <v/>
      </c>
      <c r="X142" s="43" t="str">
        <f>IFERROR(INDEX('ORARIO DOCENTI'!$A$3:$A$102,MATCH(X$1,'ORARIO DOCENTI'!$AV$3:$AV$102,0),1),X325)</f>
        <v/>
      </c>
      <c r="Y142" s="43" t="str">
        <f>IFERROR(INDEX('ORARIO DOCENTI'!$A$3:$A$102,MATCH(Y$1,'ORARIO DOCENTI'!$AV$3:$AV$102,0),1),Y325)</f>
        <v/>
      </c>
      <c r="Z142" s="43" t="str">
        <f>IFERROR(INDEX('ORARIO DOCENTI'!$A$3:$A$102,MATCH(Z$1,'ORARIO DOCENTI'!$AV$3:$AV$102,0),1),Z325)</f>
        <v/>
      </c>
      <c r="AA142" s="43" t="str">
        <f>IFERROR(INDEX('ORARIO DOCENTI'!$A$3:$A$102,MATCH(AA$1,'ORARIO DOCENTI'!$AV$3:$AV$102,0),1),AA325)</f>
        <v/>
      </c>
      <c r="AB142" s="43" t="str">
        <f>IFERROR(INDEX('ORARIO DOCENTI'!$A$3:$A$102,MATCH(AB$1,'ORARIO DOCENTI'!$AV$3:$AV$102,0),1),AB325)</f>
        <v/>
      </c>
      <c r="AC142" s="43" t="str">
        <f>IFERROR(INDEX('ORARIO DOCENTI'!$A$3:$A$102,MATCH(AC$1,'ORARIO DOCENTI'!$AV$3:$AV$102,0),1),AC325)</f>
        <v/>
      </c>
      <c r="AD142" s="43" t="str">
        <f>IFERROR(INDEX('ORARIO DOCENTI'!$A$3:$A$102,MATCH(AD$1,'ORARIO DOCENTI'!$AV$3:$AV$102,0),1),AD325)</f>
        <v/>
      </c>
      <c r="AE142" s="43" t="str">
        <f>IFERROR(INDEX('ORARIO DOCENTI'!$A$3:$A$102,MATCH(AE$1,'ORARIO DOCENTI'!$AV$3:$AV$102,0),1),AE325)</f>
        <v/>
      </c>
      <c r="AF142" s="43" t="str">
        <f>IFERROR(INDEX('ORARIO DOCENTI'!$A$3:$A$102,MATCH(AF$1,'ORARIO DOCENTI'!$AV$3:$AV$102,0),1),AF325)</f>
        <v/>
      </c>
      <c r="AG142" s="43" t="str">
        <f>IFERROR(INDEX('ORARIO DOCENTI'!$A$3:$A$102,MATCH(AG$1,'ORARIO DOCENTI'!$AV$3:$AV$102,0),1),AG325)</f>
        <v/>
      </c>
      <c r="AH142" s="43" t="str">
        <f>IFERROR(INDEX('ORARIO DOCENTI'!$A$3:$A$102,MATCH(AH$1,'ORARIO DOCENTI'!$AV$3:$AV$102,0),1),AH325)</f>
        <v/>
      </c>
      <c r="AI142" s="43" t="str">
        <f>IFERROR(INDEX('ORARIO DOCENTI'!$A$3:$A$102,MATCH(AI$1,'ORARIO DOCENTI'!$AV$3:$AV$102,0),1),AI325)</f>
        <v/>
      </c>
      <c r="AJ142" s="43" t="str">
        <f>IFERROR(INDEX('ORARIO DOCENTI'!$A$3:$A$102,MATCH(AJ$1,'ORARIO DOCENTI'!$AV$3:$AV$102,0),1),AJ325)</f>
        <v/>
      </c>
      <c r="AK142" s="43" t="str">
        <f>IFERROR(INDEX('ORARIO DOCENTI'!$A$3:$A$102,MATCH(AK$1,'ORARIO DOCENTI'!$AV$3:$AV$102,0),1),AK325)</f>
        <v/>
      </c>
      <c r="AL142" s="43" t="str">
        <f>IFERROR(INDEX('ORARIO DOCENTI'!$A$3:$A$102,MATCH(AL$1,'ORARIO DOCENTI'!$AV$3:$AV$102,0),1),AL325)</f>
        <v/>
      </c>
      <c r="AM142" s="43" t="str">
        <f>IFERROR(INDEX('ORARIO DOCENTI'!$A$3:$A$102,MATCH(AM$1,'ORARIO DOCENTI'!$AV$3:$AV$102,0),1),AM325)</f>
        <v/>
      </c>
      <c r="AN142" s="43" t="str">
        <f>IFERROR(INDEX('ORARIO DOCENTI'!$A$3:$A$102,MATCH(AN$1,'ORARIO DOCENTI'!$AV$3:$AV$102,0),1),AN325)</f>
        <v/>
      </c>
      <c r="AO142" s="43" t="str">
        <f>IFERROR(INDEX('ORARIO DOCENTI'!$A$3:$A$102,MATCH(AO$1,'ORARIO DOCENTI'!$AV$3:$AV$102,0),1),AO325)</f>
        <v/>
      </c>
      <c r="AP142" s="43" t="str">
        <f>IFERROR(INDEX('ORARIO DOCENTI'!$A$3:$A$102,MATCH(AP$1,'ORARIO DOCENTI'!$AV$3:$AV$102,0),1),AP325)</f>
        <v/>
      </c>
      <c r="AQ142" s="43" t="str">
        <f>IFERROR(INDEX('ORARIO DOCENTI'!$A$3:$A$102,MATCH(AQ$1,'ORARIO DOCENTI'!$AV$3:$AV$102,0),1),AQ325)</f>
        <v/>
      </c>
      <c r="AR142" s="43" t="str">
        <f>IFERROR(INDEX('ORARIO DOCENTI'!$A$3:$A$102,MATCH(AR$1,'ORARIO DOCENTI'!$AV$3:$AV$102,0),1),AR325)</f>
        <v/>
      </c>
      <c r="AS142" s="43" t="str">
        <f>IFERROR(INDEX('ORARIO DOCENTI'!$A$3:$A$102,MATCH(AS$1,'ORARIO DOCENTI'!$AV$3:$AV$102,0),1),AS325)</f>
        <v/>
      </c>
      <c r="AT142" s="43" t="str">
        <f>IFERROR(INDEX('ORARIO DOCENTI'!$A$3:$A$102,MATCH(AT$1,'ORARIO DOCENTI'!$AV$3:$AV$102,0),1),AT325)</f>
        <v/>
      </c>
      <c r="AU142" s="43" t="str">
        <f>IFERROR(INDEX('ORARIO DOCENTI'!$A$3:$A$102,MATCH(AU$1,'ORARIO DOCENTI'!$AV$3:$AV$102,0),1),AU325)</f>
        <v/>
      </c>
      <c r="AV142" s="43" t="str">
        <f>IFERROR(INDEX('ORARIO DOCENTI'!$A$3:$A$102,MATCH(AV$1,'ORARIO DOCENTI'!$AV$3:$AV$102,0),1),AV325)</f>
        <v/>
      </c>
      <c r="AW142" s="43" t="str">
        <f>IFERROR(INDEX('ORARIO DOCENTI'!$A$3:$A$102,MATCH(AW$1,'ORARIO DOCENTI'!$AV$3:$AV$102,0),1),AW325)</f>
        <v/>
      </c>
      <c r="AX142" s="43" t="str">
        <f>IFERROR(INDEX('ORARIO DOCENTI'!$A$3:$A$102,MATCH(AX$1,'ORARIO DOCENTI'!$AV$3:$AV$102,0),1),AX325)</f>
        <v/>
      </c>
      <c r="AY142" s="43" t="str">
        <f>IFERROR(INDEX('ORARIO DOCENTI'!$A$3:$A$102,MATCH(AY$1,'ORARIO DOCENTI'!$AV$3:$AV$102,0),1),AY325)</f>
        <v/>
      </c>
      <c r="AZ142" s="43" t="str">
        <f>IFERROR(INDEX('ORARIO DOCENTI'!$A$3:$A$102,MATCH(AZ$1,'ORARIO DOCENTI'!$AV$3:$AV$102,0),1),AZ325)</f>
        <v/>
      </c>
    </row>
    <row r="143" spans="1:52" s="42" customFormat="1" ht="24.95" customHeight="1">
      <c r="A143" s="160"/>
      <c r="B143" s="163"/>
      <c r="C143" s="124" t="str">
        <f>IFERROR(INDEX('ORARIO ITP'!$A$3:$A$102,MATCH(C$1,'ORARIO ITP'!$AV$3:$AV$102,0),1),"")</f>
        <v/>
      </c>
      <c r="D143" s="124" t="str">
        <f>IFERROR(INDEX('ORARIO ITP'!$A$3:$A$102,MATCH(D$1,'ORARIO ITP'!$AV$3:$AV$102,0),1),"")</f>
        <v/>
      </c>
      <c r="E143" s="124" t="str">
        <f>IFERROR(INDEX('ORARIO ITP'!$A$3:$A$102,MATCH(E$1,'ORARIO ITP'!$AV$3:$AV$102,0),1),"")</f>
        <v/>
      </c>
      <c r="F143" s="124" t="str">
        <f>IFERROR(INDEX('ORARIO ITP'!$A$3:$A$102,MATCH(F$1,'ORARIO ITP'!$AV$3:$AV$102,0),1),"")</f>
        <v/>
      </c>
      <c r="G143" s="124" t="str">
        <f>IFERROR(INDEX('ORARIO ITP'!$A$3:$A$102,MATCH(G$1,'ORARIO ITP'!$AV$3:$AV$102,0),1),"")</f>
        <v/>
      </c>
      <c r="H143" s="124" t="str">
        <f>IFERROR(INDEX('ORARIO ITP'!$A$3:$A$102,MATCH(H$1,'ORARIO ITP'!$AV$3:$AV$102,0),1),"")</f>
        <v/>
      </c>
      <c r="I143" s="124" t="str">
        <f>IFERROR(INDEX('ORARIO ITP'!$A$3:$A$102,MATCH(I$1,'ORARIO ITP'!$AV$3:$AV$102,0),1),"")</f>
        <v/>
      </c>
      <c r="J143" s="124" t="str">
        <f>IFERROR(INDEX('ORARIO ITP'!$A$3:$A$102,MATCH(J$1,'ORARIO ITP'!$AV$3:$AV$102,0),1),"")</f>
        <v/>
      </c>
      <c r="K143" s="124" t="str">
        <f>IFERROR(INDEX('ORARIO ITP'!$A$3:$A$102,MATCH(K$1,'ORARIO ITP'!$AV$3:$AV$102,0),1),"")</f>
        <v/>
      </c>
      <c r="L143" s="124" t="str">
        <f>IFERROR(INDEX('ORARIO ITP'!$A$3:$A$102,MATCH(L$1,'ORARIO ITP'!$AV$3:$AV$102,0),1),"")</f>
        <v/>
      </c>
      <c r="M143" s="124" t="str">
        <f>IFERROR(INDEX('ORARIO ITP'!$A$3:$A$102,MATCH(M$1,'ORARIO ITP'!$AV$3:$AV$102,0),1),"")</f>
        <v/>
      </c>
      <c r="N143" s="124" t="str">
        <f>IFERROR(INDEX('ORARIO ITP'!$A$3:$A$102,MATCH(N$1,'ORARIO ITP'!$AV$3:$AV$102,0),1),"")</f>
        <v/>
      </c>
      <c r="O143" s="124" t="str">
        <f>IFERROR(INDEX('ORARIO ITP'!$A$3:$A$102,MATCH(O$1,'ORARIO ITP'!$AV$3:$AV$102,0),1),"")</f>
        <v/>
      </c>
      <c r="P143" s="124" t="str">
        <f>IFERROR(INDEX('ORARIO ITP'!$A$3:$A$102,MATCH(P$1,'ORARIO ITP'!$AV$3:$AV$102,0),1),"")</f>
        <v/>
      </c>
      <c r="Q143" s="124" t="str">
        <f>IFERROR(INDEX('ORARIO ITP'!$A$3:$A$102,MATCH(Q$1,'ORARIO ITP'!$AV$3:$AV$102,0),1),"")</f>
        <v/>
      </c>
      <c r="R143" s="124" t="str">
        <f>IFERROR(INDEX('ORARIO ITP'!$A$3:$A$102,MATCH(R$1,'ORARIO ITP'!$AV$3:$AV$102,0),1),"")</f>
        <v/>
      </c>
      <c r="S143" s="124" t="str">
        <f>IFERROR(INDEX('ORARIO ITP'!$A$3:$A$102,MATCH(S$1,'ORARIO ITP'!$AV$3:$AV$102,0),1),"")</f>
        <v/>
      </c>
      <c r="T143" s="124" t="str">
        <f>IFERROR(INDEX('ORARIO ITP'!$A$3:$A$102,MATCH(T$1,'ORARIO ITP'!$AV$3:$AV$102,0),1),"")</f>
        <v/>
      </c>
      <c r="U143" s="40" t="str">
        <f>IFERROR(INDEX('ORARIO ITP'!$A$3:$A$102,MATCH(U$1,'ORARIO ITP'!$AV$3:$AV$102,0),1),"")</f>
        <v/>
      </c>
      <c r="V143" s="40" t="str">
        <f>IFERROR(INDEX('ORARIO ITP'!$A$3:$A$102,MATCH(V$1,'ORARIO ITP'!$AV$3:$AV$102,0),1),"")</f>
        <v/>
      </c>
      <c r="W143" s="40" t="str">
        <f>IFERROR(INDEX('ORARIO ITP'!$A$3:$A$102,MATCH(W$1,'ORARIO ITP'!$AV$3:$AV$102,0),1),"")</f>
        <v/>
      </c>
      <c r="X143" s="40" t="str">
        <f>IFERROR(INDEX('ORARIO ITP'!$A$3:$A$102,MATCH(X$1,'ORARIO ITP'!$AV$3:$AV$102,0),1),"")</f>
        <v/>
      </c>
      <c r="Y143" s="40" t="str">
        <f>IFERROR(INDEX('ORARIO ITP'!$A$3:$A$102,MATCH(Y$1,'ORARIO ITP'!$AV$3:$AV$102,0),1),"")</f>
        <v/>
      </c>
      <c r="Z143" s="40" t="str">
        <f>IFERROR(INDEX('ORARIO ITP'!$A$3:$A$102,MATCH(Z$1,'ORARIO ITP'!$AV$3:$AV$102,0),1),"")</f>
        <v/>
      </c>
      <c r="AA143" s="40" t="str">
        <f>IFERROR(INDEX('ORARIO ITP'!$A$3:$A$102,MATCH(AA$1,'ORARIO ITP'!$AV$3:$AV$102,0),1),"")</f>
        <v/>
      </c>
      <c r="AB143" s="40" t="str">
        <f>IFERROR(INDEX('ORARIO ITP'!$A$3:$A$102,MATCH(AB$1,'ORARIO ITP'!$AV$3:$AV$102,0),1),"")</f>
        <v/>
      </c>
      <c r="AC143" s="40" t="str">
        <f>IFERROR(INDEX('ORARIO ITP'!$A$3:$A$102,MATCH(AC$1,'ORARIO ITP'!$AV$3:$AV$102,0),1),"")</f>
        <v/>
      </c>
      <c r="AD143" s="40" t="str">
        <f>IFERROR(INDEX('ORARIO ITP'!$A$3:$A$102,MATCH(AD$1,'ORARIO ITP'!$AV$3:$AV$102,0),1),"")</f>
        <v/>
      </c>
      <c r="AE143" s="40" t="str">
        <f>IFERROR(INDEX('ORARIO ITP'!$A$3:$A$102,MATCH(AE$1,'ORARIO ITP'!$AV$3:$AV$102,0),1),"")</f>
        <v/>
      </c>
      <c r="AF143" s="40" t="str">
        <f>IFERROR(INDEX('ORARIO ITP'!$A$3:$A$102,MATCH(AF$1,'ORARIO ITP'!$AV$3:$AV$102,0),1),"")</f>
        <v/>
      </c>
      <c r="AG143" s="40" t="str">
        <f>IFERROR(INDEX('ORARIO ITP'!$A$3:$A$102,MATCH(AG$1,'ORARIO ITP'!$AV$3:$AV$102,0),1),"")</f>
        <v/>
      </c>
      <c r="AH143" s="40" t="str">
        <f>IFERROR(INDEX('ORARIO ITP'!$A$3:$A$102,MATCH(AH$1,'ORARIO ITP'!$AV$3:$AV$102,0),1),"")</f>
        <v/>
      </c>
      <c r="AI143" s="40" t="str">
        <f>IFERROR(INDEX('ORARIO ITP'!$A$3:$A$102,MATCH(AI$1,'ORARIO ITP'!$AV$3:$AV$102,0),1),"")</f>
        <v/>
      </c>
      <c r="AJ143" s="40" t="str">
        <f>IFERROR(INDEX('ORARIO ITP'!$A$3:$A$102,MATCH(AJ$1,'ORARIO ITP'!$AV$3:$AV$102,0),1),"")</f>
        <v/>
      </c>
      <c r="AK143" s="40" t="str">
        <f>IFERROR(INDEX('ORARIO ITP'!$A$3:$A$102,MATCH(AK$1,'ORARIO ITP'!$AV$3:$AV$102,0),1),"")</f>
        <v/>
      </c>
      <c r="AL143" s="40" t="str">
        <f>IFERROR(INDEX('ORARIO ITP'!$A$3:$A$102,MATCH(AL$1,'ORARIO ITP'!$AV$3:$AV$102,0),1),"")</f>
        <v/>
      </c>
      <c r="AM143" s="40" t="str">
        <f>IFERROR(INDEX('ORARIO ITP'!$A$3:$A$102,MATCH(AM$1,'ORARIO ITP'!$AV$3:$AV$102,0),1),"")</f>
        <v/>
      </c>
      <c r="AN143" s="40" t="str">
        <f>IFERROR(INDEX('ORARIO ITP'!$A$3:$A$102,MATCH(AN$1,'ORARIO ITP'!$AV$3:$AV$102,0),1),"")</f>
        <v/>
      </c>
      <c r="AO143" s="40" t="str">
        <f>IFERROR(INDEX('ORARIO ITP'!$A$3:$A$102,MATCH(AO$1,'ORARIO ITP'!$AV$3:$AV$102,0),1),"")</f>
        <v/>
      </c>
      <c r="AP143" s="40" t="str">
        <f>IFERROR(INDEX('ORARIO ITP'!$A$3:$A$102,MATCH(AP$1,'ORARIO ITP'!$AV$3:$AV$102,0),1),"")</f>
        <v/>
      </c>
      <c r="AQ143" s="40" t="str">
        <f>IFERROR(INDEX('ORARIO ITP'!$A$3:$A$102,MATCH(AQ$1,'ORARIO ITP'!$AV$3:$AV$102,0),1),"")</f>
        <v/>
      </c>
      <c r="AR143" s="40" t="str">
        <f>IFERROR(INDEX('ORARIO ITP'!$A$3:$A$102,MATCH(AR$1,'ORARIO ITP'!$AV$3:$AV$102,0),1),"")</f>
        <v/>
      </c>
      <c r="AS143" s="40" t="str">
        <f>IFERROR(INDEX('ORARIO ITP'!$A$3:$A$102,MATCH(AS$1,'ORARIO ITP'!$AV$3:$AV$102,0),1),"")</f>
        <v/>
      </c>
      <c r="AT143" s="40" t="str">
        <f>IFERROR(INDEX('ORARIO ITP'!$A$3:$A$102,MATCH(AT$1,'ORARIO ITP'!$AV$3:$AV$102,0),1),"")</f>
        <v/>
      </c>
      <c r="AU143" s="40" t="str">
        <f>IFERROR(INDEX('ORARIO ITP'!$A$3:$A$102,MATCH(AU$1,'ORARIO ITP'!$AV$3:$AV$102,0),1),"")</f>
        <v/>
      </c>
      <c r="AV143" s="40" t="str">
        <f>IFERROR(INDEX('ORARIO ITP'!$A$3:$A$102,MATCH(AV$1,'ORARIO ITP'!$AV$3:$AV$102,0),1),"")</f>
        <v/>
      </c>
      <c r="AW143" s="40" t="str">
        <f>IFERROR(INDEX('ORARIO ITP'!$A$3:$A$102,MATCH(AW$1,'ORARIO ITP'!$AV$3:$AV$102,0),1),"")</f>
        <v/>
      </c>
      <c r="AX143" s="40" t="str">
        <f>IFERROR(INDEX('ORARIO ITP'!$A$3:$A$102,MATCH(AX$1,'ORARIO ITP'!$AV$3:$AV$102,0),1),"")</f>
        <v/>
      </c>
      <c r="AY143" s="40" t="str">
        <f>IFERROR(INDEX('ORARIO ITP'!$A$3:$A$102,MATCH(AY$1,'ORARIO ITP'!$AV$3:$AV$102,0),1),"")</f>
        <v/>
      </c>
      <c r="AZ143" s="40" t="str">
        <f>IFERROR(INDEX('ORARIO ITP'!$A$3:$A$102,MATCH(AZ$1,'ORARIO ITP'!$AV$3:$AV$102,0),1),"")</f>
        <v/>
      </c>
    </row>
    <row r="144" spans="1:52" ht="24.95" customHeight="1">
      <c r="A144" s="160"/>
      <c r="B144" s="163">
        <v>8</v>
      </c>
      <c r="C144" s="125" t="str">
        <f ca="1">IFERROR(INDEX('DOCENTI-CLASSI-MATERIE'!$A$2:$L$201,MATCH(C$145,'DOCENTI-CLASSI-MATERIE'!$A$2:$A$201,0),MATCH(C$1,INDIRECT("'DOCENTI-CLASSI-MATERIE'!$A"&amp;MATCH(C$145,'DOCENTI-CLASSI-MATERIE'!$A$2:$A$201,0)+2&amp;":$L"&amp;MATCH(C$145,'DOCENTI-CLASSI-MATERIE'!$A$2:$A$201,0)+2),0)),C327)</f>
        <v/>
      </c>
      <c r="D144" s="125" t="str">
        <f ca="1">IFERROR(INDEX('DOCENTI-CLASSI-MATERIE'!$A$2:$L$201,MATCH(D$145,'DOCENTI-CLASSI-MATERIE'!$A$2:$A$201,0),MATCH(D$1,INDIRECT("'DOCENTI-CLASSI-MATERIE'!$A"&amp;MATCH(D$145,'DOCENTI-CLASSI-MATERIE'!$A$2:$A$201,0)+2&amp;":$L"&amp;MATCH(D$145,'DOCENTI-CLASSI-MATERIE'!$A$2:$A$201,0)+2),0)),D327)</f>
        <v/>
      </c>
      <c r="E144" s="125" t="str">
        <f ca="1">IFERROR(INDEX('DOCENTI-CLASSI-MATERIE'!$A$2:$L$201,MATCH(E$145,'DOCENTI-CLASSI-MATERIE'!$A$2:$A$201,0),MATCH(E$1,INDIRECT("'DOCENTI-CLASSI-MATERIE'!$A"&amp;MATCH(E$145,'DOCENTI-CLASSI-MATERIE'!$A$2:$A$201,0)+2&amp;":$L"&amp;MATCH(E$145,'DOCENTI-CLASSI-MATERIE'!$A$2:$A$201,0)+2),0)),E327)</f>
        <v/>
      </c>
      <c r="F144" s="125" t="str">
        <f ca="1">IFERROR(INDEX('DOCENTI-CLASSI-MATERIE'!$A$2:$L$201,MATCH(F$145,'DOCENTI-CLASSI-MATERIE'!$A$2:$A$201,0),MATCH(F$1,INDIRECT("'DOCENTI-CLASSI-MATERIE'!$A"&amp;MATCH(F$145,'DOCENTI-CLASSI-MATERIE'!$A$2:$A$201,0)+2&amp;":$L"&amp;MATCH(F$145,'DOCENTI-CLASSI-MATERIE'!$A$2:$A$201,0)+2),0)),F327)</f>
        <v/>
      </c>
      <c r="G144" s="125" t="str">
        <f ca="1">IFERROR(INDEX('DOCENTI-CLASSI-MATERIE'!$A$2:$L$201,MATCH(G$145,'DOCENTI-CLASSI-MATERIE'!$A$2:$A$201,0),MATCH(G$1,INDIRECT("'DOCENTI-CLASSI-MATERIE'!$A"&amp;MATCH(G$145,'DOCENTI-CLASSI-MATERIE'!$A$2:$A$201,0)+2&amp;":$L"&amp;MATCH(G$145,'DOCENTI-CLASSI-MATERIE'!$A$2:$A$201,0)+2),0)),G327)</f>
        <v/>
      </c>
      <c r="H144" s="125" t="str">
        <f ca="1">IFERROR(INDEX('DOCENTI-CLASSI-MATERIE'!$A$2:$L$201,MATCH(H$145,'DOCENTI-CLASSI-MATERIE'!$A$2:$A$201,0),MATCH(H$1,INDIRECT("'DOCENTI-CLASSI-MATERIE'!$A"&amp;MATCH(H$145,'DOCENTI-CLASSI-MATERIE'!$A$2:$A$201,0)+2&amp;":$L"&amp;MATCH(H$145,'DOCENTI-CLASSI-MATERIE'!$A$2:$A$201,0)+2),0)),H327)</f>
        <v/>
      </c>
      <c r="I144" s="125" t="str">
        <f ca="1">IFERROR(INDEX('DOCENTI-CLASSI-MATERIE'!$A$2:$L$201,MATCH(I$145,'DOCENTI-CLASSI-MATERIE'!$A$2:$A$201,0),MATCH(I$1,INDIRECT("'DOCENTI-CLASSI-MATERIE'!$A"&amp;MATCH(I$145,'DOCENTI-CLASSI-MATERIE'!$A$2:$A$201,0)+2&amp;":$L"&amp;MATCH(I$145,'DOCENTI-CLASSI-MATERIE'!$A$2:$A$201,0)+2),0)),I327)</f>
        <v/>
      </c>
      <c r="J144" s="125" t="str">
        <f ca="1">IFERROR(INDEX('DOCENTI-CLASSI-MATERIE'!$A$2:$L$201,MATCH(J$145,'DOCENTI-CLASSI-MATERIE'!$A$2:$A$201,0),MATCH(J$1,INDIRECT("'DOCENTI-CLASSI-MATERIE'!$A"&amp;MATCH(J$145,'DOCENTI-CLASSI-MATERIE'!$A$2:$A$201,0)+2&amp;":$L"&amp;MATCH(J$145,'DOCENTI-CLASSI-MATERIE'!$A$2:$A$201,0)+2),0)),J327)</f>
        <v/>
      </c>
      <c r="K144" s="125" t="str">
        <f ca="1">IFERROR(INDEX('DOCENTI-CLASSI-MATERIE'!$A$2:$L$201,MATCH(K$145,'DOCENTI-CLASSI-MATERIE'!$A$2:$A$201,0),MATCH(K$1,INDIRECT("'DOCENTI-CLASSI-MATERIE'!$A"&amp;MATCH(K$145,'DOCENTI-CLASSI-MATERIE'!$A$2:$A$201,0)+2&amp;":$L"&amp;MATCH(K$145,'DOCENTI-CLASSI-MATERIE'!$A$2:$A$201,0)+2),0)),K327)</f>
        <v/>
      </c>
      <c r="L144" s="125" t="str">
        <f ca="1">IFERROR(INDEX('DOCENTI-CLASSI-MATERIE'!$A$2:$L$201,MATCH(L$145,'DOCENTI-CLASSI-MATERIE'!$A$2:$A$201,0),MATCH(L$1,INDIRECT("'DOCENTI-CLASSI-MATERIE'!$A"&amp;MATCH(L$145,'DOCENTI-CLASSI-MATERIE'!$A$2:$A$201,0)+2&amp;":$L"&amp;MATCH(L$145,'DOCENTI-CLASSI-MATERIE'!$A$2:$A$201,0)+2),0)),L327)</f>
        <v/>
      </c>
      <c r="M144" s="125" t="str">
        <f ca="1">IFERROR(INDEX('DOCENTI-CLASSI-MATERIE'!$A$2:$L$201,MATCH(M$145,'DOCENTI-CLASSI-MATERIE'!$A$2:$A$201,0),MATCH(M$1,INDIRECT("'DOCENTI-CLASSI-MATERIE'!$A"&amp;MATCH(M$145,'DOCENTI-CLASSI-MATERIE'!$A$2:$A$201,0)+2&amp;":$L"&amp;MATCH(M$145,'DOCENTI-CLASSI-MATERIE'!$A$2:$A$201,0)+2),0)),M327)</f>
        <v/>
      </c>
      <c r="N144" s="125" t="str">
        <f ca="1">IFERROR(INDEX('DOCENTI-CLASSI-MATERIE'!$A$2:$L$201,MATCH(N$145,'DOCENTI-CLASSI-MATERIE'!$A$2:$A$201,0),MATCH(N$1,INDIRECT("'DOCENTI-CLASSI-MATERIE'!$A"&amp;MATCH(N$145,'DOCENTI-CLASSI-MATERIE'!$A$2:$A$201,0)+2&amp;":$L"&amp;MATCH(N$145,'DOCENTI-CLASSI-MATERIE'!$A$2:$A$201,0)+2),0)),N327)</f>
        <v/>
      </c>
      <c r="O144" s="125" t="str">
        <f ca="1">IFERROR(INDEX('DOCENTI-CLASSI-MATERIE'!$A$2:$L$201,MATCH(O$145,'DOCENTI-CLASSI-MATERIE'!$A$2:$A$201,0),MATCH(O$1,INDIRECT("'DOCENTI-CLASSI-MATERIE'!$A"&amp;MATCH(O$145,'DOCENTI-CLASSI-MATERIE'!$A$2:$A$201,0)+2&amp;":$L"&amp;MATCH(O$145,'DOCENTI-CLASSI-MATERIE'!$A$2:$A$201,0)+2),0)),O327)</f>
        <v/>
      </c>
      <c r="P144" s="125" t="str">
        <f ca="1">IFERROR(INDEX('DOCENTI-CLASSI-MATERIE'!$A$2:$L$201,MATCH(P$145,'DOCENTI-CLASSI-MATERIE'!$A$2:$A$201,0),MATCH(P$1,INDIRECT("'DOCENTI-CLASSI-MATERIE'!$A"&amp;MATCH(P$145,'DOCENTI-CLASSI-MATERIE'!$A$2:$A$201,0)+2&amp;":$L"&amp;MATCH(P$145,'DOCENTI-CLASSI-MATERIE'!$A$2:$A$201,0)+2),0)),P327)</f>
        <v/>
      </c>
      <c r="Q144" s="125" t="str">
        <f ca="1">IFERROR(INDEX('DOCENTI-CLASSI-MATERIE'!$A$2:$L$201,MATCH(Q$145,'DOCENTI-CLASSI-MATERIE'!$A$2:$A$201,0),MATCH(Q$1,INDIRECT("'DOCENTI-CLASSI-MATERIE'!$A"&amp;MATCH(Q$145,'DOCENTI-CLASSI-MATERIE'!$A$2:$A$201,0)+2&amp;":$L"&amp;MATCH(Q$145,'DOCENTI-CLASSI-MATERIE'!$A$2:$A$201,0)+2),0)),Q327)</f>
        <v/>
      </c>
      <c r="R144" s="125" t="str">
        <f ca="1">IFERROR(INDEX('DOCENTI-CLASSI-MATERIE'!$A$2:$L$201,MATCH(R$145,'DOCENTI-CLASSI-MATERIE'!$A$2:$A$201,0),MATCH(R$1,INDIRECT("'DOCENTI-CLASSI-MATERIE'!$A"&amp;MATCH(R$145,'DOCENTI-CLASSI-MATERIE'!$A$2:$A$201,0)+2&amp;":$L"&amp;MATCH(R$145,'DOCENTI-CLASSI-MATERIE'!$A$2:$A$201,0)+2),0)),R327)</f>
        <v/>
      </c>
      <c r="S144" s="125" t="str">
        <f ca="1">IFERROR(INDEX('DOCENTI-CLASSI-MATERIE'!$A$2:$L$201,MATCH(S$145,'DOCENTI-CLASSI-MATERIE'!$A$2:$A$201,0),MATCH(S$1,INDIRECT("'DOCENTI-CLASSI-MATERIE'!$A"&amp;MATCH(S$145,'DOCENTI-CLASSI-MATERIE'!$A$2:$A$201,0)+2&amp;":$L"&amp;MATCH(S$145,'DOCENTI-CLASSI-MATERIE'!$A$2:$A$201,0)+2),0)),S327)</f>
        <v/>
      </c>
      <c r="T144" s="125" t="str">
        <f ca="1">IFERROR(INDEX('DOCENTI-CLASSI-MATERIE'!$A$2:$L$201,MATCH(T$145,'DOCENTI-CLASSI-MATERIE'!$A$2:$A$201,0),MATCH(T$1,INDIRECT("'DOCENTI-CLASSI-MATERIE'!$A"&amp;MATCH(T$145,'DOCENTI-CLASSI-MATERIE'!$A$2:$A$201,0)+2&amp;":$L"&amp;MATCH(T$145,'DOCENTI-CLASSI-MATERIE'!$A$2:$A$201,0)+2),0)),T327)</f>
        <v/>
      </c>
      <c r="U144" s="41" t="str">
        <f ca="1">IFERROR(INDEX('DOCENTI-CLASSI-MATERIE'!$A$2:$L$201,MATCH(U$145,'DOCENTI-CLASSI-MATERIE'!$A$2:$A$201,0),MATCH(U$1,INDIRECT("'DOCENTI-CLASSI-MATERIE'!$A"&amp;MATCH(U$145,'DOCENTI-CLASSI-MATERIE'!$A$2:$A$201,0)+2&amp;":$L"&amp;MATCH(U$145,'DOCENTI-CLASSI-MATERIE'!$A$2:$A$201,0)+2),0)),U327)</f>
        <v/>
      </c>
      <c r="V144" s="41" t="str">
        <f ca="1">IFERROR(INDEX('DOCENTI-CLASSI-MATERIE'!$A$2:$L$201,MATCH(V$145,'DOCENTI-CLASSI-MATERIE'!$A$2:$A$201,0),MATCH(V$1,INDIRECT("'DOCENTI-CLASSI-MATERIE'!$A"&amp;MATCH(V$145,'DOCENTI-CLASSI-MATERIE'!$A$2:$A$201,0)+2&amp;":$L"&amp;MATCH(V$145,'DOCENTI-CLASSI-MATERIE'!$A$2:$A$201,0)+2),0)),V327)</f>
        <v/>
      </c>
      <c r="W144" s="41" t="str">
        <f ca="1">IFERROR(INDEX('DOCENTI-CLASSI-MATERIE'!$A$2:$L$201,MATCH(W$145,'DOCENTI-CLASSI-MATERIE'!$A$2:$A$201,0),MATCH(W$1,INDIRECT("'DOCENTI-CLASSI-MATERIE'!$A"&amp;MATCH(W$145,'DOCENTI-CLASSI-MATERIE'!$A$2:$A$201,0)+2&amp;":$L"&amp;MATCH(W$145,'DOCENTI-CLASSI-MATERIE'!$A$2:$A$201,0)+2),0)),W327)</f>
        <v/>
      </c>
      <c r="X144" s="41" t="str">
        <f ca="1">IFERROR(INDEX('DOCENTI-CLASSI-MATERIE'!$A$2:$L$201,MATCH(X$145,'DOCENTI-CLASSI-MATERIE'!$A$2:$A$201,0),MATCH(X$1,INDIRECT("'DOCENTI-CLASSI-MATERIE'!$A"&amp;MATCH(X$145,'DOCENTI-CLASSI-MATERIE'!$A$2:$A$201,0)+2&amp;":$L"&amp;MATCH(X$145,'DOCENTI-CLASSI-MATERIE'!$A$2:$A$201,0)+2),0)),X327)</f>
        <v/>
      </c>
      <c r="Y144" s="41" t="str">
        <f ca="1">IFERROR(INDEX('DOCENTI-CLASSI-MATERIE'!$A$2:$L$201,MATCH(Y$145,'DOCENTI-CLASSI-MATERIE'!$A$2:$A$201,0),MATCH(Y$1,INDIRECT("'DOCENTI-CLASSI-MATERIE'!$A"&amp;MATCH(Y$145,'DOCENTI-CLASSI-MATERIE'!$A$2:$A$201,0)+2&amp;":$L"&amp;MATCH(Y$145,'DOCENTI-CLASSI-MATERIE'!$A$2:$A$201,0)+2),0)),Y327)</f>
        <v/>
      </c>
      <c r="Z144" s="41" t="str">
        <f ca="1">IFERROR(INDEX('DOCENTI-CLASSI-MATERIE'!$A$2:$L$201,MATCH(Z$145,'DOCENTI-CLASSI-MATERIE'!$A$2:$A$201,0),MATCH(Z$1,INDIRECT("'DOCENTI-CLASSI-MATERIE'!$A"&amp;MATCH(Z$145,'DOCENTI-CLASSI-MATERIE'!$A$2:$A$201,0)+2&amp;":$L"&amp;MATCH(Z$145,'DOCENTI-CLASSI-MATERIE'!$A$2:$A$201,0)+2),0)),Z327)</f>
        <v/>
      </c>
      <c r="AA144" s="41" t="str">
        <f ca="1">IFERROR(INDEX('DOCENTI-CLASSI-MATERIE'!$A$2:$L$201,MATCH(AA$145,'DOCENTI-CLASSI-MATERIE'!$A$2:$A$201,0),MATCH(AA$1,INDIRECT("'DOCENTI-CLASSI-MATERIE'!$A"&amp;MATCH(AA$145,'DOCENTI-CLASSI-MATERIE'!$A$2:$A$201,0)+2&amp;":$L"&amp;MATCH(AA$145,'DOCENTI-CLASSI-MATERIE'!$A$2:$A$201,0)+2),0)),AA327)</f>
        <v/>
      </c>
      <c r="AB144" s="41" t="str">
        <f ca="1">IFERROR(INDEX('DOCENTI-CLASSI-MATERIE'!$A$2:$L$201,MATCH(AB$145,'DOCENTI-CLASSI-MATERIE'!$A$2:$A$201,0),MATCH(AB$1,INDIRECT("'DOCENTI-CLASSI-MATERIE'!$A"&amp;MATCH(AB$145,'DOCENTI-CLASSI-MATERIE'!$A$2:$A$201,0)+2&amp;":$L"&amp;MATCH(AB$145,'DOCENTI-CLASSI-MATERIE'!$A$2:$A$201,0)+2),0)),AB327)</f>
        <v/>
      </c>
      <c r="AC144" s="41" t="str">
        <f ca="1">IFERROR(INDEX('DOCENTI-CLASSI-MATERIE'!$A$2:$L$201,MATCH(AC$145,'DOCENTI-CLASSI-MATERIE'!$A$2:$A$201,0),MATCH(AC$1,INDIRECT("'DOCENTI-CLASSI-MATERIE'!$A"&amp;MATCH(AC$145,'DOCENTI-CLASSI-MATERIE'!$A$2:$A$201,0)+2&amp;":$L"&amp;MATCH(AC$145,'DOCENTI-CLASSI-MATERIE'!$A$2:$A$201,0)+2),0)),AC327)</f>
        <v/>
      </c>
      <c r="AD144" s="41" t="str">
        <f ca="1">IFERROR(INDEX('DOCENTI-CLASSI-MATERIE'!$A$2:$L$201,MATCH(AD$145,'DOCENTI-CLASSI-MATERIE'!$A$2:$A$201,0),MATCH(AD$1,INDIRECT("'DOCENTI-CLASSI-MATERIE'!$A"&amp;MATCH(AD$145,'DOCENTI-CLASSI-MATERIE'!$A$2:$A$201,0)+2&amp;":$L"&amp;MATCH(AD$145,'DOCENTI-CLASSI-MATERIE'!$A$2:$A$201,0)+2),0)),AD327)</f>
        <v/>
      </c>
      <c r="AE144" s="41" t="str">
        <f ca="1">IFERROR(INDEX('DOCENTI-CLASSI-MATERIE'!$A$2:$L$201,MATCH(AE$145,'DOCENTI-CLASSI-MATERIE'!$A$2:$A$201,0),MATCH(AE$1,INDIRECT("'DOCENTI-CLASSI-MATERIE'!$A"&amp;MATCH(AE$145,'DOCENTI-CLASSI-MATERIE'!$A$2:$A$201,0)+2&amp;":$L"&amp;MATCH(AE$145,'DOCENTI-CLASSI-MATERIE'!$A$2:$A$201,0)+2),0)),AE327)</f>
        <v/>
      </c>
      <c r="AF144" s="41" t="str">
        <f ca="1">IFERROR(INDEX('DOCENTI-CLASSI-MATERIE'!$A$2:$L$201,MATCH(AF$145,'DOCENTI-CLASSI-MATERIE'!$A$2:$A$201,0),MATCH(AF$1,INDIRECT("'DOCENTI-CLASSI-MATERIE'!$A"&amp;MATCH(AF$145,'DOCENTI-CLASSI-MATERIE'!$A$2:$A$201,0)+2&amp;":$L"&amp;MATCH(AF$145,'DOCENTI-CLASSI-MATERIE'!$A$2:$A$201,0)+2),0)),AF327)</f>
        <v/>
      </c>
      <c r="AG144" s="41" t="str">
        <f ca="1">IFERROR(INDEX('DOCENTI-CLASSI-MATERIE'!$A$2:$L$201,MATCH(AG$145,'DOCENTI-CLASSI-MATERIE'!$A$2:$A$201,0),MATCH(AG$1,INDIRECT("'DOCENTI-CLASSI-MATERIE'!$A"&amp;MATCH(AG$145,'DOCENTI-CLASSI-MATERIE'!$A$2:$A$201,0)+2&amp;":$L"&amp;MATCH(AG$145,'DOCENTI-CLASSI-MATERIE'!$A$2:$A$201,0)+2),0)),AG327)</f>
        <v/>
      </c>
      <c r="AH144" s="41" t="str">
        <f ca="1">IFERROR(INDEX('DOCENTI-CLASSI-MATERIE'!$A$2:$L$201,MATCH(AH$145,'DOCENTI-CLASSI-MATERIE'!$A$2:$A$201,0),MATCH(AH$1,INDIRECT("'DOCENTI-CLASSI-MATERIE'!$A"&amp;MATCH(AH$145,'DOCENTI-CLASSI-MATERIE'!$A$2:$A$201,0)+2&amp;":$L"&amp;MATCH(AH$145,'DOCENTI-CLASSI-MATERIE'!$A$2:$A$201,0)+2),0)),AH327)</f>
        <v/>
      </c>
      <c r="AI144" s="41" t="str">
        <f ca="1">IFERROR(INDEX('DOCENTI-CLASSI-MATERIE'!$A$2:$L$201,MATCH(AI$145,'DOCENTI-CLASSI-MATERIE'!$A$2:$A$201,0),MATCH(AI$1,INDIRECT("'DOCENTI-CLASSI-MATERIE'!$A"&amp;MATCH(AI$145,'DOCENTI-CLASSI-MATERIE'!$A$2:$A$201,0)+2&amp;":$L"&amp;MATCH(AI$145,'DOCENTI-CLASSI-MATERIE'!$A$2:$A$201,0)+2),0)),AI327)</f>
        <v/>
      </c>
      <c r="AJ144" s="41" t="str">
        <f ca="1">IFERROR(INDEX('DOCENTI-CLASSI-MATERIE'!$A$2:$L$201,MATCH(AJ$145,'DOCENTI-CLASSI-MATERIE'!$A$2:$A$201,0),MATCH(AJ$1,INDIRECT("'DOCENTI-CLASSI-MATERIE'!$A"&amp;MATCH(AJ$145,'DOCENTI-CLASSI-MATERIE'!$A$2:$A$201,0)+2&amp;":$L"&amp;MATCH(AJ$145,'DOCENTI-CLASSI-MATERIE'!$A$2:$A$201,0)+2),0)),AJ327)</f>
        <v/>
      </c>
      <c r="AK144" s="41" t="str">
        <f ca="1">IFERROR(INDEX('DOCENTI-CLASSI-MATERIE'!$A$2:$L$201,MATCH(AK$145,'DOCENTI-CLASSI-MATERIE'!$A$2:$A$201,0),MATCH(AK$1,INDIRECT("'DOCENTI-CLASSI-MATERIE'!$A"&amp;MATCH(AK$145,'DOCENTI-CLASSI-MATERIE'!$A$2:$A$201,0)+2&amp;":$L"&amp;MATCH(AK$145,'DOCENTI-CLASSI-MATERIE'!$A$2:$A$201,0)+2),0)),AK327)</f>
        <v/>
      </c>
      <c r="AL144" s="41" t="str">
        <f ca="1">IFERROR(INDEX('DOCENTI-CLASSI-MATERIE'!$A$2:$L$201,MATCH(AL$145,'DOCENTI-CLASSI-MATERIE'!$A$2:$A$201,0),MATCH(AL$1,INDIRECT("'DOCENTI-CLASSI-MATERIE'!$A"&amp;MATCH(AL$145,'DOCENTI-CLASSI-MATERIE'!$A$2:$A$201,0)+2&amp;":$L"&amp;MATCH(AL$145,'DOCENTI-CLASSI-MATERIE'!$A$2:$A$201,0)+2),0)),AL327)</f>
        <v/>
      </c>
      <c r="AM144" s="41" t="str">
        <f ca="1">IFERROR(INDEX('DOCENTI-CLASSI-MATERIE'!$A$2:$L$201,MATCH(AM$145,'DOCENTI-CLASSI-MATERIE'!$A$2:$A$201,0),MATCH(AM$1,INDIRECT("'DOCENTI-CLASSI-MATERIE'!$A"&amp;MATCH(AM$145,'DOCENTI-CLASSI-MATERIE'!$A$2:$A$201,0)+2&amp;":$L"&amp;MATCH(AM$145,'DOCENTI-CLASSI-MATERIE'!$A$2:$A$201,0)+2),0)),AM327)</f>
        <v/>
      </c>
      <c r="AN144" s="41" t="str">
        <f ca="1">IFERROR(INDEX('DOCENTI-CLASSI-MATERIE'!$A$2:$L$201,MATCH(AN$145,'DOCENTI-CLASSI-MATERIE'!$A$2:$A$201,0),MATCH(AN$1,INDIRECT("'DOCENTI-CLASSI-MATERIE'!$A"&amp;MATCH(AN$145,'DOCENTI-CLASSI-MATERIE'!$A$2:$A$201,0)+2&amp;":$L"&amp;MATCH(AN$145,'DOCENTI-CLASSI-MATERIE'!$A$2:$A$201,0)+2),0)),AN327)</f>
        <v/>
      </c>
      <c r="AO144" s="41" t="str">
        <f ca="1">IFERROR(INDEX('DOCENTI-CLASSI-MATERIE'!$A$2:$L$201,MATCH(AO$145,'DOCENTI-CLASSI-MATERIE'!$A$2:$A$201,0),MATCH(AO$1,INDIRECT("'DOCENTI-CLASSI-MATERIE'!$A"&amp;MATCH(AO$145,'DOCENTI-CLASSI-MATERIE'!$A$2:$A$201,0)+2&amp;":$L"&amp;MATCH(AO$145,'DOCENTI-CLASSI-MATERIE'!$A$2:$A$201,0)+2),0)),AO327)</f>
        <v/>
      </c>
      <c r="AP144" s="41" t="str">
        <f ca="1">IFERROR(INDEX('DOCENTI-CLASSI-MATERIE'!$A$2:$L$201,MATCH(AP$145,'DOCENTI-CLASSI-MATERIE'!$A$2:$A$201,0),MATCH(AP$1,INDIRECT("'DOCENTI-CLASSI-MATERIE'!$A"&amp;MATCH(AP$145,'DOCENTI-CLASSI-MATERIE'!$A$2:$A$201,0)+2&amp;":$L"&amp;MATCH(AP$145,'DOCENTI-CLASSI-MATERIE'!$A$2:$A$201,0)+2),0)),AP327)</f>
        <v/>
      </c>
      <c r="AQ144" s="41" t="str">
        <f ca="1">IFERROR(INDEX('DOCENTI-CLASSI-MATERIE'!$A$2:$L$201,MATCH(AQ$145,'DOCENTI-CLASSI-MATERIE'!$A$2:$A$201,0),MATCH(AQ$1,INDIRECT("'DOCENTI-CLASSI-MATERIE'!$A"&amp;MATCH(AQ$145,'DOCENTI-CLASSI-MATERIE'!$A$2:$A$201,0)+2&amp;":$L"&amp;MATCH(AQ$145,'DOCENTI-CLASSI-MATERIE'!$A$2:$A$201,0)+2),0)),AQ327)</f>
        <v/>
      </c>
      <c r="AR144" s="41" t="str">
        <f ca="1">IFERROR(INDEX('DOCENTI-CLASSI-MATERIE'!$A$2:$L$201,MATCH(AR$145,'DOCENTI-CLASSI-MATERIE'!$A$2:$A$201,0),MATCH(AR$1,INDIRECT("'DOCENTI-CLASSI-MATERIE'!$A"&amp;MATCH(AR$145,'DOCENTI-CLASSI-MATERIE'!$A$2:$A$201,0)+2&amp;":$L"&amp;MATCH(AR$145,'DOCENTI-CLASSI-MATERIE'!$A$2:$A$201,0)+2),0)),AR327)</f>
        <v/>
      </c>
      <c r="AS144" s="41" t="str">
        <f ca="1">IFERROR(INDEX('DOCENTI-CLASSI-MATERIE'!$A$2:$L$201,MATCH(AS$145,'DOCENTI-CLASSI-MATERIE'!$A$2:$A$201,0),MATCH(AS$1,INDIRECT("'DOCENTI-CLASSI-MATERIE'!$A"&amp;MATCH(AS$145,'DOCENTI-CLASSI-MATERIE'!$A$2:$A$201,0)+2&amp;":$L"&amp;MATCH(AS$145,'DOCENTI-CLASSI-MATERIE'!$A$2:$A$201,0)+2),0)),AS327)</f>
        <v/>
      </c>
      <c r="AT144" s="41" t="str">
        <f ca="1">IFERROR(INDEX('DOCENTI-CLASSI-MATERIE'!$A$2:$L$201,MATCH(AT$145,'DOCENTI-CLASSI-MATERIE'!$A$2:$A$201,0),MATCH(AT$1,INDIRECT("'DOCENTI-CLASSI-MATERIE'!$A"&amp;MATCH(AT$145,'DOCENTI-CLASSI-MATERIE'!$A$2:$A$201,0)+2&amp;":$L"&amp;MATCH(AT$145,'DOCENTI-CLASSI-MATERIE'!$A$2:$A$201,0)+2),0)),AT327)</f>
        <v/>
      </c>
      <c r="AU144" s="41" t="str">
        <f ca="1">IFERROR(INDEX('DOCENTI-CLASSI-MATERIE'!$A$2:$L$201,MATCH(AU$145,'DOCENTI-CLASSI-MATERIE'!$A$2:$A$201,0),MATCH(AU$1,INDIRECT("'DOCENTI-CLASSI-MATERIE'!$A"&amp;MATCH(AU$145,'DOCENTI-CLASSI-MATERIE'!$A$2:$A$201,0)+2&amp;":$L"&amp;MATCH(AU$145,'DOCENTI-CLASSI-MATERIE'!$A$2:$A$201,0)+2),0)),AU327)</f>
        <v/>
      </c>
      <c r="AV144" s="41" t="str">
        <f ca="1">IFERROR(INDEX('DOCENTI-CLASSI-MATERIE'!$A$2:$L$201,MATCH(AV$145,'DOCENTI-CLASSI-MATERIE'!$A$2:$A$201,0),MATCH(AV$1,INDIRECT("'DOCENTI-CLASSI-MATERIE'!$A"&amp;MATCH(AV$145,'DOCENTI-CLASSI-MATERIE'!$A$2:$A$201,0)+2&amp;":$L"&amp;MATCH(AV$145,'DOCENTI-CLASSI-MATERIE'!$A$2:$A$201,0)+2),0)),AV327)</f>
        <v/>
      </c>
      <c r="AW144" s="41" t="str">
        <f ca="1">IFERROR(INDEX('DOCENTI-CLASSI-MATERIE'!$A$2:$L$201,MATCH(AW$145,'DOCENTI-CLASSI-MATERIE'!$A$2:$A$201,0),MATCH(AW$1,INDIRECT("'DOCENTI-CLASSI-MATERIE'!$A"&amp;MATCH(AW$145,'DOCENTI-CLASSI-MATERIE'!$A$2:$A$201,0)+2&amp;":$L"&amp;MATCH(AW$145,'DOCENTI-CLASSI-MATERIE'!$A$2:$A$201,0)+2),0)),AW327)</f>
        <v/>
      </c>
      <c r="AX144" s="41" t="str">
        <f ca="1">IFERROR(INDEX('DOCENTI-CLASSI-MATERIE'!$A$2:$L$201,MATCH(AX$145,'DOCENTI-CLASSI-MATERIE'!$A$2:$A$201,0),MATCH(AX$1,INDIRECT("'DOCENTI-CLASSI-MATERIE'!$A"&amp;MATCH(AX$145,'DOCENTI-CLASSI-MATERIE'!$A$2:$A$201,0)+2&amp;":$L"&amp;MATCH(AX$145,'DOCENTI-CLASSI-MATERIE'!$A$2:$A$201,0)+2),0)),AX327)</f>
        <v/>
      </c>
      <c r="AY144" s="41" t="str">
        <f ca="1">IFERROR(INDEX('DOCENTI-CLASSI-MATERIE'!$A$2:$L$201,MATCH(AY$145,'DOCENTI-CLASSI-MATERIE'!$A$2:$A$201,0),MATCH(AY$1,INDIRECT("'DOCENTI-CLASSI-MATERIE'!$A"&amp;MATCH(AY$145,'DOCENTI-CLASSI-MATERIE'!$A$2:$A$201,0)+2&amp;":$L"&amp;MATCH(AY$145,'DOCENTI-CLASSI-MATERIE'!$A$2:$A$201,0)+2),0)),AY327)</f>
        <v/>
      </c>
      <c r="AZ144" s="41" t="str">
        <f ca="1">IFERROR(INDEX('DOCENTI-CLASSI-MATERIE'!$A$2:$L$201,MATCH(AZ$145,'DOCENTI-CLASSI-MATERIE'!$A$2:$A$201,0),MATCH(AZ$1,INDIRECT("'DOCENTI-CLASSI-MATERIE'!$A"&amp;MATCH(AZ$145,'DOCENTI-CLASSI-MATERIE'!$A$2:$A$201,0)+2&amp;":$L"&amp;MATCH(AZ$145,'DOCENTI-CLASSI-MATERIE'!$A$2:$A$201,0)+2),0)),AZ327)</f>
        <v/>
      </c>
    </row>
    <row r="145" spans="1:52" ht="24.95" customHeight="1">
      <c r="A145" s="160"/>
      <c r="B145" s="163"/>
      <c r="C145" s="126" t="str">
        <f>IFERROR(INDEX('ORARIO DOCENTI'!$A$3:$A$102,MATCH(C$1,'ORARIO DOCENTI'!$AW$3:$AW$102,0),1),C328)</f>
        <v/>
      </c>
      <c r="D145" s="126" t="str">
        <f>IFERROR(INDEX('ORARIO DOCENTI'!$A$3:$A$102,MATCH(D$1,'ORARIO DOCENTI'!$AW$3:$AW$102,0),1),D328)</f>
        <v/>
      </c>
      <c r="E145" s="126" t="str">
        <f>IFERROR(INDEX('ORARIO DOCENTI'!$A$3:$A$102,MATCH(E$1,'ORARIO DOCENTI'!$AW$3:$AW$102,0),1),E328)</f>
        <v/>
      </c>
      <c r="F145" s="126" t="str">
        <f>IFERROR(INDEX('ORARIO DOCENTI'!$A$3:$A$102,MATCH(F$1,'ORARIO DOCENTI'!$AW$3:$AW$102,0),1),F328)</f>
        <v/>
      </c>
      <c r="G145" s="126" t="str">
        <f>IFERROR(INDEX('ORARIO DOCENTI'!$A$3:$A$102,MATCH(G$1,'ORARIO DOCENTI'!$AW$3:$AW$102,0),1),G328)</f>
        <v/>
      </c>
      <c r="H145" s="126" t="str">
        <f>IFERROR(INDEX('ORARIO DOCENTI'!$A$3:$A$102,MATCH(H$1,'ORARIO DOCENTI'!$AW$3:$AW$102,0),1),H328)</f>
        <v/>
      </c>
      <c r="I145" s="126" t="str">
        <f>IFERROR(INDEX('ORARIO DOCENTI'!$A$3:$A$102,MATCH(I$1,'ORARIO DOCENTI'!$AW$3:$AW$102,0),1),I328)</f>
        <v/>
      </c>
      <c r="J145" s="126" t="str">
        <f>IFERROR(INDEX('ORARIO DOCENTI'!$A$3:$A$102,MATCH(J$1,'ORARIO DOCENTI'!$AW$3:$AW$102,0),1),J328)</f>
        <v/>
      </c>
      <c r="K145" s="126" t="str">
        <f>IFERROR(INDEX('ORARIO DOCENTI'!$A$3:$A$102,MATCH(K$1,'ORARIO DOCENTI'!$AW$3:$AW$102,0),1),K328)</f>
        <v/>
      </c>
      <c r="L145" s="126" t="str">
        <f>IFERROR(INDEX('ORARIO DOCENTI'!$A$3:$A$102,MATCH(L$1,'ORARIO DOCENTI'!$AW$3:$AW$102,0),1),L328)</f>
        <v/>
      </c>
      <c r="M145" s="126" t="str">
        <f>IFERROR(INDEX('ORARIO DOCENTI'!$A$3:$A$102,MATCH(M$1,'ORARIO DOCENTI'!$AW$3:$AW$102,0),1),M328)</f>
        <v/>
      </c>
      <c r="N145" s="126" t="str">
        <f>IFERROR(INDEX('ORARIO DOCENTI'!$A$3:$A$102,MATCH(N$1,'ORARIO DOCENTI'!$AW$3:$AW$102,0),1),N328)</f>
        <v/>
      </c>
      <c r="O145" s="126" t="str">
        <f>IFERROR(INDEX('ORARIO DOCENTI'!$A$3:$A$102,MATCH(O$1,'ORARIO DOCENTI'!$AW$3:$AW$102,0),1),O328)</f>
        <v/>
      </c>
      <c r="P145" s="126" t="str">
        <f>IFERROR(INDEX('ORARIO DOCENTI'!$A$3:$A$102,MATCH(P$1,'ORARIO DOCENTI'!$AW$3:$AW$102,0),1),P328)</f>
        <v/>
      </c>
      <c r="Q145" s="126" t="str">
        <f>IFERROR(INDEX('ORARIO DOCENTI'!$A$3:$A$102,MATCH(Q$1,'ORARIO DOCENTI'!$AW$3:$AW$102,0),1),Q328)</f>
        <v/>
      </c>
      <c r="R145" s="126" t="str">
        <f>IFERROR(INDEX('ORARIO DOCENTI'!$A$3:$A$102,MATCH(R$1,'ORARIO DOCENTI'!$AW$3:$AW$102,0),1),R328)</f>
        <v/>
      </c>
      <c r="S145" s="126" t="str">
        <f>IFERROR(INDEX('ORARIO DOCENTI'!$A$3:$A$102,MATCH(S$1,'ORARIO DOCENTI'!$AW$3:$AW$102,0),1),S328)</f>
        <v/>
      </c>
      <c r="T145" s="126" t="str">
        <f>IFERROR(INDEX('ORARIO DOCENTI'!$A$3:$A$102,MATCH(T$1,'ORARIO DOCENTI'!$AW$3:$AW$102,0),1),T328)</f>
        <v/>
      </c>
      <c r="U145" s="43" t="str">
        <f>IFERROR(INDEX('ORARIO DOCENTI'!$A$3:$A$102,MATCH(U$1,'ORARIO DOCENTI'!$AW$3:$AW$102,0),1),U328)</f>
        <v/>
      </c>
      <c r="V145" s="43" t="str">
        <f>IFERROR(INDEX('ORARIO DOCENTI'!$A$3:$A$102,MATCH(V$1,'ORARIO DOCENTI'!$AW$3:$AW$102,0),1),V328)</f>
        <v/>
      </c>
      <c r="W145" s="43" t="str">
        <f>IFERROR(INDEX('ORARIO DOCENTI'!$A$3:$A$102,MATCH(W$1,'ORARIO DOCENTI'!$AW$3:$AW$102,0),1),W328)</f>
        <v/>
      </c>
      <c r="X145" s="43" t="str">
        <f>IFERROR(INDEX('ORARIO DOCENTI'!$A$3:$A$102,MATCH(X$1,'ORARIO DOCENTI'!$AW$3:$AW$102,0),1),X328)</f>
        <v/>
      </c>
      <c r="Y145" s="43" t="str">
        <f>IFERROR(INDEX('ORARIO DOCENTI'!$A$3:$A$102,MATCH(Y$1,'ORARIO DOCENTI'!$AW$3:$AW$102,0),1),Y328)</f>
        <v/>
      </c>
      <c r="Z145" s="43" t="str">
        <f>IFERROR(INDEX('ORARIO DOCENTI'!$A$3:$A$102,MATCH(Z$1,'ORARIO DOCENTI'!$AW$3:$AW$102,0),1),Z328)</f>
        <v/>
      </c>
      <c r="AA145" s="43" t="str">
        <f>IFERROR(INDEX('ORARIO DOCENTI'!$A$3:$A$102,MATCH(AA$1,'ORARIO DOCENTI'!$AW$3:$AW$102,0),1),AA328)</f>
        <v/>
      </c>
      <c r="AB145" s="43" t="str">
        <f>IFERROR(INDEX('ORARIO DOCENTI'!$A$3:$A$102,MATCH(AB$1,'ORARIO DOCENTI'!$AW$3:$AW$102,0),1),AB328)</f>
        <v/>
      </c>
      <c r="AC145" s="43" t="str">
        <f>IFERROR(INDEX('ORARIO DOCENTI'!$A$3:$A$102,MATCH(AC$1,'ORARIO DOCENTI'!$AW$3:$AW$102,0),1),AC328)</f>
        <v/>
      </c>
      <c r="AD145" s="43" t="str">
        <f>IFERROR(INDEX('ORARIO DOCENTI'!$A$3:$A$102,MATCH(AD$1,'ORARIO DOCENTI'!$AW$3:$AW$102,0),1),AD328)</f>
        <v/>
      </c>
      <c r="AE145" s="43" t="str">
        <f>IFERROR(INDEX('ORARIO DOCENTI'!$A$3:$A$102,MATCH(AE$1,'ORARIO DOCENTI'!$AW$3:$AW$102,0),1),AE328)</f>
        <v/>
      </c>
      <c r="AF145" s="43" t="str">
        <f>IFERROR(INDEX('ORARIO DOCENTI'!$A$3:$A$102,MATCH(AF$1,'ORARIO DOCENTI'!$AW$3:$AW$102,0),1),AF328)</f>
        <v/>
      </c>
      <c r="AG145" s="43" t="str">
        <f>IFERROR(INDEX('ORARIO DOCENTI'!$A$3:$A$102,MATCH(AG$1,'ORARIO DOCENTI'!$AW$3:$AW$102,0),1),AG328)</f>
        <v/>
      </c>
      <c r="AH145" s="43" t="str">
        <f>IFERROR(INDEX('ORARIO DOCENTI'!$A$3:$A$102,MATCH(AH$1,'ORARIO DOCENTI'!$AW$3:$AW$102,0),1),AH328)</f>
        <v/>
      </c>
      <c r="AI145" s="43" t="str">
        <f>IFERROR(INDEX('ORARIO DOCENTI'!$A$3:$A$102,MATCH(AI$1,'ORARIO DOCENTI'!$AW$3:$AW$102,0),1),AI328)</f>
        <v/>
      </c>
      <c r="AJ145" s="43" t="str">
        <f>IFERROR(INDEX('ORARIO DOCENTI'!$A$3:$A$102,MATCH(AJ$1,'ORARIO DOCENTI'!$AW$3:$AW$102,0),1),AJ328)</f>
        <v/>
      </c>
      <c r="AK145" s="43" t="str">
        <f>IFERROR(INDEX('ORARIO DOCENTI'!$A$3:$A$102,MATCH(AK$1,'ORARIO DOCENTI'!$AW$3:$AW$102,0),1),AK328)</f>
        <v/>
      </c>
      <c r="AL145" s="43" t="str">
        <f>IFERROR(INDEX('ORARIO DOCENTI'!$A$3:$A$102,MATCH(AL$1,'ORARIO DOCENTI'!$AW$3:$AW$102,0),1),AL328)</f>
        <v/>
      </c>
      <c r="AM145" s="43" t="str">
        <f>IFERROR(INDEX('ORARIO DOCENTI'!$A$3:$A$102,MATCH(AM$1,'ORARIO DOCENTI'!$AW$3:$AW$102,0),1),AM328)</f>
        <v/>
      </c>
      <c r="AN145" s="43" t="str">
        <f>IFERROR(INDEX('ORARIO DOCENTI'!$A$3:$A$102,MATCH(AN$1,'ORARIO DOCENTI'!$AW$3:$AW$102,0),1),AN328)</f>
        <v/>
      </c>
      <c r="AO145" s="43" t="str">
        <f>IFERROR(INDEX('ORARIO DOCENTI'!$A$3:$A$102,MATCH(AO$1,'ORARIO DOCENTI'!$AW$3:$AW$102,0),1),AO328)</f>
        <v/>
      </c>
      <c r="AP145" s="43" t="str">
        <f>IFERROR(INDEX('ORARIO DOCENTI'!$A$3:$A$102,MATCH(AP$1,'ORARIO DOCENTI'!$AW$3:$AW$102,0),1),AP328)</f>
        <v/>
      </c>
      <c r="AQ145" s="43" t="str">
        <f>IFERROR(INDEX('ORARIO DOCENTI'!$A$3:$A$102,MATCH(AQ$1,'ORARIO DOCENTI'!$AW$3:$AW$102,0),1),AQ328)</f>
        <v/>
      </c>
      <c r="AR145" s="43" t="str">
        <f>IFERROR(INDEX('ORARIO DOCENTI'!$A$3:$A$102,MATCH(AR$1,'ORARIO DOCENTI'!$AW$3:$AW$102,0),1),AR328)</f>
        <v/>
      </c>
      <c r="AS145" s="43" t="str">
        <f>IFERROR(INDEX('ORARIO DOCENTI'!$A$3:$A$102,MATCH(AS$1,'ORARIO DOCENTI'!$AW$3:$AW$102,0),1),AS328)</f>
        <v/>
      </c>
      <c r="AT145" s="43" t="str">
        <f>IFERROR(INDEX('ORARIO DOCENTI'!$A$3:$A$102,MATCH(AT$1,'ORARIO DOCENTI'!$AW$3:$AW$102,0),1),AT328)</f>
        <v/>
      </c>
      <c r="AU145" s="43" t="str">
        <f>IFERROR(INDEX('ORARIO DOCENTI'!$A$3:$A$102,MATCH(AU$1,'ORARIO DOCENTI'!$AW$3:$AW$102,0),1),AU328)</f>
        <v/>
      </c>
      <c r="AV145" s="43" t="str">
        <f>IFERROR(INDEX('ORARIO DOCENTI'!$A$3:$A$102,MATCH(AV$1,'ORARIO DOCENTI'!$AW$3:$AW$102,0),1),AV328)</f>
        <v/>
      </c>
      <c r="AW145" s="43" t="str">
        <f>IFERROR(INDEX('ORARIO DOCENTI'!$A$3:$A$102,MATCH(AW$1,'ORARIO DOCENTI'!$AW$3:$AW$102,0),1),AW328)</f>
        <v/>
      </c>
      <c r="AX145" s="43" t="str">
        <f>IFERROR(INDEX('ORARIO DOCENTI'!$A$3:$A$102,MATCH(AX$1,'ORARIO DOCENTI'!$AW$3:$AW$102,0),1),AX328)</f>
        <v/>
      </c>
      <c r="AY145" s="43" t="str">
        <f>IFERROR(INDEX('ORARIO DOCENTI'!$A$3:$A$102,MATCH(AY$1,'ORARIO DOCENTI'!$AW$3:$AW$102,0),1),AY328)</f>
        <v/>
      </c>
      <c r="AZ145" s="43" t="str">
        <f>IFERROR(INDEX('ORARIO DOCENTI'!$A$3:$A$102,MATCH(AZ$1,'ORARIO DOCENTI'!$AW$3:$AW$102,0),1),AZ328)</f>
        <v/>
      </c>
    </row>
    <row r="146" spans="1:52" ht="24.95" customHeight="1">
      <c r="A146" s="160"/>
      <c r="B146" s="163"/>
      <c r="C146" s="124" t="str">
        <f>IFERROR(INDEX('ORARIO ITP'!$A$3:$A$102,MATCH(C$1,'ORARIO ITP'!$AW$3:$AW$102,0),1),"")</f>
        <v/>
      </c>
      <c r="D146" s="124" t="str">
        <f>IFERROR(INDEX('ORARIO ITP'!$A$3:$A$102,MATCH(D$1,'ORARIO ITP'!$AW$3:$AW$102,0),1),"")</f>
        <v/>
      </c>
      <c r="E146" s="124" t="str">
        <f>IFERROR(INDEX('ORARIO ITP'!$A$3:$A$102,MATCH(E$1,'ORARIO ITP'!$AW$3:$AW$102,0),1),"")</f>
        <v/>
      </c>
      <c r="F146" s="124" t="str">
        <f>IFERROR(INDEX('ORARIO ITP'!$A$3:$A$102,MATCH(F$1,'ORARIO ITP'!$AW$3:$AW$102,0),1),"")</f>
        <v/>
      </c>
      <c r="G146" s="124" t="str">
        <f>IFERROR(INDEX('ORARIO ITP'!$A$3:$A$102,MATCH(G$1,'ORARIO ITP'!$AW$3:$AW$102,0),1),"")</f>
        <v/>
      </c>
      <c r="H146" s="124" t="str">
        <f>IFERROR(INDEX('ORARIO ITP'!$A$3:$A$102,MATCH(H$1,'ORARIO ITP'!$AW$3:$AW$102,0),1),"")</f>
        <v/>
      </c>
      <c r="I146" s="124" t="str">
        <f>IFERROR(INDEX('ORARIO ITP'!$A$3:$A$102,MATCH(I$1,'ORARIO ITP'!$AW$3:$AW$102,0),1),"")</f>
        <v/>
      </c>
      <c r="J146" s="124" t="str">
        <f>IFERROR(INDEX('ORARIO ITP'!$A$3:$A$102,MATCH(J$1,'ORARIO ITP'!$AW$3:$AW$102,0),1),"")</f>
        <v/>
      </c>
      <c r="K146" s="124" t="str">
        <f>IFERROR(INDEX('ORARIO ITP'!$A$3:$A$102,MATCH(K$1,'ORARIO ITP'!$AW$3:$AW$102,0),1),"")</f>
        <v/>
      </c>
      <c r="L146" s="124" t="str">
        <f>IFERROR(INDEX('ORARIO ITP'!$A$3:$A$102,MATCH(L$1,'ORARIO ITP'!$AW$3:$AW$102,0),1),"")</f>
        <v/>
      </c>
      <c r="M146" s="124" t="str">
        <f>IFERROR(INDEX('ORARIO ITP'!$A$3:$A$102,MATCH(M$1,'ORARIO ITP'!$AW$3:$AW$102,0),1),"")</f>
        <v/>
      </c>
      <c r="N146" s="124" t="str">
        <f>IFERROR(INDEX('ORARIO ITP'!$A$3:$A$102,MATCH(N$1,'ORARIO ITP'!$AW$3:$AW$102,0),1),"")</f>
        <v/>
      </c>
      <c r="O146" s="124" t="str">
        <f>IFERROR(INDEX('ORARIO ITP'!$A$3:$A$102,MATCH(O$1,'ORARIO ITP'!$AW$3:$AW$102,0),1),"")</f>
        <v/>
      </c>
      <c r="P146" s="124" t="str">
        <f>IFERROR(INDEX('ORARIO ITP'!$A$3:$A$102,MATCH(P$1,'ORARIO ITP'!$AW$3:$AW$102,0),1),"")</f>
        <v/>
      </c>
      <c r="Q146" s="124" t="str">
        <f>IFERROR(INDEX('ORARIO ITP'!$A$3:$A$102,MATCH(Q$1,'ORARIO ITP'!$AW$3:$AW$102,0),1),"")</f>
        <v/>
      </c>
      <c r="R146" s="124" t="str">
        <f>IFERROR(INDEX('ORARIO ITP'!$A$3:$A$102,MATCH(R$1,'ORARIO ITP'!$AW$3:$AW$102,0),1),"")</f>
        <v/>
      </c>
      <c r="S146" s="124" t="str">
        <f>IFERROR(INDEX('ORARIO ITP'!$A$3:$A$102,MATCH(S$1,'ORARIO ITP'!$AW$3:$AW$102,0),1),"")</f>
        <v/>
      </c>
      <c r="T146" s="124" t="str">
        <f>IFERROR(INDEX('ORARIO ITP'!$A$3:$A$102,MATCH(T$1,'ORARIO ITP'!$AW$3:$AW$102,0),1),"")</f>
        <v/>
      </c>
      <c r="U146" s="40" t="str">
        <f>IFERROR(INDEX('ORARIO ITP'!$A$3:$A$102,MATCH(U$1,'ORARIO ITP'!$AW$3:$AW$102,0),1),"")</f>
        <v/>
      </c>
      <c r="V146" s="40" t="str">
        <f>IFERROR(INDEX('ORARIO ITP'!$A$3:$A$102,MATCH(V$1,'ORARIO ITP'!$AW$3:$AW$102,0),1),"")</f>
        <v/>
      </c>
      <c r="W146" s="40" t="str">
        <f>IFERROR(INDEX('ORARIO ITP'!$A$3:$A$102,MATCH(W$1,'ORARIO ITP'!$AW$3:$AW$102,0),1),"")</f>
        <v/>
      </c>
      <c r="X146" s="40" t="str">
        <f>IFERROR(INDEX('ORARIO ITP'!$A$3:$A$102,MATCH(X$1,'ORARIO ITP'!$AW$3:$AW$102,0),1),"")</f>
        <v/>
      </c>
      <c r="Y146" s="40" t="str">
        <f>IFERROR(INDEX('ORARIO ITP'!$A$3:$A$102,MATCH(Y$1,'ORARIO ITP'!$AW$3:$AW$102,0),1),"")</f>
        <v/>
      </c>
      <c r="Z146" s="40" t="str">
        <f>IFERROR(INDEX('ORARIO ITP'!$A$3:$A$102,MATCH(Z$1,'ORARIO ITP'!$AW$3:$AW$102,0),1),"")</f>
        <v/>
      </c>
      <c r="AA146" s="40" t="str">
        <f>IFERROR(INDEX('ORARIO ITP'!$A$3:$A$102,MATCH(AA$1,'ORARIO ITP'!$AW$3:$AW$102,0),1),"")</f>
        <v/>
      </c>
      <c r="AB146" s="40" t="str">
        <f>IFERROR(INDEX('ORARIO ITP'!$A$3:$A$102,MATCH(AB$1,'ORARIO ITP'!$AW$3:$AW$102,0),1),"")</f>
        <v/>
      </c>
      <c r="AC146" s="40" t="str">
        <f>IFERROR(INDEX('ORARIO ITP'!$A$3:$A$102,MATCH(AC$1,'ORARIO ITP'!$AW$3:$AW$102,0),1),"")</f>
        <v/>
      </c>
      <c r="AD146" s="40" t="str">
        <f>IFERROR(INDEX('ORARIO ITP'!$A$3:$A$102,MATCH(AD$1,'ORARIO ITP'!$AW$3:$AW$102,0),1),"")</f>
        <v/>
      </c>
      <c r="AE146" s="40" t="str">
        <f>IFERROR(INDEX('ORARIO ITP'!$A$3:$A$102,MATCH(AE$1,'ORARIO ITP'!$AW$3:$AW$102,0),1),"")</f>
        <v/>
      </c>
      <c r="AF146" s="40" t="str">
        <f>IFERROR(INDEX('ORARIO ITP'!$A$3:$A$102,MATCH(AF$1,'ORARIO ITP'!$AW$3:$AW$102,0),1),"")</f>
        <v/>
      </c>
      <c r="AG146" s="40" t="str">
        <f>IFERROR(INDEX('ORARIO ITP'!$A$3:$A$102,MATCH(AG$1,'ORARIO ITP'!$AW$3:$AW$102,0),1),"")</f>
        <v/>
      </c>
      <c r="AH146" s="40" t="str">
        <f>IFERROR(INDEX('ORARIO ITP'!$A$3:$A$102,MATCH(AH$1,'ORARIO ITP'!$AW$3:$AW$102,0),1),"")</f>
        <v/>
      </c>
      <c r="AI146" s="40" t="str">
        <f>IFERROR(INDEX('ORARIO ITP'!$A$3:$A$102,MATCH(AI$1,'ORARIO ITP'!$AW$3:$AW$102,0),1),"")</f>
        <v/>
      </c>
      <c r="AJ146" s="40" t="str">
        <f>IFERROR(INDEX('ORARIO ITP'!$A$3:$A$102,MATCH(AJ$1,'ORARIO ITP'!$AW$3:$AW$102,0),1),"")</f>
        <v/>
      </c>
      <c r="AK146" s="40" t="str">
        <f>IFERROR(INDEX('ORARIO ITP'!$A$3:$A$102,MATCH(AK$1,'ORARIO ITP'!$AW$3:$AW$102,0),1),"")</f>
        <v/>
      </c>
      <c r="AL146" s="40" t="str">
        <f>IFERROR(INDEX('ORARIO ITP'!$A$3:$A$102,MATCH(AL$1,'ORARIO ITP'!$AW$3:$AW$102,0),1),"")</f>
        <v/>
      </c>
      <c r="AM146" s="40" t="str">
        <f>IFERROR(INDEX('ORARIO ITP'!$A$3:$A$102,MATCH(AM$1,'ORARIO ITP'!$AW$3:$AW$102,0),1),"")</f>
        <v/>
      </c>
      <c r="AN146" s="40" t="str">
        <f>IFERROR(INDEX('ORARIO ITP'!$A$3:$A$102,MATCH(AN$1,'ORARIO ITP'!$AW$3:$AW$102,0),1),"")</f>
        <v/>
      </c>
      <c r="AO146" s="40" t="str">
        <f>IFERROR(INDEX('ORARIO ITP'!$A$3:$A$102,MATCH(AO$1,'ORARIO ITP'!$AW$3:$AW$102,0),1),"")</f>
        <v/>
      </c>
      <c r="AP146" s="40" t="str">
        <f>IFERROR(INDEX('ORARIO ITP'!$A$3:$A$102,MATCH(AP$1,'ORARIO ITP'!$AW$3:$AW$102,0),1),"")</f>
        <v/>
      </c>
      <c r="AQ146" s="40" t="str">
        <f>IFERROR(INDEX('ORARIO ITP'!$A$3:$A$102,MATCH(AQ$1,'ORARIO ITP'!$AW$3:$AW$102,0),1),"")</f>
        <v/>
      </c>
      <c r="AR146" s="40" t="str">
        <f>IFERROR(INDEX('ORARIO ITP'!$A$3:$A$102,MATCH(AR$1,'ORARIO ITP'!$AW$3:$AW$102,0),1),"")</f>
        <v/>
      </c>
      <c r="AS146" s="40" t="str">
        <f>IFERROR(INDEX('ORARIO ITP'!$A$3:$A$102,MATCH(AS$1,'ORARIO ITP'!$AW$3:$AW$102,0),1),"")</f>
        <v/>
      </c>
      <c r="AT146" s="40" t="str">
        <f>IFERROR(INDEX('ORARIO ITP'!$A$3:$A$102,MATCH(AT$1,'ORARIO ITP'!$AW$3:$AW$102,0),1),"")</f>
        <v/>
      </c>
      <c r="AU146" s="40" t="str">
        <f>IFERROR(INDEX('ORARIO ITP'!$A$3:$A$102,MATCH(AU$1,'ORARIO ITP'!$AW$3:$AW$102,0),1),"")</f>
        <v/>
      </c>
      <c r="AV146" s="40" t="str">
        <f>IFERROR(INDEX('ORARIO ITP'!$A$3:$A$102,MATCH(AV$1,'ORARIO ITP'!$AW$3:$AW$102,0),1),"")</f>
        <v/>
      </c>
      <c r="AW146" s="40" t="str">
        <f>IFERROR(INDEX('ORARIO ITP'!$A$3:$A$102,MATCH(AW$1,'ORARIO ITP'!$AW$3:$AW$102,0),1),"")</f>
        <v/>
      </c>
      <c r="AX146" s="40" t="str">
        <f>IFERROR(INDEX('ORARIO ITP'!$A$3:$A$102,MATCH(AX$1,'ORARIO ITP'!$AW$3:$AW$102,0),1),"")</f>
        <v/>
      </c>
      <c r="AY146" s="40" t="str">
        <f>IFERROR(INDEX('ORARIO ITP'!$A$3:$A$102,MATCH(AY$1,'ORARIO ITP'!$AW$3:$AW$102,0),1),"")</f>
        <v/>
      </c>
      <c r="AZ146" s="40" t="str">
        <f>IFERROR(INDEX('ORARIO ITP'!$A$3:$A$102,MATCH(AZ$1,'ORARIO ITP'!$AW$3:$AW$102,0),1),"")</f>
        <v/>
      </c>
    </row>
    <row r="147" spans="1:52" ht="24.95" customHeight="1">
      <c r="A147" s="160"/>
      <c r="B147" s="163">
        <v>9</v>
      </c>
      <c r="C147" s="125" t="str">
        <f ca="1">IFERROR(INDEX('DOCENTI-CLASSI-MATERIE'!$A$2:$L$201,MATCH(C$148,'DOCENTI-CLASSI-MATERIE'!$A$2:$A$201,0),MATCH(C$1,INDIRECT("'DOCENTI-CLASSI-MATERIE'!$A"&amp;MATCH(C$148,'DOCENTI-CLASSI-MATERIE'!$A$2:$A$201,0)+2&amp;":$L"&amp;MATCH(C$148,'DOCENTI-CLASSI-MATERIE'!$A$2:$A$201,0)+2),0)),C330)</f>
        <v/>
      </c>
      <c r="D147" s="125" t="str">
        <f ca="1">IFERROR(INDEX('DOCENTI-CLASSI-MATERIE'!$A$2:$L$201,MATCH(D$148,'DOCENTI-CLASSI-MATERIE'!$A$2:$A$201,0),MATCH(D$1,INDIRECT("'DOCENTI-CLASSI-MATERIE'!$A"&amp;MATCH(D$148,'DOCENTI-CLASSI-MATERIE'!$A$2:$A$201,0)+2&amp;":$L"&amp;MATCH(D$148,'DOCENTI-CLASSI-MATERIE'!$A$2:$A$201,0)+2),0)),D330)</f>
        <v/>
      </c>
      <c r="E147" s="125" t="str">
        <f ca="1">IFERROR(INDEX('DOCENTI-CLASSI-MATERIE'!$A$2:$L$201,MATCH(E$148,'DOCENTI-CLASSI-MATERIE'!$A$2:$A$201,0),MATCH(E$1,INDIRECT("'DOCENTI-CLASSI-MATERIE'!$A"&amp;MATCH(E$148,'DOCENTI-CLASSI-MATERIE'!$A$2:$A$201,0)+2&amp;":$L"&amp;MATCH(E$148,'DOCENTI-CLASSI-MATERIE'!$A$2:$A$201,0)+2),0)),E330)</f>
        <v/>
      </c>
      <c r="F147" s="125" t="str">
        <f ca="1">IFERROR(INDEX('DOCENTI-CLASSI-MATERIE'!$A$2:$L$201,MATCH(F$148,'DOCENTI-CLASSI-MATERIE'!$A$2:$A$201,0),MATCH(F$1,INDIRECT("'DOCENTI-CLASSI-MATERIE'!$A"&amp;MATCH(F$148,'DOCENTI-CLASSI-MATERIE'!$A$2:$A$201,0)+2&amp;":$L"&amp;MATCH(F$148,'DOCENTI-CLASSI-MATERIE'!$A$2:$A$201,0)+2),0)),F330)</f>
        <v/>
      </c>
      <c r="G147" s="125" t="str">
        <f ca="1">IFERROR(INDEX('DOCENTI-CLASSI-MATERIE'!$A$2:$L$201,MATCH(G$148,'DOCENTI-CLASSI-MATERIE'!$A$2:$A$201,0),MATCH(G$1,INDIRECT("'DOCENTI-CLASSI-MATERIE'!$A"&amp;MATCH(G$148,'DOCENTI-CLASSI-MATERIE'!$A$2:$A$201,0)+2&amp;":$L"&amp;MATCH(G$148,'DOCENTI-CLASSI-MATERIE'!$A$2:$A$201,0)+2),0)),G330)</f>
        <v/>
      </c>
      <c r="H147" s="125" t="str">
        <f ca="1">IFERROR(INDEX('DOCENTI-CLASSI-MATERIE'!$A$2:$L$201,MATCH(H$148,'DOCENTI-CLASSI-MATERIE'!$A$2:$A$201,0),MATCH(H$1,INDIRECT("'DOCENTI-CLASSI-MATERIE'!$A"&amp;MATCH(H$148,'DOCENTI-CLASSI-MATERIE'!$A$2:$A$201,0)+2&amp;":$L"&amp;MATCH(H$148,'DOCENTI-CLASSI-MATERIE'!$A$2:$A$201,0)+2),0)),H330)</f>
        <v/>
      </c>
      <c r="I147" s="125" t="str">
        <f ca="1">IFERROR(INDEX('DOCENTI-CLASSI-MATERIE'!$A$2:$L$201,MATCH(I$148,'DOCENTI-CLASSI-MATERIE'!$A$2:$A$201,0),MATCH(I$1,INDIRECT("'DOCENTI-CLASSI-MATERIE'!$A"&amp;MATCH(I$148,'DOCENTI-CLASSI-MATERIE'!$A$2:$A$201,0)+2&amp;":$L"&amp;MATCH(I$148,'DOCENTI-CLASSI-MATERIE'!$A$2:$A$201,0)+2),0)),I330)</f>
        <v/>
      </c>
      <c r="J147" s="125" t="str">
        <f ca="1">IFERROR(INDEX('DOCENTI-CLASSI-MATERIE'!$A$2:$L$201,MATCH(J$148,'DOCENTI-CLASSI-MATERIE'!$A$2:$A$201,0),MATCH(J$1,INDIRECT("'DOCENTI-CLASSI-MATERIE'!$A"&amp;MATCH(J$148,'DOCENTI-CLASSI-MATERIE'!$A$2:$A$201,0)+2&amp;":$L"&amp;MATCH(J$148,'DOCENTI-CLASSI-MATERIE'!$A$2:$A$201,0)+2),0)),J330)</f>
        <v/>
      </c>
      <c r="K147" s="125" t="str">
        <f ca="1">IFERROR(INDEX('DOCENTI-CLASSI-MATERIE'!$A$2:$L$201,MATCH(K$148,'DOCENTI-CLASSI-MATERIE'!$A$2:$A$201,0),MATCH(K$1,INDIRECT("'DOCENTI-CLASSI-MATERIE'!$A"&amp;MATCH(K$148,'DOCENTI-CLASSI-MATERIE'!$A$2:$A$201,0)+2&amp;":$L"&amp;MATCH(K$148,'DOCENTI-CLASSI-MATERIE'!$A$2:$A$201,0)+2),0)),K330)</f>
        <v/>
      </c>
      <c r="L147" s="125" t="str">
        <f ca="1">IFERROR(INDEX('DOCENTI-CLASSI-MATERIE'!$A$2:$L$201,MATCH(L$148,'DOCENTI-CLASSI-MATERIE'!$A$2:$A$201,0),MATCH(L$1,INDIRECT("'DOCENTI-CLASSI-MATERIE'!$A"&amp;MATCH(L$148,'DOCENTI-CLASSI-MATERIE'!$A$2:$A$201,0)+2&amp;":$L"&amp;MATCH(L$148,'DOCENTI-CLASSI-MATERIE'!$A$2:$A$201,0)+2),0)),L330)</f>
        <v/>
      </c>
      <c r="M147" s="125" t="str">
        <f ca="1">IFERROR(INDEX('DOCENTI-CLASSI-MATERIE'!$A$2:$L$201,MATCH(M$148,'DOCENTI-CLASSI-MATERIE'!$A$2:$A$201,0),MATCH(M$1,INDIRECT("'DOCENTI-CLASSI-MATERIE'!$A"&amp;MATCH(M$148,'DOCENTI-CLASSI-MATERIE'!$A$2:$A$201,0)+2&amp;":$L"&amp;MATCH(M$148,'DOCENTI-CLASSI-MATERIE'!$A$2:$A$201,0)+2),0)),M330)</f>
        <v/>
      </c>
      <c r="N147" s="125" t="str">
        <f ca="1">IFERROR(INDEX('DOCENTI-CLASSI-MATERIE'!$A$2:$L$201,MATCH(N$148,'DOCENTI-CLASSI-MATERIE'!$A$2:$A$201,0),MATCH(N$1,INDIRECT("'DOCENTI-CLASSI-MATERIE'!$A"&amp;MATCH(N$148,'DOCENTI-CLASSI-MATERIE'!$A$2:$A$201,0)+2&amp;":$L"&amp;MATCH(N$148,'DOCENTI-CLASSI-MATERIE'!$A$2:$A$201,0)+2),0)),N330)</f>
        <v/>
      </c>
      <c r="O147" s="125" t="str">
        <f ca="1">IFERROR(INDEX('DOCENTI-CLASSI-MATERIE'!$A$2:$L$201,MATCH(O$148,'DOCENTI-CLASSI-MATERIE'!$A$2:$A$201,0),MATCH(O$1,INDIRECT("'DOCENTI-CLASSI-MATERIE'!$A"&amp;MATCH(O$148,'DOCENTI-CLASSI-MATERIE'!$A$2:$A$201,0)+2&amp;":$L"&amp;MATCH(O$148,'DOCENTI-CLASSI-MATERIE'!$A$2:$A$201,0)+2),0)),O330)</f>
        <v/>
      </c>
      <c r="P147" s="125" t="str">
        <f ca="1">IFERROR(INDEX('DOCENTI-CLASSI-MATERIE'!$A$2:$L$201,MATCH(P$148,'DOCENTI-CLASSI-MATERIE'!$A$2:$A$201,0),MATCH(P$1,INDIRECT("'DOCENTI-CLASSI-MATERIE'!$A"&amp;MATCH(P$148,'DOCENTI-CLASSI-MATERIE'!$A$2:$A$201,0)+2&amp;":$L"&amp;MATCH(P$148,'DOCENTI-CLASSI-MATERIE'!$A$2:$A$201,0)+2),0)),P330)</f>
        <v/>
      </c>
      <c r="Q147" s="125" t="str">
        <f ca="1">IFERROR(INDEX('DOCENTI-CLASSI-MATERIE'!$A$2:$L$201,MATCH(Q$148,'DOCENTI-CLASSI-MATERIE'!$A$2:$A$201,0),MATCH(Q$1,INDIRECT("'DOCENTI-CLASSI-MATERIE'!$A"&amp;MATCH(Q$148,'DOCENTI-CLASSI-MATERIE'!$A$2:$A$201,0)+2&amp;":$L"&amp;MATCH(Q$148,'DOCENTI-CLASSI-MATERIE'!$A$2:$A$201,0)+2),0)),Q330)</f>
        <v/>
      </c>
      <c r="R147" s="125" t="str">
        <f ca="1">IFERROR(INDEX('DOCENTI-CLASSI-MATERIE'!$A$2:$L$201,MATCH(R$148,'DOCENTI-CLASSI-MATERIE'!$A$2:$A$201,0),MATCH(R$1,INDIRECT("'DOCENTI-CLASSI-MATERIE'!$A"&amp;MATCH(R$148,'DOCENTI-CLASSI-MATERIE'!$A$2:$A$201,0)+2&amp;":$L"&amp;MATCH(R$148,'DOCENTI-CLASSI-MATERIE'!$A$2:$A$201,0)+2),0)),R330)</f>
        <v/>
      </c>
      <c r="S147" s="125" t="str">
        <f ca="1">IFERROR(INDEX('DOCENTI-CLASSI-MATERIE'!$A$2:$L$201,MATCH(S$148,'DOCENTI-CLASSI-MATERIE'!$A$2:$A$201,0),MATCH(S$1,INDIRECT("'DOCENTI-CLASSI-MATERIE'!$A"&amp;MATCH(S$148,'DOCENTI-CLASSI-MATERIE'!$A$2:$A$201,0)+2&amp;":$L"&amp;MATCH(S$148,'DOCENTI-CLASSI-MATERIE'!$A$2:$A$201,0)+2),0)),S330)</f>
        <v/>
      </c>
      <c r="T147" s="125" t="str">
        <f ca="1">IFERROR(INDEX('DOCENTI-CLASSI-MATERIE'!$A$2:$L$201,MATCH(T$148,'DOCENTI-CLASSI-MATERIE'!$A$2:$A$201,0),MATCH(T$1,INDIRECT("'DOCENTI-CLASSI-MATERIE'!$A"&amp;MATCH(T$148,'DOCENTI-CLASSI-MATERIE'!$A$2:$A$201,0)+2&amp;":$L"&amp;MATCH(T$148,'DOCENTI-CLASSI-MATERIE'!$A$2:$A$201,0)+2),0)),T330)</f>
        <v/>
      </c>
      <c r="U147" s="41" t="str">
        <f ca="1">IFERROR(INDEX('DOCENTI-CLASSI-MATERIE'!$A$2:$L$201,MATCH(U$148,'DOCENTI-CLASSI-MATERIE'!$A$2:$A$201,0),MATCH(U$1,INDIRECT("'DOCENTI-CLASSI-MATERIE'!$A"&amp;MATCH(U$148,'DOCENTI-CLASSI-MATERIE'!$A$2:$A$201,0)+2&amp;":$L"&amp;MATCH(U$148,'DOCENTI-CLASSI-MATERIE'!$A$2:$A$201,0)+2),0)),U330)</f>
        <v/>
      </c>
      <c r="V147" s="41" t="str">
        <f ca="1">IFERROR(INDEX('DOCENTI-CLASSI-MATERIE'!$A$2:$L$201,MATCH(V$148,'DOCENTI-CLASSI-MATERIE'!$A$2:$A$201,0),MATCH(V$1,INDIRECT("'DOCENTI-CLASSI-MATERIE'!$A"&amp;MATCH(V$148,'DOCENTI-CLASSI-MATERIE'!$A$2:$A$201,0)+2&amp;":$L"&amp;MATCH(V$148,'DOCENTI-CLASSI-MATERIE'!$A$2:$A$201,0)+2),0)),V330)</f>
        <v/>
      </c>
      <c r="W147" s="41" t="str">
        <f ca="1">IFERROR(INDEX('DOCENTI-CLASSI-MATERIE'!$A$2:$L$201,MATCH(W$148,'DOCENTI-CLASSI-MATERIE'!$A$2:$A$201,0),MATCH(W$1,INDIRECT("'DOCENTI-CLASSI-MATERIE'!$A"&amp;MATCH(W$148,'DOCENTI-CLASSI-MATERIE'!$A$2:$A$201,0)+2&amp;":$L"&amp;MATCH(W$148,'DOCENTI-CLASSI-MATERIE'!$A$2:$A$201,0)+2),0)),W330)</f>
        <v/>
      </c>
      <c r="X147" s="41" t="str">
        <f ca="1">IFERROR(INDEX('DOCENTI-CLASSI-MATERIE'!$A$2:$L$201,MATCH(X$148,'DOCENTI-CLASSI-MATERIE'!$A$2:$A$201,0),MATCH(X$1,INDIRECT("'DOCENTI-CLASSI-MATERIE'!$A"&amp;MATCH(X$148,'DOCENTI-CLASSI-MATERIE'!$A$2:$A$201,0)+2&amp;":$L"&amp;MATCH(X$148,'DOCENTI-CLASSI-MATERIE'!$A$2:$A$201,0)+2),0)),X330)</f>
        <v/>
      </c>
      <c r="Y147" s="41" t="str">
        <f ca="1">IFERROR(INDEX('DOCENTI-CLASSI-MATERIE'!$A$2:$L$201,MATCH(Y$148,'DOCENTI-CLASSI-MATERIE'!$A$2:$A$201,0),MATCH(Y$1,INDIRECT("'DOCENTI-CLASSI-MATERIE'!$A"&amp;MATCH(Y$148,'DOCENTI-CLASSI-MATERIE'!$A$2:$A$201,0)+2&amp;":$L"&amp;MATCH(Y$148,'DOCENTI-CLASSI-MATERIE'!$A$2:$A$201,0)+2),0)),Y330)</f>
        <v/>
      </c>
      <c r="Z147" s="41" t="str">
        <f ca="1">IFERROR(INDEX('DOCENTI-CLASSI-MATERIE'!$A$2:$L$201,MATCH(Z$148,'DOCENTI-CLASSI-MATERIE'!$A$2:$A$201,0),MATCH(Z$1,INDIRECT("'DOCENTI-CLASSI-MATERIE'!$A"&amp;MATCH(Z$148,'DOCENTI-CLASSI-MATERIE'!$A$2:$A$201,0)+2&amp;":$L"&amp;MATCH(Z$148,'DOCENTI-CLASSI-MATERIE'!$A$2:$A$201,0)+2),0)),Z330)</f>
        <v/>
      </c>
      <c r="AA147" s="41" t="str">
        <f ca="1">IFERROR(INDEX('DOCENTI-CLASSI-MATERIE'!$A$2:$L$201,MATCH(AA$148,'DOCENTI-CLASSI-MATERIE'!$A$2:$A$201,0),MATCH(AA$1,INDIRECT("'DOCENTI-CLASSI-MATERIE'!$A"&amp;MATCH(AA$148,'DOCENTI-CLASSI-MATERIE'!$A$2:$A$201,0)+2&amp;":$L"&amp;MATCH(AA$148,'DOCENTI-CLASSI-MATERIE'!$A$2:$A$201,0)+2),0)),AA330)</f>
        <v/>
      </c>
      <c r="AB147" s="41" t="str">
        <f ca="1">IFERROR(INDEX('DOCENTI-CLASSI-MATERIE'!$A$2:$L$201,MATCH(AB$148,'DOCENTI-CLASSI-MATERIE'!$A$2:$A$201,0),MATCH(AB$1,INDIRECT("'DOCENTI-CLASSI-MATERIE'!$A"&amp;MATCH(AB$148,'DOCENTI-CLASSI-MATERIE'!$A$2:$A$201,0)+2&amp;":$L"&amp;MATCH(AB$148,'DOCENTI-CLASSI-MATERIE'!$A$2:$A$201,0)+2),0)),AB330)</f>
        <v/>
      </c>
      <c r="AC147" s="41" t="str">
        <f ca="1">IFERROR(INDEX('DOCENTI-CLASSI-MATERIE'!$A$2:$L$201,MATCH(AC$148,'DOCENTI-CLASSI-MATERIE'!$A$2:$A$201,0),MATCH(AC$1,INDIRECT("'DOCENTI-CLASSI-MATERIE'!$A"&amp;MATCH(AC$148,'DOCENTI-CLASSI-MATERIE'!$A$2:$A$201,0)+2&amp;":$L"&amp;MATCH(AC$148,'DOCENTI-CLASSI-MATERIE'!$A$2:$A$201,0)+2),0)),AC330)</f>
        <v/>
      </c>
      <c r="AD147" s="41" t="str">
        <f ca="1">IFERROR(INDEX('DOCENTI-CLASSI-MATERIE'!$A$2:$L$201,MATCH(AD$148,'DOCENTI-CLASSI-MATERIE'!$A$2:$A$201,0),MATCH(AD$1,INDIRECT("'DOCENTI-CLASSI-MATERIE'!$A"&amp;MATCH(AD$148,'DOCENTI-CLASSI-MATERIE'!$A$2:$A$201,0)+2&amp;":$L"&amp;MATCH(AD$148,'DOCENTI-CLASSI-MATERIE'!$A$2:$A$201,0)+2),0)),AD330)</f>
        <v/>
      </c>
      <c r="AE147" s="41" t="str">
        <f ca="1">IFERROR(INDEX('DOCENTI-CLASSI-MATERIE'!$A$2:$L$201,MATCH(AE$148,'DOCENTI-CLASSI-MATERIE'!$A$2:$A$201,0),MATCH(AE$1,INDIRECT("'DOCENTI-CLASSI-MATERIE'!$A"&amp;MATCH(AE$148,'DOCENTI-CLASSI-MATERIE'!$A$2:$A$201,0)+2&amp;":$L"&amp;MATCH(AE$148,'DOCENTI-CLASSI-MATERIE'!$A$2:$A$201,0)+2),0)),AE330)</f>
        <v/>
      </c>
      <c r="AF147" s="41" t="str">
        <f ca="1">IFERROR(INDEX('DOCENTI-CLASSI-MATERIE'!$A$2:$L$201,MATCH(AF$148,'DOCENTI-CLASSI-MATERIE'!$A$2:$A$201,0),MATCH(AF$1,INDIRECT("'DOCENTI-CLASSI-MATERIE'!$A"&amp;MATCH(AF$148,'DOCENTI-CLASSI-MATERIE'!$A$2:$A$201,0)+2&amp;":$L"&amp;MATCH(AF$148,'DOCENTI-CLASSI-MATERIE'!$A$2:$A$201,0)+2),0)),AF330)</f>
        <v/>
      </c>
      <c r="AG147" s="41" t="str">
        <f ca="1">IFERROR(INDEX('DOCENTI-CLASSI-MATERIE'!$A$2:$L$201,MATCH(AG$148,'DOCENTI-CLASSI-MATERIE'!$A$2:$A$201,0),MATCH(AG$1,INDIRECT("'DOCENTI-CLASSI-MATERIE'!$A"&amp;MATCH(AG$148,'DOCENTI-CLASSI-MATERIE'!$A$2:$A$201,0)+2&amp;":$L"&amp;MATCH(AG$148,'DOCENTI-CLASSI-MATERIE'!$A$2:$A$201,0)+2),0)),AG330)</f>
        <v/>
      </c>
      <c r="AH147" s="41" t="str">
        <f ca="1">IFERROR(INDEX('DOCENTI-CLASSI-MATERIE'!$A$2:$L$201,MATCH(AH$148,'DOCENTI-CLASSI-MATERIE'!$A$2:$A$201,0),MATCH(AH$1,INDIRECT("'DOCENTI-CLASSI-MATERIE'!$A"&amp;MATCH(AH$148,'DOCENTI-CLASSI-MATERIE'!$A$2:$A$201,0)+2&amp;":$L"&amp;MATCH(AH$148,'DOCENTI-CLASSI-MATERIE'!$A$2:$A$201,0)+2),0)),AH330)</f>
        <v/>
      </c>
      <c r="AI147" s="41" t="str">
        <f ca="1">IFERROR(INDEX('DOCENTI-CLASSI-MATERIE'!$A$2:$L$201,MATCH(AI$148,'DOCENTI-CLASSI-MATERIE'!$A$2:$A$201,0),MATCH(AI$1,INDIRECT("'DOCENTI-CLASSI-MATERIE'!$A"&amp;MATCH(AI$148,'DOCENTI-CLASSI-MATERIE'!$A$2:$A$201,0)+2&amp;":$L"&amp;MATCH(AI$148,'DOCENTI-CLASSI-MATERIE'!$A$2:$A$201,0)+2),0)),AI330)</f>
        <v/>
      </c>
      <c r="AJ147" s="41" t="str">
        <f ca="1">IFERROR(INDEX('DOCENTI-CLASSI-MATERIE'!$A$2:$L$201,MATCH(AJ$148,'DOCENTI-CLASSI-MATERIE'!$A$2:$A$201,0),MATCH(AJ$1,INDIRECT("'DOCENTI-CLASSI-MATERIE'!$A"&amp;MATCH(AJ$148,'DOCENTI-CLASSI-MATERIE'!$A$2:$A$201,0)+2&amp;":$L"&amp;MATCH(AJ$148,'DOCENTI-CLASSI-MATERIE'!$A$2:$A$201,0)+2),0)),AJ330)</f>
        <v/>
      </c>
      <c r="AK147" s="41" t="str">
        <f ca="1">IFERROR(INDEX('DOCENTI-CLASSI-MATERIE'!$A$2:$L$201,MATCH(AK$148,'DOCENTI-CLASSI-MATERIE'!$A$2:$A$201,0),MATCH(AK$1,INDIRECT("'DOCENTI-CLASSI-MATERIE'!$A"&amp;MATCH(AK$148,'DOCENTI-CLASSI-MATERIE'!$A$2:$A$201,0)+2&amp;":$L"&amp;MATCH(AK$148,'DOCENTI-CLASSI-MATERIE'!$A$2:$A$201,0)+2),0)),AK330)</f>
        <v/>
      </c>
      <c r="AL147" s="41" t="str">
        <f ca="1">IFERROR(INDEX('DOCENTI-CLASSI-MATERIE'!$A$2:$L$201,MATCH(AL$148,'DOCENTI-CLASSI-MATERIE'!$A$2:$A$201,0),MATCH(AL$1,INDIRECT("'DOCENTI-CLASSI-MATERIE'!$A"&amp;MATCH(AL$148,'DOCENTI-CLASSI-MATERIE'!$A$2:$A$201,0)+2&amp;":$L"&amp;MATCH(AL$148,'DOCENTI-CLASSI-MATERIE'!$A$2:$A$201,0)+2),0)),AL330)</f>
        <v/>
      </c>
      <c r="AM147" s="41" t="str">
        <f ca="1">IFERROR(INDEX('DOCENTI-CLASSI-MATERIE'!$A$2:$L$201,MATCH(AM$148,'DOCENTI-CLASSI-MATERIE'!$A$2:$A$201,0),MATCH(AM$1,INDIRECT("'DOCENTI-CLASSI-MATERIE'!$A"&amp;MATCH(AM$148,'DOCENTI-CLASSI-MATERIE'!$A$2:$A$201,0)+2&amp;":$L"&amp;MATCH(AM$148,'DOCENTI-CLASSI-MATERIE'!$A$2:$A$201,0)+2),0)),AM330)</f>
        <v/>
      </c>
      <c r="AN147" s="41" t="str">
        <f ca="1">IFERROR(INDEX('DOCENTI-CLASSI-MATERIE'!$A$2:$L$201,MATCH(AN$148,'DOCENTI-CLASSI-MATERIE'!$A$2:$A$201,0),MATCH(AN$1,INDIRECT("'DOCENTI-CLASSI-MATERIE'!$A"&amp;MATCH(AN$148,'DOCENTI-CLASSI-MATERIE'!$A$2:$A$201,0)+2&amp;":$L"&amp;MATCH(AN$148,'DOCENTI-CLASSI-MATERIE'!$A$2:$A$201,0)+2),0)),AN330)</f>
        <v/>
      </c>
      <c r="AO147" s="41" t="str">
        <f ca="1">IFERROR(INDEX('DOCENTI-CLASSI-MATERIE'!$A$2:$L$201,MATCH(AO$148,'DOCENTI-CLASSI-MATERIE'!$A$2:$A$201,0),MATCH(AO$1,INDIRECT("'DOCENTI-CLASSI-MATERIE'!$A"&amp;MATCH(AO$148,'DOCENTI-CLASSI-MATERIE'!$A$2:$A$201,0)+2&amp;":$L"&amp;MATCH(AO$148,'DOCENTI-CLASSI-MATERIE'!$A$2:$A$201,0)+2),0)),AO330)</f>
        <v/>
      </c>
      <c r="AP147" s="41" t="str">
        <f ca="1">IFERROR(INDEX('DOCENTI-CLASSI-MATERIE'!$A$2:$L$201,MATCH(AP$148,'DOCENTI-CLASSI-MATERIE'!$A$2:$A$201,0),MATCH(AP$1,INDIRECT("'DOCENTI-CLASSI-MATERIE'!$A"&amp;MATCH(AP$148,'DOCENTI-CLASSI-MATERIE'!$A$2:$A$201,0)+2&amp;":$L"&amp;MATCH(AP$148,'DOCENTI-CLASSI-MATERIE'!$A$2:$A$201,0)+2),0)),AP330)</f>
        <v/>
      </c>
      <c r="AQ147" s="41" t="str">
        <f ca="1">IFERROR(INDEX('DOCENTI-CLASSI-MATERIE'!$A$2:$L$201,MATCH(AQ$148,'DOCENTI-CLASSI-MATERIE'!$A$2:$A$201,0),MATCH(AQ$1,INDIRECT("'DOCENTI-CLASSI-MATERIE'!$A"&amp;MATCH(AQ$148,'DOCENTI-CLASSI-MATERIE'!$A$2:$A$201,0)+2&amp;":$L"&amp;MATCH(AQ$148,'DOCENTI-CLASSI-MATERIE'!$A$2:$A$201,0)+2),0)),AQ330)</f>
        <v/>
      </c>
      <c r="AR147" s="41" t="str">
        <f ca="1">IFERROR(INDEX('DOCENTI-CLASSI-MATERIE'!$A$2:$L$201,MATCH(AR$148,'DOCENTI-CLASSI-MATERIE'!$A$2:$A$201,0),MATCH(AR$1,INDIRECT("'DOCENTI-CLASSI-MATERIE'!$A"&amp;MATCH(AR$148,'DOCENTI-CLASSI-MATERIE'!$A$2:$A$201,0)+2&amp;":$L"&amp;MATCH(AR$148,'DOCENTI-CLASSI-MATERIE'!$A$2:$A$201,0)+2),0)),AR330)</f>
        <v/>
      </c>
      <c r="AS147" s="41" t="str">
        <f ca="1">IFERROR(INDEX('DOCENTI-CLASSI-MATERIE'!$A$2:$L$201,MATCH(AS$148,'DOCENTI-CLASSI-MATERIE'!$A$2:$A$201,0),MATCH(AS$1,INDIRECT("'DOCENTI-CLASSI-MATERIE'!$A"&amp;MATCH(AS$148,'DOCENTI-CLASSI-MATERIE'!$A$2:$A$201,0)+2&amp;":$L"&amp;MATCH(AS$148,'DOCENTI-CLASSI-MATERIE'!$A$2:$A$201,0)+2),0)),AS330)</f>
        <v/>
      </c>
      <c r="AT147" s="41" t="str">
        <f ca="1">IFERROR(INDEX('DOCENTI-CLASSI-MATERIE'!$A$2:$L$201,MATCH(AT$148,'DOCENTI-CLASSI-MATERIE'!$A$2:$A$201,0),MATCH(AT$1,INDIRECT("'DOCENTI-CLASSI-MATERIE'!$A"&amp;MATCH(AT$148,'DOCENTI-CLASSI-MATERIE'!$A$2:$A$201,0)+2&amp;":$L"&amp;MATCH(AT$148,'DOCENTI-CLASSI-MATERIE'!$A$2:$A$201,0)+2),0)),AT330)</f>
        <v/>
      </c>
      <c r="AU147" s="41" t="str">
        <f ca="1">IFERROR(INDEX('DOCENTI-CLASSI-MATERIE'!$A$2:$L$201,MATCH(AU$148,'DOCENTI-CLASSI-MATERIE'!$A$2:$A$201,0),MATCH(AU$1,INDIRECT("'DOCENTI-CLASSI-MATERIE'!$A"&amp;MATCH(AU$148,'DOCENTI-CLASSI-MATERIE'!$A$2:$A$201,0)+2&amp;":$L"&amp;MATCH(AU$148,'DOCENTI-CLASSI-MATERIE'!$A$2:$A$201,0)+2),0)),AU330)</f>
        <v/>
      </c>
      <c r="AV147" s="41" t="str">
        <f ca="1">IFERROR(INDEX('DOCENTI-CLASSI-MATERIE'!$A$2:$L$201,MATCH(AV$148,'DOCENTI-CLASSI-MATERIE'!$A$2:$A$201,0),MATCH(AV$1,INDIRECT("'DOCENTI-CLASSI-MATERIE'!$A"&amp;MATCH(AV$148,'DOCENTI-CLASSI-MATERIE'!$A$2:$A$201,0)+2&amp;":$L"&amp;MATCH(AV$148,'DOCENTI-CLASSI-MATERIE'!$A$2:$A$201,0)+2),0)),AV330)</f>
        <v/>
      </c>
      <c r="AW147" s="41" t="str">
        <f ca="1">IFERROR(INDEX('DOCENTI-CLASSI-MATERIE'!$A$2:$L$201,MATCH(AW$148,'DOCENTI-CLASSI-MATERIE'!$A$2:$A$201,0),MATCH(AW$1,INDIRECT("'DOCENTI-CLASSI-MATERIE'!$A"&amp;MATCH(AW$148,'DOCENTI-CLASSI-MATERIE'!$A$2:$A$201,0)+2&amp;":$L"&amp;MATCH(AW$148,'DOCENTI-CLASSI-MATERIE'!$A$2:$A$201,0)+2),0)),AW330)</f>
        <v/>
      </c>
      <c r="AX147" s="41" t="str">
        <f ca="1">IFERROR(INDEX('DOCENTI-CLASSI-MATERIE'!$A$2:$L$201,MATCH(AX$148,'DOCENTI-CLASSI-MATERIE'!$A$2:$A$201,0),MATCH(AX$1,INDIRECT("'DOCENTI-CLASSI-MATERIE'!$A"&amp;MATCH(AX$148,'DOCENTI-CLASSI-MATERIE'!$A$2:$A$201,0)+2&amp;":$L"&amp;MATCH(AX$148,'DOCENTI-CLASSI-MATERIE'!$A$2:$A$201,0)+2),0)),AX330)</f>
        <v/>
      </c>
      <c r="AY147" s="41" t="str">
        <f ca="1">IFERROR(INDEX('DOCENTI-CLASSI-MATERIE'!$A$2:$L$201,MATCH(AY$148,'DOCENTI-CLASSI-MATERIE'!$A$2:$A$201,0),MATCH(AY$1,INDIRECT("'DOCENTI-CLASSI-MATERIE'!$A"&amp;MATCH(AY$148,'DOCENTI-CLASSI-MATERIE'!$A$2:$A$201,0)+2&amp;":$L"&amp;MATCH(AY$148,'DOCENTI-CLASSI-MATERIE'!$A$2:$A$201,0)+2),0)),AY330)</f>
        <v/>
      </c>
      <c r="AZ147" s="41" t="str">
        <f ca="1">IFERROR(INDEX('DOCENTI-CLASSI-MATERIE'!$A$2:$L$201,MATCH(AZ$148,'DOCENTI-CLASSI-MATERIE'!$A$2:$A$201,0),MATCH(AZ$1,INDIRECT("'DOCENTI-CLASSI-MATERIE'!$A"&amp;MATCH(AZ$148,'DOCENTI-CLASSI-MATERIE'!$A$2:$A$201,0)+2&amp;":$L"&amp;MATCH(AZ$148,'DOCENTI-CLASSI-MATERIE'!$A$2:$A$201,0)+2),0)),AZ330)</f>
        <v/>
      </c>
    </row>
    <row r="148" spans="1:52" ht="24.95" customHeight="1">
      <c r="A148" s="160"/>
      <c r="B148" s="163"/>
      <c r="C148" s="126" t="str">
        <f>IFERROR(INDEX('ORARIO DOCENTI'!$A$3:$A$102,MATCH(C$1,'ORARIO DOCENTI'!$AX$3:$AX$102,0),1),C331)</f>
        <v/>
      </c>
      <c r="D148" s="126" t="str">
        <f>IFERROR(INDEX('ORARIO DOCENTI'!$A$3:$A$102,MATCH(D$1,'ORARIO DOCENTI'!$AX$3:$AX$102,0),1),D331)</f>
        <v/>
      </c>
      <c r="E148" s="126" t="str">
        <f>IFERROR(INDEX('ORARIO DOCENTI'!$A$3:$A$102,MATCH(E$1,'ORARIO DOCENTI'!$AX$3:$AX$102,0),1),E331)</f>
        <v/>
      </c>
      <c r="F148" s="126" t="str">
        <f>IFERROR(INDEX('ORARIO DOCENTI'!$A$3:$A$102,MATCH(F$1,'ORARIO DOCENTI'!$AX$3:$AX$102,0),1),F331)</f>
        <v/>
      </c>
      <c r="G148" s="126" t="str">
        <f>IFERROR(INDEX('ORARIO DOCENTI'!$A$3:$A$102,MATCH(G$1,'ORARIO DOCENTI'!$AX$3:$AX$102,0),1),G331)</f>
        <v/>
      </c>
      <c r="H148" s="126" t="str">
        <f>IFERROR(INDEX('ORARIO DOCENTI'!$A$3:$A$102,MATCH(H$1,'ORARIO DOCENTI'!$AX$3:$AX$102,0),1),H331)</f>
        <v/>
      </c>
      <c r="I148" s="126" t="str">
        <f>IFERROR(INDEX('ORARIO DOCENTI'!$A$3:$A$102,MATCH(I$1,'ORARIO DOCENTI'!$AX$3:$AX$102,0),1),I331)</f>
        <v/>
      </c>
      <c r="J148" s="126" t="str">
        <f>IFERROR(INDEX('ORARIO DOCENTI'!$A$3:$A$102,MATCH(J$1,'ORARIO DOCENTI'!$AX$3:$AX$102,0),1),J331)</f>
        <v/>
      </c>
      <c r="K148" s="126" t="str">
        <f>IFERROR(INDEX('ORARIO DOCENTI'!$A$3:$A$102,MATCH(K$1,'ORARIO DOCENTI'!$AX$3:$AX$102,0),1),K331)</f>
        <v/>
      </c>
      <c r="L148" s="126" t="str">
        <f>IFERROR(INDEX('ORARIO DOCENTI'!$A$3:$A$102,MATCH(L$1,'ORARIO DOCENTI'!$AX$3:$AX$102,0),1),L331)</f>
        <v/>
      </c>
      <c r="M148" s="126" t="str">
        <f>IFERROR(INDEX('ORARIO DOCENTI'!$A$3:$A$102,MATCH(M$1,'ORARIO DOCENTI'!$AX$3:$AX$102,0),1),M331)</f>
        <v/>
      </c>
      <c r="N148" s="126" t="str">
        <f>IFERROR(INDEX('ORARIO DOCENTI'!$A$3:$A$102,MATCH(N$1,'ORARIO DOCENTI'!$AX$3:$AX$102,0),1),N331)</f>
        <v/>
      </c>
      <c r="O148" s="126" t="str">
        <f>IFERROR(INDEX('ORARIO DOCENTI'!$A$3:$A$102,MATCH(O$1,'ORARIO DOCENTI'!$AX$3:$AX$102,0),1),O331)</f>
        <v/>
      </c>
      <c r="P148" s="126" t="str">
        <f>IFERROR(INDEX('ORARIO DOCENTI'!$A$3:$A$102,MATCH(P$1,'ORARIO DOCENTI'!$AX$3:$AX$102,0),1),P331)</f>
        <v/>
      </c>
      <c r="Q148" s="126" t="str">
        <f>IFERROR(INDEX('ORARIO DOCENTI'!$A$3:$A$102,MATCH(Q$1,'ORARIO DOCENTI'!$AX$3:$AX$102,0),1),Q331)</f>
        <v/>
      </c>
      <c r="R148" s="126" t="str">
        <f>IFERROR(INDEX('ORARIO DOCENTI'!$A$3:$A$102,MATCH(R$1,'ORARIO DOCENTI'!$AX$3:$AX$102,0),1),R331)</f>
        <v/>
      </c>
      <c r="S148" s="126" t="str">
        <f>IFERROR(INDEX('ORARIO DOCENTI'!$A$3:$A$102,MATCH(S$1,'ORARIO DOCENTI'!$AX$3:$AX$102,0),1),S331)</f>
        <v/>
      </c>
      <c r="T148" s="126" t="str">
        <f>IFERROR(INDEX('ORARIO DOCENTI'!$A$3:$A$102,MATCH(T$1,'ORARIO DOCENTI'!$AX$3:$AX$102,0),1),T331)</f>
        <v/>
      </c>
      <c r="U148" s="43" t="str">
        <f>IFERROR(INDEX('ORARIO DOCENTI'!$A$3:$A$102,MATCH(U$1,'ORARIO DOCENTI'!$AX$3:$AX$102,0),1),U331)</f>
        <v/>
      </c>
      <c r="V148" s="43" t="str">
        <f>IFERROR(INDEX('ORARIO DOCENTI'!$A$3:$A$102,MATCH(V$1,'ORARIO DOCENTI'!$AX$3:$AX$102,0),1),V331)</f>
        <v/>
      </c>
      <c r="W148" s="43" t="str">
        <f>IFERROR(INDEX('ORARIO DOCENTI'!$A$3:$A$102,MATCH(W$1,'ORARIO DOCENTI'!$AX$3:$AX$102,0),1),W331)</f>
        <v/>
      </c>
      <c r="X148" s="43" t="str">
        <f>IFERROR(INDEX('ORARIO DOCENTI'!$A$3:$A$102,MATCH(X$1,'ORARIO DOCENTI'!$AX$3:$AX$102,0),1),X331)</f>
        <v/>
      </c>
      <c r="Y148" s="43" t="str">
        <f>IFERROR(INDEX('ORARIO DOCENTI'!$A$3:$A$102,MATCH(Y$1,'ORARIO DOCENTI'!$AX$3:$AX$102,0),1),Y331)</f>
        <v/>
      </c>
      <c r="Z148" s="43" t="str">
        <f>IFERROR(INDEX('ORARIO DOCENTI'!$A$3:$A$102,MATCH(Z$1,'ORARIO DOCENTI'!$AX$3:$AX$102,0),1),Z331)</f>
        <v/>
      </c>
      <c r="AA148" s="43" t="str">
        <f>IFERROR(INDEX('ORARIO DOCENTI'!$A$3:$A$102,MATCH(AA$1,'ORARIO DOCENTI'!$AX$3:$AX$102,0),1),AA331)</f>
        <v/>
      </c>
      <c r="AB148" s="43" t="str">
        <f>IFERROR(INDEX('ORARIO DOCENTI'!$A$3:$A$102,MATCH(AB$1,'ORARIO DOCENTI'!$AX$3:$AX$102,0),1),AB331)</f>
        <v/>
      </c>
      <c r="AC148" s="43" t="str">
        <f>IFERROR(INDEX('ORARIO DOCENTI'!$A$3:$A$102,MATCH(AC$1,'ORARIO DOCENTI'!$AX$3:$AX$102,0),1),AC331)</f>
        <v/>
      </c>
      <c r="AD148" s="43" t="str">
        <f>IFERROR(INDEX('ORARIO DOCENTI'!$A$3:$A$102,MATCH(AD$1,'ORARIO DOCENTI'!$AX$3:$AX$102,0),1),AD331)</f>
        <v/>
      </c>
      <c r="AE148" s="43" t="str">
        <f>IFERROR(INDEX('ORARIO DOCENTI'!$A$3:$A$102,MATCH(AE$1,'ORARIO DOCENTI'!$AX$3:$AX$102,0),1),AE331)</f>
        <v/>
      </c>
      <c r="AF148" s="43" t="str">
        <f>IFERROR(INDEX('ORARIO DOCENTI'!$A$3:$A$102,MATCH(AF$1,'ORARIO DOCENTI'!$AX$3:$AX$102,0),1),AF331)</f>
        <v/>
      </c>
      <c r="AG148" s="43" t="str">
        <f>IFERROR(INDEX('ORARIO DOCENTI'!$A$3:$A$102,MATCH(AG$1,'ORARIO DOCENTI'!$AX$3:$AX$102,0),1),AG331)</f>
        <v/>
      </c>
      <c r="AH148" s="43" t="str">
        <f>IFERROR(INDEX('ORARIO DOCENTI'!$A$3:$A$102,MATCH(AH$1,'ORARIO DOCENTI'!$AX$3:$AX$102,0),1),AH331)</f>
        <v/>
      </c>
      <c r="AI148" s="43" t="str">
        <f>IFERROR(INDEX('ORARIO DOCENTI'!$A$3:$A$102,MATCH(AI$1,'ORARIO DOCENTI'!$AX$3:$AX$102,0),1),AI331)</f>
        <v/>
      </c>
      <c r="AJ148" s="43" t="str">
        <f>IFERROR(INDEX('ORARIO DOCENTI'!$A$3:$A$102,MATCH(AJ$1,'ORARIO DOCENTI'!$AX$3:$AX$102,0),1),AJ331)</f>
        <v/>
      </c>
      <c r="AK148" s="43" t="str">
        <f>IFERROR(INDEX('ORARIO DOCENTI'!$A$3:$A$102,MATCH(AK$1,'ORARIO DOCENTI'!$AX$3:$AX$102,0),1),AK331)</f>
        <v/>
      </c>
      <c r="AL148" s="43" t="str">
        <f>IFERROR(INDEX('ORARIO DOCENTI'!$A$3:$A$102,MATCH(AL$1,'ORARIO DOCENTI'!$AX$3:$AX$102,0),1),AL331)</f>
        <v/>
      </c>
      <c r="AM148" s="43" t="str">
        <f>IFERROR(INDEX('ORARIO DOCENTI'!$A$3:$A$102,MATCH(AM$1,'ORARIO DOCENTI'!$AX$3:$AX$102,0),1),AM331)</f>
        <v/>
      </c>
      <c r="AN148" s="43" t="str">
        <f>IFERROR(INDEX('ORARIO DOCENTI'!$A$3:$A$102,MATCH(AN$1,'ORARIO DOCENTI'!$AX$3:$AX$102,0),1),AN331)</f>
        <v/>
      </c>
      <c r="AO148" s="43" t="str">
        <f>IFERROR(INDEX('ORARIO DOCENTI'!$A$3:$A$102,MATCH(AO$1,'ORARIO DOCENTI'!$AX$3:$AX$102,0),1),AO331)</f>
        <v/>
      </c>
      <c r="AP148" s="43" t="str">
        <f>IFERROR(INDEX('ORARIO DOCENTI'!$A$3:$A$102,MATCH(AP$1,'ORARIO DOCENTI'!$AX$3:$AX$102,0),1),AP331)</f>
        <v/>
      </c>
      <c r="AQ148" s="43" t="str">
        <f>IFERROR(INDEX('ORARIO DOCENTI'!$A$3:$A$102,MATCH(AQ$1,'ORARIO DOCENTI'!$AX$3:$AX$102,0),1),AQ331)</f>
        <v/>
      </c>
      <c r="AR148" s="43" t="str">
        <f>IFERROR(INDEX('ORARIO DOCENTI'!$A$3:$A$102,MATCH(AR$1,'ORARIO DOCENTI'!$AX$3:$AX$102,0),1),AR331)</f>
        <v/>
      </c>
      <c r="AS148" s="43" t="str">
        <f>IFERROR(INDEX('ORARIO DOCENTI'!$A$3:$A$102,MATCH(AS$1,'ORARIO DOCENTI'!$AX$3:$AX$102,0),1),AS331)</f>
        <v/>
      </c>
      <c r="AT148" s="43" t="str">
        <f>IFERROR(INDEX('ORARIO DOCENTI'!$A$3:$A$102,MATCH(AT$1,'ORARIO DOCENTI'!$AX$3:$AX$102,0),1),AT331)</f>
        <v/>
      </c>
      <c r="AU148" s="43" t="str">
        <f>IFERROR(INDEX('ORARIO DOCENTI'!$A$3:$A$102,MATCH(AU$1,'ORARIO DOCENTI'!$AX$3:$AX$102,0),1),AU331)</f>
        <v/>
      </c>
      <c r="AV148" s="43" t="str">
        <f>IFERROR(INDEX('ORARIO DOCENTI'!$A$3:$A$102,MATCH(AV$1,'ORARIO DOCENTI'!$AX$3:$AX$102,0),1),AV331)</f>
        <v/>
      </c>
      <c r="AW148" s="43" t="str">
        <f>IFERROR(INDEX('ORARIO DOCENTI'!$A$3:$A$102,MATCH(AW$1,'ORARIO DOCENTI'!$AX$3:$AX$102,0),1),AW331)</f>
        <v/>
      </c>
      <c r="AX148" s="43" t="str">
        <f>IFERROR(INDEX('ORARIO DOCENTI'!$A$3:$A$102,MATCH(AX$1,'ORARIO DOCENTI'!$AX$3:$AX$102,0),1),AX331)</f>
        <v/>
      </c>
      <c r="AY148" s="43" t="str">
        <f>IFERROR(INDEX('ORARIO DOCENTI'!$A$3:$A$102,MATCH(AY$1,'ORARIO DOCENTI'!$AX$3:$AX$102,0),1),AY331)</f>
        <v/>
      </c>
      <c r="AZ148" s="43" t="str">
        <f>IFERROR(INDEX('ORARIO DOCENTI'!$A$3:$A$102,MATCH(AZ$1,'ORARIO DOCENTI'!$AX$3:$AX$102,0),1),AZ331)</f>
        <v/>
      </c>
    </row>
    <row r="149" spans="1:52" ht="24.95" customHeight="1">
      <c r="A149" s="160"/>
      <c r="B149" s="163"/>
      <c r="C149" s="124" t="str">
        <f>IFERROR(INDEX('ORARIO ITP'!$A$3:$A$102,MATCH(C$1,'ORARIO ITP'!$AX$3:$AX$102,0),1),"")</f>
        <v/>
      </c>
      <c r="D149" s="124" t="str">
        <f>IFERROR(INDEX('ORARIO ITP'!$A$3:$A$102,MATCH(D$1,'ORARIO ITP'!$AX$3:$AX$102,0),1),"")</f>
        <v/>
      </c>
      <c r="E149" s="124" t="str">
        <f>IFERROR(INDEX('ORARIO ITP'!$A$3:$A$102,MATCH(E$1,'ORARIO ITP'!$AX$3:$AX$102,0),1),"")</f>
        <v/>
      </c>
      <c r="F149" s="124" t="str">
        <f>IFERROR(INDEX('ORARIO ITP'!$A$3:$A$102,MATCH(F$1,'ORARIO ITP'!$AX$3:$AX$102,0),1),"")</f>
        <v/>
      </c>
      <c r="G149" s="124" t="str">
        <f>IFERROR(INDEX('ORARIO ITP'!$A$3:$A$102,MATCH(G$1,'ORARIO ITP'!$AX$3:$AX$102,0),1),"")</f>
        <v/>
      </c>
      <c r="H149" s="124" t="str">
        <f>IFERROR(INDEX('ORARIO ITP'!$A$3:$A$102,MATCH(H$1,'ORARIO ITP'!$AX$3:$AX$102,0),1),"")</f>
        <v/>
      </c>
      <c r="I149" s="124" t="str">
        <f>IFERROR(INDEX('ORARIO ITP'!$A$3:$A$102,MATCH(I$1,'ORARIO ITP'!$AX$3:$AX$102,0),1),"")</f>
        <v/>
      </c>
      <c r="J149" s="124" t="str">
        <f>IFERROR(INDEX('ORARIO ITP'!$A$3:$A$102,MATCH(J$1,'ORARIO ITP'!$AX$3:$AX$102,0),1),"")</f>
        <v/>
      </c>
      <c r="K149" s="124" t="str">
        <f>IFERROR(INDEX('ORARIO ITP'!$A$3:$A$102,MATCH(K$1,'ORARIO ITP'!$AX$3:$AX$102,0),1),"")</f>
        <v/>
      </c>
      <c r="L149" s="124" t="str">
        <f>IFERROR(INDEX('ORARIO ITP'!$A$3:$A$102,MATCH(L$1,'ORARIO ITP'!$AX$3:$AX$102,0),1),"")</f>
        <v/>
      </c>
      <c r="M149" s="124" t="str">
        <f>IFERROR(INDEX('ORARIO ITP'!$A$3:$A$102,MATCH(M$1,'ORARIO ITP'!$AX$3:$AX$102,0),1),"")</f>
        <v/>
      </c>
      <c r="N149" s="124" t="str">
        <f>IFERROR(INDEX('ORARIO ITP'!$A$3:$A$102,MATCH(N$1,'ORARIO ITP'!$AX$3:$AX$102,0),1),"")</f>
        <v/>
      </c>
      <c r="O149" s="124" t="str">
        <f>IFERROR(INDEX('ORARIO ITP'!$A$3:$A$102,MATCH(O$1,'ORARIO ITP'!$AX$3:$AX$102,0),1),"")</f>
        <v/>
      </c>
      <c r="P149" s="124" t="str">
        <f>IFERROR(INDEX('ORARIO ITP'!$A$3:$A$102,MATCH(P$1,'ORARIO ITP'!$AX$3:$AX$102,0),1),"")</f>
        <v/>
      </c>
      <c r="Q149" s="124" t="str">
        <f>IFERROR(INDEX('ORARIO ITP'!$A$3:$A$102,MATCH(Q$1,'ORARIO ITP'!$AX$3:$AX$102,0),1),"")</f>
        <v/>
      </c>
      <c r="R149" s="124" t="str">
        <f>IFERROR(INDEX('ORARIO ITP'!$A$3:$A$102,MATCH(R$1,'ORARIO ITP'!$AX$3:$AX$102,0),1),"")</f>
        <v/>
      </c>
      <c r="S149" s="124" t="str">
        <f>IFERROR(INDEX('ORARIO ITP'!$A$3:$A$102,MATCH(S$1,'ORARIO ITP'!$AX$3:$AX$102,0),1),"")</f>
        <v/>
      </c>
      <c r="T149" s="124" t="str">
        <f>IFERROR(INDEX('ORARIO ITP'!$A$3:$A$102,MATCH(T$1,'ORARIO ITP'!$AX$3:$AX$102,0),1),"")</f>
        <v/>
      </c>
      <c r="U149" s="40" t="str">
        <f>IFERROR(INDEX('ORARIO ITP'!$A$3:$A$102,MATCH(U$1,'ORARIO ITP'!$AX$3:$AX$102,0),1),"")</f>
        <v/>
      </c>
      <c r="V149" s="40" t="str">
        <f>IFERROR(INDEX('ORARIO ITP'!$A$3:$A$102,MATCH(V$1,'ORARIO ITP'!$AX$3:$AX$102,0),1),"")</f>
        <v/>
      </c>
      <c r="W149" s="40" t="str">
        <f>IFERROR(INDEX('ORARIO ITP'!$A$3:$A$102,MATCH(W$1,'ORARIO ITP'!$AX$3:$AX$102,0),1),"")</f>
        <v/>
      </c>
      <c r="X149" s="40" t="str">
        <f>IFERROR(INDEX('ORARIO ITP'!$A$3:$A$102,MATCH(X$1,'ORARIO ITP'!$AX$3:$AX$102,0),1),"")</f>
        <v/>
      </c>
      <c r="Y149" s="40" t="str">
        <f>IFERROR(INDEX('ORARIO ITP'!$A$3:$A$102,MATCH(Y$1,'ORARIO ITP'!$AX$3:$AX$102,0),1),"")</f>
        <v/>
      </c>
      <c r="Z149" s="40" t="str">
        <f>IFERROR(INDEX('ORARIO ITP'!$A$3:$A$102,MATCH(Z$1,'ORARIO ITP'!$AX$3:$AX$102,0),1),"")</f>
        <v/>
      </c>
      <c r="AA149" s="40" t="str">
        <f>IFERROR(INDEX('ORARIO ITP'!$A$3:$A$102,MATCH(AA$1,'ORARIO ITP'!$AX$3:$AX$102,0),1),"")</f>
        <v/>
      </c>
      <c r="AB149" s="40" t="str">
        <f>IFERROR(INDEX('ORARIO ITP'!$A$3:$A$102,MATCH(AB$1,'ORARIO ITP'!$AX$3:$AX$102,0),1),"")</f>
        <v/>
      </c>
      <c r="AC149" s="40" t="str">
        <f>IFERROR(INDEX('ORARIO ITP'!$A$3:$A$102,MATCH(AC$1,'ORARIO ITP'!$AX$3:$AX$102,0),1),"")</f>
        <v/>
      </c>
      <c r="AD149" s="40" t="str">
        <f>IFERROR(INDEX('ORARIO ITP'!$A$3:$A$102,MATCH(AD$1,'ORARIO ITP'!$AX$3:$AX$102,0),1),"")</f>
        <v/>
      </c>
      <c r="AE149" s="40" t="str">
        <f>IFERROR(INDEX('ORARIO ITP'!$A$3:$A$102,MATCH(AE$1,'ORARIO ITP'!$AX$3:$AX$102,0),1),"")</f>
        <v/>
      </c>
      <c r="AF149" s="40" t="str">
        <f>IFERROR(INDEX('ORARIO ITP'!$A$3:$A$102,MATCH(AF$1,'ORARIO ITP'!$AX$3:$AX$102,0),1),"")</f>
        <v/>
      </c>
      <c r="AG149" s="40" t="str">
        <f>IFERROR(INDEX('ORARIO ITP'!$A$3:$A$102,MATCH(AG$1,'ORARIO ITP'!$AX$3:$AX$102,0),1),"")</f>
        <v/>
      </c>
      <c r="AH149" s="40" t="str">
        <f>IFERROR(INDEX('ORARIO ITP'!$A$3:$A$102,MATCH(AH$1,'ORARIO ITP'!$AX$3:$AX$102,0),1),"")</f>
        <v/>
      </c>
      <c r="AI149" s="40" t="str">
        <f>IFERROR(INDEX('ORARIO ITP'!$A$3:$A$102,MATCH(AI$1,'ORARIO ITP'!$AX$3:$AX$102,0),1),"")</f>
        <v/>
      </c>
      <c r="AJ149" s="40" t="str">
        <f>IFERROR(INDEX('ORARIO ITP'!$A$3:$A$102,MATCH(AJ$1,'ORARIO ITP'!$AX$3:$AX$102,0),1),"")</f>
        <v/>
      </c>
      <c r="AK149" s="40" t="str">
        <f>IFERROR(INDEX('ORARIO ITP'!$A$3:$A$102,MATCH(AK$1,'ORARIO ITP'!$AX$3:$AX$102,0),1),"")</f>
        <v/>
      </c>
      <c r="AL149" s="40" t="str">
        <f>IFERROR(INDEX('ORARIO ITP'!$A$3:$A$102,MATCH(AL$1,'ORARIO ITP'!$AX$3:$AX$102,0),1),"")</f>
        <v/>
      </c>
      <c r="AM149" s="40" t="str">
        <f>IFERROR(INDEX('ORARIO ITP'!$A$3:$A$102,MATCH(AM$1,'ORARIO ITP'!$AX$3:$AX$102,0),1),"")</f>
        <v/>
      </c>
      <c r="AN149" s="40" t="str">
        <f>IFERROR(INDEX('ORARIO ITP'!$A$3:$A$102,MATCH(AN$1,'ORARIO ITP'!$AX$3:$AX$102,0),1),"")</f>
        <v/>
      </c>
      <c r="AO149" s="40" t="str">
        <f>IFERROR(INDEX('ORARIO ITP'!$A$3:$A$102,MATCH(AO$1,'ORARIO ITP'!$AX$3:$AX$102,0),1),"")</f>
        <v/>
      </c>
      <c r="AP149" s="40" t="str">
        <f>IFERROR(INDEX('ORARIO ITP'!$A$3:$A$102,MATCH(AP$1,'ORARIO ITP'!$AX$3:$AX$102,0),1),"")</f>
        <v/>
      </c>
      <c r="AQ149" s="40" t="str">
        <f>IFERROR(INDEX('ORARIO ITP'!$A$3:$A$102,MATCH(AQ$1,'ORARIO ITP'!$AX$3:$AX$102,0),1),"")</f>
        <v/>
      </c>
      <c r="AR149" s="40" t="str">
        <f>IFERROR(INDEX('ORARIO ITP'!$A$3:$A$102,MATCH(AR$1,'ORARIO ITP'!$AX$3:$AX$102,0),1),"")</f>
        <v/>
      </c>
      <c r="AS149" s="40" t="str">
        <f>IFERROR(INDEX('ORARIO ITP'!$A$3:$A$102,MATCH(AS$1,'ORARIO ITP'!$AX$3:$AX$102,0),1),"")</f>
        <v/>
      </c>
      <c r="AT149" s="40" t="str">
        <f>IFERROR(INDEX('ORARIO ITP'!$A$3:$A$102,MATCH(AT$1,'ORARIO ITP'!$AX$3:$AX$102,0),1),"")</f>
        <v/>
      </c>
      <c r="AU149" s="40" t="str">
        <f>IFERROR(INDEX('ORARIO ITP'!$A$3:$A$102,MATCH(AU$1,'ORARIO ITP'!$AX$3:$AX$102,0),1),"")</f>
        <v/>
      </c>
      <c r="AV149" s="40" t="str">
        <f>IFERROR(INDEX('ORARIO ITP'!$A$3:$A$102,MATCH(AV$1,'ORARIO ITP'!$AX$3:$AX$102,0),1),"")</f>
        <v/>
      </c>
      <c r="AW149" s="40" t="str">
        <f>IFERROR(INDEX('ORARIO ITP'!$A$3:$A$102,MATCH(AW$1,'ORARIO ITP'!$AX$3:$AX$102,0),1),"")</f>
        <v/>
      </c>
      <c r="AX149" s="40" t="str">
        <f>IFERROR(INDEX('ORARIO ITP'!$A$3:$A$102,MATCH(AX$1,'ORARIO ITP'!$AX$3:$AX$102,0),1),"")</f>
        <v/>
      </c>
      <c r="AY149" s="40" t="str">
        <f>IFERROR(INDEX('ORARIO ITP'!$A$3:$A$102,MATCH(AY$1,'ORARIO ITP'!$AX$3:$AX$102,0),1),"")</f>
        <v/>
      </c>
      <c r="AZ149" s="40" t="str">
        <f>IFERROR(INDEX('ORARIO ITP'!$A$3:$A$102,MATCH(AZ$1,'ORARIO ITP'!$AX$3:$AX$102,0),1),"")</f>
        <v/>
      </c>
    </row>
    <row r="150" spans="1:52" ht="24.95" customHeight="1">
      <c r="A150" s="160"/>
      <c r="B150" s="163">
        <v>10</v>
      </c>
      <c r="C150" s="125" t="str">
        <f ca="1">IFERROR(INDEX('DOCENTI-CLASSI-MATERIE'!$A$2:$L$201,MATCH(C$151,'DOCENTI-CLASSI-MATERIE'!$A$2:$A$201,0),MATCH(C$1,INDIRECT("'DOCENTI-CLASSI-MATERIE'!$A"&amp;MATCH(C$151,'DOCENTI-CLASSI-MATERIE'!$A$2:$A$201,0)+2&amp;":$L"&amp;MATCH(C$151,'DOCENTI-CLASSI-MATERIE'!$A$2:$A$201,0)+2),0)),C333)</f>
        <v/>
      </c>
      <c r="D150" s="125" t="str">
        <f ca="1">IFERROR(INDEX('DOCENTI-CLASSI-MATERIE'!$A$2:$L$201,MATCH(D$151,'DOCENTI-CLASSI-MATERIE'!$A$2:$A$201,0),MATCH(D$1,INDIRECT("'DOCENTI-CLASSI-MATERIE'!$A"&amp;MATCH(D$151,'DOCENTI-CLASSI-MATERIE'!$A$2:$A$201,0)+2&amp;":$L"&amp;MATCH(D$151,'DOCENTI-CLASSI-MATERIE'!$A$2:$A$201,0)+2),0)),D333)</f>
        <v/>
      </c>
      <c r="E150" s="125" t="str">
        <f ca="1">IFERROR(INDEX('DOCENTI-CLASSI-MATERIE'!$A$2:$L$201,MATCH(E$151,'DOCENTI-CLASSI-MATERIE'!$A$2:$A$201,0),MATCH(E$1,INDIRECT("'DOCENTI-CLASSI-MATERIE'!$A"&amp;MATCH(E$151,'DOCENTI-CLASSI-MATERIE'!$A$2:$A$201,0)+2&amp;":$L"&amp;MATCH(E$151,'DOCENTI-CLASSI-MATERIE'!$A$2:$A$201,0)+2),0)),E333)</f>
        <v/>
      </c>
      <c r="F150" s="125" t="str">
        <f ca="1">IFERROR(INDEX('DOCENTI-CLASSI-MATERIE'!$A$2:$L$201,MATCH(F$151,'DOCENTI-CLASSI-MATERIE'!$A$2:$A$201,0),MATCH(F$1,INDIRECT("'DOCENTI-CLASSI-MATERIE'!$A"&amp;MATCH(F$151,'DOCENTI-CLASSI-MATERIE'!$A$2:$A$201,0)+2&amp;":$L"&amp;MATCH(F$151,'DOCENTI-CLASSI-MATERIE'!$A$2:$A$201,0)+2),0)),F333)</f>
        <v/>
      </c>
      <c r="G150" s="125" t="str">
        <f ca="1">IFERROR(INDEX('DOCENTI-CLASSI-MATERIE'!$A$2:$L$201,MATCH(G$151,'DOCENTI-CLASSI-MATERIE'!$A$2:$A$201,0),MATCH(G$1,INDIRECT("'DOCENTI-CLASSI-MATERIE'!$A"&amp;MATCH(G$151,'DOCENTI-CLASSI-MATERIE'!$A$2:$A$201,0)+2&amp;":$L"&amp;MATCH(G$151,'DOCENTI-CLASSI-MATERIE'!$A$2:$A$201,0)+2),0)),G333)</f>
        <v/>
      </c>
      <c r="H150" s="125" t="str">
        <f ca="1">IFERROR(INDEX('DOCENTI-CLASSI-MATERIE'!$A$2:$L$201,MATCH(H$151,'DOCENTI-CLASSI-MATERIE'!$A$2:$A$201,0),MATCH(H$1,INDIRECT("'DOCENTI-CLASSI-MATERIE'!$A"&amp;MATCH(H$151,'DOCENTI-CLASSI-MATERIE'!$A$2:$A$201,0)+2&amp;":$L"&amp;MATCH(H$151,'DOCENTI-CLASSI-MATERIE'!$A$2:$A$201,0)+2),0)),H333)</f>
        <v/>
      </c>
      <c r="I150" s="125" t="str">
        <f ca="1">IFERROR(INDEX('DOCENTI-CLASSI-MATERIE'!$A$2:$L$201,MATCH(I$151,'DOCENTI-CLASSI-MATERIE'!$A$2:$A$201,0),MATCH(I$1,INDIRECT("'DOCENTI-CLASSI-MATERIE'!$A"&amp;MATCH(I$151,'DOCENTI-CLASSI-MATERIE'!$A$2:$A$201,0)+2&amp;":$L"&amp;MATCH(I$151,'DOCENTI-CLASSI-MATERIE'!$A$2:$A$201,0)+2),0)),I333)</f>
        <v/>
      </c>
      <c r="J150" s="125" t="str">
        <f ca="1">IFERROR(INDEX('DOCENTI-CLASSI-MATERIE'!$A$2:$L$201,MATCH(J$151,'DOCENTI-CLASSI-MATERIE'!$A$2:$A$201,0),MATCH(J$1,INDIRECT("'DOCENTI-CLASSI-MATERIE'!$A"&amp;MATCH(J$151,'DOCENTI-CLASSI-MATERIE'!$A$2:$A$201,0)+2&amp;":$L"&amp;MATCH(J$151,'DOCENTI-CLASSI-MATERIE'!$A$2:$A$201,0)+2),0)),J333)</f>
        <v/>
      </c>
      <c r="K150" s="125" t="str">
        <f ca="1">IFERROR(INDEX('DOCENTI-CLASSI-MATERIE'!$A$2:$L$201,MATCH(K$151,'DOCENTI-CLASSI-MATERIE'!$A$2:$A$201,0),MATCH(K$1,INDIRECT("'DOCENTI-CLASSI-MATERIE'!$A"&amp;MATCH(K$151,'DOCENTI-CLASSI-MATERIE'!$A$2:$A$201,0)+2&amp;":$L"&amp;MATCH(K$151,'DOCENTI-CLASSI-MATERIE'!$A$2:$A$201,0)+2),0)),K333)</f>
        <v/>
      </c>
      <c r="L150" s="125" t="str">
        <f ca="1">IFERROR(INDEX('DOCENTI-CLASSI-MATERIE'!$A$2:$L$201,MATCH(L$151,'DOCENTI-CLASSI-MATERIE'!$A$2:$A$201,0),MATCH(L$1,INDIRECT("'DOCENTI-CLASSI-MATERIE'!$A"&amp;MATCH(L$151,'DOCENTI-CLASSI-MATERIE'!$A$2:$A$201,0)+2&amp;":$L"&amp;MATCH(L$151,'DOCENTI-CLASSI-MATERIE'!$A$2:$A$201,0)+2),0)),L333)</f>
        <v/>
      </c>
      <c r="M150" s="125" t="str">
        <f ca="1">IFERROR(INDEX('DOCENTI-CLASSI-MATERIE'!$A$2:$L$201,MATCH(M$151,'DOCENTI-CLASSI-MATERIE'!$A$2:$A$201,0),MATCH(M$1,INDIRECT("'DOCENTI-CLASSI-MATERIE'!$A"&amp;MATCH(M$151,'DOCENTI-CLASSI-MATERIE'!$A$2:$A$201,0)+2&amp;":$L"&amp;MATCH(M$151,'DOCENTI-CLASSI-MATERIE'!$A$2:$A$201,0)+2),0)),M333)</f>
        <v/>
      </c>
      <c r="N150" s="125" t="str">
        <f ca="1">IFERROR(INDEX('DOCENTI-CLASSI-MATERIE'!$A$2:$L$201,MATCH(N$151,'DOCENTI-CLASSI-MATERIE'!$A$2:$A$201,0),MATCH(N$1,INDIRECT("'DOCENTI-CLASSI-MATERIE'!$A"&amp;MATCH(N$151,'DOCENTI-CLASSI-MATERIE'!$A$2:$A$201,0)+2&amp;":$L"&amp;MATCH(N$151,'DOCENTI-CLASSI-MATERIE'!$A$2:$A$201,0)+2),0)),N333)</f>
        <v/>
      </c>
      <c r="O150" s="125" t="str">
        <f ca="1">IFERROR(INDEX('DOCENTI-CLASSI-MATERIE'!$A$2:$L$201,MATCH(O$151,'DOCENTI-CLASSI-MATERIE'!$A$2:$A$201,0),MATCH(O$1,INDIRECT("'DOCENTI-CLASSI-MATERIE'!$A"&amp;MATCH(O$151,'DOCENTI-CLASSI-MATERIE'!$A$2:$A$201,0)+2&amp;":$L"&amp;MATCH(O$151,'DOCENTI-CLASSI-MATERIE'!$A$2:$A$201,0)+2),0)),O333)</f>
        <v/>
      </c>
      <c r="P150" s="125" t="str">
        <f ca="1">IFERROR(INDEX('DOCENTI-CLASSI-MATERIE'!$A$2:$L$201,MATCH(P$151,'DOCENTI-CLASSI-MATERIE'!$A$2:$A$201,0),MATCH(P$1,INDIRECT("'DOCENTI-CLASSI-MATERIE'!$A"&amp;MATCH(P$151,'DOCENTI-CLASSI-MATERIE'!$A$2:$A$201,0)+2&amp;":$L"&amp;MATCH(P$151,'DOCENTI-CLASSI-MATERIE'!$A$2:$A$201,0)+2),0)),P333)</f>
        <v/>
      </c>
      <c r="Q150" s="125" t="str">
        <f ca="1">IFERROR(INDEX('DOCENTI-CLASSI-MATERIE'!$A$2:$L$201,MATCH(Q$151,'DOCENTI-CLASSI-MATERIE'!$A$2:$A$201,0),MATCH(Q$1,INDIRECT("'DOCENTI-CLASSI-MATERIE'!$A"&amp;MATCH(Q$151,'DOCENTI-CLASSI-MATERIE'!$A$2:$A$201,0)+2&amp;":$L"&amp;MATCH(Q$151,'DOCENTI-CLASSI-MATERIE'!$A$2:$A$201,0)+2),0)),Q333)</f>
        <v/>
      </c>
      <c r="R150" s="125" t="str">
        <f ca="1">IFERROR(INDEX('DOCENTI-CLASSI-MATERIE'!$A$2:$L$201,MATCH(R$151,'DOCENTI-CLASSI-MATERIE'!$A$2:$A$201,0),MATCH(R$1,INDIRECT("'DOCENTI-CLASSI-MATERIE'!$A"&amp;MATCH(R$151,'DOCENTI-CLASSI-MATERIE'!$A$2:$A$201,0)+2&amp;":$L"&amp;MATCH(R$151,'DOCENTI-CLASSI-MATERIE'!$A$2:$A$201,0)+2),0)),R333)</f>
        <v/>
      </c>
      <c r="S150" s="125" t="str">
        <f ca="1">IFERROR(INDEX('DOCENTI-CLASSI-MATERIE'!$A$2:$L$201,MATCH(S$151,'DOCENTI-CLASSI-MATERIE'!$A$2:$A$201,0),MATCH(S$1,INDIRECT("'DOCENTI-CLASSI-MATERIE'!$A"&amp;MATCH(S$151,'DOCENTI-CLASSI-MATERIE'!$A$2:$A$201,0)+2&amp;":$L"&amp;MATCH(S$151,'DOCENTI-CLASSI-MATERIE'!$A$2:$A$201,0)+2),0)),S333)</f>
        <v/>
      </c>
      <c r="T150" s="125" t="str">
        <f ca="1">IFERROR(INDEX('DOCENTI-CLASSI-MATERIE'!$A$2:$L$201,MATCH(T$151,'DOCENTI-CLASSI-MATERIE'!$A$2:$A$201,0),MATCH(T$1,INDIRECT("'DOCENTI-CLASSI-MATERIE'!$A"&amp;MATCH(T$151,'DOCENTI-CLASSI-MATERIE'!$A$2:$A$201,0)+2&amp;":$L"&amp;MATCH(T$151,'DOCENTI-CLASSI-MATERIE'!$A$2:$A$201,0)+2),0)),T333)</f>
        <v/>
      </c>
      <c r="U150" s="41" t="str">
        <f ca="1">IFERROR(INDEX('DOCENTI-CLASSI-MATERIE'!$A$2:$L$201,MATCH(U$151,'DOCENTI-CLASSI-MATERIE'!$A$2:$A$201,0),MATCH(U$1,INDIRECT("'DOCENTI-CLASSI-MATERIE'!$A"&amp;MATCH(U$151,'DOCENTI-CLASSI-MATERIE'!$A$2:$A$201,0)+2&amp;":$L"&amp;MATCH(U$151,'DOCENTI-CLASSI-MATERIE'!$A$2:$A$201,0)+2),0)),U333)</f>
        <v/>
      </c>
      <c r="V150" s="41" t="str">
        <f ca="1">IFERROR(INDEX('DOCENTI-CLASSI-MATERIE'!$A$2:$L$201,MATCH(V$151,'DOCENTI-CLASSI-MATERIE'!$A$2:$A$201,0),MATCH(V$1,INDIRECT("'DOCENTI-CLASSI-MATERIE'!$A"&amp;MATCH(V$151,'DOCENTI-CLASSI-MATERIE'!$A$2:$A$201,0)+2&amp;":$L"&amp;MATCH(V$151,'DOCENTI-CLASSI-MATERIE'!$A$2:$A$201,0)+2),0)),V333)</f>
        <v/>
      </c>
      <c r="W150" s="41" t="str">
        <f ca="1">IFERROR(INDEX('DOCENTI-CLASSI-MATERIE'!$A$2:$L$201,MATCH(W$151,'DOCENTI-CLASSI-MATERIE'!$A$2:$A$201,0),MATCH(W$1,INDIRECT("'DOCENTI-CLASSI-MATERIE'!$A"&amp;MATCH(W$151,'DOCENTI-CLASSI-MATERIE'!$A$2:$A$201,0)+2&amp;":$L"&amp;MATCH(W$151,'DOCENTI-CLASSI-MATERIE'!$A$2:$A$201,0)+2),0)),W333)</f>
        <v/>
      </c>
      <c r="X150" s="41" t="str">
        <f ca="1">IFERROR(INDEX('DOCENTI-CLASSI-MATERIE'!$A$2:$L$201,MATCH(X$151,'DOCENTI-CLASSI-MATERIE'!$A$2:$A$201,0),MATCH(X$1,INDIRECT("'DOCENTI-CLASSI-MATERIE'!$A"&amp;MATCH(X$151,'DOCENTI-CLASSI-MATERIE'!$A$2:$A$201,0)+2&amp;":$L"&amp;MATCH(X$151,'DOCENTI-CLASSI-MATERIE'!$A$2:$A$201,0)+2),0)),X333)</f>
        <v/>
      </c>
      <c r="Y150" s="41" t="str">
        <f ca="1">IFERROR(INDEX('DOCENTI-CLASSI-MATERIE'!$A$2:$L$201,MATCH(Y$151,'DOCENTI-CLASSI-MATERIE'!$A$2:$A$201,0),MATCH(Y$1,INDIRECT("'DOCENTI-CLASSI-MATERIE'!$A"&amp;MATCH(Y$151,'DOCENTI-CLASSI-MATERIE'!$A$2:$A$201,0)+2&amp;":$L"&amp;MATCH(Y$151,'DOCENTI-CLASSI-MATERIE'!$A$2:$A$201,0)+2),0)),Y333)</f>
        <v/>
      </c>
      <c r="Z150" s="41" t="str">
        <f ca="1">IFERROR(INDEX('DOCENTI-CLASSI-MATERIE'!$A$2:$L$201,MATCH(Z$151,'DOCENTI-CLASSI-MATERIE'!$A$2:$A$201,0),MATCH(Z$1,INDIRECT("'DOCENTI-CLASSI-MATERIE'!$A"&amp;MATCH(Z$151,'DOCENTI-CLASSI-MATERIE'!$A$2:$A$201,0)+2&amp;":$L"&amp;MATCH(Z$151,'DOCENTI-CLASSI-MATERIE'!$A$2:$A$201,0)+2),0)),Z333)</f>
        <v/>
      </c>
      <c r="AA150" s="41" t="str">
        <f ca="1">IFERROR(INDEX('DOCENTI-CLASSI-MATERIE'!$A$2:$L$201,MATCH(AA$151,'DOCENTI-CLASSI-MATERIE'!$A$2:$A$201,0),MATCH(AA$1,INDIRECT("'DOCENTI-CLASSI-MATERIE'!$A"&amp;MATCH(AA$151,'DOCENTI-CLASSI-MATERIE'!$A$2:$A$201,0)+2&amp;":$L"&amp;MATCH(AA$151,'DOCENTI-CLASSI-MATERIE'!$A$2:$A$201,0)+2),0)),AA333)</f>
        <v/>
      </c>
      <c r="AB150" s="41" t="str">
        <f ca="1">IFERROR(INDEX('DOCENTI-CLASSI-MATERIE'!$A$2:$L$201,MATCH(AB$151,'DOCENTI-CLASSI-MATERIE'!$A$2:$A$201,0),MATCH(AB$1,INDIRECT("'DOCENTI-CLASSI-MATERIE'!$A"&amp;MATCH(AB$151,'DOCENTI-CLASSI-MATERIE'!$A$2:$A$201,0)+2&amp;":$L"&amp;MATCH(AB$151,'DOCENTI-CLASSI-MATERIE'!$A$2:$A$201,0)+2),0)),AB333)</f>
        <v/>
      </c>
      <c r="AC150" s="41" t="str">
        <f ca="1">IFERROR(INDEX('DOCENTI-CLASSI-MATERIE'!$A$2:$L$201,MATCH(AC$151,'DOCENTI-CLASSI-MATERIE'!$A$2:$A$201,0),MATCH(AC$1,INDIRECT("'DOCENTI-CLASSI-MATERIE'!$A"&amp;MATCH(AC$151,'DOCENTI-CLASSI-MATERIE'!$A$2:$A$201,0)+2&amp;":$L"&amp;MATCH(AC$151,'DOCENTI-CLASSI-MATERIE'!$A$2:$A$201,0)+2),0)),AC333)</f>
        <v/>
      </c>
      <c r="AD150" s="41" t="str">
        <f ca="1">IFERROR(INDEX('DOCENTI-CLASSI-MATERIE'!$A$2:$L$201,MATCH(AD$151,'DOCENTI-CLASSI-MATERIE'!$A$2:$A$201,0),MATCH(AD$1,INDIRECT("'DOCENTI-CLASSI-MATERIE'!$A"&amp;MATCH(AD$151,'DOCENTI-CLASSI-MATERIE'!$A$2:$A$201,0)+2&amp;":$L"&amp;MATCH(AD$151,'DOCENTI-CLASSI-MATERIE'!$A$2:$A$201,0)+2),0)),AD333)</f>
        <v/>
      </c>
      <c r="AE150" s="41" t="str">
        <f ca="1">IFERROR(INDEX('DOCENTI-CLASSI-MATERIE'!$A$2:$L$201,MATCH(AE$151,'DOCENTI-CLASSI-MATERIE'!$A$2:$A$201,0),MATCH(AE$1,INDIRECT("'DOCENTI-CLASSI-MATERIE'!$A"&amp;MATCH(AE$151,'DOCENTI-CLASSI-MATERIE'!$A$2:$A$201,0)+2&amp;":$L"&amp;MATCH(AE$151,'DOCENTI-CLASSI-MATERIE'!$A$2:$A$201,0)+2),0)),AE333)</f>
        <v/>
      </c>
      <c r="AF150" s="41" t="str">
        <f ca="1">IFERROR(INDEX('DOCENTI-CLASSI-MATERIE'!$A$2:$L$201,MATCH(AF$151,'DOCENTI-CLASSI-MATERIE'!$A$2:$A$201,0),MATCH(AF$1,INDIRECT("'DOCENTI-CLASSI-MATERIE'!$A"&amp;MATCH(AF$151,'DOCENTI-CLASSI-MATERIE'!$A$2:$A$201,0)+2&amp;":$L"&amp;MATCH(AF$151,'DOCENTI-CLASSI-MATERIE'!$A$2:$A$201,0)+2),0)),AF333)</f>
        <v/>
      </c>
      <c r="AG150" s="41" t="str">
        <f ca="1">IFERROR(INDEX('DOCENTI-CLASSI-MATERIE'!$A$2:$L$201,MATCH(AG$151,'DOCENTI-CLASSI-MATERIE'!$A$2:$A$201,0),MATCH(AG$1,INDIRECT("'DOCENTI-CLASSI-MATERIE'!$A"&amp;MATCH(AG$151,'DOCENTI-CLASSI-MATERIE'!$A$2:$A$201,0)+2&amp;":$L"&amp;MATCH(AG$151,'DOCENTI-CLASSI-MATERIE'!$A$2:$A$201,0)+2),0)),AG333)</f>
        <v/>
      </c>
      <c r="AH150" s="41" t="str">
        <f ca="1">IFERROR(INDEX('DOCENTI-CLASSI-MATERIE'!$A$2:$L$201,MATCH(AH$151,'DOCENTI-CLASSI-MATERIE'!$A$2:$A$201,0),MATCH(AH$1,INDIRECT("'DOCENTI-CLASSI-MATERIE'!$A"&amp;MATCH(AH$151,'DOCENTI-CLASSI-MATERIE'!$A$2:$A$201,0)+2&amp;":$L"&amp;MATCH(AH$151,'DOCENTI-CLASSI-MATERIE'!$A$2:$A$201,0)+2),0)),AH333)</f>
        <v/>
      </c>
      <c r="AI150" s="41" t="str">
        <f ca="1">IFERROR(INDEX('DOCENTI-CLASSI-MATERIE'!$A$2:$L$201,MATCH(AI$151,'DOCENTI-CLASSI-MATERIE'!$A$2:$A$201,0),MATCH(AI$1,INDIRECT("'DOCENTI-CLASSI-MATERIE'!$A"&amp;MATCH(AI$151,'DOCENTI-CLASSI-MATERIE'!$A$2:$A$201,0)+2&amp;":$L"&amp;MATCH(AI$151,'DOCENTI-CLASSI-MATERIE'!$A$2:$A$201,0)+2),0)),AI333)</f>
        <v/>
      </c>
      <c r="AJ150" s="41" t="str">
        <f ca="1">IFERROR(INDEX('DOCENTI-CLASSI-MATERIE'!$A$2:$L$201,MATCH(AJ$151,'DOCENTI-CLASSI-MATERIE'!$A$2:$A$201,0),MATCH(AJ$1,INDIRECT("'DOCENTI-CLASSI-MATERIE'!$A"&amp;MATCH(AJ$151,'DOCENTI-CLASSI-MATERIE'!$A$2:$A$201,0)+2&amp;":$L"&amp;MATCH(AJ$151,'DOCENTI-CLASSI-MATERIE'!$A$2:$A$201,0)+2),0)),AJ333)</f>
        <v/>
      </c>
      <c r="AK150" s="41" t="str">
        <f ca="1">IFERROR(INDEX('DOCENTI-CLASSI-MATERIE'!$A$2:$L$201,MATCH(AK$151,'DOCENTI-CLASSI-MATERIE'!$A$2:$A$201,0),MATCH(AK$1,INDIRECT("'DOCENTI-CLASSI-MATERIE'!$A"&amp;MATCH(AK$151,'DOCENTI-CLASSI-MATERIE'!$A$2:$A$201,0)+2&amp;":$L"&amp;MATCH(AK$151,'DOCENTI-CLASSI-MATERIE'!$A$2:$A$201,0)+2),0)),AK333)</f>
        <v/>
      </c>
      <c r="AL150" s="41" t="str">
        <f ca="1">IFERROR(INDEX('DOCENTI-CLASSI-MATERIE'!$A$2:$L$201,MATCH(AL$151,'DOCENTI-CLASSI-MATERIE'!$A$2:$A$201,0),MATCH(AL$1,INDIRECT("'DOCENTI-CLASSI-MATERIE'!$A"&amp;MATCH(AL$151,'DOCENTI-CLASSI-MATERIE'!$A$2:$A$201,0)+2&amp;":$L"&amp;MATCH(AL$151,'DOCENTI-CLASSI-MATERIE'!$A$2:$A$201,0)+2),0)),AL333)</f>
        <v/>
      </c>
      <c r="AM150" s="41" t="str">
        <f ca="1">IFERROR(INDEX('DOCENTI-CLASSI-MATERIE'!$A$2:$L$201,MATCH(AM$151,'DOCENTI-CLASSI-MATERIE'!$A$2:$A$201,0),MATCH(AM$1,INDIRECT("'DOCENTI-CLASSI-MATERIE'!$A"&amp;MATCH(AM$151,'DOCENTI-CLASSI-MATERIE'!$A$2:$A$201,0)+2&amp;":$L"&amp;MATCH(AM$151,'DOCENTI-CLASSI-MATERIE'!$A$2:$A$201,0)+2),0)),AM333)</f>
        <v/>
      </c>
      <c r="AN150" s="41" t="str">
        <f ca="1">IFERROR(INDEX('DOCENTI-CLASSI-MATERIE'!$A$2:$L$201,MATCH(AN$151,'DOCENTI-CLASSI-MATERIE'!$A$2:$A$201,0),MATCH(AN$1,INDIRECT("'DOCENTI-CLASSI-MATERIE'!$A"&amp;MATCH(AN$151,'DOCENTI-CLASSI-MATERIE'!$A$2:$A$201,0)+2&amp;":$L"&amp;MATCH(AN$151,'DOCENTI-CLASSI-MATERIE'!$A$2:$A$201,0)+2),0)),AN333)</f>
        <v/>
      </c>
      <c r="AO150" s="41" t="str">
        <f ca="1">IFERROR(INDEX('DOCENTI-CLASSI-MATERIE'!$A$2:$L$201,MATCH(AO$151,'DOCENTI-CLASSI-MATERIE'!$A$2:$A$201,0),MATCH(AO$1,INDIRECT("'DOCENTI-CLASSI-MATERIE'!$A"&amp;MATCH(AO$151,'DOCENTI-CLASSI-MATERIE'!$A$2:$A$201,0)+2&amp;":$L"&amp;MATCH(AO$151,'DOCENTI-CLASSI-MATERIE'!$A$2:$A$201,0)+2),0)),AO333)</f>
        <v/>
      </c>
      <c r="AP150" s="41" t="str">
        <f ca="1">IFERROR(INDEX('DOCENTI-CLASSI-MATERIE'!$A$2:$L$201,MATCH(AP$151,'DOCENTI-CLASSI-MATERIE'!$A$2:$A$201,0),MATCH(AP$1,INDIRECT("'DOCENTI-CLASSI-MATERIE'!$A"&amp;MATCH(AP$151,'DOCENTI-CLASSI-MATERIE'!$A$2:$A$201,0)+2&amp;":$L"&amp;MATCH(AP$151,'DOCENTI-CLASSI-MATERIE'!$A$2:$A$201,0)+2),0)),AP333)</f>
        <v/>
      </c>
      <c r="AQ150" s="41" t="str">
        <f ca="1">IFERROR(INDEX('DOCENTI-CLASSI-MATERIE'!$A$2:$L$201,MATCH(AQ$151,'DOCENTI-CLASSI-MATERIE'!$A$2:$A$201,0),MATCH(AQ$1,INDIRECT("'DOCENTI-CLASSI-MATERIE'!$A"&amp;MATCH(AQ$151,'DOCENTI-CLASSI-MATERIE'!$A$2:$A$201,0)+2&amp;":$L"&amp;MATCH(AQ$151,'DOCENTI-CLASSI-MATERIE'!$A$2:$A$201,0)+2),0)),AQ333)</f>
        <v/>
      </c>
      <c r="AR150" s="41" t="str">
        <f ca="1">IFERROR(INDEX('DOCENTI-CLASSI-MATERIE'!$A$2:$L$201,MATCH(AR$151,'DOCENTI-CLASSI-MATERIE'!$A$2:$A$201,0),MATCH(AR$1,INDIRECT("'DOCENTI-CLASSI-MATERIE'!$A"&amp;MATCH(AR$151,'DOCENTI-CLASSI-MATERIE'!$A$2:$A$201,0)+2&amp;":$L"&amp;MATCH(AR$151,'DOCENTI-CLASSI-MATERIE'!$A$2:$A$201,0)+2),0)),AR333)</f>
        <v/>
      </c>
      <c r="AS150" s="41" t="str">
        <f ca="1">IFERROR(INDEX('DOCENTI-CLASSI-MATERIE'!$A$2:$L$201,MATCH(AS$151,'DOCENTI-CLASSI-MATERIE'!$A$2:$A$201,0),MATCH(AS$1,INDIRECT("'DOCENTI-CLASSI-MATERIE'!$A"&amp;MATCH(AS$151,'DOCENTI-CLASSI-MATERIE'!$A$2:$A$201,0)+2&amp;":$L"&amp;MATCH(AS$151,'DOCENTI-CLASSI-MATERIE'!$A$2:$A$201,0)+2),0)),AS333)</f>
        <v/>
      </c>
      <c r="AT150" s="41" t="str">
        <f ca="1">IFERROR(INDEX('DOCENTI-CLASSI-MATERIE'!$A$2:$L$201,MATCH(AT$151,'DOCENTI-CLASSI-MATERIE'!$A$2:$A$201,0),MATCH(AT$1,INDIRECT("'DOCENTI-CLASSI-MATERIE'!$A"&amp;MATCH(AT$151,'DOCENTI-CLASSI-MATERIE'!$A$2:$A$201,0)+2&amp;":$L"&amp;MATCH(AT$151,'DOCENTI-CLASSI-MATERIE'!$A$2:$A$201,0)+2),0)),AT333)</f>
        <v/>
      </c>
      <c r="AU150" s="41" t="str">
        <f ca="1">IFERROR(INDEX('DOCENTI-CLASSI-MATERIE'!$A$2:$L$201,MATCH(AU$151,'DOCENTI-CLASSI-MATERIE'!$A$2:$A$201,0),MATCH(AU$1,INDIRECT("'DOCENTI-CLASSI-MATERIE'!$A"&amp;MATCH(AU$151,'DOCENTI-CLASSI-MATERIE'!$A$2:$A$201,0)+2&amp;":$L"&amp;MATCH(AU$151,'DOCENTI-CLASSI-MATERIE'!$A$2:$A$201,0)+2),0)),AU333)</f>
        <v/>
      </c>
      <c r="AV150" s="41" t="str">
        <f ca="1">IFERROR(INDEX('DOCENTI-CLASSI-MATERIE'!$A$2:$L$201,MATCH(AV$151,'DOCENTI-CLASSI-MATERIE'!$A$2:$A$201,0),MATCH(AV$1,INDIRECT("'DOCENTI-CLASSI-MATERIE'!$A"&amp;MATCH(AV$151,'DOCENTI-CLASSI-MATERIE'!$A$2:$A$201,0)+2&amp;":$L"&amp;MATCH(AV$151,'DOCENTI-CLASSI-MATERIE'!$A$2:$A$201,0)+2),0)),AV333)</f>
        <v/>
      </c>
      <c r="AW150" s="41" t="str">
        <f ca="1">IFERROR(INDEX('DOCENTI-CLASSI-MATERIE'!$A$2:$L$201,MATCH(AW$151,'DOCENTI-CLASSI-MATERIE'!$A$2:$A$201,0),MATCH(AW$1,INDIRECT("'DOCENTI-CLASSI-MATERIE'!$A"&amp;MATCH(AW$151,'DOCENTI-CLASSI-MATERIE'!$A$2:$A$201,0)+2&amp;":$L"&amp;MATCH(AW$151,'DOCENTI-CLASSI-MATERIE'!$A$2:$A$201,0)+2),0)),AW333)</f>
        <v/>
      </c>
      <c r="AX150" s="41" t="str">
        <f ca="1">IFERROR(INDEX('DOCENTI-CLASSI-MATERIE'!$A$2:$L$201,MATCH(AX$151,'DOCENTI-CLASSI-MATERIE'!$A$2:$A$201,0),MATCH(AX$1,INDIRECT("'DOCENTI-CLASSI-MATERIE'!$A"&amp;MATCH(AX$151,'DOCENTI-CLASSI-MATERIE'!$A$2:$A$201,0)+2&amp;":$L"&amp;MATCH(AX$151,'DOCENTI-CLASSI-MATERIE'!$A$2:$A$201,0)+2),0)),AX333)</f>
        <v/>
      </c>
      <c r="AY150" s="41" t="str">
        <f ca="1">IFERROR(INDEX('DOCENTI-CLASSI-MATERIE'!$A$2:$L$201,MATCH(AY$151,'DOCENTI-CLASSI-MATERIE'!$A$2:$A$201,0),MATCH(AY$1,INDIRECT("'DOCENTI-CLASSI-MATERIE'!$A"&amp;MATCH(AY$151,'DOCENTI-CLASSI-MATERIE'!$A$2:$A$201,0)+2&amp;":$L"&amp;MATCH(AY$151,'DOCENTI-CLASSI-MATERIE'!$A$2:$A$201,0)+2),0)),AY333)</f>
        <v/>
      </c>
      <c r="AZ150" s="41" t="str">
        <f ca="1">IFERROR(INDEX('DOCENTI-CLASSI-MATERIE'!$A$2:$L$201,MATCH(AZ$151,'DOCENTI-CLASSI-MATERIE'!$A$2:$A$201,0),MATCH(AZ$1,INDIRECT("'DOCENTI-CLASSI-MATERIE'!$A"&amp;MATCH(AZ$151,'DOCENTI-CLASSI-MATERIE'!$A$2:$A$201,0)+2&amp;":$L"&amp;MATCH(AZ$151,'DOCENTI-CLASSI-MATERIE'!$A$2:$A$201,0)+2),0)),AZ333)</f>
        <v/>
      </c>
    </row>
    <row r="151" spans="1:52" ht="24.95" customHeight="1">
      <c r="A151" s="160"/>
      <c r="B151" s="163"/>
      <c r="C151" s="126" t="str">
        <f>IFERROR(INDEX('ORARIO DOCENTI'!$A$3:$A$102,MATCH(C$1,'ORARIO DOCENTI'!$AY$3:$AY$102,0),1),C334)</f>
        <v/>
      </c>
      <c r="D151" s="126" t="str">
        <f>IFERROR(INDEX('ORARIO DOCENTI'!$A$3:$A$102,MATCH(D$1,'ORARIO DOCENTI'!$AY$3:$AY$102,0),1),D334)</f>
        <v/>
      </c>
      <c r="E151" s="126" t="str">
        <f>IFERROR(INDEX('ORARIO DOCENTI'!$A$3:$A$102,MATCH(E$1,'ORARIO DOCENTI'!$AY$3:$AY$102,0),1),E334)</f>
        <v/>
      </c>
      <c r="F151" s="126" t="str">
        <f>IFERROR(INDEX('ORARIO DOCENTI'!$A$3:$A$102,MATCH(F$1,'ORARIO DOCENTI'!$AY$3:$AY$102,0),1),F334)</f>
        <v/>
      </c>
      <c r="G151" s="126" t="str">
        <f>IFERROR(INDEX('ORARIO DOCENTI'!$A$3:$A$102,MATCH(G$1,'ORARIO DOCENTI'!$AY$3:$AY$102,0),1),G334)</f>
        <v/>
      </c>
      <c r="H151" s="126" t="str">
        <f>IFERROR(INDEX('ORARIO DOCENTI'!$A$3:$A$102,MATCH(H$1,'ORARIO DOCENTI'!$AY$3:$AY$102,0),1),H334)</f>
        <v/>
      </c>
      <c r="I151" s="126" t="str">
        <f>IFERROR(INDEX('ORARIO DOCENTI'!$A$3:$A$102,MATCH(I$1,'ORARIO DOCENTI'!$AY$3:$AY$102,0),1),I334)</f>
        <v/>
      </c>
      <c r="J151" s="126" t="str">
        <f>IFERROR(INDEX('ORARIO DOCENTI'!$A$3:$A$102,MATCH(J$1,'ORARIO DOCENTI'!$AY$3:$AY$102,0),1),J334)</f>
        <v/>
      </c>
      <c r="K151" s="126" t="str">
        <f>IFERROR(INDEX('ORARIO DOCENTI'!$A$3:$A$102,MATCH(K$1,'ORARIO DOCENTI'!$AY$3:$AY$102,0),1),K334)</f>
        <v/>
      </c>
      <c r="L151" s="126" t="str">
        <f>IFERROR(INDEX('ORARIO DOCENTI'!$A$3:$A$102,MATCH(L$1,'ORARIO DOCENTI'!$AY$3:$AY$102,0),1),L334)</f>
        <v/>
      </c>
      <c r="M151" s="126" t="str">
        <f>IFERROR(INDEX('ORARIO DOCENTI'!$A$3:$A$102,MATCH(M$1,'ORARIO DOCENTI'!$AY$3:$AY$102,0),1),M334)</f>
        <v/>
      </c>
      <c r="N151" s="126" t="str">
        <f>IFERROR(INDEX('ORARIO DOCENTI'!$A$3:$A$102,MATCH(N$1,'ORARIO DOCENTI'!$AY$3:$AY$102,0),1),N334)</f>
        <v/>
      </c>
      <c r="O151" s="126" t="str">
        <f>IFERROR(INDEX('ORARIO DOCENTI'!$A$3:$A$102,MATCH(O$1,'ORARIO DOCENTI'!$AY$3:$AY$102,0),1),O334)</f>
        <v/>
      </c>
      <c r="P151" s="126" t="str">
        <f>IFERROR(INDEX('ORARIO DOCENTI'!$A$3:$A$102,MATCH(P$1,'ORARIO DOCENTI'!$AY$3:$AY$102,0),1),P334)</f>
        <v/>
      </c>
      <c r="Q151" s="126" t="str">
        <f>IFERROR(INDEX('ORARIO DOCENTI'!$A$3:$A$102,MATCH(Q$1,'ORARIO DOCENTI'!$AY$3:$AY$102,0),1),Q334)</f>
        <v/>
      </c>
      <c r="R151" s="126" t="str">
        <f>IFERROR(INDEX('ORARIO DOCENTI'!$A$3:$A$102,MATCH(R$1,'ORARIO DOCENTI'!$AY$3:$AY$102,0),1),R334)</f>
        <v/>
      </c>
      <c r="S151" s="126" t="str">
        <f>IFERROR(INDEX('ORARIO DOCENTI'!$A$3:$A$102,MATCH(S$1,'ORARIO DOCENTI'!$AY$3:$AY$102,0),1),S334)</f>
        <v/>
      </c>
      <c r="T151" s="126" t="str">
        <f>IFERROR(INDEX('ORARIO DOCENTI'!$A$3:$A$102,MATCH(T$1,'ORARIO DOCENTI'!$AY$3:$AY$102,0),1),T334)</f>
        <v/>
      </c>
      <c r="U151" s="43" t="str">
        <f>IFERROR(INDEX('ORARIO DOCENTI'!$A$3:$A$102,MATCH(U$1,'ORARIO DOCENTI'!$AY$3:$AY$102,0),1),U334)</f>
        <v/>
      </c>
      <c r="V151" s="43" t="str">
        <f>IFERROR(INDEX('ORARIO DOCENTI'!$A$3:$A$102,MATCH(V$1,'ORARIO DOCENTI'!$AY$3:$AY$102,0),1),V334)</f>
        <v/>
      </c>
      <c r="W151" s="43" t="str">
        <f>IFERROR(INDEX('ORARIO DOCENTI'!$A$3:$A$102,MATCH(W$1,'ORARIO DOCENTI'!$AY$3:$AY$102,0),1),W334)</f>
        <v/>
      </c>
      <c r="X151" s="43" t="str">
        <f>IFERROR(INDEX('ORARIO DOCENTI'!$A$3:$A$102,MATCH(X$1,'ORARIO DOCENTI'!$AY$3:$AY$102,0),1),X334)</f>
        <v/>
      </c>
      <c r="Y151" s="43" t="str">
        <f>IFERROR(INDEX('ORARIO DOCENTI'!$A$3:$A$102,MATCH(Y$1,'ORARIO DOCENTI'!$AY$3:$AY$102,0),1),Y334)</f>
        <v/>
      </c>
      <c r="Z151" s="43" t="str">
        <f>IFERROR(INDEX('ORARIO DOCENTI'!$A$3:$A$102,MATCH(Z$1,'ORARIO DOCENTI'!$AY$3:$AY$102,0),1),Z334)</f>
        <v/>
      </c>
      <c r="AA151" s="43" t="str">
        <f>IFERROR(INDEX('ORARIO DOCENTI'!$A$3:$A$102,MATCH(AA$1,'ORARIO DOCENTI'!$AY$3:$AY$102,0),1),AA334)</f>
        <v/>
      </c>
      <c r="AB151" s="43" t="str">
        <f>IFERROR(INDEX('ORARIO DOCENTI'!$A$3:$A$102,MATCH(AB$1,'ORARIO DOCENTI'!$AY$3:$AY$102,0),1),AB334)</f>
        <v/>
      </c>
      <c r="AC151" s="43" t="str">
        <f>IFERROR(INDEX('ORARIO DOCENTI'!$A$3:$A$102,MATCH(AC$1,'ORARIO DOCENTI'!$AY$3:$AY$102,0),1),AC334)</f>
        <v/>
      </c>
      <c r="AD151" s="43" t="str">
        <f>IFERROR(INDEX('ORARIO DOCENTI'!$A$3:$A$102,MATCH(AD$1,'ORARIO DOCENTI'!$AY$3:$AY$102,0),1),AD334)</f>
        <v/>
      </c>
      <c r="AE151" s="43" t="str">
        <f>IFERROR(INDEX('ORARIO DOCENTI'!$A$3:$A$102,MATCH(AE$1,'ORARIO DOCENTI'!$AY$3:$AY$102,0),1),AE334)</f>
        <v/>
      </c>
      <c r="AF151" s="43" t="str">
        <f>IFERROR(INDEX('ORARIO DOCENTI'!$A$3:$A$102,MATCH(AF$1,'ORARIO DOCENTI'!$AY$3:$AY$102,0),1),AF334)</f>
        <v/>
      </c>
      <c r="AG151" s="43" t="str">
        <f>IFERROR(INDEX('ORARIO DOCENTI'!$A$3:$A$102,MATCH(AG$1,'ORARIO DOCENTI'!$AY$3:$AY$102,0),1),AG334)</f>
        <v/>
      </c>
      <c r="AH151" s="43" t="str">
        <f>IFERROR(INDEX('ORARIO DOCENTI'!$A$3:$A$102,MATCH(AH$1,'ORARIO DOCENTI'!$AY$3:$AY$102,0),1),AH334)</f>
        <v/>
      </c>
      <c r="AI151" s="43" t="str">
        <f>IFERROR(INDEX('ORARIO DOCENTI'!$A$3:$A$102,MATCH(AI$1,'ORARIO DOCENTI'!$AY$3:$AY$102,0),1),AI334)</f>
        <v/>
      </c>
      <c r="AJ151" s="43" t="str">
        <f>IFERROR(INDEX('ORARIO DOCENTI'!$A$3:$A$102,MATCH(AJ$1,'ORARIO DOCENTI'!$AY$3:$AY$102,0),1),AJ334)</f>
        <v/>
      </c>
      <c r="AK151" s="43" t="str">
        <f>IFERROR(INDEX('ORARIO DOCENTI'!$A$3:$A$102,MATCH(AK$1,'ORARIO DOCENTI'!$AY$3:$AY$102,0),1),AK334)</f>
        <v/>
      </c>
      <c r="AL151" s="43" t="str">
        <f>IFERROR(INDEX('ORARIO DOCENTI'!$A$3:$A$102,MATCH(AL$1,'ORARIO DOCENTI'!$AY$3:$AY$102,0),1),AL334)</f>
        <v/>
      </c>
      <c r="AM151" s="43" t="str">
        <f>IFERROR(INDEX('ORARIO DOCENTI'!$A$3:$A$102,MATCH(AM$1,'ORARIO DOCENTI'!$AY$3:$AY$102,0),1),AM334)</f>
        <v/>
      </c>
      <c r="AN151" s="43" t="str">
        <f>IFERROR(INDEX('ORARIO DOCENTI'!$A$3:$A$102,MATCH(AN$1,'ORARIO DOCENTI'!$AY$3:$AY$102,0),1),AN334)</f>
        <v/>
      </c>
      <c r="AO151" s="43" t="str">
        <f>IFERROR(INDEX('ORARIO DOCENTI'!$A$3:$A$102,MATCH(AO$1,'ORARIO DOCENTI'!$AY$3:$AY$102,0),1),AO334)</f>
        <v/>
      </c>
      <c r="AP151" s="43" t="str">
        <f>IFERROR(INDEX('ORARIO DOCENTI'!$A$3:$A$102,MATCH(AP$1,'ORARIO DOCENTI'!$AY$3:$AY$102,0),1),AP334)</f>
        <v/>
      </c>
      <c r="AQ151" s="43" t="str">
        <f>IFERROR(INDEX('ORARIO DOCENTI'!$A$3:$A$102,MATCH(AQ$1,'ORARIO DOCENTI'!$AY$3:$AY$102,0),1),AQ334)</f>
        <v/>
      </c>
      <c r="AR151" s="43" t="str">
        <f>IFERROR(INDEX('ORARIO DOCENTI'!$A$3:$A$102,MATCH(AR$1,'ORARIO DOCENTI'!$AY$3:$AY$102,0),1),AR334)</f>
        <v/>
      </c>
      <c r="AS151" s="43" t="str">
        <f>IFERROR(INDEX('ORARIO DOCENTI'!$A$3:$A$102,MATCH(AS$1,'ORARIO DOCENTI'!$AY$3:$AY$102,0),1),AS334)</f>
        <v/>
      </c>
      <c r="AT151" s="43" t="str">
        <f>IFERROR(INDEX('ORARIO DOCENTI'!$A$3:$A$102,MATCH(AT$1,'ORARIO DOCENTI'!$AY$3:$AY$102,0),1),AT334)</f>
        <v/>
      </c>
      <c r="AU151" s="43" t="str">
        <f>IFERROR(INDEX('ORARIO DOCENTI'!$A$3:$A$102,MATCH(AU$1,'ORARIO DOCENTI'!$AY$3:$AY$102,0),1),AU334)</f>
        <v/>
      </c>
      <c r="AV151" s="43" t="str">
        <f>IFERROR(INDEX('ORARIO DOCENTI'!$A$3:$A$102,MATCH(AV$1,'ORARIO DOCENTI'!$AY$3:$AY$102,0),1),AV334)</f>
        <v/>
      </c>
      <c r="AW151" s="43" t="str">
        <f>IFERROR(INDEX('ORARIO DOCENTI'!$A$3:$A$102,MATCH(AW$1,'ORARIO DOCENTI'!$AY$3:$AY$102,0),1),AW334)</f>
        <v/>
      </c>
      <c r="AX151" s="43" t="str">
        <f>IFERROR(INDEX('ORARIO DOCENTI'!$A$3:$A$102,MATCH(AX$1,'ORARIO DOCENTI'!$AY$3:$AY$102,0),1),AX334)</f>
        <v/>
      </c>
      <c r="AY151" s="43" t="str">
        <f>IFERROR(INDEX('ORARIO DOCENTI'!$A$3:$A$102,MATCH(AY$1,'ORARIO DOCENTI'!$AY$3:$AY$102,0),1),AY334)</f>
        <v/>
      </c>
      <c r="AZ151" s="43" t="str">
        <f>IFERROR(INDEX('ORARIO DOCENTI'!$A$3:$A$102,MATCH(AZ$1,'ORARIO DOCENTI'!$AY$3:$AY$102,0),1),AZ334)</f>
        <v/>
      </c>
    </row>
    <row r="152" spans="1:52" ht="24.95" customHeight="1" thickBot="1">
      <c r="A152" s="161"/>
      <c r="B152" s="167"/>
      <c r="C152" s="128" t="str">
        <f>IFERROR(INDEX('ORARIO ITP'!$A$3:$A$102,MATCH(C$1,'ORARIO ITP'!$AY$3:$AY$102,0),1),"")</f>
        <v/>
      </c>
      <c r="D152" s="128" t="str">
        <f>IFERROR(INDEX('ORARIO ITP'!$A$3:$A$102,MATCH(D$1,'ORARIO ITP'!$AY$3:$AY$102,0),1),"")</f>
        <v/>
      </c>
      <c r="E152" s="128" t="str">
        <f>IFERROR(INDEX('ORARIO ITP'!$A$3:$A$102,MATCH(E$1,'ORARIO ITP'!$AY$3:$AY$102,0),1),"")</f>
        <v/>
      </c>
      <c r="F152" s="128" t="str">
        <f>IFERROR(INDEX('ORARIO ITP'!$A$3:$A$102,MATCH(F$1,'ORARIO ITP'!$AY$3:$AY$102,0),1),"")</f>
        <v/>
      </c>
      <c r="G152" s="128" t="str">
        <f>IFERROR(INDEX('ORARIO ITP'!$A$3:$A$102,MATCH(G$1,'ORARIO ITP'!$AY$3:$AY$102,0),1),"")</f>
        <v/>
      </c>
      <c r="H152" s="128" t="str">
        <f>IFERROR(INDEX('ORARIO ITP'!$A$3:$A$102,MATCH(H$1,'ORARIO ITP'!$AY$3:$AY$102,0),1),"")</f>
        <v/>
      </c>
      <c r="I152" s="128" t="str">
        <f>IFERROR(INDEX('ORARIO ITP'!$A$3:$A$102,MATCH(I$1,'ORARIO ITP'!$AY$3:$AY$102,0),1),"")</f>
        <v/>
      </c>
      <c r="J152" s="128" t="str">
        <f>IFERROR(INDEX('ORARIO ITP'!$A$3:$A$102,MATCH(J$1,'ORARIO ITP'!$AY$3:$AY$102,0),1),"")</f>
        <v/>
      </c>
      <c r="K152" s="128" t="str">
        <f>IFERROR(INDEX('ORARIO ITP'!$A$3:$A$102,MATCH(K$1,'ORARIO ITP'!$AY$3:$AY$102,0),1),"")</f>
        <v/>
      </c>
      <c r="L152" s="128" t="str">
        <f>IFERROR(INDEX('ORARIO ITP'!$A$3:$A$102,MATCH(L$1,'ORARIO ITP'!$AY$3:$AY$102,0),1),"")</f>
        <v/>
      </c>
      <c r="M152" s="128" t="str">
        <f>IFERROR(INDEX('ORARIO ITP'!$A$3:$A$102,MATCH(M$1,'ORARIO ITP'!$AY$3:$AY$102,0),1),"")</f>
        <v/>
      </c>
      <c r="N152" s="128" t="str">
        <f>IFERROR(INDEX('ORARIO ITP'!$A$3:$A$102,MATCH(N$1,'ORARIO ITP'!$AY$3:$AY$102,0),1),"")</f>
        <v/>
      </c>
      <c r="O152" s="128" t="str">
        <f>IFERROR(INDEX('ORARIO ITP'!$A$3:$A$102,MATCH(O$1,'ORARIO ITP'!$AY$3:$AY$102,0),1),"")</f>
        <v/>
      </c>
      <c r="P152" s="128" t="str">
        <f>IFERROR(INDEX('ORARIO ITP'!$A$3:$A$102,MATCH(P$1,'ORARIO ITP'!$AY$3:$AY$102,0),1),"")</f>
        <v/>
      </c>
      <c r="Q152" s="128" t="str">
        <f>IFERROR(INDEX('ORARIO ITP'!$A$3:$A$102,MATCH(Q$1,'ORARIO ITP'!$AY$3:$AY$102,0),1),"")</f>
        <v/>
      </c>
      <c r="R152" s="128" t="str">
        <f>IFERROR(INDEX('ORARIO ITP'!$A$3:$A$102,MATCH(R$1,'ORARIO ITP'!$AY$3:$AY$102,0),1),"")</f>
        <v/>
      </c>
      <c r="S152" s="128" t="str">
        <f>IFERROR(INDEX('ORARIO ITP'!$A$3:$A$102,MATCH(S$1,'ORARIO ITP'!$AY$3:$AY$102,0),1),"")</f>
        <v/>
      </c>
      <c r="T152" s="128" t="str">
        <f>IFERROR(INDEX('ORARIO ITP'!$A$3:$A$102,MATCH(T$1,'ORARIO ITP'!$AY$3:$AY$102,0),1),"")</f>
        <v/>
      </c>
      <c r="U152" s="45" t="str">
        <f>IFERROR(INDEX('ORARIO ITP'!$A$3:$A$102,MATCH(U$1,'ORARIO ITP'!$AY$3:$AY$102,0),1),"")</f>
        <v/>
      </c>
      <c r="V152" s="45" t="str">
        <f>IFERROR(INDEX('ORARIO ITP'!$A$3:$A$102,MATCH(V$1,'ORARIO ITP'!$AY$3:$AY$102,0),1),"")</f>
        <v/>
      </c>
      <c r="W152" s="45" t="str">
        <f>IFERROR(INDEX('ORARIO ITP'!$A$3:$A$102,MATCH(W$1,'ORARIO ITP'!$AY$3:$AY$102,0),1),"")</f>
        <v/>
      </c>
      <c r="X152" s="45" t="str">
        <f>IFERROR(INDEX('ORARIO ITP'!$A$3:$A$102,MATCH(X$1,'ORARIO ITP'!$AY$3:$AY$102,0),1),"")</f>
        <v/>
      </c>
      <c r="Y152" s="45" t="str">
        <f>IFERROR(INDEX('ORARIO ITP'!$A$3:$A$102,MATCH(Y$1,'ORARIO ITP'!$AY$3:$AY$102,0),1),"")</f>
        <v/>
      </c>
      <c r="Z152" s="45" t="str">
        <f>IFERROR(INDEX('ORARIO ITP'!$A$3:$A$102,MATCH(Z$1,'ORARIO ITP'!$AY$3:$AY$102,0),1),"")</f>
        <v/>
      </c>
      <c r="AA152" s="45" t="str">
        <f>IFERROR(INDEX('ORARIO ITP'!$A$3:$A$102,MATCH(AA$1,'ORARIO ITP'!$AY$3:$AY$102,0),1),"")</f>
        <v/>
      </c>
      <c r="AB152" s="45" t="str">
        <f>IFERROR(INDEX('ORARIO ITP'!$A$3:$A$102,MATCH(AB$1,'ORARIO ITP'!$AY$3:$AY$102,0),1),"")</f>
        <v/>
      </c>
      <c r="AC152" s="45" t="str">
        <f>IFERROR(INDEX('ORARIO ITP'!$A$3:$A$102,MATCH(AC$1,'ORARIO ITP'!$AY$3:$AY$102,0),1),"")</f>
        <v/>
      </c>
      <c r="AD152" s="45" t="str">
        <f>IFERROR(INDEX('ORARIO ITP'!$A$3:$A$102,MATCH(AD$1,'ORARIO ITP'!$AY$3:$AY$102,0),1),"")</f>
        <v/>
      </c>
      <c r="AE152" s="45" t="str">
        <f>IFERROR(INDEX('ORARIO ITP'!$A$3:$A$102,MATCH(AE$1,'ORARIO ITP'!$AY$3:$AY$102,0),1),"")</f>
        <v/>
      </c>
      <c r="AF152" s="45" t="str">
        <f>IFERROR(INDEX('ORARIO ITP'!$A$3:$A$102,MATCH(AF$1,'ORARIO ITP'!$AY$3:$AY$102,0),1),"")</f>
        <v/>
      </c>
      <c r="AG152" s="45" t="str">
        <f>IFERROR(INDEX('ORARIO ITP'!$A$3:$A$102,MATCH(AG$1,'ORARIO ITP'!$AY$3:$AY$102,0),1),"")</f>
        <v/>
      </c>
      <c r="AH152" s="45" t="str">
        <f>IFERROR(INDEX('ORARIO ITP'!$A$3:$A$102,MATCH(AH$1,'ORARIO ITP'!$AY$3:$AY$102,0),1),"")</f>
        <v/>
      </c>
      <c r="AI152" s="45" t="str">
        <f>IFERROR(INDEX('ORARIO ITP'!$A$3:$A$102,MATCH(AI$1,'ORARIO ITP'!$AY$3:$AY$102,0),1),"")</f>
        <v/>
      </c>
      <c r="AJ152" s="45" t="str">
        <f>IFERROR(INDEX('ORARIO ITP'!$A$3:$A$102,MATCH(AJ$1,'ORARIO ITP'!$AY$3:$AY$102,0),1),"")</f>
        <v/>
      </c>
      <c r="AK152" s="45" t="str">
        <f>IFERROR(INDEX('ORARIO ITP'!$A$3:$A$102,MATCH(AK$1,'ORARIO ITP'!$AY$3:$AY$102,0),1),"")</f>
        <v/>
      </c>
      <c r="AL152" s="45" t="str">
        <f>IFERROR(INDEX('ORARIO ITP'!$A$3:$A$102,MATCH(AL$1,'ORARIO ITP'!$AY$3:$AY$102,0),1),"")</f>
        <v/>
      </c>
      <c r="AM152" s="45" t="str">
        <f>IFERROR(INDEX('ORARIO ITP'!$A$3:$A$102,MATCH(AM$1,'ORARIO ITP'!$AY$3:$AY$102,0),1),"")</f>
        <v/>
      </c>
      <c r="AN152" s="45" t="str">
        <f>IFERROR(INDEX('ORARIO ITP'!$A$3:$A$102,MATCH(AN$1,'ORARIO ITP'!$AY$3:$AY$102,0),1),"")</f>
        <v/>
      </c>
      <c r="AO152" s="45" t="str">
        <f>IFERROR(INDEX('ORARIO ITP'!$A$3:$A$102,MATCH(AO$1,'ORARIO ITP'!$AY$3:$AY$102,0),1),"")</f>
        <v/>
      </c>
      <c r="AP152" s="45" t="str">
        <f>IFERROR(INDEX('ORARIO ITP'!$A$3:$A$102,MATCH(AP$1,'ORARIO ITP'!$AY$3:$AY$102,0),1),"")</f>
        <v/>
      </c>
      <c r="AQ152" s="45" t="str">
        <f>IFERROR(INDEX('ORARIO ITP'!$A$3:$A$102,MATCH(AQ$1,'ORARIO ITP'!$AY$3:$AY$102,0),1),"")</f>
        <v/>
      </c>
      <c r="AR152" s="45" t="str">
        <f>IFERROR(INDEX('ORARIO ITP'!$A$3:$A$102,MATCH(AR$1,'ORARIO ITP'!$AY$3:$AY$102,0),1),"")</f>
        <v/>
      </c>
      <c r="AS152" s="45" t="str">
        <f>IFERROR(INDEX('ORARIO ITP'!$A$3:$A$102,MATCH(AS$1,'ORARIO ITP'!$AY$3:$AY$102,0),1),"")</f>
        <v/>
      </c>
      <c r="AT152" s="45" t="str">
        <f>IFERROR(INDEX('ORARIO ITP'!$A$3:$A$102,MATCH(AT$1,'ORARIO ITP'!$AY$3:$AY$102,0),1),"")</f>
        <v/>
      </c>
      <c r="AU152" s="45" t="str">
        <f>IFERROR(INDEX('ORARIO ITP'!$A$3:$A$102,MATCH(AU$1,'ORARIO ITP'!$AY$3:$AY$102,0),1),"")</f>
        <v/>
      </c>
      <c r="AV152" s="45" t="str">
        <f>IFERROR(INDEX('ORARIO ITP'!$A$3:$A$102,MATCH(AV$1,'ORARIO ITP'!$AY$3:$AY$102,0),1),"")</f>
        <v/>
      </c>
      <c r="AW152" s="45" t="str">
        <f>IFERROR(INDEX('ORARIO ITP'!$A$3:$A$102,MATCH(AW$1,'ORARIO ITP'!$AY$3:$AY$102,0),1),"")</f>
        <v/>
      </c>
      <c r="AX152" s="45" t="str">
        <f>IFERROR(INDEX('ORARIO ITP'!$A$3:$A$102,MATCH(AX$1,'ORARIO ITP'!$AY$3:$AY$102,0),1),"")</f>
        <v/>
      </c>
      <c r="AY152" s="45" t="str">
        <f>IFERROR(INDEX('ORARIO ITP'!$A$3:$A$102,MATCH(AY$1,'ORARIO ITP'!$AY$3:$AY$102,0),1),"")</f>
        <v/>
      </c>
      <c r="AZ152" s="45" t="str">
        <f>IFERROR(INDEX('ORARIO ITP'!$A$3:$A$102,MATCH(AZ$1,'ORARIO ITP'!$AY$3:$AY$102,0),1),"")</f>
        <v/>
      </c>
    </row>
    <row r="153" spans="1:52" ht="24.95" customHeight="1">
      <c r="A153" s="159" t="s">
        <v>5</v>
      </c>
      <c r="B153" s="162">
        <v>1</v>
      </c>
      <c r="C153" s="122" t="str">
        <f ca="1">IFERROR(INDEX('DOCENTI-CLASSI-MATERIE'!$A$2:$L$201,MATCH(C$154,'DOCENTI-CLASSI-MATERIE'!$A$2:$A$201,0),MATCH(C$1,INDIRECT("'DOCENTI-CLASSI-MATERIE'!$A"&amp;MATCH(C$154,'DOCENTI-CLASSI-MATERIE'!$A$2:$A$201,0)+2&amp;":$L"&amp;MATCH(C$154,'DOCENTI-CLASSI-MATERIE'!$A$2:$A$201,0)+2),0)),C336)</f>
        <v>TECN.TECNIC.GRAF.</v>
      </c>
      <c r="D153" s="122" t="str">
        <f ca="1">IFERROR(INDEX('DOCENTI-CLASSI-MATERIE'!$A$2:$L$201,MATCH(D$154,'DOCENTI-CLASSI-MATERIE'!$A$2:$A$201,0),MATCH(D$1,INDIRECT("'DOCENTI-CLASSI-MATERIE'!$A"&amp;MATCH(D$154,'DOCENTI-CLASSI-MATERIE'!$A$2:$A$201,0)+2&amp;":$L"&amp;MATCH(D$154,'DOCENTI-CLASSI-MATERIE'!$A$2:$A$201,0)+2),0)),D336)</f>
        <v>MATEMATICA</v>
      </c>
      <c r="E153" s="122" t="str">
        <f ca="1">IFERROR(INDEX('DOCENTI-CLASSI-MATERIE'!$A$2:$L$201,MATCH(E$154,'DOCENTI-CLASSI-MATERIE'!$A$2:$A$201,0),MATCH(E$1,INDIRECT("'DOCENTI-CLASSI-MATERIE'!$A"&amp;MATCH(E$154,'DOCENTI-CLASSI-MATERIE'!$A$2:$A$201,0)+2&amp;":$L"&amp;MATCH(E$154,'DOCENTI-CLASSI-MATERIE'!$A$2:$A$201,0)+2),0)),E336)</f>
        <v>TEC.e TEC. DIAGN.e MANUT.MT</v>
      </c>
      <c r="F153" s="122" t="str">
        <f ca="1">IFERROR(INDEX('DOCENTI-CLASSI-MATERIE'!$A$2:$L$201,MATCH(F$154,'DOCENTI-CLASSI-MATERIE'!$A$2:$A$201,0),MATCH(F$1,INDIRECT("'DOCENTI-CLASSI-MATERIE'!$A"&amp;MATCH(F$154,'DOCENTI-CLASSI-MATERIE'!$A$2:$A$201,0)+2&amp;":$L"&amp;MATCH(F$154,'DOCENTI-CLASSI-MATERIE'!$A$2:$A$201,0)+2),0)),F336)</f>
        <v>LINGUA LETT.ITAL. E STORIA</v>
      </c>
      <c r="G153" s="122" t="str">
        <f ca="1">IFERROR(INDEX('DOCENTI-CLASSI-MATERIE'!$A$2:$L$201,MATCH(G$154,'DOCENTI-CLASSI-MATERIE'!$A$2:$A$201,0),MATCH(G$1,INDIRECT("'DOCENTI-CLASSI-MATERIE'!$A"&amp;MATCH(G$154,'DOCENTI-CLASSI-MATERIE'!$A$2:$A$201,0)+2&amp;":$L"&amp;MATCH(G$154,'DOCENTI-CLASSI-MATERIE'!$A$2:$A$201,0)+2),0)),G336)</f>
        <v>LINGUA INGLESE</v>
      </c>
      <c r="H153" s="122" t="str">
        <f ca="1">IFERROR(INDEX('DOCENTI-CLASSI-MATERIE'!$A$2:$L$201,MATCH(H$154,'DOCENTI-CLASSI-MATERIE'!$A$2:$A$201,0),MATCH(H$1,INDIRECT("'DOCENTI-CLASSI-MATERIE'!$A"&amp;MATCH(H$154,'DOCENTI-CLASSI-MATERIE'!$A$2:$A$201,0)+2&amp;":$L"&amp;MATCH(H$154,'DOCENTI-CLASSI-MATERIE'!$A$2:$A$201,0)+2),0)),H336)</f>
        <v>TEC.MECC. e APPL.</v>
      </c>
      <c r="I153" s="122" t="str">
        <f ca="1">IFERROR(INDEX('DOCENTI-CLASSI-MATERIE'!$A$2:$L$201,MATCH(I$154,'DOCENTI-CLASSI-MATERIE'!$A$2:$A$201,0),MATCH(I$1,INDIRECT("'DOCENTI-CLASSI-MATERIE'!$A"&amp;MATCH(I$154,'DOCENTI-CLASSI-MATERIE'!$A$2:$A$201,0)+2&amp;":$L"&amp;MATCH(I$154,'DOCENTI-CLASSI-MATERIE'!$A$2:$A$201,0)+2),0)),I336)</f>
        <v>LINGUA LETT.ITAL. E STORIA</v>
      </c>
      <c r="J153" s="122" t="str">
        <f ca="1">IFERROR(INDEX('DOCENTI-CLASSI-MATERIE'!$A$2:$L$201,MATCH(J$154,'DOCENTI-CLASSI-MATERIE'!$A$2:$A$201,0),MATCH(J$1,INDIRECT("'DOCENTI-CLASSI-MATERIE'!$A"&amp;MATCH(J$154,'DOCENTI-CLASSI-MATERIE'!$A$2:$A$201,0)+2&amp;":$L"&amp;MATCH(J$154,'DOCENTI-CLASSI-MATERIE'!$A$2:$A$201,0)+2),0)),J336)</f>
        <v>SC.INTEG.BIOLOGIA</v>
      </c>
      <c r="K153" s="122" t="str">
        <f ca="1">IFERROR(INDEX('DOCENTI-CLASSI-MATERIE'!$A$2:$L$201,MATCH(K$154,'DOCENTI-CLASSI-MATERIE'!$A$2:$A$201,0),MATCH(K$1,INDIRECT("'DOCENTI-CLASSI-MATERIE'!$A"&amp;MATCH(K$154,'DOCENTI-CLASSI-MATERIE'!$A$2:$A$201,0)+2&amp;":$L"&amp;MATCH(K$154,'DOCENTI-CLASSI-MATERIE'!$A$2:$A$201,0)+2),0)),K336)</f>
        <v>SCIENZE MOTORIE</v>
      </c>
      <c r="L153" s="122" t="str">
        <f ca="1">IFERROR(INDEX('DOCENTI-CLASSI-MATERIE'!$A$2:$L$201,MATCH(L$154,'DOCENTI-CLASSI-MATERIE'!$A$2:$A$201,0),MATCH(L$1,INDIRECT("'DOCENTI-CLASSI-MATERIE'!$A"&amp;MATCH(L$154,'DOCENTI-CLASSI-MATERIE'!$A$2:$A$201,0)+2&amp;":$L"&amp;MATCH(L$154,'DOCENTI-CLASSI-MATERIE'!$A$2:$A$201,0)+2),0)),L336)</f>
        <v>TEC.PROG.SISTEMI</v>
      </c>
      <c r="M153" s="122" t="str">
        <f ca="1">IFERROR(INDEX('DOCENTI-CLASSI-MATERIE'!$A$2:$L$201,MATCH(M$154,'DOCENTI-CLASSI-MATERIE'!$A$2:$A$201,0),MATCH(M$1,INDIRECT("'DOCENTI-CLASSI-MATERIE'!$A"&amp;MATCH(M$154,'DOCENTI-CLASSI-MATERIE'!$A$2:$A$201,0)+2&amp;":$L"&amp;MATCH(M$154,'DOCENTI-CLASSI-MATERIE'!$A$2:$A$201,0)+2),0)),M336)</f>
        <v>BIOL.MICR.CONT.SAN.</v>
      </c>
      <c r="N153" s="122" t="str">
        <f ca="1">IFERROR(INDEX('DOCENTI-CLASSI-MATERIE'!$A$2:$L$201,MATCH(N$154,'DOCENTI-CLASSI-MATERIE'!$A$2:$A$201,0),MATCH(N$1,INDIRECT("'DOCENTI-CLASSI-MATERIE'!$A"&amp;MATCH(N$154,'DOCENTI-CLASSI-MATERIE'!$A$2:$A$201,0)+2&amp;":$L"&amp;MATCH(N$154,'DOCENTI-CLASSI-MATERIE'!$A$2:$A$201,0)+2),0)),N336)</f>
        <v/>
      </c>
      <c r="O153" s="122" t="str">
        <f ca="1">IFERROR(INDEX('DOCENTI-CLASSI-MATERIE'!$A$2:$L$201,MATCH(O$154,'DOCENTI-CLASSI-MATERIE'!$A$2:$A$201,0),MATCH(O$1,INDIRECT("'DOCENTI-CLASSI-MATERIE'!$A"&amp;MATCH(O$154,'DOCENTI-CLASSI-MATERIE'!$A$2:$A$201,0)+2&amp;":$L"&amp;MATCH(O$154,'DOCENTI-CLASSI-MATERIE'!$A$2:$A$201,0)+2),0)),O336)</f>
        <v>LINGUA LETT.ITAL. E STORIA</v>
      </c>
      <c r="P153" s="122" t="str">
        <f ca="1">IFERROR(INDEX('DOCENTI-CLASSI-MATERIE'!$A$2:$L$201,MATCH(P$154,'DOCENTI-CLASSI-MATERIE'!$A$2:$A$201,0),MATCH(P$1,INDIRECT("'DOCENTI-CLASSI-MATERIE'!$A"&amp;MATCH(P$154,'DOCENTI-CLASSI-MATERIE'!$A$2:$A$201,0)+2&amp;":$L"&amp;MATCH(P$154,'DOCENTI-CLASSI-MATERIE'!$A$2:$A$201,0)+2),0)),P336)</f>
        <v>LINGUA LETT.ITAL. E STORIA</v>
      </c>
      <c r="Q153" s="122" t="str">
        <f ca="1">IFERROR(INDEX('DOCENTI-CLASSI-MATERIE'!$A$2:$L$201,MATCH(Q$154,'DOCENTI-CLASSI-MATERIE'!$A$2:$A$201,0),MATCH(Q$1,INDIRECT("'DOCENTI-CLASSI-MATERIE'!$A"&amp;MATCH(Q$154,'DOCENTI-CLASSI-MATERIE'!$A$2:$A$201,0)+2&amp;":$L"&amp;MATCH(Q$154,'DOCENTI-CLASSI-MATERIE'!$A$2:$A$201,0)+2),0)),Q336)</f>
        <v>LINGUA LETT.ITAL. E STORIA</v>
      </c>
      <c r="R153" s="122" t="str">
        <f ca="1">IFERROR(INDEX('DOCENTI-CLASSI-MATERIE'!$A$2:$L$201,MATCH(R$154,'DOCENTI-CLASSI-MATERIE'!$A$2:$A$201,0),MATCH(R$1,INDIRECT("'DOCENTI-CLASSI-MATERIE'!$A"&amp;MATCH(R$154,'DOCENTI-CLASSI-MATERIE'!$A$2:$A$201,0)+2&amp;":$L"&amp;MATCH(R$154,'DOCENTI-CLASSI-MATERIE'!$A$2:$A$201,0)+2),0)),R336)</f>
        <v>LINGUA LETT.ITAL. E STORIA</v>
      </c>
      <c r="S153" s="122" t="str">
        <f ca="1">IFERROR(INDEX('DOCENTI-CLASSI-MATERIE'!$A$2:$L$201,MATCH(S$154,'DOCENTI-CLASSI-MATERIE'!$A$2:$A$201,0),MATCH(S$1,INDIRECT("'DOCENTI-CLASSI-MATERIE'!$A"&amp;MATCH(S$154,'DOCENTI-CLASSI-MATERIE'!$A$2:$A$201,0)+2&amp;":$L"&amp;MATCH(S$154,'DOCENTI-CLASSI-MATERIE'!$A$2:$A$201,0)+2),0)),S336)</f>
        <v>LINGUA LETT.ITAL. E STORIA</v>
      </c>
      <c r="T153" s="122" t="str">
        <f ca="1">IFERROR(INDEX('DOCENTI-CLASSI-MATERIE'!$A$2:$L$201,MATCH(T$154,'DOCENTI-CLASSI-MATERIE'!$A$2:$A$201,0),MATCH(T$1,INDIRECT("'DOCENTI-CLASSI-MATERIE'!$A"&amp;MATCH(T$154,'DOCENTI-CLASSI-MATERIE'!$A$2:$A$201,0)+2&amp;":$L"&amp;MATCH(T$154,'DOCENTI-CLASSI-MATERIE'!$A$2:$A$201,0)+2),0)),T336)</f>
        <v>LINGUA LETT.ITAL. E STORIA</v>
      </c>
      <c r="U153" s="37" t="str">
        <f ca="1">IFERROR(INDEX('DOCENTI-CLASSI-MATERIE'!$A$2:$L$201,MATCH(U$154,'DOCENTI-CLASSI-MATERIE'!$A$2:$A$201,0),MATCH(U$1,INDIRECT("'DOCENTI-CLASSI-MATERIE'!$A"&amp;MATCH(U$154,'DOCENTI-CLASSI-MATERIE'!$A$2:$A$201,0)+2&amp;":$L"&amp;MATCH(U$154,'DOCENTI-CLASSI-MATERIE'!$A$2:$A$201,0)+2),0)),U336)</f>
        <v/>
      </c>
      <c r="V153" s="37" t="str">
        <f ca="1">IFERROR(INDEX('DOCENTI-CLASSI-MATERIE'!$A$2:$L$201,MATCH(V$154,'DOCENTI-CLASSI-MATERIE'!$A$2:$A$201,0),MATCH(V$1,INDIRECT("'DOCENTI-CLASSI-MATERIE'!$A"&amp;MATCH(V$154,'DOCENTI-CLASSI-MATERIE'!$A$2:$A$201,0)+2&amp;":$L"&amp;MATCH(V$154,'DOCENTI-CLASSI-MATERIE'!$A$2:$A$201,0)+2),0)),V336)</f>
        <v/>
      </c>
      <c r="W153" s="37" t="str">
        <f ca="1">IFERROR(INDEX('DOCENTI-CLASSI-MATERIE'!$A$2:$L$201,MATCH(W$154,'DOCENTI-CLASSI-MATERIE'!$A$2:$A$201,0),MATCH(W$1,INDIRECT("'DOCENTI-CLASSI-MATERIE'!$A"&amp;MATCH(W$154,'DOCENTI-CLASSI-MATERIE'!$A$2:$A$201,0)+2&amp;":$L"&amp;MATCH(W$154,'DOCENTI-CLASSI-MATERIE'!$A$2:$A$201,0)+2),0)),W336)</f>
        <v/>
      </c>
      <c r="X153" s="37" t="str">
        <f ca="1">IFERROR(INDEX('DOCENTI-CLASSI-MATERIE'!$A$2:$L$201,MATCH(X$154,'DOCENTI-CLASSI-MATERIE'!$A$2:$A$201,0),MATCH(X$1,INDIRECT("'DOCENTI-CLASSI-MATERIE'!$A"&amp;MATCH(X$154,'DOCENTI-CLASSI-MATERIE'!$A$2:$A$201,0)+2&amp;":$L"&amp;MATCH(X$154,'DOCENTI-CLASSI-MATERIE'!$A$2:$A$201,0)+2),0)),X336)</f>
        <v/>
      </c>
      <c r="Y153" s="37" t="str">
        <f ca="1">IFERROR(INDEX('DOCENTI-CLASSI-MATERIE'!$A$2:$L$201,MATCH(Y$154,'DOCENTI-CLASSI-MATERIE'!$A$2:$A$201,0),MATCH(Y$1,INDIRECT("'DOCENTI-CLASSI-MATERIE'!$A"&amp;MATCH(Y$154,'DOCENTI-CLASSI-MATERIE'!$A$2:$A$201,0)+2&amp;":$L"&amp;MATCH(Y$154,'DOCENTI-CLASSI-MATERIE'!$A$2:$A$201,0)+2),0)),Y336)</f>
        <v/>
      </c>
      <c r="Z153" s="37" t="str">
        <f ca="1">IFERROR(INDEX('DOCENTI-CLASSI-MATERIE'!$A$2:$L$201,MATCH(Z$154,'DOCENTI-CLASSI-MATERIE'!$A$2:$A$201,0),MATCH(Z$1,INDIRECT("'DOCENTI-CLASSI-MATERIE'!$A"&amp;MATCH(Z$154,'DOCENTI-CLASSI-MATERIE'!$A$2:$A$201,0)+2&amp;":$L"&amp;MATCH(Z$154,'DOCENTI-CLASSI-MATERIE'!$A$2:$A$201,0)+2),0)),Z336)</f>
        <v/>
      </c>
      <c r="AA153" s="37" t="str">
        <f ca="1">IFERROR(INDEX('DOCENTI-CLASSI-MATERIE'!$A$2:$L$201,MATCH(AA$154,'DOCENTI-CLASSI-MATERIE'!$A$2:$A$201,0),MATCH(AA$1,INDIRECT("'DOCENTI-CLASSI-MATERIE'!$A"&amp;MATCH(AA$154,'DOCENTI-CLASSI-MATERIE'!$A$2:$A$201,0)+2&amp;":$L"&amp;MATCH(AA$154,'DOCENTI-CLASSI-MATERIE'!$A$2:$A$201,0)+2),0)),AA336)</f>
        <v/>
      </c>
      <c r="AB153" s="37" t="str">
        <f ca="1">IFERROR(INDEX('DOCENTI-CLASSI-MATERIE'!$A$2:$L$201,MATCH(AB$154,'DOCENTI-CLASSI-MATERIE'!$A$2:$A$201,0),MATCH(AB$1,INDIRECT("'DOCENTI-CLASSI-MATERIE'!$A"&amp;MATCH(AB$154,'DOCENTI-CLASSI-MATERIE'!$A$2:$A$201,0)+2&amp;":$L"&amp;MATCH(AB$154,'DOCENTI-CLASSI-MATERIE'!$A$2:$A$201,0)+2),0)),AB336)</f>
        <v/>
      </c>
      <c r="AC153" s="37" t="str">
        <f ca="1">IFERROR(INDEX('DOCENTI-CLASSI-MATERIE'!$A$2:$L$201,MATCH(AC$154,'DOCENTI-CLASSI-MATERIE'!$A$2:$A$201,0),MATCH(AC$1,INDIRECT("'DOCENTI-CLASSI-MATERIE'!$A"&amp;MATCH(AC$154,'DOCENTI-CLASSI-MATERIE'!$A$2:$A$201,0)+2&amp;":$L"&amp;MATCH(AC$154,'DOCENTI-CLASSI-MATERIE'!$A$2:$A$201,0)+2),0)),AC336)</f>
        <v/>
      </c>
      <c r="AD153" s="37" t="str">
        <f ca="1">IFERROR(INDEX('DOCENTI-CLASSI-MATERIE'!$A$2:$L$201,MATCH(AD$154,'DOCENTI-CLASSI-MATERIE'!$A$2:$A$201,0),MATCH(AD$1,INDIRECT("'DOCENTI-CLASSI-MATERIE'!$A"&amp;MATCH(AD$154,'DOCENTI-CLASSI-MATERIE'!$A$2:$A$201,0)+2&amp;":$L"&amp;MATCH(AD$154,'DOCENTI-CLASSI-MATERIE'!$A$2:$A$201,0)+2),0)),AD336)</f>
        <v/>
      </c>
      <c r="AE153" s="37" t="str">
        <f ca="1">IFERROR(INDEX('DOCENTI-CLASSI-MATERIE'!$A$2:$L$201,MATCH(AE$154,'DOCENTI-CLASSI-MATERIE'!$A$2:$A$201,0),MATCH(AE$1,INDIRECT("'DOCENTI-CLASSI-MATERIE'!$A"&amp;MATCH(AE$154,'DOCENTI-CLASSI-MATERIE'!$A$2:$A$201,0)+2&amp;":$L"&amp;MATCH(AE$154,'DOCENTI-CLASSI-MATERIE'!$A$2:$A$201,0)+2),0)),AE336)</f>
        <v/>
      </c>
      <c r="AF153" s="37" t="str">
        <f ca="1">IFERROR(INDEX('DOCENTI-CLASSI-MATERIE'!$A$2:$L$201,MATCH(AF$154,'DOCENTI-CLASSI-MATERIE'!$A$2:$A$201,0),MATCH(AF$1,INDIRECT("'DOCENTI-CLASSI-MATERIE'!$A"&amp;MATCH(AF$154,'DOCENTI-CLASSI-MATERIE'!$A$2:$A$201,0)+2&amp;":$L"&amp;MATCH(AF$154,'DOCENTI-CLASSI-MATERIE'!$A$2:$A$201,0)+2),0)),AF336)</f>
        <v/>
      </c>
      <c r="AG153" s="37" t="str">
        <f ca="1">IFERROR(INDEX('DOCENTI-CLASSI-MATERIE'!$A$2:$L$201,MATCH(AG$154,'DOCENTI-CLASSI-MATERIE'!$A$2:$A$201,0),MATCH(AG$1,INDIRECT("'DOCENTI-CLASSI-MATERIE'!$A"&amp;MATCH(AG$154,'DOCENTI-CLASSI-MATERIE'!$A$2:$A$201,0)+2&amp;":$L"&amp;MATCH(AG$154,'DOCENTI-CLASSI-MATERIE'!$A$2:$A$201,0)+2),0)),AG336)</f>
        <v/>
      </c>
      <c r="AH153" s="37" t="str">
        <f ca="1">IFERROR(INDEX('DOCENTI-CLASSI-MATERIE'!$A$2:$L$201,MATCH(AH$154,'DOCENTI-CLASSI-MATERIE'!$A$2:$A$201,0),MATCH(AH$1,INDIRECT("'DOCENTI-CLASSI-MATERIE'!$A"&amp;MATCH(AH$154,'DOCENTI-CLASSI-MATERIE'!$A$2:$A$201,0)+2&amp;":$L"&amp;MATCH(AH$154,'DOCENTI-CLASSI-MATERIE'!$A$2:$A$201,0)+2),0)),AH336)</f>
        <v/>
      </c>
      <c r="AI153" s="37" t="str">
        <f ca="1">IFERROR(INDEX('DOCENTI-CLASSI-MATERIE'!$A$2:$L$201,MATCH(AI$154,'DOCENTI-CLASSI-MATERIE'!$A$2:$A$201,0),MATCH(AI$1,INDIRECT("'DOCENTI-CLASSI-MATERIE'!$A"&amp;MATCH(AI$154,'DOCENTI-CLASSI-MATERIE'!$A$2:$A$201,0)+2&amp;":$L"&amp;MATCH(AI$154,'DOCENTI-CLASSI-MATERIE'!$A$2:$A$201,0)+2),0)),AI336)</f>
        <v/>
      </c>
      <c r="AJ153" s="37" t="str">
        <f ca="1">IFERROR(INDEX('DOCENTI-CLASSI-MATERIE'!$A$2:$L$201,MATCH(AJ$154,'DOCENTI-CLASSI-MATERIE'!$A$2:$A$201,0),MATCH(AJ$1,INDIRECT("'DOCENTI-CLASSI-MATERIE'!$A"&amp;MATCH(AJ$154,'DOCENTI-CLASSI-MATERIE'!$A$2:$A$201,0)+2&amp;":$L"&amp;MATCH(AJ$154,'DOCENTI-CLASSI-MATERIE'!$A$2:$A$201,0)+2),0)),AJ336)</f>
        <v/>
      </c>
      <c r="AK153" s="37" t="str">
        <f ca="1">IFERROR(INDEX('DOCENTI-CLASSI-MATERIE'!$A$2:$L$201,MATCH(AK$154,'DOCENTI-CLASSI-MATERIE'!$A$2:$A$201,0),MATCH(AK$1,INDIRECT("'DOCENTI-CLASSI-MATERIE'!$A"&amp;MATCH(AK$154,'DOCENTI-CLASSI-MATERIE'!$A$2:$A$201,0)+2&amp;":$L"&amp;MATCH(AK$154,'DOCENTI-CLASSI-MATERIE'!$A$2:$A$201,0)+2),0)),AK336)</f>
        <v/>
      </c>
      <c r="AL153" s="37" t="str">
        <f ca="1">IFERROR(INDEX('DOCENTI-CLASSI-MATERIE'!$A$2:$L$201,MATCH(AL$154,'DOCENTI-CLASSI-MATERIE'!$A$2:$A$201,0),MATCH(AL$1,INDIRECT("'DOCENTI-CLASSI-MATERIE'!$A"&amp;MATCH(AL$154,'DOCENTI-CLASSI-MATERIE'!$A$2:$A$201,0)+2&amp;":$L"&amp;MATCH(AL$154,'DOCENTI-CLASSI-MATERIE'!$A$2:$A$201,0)+2),0)),AL336)</f>
        <v/>
      </c>
      <c r="AM153" s="37" t="str">
        <f ca="1">IFERROR(INDEX('DOCENTI-CLASSI-MATERIE'!$A$2:$L$201,MATCH(AM$154,'DOCENTI-CLASSI-MATERIE'!$A$2:$A$201,0),MATCH(AM$1,INDIRECT("'DOCENTI-CLASSI-MATERIE'!$A"&amp;MATCH(AM$154,'DOCENTI-CLASSI-MATERIE'!$A$2:$A$201,0)+2&amp;":$L"&amp;MATCH(AM$154,'DOCENTI-CLASSI-MATERIE'!$A$2:$A$201,0)+2),0)),AM336)</f>
        <v/>
      </c>
      <c r="AN153" s="37" t="str">
        <f ca="1">IFERROR(INDEX('DOCENTI-CLASSI-MATERIE'!$A$2:$L$201,MATCH(AN$154,'DOCENTI-CLASSI-MATERIE'!$A$2:$A$201,0),MATCH(AN$1,INDIRECT("'DOCENTI-CLASSI-MATERIE'!$A"&amp;MATCH(AN$154,'DOCENTI-CLASSI-MATERIE'!$A$2:$A$201,0)+2&amp;":$L"&amp;MATCH(AN$154,'DOCENTI-CLASSI-MATERIE'!$A$2:$A$201,0)+2),0)),AN336)</f>
        <v/>
      </c>
      <c r="AO153" s="37" t="str">
        <f ca="1">IFERROR(INDEX('DOCENTI-CLASSI-MATERIE'!$A$2:$L$201,MATCH(AO$154,'DOCENTI-CLASSI-MATERIE'!$A$2:$A$201,0),MATCH(AO$1,INDIRECT("'DOCENTI-CLASSI-MATERIE'!$A"&amp;MATCH(AO$154,'DOCENTI-CLASSI-MATERIE'!$A$2:$A$201,0)+2&amp;":$L"&amp;MATCH(AO$154,'DOCENTI-CLASSI-MATERIE'!$A$2:$A$201,0)+2),0)),AO336)</f>
        <v/>
      </c>
      <c r="AP153" s="37" t="str">
        <f ca="1">IFERROR(INDEX('DOCENTI-CLASSI-MATERIE'!$A$2:$L$201,MATCH(AP$154,'DOCENTI-CLASSI-MATERIE'!$A$2:$A$201,0),MATCH(AP$1,INDIRECT("'DOCENTI-CLASSI-MATERIE'!$A"&amp;MATCH(AP$154,'DOCENTI-CLASSI-MATERIE'!$A$2:$A$201,0)+2&amp;":$L"&amp;MATCH(AP$154,'DOCENTI-CLASSI-MATERIE'!$A$2:$A$201,0)+2),0)),AP336)</f>
        <v/>
      </c>
      <c r="AQ153" s="37" t="str">
        <f ca="1">IFERROR(INDEX('DOCENTI-CLASSI-MATERIE'!$A$2:$L$201,MATCH(AQ$154,'DOCENTI-CLASSI-MATERIE'!$A$2:$A$201,0),MATCH(AQ$1,INDIRECT("'DOCENTI-CLASSI-MATERIE'!$A"&amp;MATCH(AQ$154,'DOCENTI-CLASSI-MATERIE'!$A$2:$A$201,0)+2&amp;":$L"&amp;MATCH(AQ$154,'DOCENTI-CLASSI-MATERIE'!$A$2:$A$201,0)+2),0)),AQ336)</f>
        <v/>
      </c>
      <c r="AR153" s="37" t="str">
        <f ca="1">IFERROR(INDEX('DOCENTI-CLASSI-MATERIE'!$A$2:$L$201,MATCH(AR$154,'DOCENTI-CLASSI-MATERIE'!$A$2:$A$201,0),MATCH(AR$1,INDIRECT("'DOCENTI-CLASSI-MATERIE'!$A"&amp;MATCH(AR$154,'DOCENTI-CLASSI-MATERIE'!$A$2:$A$201,0)+2&amp;":$L"&amp;MATCH(AR$154,'DOCENTI-CLASSI-MATERIE'!$A$2:$A$201,0)+2),0)),AR336)</f>
        <v/>
      </c>
      <c r="AS153" s="37" t="str">
        <f ca="1">IFERROR(INDEX('DOCENTI-CLASSI-MATERIE'!$A$2:$L$201,MATCH(AS$154,'DOCENTI-CLASSI-MATERIE'!$A$2:$A$201,0),MATCH(AS$1,INDIRECT("'DOCENTI-CLASSI-MATERIE'!$A"&amp;MATCH(AS$154,'DOCENTI-CLASSI-MATERIE'!$A$2:$A$201,0)+2&amp;":$L"&amp;MATCH(AS$154,'DOCENTI-CLASSI-MATERIE'!$A$2:$A$201,0)+2),0)),AS336)</f>
        <v/>
      </c>
      <c r="AT153" s="37" t="str">
        <f ca="1">IFERROR(INDEX('DOCENTI-CLASSI-MATERIE'!$A$2:$L$201,MATCH(AT$154,'DOCENTI-CLASSI-MATERIE'!$A$2:$A$201,0),MATCH(AT$1,INDIRECT("'DOCENTI-CLASSI-MATERIE'!$A"&amp;MATCH(AT$154,'DOCENTI-CLASSI-MATERIE'!$A$2:$A$201,0)+2&amp;":$L"&amp;MATCH(AT$154,'DOCENTI-CLASSI-MATERIE'!$A$2:$A$201,0)+2),0)),AT336)</f>
        <v/>
      </c>
      <c r="AU153" s="37" t="str">
        <f ca="1">IFERROR(INDEX('DOCENTI-CLASSI-MATERIE'!$A$2:$L$201,MATCH(AU$154,'DOCENTI-CLASSI-MATERIE'!$A$2:$A$201,0),MATCH(AU$1,INDIRECT("'DOCENTI-CLASSI-MATERIE'!$A"&amp;MATCH(AU$154,'DOCENTI-CLASSI-MATERIE'!$A$2:$A$201,0)+2&amp;":$L"&amp;MATCH(AU$154,'DOCENTI-CLASSI-MATERIE'!$A$2:$A$201,0)+2),0)),AU336)</f>
        <v/>
      </c>
      <c r="AV153" s="37" t="str">
        <f ca="1">IFERROR(INDEX('DOCENTI-CLASSI-MATERIE'!$A$2:$L$201,MATCH(AV$154,'DOCENTI-CLASSI-MATERIE'!$A$2:$A$201,0),MATCH(AV$1,INDIRECT("'DOCENTI-CLASSI-MATERIE'!$A"&amp;MATCH(AV$154,'DOCENTI-CLASSI-MATERIE'!$A$2:$A$201,0)+2&amp;":$L"&amp;MATCH(AV$154,'DOCENTI-CLASSI-MATERIE'!$A$2:$A$201,0)+2),0)),AV336)</f>
        <v/>
      </c>
      <c r="AW153" s="37" t="str">
        <f ca="1">IFERROR(INDEX('DOCENTI-CLASSI-MATERIE'!$A$2:$L$201,MATCH(AW$154,'DOCENTI-CLASSI-MATERIE'!$A$2:$A$201,0),MATCH(AW$1,INDIRECT("'DOCENTI-CLASSI-MATERIE'!$A"&amp;MATCH(AW$154,'DOCENTI-CLASSI-MATERIE'!$A$2:$A$201,0)+2&amp;":$L"&amp;MATCH(AW$154,'DOCENTI-CLASSI-MATERIE'!$A$2:$A$201,0)+2),0)),AW336)</f>
        <v/>
      </c>
      <c r="AX153" s="37" t="str">
        <f ca="1">IFERROR(INDEX('DOCENTI-CLASSI-MATERIE'!$A$2:$L$201,MATCH(AX$154,'DOCENTI-CLASSI-MATERIE'!$A$2:$A$201,0),MATCH(AX$1,INDIRECT("'DOCENTI-CLASSI-MATERIE'!$A"&amp;MATCH(AX$154,'DOCENTI-CLASSI-MATERIE'!$A$2:$A$201,0)+2&amp;":$L"&amp;MATCH(AX$154,'DOCENTI-CLASSI-MATERIE'!$A$2:$A$201,0)+2),0)),AX336)</f>
        <v/>
      </c>
      <c r="AY153" s="37" t="str">
        <f ca="1">IFERROR(INDEX('DOCENTI-CLASSI-MATERIE'!$A$2:$L$201,MATCH(AY$154,'DOCENTI-CLASSI-MATERIE'!$A$2:$A$201,0),MATCH(AY$1,INDIRECT("'DOCENTI-CLASSI-MATERIE'!$A"&amp;MATCH(AY$154,'DOCENTI-CLASSI-MATERIE'!$A$2:$A$201,0)+2&amp;":$L"&amp;MATCH(AY$154,'DOCENTI-CLASSI-MATERIE'!$A$2:$A$201,0)+2),0)),AY336)</f>
        <v/>
      </c>
      <c r="AZ153" s="37" t="str">
        <f ca="1">IFERROR(INDEX('DOCENTI-CLASSI-MATERIE'!$A$2:$L$201,MATCH(AZ$154,'DOCENTI-CLASSI-MATERIE'!$A$2:$A$201,0),MATCH(AZ$1,INDIRECT("'DOCENTI-CLASSI-MATERIE'!$A"&amp;MATCH(AZ$154,'DOCENTI-CLASSI-MATERIE'!$A$2:$A$201,0)+2&amp;":$L"&amp;MATCH(AZ$154,'DOCENTI-CLASSI-MATERIE'!$A$2:$A$201,0)+2),0)),AZ336)</f>
        <v/>
      </c>
    </row>
    <row r="154" spans="1:52" ht="24.95" customHeight="1">
      <c r="A154" s="160"/>
      <c r="B154" s="163"/>
      <c r="C154" s="126" t="str">
        <f>IFERROR(INDEX('ORARIO DOCENTI'!$A$3:$A$102,MATCH(C$1,'ORARIO DOCENTI'!$AZ$3:$AZ$102,0),1),C337)</f>
        <v>MAZZOLAI tg</v>
      </c>
      <c r="D154" s="126" t="str">
        <f>IFERROR(INDEX('ORARIO DOCENTI'!$A$3:$A$102,MATCH(D$1,'ORARIO DOCENTI'!$AZ$3:$AZ$102,0),1),D337)</f>
        <v>GAGGI</v>
      </c>
      <c r="E154" s="126" t="str">
        <f>IFERROR(INDEX('ORARIO DOCENTI'!$A$3:$A$102,MATCH(E$1,'ORARIO DOCENTI'!$AZ$3:$AZ$102,0),1),E337)</f>
        <v>MARRUFFI d</v>
      </c>
      <c r="F154" s="126" t="str">
        <f>IFERROR(INDEX('ORARIO DOCENTI'!$A$3:$A$102,MATCH(F$1,'ORARIO DOCENTI'!$AZ$3:$AZ$102,0),1),F337)</f>
        <v>LORI</v>
      </c>
      <c r="G154" s="126" t="str">
        <f>IFERROR(INDEX('ORARIO DOCENTI'!$A$3:$A$102,MATCH(G$1,'ORARIO DOCENTI'!$AZ$3:$AZ$102,0),1),G337)</f>
        <v>NASCARI</v>
      </c>
      <c r="H154" s="126" t="str">
        <f>IFERROR(INDEX('ORARIO DOCENTI'!$A$3:$A$102,MATCH(H$1,'ORARIO DOCENTI'!$AZ$3:$AZ$102,0),1),H337)</f>
        <v>FAVILLI</v>
      </c>
      <c r="I154" s="126" t="str">
        <f>IFERROR(INDEX('ORARIO DOCENTI'!$A$3:$A$102,MATCH(I$1,'ORARIO DOCENTI'!$AZ$3:$AZ$102,0),1),I337)</f>
        <v>DE ANGELIS</v>
      </c>
      <c r="J154" s="126" t="str">
        <f>IFERROR(INDEX('ORARIO DOCENTI'!$A$3:$A$102,MATCH(J$1,'ORARIO DOCENTI'!$AZ$3:$AZ$102,0),1),J337)</f>
        <v>NICCOLOGI  sib</v>
      </c>
      <c r="K154" s="126" t="str">
        <f>IFERROR(INDEX('ORARIO DOCENTI'!$A$3:$A$102,MATCH(K$1,'ORARIO DOCENTI'!$AZ$3:$AZ$102,0),1),K337)</f>
        <v>ROSI</v>
      </c>
      <c r="L154" s="126" t="str">
        <f>IFERROR(INDEX('ORARIO DOCENTI'!$A$3:$A$102,MATCH(L$1,'ORARIO DOCENTI'!$AZ$3:$AZ$102,0),1),L337)</f>
        <v>MATTEO tdp</v>
      </c>
      <c r="M154" s="126" t="str">
        <f>IFERROR(INDEX('ORARIO DOCENTI'!$A$3:$A$102,MATCH(M$1,'ORARIO DOCENTI'!$AZ$3:$AZ$102,0),1),M337)</f>
        <v>SOMENZI  b</v>
      </c>
      <c r="N154" s="126" t="str">
        <f>IFERROR(INDEX('ORARIO DOCENTI'!$A$3:$A$102,MATCH(N$1,'ORARIO DOCENTI'!$AZ$3:$AZ$102,0),1),N337)</f>
        <v/>
      </c>
      <c r="O154" s="126" t="str">
        <f>IFERROR(INDEX('ORARIO DOCENTI'!$A$3:$A$102,MATCH(O$1,'ORARIO DOCENTI'!$AZ$3:$AZ$102,0),1),O337)</f>
        <v>TEMPERINI</v>
      </c>
      <c r="P154" s="126" t="str">
        <f>IFERROR(INDEX('ORARIO DOCENTI'!$A$3:$A$102,MATCH(P$1,'ORARIO DOCENTI'!$AZ$3:$AZ$102,0),1),P337)</f>
        <v>TEMPERINI</v>
      </c>
      <c r="Q154" s="126" t="str">
        <f>IFERROR(INDEX('ORARIO DOCENTI'!$A$3:$A$102,MATCH(Q$1,'ORARIO DOCENTI'!$AZ$3:$AZ$102,0),1),Q337)</f>
        <v>TEMPERINI</v>
      </c>
      <c r="R154" s="126" t="str">
        <f>IFERROR(INDEX('ORARIO DOCENTI'!$A$3:$A$102,MATCH(R$1,'ORARIO DOCENTI'!$AZ$3:$AZ$102,0),1),R337)</f>
        <v>BARTOLACCI</v>
      </c>
      <c r="S154" s="126" t="str">
        <f>IFERROR(INDEX('ORARIO DOCENTI'!$A$3:$A$102,MATCH(S$1,'ORARIO DOCENTI'!$AZ$3:$AZ$102,0),1),S337)</f>
        <v>BARTOLACCI</v>
      </c>
      <c r="T154" s="126" t="str">
        <f>IFERROR(INDEX('ORARIO DOCENTI'!$A$3:$A$102,MATCH(T$1,'ORARIO DOCENTI'!$AZ$3:$AZ$102,0),1),T337)</f>
        <v>BARTOLACCI</v>
      </c>
      <c r="U154" s="43" t="str">
        <f>IFERROR(INDEX('ORARIO DOCENTI'!$A$3:$A$102,MATCH(U$1,'ORARIO DOCENTI'!$AZ$3:$AZ$102,0),1),U337)</f>
        <v/>
      </c>
      <c r="V154" s="43" t="str">
        <f>IFERROR(INDEX('ORARIO DOCENTI'!$A$3:$A$102,MATCH(V$1,'ORARIO DOCENTI'!$AZ$3:$AZ$102,0),1),V337)</f>
        <v/>
      </c>
      <c r="W154" s="43" t="str">
        <f>IFERROR(INDEX('ORARIO DOCENTI'!$A$3:$A$102,MATCH(W$1,'ORARIO DOCENTI'!$AZ$3:$AZ$102,0),1),W337)</f>
        <v/>
      </c>
      <c r="X154" s="43" t="str">
        <f>IFERROR(INDEX('ORARIO DOCENTI'!$A$3:$A$102,MATCH(X$1,'ORARIO DOCENTI'!$AZ$3:$AZ$102,0),1),X337)</f>
        <v/>
      </c>
      <c r="Y154" s="43" t="str">
        <f>IFERROR(INDEX('ORARIO DOCENTI'!$A$3:$A$102,MATCH(Y$1,'ORARIO DOCENTI'!$AZ$3:$AZ$102,0),1),Y337)</f>
        <v/>
      </c>
      <c r="Z154" s="43" t="str">
        <f>IFERROR(INDEX('ORARIO DOCENTI'!$A$3:$A$102,MATCH(Z$1,'ORARIO DOCENTI'!$AZ$3:$AZ$102,0),1),Z337)</f>
        <v/>
      </c>
      <c r="AA154" s="43" t="str">
        <f>IFERROR(INDEX('ORARIO DOCENTI'!$A$3:$A$102,MATCH(AA$1,'ORARIO DOCENTI'!$AZ$3:$AZ$102,0),1),AA337)</f>
        <v/>
      </c>
      <c r="AB154" s="43" t="str">
        <f>IFERROR(INDEX('ORARIO DOCENTI'!$A$3:$A$102,MATCH(AB$1,'ORARIO DOCENTI'!$AZ$3:$AZ$102,0),1),AB337)</f>
        <v/>
      </c>
      <c r="AC154" s="43" t="str">
        <f>IFERROR(INDEX('ORARIO DOCENTI'!$A$3:$A$102,MATCH(AC$1,'ORARIO DOCENTI'!$AZ$3:$AZ$102,0),1),AC337)</f>
        <v/>
      </c>
      <c r="AD154" s="43" t="str">
        <f>IFERROR(INDEX('ORARIO DOCENTI'!$A$3:$A$102,MATCH(AD$1,'ORARIO DOCENTI'!$AZ$3:$AZ$102,0),1),AD337)</f>
        <v/>
      </c>
      <c r="AE154" s="43" t="str">
        <f>IFERROR(INDEX('ORARIO DOCENTI'!$A$3:$A$102,MATCH(AE$1,'ORARIO DOCENTI'!$AZ$3:$AZ$102,0),1),AE337)</f>
        <v/>
      </c>
      <c r="AF154" s="43" t="str">
        <f>IFERROR(INDEX('ORARIO DOCENTI'!$A$3:$A$102,MATCH(AF$1,'ORARIO DOCENTI'!$AZ$3:$AZ$102,0),1),AF337)</f>
        <v/>
      </c>
      <c r="AG154" s="43" t="str">
        <f>IFERROR(INDEX('ORARIO DOCENTI'!$A$3:$A$102,MATCH(AG$1,'ORARIO DOCENTI'!$AZ$3:$AZ$102,0),1),AG337)</f>
        <v/>
      </c>
      <c r="AH154" s="43" t="str">
        <f>IFERROR(INDEX('ORARIO DOCENTI'!$A$3:$A$102,MATCH(AH$1,'ORARIO DOCENTI'!$AZ$3:$AZ$102,0),1),AH337)</f>
        <v/>
      </c>
      <c r="AI154" s="43" t="str">
        <f>IFERROR(INDEX('ORARIO DOCENTI'!$A$3:$A$102,MATCH(AI$1,'ORARIO DOCENTI'!$AZ$3:$AZ$102,0),1),AI337)</f>
        <v/>
      </c>
      <c r="AJ154" s="43" t="str">
        <f>IFERROR(INDEX('ORARIO DOCENTI'!$A$3:$A$102,MATCH(AJ$1,'ORARIO DOCENTI'!$AZ$3:$AZ$102,0),1),AJ337)</f>
        <v/>
      </c>
      <c r="AK154" s="43" t="str">
        <f>IFERROR(INDEX('ORARIO DOCENTI'!$A$3:$A$102,MATCH(AK$1,'ORARIO DOCENTI'!$AZ$3:$AZ$102,0),1),AK337)</f>
        <v/>
      </c>
      <c r="AL154" s="43" t="str">
        <f>IFERROR(INDEX('ORARIO DOCENTI'!$A$3:$A$102,MATCH(AL$1,'ORARIO DOCENTI'!$AZ$3:$AZ$102,0),1),AL337)</f>
        <v/>
      </c>
      <c r="AM154" s="43" t="str">
        <f>IFERROR(INDEX('ORARIO DOCENTI'!$A$3:$A$102,MATCH(AM$1,'ORARIO DOCENTI'!$AZ$3:$AZ$102,0),1),AM337)</f>
        <v/>
      </c>
      <c r="AN154" s="43" t="str">
        <f>IFERROR(INDEX('ORARIO DOCENTI'!$A$3:$A$102,MATCH(AN$1,'ORARIO DOCENTI'!$AZ$3:$AZ$102,0),1),AN337)</f>
        <v/>
      </c>
      <c r="AO154" s="43" t="str">
        <f>IFERROR(INDEX('ORARIO DOCENTI'!$A$3:$A$102,MATCH(AO$1,'ORARIO DOCENTI'!$AZ$3:$AZ$102,0),1),AO337)</f>
        <v/>
      </c>
      <c r="AP154" s="43" t="str">
        <f>IFERROR(INDEX('ORARIO DOCENTI'!$A$3:$A$102,MATCH(AP$1,'ORARIO DOCENTI'!$AZ$3:$AZ$102,0),1),AP337)</f>
        <v/>
      </c>
      <c r="AQ154" s="43" t="str">
        <f>IFERROR(INDEX('ORARIO DOCENTI'!$A$3:$A$102,MATCH(AQ$1,'ORARIO DOCENTI'!$AZ$3:$AZ$102,0),1),AQ337)</f>
        <v/>
      </c>
      <c r="AR154" s="43" t="str">
        <f>IFERROR(INDEX('ORARIO DOCENTI'!$A$3:$A$102,MATCH(AR$1,'ORARIO DOCENTI'!$AZ$3:$AZ$102,0),1),AR337)</f>
        <v/>
      </c>
      <c r="AS154" s="43" t="str">
        <f>IFERROR(INDEX('ORARIO DOCENTI'!$A$3:$A$102,MATCH(AS$1,'ORARIO DOCENTI'!$AZ$3:$AZ$102,0),1),AS337)</f>
        <v/>
      </c>
      <c r="AT154" s="43" t="str">
        <f>IFERROR(INDEX('ORARIO DOCENTI'!$A$3:$A$102,MATCH(AT$1,'ORARIO DOCENTI'!$AZ$3:$AZ$102,0),1),AT337)</f>
        <v/>
      </c>
      <c r="AU154" s="43" t="str">
        <f>IFERROR(INDEX('ORARIO DOCENTI'!$A$3:$A$102,MATCH(AU$1,'ORARIO DOCENTI'!$AZ$3:$AZ$102,0),1),AU337)</f>
        <v/>
      </c>
      <c r="AV154" s="43" t="str">
        <f>IFERROR(INDEX('ORARIO DOCENTI'!$A$3:$A$102,MATCH(AV$1,'ORARIO DOCENTI'!$AZ$3:$AZ$102,0),1),AV337)</f>
        <v/>
      </c>
      <c r="AW154" s="43" t="str">
        <f>IFERROR(INDEX('ORARIO DOCENTI'!$A$3:$A$102,MATCH(AW$1,'ORARIO DOCENTI'!$AZ$3:$AZ$102,0),1),AW337)</f>
        <v/>
      </c>
      <c r="AX154" s="43" t="str">
        <f>IFERROR(INDEX('ORARIO DOCENTI'!$A$3:$A$102,MATCH(AX$1,'ORARIO DOCENTI'!$AZ$3:$AZ$102,0),1),AX337)</f>
        <v/>
      </c>
      <c r="AY154" s="43" t="str">
        <f>IFERROR(INDEX('ORARIO DOCENTI'!$A$3:$A$102,MATCH(AY$1,'ORARIO DOCENTI'!$AZ$3:$AZ$102,0),1),AY337)</f>
        <v/>
      </c>
      <c r="AZ154" s="43" t="str">
        <f>IFERROR(INDEX('ORARIO DOCENTI'!$A$3:$A$102,MATCH(AZ$1,'ORARIO DOCENTI'!$AZ$3:$AZ$102,0),1),AZ337)</f>
        <v/>
      </c>
    </row>
    <row r="155" spans="1:52" ht="24.95" customHeight="1">
      <c r="A155" s="160"/>
      <c r="B155" s="163"/>
      <c r="C155" s="124" t="str">
        <f>IFERROR(INDEX('ORARIO ITP'!$A$3:$A$102,MATCH(C$1,'ORARIO ITP'!$AZ$3:$AZ$102,0),1),"")</f>
        <v/>
      </c>
      <c r="D155" s="124" t="str">
        <f>IFERROR(INDEX('ORARIO ITP'!$A$3:$A$102,MATCH(D$1,'ORARIO ITP'!$AZ$3:$AZ$102,0),1),"")</f>
        <v/>
      </c>
      <c r="E155" s="124" t="str">
        <f>IFERROR(INDEX('ORARIO ITP'!$A$3:$A$102,MATCH(E$1,'ORARIO ITP'!$AZ$3:$AZ$102,0),1),"")</f>
        <v/>
      </c>
      <c r="F155" s="124" t="str">
        <f>IFERROR(INDEX('ORARIO ITP'!$A$3:$A$102,MATCH(F$1,'ORARIO ITP'!$AZ$3:$AZ$102,0),1),"")</f>
        <v/>
      </c>
      <c r="G155" s="124" t="str">
        <f>IFERROR(INDEX('ORARIO ITP'!$A$3:$A$102,MATCH(G$1,'ORARIO ITP'!$AZ$3:$AZ$102,0),1),"")</f>
        <v/>
      </c>
      <c r="H155" s="124" t="str">
        <f>IFERROR(INDEX('ORARIO ITP'!$A$3:$A$102,MATCH(H$1,'ORARIO ITP'!$AZ$3:$AZ$102,0),1),"")</f>
        <v>FRANCALACCI  itp</v>
      </c>
      <c r="I155" s="124" t="str">
        <f>IFERROR(INDEX('ORARIO ITP'!$A$3:$A$102,MATCH(I$1,'ORARIO ITP'!$AZ$3:$AZ$102,0),1),"")</f>
        <v/>
      </c>
      <c r="J155" s="124" t="str">
        <f>IFERROR(INDEX('ORARIO ITP'!$A$3:$A$102,MATCH(J$1,'ORARIO ITP'!$AZ$3:$AZ$102,0),1),"")</f>
        <v/>
      </c>
      <c r="K155" s="124" t="str">
        <f>IFERROR(INDEX('ORARIO ITP'!$A$3:$A$102,MATCH(K$1,'ORARIO ITP'!$AZ$3:$AZ$102,0),1),"")</f>
        <v/>
      </c>
      <c r="L155" s="124" t="str">
        <f>IFERROR(INDEX('ORARIO ITP'!$A$3:$A$102,MATCH(L$1,'ORARIO ITP'!$AZ$3:$AZ$102,0),1),"")</f>
        <v>CAROBENE</v>
      </c>
      <c r="M155" s="124" t="str">
        <f>IFERROR(INDEX('ORARIO ITP'!$A$3:$A$102,MATCH(M$1,'ORARIO ITP'!$AZ$3:$AZ$102,0),1),"")</f>
        <v>TRENTINI</v>
      </c>
      <c r="N155" s="124" t="str">
        <f>IFERROR(INDEX('ORARIO ITP'!$A$3:$A$102,MATCH(N$1,'ORARIO ITP'!$AZ$3:$AZ$102,0),1),"")</f>
        <v/>
      </c>
      <c r="O155" s="124" t="str">
        <f>IFERROR(INDEX('ORARIO ITP'!$A$3:$A$102,MATCH(O$1,'ORARIO ITP'!$AZ$3:$AZ$102,0),1),"")</f>
        <v/>
      </c>
      <c r="P155" s="124" t="str">
        <f>IFERROR(INDEX('ORARIO ITP'!$A$3:$A$102,MATCH(P$1,'ORARIO ITP'!$AZ$3:$AZ$102,0),1),"")</f>
        <v/>
      </c>
      <c r="Q155" s="124" t="str">
        <f>IFERROR(INDEX('ORARIO ITP'!$A$3:$A$102,MATCH(Q$1,'ORARIO ITP'!$AZ$3:$AZ$102,0),1),"")</f>
        <v/>
      </c>
      <c r="R155" s="124" t="str">
        <f>IFERROR(INDEX('ORARIO ITP'!$A$3:$A$102,MATCH(R$1,'ORARIO ITP'!$AZ$3:$AZ$102,0),1),"")</f>
        <v/>
      </c>
      <c r="S155" s="124" t="str">
        <f>IFERROR(INDEX('ORARIO ITP'!$A$3:$A$102,MATCH(S$1,'ORARIO ITP'!$AZ$3:$AZ$102,0),1),"")</f>
        <v/>
      </c>
      <c r="T155" s="124" t="str">
        <f>IFERROR(INDEX('ORARIO ITP'!$A$3:$A$102,MATCH(T$1,'ORARIO ITP'!$AZ$3:$AZ$102,0),1),"")</f>
        <v/>
      </c>
      <c r="U155" s="40" t="str">
        <f>IFERROR(INDEX('ORARIO ITP'!$A$3:$A$102,MATCH(U$1,'ORARIO ITP'!$AZ$3:$AZ$102,0),1),"")</f>
        <v/>
      </c>
      <c r="V155" s="40" t="str">
        <f>IFERROR(INDEX('ORARIO ITP'!$A$3:$A$102,MATCH(V$1,'ORARIO ITP'!$AZ$3:$AZ$102,0),1),"")</f>
        <v/>
      </c>
      <c r="W155" s="40" t="str">
        <f>IFERROR(INDEX('ORARIO ITP'!$A$3:$A$102,MATCH(W$1,'ORARIO ITP'!$AZ$3:$AZ$102,0),1),"")</f>
        <v/>
      </c>
      <c r="X155" s="40" t="str">
        <f>IFERROR(INDEX('ORARIO ITP'!$A$3:$A$102,MATCH(X$1,'ORARIO ITP'!$AZ$3:$AZ$102,0),1),"")</f>
        <v/>
      </c>
      <c r="Y155" s="40" t="str">
        <f>IFERROR(INDEX('ORARIO ITP'!$A$3:$A$102,MATCH(Y$1,'ORARIO ITP'!$AZ$3:$AZ$102,0),1),"")</f>
        <v/>
      </c>
      <c r="Z155" s="40" t="str">
        <f>IFERROR(INDEX('ORARIO ITP'!$A$3:$A$102,MATCH(Z$1,'ORARIO ITP'!$AZ$3:$AZ$102,0),1),"")</f>
        <v/>
      </c>
      <c r="AA155" s="40" t="str">
        <f>IFERROR(INDEX('ORARIO ITP'!$A$3:$A$102,MATCH(AA$1,'ORARIO ITP'!$AZ$3:$AZ$102,0),1),"")</f>
        <v/>
      </c>
      <c r="AB155" s="40" t="str">
        <f>IFERROR(INDEX('ORARIO ITP'!$A$3:$A$102,MATCH(AB$1,'ORARIO ITP'!$AZ$3:$AZ$102,0),1),"")</f>
        <v/>
      </c>
      <c r="AC155" s="40" t="str">
        <f>IFERROR(INDEX('ORARIO ITP'!$A$3:$A$102,MATCH(AC$1,'ORARIO ITP'!$AZ$3:$AZ$102,0),1),"")</f>
        <v/>
      </c>
      <c r="AD155" s="40" t="str">
        <f>IFERROR(INDEX('ORARIO ITP'!$A$3:$A$102,MATCH(AD$1,'ORARIO ITP'!$AZ$3:$AZ$102,0),1),"")</f>
        <v/>
      </c>
      <c r="AE155" s="40" t="str">
        <f>IFERROR(INDEX('ORARIO ITP'!$A$3:$A$102,MATCH(AE$1,'ORARIO ITP'!$AZ$3:$AZ$102,0),1),"")</f>
        <v/>
      </c>
      <c r="AF155" s="40" t="str">
        <f>IFERROR(INDEX('ORARIO ITP'!$A$3:$A$102,MATCH(AF$1,'ORARIO ITP'!$AZ$3:$AZ$102,0),1),"")</f>
        <v/>
      </c>
      <c r="AG155" s="40" t="str">
        <f>IFERROR(INDEX('ORARIO ITP'!$A$3:$A$102,MATCH(AG$1,'ORARIO ITP'!$AZ$3:$AZ$102,0),1),"")</f>
        <v/>
      </c>
      <c r="AH155" s="40" t="str">
        <f>IFERROR(INDEX('ORARIO ITP'!$A$3:$A$102,MATCH(AH$1,'ORARIO ITP'!$AZ$3:$AZ$102,0),1),"")</f>
        <v/>
      </c>
      <c r="AI155" s="40" t="str">
        <f>IFERROR(INDEX('ORARIO ITP'!$A$3:$A$102,MATCH(AI$1,'ORARIO ITP'!$AZ$3:$AZ$102,0),1),"")</f>
        <v/>
      </c>
      <c r="AJ155" s="40" t="str">
        <f>IFERROR(INDEX('ORARIO ITP'!$A$3:$A$102,MATCH(AJ$1,'ORARIO ITP'!$AZ$3:$AZ$102,0),1),"")</f>
        <v/>
      </c>
      <c r="AK155" s="40" t="str">
        <f>IFERROR(INDEX('ORARIO ITP'!$A$3:$A$102,MATCH(AK$1,'ORARIO ITP'!$AZ$3:$AZ$102,0),1),"")</f>
        <v/>
      </c>
      <c r="AL155" s="40" t="str">
        <f>IFERROR(INDEX('ORARIO ITP'!$A$3:$A$102,MATCH(AL$1,'ORARIO ITP'!$AZ$3:$AZ$102,0),1),"")</f>
        <v/>
      </c>
      <c r="AM155" s="40" t="str">
        <f>IFERROR(INDEX('ORARIO ITP'!$A$3:$A$102,MATCH(AM$1,'ORARIO ITP'!$AZ$3:$AZ$102,0),1),"")</f>
        <v/>
      </c>
      <c r="AN155" s="40" t="str">
        <f>IFERROR(INDEX('ORARIO ITP'!$A$3:$A$102,MATCH(AN$1,'ORARIO ITP'!$AZ$3:$AZ$102,0),1),"")</f>
        <v/>
      </c>
      <c r="AO155" s="40" t="str">
        <f>IFERROR(INDEX('ORARIO ITP'!$A$3:$A$102,MATCH(AO$1,'ORARIO ITP'!$AZ$3:$AZ$102,0),1),"")</f>
        <v/>
      </c>
      <c r="AP155" s="40" t="str">
        <f>IFERROR(INDEX('ORARIO ITP'!$A$3:$A$102,MATCH(AP$1,'ORARIO ITP'!$AZ$3:$AZ$102,0),1),"")</f>
        <v/>
      </c>
      <c r="AQ155" s="40" t="str">
        <f>IFERROR(INDEX('ORARIO ITP'!$A$3:$A$102,MATCH(AQ$1,'ORARIO ITP'!$AZ$3:$AZ$102,0),1),"")</f>
        <v/>
      </c>
      <c r="AR155" s="40" t="str">
        <f>IFERROR(INDEX('ORARIO ITP'!$A$3:$A$102,MATCH(AR$1,'ORARIO ITP'!$AZ$3:$AZ$102,0),1),"")</f>
        <v/>
      </c>
      <c r="AS155" s="40" t="str">
        <f>IFERROR(INDEX('ORARIO ITP'!$A$3:$A$102,MATCH(AS$1,'ORARIO ITP'!$AZ$3:$AZ$102,0),1),"")</f>
        <v/>
      </c>
      <c r="AT155" s="40" t="str">
        <f>IFERROR(INDEX('ORARIO ITP'!$A$3:$A$102,MATCH(AT$1,'ORARIO ITP'!$AZ$3:$AZ$102,0),1),"")</f>
        <v/>
      </c>
      <c r="AU155" s="40" t="str">
        <f>IFERROR(INDEX('ORARIO ITP'!$A$3:$A$102,MATCH(AU$1,'ORARIO ITP'!$AZ$3:$AZ$102,0),1),"")</f>
        <v/>
      </c>
      <c r="AV155" s="40" t="str">
        <f>IFERROR(INDEX('ORARIO ITP'!$A$3:$A$102,MATCH(AV$1,'ORARIO ITP'!$AZ$3:$AZ$102,0),1),"")</f>
        <v/>
      </c>
      <c r="AW155" s="40" t="str">
        <f>IFERROR(INDEX('ORARIO ITP'!$A$3:$A$102,MATCH(AW$1,'ORARIO ITP'!$AZ$3:$AZ$102,0),1),"")</f>
        <v/>
      </c>
      <c r="AX155" s="40" t="str">
        <f>IFERROR(INDEX('ORARIO ITP'!$A$3:$A$102,MATCH(AX$1,'ORARIO ITP'!$AZ$3:$AZ$102,0),1),"")</f>
        <v/>
      </c>
      <c r="AY155" s="40" t="str">
        <f>IFERROR(INDEX('ORARIO ITP'!$A$3:$A$102,MATCH(AY$1,'ORARIO ITP'!$AZ$3:$AZ$102,0),1),"")</f>
        <v/>
      </c>
      <c r="AZ155" s="40" t="str">
        <f>IFERROR(INDEX('ORARIO ITP'!$A$3:$A$102,MATCH(AZ$1,'ORARIO ITP'!$AZ$3:$AZ$102,0),1),"")</f>
        <v/>
      </c>
    </row>
    <row r="156" spans="1:52" s="38" customFormat="1" ht="24.95" customHeight="1">
      <c r="A156" s="160"/>
      <c r="B156" s="163">
        <v>2</v>
      </c>
      <c r="C156" s="125" t="str">
        <f ca="1">IFERROR(INDEX('DOCENTI-CLASSI-MATERIE'!$A$2:$L$201,MATCH(C$157,'DOCENTI-CLASSI-MATERIE'!$A$2:$A$201,0),MATCH(C$1,INDIRECT("'DOCENTI-CLASSI-MATERIE'!$A"&amp;MATCH(C$157,'DOCENTI-CLASSI-MATERIE'!$A$2:$A$201,0)+2&amp;":$L"&amp;MATCH(C$157,'DOCENTI-CLASSI-MATERIE'!$A$2:$A$201,0)+2),0)),C339)</f>
        <v>LINGUA LETT.ITAL. E STORIA</v>
      </c>
      <c r="D156" s="125" t="str">
        <f ca="1">IFERROR(INDEX('DOCENTI-CLASSI-MATERIE'!$A$2:$L$201,MATCH(D$157,'DOCENTI-CLASSI-MATERIE'!$A$2:$A$201,0),MATCH(D$1,INDIRECT("'DOCENTI-CLASSI-MATERIE'!$A"&amp;MATCH(D$157,'DOCENTI-CLASSI-MATERIE'!$A$2:$A$201,0)+2&amp;":$L"&amp;MATCH(D$157,'DOCENTI-CLASSI-MATERIE'!$A$2:$A$201,0)+2),0)),D339)</f>
        <v>TECN.TECNIC.GRAF.</v>
      </c>
      <c r="E156" s="125" t="str">
        <f ca="1">IFERROR(INDEX('DOCENTI-CLASSI-MATERIE'!$A$2:$L$201,MATCH(E$157,'DOCENTI-CLASSI-MATERIE'!$A$2:$A$201,0),MATCH(E$1,INDIRECT("'DOCENTI-CLASSI-MATERIE'!$A"&amp;MATCH(E$157,'DOCENTI-CLASSI-MATERIE'!$A$2:$A$201,0)+2&amp;":$L"&amp;MATCH(E$157,'DOCENTI-CLASSI-MATERIE'!$A$2:$A$201,0)+2),0)),E339)</f>
        <v>LINGUA INGLESE</v>
      </c>
      <c r="F156" s="125" t="str">
        <f ca="1">IFERROR(INDEX('DOCENTI-CLASSI-MATERIE'!$A$2:$L$201,MATCH(F$157,'DOCENTI-CLASSI-MATERIE'!$A$2:$A$201,0),MATCH(F$1,INDIRECT("'DOCENTI-CLASSI-MATERIE'!$A"&amp;MATCH(F$157,'DOCENTI-CLASSI-MATERIE'!$A$2:$A$201,0)+2&amp;":$L"&amp;MATCH(F$157,'DOCENTI-CLASSI-MATERIE'!$A$2:$A$201,0)+2),0)),F339)</f>
        <v>MATEMATICA</v>
      </c>
      <c r="G156" s="125" t="str">
        <f ca="1">IFERROR(INDEX('DOCENTI-CLASSI-MATERIE'!$A$2:$L$201,MATCH(G$157,'DOCENTI-CLASSI-MATERIE'!$A$2:$A$201,0),MATCH(G$1,INDIRECT("'DOCENTI-CLASSI-MATERIE'!$A"&amp;MATCH(G$157,'DOCENTI-CLASSI-MATERIE'!$A$2:$A$201,0)+2&amp;":$L"&amp;MATCH(G$157,'DOCENTI-CLASSI-MATERIE'!$A$2:$A$201,0)+2),0)),G339)</f>
        <v>TEC.MECC. e APPL.</v>
      </c>
      <c r="H156" s="125" t="str">
        <f ca="1">IFERROR(INDEX('DOCENTI-CLASSI-MATERIE'!$A$2:$L$201,MATCH(H$157,'DOCENTI-CLASSI-MATERIE'!$A$2:$A$201,0),MATCH(H$1,INDIRECT("'DOCENTI-CLASSI-MATERIE'!$A"&amp;MATCH(H$157,'DOCENTI-CLASSI-MATERIE'!$A$2:$A$201,0)+2&amp;":$L"&amp;MATCH(H$157,'DOCENTI-CLASSI-MATERIE'!$A$2:$A$201,0)+2),0)),H339)</f>
        <v>TEC.MECC. e APPL.</v>
      </c>
      <c r="I156" s="125" t="str">
        <f ca="1">IFERROR(INDEX('DOCENTI-CLASSI-MATERIE'!$A$2:$L$201,MATCH(I$157,'DOCENTI-CLASSI-MATERIE'!$A$2:$A$201,0),MATCH(I$1,INDIRECT("'DOCENTI-CLASSI-MATERIE'!$A"&amp;MATCH(I$157,'DOCENTI-CLASSI-MATERIE'!$A$2:$A$201,0)+2&amp;":$L"&amp;MATCH(I$157,'DOCENTI-CLASSI-MATERIE'!$A$2:$A$201,0)+2),0)),I339)</f>
        <v>LINGUA LETT.ITAL. E STORIA</v>
      </c>
      <c r="J156" s="125" t="str">
        <f ca="1">IFERROR(INDEX('DOCENTI-CLASSI-MATERIE'!$A$2:$L$201,MATCH(J$157,'DOCENTI-CLASSI-MATERIE'!$A$2:$A$201,0),MATCH(J$1,INDIRECT("'DOCENTI-CLASSI-MATERIE'!$A"&amp;MATCH(J$157,'DOCENTI-CLASSI-MATERIE'!$A$2:$A$201,0)+2&amp;":$L"&amp;MATCH(J$157,'DOCENTI-CLASSI-MATERIE'!$A$2:$A$201,0)+2),0)),J339)</f>
        <v>LINGUA LETT.ITAL. E STORIA</v>
      </c>
      <c r="K156" s="125" t="str">
        <f ca="1">IFERROR(INDEX('DOCENTI-CLASSI-MATERIE'!$A$2:$L$201,MATCH(K$157,'DOCENTI-CLASSI-MATERIE'!$A$2:$A$201,0),MATCH(K$1,INDIRECT("'DOCENTI-CLASSI-MATERIE'!$A"&amp;MATCH(K$157,'DOCENTI-CLASSI-MATERIE'!$A$2:$A$201,0)+2&amp;":$L"&amp;MATCH(K$157,'DOCENTI-CLASSI-MATERIE'!$A$2:$A$201,0)+2),0)),K339)</f>
        <v>SCIENZE MOTORIE</v>
      </c>
      <c r="L156" s="125" t="str">
        <f ca="1">IFERROR(INDEX('DOCENTI-CLASSI-MATERIE'!$A$2:$L$201,MATCH(L$157,'DOCENTI-CLASSI-MATERIE'!$A$2:$A$201,0),MATCH(L$1,INDIRECT("'DOCENTI-CLASSI-MATERIE'!$A"&amp;MATCH(L$157,'DOCENTI-CLASSI-MATERIE'!$A$2:$A$201,0)+2&amp;":$L"&amp;MATCH(L$157,'DOCENTI-CLASSI-MATERIE'!$A$2:$A$201,0)+2),0)),L339)</f>
        <v>TEC.PROG.SISTEMI</v>
      </c>
      <c r="M156" s="125" t="str">
        <f ca="1">IFERROR(INDEX('DOCENTI-CLASSI-MATERIE'!$A$2:$L$201,MATCH(M$157,'DOCENTI-CLASSI-MATERIE'!$A$2:$A$201,0),MATCH(M$1,INDIRECT("'DOCENTI-CLASSI-MATERIE'!$A"&amp;MATCH(M$157,'DOCENTI-CLASSI-MATERIE'!$A$2:$A$201,0)+2&amp;":$L"&amp;MATCH(M$157,'DOCENTI-CLASSI-MATERIE'!$A$2:$A$201,0)+2),0)),M339)</f>
        <v>BIOL.MICR.CONT.SAN.</v>
      </c>
      <c r="N156" s="125" t="str">
        <f ca="1">IFERROR(INDEX('DOCENTI-CLASSI-MATERIE'!$A$2:$L$201,MATCH(N$157,'DOCENTI-CLASSI-MATERIE'!$A$2:$A$201,0),MATCH(N$1,INDIRECT("'DOCENTI-CLASSI-MATERIE'!$A"&amp;MATCH(N$157,'DOCENTI-CLASSI-MATERIE'!$A$2:$A$201,0)+2&amp;":$L"&amp;MATCH(N$157,'DOCENTI-CLASSI-MATERIE'!$A$2:$A$201,0)+2),0)),N339)</f>
        <v/>
      </c>
      <c r="O156" s="151" t="str">
        <f ca="1">IFERROR(INDEX('DOCENTI-CLASSI-MATERIE'!$A$2:$L$201,MATCH(O$157,'DOCENTI-CLASSI-MATERIE'!$A$2:$A$201,0),MATCH(O$1,INDIRECT("'DOCENTI-CLASSI-MATERIE'!$A"&amp;MATCH(O$157,'DOCENTI-CLASSI-MATERIE'!$A$2:$A$201,0)+2&amp;":$L"&amp;MATCH(O$157,'DOCENTI-CLASSI-MATERIE'!$A$2:$A$201,0)+2),0)),O339)</f>
        <v>SISTEMI AUT.</v>
      </c>
      <c r="P156" s="125" t="str">
        <f ca="1">IFERROR(INDEX('DOCENTI-CLASSI-MATERIE'!$A$2:$L$201,MATCH(P$157,'DOCENTI-CLASSI-MATERIE'!$A$2:$A$201,0),MATCH(P$1,INDIRECT("'DOCENTI-CLASSI-MATERIE'!$A"&amp;MATCH(P$157,'DOCENTI-CLASSI-MATERIE'!$A$2:$A$201,0)+2&amp;":$L"&amp;MATCH(P$157,'DOCENTI-CLASSI-MATERIE'!$A$2:$A$201,0)+2),0)),P339)</f>
        <v>IG.ANAT.FIS.PAT.</v>
      </c>
      <c r="Q156" s="125" t="str">
        <f ca="1">IFERROR(INDEX('DOCENTI-CLASSI-MATERIE'!$A$2:$L$201,MATCH(Q$157,'DOCENTI-CLASSI-MATERIE'!$A$2:$A$201,0),MATCH(Q$1,INDIRECT("'DOCENTI-CLASSI-MATERIE'!$A"&amp;MATCH(Q$157,'DOCENTI-CLASSI-MATERIE'!$A$2:$A$201,0)+2&amp;":$L"&amp;MATCH(Q$157,'DOCENTI-CLASSI-MATERIE'!$A$2:$A$201,0)+2),0)),Q339)</f>
        <v/>
      </c>
      <c r="R156" s="125" t="str">
        <f ca="1">IFERROR(INDEX('DOCENTI-CLASSI-MATERIE'!$A$2:$L$201,MATCH(R$157,'DOCENTI-CLASSI-MATERIE'!$A$2:$A$201,0),MATCH(R$1,INDIRECT("'DOCENTI-CLASSI-MATERIE'!$A"&amp;MATCH(R$157,'DOCENTI-CLASSI-MATERIE'!$A$2:$A$201,0)+2&amp;":$L"&amp;MATCH(R$157,'DOCENTI-CLASSI-MATERIE'!$A$2:$A$201,0)+2),0)),R339)</f>
        <v>LINGUA LETT.ITAL. E STORIA</v>
      </c>
      <c r="S156" s="125" t="str">
        <f ca="1">IFERROR(INDEX('DOCENTI-CLASSI-MATERIE'!$A$2:$L$201,MATCH(S$157,'DOCENTI-CLASSI-MATERIE'!$A$2:$A$201,0),MATCH(S$1,INDIRECT("'DOCENTI-CLASSI-MATERIE'!$A"&amp;MATCH(S$157,'DOCENTI-CLASSI-MATERIE'!$A$2:$A$201,0)+2&amp;":$L"&amp;MATCH(S$157,'DOCENTI-CLASSI-MATERIE'!$A$2:$A$201,0)+2),0)),S339)</f>
        <v>LINGUA LETT.ITAL. E STORIA</v>
      </c>
      <c r="T156" s="125" t="str">
        <f ca="1">IFERROR(INDEX('DOCENTI-CLASSI-MATERIE'!$A$2:$L$201,MATCH(T$157,'DOCENTI-CLASSI-MATERIE'!$A$2:$A$201,0),MATCH(T$1,INDIRECT("'DOCENTI-CLASSI-MATERIE'!$A"&amp;MATCH(T$157,'DOCENTI-CLASSI-MATERIE'!$A$2:$A$201,0)+2&amp;":$L"&amp;MATCH(T$157,'DOCENTI-CLASSI-MATERIE'!$A$2:$A$201,0)+2),0)),T339)</f>
        <v>LINGUA LETT.ITAL. E STORIA</v>
      </c>
      <c r="U156" s="41" t="str">
        <f ca="1">IFERROR(INDEX('DOCENTI-CLASSI-MATERIE'!$A$2:$L$201,MATCH(U$157,'DOCENTI-CLASSI-MATERIE'!$A$2:$A$201,0),MATCH(U$1,INDIRECT("'DOCENTI-CLASSI-MATERIE'!$A"&amp;MATCH(U$157,'DOCENTI-CLASSI-MATERIE'!$A$2:$A$201,0)+2&amp;":$L"&amp;MATCH(U$157,'DOCENTI-CLASSI-MATERIE'!$A$2:$A$201,0)+2),0)),U339)</f>
        <v/>
      </c>
      <c r="V156" s="41" t="str">
        <f ca="1">IFERROR(INDEX('DOCENTI-CLASSI-MATERIE'!$A$2:$L$201,MATCH(V$157,'DOCENTI-CLASSI-MATERIE'!$A$2:$A$201,0),MATCH(V$1,INDIRECT("'DOCENTI-CLASSI-MATERIE'!$A"&amp;MATCH(V$157,'DOCENTI-CLASSI-MATERIE'!$A$2:$A$201,0)+2&amp;":$L"&amp;MATCH(V$157,'DOCENTI-CLASSI-MATERIE'!$A$2:$A$201,0)+2),0)),V339)</f>
        <v/>
      </c>
      <c r="W156" s="41" t="str">
        <f ca="1">IFERROR(INDEX('DOCENTI-CLASSI-MATERIE'!$A$2:$L$201,MATCH(W$157,'DOCENTI-CLASSI-MATERIE'!$A$2:$A$201,0),MATCH(W$1,INDIRECT("'DOCENTI-CLASSI-MATERIE'!$A"&amp;MATCH(W$157,'DOCENTI-CLASSI-MATERIE'!$A$2:$A$201,0)+2&amp;":$L"&amp;MATCH(W$157,'DOCENTI-CLASSI-MATERIE'!$A$2:$A$201,0)+2),0)),W339)</f>
        <v/>
      </c>
      <c r="X156" s="41" t="str">
        <f ca="1">IFERROR(INDEX('DOCENTI-CLASSI-MATERIE'!$A$2:$L$201,MATCH(X$157,'DOCENTI-CLASSI-MATERIE'!$A$2:$A$201,0),MATCH(X$1,INDIRECT("'DOCENTI-CLASSI-MATERIE'!$A"&amp;MATCH(X$157,'DOCENTI-CLASSI-MATERIE'!$A$2:$A$201,0)+2&amp;":$L"&amp;MATCH(X$157,'DOCENTI-CLASSI-MATERIE'!$A$2:$A$201,0)+2),0)),X339)</f>
        <v/>
      </c>
      <c r="Y156" s="41" t="str">
        <f ca="1">IFERROR(INDEX('DOCENTI-CLASSI-MATERIE'!$A$2:$L$201,MATCH(Y$157,'DOCENTI-CLASSI-MATERIE'!$A$2:$A$201,0),MATCH(Y$1,INDIRECT("'DOCENTI-CLASSI-MATERIE'!$A"&amp;MATCH(Y$157,'DOCENTI-CLASSI-MATERIE'!$A$2:$A$201,0)+2&amp;":$L"&amp;MATCH(Y$157,'DOCENTI-CLASSI-MATERIE'!$A$2:$A$201,0)+2),0)),Y339)</f>
        <v/>
      </c>
      <c r="Z156" s="41" t="str">
        <f ca="1">IFERROR(INDEX('DOCENTI-CLASSI-MATERIE'!$A$2:$L$201,MATCH(Z$157,'DOCENTI-CLASSI-MATERIE'!$A$2:$A$201,0),MATCH(Z$1,INDIRECT("'DOCENTI-CLASSI-MATERIE'!$A"&amp;MATCH(Z$157,'DOCENTI-CLASSI-MATERIE'!$A$2:$A$201,0)+2&amp;":$L"&amp;MATCH(Z$157,'DOCENTI-CLASSI-MATERIE'!$A$2:$A$201,0)+2),0)),Z339)</f>
        <v/>
      </c>
      <c r="AA156" s="41" t="str">
        <f ca="1">IFERROR(INDEX('DOCENTI-CLASSI-MATERIE'!$A$2:$L$201,MATCH(AA$157,'DOCENTI-CLASSI-MATERIE'!$A$2:$A$201,0),MATCH(AA$1,INDIRECT("'DOCENTI-CLASSI-MATERIE'!$A"&amp;MATCH(AA$157,'DOCENTI-CLASSI-MATERIE'!$A$2:$A$201,0)+2&amp;":$L"&amp;MATCH(AA$157,'DOCENTI-CLASSI-MATERIE'!$A$2:$A$201,0)+2),0)),AA339)</f>
        <v/>
      </c>
      <c r="AB156" s="41" t="str">
        <f ca="1">IFERROR(INDEX('DOCENTI-CLASSI-MATERIE'!$A$2:$L$201,MATCH(AB$157,'DOCENTI-CLASSI-MATERIE'!$A$2:$A$201,0),MATCH(AB$1,INDIRECT("'DOCENTI-CLASSI-MATERIE'!$A"&amp;MATCH(AB$157,'DOCENTI-CLASSI-MATERIE'!$A$2:$A$201,0)+2&amp;":$L"&amp;MATCH(AB$157,'DOCENTI-CLASSI-MATERIE'!$A$2:$A$201,0)+2),0)),AB339)</f>
        <v/>
      </c>
      <c r="AC156" s="41" t="str">
        <f ca="1">IFERROR(INDEX('DOCENTI-CLASSI-MATERIE'!$A$2:$L$201,MATCH(AC$157,'DOCENTI-CLASSI-MATERIE'!$A$2:$A$201,0),MATCH(AC$1,INDIRECT("'DOCENTI-CLASSI-MATERIE'!$A"&amp;MATCH(AC$157,'DOCENTI-CLASSI-MATERIE'!$A$2:$A$201,0)+2&amp;":$L"&amp;MATCH(AC$157,'DOCENTI-CLASSI-MATERIE'!$A$2:$A$201,0)+2),0)),AC339)</f>
        <v/>
      </c>
      <c r="AD156" s="41" t="str">
        <f ca="1">IFERROR(INDEX('DOCENTI-CLASSI-MATERIE'!$A$2:$L$201,MATCH(AD$157,'DOCENTI-CLASSI-MATERIE'!$A$2:$A$201,0),MATCH(AD$1,INDIRECT("'DOCENTI-CLASSI-MATERIE'!$A"&amp;MATCH(AD$157,'DOCENTI-CLASSI-MATERIE'!$A$2:$A$201,0)+2&amp;":$L"&amp;MATCH(AD$157,'DOCENTI-CLASSI-MATERIE'!$A$2:$A$201,0)+2),0)),AD339)</f>
        <v/>
      </c>
      <c r="AE156" s="41" t="str">
        <f ca="1">IFERROR(INDEX('DOCENTI-CLASSI-MATERIE'!$A$2:$L$201,MATCH(AE$157,'DOCENTI-CLASSI-MATERIE'!$A$2:$A$201,0),MATCH(AE$1,INDIRECT("'DOCENTI-CLASSI-MATERIE'!$A"&amp;MATCH(AE$157,'DOCENTI-CLASSI-MATERIE'!$A$2:$A$201,0)+2&amp;":$L"&amp;MATCH(AE$157,'DOCENTI-CLASSI-MATERIE'!$A$2:$A$201,0)+2),0)),AE339)</f>
        <v/>
      </c>
      <c r="AF156" s="41" t="str">
        <f ca="1">IFERROR(INDEX('DOCENTI-CLASSI-MATERIE'!$A$2:$L$201,MATCH(AF$157,'DOCENTI-CLASSI-MATERIE'!$A$2:$A$201,0),MATCH(AF$1,INDIRECT("'DOCENTI-CLASSI-MATERIE'!$A"&amp;MATCH(AF$157,'DOCENTI-CLASSI-MATERIE'!$A$2:$A$201,0)+2&amp;":$L"&amp;MATCH(AF$157,'DOCENTI-CLASSI-MATERIE'!$A$2:$A$201,0)+2),0)),AF339)</f>
        <v/>
      </c>
      <c r="AG156" s="41" t="str">
        <f ca="1">IFERROR(INDEX('DOCENTI-CLASSI-MATERIE'!$A$2:$L$201,MATCH(AG$157,'DOCENTI-CLASSI-MATERIE'!$A$2:$A$201,0),MATCH(AG$1,INDIRECT("'DOCENTI-CLASSI-MATERIE'!$A"&amp;MATCH(AG$157,'DOCENTI-CLASSI-MATERIE'!$A$2:$A$201,0)+2&amp;":$L"&amp;MATCH(AG$157,'DOCENTI-CLASSI-MATERIE'!$A$2:$A$201,0)+2),0)),AG339)</f>
        <v/>
      </c>
      <c r="AH156" s="41" t="str">
        <f ca="1">IFERROR(INDEX('DOCENTI-CLASSI-MATERIE'!$A$2:$L$201,MATCH(AH$157,'DOCENTI-CLASSI-MATERIE'!$A$2:$A$201,0),MATCH(AH$1,INDIRECT("'DOCENTI-CLASSI-MATERIE'!$A"&amp;MATCH(AH$157,'DOCENTI-CLASSI-MATERIE'!$A$2:$A$201,0)+2&amp;":$L"&amp;MATCH(AH$157,'DOCENTI-CLASSI-MATERIE'!$A$2:$A$201,0)+2),0)),AH339)</f>
        <v/>
      </c>
      <c r="AI156" s="41" t="str">
        <f ca="1">IFERROR(INDEX('DOCENTI-CLASSI-MATERIE'!$A$2:$L$201,MATCH(AI$157,'DOCENTI-CLASSI-MATERIE'!$A$2:$A$201,0),MATCH(AI$1,INDIRECT("'DOCENTI-CLASSI-MATERIE'!$A"&amp;MATCH(AI$157,'DOCENTI-CLASSI-MATERIE'!$A$2:$A$201,0)+2&amp;":$L"&amp;MATCH(AI$157,'DOCENTI-CLASSI-MATERIE'!$A$2:$A$201,0)+2),0)),AI339)</f>
        <v/>
      </c>
      <c r="AJ156" s="41" t="str">
        <f ca="1">IFERROR(INDEX('DOCENTI-CLASSI-MATERIE'!$A$2:$L$201,MATCH(AJ$157,'DOCENTI-CLASSI-MATERIE'!$A$2:$A$201,0),MATCH(AJ$1,INDIRECT("'DOCENTI-CLASSI-MATERIE'!$A"&amp;MATCH(AJ$157,'DOCENTI-CLASSI-MATERIE'!$A$2:$A$201,0)+2&amp;":$L"&amp;MATCH(AJ$157,'DOCENTI-CLASSI-MATERIE'!$A$2:$A$201,0)+2),0)),AJ339)</f>
        <v/>
      </c>
      <c r="AK156" s="41" t="str">
        <f ca="1">IFERROR(INDEX('DOCENTI-CLASSI-MATERIE'!$A$2:$L$201,MATCH(AK$157,'DOCENTI-CLASSI-MATERIE'!$A$2:$A$201,0),MATCH(AK$1,INDIRECT("'DOCENTI-CLASSI-MATERIE'!$A"&amp;MATCH(AK$157,'DOCENTI-CLASSI-MATERIE'!$A$2:$A$201,0)+2&amp;":$L"&amp;MATCH(AK$157,'DOCENTI-CLASSI-MATERIE'!$A$2:$A$201,0)+2),0)),AK339)</f>
        <v/>
      </c>
      <c r="AL156" s="41" t="str">
        <f ca="1">IFERROR(INDEX('DOCENTI-CLASSI-MATERIE'!$A$2:$L$201,MATCH(AL$157,'DOCENTI-CLASSI-MATERIE'!$A$2:$A$201,0),MATCH(AL$1,INDIRECT("'DOCENTI-CLASSI-MATERIE'!$A"&amp;MATCH(AL$157,'DOCENTI-CLASSI-MATERIE'!$A$2:$A$201,0)+2&amp;":$L"&amp;MATCH(AL$157,'DOCENTI-CLASSI-MATERIE'!$A$2:$A$201,0)+2),0)),AL339)</f>
        <v/>
      </c>
      <c r="AM156" s="41" t="str">
        <f ca="1">IFERROR(INDEX('DOCENTI-CLASSI-MATERIE'!$A$2:$L$201,MATCH(AM$157,'DOCENTI-CLASSI-MATERIE'!$A$2:$A$201,0),MATCH(AM$1,INDIRECT("'DOCENTI-CLASSI-MATERIE'!$A"&amp;MATCH(AM$157,'DOCENTI-CLASSI-MATERIE'!$A$2:$A$201,0)+2&amp;":$L"&amp;MATCH(AM$157,'DOCENTI-CLASSI-MATERIE'!$A$2:$A$201,0)+2),0)),AM339)</f>
        <v/>
      </c>
      <c r="AN156" s="41" t="str">
        <f ca="1">IFERROR(INDEX('DOCENTI-CLASSI-MATERIE'!$A$2:$L$201,MATCH(AN$157,'DOCENTI-CLASSI-MATERIE'!$A$2:$A$201,0),MATCH(AN$1,INDIRECT("'DOCENTI-CLASSI-MATERIE'!$A"&amp;MATCH(AN$157,'DOCENTI-CLASSI-MATERIE'!$A$2:$A$201,0)+2&amp;":$L"&amp;MATCH(AN$157,'DOCENTI-CLASSI-MATERIE'!$A$2:$A$201,0)+2),0)),AN339)</f>
        <v/>
      </c>
      <c r="AO156" s="41" t="str">
        <f ca="1">IFERROR(INDEX('DOCENTI-CLASSI-MATERIE'!$A$2:$L$201,MATCH(AO$157,'DOCENTI-CLASSI-MATERIE'!$A$2:$A$201,0),MATCH(AO$1,INDIRECT("'DOCENTI-CLASSI-MATERIE'!$A"&amp;MATCH(AO$157,'DOCENTI-CLASSI-MATERIE'!$A$2:$A$201,0)+2&amp;":$L"&amp;MATCH(AO$157,'DOCENTI-CLASSI-MATERIE'!$A$2:$A$201,0)+2),0)),AO339)</f>
        <v/>
      </c>
      <c r="AP156" s="41" t="str">
        <f ca="1">IFERROR(INDEX('DOCENTI-CLASSI-MATERIE'!$A$2:$L$201,MATCH(AP$157,'DOCENTI-CLASSI-MATERIE'!$A$2:$A$201,0),MATCH(AP$1,INDIRECT("'DOCENTI-CLASSI-MATERIE'!$A"&amp;MATCH(AP$157,'DOCENTI-CLASSI-MATERIE'!$A$2:$A$201,0)+2&amp;":$L"&amp;MATCH(AP$157,'DOCENTI-CLASSI-MATERIE'!$A$2:$A$201,0)+2),0)),AP339)</f>
        <v/>
      </c>
      <c r="AQ156" s="41" t="str">
        <f ca="1">IFERROR(INDEX('DOCENTI-CLASSI-MATERIE'!$A$2:$L$201,MATCH(AQ$157,'DOCENTI-CLASSI-MATERIE'!$A$2:$A$201,0),MATCH(AQ$1,INDIRECT("'DOCENTI-CLASSI-MATERIE'!$A"&amp;MATCH(AQ$157,'DOCENTI-CLASSI-MATERIE'!$A$2:$A$201,0)+2&amp;":$L"&amp;MATCH(AQ$157,'DOCENTI-CLASSI-MATERIE'!$A$2:$A$201,0)+2),0)),AQ339)</f>
        <v/>
      </c>
      <c r="AR156" s="41" t="str">
        <f ca="1">IFERROR(INDEX('DOCENTI-CLASSI-MATERIE'!$A$2:$L$201,MATCH(AR$157,'DOCENTI-CLASSI-MATERIE'!$A$2:$A$201,0),MATCH(AR$1,INDIRECT("'DOCENTI-CLASSI-MATERIE'!$A"&amp;MATCH(AR$157,'DOCENTI-CLASSI-MATERIE'!$A$2:$A$201,0)+2&amp;":$L"&amp;MATCH(AR$157,'DOCENTI-CLASSI-MATERIE'!$A$2:$A$201,0)+2),0)),AR339)</f>
        <v/>
      </c>
      <c r="AS156" s="41" t="str">
        <f ca="1">IFERROR(INDEX('DOCENTI-CLASSI-MATERIE'!$A$2:$L$201,MATCH(AS$157,'DOCENTI-CLASSI-MATERIE'!$A$2:$A$201,0),MATCH(AS$1,INDIRECT("'DOCENTI-CLASSI-MATERIE'!$A"&amp;MATCH(AS$157,'DOCENTI-CLASSI-MATERIE'!$A$2:$A$201,0)+2&amp;":$L"&amp;MATCH(AS$157,'DOCENTI-CLASSI-MATERIE'!$A$2:$A$201,0)+2),0)),AS339)</f>
        <v/>
      </c>
      <c r="AT156" s="41" t="str">
        <f ca="1">IFERROR(INDEX('DOCENTI-CLASSI-MATERIE'!$A$2:$L$201,MATCH(AT$157,'DOCENTI-CLASSI-MATERIE'!$A$2:$A$201,0),MATCH(AT$1,INDIRECT("'DOCENTI-CLASSI-MATERIE'!$A"&amp;MATCH(AT$157,'DOCENTI-CLASSI-MATERIE'!$A$2:$A$201,0)+2&amp;":$L"&amp;MATCH(AT$157,'DOCENTI-CLASSI-MATERIE'!$A$2:$A$201,0)+2),0)),AT339)</f>
        <v/>
      </c>
      <c r="AU156" s="41" t="str">
        <f ca="1">IFERROR(INDEX('DOCENTI-CLASSI-MATERIE'!$A$2:$L$201,MATCH(AU$157,'DOCENTI-CLASSI-MATERIE'!$A$2:$A$201,0),MATCH(AU$1,INDIRECT("'DOCENTI-CLASSI-MATERIE'!$A"&amp;MATCH(AU$157,'DOCENTI-CLASSI-MATERIE'!$A$2:$A$201,0)+2&amp;":$L"&amp;MATCH(AU$157,'DOCENTI-CLASSI-MATERIE'!$A$2:$A$201,0)+2),0)),AU339)</f>
        <v/>
      </c>
      <c r="AV156" s="41" t="str">
        <f ca="1">IFERROR(INDEX('DOCENTI-CLASSI-MATERIE'!$A$2:$L$201,MATCH(AV$157,'DOCENTI-CLASSI-MATERIE'!$A$2:$A$201,0),MATCH(AV$1,INDIRECT("'DOCENTI-CLASSI-MATERIE'!$A"&amp;MATCH(AV$157,'DOCENTI-CLASSI-MATERIE'!$A$2:$A$201,0)+2&amp;":$L"&amp;MATCH(AV$157,'DOCENTI-CLASSI-MATERIE'!$A$2:$A$201,0)+2),0)),AV339)</f>
        <v/>
      </c>
      <c r="AW156" s="41" t="str">
        <f ca="1">IFERROR(INDEX('DOCENTI-CLASSI-MATERIE'!$A$2:$L$201,MATCH(AW$157,'DOCENTI-CLASSI-MATERIE'!$A$2:$A$201,0),MATCH(AW$1,INDIRECT("'DOCENTI-CLASSI-MATERIE'!$A"&amp;MATCH(AW$157,'DOCENTI-CLASSI-MATERIE'!$A$2:$A$201,0)+2&amp;":$L"&amp;MATCH(AW$157,'DOCENTI-CLASSI-MATERIE'!$A$2:$A$201,0)+2),0)),AW339)</f>
        <v/>
      </c>
      <c r="AX156" s="41" t="str">
        <f ca="1">IFERROR(INDEX('DOCENTI-CLASSI-MATERIE'!$A$2:$L$201,MATCH(AX$157,'DOCENTI-CLASSI-MATERIE'!$A$2:$A$201,0),MATCH(AX$1,INDIRECT("'DOCENTI-CLASSI-MATERIE'!$A"&amp;MATCH(AX$157,'DOCENTI-CLASSI-MATERIE'!$A$2:$A$201,0)+2&amp;":$L"&amp;MATCH(AX$157,'DOCENTI-CLASSI-MATERIE'!$A$2:$A$201,0)+2),0)),AX339)</f>
        <v/>
      </c>
      <c r="AY156" s="41" t="str">
        <f ca="1">IFERROR(INDEX('DOCENTI-CLASSI-MATERIE'!$A$2:$L$201,MATCH(AY$157,'DOCENTI-CLASSI-MATERIE'!$A$2:$A$201,0),MATCH(AY$1,INDIRECT("'DOCENTI-CLASSI-MATERIE'!$A"&amp;MATCH(AY$157,'DOCENTI-CLASSI-MATERIE'!$A$2:$A$201,0)+2&amp;":$L"&amp;MATCH(AY$157,'DOCENTI-CLASSI-MATERIE'!$A$2:$A$201,0)+2),0)),AY339)</f>
        <v/>
      </c>
      <c r="AZ156" s="41" t="str">
        <f ca="1">IFERROR(INDEX('DOCENTI-CLASSI-MATERIE'!$A$2:$L$201,MATCH(AZ$157,'DOCENTI-CLASSI-MATERIE'!$A$2:$A$201,0),MATCH(AZ$1,INDIRECT("'DOCENTI-CLASSI-MATERIE'!$A"&amp;MATCH(AZ$157,'DOCENTI-CLASSI-MATERIE'!$A$2:$A$201,0)+2&amp;":$L"&amp;MATCH(AZ$157,'DOCENTI-CLASSI-MATERIE'!$A$2:$A$201,0)+2),0)),AZ339)</f>
        <v/>
      </c>
    </row>
    <row r="157" spans="1:52" s="38" customFormat="1" ht="24.95" customHeight="1">
      <c r="A157" s="160"/>
      <c r="B157" s="163"/>
      <c r="C157" s="126" t="str">
        <f>IFERROR(INDEX('ORARIO DOCENTI'!$A$3:$A$102,MATCH(C$1,'ORARIO DOCENTI'!$BA$3:$BA$102,0),1),C340)</f>
        <v>LORI</v>
      </c>
      <c r="D157" s="126" t="str">
        <f>IFERROR(INDEX('ORARIO DOCENTI'!$A$3:$A$102,MATCH(D$1,'ORARIO DOCENTI'!$BA$3:$BA$102,0),1),D340)</f>
        <v>MAZZOLAI tg</v>
      </c>
      <c r="E157" s="126" t="str">
        <f>IFERROR(INDEX('ORARIO DOCENTI'!$A$3:$A$102,MATCH(E$1,'ORARIO DOCENTI'!$BA$3:$BA$102,0),1),E340)</f>
        <v>NASCARI</v>
      </c>
      <c r="F157" s="126" t="str">
        <f>IFERROR(INDEX('ORARIO DOCENTI'!$A$3:$A$102,MATCH(F$1,'ORARIO DOCENTI'!$BA$3:$BA$102,0),1),F340)</f>
        <v>GAGGI</v>
      </c>
      <c r="G157" s="126" t="str">
        <f>IFERROR(INDEX('ORARIO DOCENTI'!$A$3:$A$102,MATCH(G$1,'ORARIO DOCENTI'!$BA$3:$BA$102,0),1),G340)</f>
        <v>MARRUFFI m</v>
      </c>
      <c r="H157" s="126" t="str">
        <f>IFERROR(INDEX('ORARIO DOCENTI'!$A$3:$A$102,MATCH(H$1,'ORARIO DOCENTI'!$BA$3:$BA$102,0),1),H340)</f>
        <v>FAVILLI</v>
      </c>
      <c r="I157" s="126" t="str">
        <f>IFERROR(INDEX('ORARIO DOCENTI'!$A$3:$A$102,MATCH(I$1,'ORARIO DOCENTI'!$BA$3:$BA$102,0),1),I340)</f>
        <v>DE ANGELIS</v>
      </c>
      <c r="J157" s="126" t="str">
        <f>IFERROR(INDEX('ORARIO DOCENTI'!$A$3:$A$102,MATCH(J$1,'ORARIO DOCENTI'!$BA$3:$BA$102,0),1),J340)</f>
        <v>TEMPERINI</v>
      </c>
      <c r="K157" s="126" t="str">
        <f>IFERROR(INDEX('ORARIO DOCENTI'!$A$3:$A$102,MATCH(K$1,'ORARIO DOCENTI'!$BA$3:$BA$102,0),1),K340)</f>
        <v>ROSI</v>
      </c>
      <c r="L157" s="126" t="str">
        <f>IFERROR(INDEX('ORARIO DOCENTI'!$A$3:$A$102,MATCH(L$1,'ORARIO DOCENTI'!$BA$3:$BA$102,0),1),L340)</f>
        <v>MATTEO tdp</v>
      </c>
      <c r="M157" s="126" t="str">
        <f>IFERROR(INDEX('ORARIO DOCENTI'!$A$3:$A$102,MATCH(M$1,'ORARIO DOCENTI'!$BA$3:$BA$102,0),1),M340)</f>
        <v>SOMENZI  b</v>
      </c>
      <c r="N157" s="126" t="str">
        <f>IFERROR(INDEX('ORARIO DOCENTI'!$A$3:$A$102,MATCH(N$1,'ORARIO DOCENTI'!$BA$3:$BA$102,0),1),N340)</f>
        <v/>
      </c>
      <c r="O157" s="149" t="str">
        <f>IFERROR(INDEX('ORARIO DOCENTI'!$A$3:$A$102,MATCH(O$1,'ORARIO DOCENTI'!$BA$3:$BA$102,0),1),O340)</f>
        <v>SISTEMI AUTOM</v>
      </c>
      <c r="P157" s="126" t="str">
        <f>IFERROR(INDEX('ORARIO DOCENTI'!$A$3:$A$102,MATCH(P$1,'ORARIO DOCENTI'!$BA$3:$BA$102,0),1),P340)</f>
        <v>NICCOLOGI  i</v>
      </c>
      <c r="Q157" s="126" t="str">
        <f>IFERROR(INDEX('ORARIO DOCENTI'!$A$3:$A$102,MATCH(Q$1,'ORARIO DOCENTI'!$BA$3:$BA$102,0),1),Q340)</f>
        <v/>
      </c>
      <c r="R157" s="126" t="str">
        <f>IFERROR(INDEX('ORARIO DOCENTI'!$A$3:$A$102,MATCH(R$1,'ORARIO DOCENTI'!$BA$3:$BA$102,0),1),R340)</f>
        <v>BARTOLACCI</v>
      </c>
      <c r="S157" s="126" t="str">
        <f>IFERROR(INDEX('ORARIO DOCENTI'!$A$3:$A$102,MATCH(S$1,'ORARIO DOCENTI'!$BA$3:$BA$102,0),1),S340)</f>
        <v>BARTOLACCI</v>
      </c>
      <c r="T157" s="126" t="str">
        <f>IFERROR(INDEX('ORARIO DOCENTI'!$A$3:$A$102,MATCH(T$1,'ORARIO DOCENTI'!$BA$3:$BA$102,0),1),T340)</f>
        <v>BARTOLACCI</v>
      </c>
      <c r="U157" s="43" t="str">
        <f>IFERROR(INDEX('ORARIO DOCENTI'!$A$3:$A$102,MATCH(U$1,'ORARIO DOCENTI'!$BA$3:$BA$102,0),1),U340)</f>
        <v/>
      </c>
      <c r="V157" s="43" t="str">
        <f>IFERROR(INDEX('ORARIO DOCENTI'!$A$3:$A$102,MATCH(V$1,'ORARIO DOCENTI'!$BA$3:$BA$102,0),1),V340)</f>
        <v/>
      </c>
      <c r="W157" s="43" t="str">
        <f>IFERROR(INDEX('ORARIO DOCENTI'!$A$3:$A$102,MATCH(W$1,'ORARIO DOCENTI'!$BA$3:$BA$102,0),1),W340)</f>
        <v/>
      </c>
      <c r="X157" s="43" t="str">
        <f>IFERROR(INDEX('ORARIO DOCENTI'!$A$3:$A$102,MATCH(X$1,'ORARIO DOCENTI'!$BA$3:$BA$102,0),1),X340)</f>
        <v/>
      </c>
      <c r="Y157" s="43" t="str">
        <f>IFERROR(INDEX('ORARIO DOCENTI'!$A$3:$A$102,MATCH(Y$1,'ORARIO DOCENTI'!$BA$3:$BA$102,0),1),Y340)</f>
        <v/>
      </c>
      <c r="Z157" s="43" t="str">
        <f>IFERROR(INDEX('ORARIO DOCENTI'!$A$3:$A$102,MATCH(Z$1,'ORARIO DOCENTI'!$BA$3:$BA$102,0),1),Z340)</f>
        <v/>
      </c>
      <c r="AA157" s="43" t="str">
        <f>IFERROR(INDEX('ORARIO DOCENTI'!$A$3:$A$102,MATCH(AA$1,'ORARIO DOCENTI'!$BA$3:$BA$102,0),1),AA340)</f>
        <v/>
      </c>
      <c r="AB157" s="43" t="str">
        <f>IFERROR(INDEX('ORARIO DOCENTI'!$A$3:$A$102,MATCH(AB$1,'ORARIO DOCENTI'!$BA$3:$BA$102,0),1),AB340)</f>
        <v/>
      </c>
      <c r="AC157" s="43" t="str">
        <f>IFERROR(INDEX('ORARIO DOCENTI'!$A$3:$A$102,MATCH(AC$1,'ORARIO DOCENTI'!$BA$3:$BA$102,0),1),AC340)</f>
        <v/>
      </c>
      <c r="AD157" s="43" t="str">
        <f>IFERROR(INDEX('ORARIO DOCENTI'!$A$3:$A$102,MATCH(AD$1,'ORARIO DOCENTI'!$BA$3:$BA$102,0),1),AD340)</f>
        <v/>
      </c>
      <c r="AE157" s="43" t="str">
        <f>IFERROR(INDEX('ORARIO DOCENTI'!$A$3:$A$102,MATCH(AE$1,'ORARIO DOCENTI'!$BA$3:$BA$102,0),1),AE340)</f>
        <v/>
      </c>
      <c r="AF157" s="43" t="str">
        <f>IFERROR(INDEX('ORARIO DOCENTI'!$A$3:$A$102,MATCH(AF$1,'ORARIO DOCENTI'!$BA$3:$BA$102,0),1),AF340)</f>
        <v/>
      </c>
      <c r="AG157" s="43" t="str">
        <f>IFERROR(INDEX('ORARIO DOCENTI'!$A$3:$A$102,MATCH(AG$1,'ORARIO DOCENTI'!$BA$3:$BA$102,0),1),AG340)</f>
        <v/>
      </c>
      <c r="AH157" s="43" t="str">
        <f>IFERROR(INDEX('ORARIO DOCENTI'!$A$3:$A$102,MATCH(AH$1,'ORARIO DOCENTI'!$BA$3:$BA$102,0),1),AH340)</f>
        <v/>
      </c>
      <c r="AI157" s="43" t="str">
        <f>IFERROR(INDEX('ORARIO DOCENTI'!$A$3:$A$102,MATCH(AI$1,'ORARIO DOCENTI'!$BA$3:$BA$102,0),1),AI340)</f>
        <v/>
      </c>
      <c r="AJ157" s="43" t="str">
        <f>IFERROR(INDEX('ORARIO DOCENTI'!$A$3:$A$102,MATCH(AJ$1,'ORARIO DOCENTI'!$BA$3:$BA$102,0),1),AJ340)</f>
        <v/>
      </c>
      <c r="AK157" s="43" t="str">
        <f>IFERROR(INDEX('ORARIO DOCENTI'!$A$3:$A$102,MATCH(AK$1,'ORARIO DOCENTI'!$BA$3:$BA$102,0),1),AK340)</f>
        <v/>
      </c>
      <c r="AL157" s="43" t="str">
        <f>IFERROR(INDEX('ORARIO DOCENTI'!$A$3:$A$102,MATCH(AL$1,'ORARIO DOCENTI'!$BA$3:$BA$102,0),1),AL340)</f>
        <v/>
      </c>
      <c r="AM157" s="43" t="str">
        <f>IFERROR(INDEX('ORARIO DOCENTI'!$A$3:$A$102,MATCH(AM$1,'ORARIO DOCENTI'!$BA$3:$BA$102,0),1),AM340)</f>
        <v/>
      </c>
      <c r="AN157" s="43" t="str">
        <f>IFERROR(INDEX('ORARIO DOCENTI'!$A$3:$A$102,MATCH(AN$1,'ORARIO DOCENTI'!$BA$3:$BA$102,0),1),AN340)</f>
        <v/>
      </c>
      <c r="AO157" s="43" t="str">
        <f>IFERROR(INDEX('ORARIO DOCENTI'!$A$3:$A$102,MATCH(AO$1,'ORARIO DOCENTI'!$BA$3:$BA$102,0),1),AO340)</f>
        <v/>
      </c>
      <c r="AP157" s="43" t="str">
        <f>IFERROR(INDEX('ORARIO DOCENTI'!$A$3:$A$102,MATCH(AP$1,'ORARIO DOCENTI'!$BA$3:$BA$102,0),1),AP340)</f>
        <v/>
      </c>
      <c r="AQ157" s="43" t="str">
        <f>IFERROR(INDEX('ORARIO DOCENTI'!$A$3:$A$102,MATCH(AQ$1,'ORARIO DOCENTI'!$BA$3:$BA$102,0),1),AQ340)</f>
        <v/>
      </c>
      <c r="AR157" s="43" t="str">
        <f>IFERROR(INDEX('ORARIO DOCENTI'!$A$3:$A$102,MATCH(AR$1,'ORARIO DOCENTI'!$BA$3:$BA$102,0),1),AR340)</f>
        <v/>
      </c>
      <c r="AS157" s="43" t="str">
        <f>IFERROR(INDEX('ORARIO DOCENTI'!$A$3:$A$102,MATCH(AS$1,'ORARIO DOCENTI'!$BA$3:$BA$102,0),1),AS340)</f>
        <v/>
      </c>
      <c r="AT157" s="43" t="str">
        <f>IFERROR(INDEX('ORARIO DOCENTI'!$A$3:$A$102,MATCH(AT$1,'ORARIO DOCENTI'!$BA$3:$BA$102,0),1),AT340)</f>
        <v/>
      </c>
      <c r="AU157" s="43" t="str">
        <f>IFERROR(INDEX('ORARIO DOCENTI'!$A$3:$A$102,MATCH(AU$1,'ORARIO DOCENTI'!$BA$3:$BA$102,0),1),AU340)</f>
        <v/>
      </c>
      <c r="AV157" s="43" t="str">
        <f>IFERROR(INDEX('ORARIO DOCENTI'!$A$3:$A$102,MATCH(AV$1,'ORARIO DOCENTI'!$BA$3:$BA$102,0),1),AV340)</f>
        <v/>
      </c>
      <c r="AW157" s="43" t="str">
        <f>IFERROR(INDEX('ORARIO DOCENTI'!$A$3:$A$102,MATCH(AW$1,'ORARIO DOCENTI'!$BA$3:$BA$102,0),1),AW340)</f>
        <v/>
      </c>
      <c r="AX157" s="43" t="str">
        <f>IFERROR(INDEX('ORARIO DOCENTI'!$A$3:$A$102,MATCH(AX$1,'ORARIO DOCENTI'!$BA$3:$BA$102,0),1),AX340)</f>
        <v/>
      </c>
      <c r="AY157" s="43" t="str">
        <f>IFERROR(INDEX('ORARIO DOCENTI'!$A$3:$A$102,MATCH(AY$1,'ORARIO DOCENTI'!$BA$3:$BA$102,0),1),AY340)</f>
        <v/>
      </c>
      <c r="AZ157" s="43" t="str">
        <f>IFERROR(INDEX('ORARIO DOCENTI'!$A$3:$A$102,MATCH(AZ$1,'ORARIO DOCENTI'!$BA$3:$BA$102,0),1),AZ340)</f>
        <v/>
      </c>
    </row>
    <row r="158" spans="1:52" s="38" customFormat="1" ht="24.95" customHeight="1">
      <c r="A158" s="160"/>
      <c r="B158" s="163"/>
      <c r="C158" s="124" t="str">
        <f>IFERROR(INDEX('ORARIO ITP'!$A$3:$A$102,MATCH(C$1,'ORARIO ITP'!$BA$3:$BA$102,0),1),"")</f>
        <v/>
      </c>
      <c r="D158" s="124" t="str">
        <f>IFERROR(INDEX('ORARIO ITP'!$A$3:$A$102,MATCH(D$1,'ORARIO ITP'!$BA$3:$BA$102,0),1),"")</f>
        <v/>
      </c>
      <c r="E158" s="124" t="str">
        <f>IFERROR(INDEX('ORARIO ITP'!$A$3:$A$102,MATCH(E$1,'ORARIO ITP'!$BA$3:$BA$102,0),1),"")</f>
        <v/>
      </c>
      <c r="F158" s="124" t="str">
        <f>IFERROR(INDEX('ORARIO ITP'!$A$3:$A$102,MATCH(F$1,'ORARIO ITP'!$BA$3:$BA$102,0),1),"")</f>
        <v/>
      </c>
      <c r="G158" s="124" t="str">
        <f>IFERROR(INDEX('ORARIO ITP'!$A$3:$A$102,MATCH(G$1,'ORARIO ITP'!$BA$3:$BA$102,0),1),"")</f>
        <v/>
      </c>
      <c r="H158" s="124" t="str">
        <f>IFERROR(INDEX('ORARIO ITP'!$A$3:$A$102,MATCH(H$1,'ORARIO ITP'!$BA$3:$BA$102,0),1),"")</f>
        <v>FRANCALACCI  itp</v>
      </c>
      <c r="I158" s="124" t="str">
        <f>IFERROR(INDEX('ORARIO ITP'!$A$3:$A$102,MATCH(I$1,'ORARIO ITP'!$BA$3:$BA$102,0),1),"")</f>
        <v/>
      </c>
      <c r="J158" s="124" t="str">
        <f>IFERROR(INDEX('ORARIO ITP'!$A$3:$A$102,MATCH(J$1,'ORARIO ITP'!$BA$3:$BA$102,0),1),"")</f>
        <v/>
      </c>
      <c r="K158" s="124" t="str">
        <f>IFERROR(INDEX('ORARIO ITP'!$A$3:$A$102,MATCH(K$1,'ORARIO ITP'!$BA$3:$BA$102,0),1),"")</f>
        <v/>
      </c>
      <c r="L158" s="124" t="str">
        <f>IFERROR(INDEX('ORARIO ITP'!$A$3:$A$102,MATCH(L$1,'ORARIO ITP'!$BA$3:$BA$102,0),1),"")</f>
        <v>CAROBENE</v>
      </c>
      <c r="M158" s="124" t="str">
        <f>IFERROR(INDEX('ORARIO ITP'!$A$3:$A$102,MATCH(M$1,'ORARIO ITP'!$BA$3:$BA$102,0),1),"")</f>
        <v>TRENTINI</v>
      </c>
      <c r="N158" s="124" t="str">
        <f>IFERROR(INDEX('ORARIO ITP'!$A$3:$A$102,MATCH(N$1,'ORARIO ITP'!$BA$3:$BA$102,0),1),"")</f>
        <v/>
      </c>
      <c r="O158" s="150" t="str">
        <f>IFERROR(INDEX('ORARIO ITP'!$A$3:$A$102,MATCH(O$1,'ORARIO ITP'!$BA$3:$BA$102,0),1),"")</f>
        <v>BELLUMORI</v>
      </c>
      <c r="P158" s="124" t="str">
        <f>IFERROR(INDEX('ORARIO ITP'!$A$3:$A$102,MATCH(P$1,'ORARIO ITP'!$BA$3:$BA$102,0),1),"")</f>
        <v>PAGANUCCI</v>
      </c>
      <c r="Q158" s="124" t="str">
        <f>IFERROR(INDEX('ORARIO ITP'!$A$3:$A$102,MATCH(Q$1,'ORARIO ITP'!$BA$3:$BA$102,0),1),"")</f>
        <v/>
      </c>
      <c r="R158" s="124" t="str">
        <f>IFERROR(INDEX('ORARIO ITP'!$A$3:$A$102,MATCH(R$1,'ORARIO ITP'!$BA$3:$BA$102,0),1),"")</f>
        <v/>
      </c>
      <c r="S158" s="124" t="str">
        <f>IFERROR(INDEX('ORARIO ITP'!$A$3:$A$102,MATCH(S$1,'ORARIO ITP'!$BA$3:$BA$102,0),1),"")</f>
        <v/>
      </c>
      <c r="T158" s="124" t="str">
        <f>IFERROR(INDEX('ORARIO ITP'!$A$3:$A$102,MATCH(T$1,'ORARIO ITP'!$BA$3:$BA$102,0),1),"")</f>
        <v/>
      </c>
      <c r="U158" s="40" t="str">
        <f>IFERROR(INDEX('ORARIO ITP'!$A$3:$A$102,MATCH(U$1,'ORARIO ITP'!$BA$3:$BA$102,0),1),"")</f>
        <v/>
      </c>
      <c r="V158" s="40" t="str">
        <f>IFERROR(INDEX('ORARIO ITP'!$A$3:$A$102,MATCH(V$1,'ORARIO ITP'!$BA$3:$BA$102,0),1),"")</f>
        <v/>
      </c>
      <c r="W158" s="40" t="str">
        <f>IFERROR(INDEX('ORARIO ITP'!$A$3:$A$102,MATCH(W$1,'ORARIO ITP'!$BA$3:$BA$102,0),1),"")</f>
        <v/>
      </c>
      <c r="X158" s="40" t="str">
        <f>IFERROR(INDEX('ORARIO ITP'!$A$3:$A$102,MATCH(X$1,'ORARIO ITP'!$BA$3:$BA$102,0),1),"")</f>
        <v/>
      </c>
      <c r="Y158" s="40" t="str">
        <f>IFERROR(INDEX('ORARIO ITP'!$A$3:$A$102,MATCH(Y$1,'ORARIO ITP'!$BA$3:$BA$102,0),1),"")</f>
        <v/>
      </c>
      <c r="Z158" s="40" t="str">
        <f>IFERROR(INDEX('ORARIO ITP'!$A$3:$A$102,MATCH(Z$1,'ORARIO ITP'!$BA$3:$BA$102,0),1),"")</f>
        <v/>
      </c>
      <c r="AA158" s="40" t="str">
        <f>IFERROR(INDEX('ORARIO ITP'!$A$3:$A$102,MATCH(AA$1,'ORARIO ITP'!$BA$3:$BA$102,0),1),"")</f>
        <v/>
      </c>
      <c r="AB158" s="40" t="str">
        <f>IFERROR(INDEX('ORARIO ITP'!$A$3:$A$102,MATCH(AB$1,'ORARIO ITP'!$BA$3:$BA$102,0),1),"")</f>
        <v/>
      </c>
      <c r="AC158" s="40" t="str">
        <f>IFERROR(INDEX('ORARIO ITP'!$A$3:$A$102,MATCH(AC$1,'ORARIO ITP'!$BA$3:$BA$102,0),1),"")</f>
        <v/>
      </c>
      <c r="AD158" s="40" t="str">
        <f>IFERROR(INDEX('ORARIO ITP'!$A$3:$A$102,MATCH(AD$1,'ORARIO ITP'!$BA$3:$BA$102,0),1),"")</f>
        <v/>
      </c>
      <c r="AE158" s="40" t="str">
        <f>IFERROR(INDEX('ORARIO ITP'!$A$3:$A$102,MATCH(AE$1,'ORARIO ITP'!$BA$3:$BA$102,0),1),"")</f>
        <v/>
      </c>
      <c r="AF158" s="40" t="str">
        <f>IFERROR(INDEX('ORARIO ITP'!$A$3:$A$102,MATCH(AF$1,'ORARIO ITP'!$BA$3:$BA$102,0),1),"")</f>
        <v/>
      </c>
      <c r="AG158" s="40" t="str">
        <f>IFERROR(INDEX('ORARIO ITP'!$A$3:$A$102,MATCH(AG$1,'ORARIO ITP'!$BA$3:$BA$102,0),1),"")</f>
        <v/>
      </c>
      <c r="AH158" s="40" t="str">
        <f>IFERROR(INDEX('ORARIO ITP'!$A$3:$A$102,MATCH(AH$1,'ORARIO ITP'!$BA$3:$BA$102,0),1),"")</f>
        <v/>
      </c>
      <c r="AI158" s="40" t="str">
        <f>IFERROR(INDEX('ORARIO ITP'!$A$3:$A$102,MATCH(AI$1,'ORARIO ITP'!$BA$3:$BA$102,0),1),"")</f>
        <v/>
      </c>
      <c r="AJ158" s="40" t="str">
        <f>IFERROR(INDEX('ORARIO ITP'!$A$3:$A$102,MATCH(AJ$1,'ORARIO ITP'!$BA$3:$BA$102,0),1),"")</f>
        <v/>
      </c>
      <c r="AK158" s="40" t="str">
        <f>IFERROR(INDEX('ORARIO ITP'!$A$3:$A$102,MATCH(AK$1,'ORARIO ITP'!$BA$3:$BA$102,0),1),"")</f>
        <v/>
      </c>
      <c r="AL158" s="40" t="str">
        <f>IFERROR(INDEX('ORARIO ITP'!$A$3:$A$102,MATCH(AL$1,'ORARIO ITP'!$BA$3:$BA$102,0),1),"")</f>
        <v/>
      </c>
      <c r="AM158" s="40" t="str">
        <f>IFERROR(INDEX('ORARIO ITP'!$A$3:$A$102,MATCH(AM$1,'ORARIO ITP'!$BA$3:$BA$102,0),1),"")</f>
        <v/>
      </c>
      <c r="AN158" s="40" t="str">
        <f>IFERROR(INDEX('ORARIO ITP'!$A$3:$A$102,MATCH(AN$1,'ORARIO ITP'!$BA$3:$BA$102,0),1),"")</f>
        <v/>
      </c>
      <c r="AO158" s="40" t="str">
        <f>IFERROR(INDEX('ORARIO ITP'!$A$3:$A$102,MATCH(AO$1,'ORARIO ITP'!$BA$3:$BA$102,0),1),"")</f>
        <v/>
      </c>
      <c r="AP158" s="40" t="str">
        <f>IFERROR(INDEX('ORARIO ITP'!$A$3:$A$102,MATCH(AP$1,'ORARIO ITP'!$BA$3:$BA$102,0),1),"")</f>
        <v/>
      </c>
      <c r="AQ158" s="40" t="str">
        <f>IFERROR(INDEX('ORARIO ITP'!$A$3:$A$102,MATCH(AQ$1,'ORARIO ITP'!$BA$3:$BA$102,0),1),"")</f>
        <v/>
      </c>
      <c r="AR158" s="40" t="str">
        <f>IFERROR(INDEX('ORARIO ITP'!$A$3:$A$102,MATCH(AR$1,'ORARIO ITP'!$BA$3:$BA$102,0),1),"")</f>
        <v/>
      </c>
      <c r="AS158" s="40" t="str">
        <f>IFERROR(INDEX('ORARIO ITP'!$A$3:$A$102,MATCH(AS$1,'ORARIO ITP'!$BA$3:$BA$102,0),1),"")</f>
        <v/>
      </c>
      <c r="AT158" s="40" t="str">
        <f>IFERROR(INDEX('ORARIO ITP'!$A$3:$A$102,MATCH(AT$1,'ORARIO ITP'!$BA$3:$BA$102,0),1),"")</f>
        <v/>
      </c>
      <c r="AU158" s="40" t="str">
        <f>IFERROR(INDEX('ORARIO ITP'!$A$3:$A$102,MATCH(AU$1,'ORARIO ITP'!$BA$3:$BA$102,0),1),"")</f>
        <v/>
      </c>
      <c r="AV158" s="40" t="str">
        <f>IFERROR(INDEX('ORARIO ITP'!$A$3:$A$102,MATCH(AV$1,'ORARIO ITP'!$BA$3:$BA$102,0),1),"")</f>
        <v/>
      </c>
      <c r="AW158" s="40" t="str">
        <f>IFERROR(INDEX('ORARIO ITP'!$A$3:$A$102,MATCH(AW$1,'ORARIO ITP'!$BA$3:$BA$102,0),1),"")</f>
        <v/>
      </c>
      <c r="AX158" s="40" t="str">
        <f>IFERROR(INDEX('ORARIO ITP'!$A$3:$A$102,MATCH(AX$1,'ORARIO ITP'!$BA$3:$BA$102,0),1),"")</f>
        <v/>
      </c>
      <c r="AY158" s="40" t="str">
        <f>IFERROR(INDEX('ORARIO ITP'!$A$3:$A$102,MATCH(AY$1,'ORARIO ITP'!$BA$3:$BA$102,0),1),"")</f>
        <v/>
      </c>
      <c r="AZ158" s="40" t="str">
        <f>IFERROR(INDEX('ORARIO ITP'!$A$3:$A$102,MATCH(AZ$1,'ORARIO ITP'!$BA$3:$BA$102,0),1),"")</f>
        <v/>
      </c>
    </row>
    <row r="159" spans="1:52" s="42" customFormat="1" ht="24.95" customHeight="1">
      <c r="A159" s="160"/>
      <c r="B159" s="163">
        <v>3</v>
      </c>
      <c r="C159" s="125" t="str">
        <f ca="1">IFERROR(INDEX('DOCENTI-CLASSI-MATERIE'!$A$2:$L$201,MATCH(C$160,'DOCENTI-CLASSI-MATERIE'!$A$2:$A$201,0),MATCH(C$1,INDIRECT("'DOCENTI-CLASSI-MATERIE'!$A"&amp;MATCH(C$160,'DOCENTI-CLASSI-MATERIE'!$A$2:$A$201,0)+2&amp;":$L"&amp;MATCH(C$160,'DOCENTI-CLASSI-MATERIE'!$A$2:$A$201,0)+2),0)),C342)</f>
        <v>SC.INTEGR.FISICA</v>
      </c>
      <c r="D159" s="125" t="str">
        <f ca="1">IFERROR(INDEX('DOCENTI-CLASSI-MATERIE'!$A$2:$L$201,MATCH(D$160,'DOCENTI-CLASSI-MATERIE'!$A$2:$A$201,0),MATCH(D$1,INDIRECT("'DOCENTI-CLASSI-MATERIE'!$A"&amp;MATCH(D$160,'DOCENTI-CLASSI-MATERIE'!$A$2:$A$201,0)+2&amp;":$L"&amp;MATCH(D$160,'DOCENTI-CLASSI-MATERIE'!$A$2:$A$201,0)+2),0)),D342)</f>
        <v>LINGUA LETT.ITAL. E STORIA</v>
      </c>
      <c r="E159" s="125" t="str">
        <f ca="1">IFERROR(INDEX('DOCENTI-CLASSI-MATERIE'!$A$2:$L$201,MATCH(E$160,'DOCENTI-CLASSI-MATERIE'!$A$2:$A$201,0),MATCH(E$1,INDIRECT("'DOCENTI-CLASSI-MATERIE'!$A"&amp;MATCH(E$160,'DOCENTI-CLASSI-MATERIE'!$A$2:$A$201,0)+2&amp;":$L"&amp;MATCH(E$160,'DOCENTI-CLASSI-MATERIE'!$A$2:$A$201,0)+2),0)),E342)</f>
        <v>LINGUA LETT.ITAL. E STORIA</v>
      </c>
      <c r="F159" s="125" t="str">
        <f ca="1">IFERROR(INDEX('DOCENTI-CLASSI-MATERIE'!$A$2:$L$201,MATCH(F$160,'DOCENTI-CLASSI-MATERIE'!$A$2:$A$201,0),MATCH(F$1,INDIRECT("'DOCENTI-CLASSI-MATERIE'!$A"&amp;MATCH(F$160,'DOCENTI-CLASSI-MATERIE'!$A$2:$A$201,0)+2&amp;":$L"&amp;MATCH(F$160,'DOCENTI-CLASSI-MATERIE'!$A$2:$A$201,0)+2),0)),F342)</f>
        <v>MATEMATICA</v>
      </c>
      <c r="G159" s="125" t="str">
        <f ca="1">IFERROR(INDEX('DOCENTI-CLASSI-MATERIE'!$A$2:$L$201,MATCH(G$160,'DOCENTI-CLASSI-MATERIE'!$A$2:$A$201,0),MATCH(G$1,INDIRECT("'DOCENTI-CLASSI-MATERIE'!$A"&amp;MATCH(G$160,'DOCENTI-CLASSI-MATERIE'!$A$2:$A$201,0)+2&amp;":$L"&amp;MATCH(G$160,'DOCENTI-CLASSI-MATERIE'!$A$2:$A$201,0)+2),0)),G342)</f>
        <v>TEC.MECC. e APPL.</v>
      </c>
      <c r="H159" s="125" t="str">
        <f ca="1">IFERROR(INDEX('DOCENTI-CLASSI-MATERIE'!$A$2:$L$201,MATCH(H$160,'DOCENTI-CLASSI-MATERIE'!$A$2:$A$201,0),MATCH(H$1,INDIRECT("'DOCENTI-CLASSI-MATERIE'!$A"&amp;MATCH(H$160,'DOCENTI-CLASSI-MATERIE'!$A$2:$A$201,0)+2&amp;":$L"&amp;MATCH(H$160,'DOCENTI-CLASSI-MATERIE'!$A$2:$A$201,0)+2),0)),H342)</f>
        <v>TEC.IE ELETTRICO/CHE</v>
      </c>
      <c r="I159" s="125" t="str">
        <f ca="1">IFERROR(INDEX('DOCENTI-CLASSI-MATERIE'!$A$2:$L$201,MATCH(I$160,'DOCENTI-CLASSI-MATERIE'!$A$2:$A$201,0),MATCH(I$1,INDIRECT("'DOCENTI-CLASSI-MATERIE'!$A"&amp;MATCH(I$160,'DOCENTI-CLASSI-MATERIE'!$A$2:$A$201,0)+2&amp;":$L"&amp;MATCH(I$160,'DOCENTI-CLASSI-MATERIE'!$A$2:$A$201,0)+2),0)),I342)</f>
        <v>TEC.MECC- APPL</v>
      </c>
      <c r="J159" s="125" t="str">
        <f ca="1">IFERROR(INDEX('DOCENTI-CLASSI-MATERIE'!$A$2:$L$201,MATCH(J$160,'DOCENTI-CLASSI-MATERIE'!$A$2:$A$201,0),MATCH(J$1,INDIRECT("'DOCENTI-CLASSI-MATERIE'!$A"&amp;MATCH(J$160,'DOCENTI-CLASSI-MATERIE'!$A$2:$A$201,0)+2&amp;":$L"&amp;MATCH(J$160,'DOCENTI-CLASSI-MATERIE'!$A$2:$A$201,0)+2),0)),J342)</f>
        <v>LINGUA LETT.ITAL. E STORIA</v>
      </c>
      <c r="K159" s="125" t="str">
        <f ca="1">IFERROR(INDEX('DOCENTI-CLASSI-MATERIE'!$A$2:$L$201,MATCH(K$160,'DOCENTI-CLASSI-MATERIE'!$A$2:$A$201,0),MATCH(K$1,INDIRECT("'DOCENTI-CLASSI-MATERIE'!$A"&amp;MATCH(K$160,'DOCENTI-CLASSI-MATERIE'!$A$2:$A$201,0)+2&amp;":$L"&amp;MATCH(K$160,'DOCENTI-CLASSI-MATERIE'!$A$2:$A$201,0)+2),0)),K342)</f>
        <v>TEC.GIE.TECN.GRAF.</v>
      </c>
      <c r="L159" s="125" t="str">
        <f ca="1">IFERROR(INDEX('DOCENTI-CLASSI-MATERIE'!$A$2:$L$201,MATCH(L$160,'DOCENTI-CLASSI-MATERIE'!$A$2:$A$201,0),MATCH(L$1,INDIRECT("'DOCENTI-CLASSI-MATERIE'!$A"&amp;MATCH(L$160,'DOCENTI-CLASSI-MATERIE'!$A$2:$A$201,0)+2&amp;":$L"&amp;MATCH(L$160,'DOCENTI-CLASSI-MATERIE'!$A$2:$A$201,0)+2),0)),L342)</f>
        <v>LINGUA LETT.ITAL. E STORIA</v>
      </c>
      <c r="M159" s="125" t="str">
        <f ca="1">IFERROR(INDEX('DOCENTI-CLASSI-MATERIE'!$A$2:$L$201,MATCH(M$160,'DOCENTI-CLASSI-MATERIE'!$A$2:$A$201,0),MATCH(M$1,INDIRECT("'DOCENTI-CLASSI-MATERIE'!$A"&amp;MATCH(M$160,'DOCENTI-CLASSI-MATERIE'!$A$2:$A$201,0)+2&amp;":$L"&amp;MATCH(M$160,'DOCENTI-CLASSI-MATERIE'!$A$2:$A$201,0)+2),0)),M342)</f>
        <v>LINGUA LETT.ITAL. E STORIA</v>
      </c>
      <c r="N159" s="125" t="str">
        <f ca="1">IFERROR(INDEX('DOCENTI-CLASSI-MATERIE'!$A$2:$L$201,MATCH(N$160,'DOCENTI-CLASSI-MATERIE'!$A$2:$A$201,0),MATCH(N$1,INDIRECT("'DOCENTI-CLASSI-MATERIE'!$A"&amp;MATCH(N$160,'DOCENTI-CLASSI-MATERIE'!$A$2:$A$201,0)+2&amp;":$L"&amp;MATCH(N$160,'DOCENTI-CLASSI-MATERIE'!$A$2:$A$201,0)+2),0)),N342)</f>
        <v>LINGUA LETT.ITAL. E STORIA</v>
      </c>
      <c r="O159" s="125" t="str">
        <f ca="1">IFERROR(INDEX('DOCENTI-CLASSI-MATERIE'!$A$2:$L$201,MATCH(O$160,'DOCENTI-CLASSI-MATERIE'!$A$2:$A$201,0),MATCH(O$1,INDIRECT("'DOCENTI-CLASSI-MATERIE'!$A"&amp;MATCH(O$160,'DOCENTI-CLASSI-MATERIE'!$A$2:$A$201,0)+2&amp;":$L"&amp;MATCH(O$160,'DOCENTI-CLASSI-MATERIE'!$A$2:$A$201,0)+2),0)),O342)</f>
        <v>ELETTROT.ELETTRON.</v>
      </c>
      <c r="P159" s="125" t="str">
        <f ca="1">IFERROR(INDEX('DOCENTI-CLASSI-MATERIE'!$A$2:$L$201,MATCH(P$160,'DOCENTI-CLASSI-MATERIE'!$A$2:$A$201,0),MATCH(P$1,INDIRECT("'DOCENTI-CLASSI-MATERIE'!$A"&amp;MATCH(P$160,'DOCENTI-CLASSI-MATERIE'!$A$2:$A$201,0)+2&amp;":$L"&amp;MATCH(P$160,'DOCENTI-CLASSI-MATERIE'!$A$2:$A$201,0)+2),0)),P342)</f>
        <v>IG.ANAT.FIS.PAT.</v>
      </c>
      <c r="Q159" s="125" t="str">
        <f ca="1">IFERROR(INDEX('DOCENTI-CLASSI-MATERIE'!$A$2:$L$201,MATCH(Q$160,'DOCENTI-CLASSI-MATERIE'!$A$2:$A$201,0),MATCH(Q$1,INDIRECT("'DOCENTI-CLASSI-MATERIE'!$A"&amp;MATCH(Q$160,'DOCENTI-CLASSI-MATERIE'!$A$2:$A$201,0)+2&amp;":$L"&amp;MATCH(Q$160,'DOCENTI-CLASSI-MATERIE'!$A$2:$A$201,0)+2),0)),Q342)</f>
        <v/>
      </c>
      <c r="R159" s="125" t="str">
        <f ca="1">IFERROR(INDEX('DOCENTI-CLASSI-MATERIE'!$A$2:$L$201,MATCH(R$160,'DOCENTI-CLASSI-MATERIE'!$A$2:$A$201,0),MATCH(R$1,INDIRECT("'DOCENTI-CLASSI-MATERIE'!$A"&amp;MATCH(R$160,'DOCENTI-CLASSI-MATERIE'!$A$2:$A$201,0)+2&amp;":$L"&amp;MATCH(R$160,'DOCENTI-CLASSI-MATERIE'!$A$2:$A$201,0)+2),0)),R342)</f>
        <v>TEC.PROG.SISTEMI</v>
      </c>
      <c r="S159" s="125" t="str">
        <f ca="1">IFERROR(INDEX('DOCENTI-CLASSI-MATERIE'!$A$2:$L$201,MATCH(S$160,'DOCENTI-CLASSI-MATERIE'!$A$2:$A$201,0),MATCH(S$1,INDIRECT("'DOCENTI-CLASSI-MATERIE'!$A"&amp;MATCH(S$160,'DOCENTI-CLASSI-MATERIE'!$A$2:$A$201,0)+2&amp;":$L"&amp;MATCH(S$160,'DOCENTI-CLASSI-MATERIE'!$A$2:$A$201,0)+2),0)),S342)</f>
        <v>BIOL.MICR.CONT.SAN.</v>
      </c>
      <c r="T159" s="125" t="str">
        <f ca="1">IFERROR(INDEX('DOCENTI-CLASSI-MATERIE'!$A$2:$L$201,MATCH(T$160,'DOCENTI-CLASSI-MATERIE'!$A$2:$A$201,0),MATCH(T$1,INDIRECT("'DOCENTI-CLASSI-MATERIE'!$A"&amp;MATCH(T$160,'DOCENTI-CLASSI-MATERIE'!$A$2:$A$201,0)+2&amp;":$L"&amp;MATCH(T$160,'DOCENTI-CLASSI-MATERIE'!$A$2:$A$201,0)+2),0)),T342)</f>
        <v/>
      </c>
      <c r="U159" s="41" t="str">
        <f ca="1">IFERROR(INDEX('DOCENTI-CLASSI-MATERIE'!$A$2:$L$201,MATCH(U$160,'DOCENTI-CLASSI-MATERIE'!$A$2:$A$201,0),MATCH(U$1,INDIRECT("'DOCENTI-CLASSI-MATERIE'!$A"&amp;MATCH(U$160,'DOCENTI-CLASSI-MATERIE'!$A$2:$A$201,0)+2&amp;":$L"&amp;MATCH(U$160,'DOCENTI-CLASSI-MATERIE'!$A$2:$A$201,0)+2),0)),U342)</f>
        <v/>
      </c>
      <c r="V159" s="41" t="str">
        <f ca="1">IFERROR(INDEX('DOCENTI-CLASSI-MATERIE'!$A$2:$L$201,MATCH(V$160,'DOCENTI-CLASSI-MATERIE'!$A$2:$A$201,0),MATCH(V$1,INDIRECT("'DOCENTI-CLASSI-MATERIE'!$A"&amp;MATCH(V$160,'DOCENTI-CLASSI-MATERIE'!$A$2:$A$201,0)+2&amp;":$L"&amp;MATCH(V$160,'DOCENTI-CLASSI-MATERIE'!$A$2:$A$201,0)+2),0)),V342)</f>
        <v/>
      </c>
      <c r="W159" s="41" t="str">
        <f ca="1">IFERROR(INDEX('DOCENTI-CLASSI-MATERIE'!$A$2:$L$201,MATCH(W$160,'DOCENTI-CLASSI-MATERIE'!$A$2:$A$201,0),MATCH(W$1,INDIRECT("'DOCENTI-CLASSI-MATERIE'!$A"&amp;MATCH(W$160,'DOCENTI-CLASSI-MATERIE'!$A$2:$A$201,0)+2&amp;":$L"&amp;MATCH(W$160,'DOCENTI-CLASSI-MATERIE'!$A$2:$A$201,0)+2),0)),W342)</f>
        <v/>
      </c>
      <c r="X159" s="41" t="str">
        <f ca="1">IFERROR(INDEX('DOCENTI-CLASSI-MATERIE'!$A$2:$L$201,MATCH(X$160,'DOCENTI-CLASSI-MATERIE'!$A$2:$A$201,0),MATCH(X$1,INDIRECT("'DOCENTI-CLASSI-MATERIE'!$A"&amp;MATCH(X$160,'DOCENTI-CLASSI-MATERIE'!$A$2:$A$201,0)+2&amp;":$L"&amp;MATCH(X$160,'DOCENTI-CLASSI-MATERIE'!$A$2:$A$201,0)+2),0)),X342)</f>
        <v/>
      </c>
      <c r="Y159" s="41" t="str">
        <f ca="1">IFERROR(INDEX('DOCENTI-CLASSI-MATERIE'!$A$2:$L$201,MATCH(Y$160,'DOCENTI-CLASSI-MATERIE'!$A$2:$A$201,0),MATCH(Y$1,INDIRECT("'DOCENTI-CLASSI-MATERIE'!$A"&amp;MATCH(Y$160,'DOCENTI-CLASSI-MATERIE'!$A$2:$A$201,0)+2&amp;":$L"&amp;MATCH(Y$160,'DOCENTI-CLASSI-MATERIE'!$A$2:$A$201,0)+2),0)),Y342)</f>
        <v/>
      </c>
      <c r="Z159" s="41" t="str">
        <f ca="1">IFERROR(INDEX('DOCENTI-CLASSI-MATERIE'!$A$2:$L$201,MATCH(Z$160,'DOCENTI-CLASSI-MATERIE'!$A$2:$A$201,0),MATCH(Z$1,INDIRECT("'DOCENTI-CLASSI-MATERIE'!$A"&amp;MATCH(Z$160,'DOCENTI-CLASSI-MATERIE'!$A$2:$A$201,0)+2&amp;":$L"&amp;MATCH(Z$160,'DOCENTI-CLASSI-MATERIE'!$A$2:$A$201,0)+2),0)),Z342)</f>
        <v/>
      </c>
      <c r="AA159" s="41" t="str">
        <f ca="1">IFERROR(INDEX('DOCENTI-CLASSI-MATERIE'!$A$2:$L$201,MATCH(AA$160,'DOCENTI-CLASSI-MATERIE'!$A$2:$A$201,0),MATCH(AA$1,INDIRECT("'DOCENTI-CLASSI-MATERIE'!$A"&amp;MATCH(AA$160,'DOCENTI-CLASSI-MATERIE'!$A$2:$A$201,0)+2&amp;":$L"&amp;MATCH(AA$160,'DOCENTI-CLASSI-MATERIE'!$A$2:$A$201,0)+2),0)),AA342)</f>
        <v/>
      </c>
      <c r="AB159" s="41" t="str">
        <f ca="1">IFERROR(INDEX('DOCENTI-CLASSI-MATERIE'!$A$2:$L$201,MATCH(AB$160,'DOCENTI-CLASSI-MATERIE'!$A$2:$A$201,0),MATCH(AB$1,INDIRECT("'DOCENTI-CLASSI-MATERIE'!$A"&amp;MATCH(AB$160,'DOCENTI-CLASSI-MATERIE'!$A$2:$A$201,0)+2&amp;":$L"&amp;MATCH(AB$160,'DOCENTI-CLASSI-MATERIE'!$A$2:$A$201,0)+2),0)),AB342)</f>
        <v/>
      </c>
      <c r="AC159" s="41" t="str">
        <f ca="1">IFERROR(INDEX('DOCENTI-CLASSI-MATERIE'!$A$2:$L$201,MATCH(AC$160,'DOCENTI-CLASSI-MATERIE'!$A$2:$A$201,0),MATCH(AC$1,INDIRECT("'DOCENTI-CLASSI-MATERIE'!$A"&amp;MATCH(AC$160,'DOCENTI-CLASSI-MATERIE'!$A$2:$A$201,0)+2&amp;":$L"&amp;MATCH(AC$160,'DOCENTI-CLASSI-MATERIE'!$A$2:$A$201,0)+2),0)),AC342)</f>
        <v/>
      </c>
      <c r="AD159" s="41" t="str">
        <f ca="1">IFERROR(INDEX('DOCENTI-CLASSI-MATERIE'!$A$2:$L$201,MATCH(AD$160,'DOCENTI-CLASSI-MATERIE'!$A$2:$A$201,0),MATCH(AD$1,INDIRECT("'DOCENTI-CLASSI-MATERIE'!$A"&amp;MATCH(AD$160,'DOCENTI-CLASSI-MATERIE'!$A$2:$A$201,0)+2&amp;":$L"&amp;MATCH(AD$160,'DOCENTI-CLASSI-MATERIE'!$A$2:$A$201,0)+2),0)),AD342)</f>
        <v/>
      </c>
      <c r="AE159" s="41" t="str">
        <f ca="1">IFERROR(INDEX('DOCENTI-CLASSI-MATERIE'!$A$2:$L$201,MATCH(AE$160,'DOCENTI-CLASSI-MATERIE'!$A$2:$A$201,0),MATCH(AE$1,INDIRECT("'DOCENTI-CLASSI-MATERIE'!$A"&amp;MATCH(AE$160,'DOCENTI-CLASSI-MATERIE'!$A$2:$A$201,0)+2&amp;":$L"&amp;MATCH(AE$160,'DOCENTI-CLASSI-MATERIE'!$A$2:$A$201,0)+2),0)),AE342)</f>
        <v/>
      </c>
      <c r="AF159" s="41" t="str">
        <f ca="1">IFERROR(INDEX('DOCENTI-CLASSI-MATERIE'!$A$2:$L$201,MATCH(AF$160,'DOCENTI-CLASSI-MATERIE'!$A$2:$A$201,0),MATCH(AF$1,INDIRECT("'DOCENTI-CLASSI-MATERIE'!$A"&amp;MATCH(AF$160,'DOCENTI-CLASSI-MATERIE'!$A$2:$A$201,0)+2&amp;":$L"&amp;MATCH(AF$160,'DOCENTI-CLASSI-MATERIE'!$A$2:$A$201,0)+2),0)),AF342)</f>
        <v/>
      </c>
      <c r="AG159" s="41" t="str">
        <f ca="1">IFERROR(INDEX('DOCENTI-CLASSI-MATERIE'!$A$2:$L$201,MATCH(AG$160,'DOCENTI-CLASSI-MATERIE'!$A$2:$A$201,0),MATCH(AG$1,INDIRECT("'DOCENTI-CLASSI-MATERIE'!$A"&amp;MATCH(AG$160,'DOCENTI-CLASSI-MATERIE'!$A$2:$A$201,0)+2&amp;":$L"&amp;MATCH(AG$160,'DOCENTI-CLASSI-MATERIE'!$A$2:$A$201,0)+2),0)),AG342)</f>
        <v/>
      </c>
      <c r="AH159" s="41" t="str">
        <f ca="1">IFERROR(INDEX('DOCENTI-CLASSI-MATERIE'!$A$2:$L$201,MATCH(AH$160,'DOCENTI-CLASSI-MATERIE'!$A$2:$A$201,0),MATCH(AH$1,INDIRECT("'DOCENTI-CLASSI-MATERIE'!$A"&amp;MATCH(AH$160,'DOCENTI-CLASSI-MATERIE'!$A$2:$A$201,0)+2&amp;":$L"&amp;MATCH(AH$160,'DOCENTI-CLASSI-MATERIE'!$A$2:$A$201,0)+2),0)),AH342)</f>
        <v/>
      </c>
      <c r="AI159" s="41" t="str">
        <f ca="1">IFERROR(INDEX('DOCENTI-CLASSI-MATERIE'!$A$2:$L$201,MATCH(AI$160,'DOCENTI-CLASSI-MATERIE'!$A$2:$A$201,0),MATCH(AI$1,INDIRECT("'DOCENTI-CLASSI-MATERIE'!$A"&amp;MATCH(AI$160,'DOCENTI-CLASSI-MATERIE'!$A$2:$A$201,0)+2&amp;":$L"&amp;MATCH(AI$160,'DOCENTI-CLASSI-MATERIE'!$A$2:$A$201,0)+2),0)),AI342)</f>
        <v/>
      </c>
      <c r="AJ159" s="41" t="str">
        <f ca="1">IFERROR(INDEX('DOCENTI-CLASSI-MATERIE'!$A$2:$L$201,MATCH(AJ$160,'DOCENTI-CLASSI-MATERIE'!$A$2:$A$201,0),MATCH(AJ$1,INDIRECT("'DOCENTI-CLASSI-MATERIE'!$A"&amp;MATCH(AJ$160,'DOCENTI-CLASSI-MATERIE'!$A$2:$A$201,0)+2&amp;":$L"&amp;MATCH(AJ$160,'DOCENTI-CLASSI-MATERIE'!$A$2:$A$201,0)+2),0)),AJ342)</f>
        <v/>
      </c>
      <c r="AK159" s="41" t="str">
        <f ca="1">IFERROR(INDEX('DOCENTI-CLASSI-MATERIE'!$A$2:$L$201,MATCH(AK$160,'DOCENTI-CLASSI-MATERIE'!$A$2:$A$201,0),MATCH(AK$1,INDIRECT("'DOCENTI-CLASSI-MATERIE'!$A"&amp;MATCH(AK$160,'DOCENTI-CLASSI-MATERIE'!$A$2:$A$201,0)+2&amp;":$L"&amp;MATCH(AK$160,'DOCENTI-CLASSI-MATERIE'!$A$2:$A$201,0)+2),0)),AK342)</f>
        <v/>
      </c>
      <c r="AL159" s="41" t="str">
        <f ca="1">IFERROR(INDEX('DOCENTI-CLASSI-MATERIE'!$A$2:$L$201,MATCH(AL$160,'DOCENTI-CLASSI-MATERIE'!$A$2:$A$201,0),MATCH(AL$1,INDIRECT("'DOCENTI-CLASSI-MATERIE'!$A"&amp;MATCH(AL$160,'DOCENTI-CLASSI-MATERIE'!$A$2:$A$201,0)+2&amp;":$L"&amp;MATCH(AL$160,'DOCENTI-CLASSI-MATERIE'!$A$2:$A$201,0)+2),0)),AL342)</f>
        <v/>
      </c>
      <c r="AM159" s="41" t="str">
        <f ca="1">IFERROR(INDEX('DOCENTI-CLASSI-MATERIE'!$A$2:$L$201,MATCH(AM$160,'DOCENTI-CLASSI-MATERIE'!$A$2:$A$201,0),MATCH(AM$1,INDIRECT("'DOCENTI-CLASSI-MATERIE'!$A"&amp;MATCH(AM$160,'DOCENTI-CLASSI-MATERIE'!$A$2:$A$201,0)+2&amp;":$L"&amp;MATCH(AM$160,'DOCENTI-CLASSI-MATERIE'!$A$2:$A$201,0)+2),0)),AM342)</f>
        <v/>
      </c>
      <c r="AN159" s="41" t="str">
        <f ca="1">IFERROR(INDEX('DOCENTI-CLASSI-MATERIE'!$A$2:$L$201,MATCH(AN$160,'DOCENTI-CLASSI-MATERIE'!$A$2:$A$201,0),MATCH(AN$1,INDIRECT("'DOCENTI-CLASSI-MATERIE'!$A"&amp;MATCH(AN$160,'DOCENTI-CLASSI-MATERIE'!$A$2:$A$201,0)+2&amp;":$L"&amp;MATCH(AN$160,'DOCENTI-CLASSI-MATERIE'!$A$2:$A$201,0)+2),0)),AN342)</f>
        <v/>
      </c>
      <c r="AO159" s="41" t="str">
        <f ca="1">IFERROR(INDEX('DOCENTI-CLASSI-MATERIE'!$A$2:$L$201,MATCH(AO$160,'DOCENTI-CLASSI-MATERIE'!$A$2:$A$201,0),MATCH(AO$1,INDIRECT("'DOCENTI-CLASSI-MATERIE'!$A"&amp;MATCH(AO$160,'DOCENTI-CLASSI-MATERIE'!$A$2:$A$201,0)+2&amp;":$L"&amp;MATCH(AO$160,'DOCENTI-CLASSI-MATERIE'!$A$2:$A$201,0)+2),0)),AO342)</f>
        <v/>
      </c>
      <c r="AP159" s="41" t="str">
        <f ca="1">IFERROR(INDEX('DOCENTI-CLASSI-MATERIE'!$A$2:$L$201,MATCH(AP$160,'DOCENTI-CLASSI-MATERIE'!$A$2:$A$201,0),MATCH(AP$1,INDIRECT("'DOCENTI-CLASSI-MATERIE'!$A"&amp;MATCH(AP$160,'DOCENTI-CLASSI-MATERIE'!$A$2:$A$201,0)+2&amp;":$L"&amp;MATCH(AP$160,'DOCENTI-CLASSI-MATERIE'!$A$2:$A$201,0)+2),0)),AP342)</f>
        <v/>
      </c>
      <c r="AQ159" s="41" t="str">
        <f ca="1">IFERROR(INDEX('DOCENTI-CLASSI-MATERIE'!$A$2:$L$201,MATCH(AQ$160,'DOCENTI-CLASSI-MATERIE'!$A$2:$A$201,0),MATCH(AQ$1,INDIRECT("'DOCENTI-CLASSI-MATERIE'!$A"&amp;MATCH(AQ$160,'DOCENTI-CLASSI-MATERIE'!$A$2:$A$201,0)+2&amp;":$L"&amp;MATCH(AQ$160,'DOCENTI-CLASSI-MATERIE'!$A$2:$A$201,0)+2),0)),AQ342)</f>
        <v/>
      </c>
      <c r="AR159" s="41" t="str">
        <f ca="1">IFERROR(INDEX('DOCENTI-CLASSI-MATERIE'!$A$2:$L$201,MATCH(AR$160,'DOCENTI-CLASSI-MATERIE'!$A$2:$A$201,0),MATCH(AR$1,INDIRECT("'DOCENTI-CLASSI-MATERIE'!$A"&amp;MATCH(AR$160,'DOCENTI-CLASSI-MATERIE'!$A$2:$A$201,0)+2&amp;":$L"&amp;MATCH(AR$160,'DOCENTI-CLASSI-MATERIE'!$A$2:$A$201,0)+2),0)),AR342)</f>
        <v/>
      </c>
      <c r="AS159" s="41" t="str">
        <f ca="1">IFERROR(INDEX('DOCENTI-CLASSI-MATERIE'!$A$2:$L$201,MATCH(AS$160,'DOCENTI-CLASSI-MATERIE'!$A$2:$A$201,0),MATCH(AS$1,INDIRECT("'DOCENTI-CLASSI-MATERIE'!$A"&amp;MATCH(AS$160,'DOCENTI-CLASSI-MATERIE'!$A$2:$A$201,0)+2&amp;":$L"&amp;MATCH(AS$160,'DOCENTI-CLASSI-MATERIE'!$A$2:$A$201,0)+2),0)),AS342)</f>
        <v/>
      </c>
      <c r="AT159" s="41" t="str">
        <f ca="1">IFERROR(INDEX('DOCENTI-CLASSI-MATERIE'!$A$2:$L$201,MATCH(AT$160,'DOCENTI-CLASSI-MATERIE'!$A$2:$A$201,0),MATCH(AT$1,INDIRECT("'DOCENTI-CLASSI-MATERIE'!$A"&amp;MATCH(AT$160,'DOCENTI-CLASSI-MATERIE'!$A$2:$A$201,0)+2&amp;":$L"&amp;MATCH(AT$160,'DOCENTI-CLASSI-MATERIE'!$A$2:$A$201,0)+2),0)),AT342)</f>
        <v/>
      </c>
      <c r="AU159" s="41" t="str">
        <f ca="1">IFERROR(INDEX('DOCENTI-CLASSI-MATERIE'!$A$2:$L$201,MATCH(AU$160,'DOCENTI-CLASSI-MATERIE'!$A$2:$A$201,0),MATCH(AU$1,INDIRECT("'DOCENTI-CLASSI-MATERIE'!$A"&amp;MATCH(AU$160,'DOCENTI-CLASSI-MATERIE'!$A$2:$A$201,0)+2&amp;":$L"&amp;MATCH(AU$160,'DOCENTI-CLASSI-MATERIE'!$A$2:$A$201,0)+2),0)),AU342)</f>
        <v/>
      </c>
      <c r="AV159" s="41" t="str">
        <f ca="1">IFERROR(INDEX('DOCENTI-CLASSI-MATERIE'!$A$2:$L$201,MATCH(AV$160,'DOCENTI-CLASSI-MATERIE'!$A$2:$A$201,0),MATCH(AV$1,INDIRECT("'DOCENTI-CLASSI-MATERIE'!$A"&amp;MATCH(AV$160,'DOCENTI-CLASSI-MATERIE'!$A$2:$A$201,0)+2&amp;":$L"&amp;MATCH(AV$160,'DOCENTI-CLASSI-MATERIE'!$A$2:$A$201,0)+2),0)),AV342)</f>
        <v/>
      </c>
      <c r="AW159" s="41" t="str">
        <f ca="1">IFERROR(INDEX('DOCENTI-CLASSI-MATERIE'!$A$2:$L$201,MATCH(AW$160,'DOCENTI-CLASSI-MATERIE'!$A$2:$A$201,0),MATCH(AW$1,INDIRECT("'DOCENTI-CLASSI-MATERIE'!$A"&amp;MATCH(AW$160,'DOCENTI-CLASSI-MATERIE'!$A$2:$A$201,0)+2&amp;":$L"&amp;MATCH(AW$160,'DOCENTI-CLASSI-MATERIE'!$A$2:$A$201,0)+2),0)),AW342)</f>
        <v/>
      </c>
      <c r="AX159" s="41" t="str">
        <f ca="1">IFERROR(INDEX('DOCENTI-CLASSI-MATERIE'!$A$2:$L$201,MATCH(AX$160,'DOCENTI-CLASSI-MATERIE'!$A$2:$A$201,0),MATCH(AX$1,INDIRECT("'DOCENTI-CLASSI-MATERIE'!$A"&amp;MATCH(AX$160,'DOCENTI-CLASSI-MATERIE'!$A$2:$A$201,0)+2&amp;":$L"&amp;MATCH(AX$160,'DOCENTI-CLASSI-MATERIE'!$A$2:$A$201,0)+2),0)),AX342)</f>
        <v/>
      </c>
      <c r="AY159" s="41" t="str">
        <f ca="1">IFERROR(INDEX('DOCENTI-CLASSI-MATERIE'!$A$2:$L$201,MATCH(AY$160,'DOCENTI-CLASSI-MATERIE'!$A$2:$A$201,0),MATCH(AY$1,INDIRECT("'DOCENTI-CLASSI-MATERIE'!$A"&amp;MATCH(AY$160,'DOCENTI-CLASSI-MATERIE'!$A$2:$A$201,0)+2&amp;":$L"&amp;MATCH(AY$160,'DOCENTI-CLASSI-MATERIE'!$A$2:$A$201,0)+2),0)),AY342)</f>
        <v/>
      </c>
      <c r="AZ159" s="41" t="str">
        <f ca="1">IFERROR(INDEX('DOCENTI-CLASSI-MATERIE'!$A$2:$L$201,MATCH(AZ$160,'DOCENTI-CLASSI-MATERIE'!$A$2:$A$201,0),MATCH(AZ$1,INDIRECT("'DOCENTI-CLASSI-MATERIE'!$A"&amp;MATCH(AZ$160,'DOCENTI-CLASSI-MATERIE'!$A$2:$A$201,0)+2&amp;":$L"&amp;MATCH(AZ$160,'DOCENTI-CLASSI-MATERIE'!$A$2:$A$201,0)+2),0)),AZ342)</f>
        <v/>
      </c>
    </row>
    <row r="160" spans="1:52" s="42" customFormat="1" ht="24.95" customHeight="1">
      <c r="A160" s="160"/>
      <c r="B160" s="163"/>
      <c r="C160" s="126" t="str">
        <f>IFERROR(INDEX('ORARIO DOCENTI'!$A$3:$A$102,MATCH(C$1,'ORARIO DOCENTI'!$BB$3:$BB$102,0),1),C343)</f>
        <v>ZANI</v>
      </c>
      <c r="D160" s="126" t="str">
        <f>IFERROR(INDEX('ORARIO DOCENTI'!$A$3:$A$102,MATCH(D$1,'ORARIO DOCENTI'!$BB$3:$BB$102,0),1),D343)</f>
        <v>LORI</v>
      </c>
      <c r="E160" s="126" t="str">
        <f>IFERROR(INDEX('ORARIO DOCENTI'!$A$3:$A$102,MATCH(E$1,'ORARIO DOCENTI'!$BB$3:$BB$102,0),1),E343)</f>
        <v>DE ANGELIS</v>
      </c>
      <c r="F160" s="126" t="str">
        <f>IFERROR(INDEX('ORARIO DOCENTI'!$A$3:$A$102,MATCH(F$1,'ORARIO DOCENTI'!$BB$3:$BB$102,0),1),F343)</f>
        <v>GAGGI</v>
      </c>
      <c r="G160" s="126" t="str">
        <f>IFERROR(INDEX('ORARIO DOCENTI'!$A$3:$A$102,MATCH(G$1,'ORARIO DOCENTI'!$BB$3:$BB$102,0),1),G343)</f>
        <v>MARRUFFI m</v>
      </c>
      <c r="H160" s="126" t="str">
        <f>IFERROR(INDEX('ORARIO DOCENTI'!$A$3:$A$102,MATCH(H$1,'ORARIO DOCENTI'!$BB$3:$BB$102,0),1),H343)</f>
        <v>MARCELLI</v>
      </c>
      <c r="I160" s="126" t="str">
        <f>IFERROR(INDEX('ORARIO DOCENTI'!$A$3:$A$102,MATCH(I$1,'ORARIO DOCENTI'!$BB$3:$BB$102,0),1),I343)</f>
        <v>FAVILLI</v>
      </c>
      <c r="J160" s="126" t="str">
        <f>IFERROR(INDEX('ORARIO DOCENTI'!$A$3:$A$102,MATCH(J$1,'ORARIO DOCENTI'!$BB$3:$BB$102,0),1),J343)</f>
        <v>TEMPERINI</v>
      </c>
      <c r="K160" s="126" t="str">
        <f>IFERROR(INDEX('ORARIO DOCENTI'!$A$3:$A$102,MATCH(K$1,'ORARIO DOCENTI'!$BB$3:$BB$102,0),1),K343)</f>
        <v>RINELLI</v>
      </c>
      <c r="L160" s="126" t="str">
        <f>IFERROR(INDEX('ORARIO DOCENTI'!$A$3:$A$102,MATCH(L$1,'ORARIO DOCENTI'!$BB$3:$BB$102,0),1),L343)</f>
        <v>BARTOLACCI</v>
      </c>
      <c r="M160" s="126" t="str">
        <f>IFERROR(INDEX('ORARIO DOCENTI'!$A$3:$A$102,MATCH(M$1,'ORARIO DOCENTI'!$BB$3:$BB$102,0),1),M343)</f>
        <v>BARTOLACCI</v>
      </c>
      <c r="N160" s="126" t="str">
        <f>IFERROR(INDEX('ORARIO DOCENTI'!$A$3:$A$102,MATCH(N$1,'ORARIO DOCENTI'!$BB$3:$BB$102,0),1),N343)</f>
        <v>BARTOLACCI</v>
      </c>
      <c r="O160" s="126" t="str">
        <f>IFERROR(INDEX('ORARIO DOCENTI'!$A$3:$A$102,MATCH(O$1,'ORARIO DOCENTI'!$BB$3:$BB$102,0),1),O343)</f>
        <v>TAMMARO</v>
      </c>
      <c r="P160" s="126" t="str">
        <f>IFERROR(INDEX('ORARIO DOCENTI'!$A$3:$A$102,MATCH(P$1,'ORARIO DOCENTI'!$BB$3:$BB$102,0),1),P343)</f>
        <v>NICCOLOGI  i</v>
      </c>
      <c r="Q160" s="126" t="str">
        <f>IFERROR(INDEX('ORARIO DOCENTI'!$A$3:$A$102,MATCH(Q$1,'ORARIO DOCENTI'!$BB$3:$BB$102,0),1),Q343)</f>
        <v/>
      </c>
      <c r="R160" s="126" t="str">
        <f>IFERROR(INDEX('ORARIO DOCENTI'!$A$3:$A$102,MATCH(R$1,'ORARIO DOCENTI'!$BB$3:$BB$102,0),1),R343)</f>
        <v>MATTEO tdp</v>
      </c>
      <c r="S160" s="126" t="str">
        <f>IFERROR(INDEX('ORARIO DOCENTI'!$A$3:$A$102,MATCH(S$1,'ORARIO DOCENTI'!$BB$3:$BB$102,0),1),S343)</f>
        <v>SOMENZI  b</v>
      </c>
      <c r="T160" s="126" t="str">
        <f>IFERROR(INDEX('ORARIO DOCENTI'!$A$3:$A$102,MATCH(T$1,'ORARIO DOCENTI'!$BB$3:$BB$102,0),1),T343)</f>
        <v/>
      </c>
      <c r="U160" s="43" t="str">
        <f>IFERROR(INDEX('ORARIO DOCENTI'!$A$3:$A$102,MATCH(U$1,'ORARIO DOCENTI'!$BB$3:$BB$102,0),1),U343)</f>
        <v/>
      </c>
      <c r="V160" s="43" t="str">
        <f>IFERROR(INDEX('ORARIO DOCENTI'!$A$3:$A$102,MATCH(V$1,'ORARIO DOCENTI'!$BB$3:$BB$102,0),1),V343)</f>
        <v/>
      </c>
      <c r="W160" s="43" t="str">
        <f>IFERROR(INDEX('ORARIO DOCENTI'!$A$3:$A$102,MATCH(W$1,'ORARIO DOCENTI'!$BB$3:$BB$102,0),1),W343)</f>
        <v/>
      </c>
      <c r="X160" s="43" t="str">
        <f>IFERROR(INDEX('ORARIO DOCENTI'!$A$3:$A$102,MATCH(X$1,'ORARIO DOCENTI'!$BB$3:$BB$102,0),1),X343)</f>
        <v/>
      </c>
      <c r="Y160" s="43" t="str">
        <f>IFERROR(INDEX('ORARIO DOCENTI'!$A$3:$A$102,MATCH(Y$1,'ORARIO DOCENTI'!$BB$3:$BB$102,0),1),Y343)</f>
        <v/>
      </c>
      <c r="Z160" s="43" t="str">
        <f>IFERROR(INDEX('ORARIO DOCENTI'!$A$3:$A$102,MATCH(Z$1,'ORARIO DOCENTI'!$BB$3:$BB$102,0),1),Z343)</f>
        <v/>
      </c>
      <c r="AA160" s="43" t="str">
        <f>IFERROR(INDEX('ORARIO DOCENTI'!$A$3:$A$102,MATCH(AA$1,'ORARIO DOCENTI'!$BB$3:$BB$102,0),1),AA343)</f>
        <v/>
      </c>
      <c r="AB160" s="43" t="str">
        <f>IFERROR(INDEX('ORARIO DOCENTI'!$A$3:$A$102,MATCH(AB$1,'ORARIO DOCENTI'!$BB$3:$BB$102,0),1),AB343)</f>
        <v/>
      </c>
      <c r="AC160" s="43" t="str">
        <f>IFERROR(INDEX('ORARIO DOCENTI'!$A$3:$A$102,MATCH(AC$1,'ORARIO DOCENTI'!$BB$3:$BB$102,0),1),AC343)</f>
        <v/>
      </c>
      <c r="AD160" s="43" t="str">
        <f>IFERROR(INDEX('ORARIO DOCENTI'!$A$3:$A$102,MATCH(AD$1,'ORARIO DOCENTI'!$BB$3:$BB$102,0),1),AD343)</f>
        <v/>
      </c>
      <c r="AE160" s="43" t="str">
        <f>IFERROR(INDEX('ORARIO DOCENTI'!$A$3:$A$102,MATCH(AE$1,'ORARIO DOCENTI'!$BB$3:$BB$102,0),1),AE343)</f>
        <v/>
      </c>
      <c r="AF160" s="43" t="str">
        <f>IFERROR(INDEX('ORARIO DOCENTI'!$A$3:$A$102,MATCH(AF$1,'ORARIO DOCENTI'!$BB$3:$BB$102,0),1),AF343)</f>
        <v/>
      </c>
      <c r="AG160" s="43" t="str">
        <f>IFERROR(INDEX('ORARIO DOCENTI'!$A$3:$A$102,MATCH(AG$1,'ORARIO DOCENTI'!$BB$3:$BB$102,0),1),AG343)</f>
        <v/>
      </c>
      <c r="AH160" s="43" t="str">
        <f>IFERROR(INDEX('ORARIO DOCENTI'!$A$3:$A$102,MATCH(AH$1,'ORARIO DOCENTI'!$BB$3:$BB$102,0),1),AH343)</f>
        <v/>
      </c>
      <c r="AI160" s="43" t="str">
        <f>IFERROR(INDEX('ORARIO DOCENTI'!$A$3:$A$102,MATCH(AI$1,'ORARIO DOCENTI'!$BB$3:$BB$102,0),1),AI343)</f>
        <v/>
      </c>
      <c r="AJ160" s="43" t="str">
        <f>IFERROR(INDEX('ORARIO DOCENTI'!$A$3:$A$102,MATCH(AJ$1,'ORARIO DOCENTI'!$BB$3:$BB$102,0),1),AJ343)</f>
        <v/>
      </c>
      <c r="AK160" s="43" t="str">
        <f>IFERROR(INDEX('ORARIO DOCENTI'!$A$3:$A$102,MATCH(AK$1,'ORARIO DOCENTI'!$BB$3:$BB$102,0),1),AK343)</f>
        <v/>
      </c>
      <c r="AL160" s="43" t="str">
        <f>IFERROR(INDEX('ORARIO DOCENTI'!$A$3:$A$102,MATCH(AL$1,'ORARIO DOCENTI'!$BB$3:$BB$102,0),1),AL343)</f>
        <v/>
      </c>
      <c r="AM160" s="43" t="str">
        <f>IFERROR(INDEX('ORARIO DOCENTI'!$A$3:$A$102,MATCH(AM$1,'ORARIO DOCENTI'!$BB$3:$BB$102,0),1),AM343)</f>
        <v/>
      </c>
      <c r="AN160" s="43" t="str">
        <f>IFERROR(INDEX('ORARIO DOCENTI'!$A$3:$A$102,MATCH(AN$1,'ORARIO DOCENTI'!$BB$3:$BB$102,0),1),AN343)</f>
        <v/>
      </c>
      <c r="AO160" s="43" t="str">
        <f>IFERROR(INDEX('ORARIO DOCENTI'!$A$3:$A$102,MATCH(AO$1,'ORARIO DOCENTI'!$BB$3:$BB$102,0),1),AO343)</f>
        <v/>
      </c>
      <c r="AP160" s="43" t="str">
        <f>IFERROR(INDEX('ORARIO DOCENTI'!$A$3:$A$102,MATCH(AP$1,'ORARIO DOCENTI'!$BB$3:$BB$102,0),1),AP343)</f>
        <v/>
      </c>
      <c r="AQ160" s="43" t="str">
        <f>IFERROR(INDEX('ORARIO DOCENTI'!$A$3:$A$102,MATCH(AQ$1,'ORARIO DOCENTI'!$BB$3:$BB$102,0),1),AQ343)</f>
        <v/>
      </c>
      <c r="AR160" s="43" t="str">
        <f>IFERROR(INDEX('ORARIO DOCENTI'!$A$3:$A$102,MATCH(AR$1,'ORARIO DOCENTI'!$BB$3:$BB$102,0),1),AR343)</f>
        <v/>
      </c>
      <c r="AS160" s="43" t="str">
        <f>IFERROR(INDEX('ORARIO DOCENTI'!$A$3:$A$102,MATCH(AS$1,'ORARIO DOCENTI'!$BB$3:$BB$102,0),1),AS343)</f>
        <v/>
      </c>
      <c r="AT160" s="43" t="str">
        <f>IFERROR(INDEX('ORARIO DOCENTI'!$A$3:$A$102,MATCH(AT$1,'ORARIO DOCENTI'!$BB$3:$BB$102,0),1),AT343)</f>
        <v/>
      </c>
      <c r="AU160" s="43" t="str">
        <f>IFERROR(INDEX('ORARIO DOCENTI'!$A$3:$A$102,MATCH(AU$1,'ORARIO DOCENTI'!$BB$3:$BB$102,0),1),AU343)</f>
        <v/>
      </c>
      <c r="AV160" s="43" t="str">
        <f>IFERROR(INDEX('ORARIO DOCENTI'!$A$3:$A$102,MATCH(AV$1,'ORARIO DOCENTI'!$BB$3:$BB$102,0),1),AV343)</f>
        <v/>
      </c>
      <c r="AW160" s="43" t="str">
        <f>IFERROR(INDEX('ORARIO DOCENTI'!$A$3:$A$102,MATCH(AW$1,'ORARIO DOCENTI'!$BB$3:$BB$102,0),1),AW343)</f>
        <v/>
      </c>
      <c r="AX160" s="43" t="str">
        <f>IFERROR(INDEX('ORARIO DOCENTI'!$A$3:$A$102,MATCH(AX$1,'ORARIO DOCENTI'!$BB$3:$BB$102,0),1),AX343)</f>
        <v/>
      </c>
      <c r="AY160" s="43" t="str">
        <f>IFERROR(INDEX('ORARIO DOCENTI'!$A$3:$A$102,MATCH(AY$1,'ORARIO DOCENTI'!$BB$3:$BB$102,0),1),AY343)</f>
        <v/>
      </c>
      <c r="AZ160" s="43" t="str">
        <f>IFERROR(INDEX('ORARIO DOCENTI'!$A$3:$A$102,MATCH(AZ$1,'ORARIO DOCENTI'!$BB$3:$BB$102,0),1),AZ343)</f>
        <v/>
      </c>
    </row>
    <row r="161" spans="1:52" s="42" customFormat="1" ht="24.95" customHeight="1">
      <c r="A161" s="160"/>
      <c r="B161" s="163"/>
      <c r="C161" s="124" t="str">
        <f>IFERROR(INDEX('ORARIO ITP'!$A$3:$A$102,MATCH(C$1,'ORARIO ITP'!$BB$3:$BB$102,0),1),"")</f>
        <v>PAGANUCCI</v>
      </c>
      <c r="D161" s="124" t="str">
        <f>IFERROR(INDEX('ORARIO ITP'!$A$3:$A$102,MATCH(D$1,'ORARIO ITP'!$BB$3:$BB$102,0),1),"")</f>
        <v/>
      </c>
      <c r="E161" s="124" t="str">
        <f>IFERROR(INDEX('ORARIO ITP'!$A$3:$A$102,MATCH(E$1,'ORARIO ITP'!$BB$3:$BB$102,0),1),"")</f>
        <v/>
      </c>
      <c r="F161" s="124" t="str">
        <f>IFERROR(INDEX('ORARIO ITP'!$A$3:$A$102,MATCH(F$1,'ORARIO ITP'!$BB$3:$BB$102,0),1),"")</f>
        <v/>
      </c>
      <c r="G161" s="124" t="str">
        <f>IFERROR(INDEX('ORARIO ITP'!$A$3:$A$102,MATCH(G$1,'ORARIO ITP'!$BB$3:$BB$102,0),1),"")</f>
        <v/>
      </c>
      <c r="H161" s="124" t="str">
        <f>IFERROR(INDEX('ORARIO ITP'!$A$3:$A$102,MATCH(H$1,'ORARIO ITP'!$BB$3:$BB$102,0),1),"")</f>
        <v>VIOLINI itp</v>
      </c>
      <c r="I161" s="124" t="str">
        <f>IFERROR(INDEX('ORARIO ITP'!$A$3:$A$102,MATCH(I$1,'ORARIO ITP'!$BB$3:$BB$102,0),1),"")</f>
        <v/>
      </c>
      <c r="J161" s="124" t="str">
        <f>IFERROR(INDEX('ORARIO ITP'!$A$3:$A$102,MATCH(J$1,'ORARIO ITP'!$BB$3:$BB$102,0),1),"")</f>
        <v/>
      </c>
      <c r="K161" s="124" t="str">
        <f>IFERROR(INDEX('ORARIO ITP'!$A$3:$A$102,MATCH(K$1,'ORARIO ITP'!$BB$3:$BB$102,0),1),"")</f>
        <v/>
      </c>
      <c r="L161" s="124" t="str">
        <f>IFERROR(INDEX('ORARIO ITP'!$A$3:$A$102,MATCH(L$1,'ORARIO ITP'!$BB$3:$BB$102,0),1),"")</f>
        <v/>
      </c>
      <c r="M161" s="124" t="str">
        <f>IFERROR(INDEX('ORARIO ITP'!$A$3:$A$102,MATCH(M$1,'ORARIO ITP'!$BB$3:$BB$102,0),1),"")</f>
        <v/>
      </c>
      <c r="N161" s="124" t="str">
        <f>IFERROR(INDEX('ORARIO ITP'!$A$3:$A$102,MATCH(N$1,'ORARIO ITP'!$BB$3:$BB$102,0),1),"")</f>
        <v/>
      </c>
      <c r="O161" s="124" t="str">
        <f>IFERROR(INDEX('ORARIO ITP'!$A$3:$A$102,MATCH(O$1,'ORARIO ITP'!$BB$3:$BB$102,0),1),"")</f>
        <v>CAROBENE</v>
      </c>
      <c r="P161" s="124" t="str">
        <f>IFERROR(INDEX('ORARIO ITP'!$A$3:$A$102,MATCH(P$1,'ORARIO ITP'!$BB$3:$BB$102,0),1),"")</f>
        <v/>
      </c>
      <c r="Q161" s="124" t="str">
        <f>IFERROR(INDEX('ORARIO ITP'!$A$3:$A$102,MATCH(Q$1,'ORARIO ITP'!$BB$3:$BB$102,0),1),"")</f>
        <v/>
      </c>
      <c r="R161" s="124" t="str">
        <f>IFERROR(INDEX('ORARIO ITP'!$A$3:$A$102,MATCH(R$1,'ORARIO ITP'!$BB$3:$BB$102,0),1),"")</f>
        <v>BELLUMORI</v>
      </c>
      <c r="S161" s="124" t="str">
        <f>IFERROR(INDEX('ORARIO ITP'!$A$3:$A$102,MATCH(S$1,'ORARIO ITP'!$BB$3:$BB$102,0),1),"")</f>
        <v>TRENTINI</v>
      </c>
      <c r="T161" s="124" t="str">
        <f>IFERROR(INDEX('ORARIO ITP'!$A$3:$A$102,MATCH(T$1,'ORARIO ITP'!$BB$3:$BB$102,0),1),"")</f>
        <v/>
      </c>
      <c r="U161" s="40" t="str">
        <f>IFERROR(INDEX('ORARIO ITP'!$A$3:$A$102,MATCH(U$1,'ORARIO ITP'!$BB$3:$BB$102,0),1),"")</f>
        <v/>
      </c>
      <c r="V161" s="40" t="str">
        <f>IFERROR(INDEX('ORARIO ITP'!$A$3:$A$102,MATCH(V$1,'ORARIO ITP'!$BB$3:$BB$102,0),1),"")</f>
        <v/>
      </c>
      <c r="W161" s="40" t="str">
        <f>IFERROR(INDEX('ORARIO ITP'!$A$3:$A$102,MATCH(W$1,'ORARIO ITP'!$BB$3:$BB$102,0),1),"")</f>
        <v/>
      </c>
      <c r="X161" s="40" t="str">
        <f>IFERROR(INDEX('ORARIO ITP'!$A$3:$A$102,MATCH(X$1,'ORARIO ITP'!$BB$3:$BB$102,0),1),"")</f>
        <v/>
      </c>
      <c r="Y161" s="40" t="str">
        <f>IFERROR(INDEX('ORARIO ITP'!$A$3:$A$102,MATCH(Y$1,'ORARIO ITP'!$BB$3:$BB$102,0),1),"")</f>
        <v/>
      </c>
      <c r="Z161" s="40" t="str">
        <f>IFERROR(INDEX('ORARIO ITP'!$A$3:$A$102,MATCH(Z$1,'ORARIO ITP'!$BB$3:$BB$102,0),1),"")</f>
        <v/>
      </c>
      <c r="AA161" s="40" t="str">
        <f>IFERROR(INDEX('ORARIO ITP'!$A$3:$A$102,MATCH(AA$1,'ORARIO ITP'!$BB$3:$BB$102,0),1),"")</f>
        <v/>
      </c>
      <c r="AB161" s="40" t="str">
        <f>IFERROR(INDEX('ORARIO ITP'!$A$3:$A$102,MATCH(AB$1,'ORARIO ITP'!$BB$3:$BB$102,0),1),"")</f>
        <v/>
      </c>
      <c r="AC161" s="40" t="str">
        <f>IFERROR(INDEX('ORARIO ITP'!$A$3:$A$102,MATCH(AC$1,'ORARIO ITP'!$BB$3:$BB$102,0),1),"")</f>
        <v/>
      </c>
      <c r="AD161" s="40" t="str">
        <f>IFERROR(INDEX('ORARIO ITP'!$A$3:$A$102,MATCH(AD$1,'ORARIO ITP'!$BB$3:$BB$102,0),1),"")</f>
        <v/>
      </c>
      <c r="AE161" s="40" t="str">
        <f>IFERROR(INDEX('ORARIO ITP'!$A$3:$A$102,MATCH(AE$1,'ORARIO ITP'!$BB$3:$BB$102,0),1),"")</f>
        <v/>
      </c>
      <c r="AF161" s="40" t="str">
        <f>IFERROR(INDEX('ORARIO ITP'!$A$3:$A$102,MATCH(AF$1,'ORARIO ITP'!$BB$3:$BB$102,0),1),"")</f>
        <v/>
      </c>
      <c r="AG161" s="40" t="str">
        <f>IFERROR(INDEX('ORARIO ITP'!$A$3:$A$102,MATCH(AG$1,'ORARIO ITP'!$BB$3:$BB$102,0),1),"")</f>
        <v/>
      </c>
      <c r="AH161" s="40" t="str">
        <f>IFERROR(INDEX('ORARIO ITP'!$A$3:$A$102,MATCH(AH$1,'ORARIO ITP'!$BB$3:$BB$102,0),1),"")</f>
        <v/>
      </c>
      <c r="AI161" s="40" t="str">
        <f>IFERROR(INDEX('ORARIO ITP'!$A$3:$A$102,MATCH(AI$1,'ORARIO ITP'!$BB$3:$BB$102,0),1),"")</f>
        <v/>
      </c>
      <c r="AJ161" s="40" t="str">
        <f>IFERROR(INDEX('ORARIO ITP'!$A$3:$A$102,MATCH(AJ$1,'ORARIO ITP'!$BB$3:$BB$102,0),1),"")</f>
        <v/>
      </c>
      <c r="AK161" s="40" t="str">
        <f>IFERROR(INDEX('ORARIO ITP'!$A$3:$A$102,MATCH(AK$1,'ORARIO ITP'!$BB$3:$BB$102,0),1),"")</f>
        <v/>
      </c>
      <c r="AL161" s="40" t="str">
        <f>IFERROR(INDEX('ORARIO ITP'!$A$3:$A$102,MATCH(AL$1,'ORARIO ITP'!$BB$3:$BB$102,0),1),"")</f>
        <v/>
      </c>
      <c r="AM161" s="40" t="str">
        <f>IFERROR(INDEX('ORARIO ITP'!$A$3:$A$102,MATCH(AM$1,'ORARIO ITP'!$BB$3:$BB$102,0),1),"")</f>
        <v/>
      </c>
      <c r="AN161" s="40" t="str">
        <f>IFERROR(INDEX('ORARIO ITP'!$A$3:$A$102,MATCH(AN$1,'ORARIO ITP'!$BB$3:$BB$102,0),1),"")</f>
        <v/>
      </c>
      <c r="AO161" s="40" t="str">
        <f>IFERROR(INDEX('ORARIO ITP'!$A$3:$A$102,MATCH(AO$1,'ORARIO ITP'!$BB$3:$BB$102,0),1),"")</f>
        <v/>
      </c>
      <c r="AP161" s="40" t="str">
        <f>IFERROR(INDEX('ORARIO ITP'!$A$3:$A$102,MATCH(AP$1,'ORARIO ITP'!$BB$3:$BB$102,0),1),"")</f>
        <v/>
      </c>
      <c r="AQ161" s="40" t="str">
        <f>IFERROR(INDEX('ORARIO ITP'!$A$3:$A$102,MATCH(AQ$1,'ORARIO ITP'!$BB$3:$BB$102,0),1),"")</f>
        <v/>
      </c>
      <c r="AR161" s="40" t="str">
        <f>IFERROR(INDEX('ORARIO ITP'!$A$3:$A$102,MATCH(AR$1,'ORARIO ITP'!$BB$3:$BB$102,0),1),"")</f>
        <v/>
      </c>
      <c r="AS161" s="40" t="str">
        <f>IFERROR(INDEX('ORARIO ITP'!$A$3:$A$102,MATCH(AS$1,'ORARIO ITP'!$BB$3:$BB$102,0),1),"")</f>
        <v/>
      </c>
      <c r="AT161" s="40" t="str">
        <f>IFERROR(INDEX('ORARIO ITP'!$A$3:$A$102,MATCH(AT$1,'ORARIO ITP'!$BB$3:$BB$102,0),1),"")</f>
        <v/>
      </c>
      <c r="AU161" s="40" t="str">
        <f>IFERROR(INDEX('ORARIO ITP'!$A$3:$A$102,MATCH(AU$1,'ORARIO ITP'!$BB$3:$BB$102,0),1),"")</f>
        <v/>
      </c>
      <c r="AV161" s="40" t="str">
        <f>IFERROR(INDEX('ORARIO ITP'!$A$3:$A$102,MATCH(AV$1,'ORARIO ITP'!$BB$3:$BB$102,0),1),"")</f>
        <v/>
      </c>
      <c r="AW161" s="40" t="str">
        <f>IFERROR(INDEX('ORARIO ITP'!$A$3:$A$102,MATCH(AW$1,'ORARIO ITP'!$BB$3:$BB$102,0),1),"")</f>
        <v/>
      </c>
      <c r="AX161" s="40" t="str">
        <f>IFERROR(INDEX('ORARIO ITP'!$A$3:$A$102,MATCH(AX$1,'ORARIO ITP'!$BB$3:$BB$102,0),1),"")</f>
        <v/>
      </c>
      <c r="AY161" s="40" t="str">
        <f>IFERROR(INDEX('ORARIO ITP'!$A$3:$A$102,MATCH(AY$1,'ORARIO ITP'!$BB$3:$BB$102,0),1),"")</f>
        <v/>
      </c>
      <c r="AZ161" s="40" t="str">
        <f>IFERROR(INDEX('ORARIO ITP'!$A$3:$A$102,MATCH(AZ$1,'ORARIO ITP'!$BB$3:$BB$102,0),1),"")</f>
        <v/>
      </c>
    </row>
    <row r="162" spans="1:52" s="42" customFormat="1" ht="24.95" customHeight="1">
      <c r="A162" s="160"/>
      <c r="B162" s="163">
        <v>4</v>
      </c>
      <c r="C162" s="125" t="str">
        <f ca="1">IFERROR(INDEX('DOCENTI-CLASSI-MATERIE'!$A$2:$L$201,MATCH(C$163,'DOCENTI-CLASSI-MATERIE'!$A$2:$A$201,0),MATCH(C$1,INDIRECT("'DOCENTI-CLASSI-MATERIE'!$A"&amp;MATCH(C$163,'DOCENTI-CLASSI-MATERIE'!$A$2:$A$201,0)+2&amp;":$L"&amp;MATCH(C$163,'DOCENTI-CLASSI-MATERIE'!$A$2:$A$201,0)+2),0)),C345)</f>
        <v>LABORATORI TECN.</v>
      </c>
      <c r="D162" s="125" t="str">
        <f ca="1">IFERROR(INDEX('DOCENTI-CLASSI-MATERIE'!$A$2:$L$201,MATCH(D$163,'DOCENTI-CLASSI-MATERIE'!$A$2:$A$201,0),MATCH(D$1,INDIRECT("'DOCENTI-CLASSI-MATERIE'!$A"&amp;MATCH(D$163,'DOCENTI-CLASSI-MATERIE'!$A$2:$A$201,0)+2&amp;":$L"&amp;MATCH(D$163,'DOCENTI-CLASSI-MATERIE'!$A$2:$A$201,0)+2),0)),D345)</f>
        <v>LINGUA LETT.ITAL. E STORIA</v>
      </c>
      <c r="E162" s="125" t="str">
        <f ca="1">IFERROR(INDEX('DOCENTI-CLASSI-MATERIE'!$A$2:$L$201,MATCH(E$163,'DOCENTI-CLASSI-MATERIE'!$A$2:$A$201,0),MATCH(E$1,INDIRECT("'DOCENTI-CLASSI-MATERIE'!$A"&amp;MATCH(E$163,'DOCENTI-CLASSI-MATERIE'!$A$2:$A$201,0)+2&amp;":$L"&amp;MATCH(E$163,'DOCENTI-CLASSI-MATERIE'!$A$2:$A$201,0)+2),0)),E345)</f>
        <v>TEC.IE ELETTRICO/CHE</v>
      </c>
      <c r="F162" s="125" t="str">
        <f ca="1">IFERROR(INDEX('DOCENTI-CLASSI-MATERIE'!$A$2:$L$201,MATCH(F$163,'DOCENTI-CLASSI-MATERIE'!$A$2:$A$201,0),MATCH(F$1,INDIRECT("'DOCENTI-CLASSI-MATERIE'!$A"&amp;MATCH(F$163,'DOCENTI-CLASSI-MATERIE'!$A$2:$A$201,0)+2&amp;":$L"&amp;MATCH(F$163,'DOCENTI-CLASSI-MATERIE'!$A$2:$A$201,0)+2),0)),F345)</f>
        <v>TEC.e TEC. DIAGN.e MANUT.MT</v>
      </c>
      <c r="G162" s="125" t="str">
        <f ca="1">IFERROR(INDEX('DOCENTI-CLASSI-MATERIE'!$A$2:$L$201,MATCH(G$163,'DOCENTI-CLASSI-MATERIE'!$A$2:$A$201,0),MATCH(G$1,INDIRECT("'DOCENTI-CLASSI-MATERIE'!$A"&amp;MATCH(G$163,'DOCENTI-CLASSI-MATERIE'!$A$2:$A$201,0)+2&amp;":$L"&amp;MATCH(G$163,'DOCENTI-CLASSI-MATERIE'!$A$2:$A$201,0)+2),0)),G345)</f>
        <v>LINGUA LETT.ITAL. E STORIA</v>
      </c>
      <c r="H162" s="125" t="str">
        <f ca="1">IFERROR(INDEX('DOCENTI-CLASSI-MATERIE'!$A$2:$L$201,MATCH(H$163,'DOCENTI-CLASSI-MATERIE'!$A$2:$A$201,0),MATCH(H$1,INDIRECT("'DOCENTI-CLASSI-MATERIE'!$A"&amp;MATCH(H$163,'DOCENTI-CLASSI-MATERIE'!$A$2:$A$201,0)+2&amp;":$L"&amp;MATCH(H$163,'DOCENTI-CLASSI-MATERIE'!$A$2:$A$201,0)+2),0)),H345)</f>
        <v>LINGUA LETT.ITAL. E STORIA</v>
      </c>
      <c r="I162" s="125" t="str">
        <f ca="1">IFERROR(INDEX('DOCENTI-CLASSI-MATERIE'!$A$2:$L$201,MATCH(I$163,'DOCENTI-CLASSI-MATERIE'!$A$2:$A$201,0),MATCH(I$1,INDIRECT("'DOCENTI-CLASSI-MATERIE'!$A"&amp;MATCH(I$163,'DOCENTI-CLASSI-MATERIE'!$A$2:$A$201,0)+2&amp;":$L"&amp;MATCH(I$163,'DOCENTI-CLASSI-MATERIE'!$A$2:$A$201,0)+2),0)),I345)</f>
        <v>TEC.MECC- APPL</v>
      </c>
      <c r="J162" s="125" t="str">
        <f ca="1">IFERROR(INDEX('DOCENTI-CLASSI-MATERIE'!$A$2:$L$201,MATCH(J$163,'DOCENTI-CLASSI-MATERIE'!$A$2:$A$201,0),MATCH(J$1,INDIRECT("'DOCENTI-CLASSI-MATERIE'!$A"&amp;MATCH(J$163,'DOCENTI-CLASSI-MATERIE'!$A$2:$A$201,0)+2&amp;":$L"&amp;MATCH(J$163,'DOCENTI-CLASSI-MATERIE'!$A$2:$A$201,0)+2),0)),J345)</f>
        <v>SC.INTEGR.FISICA</v>
      </c>
      <c r="K162" s="125" t="str">
        <f ca="1">IFERROR(INDEX('DOCENTI-CLASSI-MATERIE'!$A$2:$L$201,MATCH(K$163,'DOCENTI-CLASSI-MATERIE'!$A$2:$A$201,0),MATCH(K$1,INDIRECT("'DOCENTI-CLASSI-MATERIE'!$A"&amp;MATCH(K$163,'DOCENTI-CLASSI-MATERIE'!$A$2:$A$201,0)+2&amp;":$L"&amp;MATCH(K$163,'DOCENTI-CLASSI-MATERIE'!$A$2:$A$201,0)+2),0)),K345)</f>
        <v>LINGUA LETT.ITAL. E STORIA</v>
      </c>
      <c r="L162" s="125" t="str">
        <f ca="1">IFERROR(INDEX('DOCENTI-CLASSI-MATERIE'!$A$2:$L$201,MATCH(L$163,'DOCENTI-CLASSI-MATERIE'!$A$2:$A$201,0),MATCH(L$1,INDIRECT("'DOCENTI-CLASSI-MATERIE'!$A"&amp;MATCH(L$163,'DOCENTI-CLASSI-MATERIE'!$A$2:$A$201,0)+2&amp;":$L"&amp;MATCH(L$163,'DOCENTI-CLASSI-MATERIE'!$A$2:$A$201,0)+2),0)),L345)</f>
        <v>SCIENZE MOTORIE</v>
      </c>
      <c r="M162" s="125" t="str">
        <f ca="1">IFERROR(INDEX('DOCENTI-CLASSI-MATERIE'!$A$2:$L$201,MATCH(M$163,'DOCENTI-CLASSI-MATERIE'!$A$2:$A$201,0),MATCH(M$1,INDIRECT("'DOCENTI-CLASSI-MATERIE'!$A"&amp;MATCH(M$163,'DOCENTI-CLASSI-MATERIE'!$A$2:$A$201,0)+2&amp;":$L"&amp;MATCH(M$163,'DOCENTI-CLASSI-MATERIE'!$A$2:$A$201,0)+2),0)),M345)</f>
        <v>SCIENZE MOTORIE</v>
      </c>
      <c r="N162" s="125" t="str">
        <f ca="1">IFERROR(INDEX('DOCENTI-CLASSI-MATERIE'!$A$2:$L$201,MATCH(N$163,'DOCENTI-CLASSI-MATERIE'!$A$2:$A$201,0),MATCH(N$1,INDIRECT("'DOCENTI-CLASSI-MATERIE'!$A"&amp;MATCH(N$163,'DOCENTI-CLASSI-MATERIE'!$A$2:$A$201,0)+2&amp;":$L"&amp;MATCH(N$163,'DOCENTI-CLASSI-MATERIE'!$A$2:$A$201,0)+2),0)),N345)</f>
        <v>SCIENZE MOTORIE</v>
      </c>
      <c r="O162" s="125" t="str">
        <f ca="1">IFERROR(INDEX('DOCENTI-CLASSI-MATERIE'!$A$2:$L$201,MATCH(O$163,'DOCENTI-CLASSI-MATERIE'!$A$2:$A$201,0),MATCH(O$1,INDIRECT("'DOCENTI-CLASSI-MATERIE'!$A"&amp;MATCH(O$163,'DOCENTI-CLASSI-MATERIE'!$A$2:$A$201,0)+2&amp;":$L"&amp;MATCH(O$163,'DOCENTI-CLASSI-MATERIE'!$A$2:$A$201,0)+2),0)),O345)</f>
        <v>ELETTROT.ELETTRON.</v>
      </c>
      <c r="P162" s="125" t="str">
        <f ca="1">IFERROR(INDEX('DOCENTI-CLASSI-MATERIE'!$A$2:$L$201,MATCH(P$163,'DOCENTI-CLASSI-MATERIE'!$A$2:$A$201,0),MATCH(P$1,INDIRECT("'DOCENTI-CLASSI-MATERIE'!$A"&amp;MATCH(P$163,'DOCENTI-CLASSI-MATERIE'!$A$2:$A$201,0)+2&amp;":$L"&amp;MATCH(P$163,'DOCENTI-CLASSI-MATERIE'!$A$2:$A$201,0)+2),0)),P345)</f>
        <v>BIOL.MICR.CONT.SAN.</v>
      </c>
      <c r="Q162" s="125" t="str">
        <f ca="1">IFERROR(INDEX('DOCENTI-CLASSI-MATERIE'!$A$2:$L$201,MATCH(Q$163,'DOCENTI-CLASSI-MATERIE'!$A$2:$A$201,0),MATCH(Q$1,INDIRECT("'DOCENTI-CLASSI-MATERIE'!$A"&amp;MATCH(Q$163,'DOCENTI-CLASSI-MATERIE'!$A$2:$A$201,0)+2&amp;":$L"&amp;MATCH(Q$163,'DOCENTI-CLASSI-MATERIE'!$A$2:$A$201,0)+2),0)),Q345)</f>
        <v/>
      </c>
      <c r="R162" s="125" t="str">
        <f ca="1">IFERROR(INDEX('DOCENTI-CLASSI-MATERIE'!$A$2:$L$201,MATCH(R$163,'DOCENTI-CLASSI-MATERIE'!$A$2:$A$201,0),MATCH(R$1,INDIRECT("'DOCENTI-CLASSI-MATERIE'!$A"&amp;MATCH(R$163,'DOCENTI-CLASSI-MATERIE'!$A$2:$A$201,0)+2&amp;":$L"&amp;MATCH(R$163,'DOCENTI-CLASSI-MATERIE'!$A$2:$A$201,0)+2),0)),R345)</f>
        <v>TEC.PROG.SISTEMI</v>
      </c>
      <c r="S162" s="125" t="str">
        <f ca="1">IFERROR(INDEX('DOCENTI-CLASSI-MATERIE'!$A$2:$L$201,MATCH(S$163,'DOCENTI-CLASSI-MATERIE'!$A$2:$A$201,0),MATCH(S$1,INDIRECT("'DOCENTI-CLASSI-MATERIE'!$A"&amp;MATCH(S$163,'DOCENTI-CLASSI-MATERIE'!$A$2:$A$201,0)+2&amp;":$L"&amp;MATCH(S$163,'DOCENTI-CLASSI-MATERIE'!$A$2:$A$201,0)+2),0)),S345)</f>
        <v>IG.ANAT.FIS.PAT.</v>
      </c>
      <c r="T162" s="125" t="str">
        <f ca="1">IFERROR(INDEX('DOCENTI-CLASSI-MATERIE'!$A$2:$L$201,MATCH(T$163,'DOCENTI-CLASSI-MATERIE'!$A$2:$A$201,0),MATCH(T$1,INDIRECT("'DOCENTI-CLASSI-MATERIE'!$A"&amp;MATCH(T$163,'DOCENTI-CLASSI-MATERIE'!$A$2:$A$201,0)+2&amp;":$L"&amp;MATCH(T$163,'DOCENTI-CLASSI-MATERIE'!$A$2:$A$201,0)+2),0)),T345)</f>
        <v/>
      </c>
      <c r="U162" s="41" t="str">
        <f ca="1">IFERROR(INDEX('DOCENTI-CLASSI-MATERIE'!$A$2:$L$201,MATCH(U$163,'DOCENTI-CLASSI-MATERIE'!$A$2:$A$201,0),MATCH(U$1,INDIRECT("'DOCENTI-CLASSI-MATERIE'!$A"&amp;MATCH(U$163,'DOCENTI-CLASSI-MATERIE'!$A$2:$A$201,0)+2&amp;":$L"&amp;MATCH(U$163,'DOCENTI-CLASSI-MATERIE'!$A$2:$A$201,0)+2),0)),U345)</f>
        <v/>
      </c>
      <c r="V162" s="41" t="str">
        <f ca="1">IFERROR(INDEX('DOCENTI-CLASSI-MATERIE'!$A$2:$L$201,MATCH(V$163,'DOCENTI-CLASSI-MATERIE'!$A$2:$A$201,0),MATCH(V$1,INDIRECT("'DOCENTI-CLASSI-MATERIE'!$A"&amp;MATCH(V$163,'DOCENTI-CLASSI-MATERIE'!$A$2:$A$201,0)+2&amp;":$L"&amp;MATCH(V$163,'DOCENTI-CLASSI-MATERIE'!$A$2:$A$201,0)+2),0)),V345)</f>
        <v/>
      </c>
      <c r="W162" s="41" t="str">
        <f ca="1">IFERROR(INDEX('DOCENTI-CLASSI-MATERIE'!$A$2:$L$201,MATCH(W$163,'DOCENTI-CLASSI-MATERIE'!$A$2:$A$201,0),MATCH(W$1,INDIRECT("'DOCENTI-CLASSI-MATERIE'!$A"&amp;MATCH(W$163,'DOCENTI-CLASSI-MATERIE'!$A$2:$A$201,0)+2&amp;":$L"&amp;MATCH(W$163,'DOCENTI-CLASSI-MATERIE'!$A$2:$A$201,0)+2),0)),W345)</f>
        <v/>
      </c>
      <c r="X162" s="41" t="str">
        <f ca="1">IFERROR(INDEX('DOCENTI-CLASSI-MATERIE'!$A$2:$L$201,MATCH(X$163,'DOCENTI-CLASSI-MATERIE'!$A$2:$A$201,0),MATCH(X$1,INDIRECT("'DOCENTI-CLASSI-MATERIE'!$A"&amp;MATCH(X$163,'DOCENTI-CLASSI-MATERIE'!$A$2:$A$201,0)+2&amp;":$L"&amp;MATCH(X$163,'DOCENTI-CLASSI-MATERIE'!$A$2:$A$201,0)+2),0)),X345)</f>
        <v/>
      </c>
      <c r="Y162" s="41" t="str">
        <f ca="1">IFERROR(INDEX('DOCENTI-CLASSI-MATERIE'!$A$2:$L$201,MATCH(Y$163,'DOCENTI-CLASSI-MATERIE'!$A$2:$A$201,0),MATCH(Y$1,INDIRECT("'DOCENTI-CLASSI-MATERIE'!$A"&amp;MATCH(Y$163,'DOCENTI-CLASSI-MATERIE'!$A$2:$A$201,0)+2&amp;":$L"&amp;MATCH(Y$163,'DOCENTI-CLASSI-MATERIE'!$A$2:$A$201,0)+2),0)),Y345)</f>
        <v/>
      </c>
      <c r="Z162" s="41" t="str">
        <f ca="1">IFERROR(INDEX('DOCENTI-CLASSI-MATERIE'!$A$2:$L$201,MATCH(Z$163,'DOCENTI-CLASSI-MATERIE'!$A$2:$A$201,0),MATCH(Z$1,INDIRECT("'DOCENTI-CLASSI-MATERIE'!$A"&amp;MATCH(Z$163,'DOCENTI-CLASSI-MATERIE'!$A$2:$A$201,0)+2&amp;":$L"&amp;MATCH(Z$163,'DOCENTI-CLASSI-MATERIE'!$A$2:$A$201,0)+2),0)),Z345)</f>
        <v/>
      </c>
      <c r="AA162" s="41" t="str">
        <f ca="1">IFERROR(INDEX('DOCENTI-CLASSI-MATERIE'!$A$2:$L$201,MATCH(AA$163,'DOCENTI-CLASSI-MATERIE'!$A$2:$A$201,0),MATCH(AA$1,INDIRECT("'DOCENTI-CLASSI-MATERIE'!$A"&amp;MATCH(AA$163,'DOCENTI-CLASSI-MATERIE'!$A$2:$A$201,0)+2&amp;":$L"&amp;MATCH(AA$163,'DOCENTI-CLASSI-MATERIE'!$A$2:$A$201,0)+2),0)),AA345)</f>
        <v/>
      </c>
      <c r="AB162" s="41" t="str">
        <f ca="1">IFERROR(INDEX('DOCENTI-CLASSI-MATERIE'!$A$2:$L$201,MATCH(AB$163,'DOCENTI-CLASSI-MATERIE'!$A$2:$A$201,0),MATCH(AB$1,INDIRECT("'DOCENTI-CLASSI-MATERIE'!$A"&amp;MATCH(AB$163,'DOCENTI-CLASSI-MATERIE'!$A$2:$A$201,0)+2&amp;":$L"&amp;MATCH(AB$163,'DOCENTI-CLASSI-MATERIE'!$A$2:$A$201,0)+2),0)),AB345)</f>
        <v/>
      </c>
      <c r="AC162" s="41" t="str">
        <f ca="1">IFERROR(INDEX('DOCENTI-CLASSI-MATERIE'!$A$2:$L$201,MATCH(AC$163,'DOCENTI-CLASSI-MATERIE'!$A$2:$A$201,0),MATCH(AC$1,INDIRECT("'DOCENTI-CLASSI-MATERIE'!$A"&amp;MATCH(AC$163,'DOCENTI-CLASSI-MATERIE'!$A$2:$A$201,0)+2&amp;":$L"&amp;MATCH(AC$163,'DOCENTI-CLASSI-MATERIE'!$A$2:$A$201,0)+2),0)),AC345)</f>
        <v/>
      </c>
      <c r="AD162" s="41" t="str">
        <f ca="1">IFERROR(INDEX('DOCENTI-CLASSI-MATERIE'!$A$2:$L$201,MATCH(AD$163,'DOCENTI-CLASSI-MATERIE'!$A$2:$A$201,0),MATCH(AD$1,INDIRECT("'DOCENTI-CLASSI-MATERIE'!$A"&amp;MATCH(AD$163,'DOCENTI-CLASSI-MATERIE'!$A$2:$A$201,0)+2&amp;":$L"&amp;MATCH(AD$163,'DOCENTI-CLASSI-MATERIE'!$A$2:$A$201,0)+2),0)),AD345)</f>
        <v/>
      </c>
      <c r="AE162" s="41" t="str">
        <f ca="1">IFERROR(INDEX('DOCENTI-CLASSI-MATERIE'!$A$2:$L$201,MATCH(AE$163,'DOCENTI-CLASSI-MATERIE'!$A$2:$A$201,0),MATCH(AE$1,INDIRECT("'DOCENTI-CLASSI-MATERIE'!$A"&amp;MATCH(AE$163,'DOCENTI-CLASSI-MATERIE'!$A$2:$A$201,0)+2&amp;":$L"&amp;MATCH(AE$163,'DOCENTI-CLASSI-MATERIE'!$A$2:$A$201,0)+2),0)),AE345)</f>
        <v/>
      </c>
      <c r="AF162" s="41" t="str">
        <f ca="1">IFERROR(INDEX('DOCENTI-CLASSI-MATERIE'!$A$2:$L$201,MATCH(AF$163,'DOCENTI-CLASSI-MATERIE'!$A$2:$A$201,0),MATCH(AF$1,INDIRECT("'DOCENTI-CLASSI-MATERIE'!$A"&amp;MATCH(AF$163,'DOCENTI-CLASSI-MATERIE'!$A$2:$A$201,0)+2&amp;":$L"&amp;MATCH(AF$163,'DOCENTI-CLASSI-MATERIE'!$A$2:$A$201,0)+2),0)),AF345)</f>
        <v/>
      </c>
      <c r="AG162" s="41" t="str">
        <f ca="1">IFERROR(INDEX('DOCENTI-CLASSI-MATERIE'!$A$2:$L$201,MATCH(AG$163,'DOCENTI-CLASSI-MATERIE'!$A$2:$A$201,0),MATCH(AG$1,INDIRECT("'DOCENTI-CLASSI-MATERIE'!$A"&amp;MATCH(AG$163,'DOCENTI-CLASSI-MATERIE'!$A$2:$A$201,0)+2&amp;":$L"&amp;MATCH(AG$163,'DOCENTI-CLASSI-MATERIE'!$A$2:$A$201,0)+2),0)),AG345)</f>
        <v/>
      </c>
      <c r="AH162" s="41" t="str">
        <f ca="1">IFERROR(INDEX('DOCENTI-CLASSI-MATERIE'!$A$2:$L$201,MATCH(AH$163,'DOCENTI-CLASSI-MATERIE'!$A$2:$A$201,0),MATCH(AH$1,INDIRECT("'DOCENTI-CLASSI-MATERIE'!$A"&amp;MATCH(AH$163,'DOCENTI-CLASSI-MATERIE'!$A$2:$A$201,0)+2&amp;":$L"&amp;MATCH(AH$163,'DOCENTI-CLASSI-MATERIE'!$A$2:$A$201,0)+2),0)),AH345)</f>
        <v/>
      </c>
      <c r="AI162" s="41" t="str">
        <f ca="1">IFERROR(INDEX('DOCENTI-CLASSI-MATERIE'!$A$2:$L$201,MATCH(AI$163,'DOCENTI-CLASSI-MATERIE'!$A$2:$A$201,0),MATCH(AI$1,INDIRECT("'DOCENTI-CLASSI-MATERIE'!$A"&amp;MATCH(AI$163,'DOCENTI-CLASSI-MATERIE'!$A$2:$A$201,0)+2&amp;":$L"&amp;MATCH(AI$163,'DOCENTI-CLASSI-MATERIE'!$A$2:$A$201,0)+2),0)),AI345)</f>
        <v/>
      </c>
      <c r="AJ162" s="41" t="str">
        <f ca="1">IFERROR(INDEX('DOCENTI-CLASSI-MATERIE'!$A$2:$L$201,MATCH(AJ$163,'DOCENTI-CLASSI-MATERIE'!$A$2:$A$201,0),MATCH(AJ$1,INDIRECT("'DOCENTI-CLASSI-MATERIE'!$A"&amp;MATCH(AJ$163,'DOCENTI-CLASSI-MATERIE'!$A$2:$A$201,0)+2&amp;":$L"&amp;MATCH(AJ$163,'DOCENTI-CLASSI-MATERIE'!$A$2:$A$201,0)+2),0)),AJ345)</f>
        <v/>
      </c>
      <c r="AK162" s="41" t="str">
        <f ca="1">IFERROR(INDEX('DOCENTI-CLASSI-MATERIE'!$A$2:$L$201,MATCH(AK$163,'DOCENTI-CLASSI-MATERIE'!$A$2:$A$201,0),MATCH(AK$1,INDIRECT("'DOCENTI-CLASSI-MATERIE'!$A"&amp;MATCH(AK$163,'DOCENTI-CLASSI-MATERIE'!$A$2:$A$201,0)+2&amp;":$L"&amp;MATCH(AK$163,'DOCENTI-CLASSI-MATERIE'!$A$2:$A$201,0)+2),0)),AK345)</f>
        <v/>
      </c>
      <c r="AL162" s="41" t="str">
        <f ca="1">IFERROR(INDEX('DOCENTI-CLASSI-MATERIE'!$A$2:$L$201,MATCH(AL$163,'DOCENTI-CLASSI-MATERIE'!$A$2:$A$201,0),MATCH(AL$1,INDIRECT("'DOCENTI-CLASSI-MATERIE'!$A"&amp;MATCH(AL$163,'DOCENTI-CLASSI-MATERIE'!$A$2:$A$201,0)+2&amp;":$L"&amp;MATCH(AL$163,'DOCENTI-CLASSI-MATERIE'!$A$2:$A$201,0)+2),0)),AL345)</f>
        <v/>
      </c>
      <c r="AM162" s="41" t="str">
        <f ca="1">IFERROR(INDEX('DOCENTI-CLASSI-MATERIE'!$A$2:$L$201,MATCH(AM$163,'DOCENTI-CLASSI-MATERIE'!$A$2:$A$201,0),MATCH(AM$1,INDIRECT("'DOCENTI-CLASSI-MATERIE'!$A"&amp;MATCH(AM$163,'DOCENTI-CLASSI-MATERIE'!$A$2:$A$201,0)+2&amp;":$L"&amp;MATCH(AM$163,'DOCENTI-CLASSI-MATERIE'!$A$2:$A$201,0)+2),0)),AM345)</f>
        <v/>
      </c>
      <c r="AN162" s="41" t="str">
        <f ca="1">IFERROR(INDEX('DOCENTI-CLASSI-MATERIE'!$A$2:$L$201,MATCH(AN$163,'DOCENTI-CLASSI-MATERIE'!$A$2:$A$201,0),MATCH(AN$1,INDIRECT("'DOCENTI-CLASSI-MATERIE'!$A"&amp;MATCH(AN$163,'DOCENTI-CLASSI-MATERIE'!$A$2:$A$201,0)+2&amp;":$L"&amp;MATCH(AN$163,'DOCENTI-CLASSI-MATERIE'!$A$2:$A$201,0)+2),0)),AN345)</f>
        <v/>
      </c>
      <c r="AO162" s="41" t="str">
        <f ca="1">IFERROR(INDEX('DOCENTI-CLASSI-MATERIE'!$A$2:$L$201,MATCH(AO$163,'DOCENTI-CLASSI-MATERIE'!$A$2:$A$201,0),MATCH(AO$1,INDIRECT("'DOCENTI-CLASSI-MATERIE'!$A"&amp;MATCH(AO$163,'DOCENTI-CLASSI-MATERIE'!$A$2:$A$201,0)+2&amp;":$L"&amp;MATCH(AO$163,'DOCENTI-CLASSI-MATERIE'!$A$2:$A$201,0)+2),0)),AO345)</f>
        <v/>
      </c>
      <c r="AP162" s="41" t="str">
        <f ca="1">IFERROR(INDEX('DOCENTI-CLASSI-MATERIE'!$A$2:$L$201,MATCH(AP$163,'DOCENTI-CLASSI-MATERIE'!$A$2:$A$201,0),MATCH(AP$1,INDIRECT("'DOCENTI-CLASSI-MATERIE'!$A"&amp;MATCH(AP$163,'DOCENTI-CLASSI-MATERIE'!$A$2:$A$201,0)+2&amp;":$L"&amp;MATCH(AP$163,'DOCENTI-CLASSI-MATERIE'!$A$2:$A$201,0)+2),0)),AP345)</f>
        <v/>
      </c>
      <c r="AQ162" s="41" t="str">
        <f ca="1">IFERROR(INDEX('DOCENTI-CLASSI-MATERIE'!$A$2:$L$201,MATCH(AQ$163,'DOCENTI-CLASSI-MATERIE'!$A$2:$A$201,0),MATCH(AQ$1,INDIRECT("'DOCENTI-CLASSI-MATERIE'!$A"&amp;MATCH(AQ$163,'DOCENTI-CLASSI-MATERIE'!$A$2:$A$201,0)+2&amp;":$L"&amp;MATCH(AQ$163,'DOCENTI-CLASSI-MATERIE'!$A$2:$A$201,0)+2),0)),AQ345)</f>
        <v/>
      </c>
      <c r="AR162" s="41" t="str">
        <f ca="1">IFERROR(INDEX('DOCENTI-CLASSI-MATERIE'!$A$2:$L$201,MATCH(AR$163,'DOCENTI-CLASSI-MATERIE'!$A$2:$A$201,0),MATCH(AR$1,INDIRECT("'DOCENTI-CLASSI-MATERIE'!$A"&amp;MATCH(AR$163,'DOCENTI-CLASSI-MATERIE'!$A$2:$A$201,0)+2&amp;":$L"&amp;MATCH(AR$163,'DOCENTI-CLASSI-MATERIE'!$A$2:$A$201,0)+2),0)),AR345)</f>
        <v/>
      </c>
      <c r="AS162" s="41" t="str">
        <f ca="1">IFERROR(INDEX('DOCENTI-CLASSI-MATERIE'!$A$2:$L$201,MATCH(AS$163,'DOCENTI-CLASSI-MATERIE'!$A$2:$A$201,0),MATCH(AS$1,INDIRECT("'DOCENTI-CLASSI-MATERIE'!$A"&amp;MATCH(AS$163,'DOCENTI-CLASSI-MATERIE'!$A$2:$A$201,0)+2&amp;":$L"&amp;MATCH(AS$163,'DOCENTI-CLASSI-MATERIE'!$A$2:$A$201,0)+2),0)),AS345)</f>
        <v/>
      </c>
      <c r="AT162" s="41" t="str">
        <f ca="1">IFERROR(INDEX('DOCENTI-CLASSI-MATERIE'!$A$2:$L$201,MATCH(AT$163,'DOCENTI-CLASSI-MATERIE'!$A$2:$A$201,0),MATCH(AT$1,INDIRECT("'DOCENTI-CLASSI-MATERIE'!$A"&amp;MATCH(AT$163,'DOCENTI-CLASSI-MATERIE'!$A$2:$A$201,0)+2&amp;":$L"&amp;MATCH(AT$163,'DOCENTI-CLASSI-MATERIE'!$A$2:$A$201,0)+2),0)),AT345)</f>
        <v/>
      </c>
      <c r="AU162" s="41" t="str">
        <f ca="1">IFERROR(INDEX('DOCENTI-CLASSI-MATERIE'!$A$2:$L$201,MATCH(AU$163,'DOCENTI-CLASSI-MATERIE'!$A$2:$A$201,0),MATCH(AU$1,INDIRECT("'DOCENTI-CLASSI-MATERIE'!$A"&amp;MATCH(AU$163,'DOCENTI-CLASSI-MATERIE'!$A$2:$A$201,0)+2&amp;":$L"&amp;MATCH(AU$163,'DOCENTI-CLASSI-MATERIE'!$A$2:$A$201,0)+2),0)),AU345)</f>
        <v/>
      </c>
      <c r="AV162" s="41" t="str">
        <f ca="1">IFERROR(INDEX('DOCENTI-CLASSI-MATERIE'!$A$2:$L$201,MATCH(AV$163,'DOCENTI-CLASSI-MATERIE'!$A$2:$A$201,0),MATCH(AV$1,INDIRECT("'DOCENTI-CLASSI-MATERIE'!$A"&amp;MATCH(AV$163,'DOCENTI-CLASSI-MATERIE'!$A$2:$A$201,0)+2&amp;":$L"&amp;MATCH(AV$163,'DOCENTI-CLASSI-MATERIE'!$A$2:$A$201,0)+2),0)),AV345)</f>
        <v/>
      </c>
      <c r="AW162" s="41" t="str">
        <f ca="1">IFERROR(INDEX('DOCENTI-CLASSI-MATERIE'!$A$2:$L$201,MATCH(AW$163,'DOCENTI-CLASSI-MATERIE'!$A$2:$A$201,0),MATCH(AW$1,INDIRECT("'DOCENTI-CLASSI-MATERIE'!$A"&amp;MATCH(AW$163,'DOCENTI-CLASSI-MATERIE'!$A$2:$A$201,0)+2&amp;":$L"&amp;MATCH(AW$163,'DOCENTI-CLASSI-MATERIE'!$A$2:$A$201,0)+2),0)),AW345)</f>
        <v/>
      </c>
      <c r="AX162" s="41" t="str">
        <f ca="1">IFERROR(INDEX('DOCENTI-CLASSI-MATERIE'!$A$2:$L$201,MATCH(AX$163,'DOCENTI-CLASSI-MATERIE'!$A$2:$A$201,0),MATCH(AX$1,INDIRECT("'DOCENTI-CLASSI-MATERIE'!$A"&amp;MATCH(AX$163,'DOCENTI-CLASSI-MATERIE'!$A$2:$A$201,0)+2&amp;":$L"&amp;MATCH(AX$163,'DOCENTI-CLASSI-MATERIE'!$A$2:$A$201,0)+2),0)),AX345)</f>
        <v/>
      </c>
      <c r="AY162" s="41" t="str">
        <f ca="1">IFERROR(INDEX('DOCENTI-CLASSI-MATERIE'!$A$2:$L$201,MATCH(AY$163,'DOCENTI-CLASSI-MATERIE'!$A$2:$A$201,0),MATCH(AY$1,INDIRECT("'DOCENTI-CLASSI-MATERIE'!$A"&amp;MATCH(AY$163,'DOCENTI-CLASSI-MATERIE'!$A$2:$A$201,0)+2&amp;":$L"&amp;MATCH(AY$163,'DOCENTI-CLASSI-MATERIE'!$A$2:$A$201,0)+2),0)),AY345)</f>
        <v/>
      </c>
      <c r="AZ162" s="41" t="str">
        <f ca="1">IFERROR(INDEX('DOCENTI-CLASSI-MATERIE'!$A$2:$L$201,MATCH(AZ$163,'DOCENTI-CLASSI-MATERIE'!$A$2:$A$201,0),MATCH(AZ$1,INDIRECT("'DOCENTI-CLASSI-MATERIE'!$A"&amp;MATCH(AZ$163,'DOCENTI-CLASSI-MATERIE'!$A$2:$A$201,0)+2&amp;":$L"&amp;MATCH(AZ$163,'DOCENTI-CLASSI-MATERIE'!$A$2:$A$201,0)+2),0)),AZ345)</f>
        <v/>
      </c>
    </row>
    <row r="163" spans="1:52" s="42" customFormat="1" ht="24.95" customHeight="1">
      <c r="A163" s="160"/>
      <c r="B163" s="163"/>
      <c r="C163" s="126" t="str">
        <f>IFERROR(INDEX('ORARIO DOCENTI'!$A$3:$A$102,MATCH(C$1,'ORARIO DOCENTI'!$BC$3:$BC$102,0),1),C346)</f>
        <v>FRANCALACCI  d</v>
      </c>
      <c r="D163" s="126" t="str">
        <f>IFERROR(INDEX('ORARIO DOCENTI'!$A$3:$A$102,MATCH(D$1,'ORARIO DOCENTI'!$BC$3:$BC$102,0),1),D346)</f>
        <v>LORI</v>
      </c>
      <c r="E163" s="126" t="str">
        <f>IFERROR(INDEX('ORARIO DOCENTI'!$A$3:$A$102,MATCH(E$1,'ORARIO DOCENTI'!$BC$3:$BC$102,0),1),E346)</f>
        <v>MARCELLI</v>
      </c>
      <c r="F163" s="126" t="str">
        <f>IFERROR(INDEX('ORARIO DOCENTI'!$A$3:$A$102,MATCH(F$1,'ORARIO DOCENTI'!$BC$3:$BC$102,0),1),F346)</f>
        <v>MAZZOLAI d</v>
      </c>
      <c r="G163" s="126" t="str">
        <f>IFERROR(INDEX('ORARIO DOCENTI'!$A$3:$A$102,MATCH(G$1,'ORARIO DOCENTI'!$BC$3:$BC$102,0),1),G346)</f>
        <v>DE ANGELIS</v>
      </c>
      <c r="H163" s="126" t="str">
        <f>IFERROR(INDEX('ORARIO DOCENTI'!$A$3:$A$102,MATCH(H$1,'ORARIO DOCENTI'!$BC$3:$BC$102,0),1),H346)</f>
        <v>TEMPERINI</v>
      </c>
      <c r="I163" s="126" t="str">
        <f>IFERROR(INDEX('ORARIO DOCENTI'!$A$3:$A$102,MATCH(I$1,'ORARIO DOCENTI'!$BC$3:$BC$102,0),1),I346)</f>
        <v>FAVILLI</v>
      </c>
      <c r="J163" s="126" t="str">
        <f>IFERROR(INDEX('ORARIO DOCENTI'!$A$3:$A$102,MATCH(J$1,'ORARIO DOCENTI'!$BC$3:$BC$102,0),1),J346)</f>
        <v>ZANI</v>
      </c>
      <c r="K163" s="126" t="str">
        <f>IFERROR(INDEX('ORARIO DOCENTI'!$A$3:$A$102,MATCH(K$1,'ORARIO DOCENTI'!$BC$3:$BC$102,0),1),K346)</f>
        <v>BARTOLACCI</v>
      </c>
      <c r="L163" s="126" t="str">
        <f>IFERROR(INDEX('ORARIO DOCENTI'!$A$3:$A$102,MATCH(L$1,'ORARIO DOCENTI'!$BC$3:$BC$102,0),1),L346)</f>
        <v>ROSI</v>
      </c>
      <c r="M163" s="126" t="str">
        <f>IFERROR(INDEX('ORARIO DOCENTI'!$A$3:$A$102,MATCH(M$1,'ORARIO DOCENTI'!$BC$3:$BC$102,0),1),M346)</f>
        <v>ROSI</v>
      </c>
      <c r="N163" s="126" t="str">
        <f>IFERROR(INDEX('ORARIO DOCENTI'!$A$3:$A$102,MATCH(N$1,'ORARIO DOCENTI'!$BC$3:$BC$102,0),1),N346)</f>
        <v>ROSI</v>
      </c>
      <c r="O163" s="126" t="str">
        <f>IFERROR(INDEX('ORARIO DOCENTI'!$A$3:$A$102,MATCH(O$1,'ORARIO DOCENTI'!$BC$3:$BC$102,0),1),O346)</f>
        <v>TAMMARO</v>
      </c>
      <c r="P163" s="126" t="str">
        <f>IFERROR(INDEX('ORARIO DOCENTI'!$A$3:$A$102,MATCH(P$1,'ORARIO DOCENTI'!$BC$3:$BC$102,0),1),P346)</f>
        <v>SOMENZI  b</v>
      </c>
      <c r="Q163" s="126" t="str">
        <f>IFERROR(INDEX('ORARIO DOCENTI'!$A$3:$A$102,MATCH(Q$1,'ORARIO DOCENTI'!$BC$3:$BC$102,0),1),Q346)</f>
        <v/>
      </c>
      <c r="R163" s="126" t="str">
        <f>IFERROR(INDEX('ORARIO DOCENTI'!$A$3:$A$102,MATCH(R$1,'ORARIO DOCENTI'!$BC$3:$BC$102,0),1),R346)</f>
        <v>MATTEO tdp</v>
      </c>
      <c r="S163" s="126" t="str">
        <f>IFERROR(INDEX('ORARIO DOCENTI'!$A$3:$A$102,MATCH(S$1,'ORARIO DOCENTI'!$BC$3:$BC$102,0),1),S346)</f>
        <v>NICCOLOGI  i</v>
      </c>
      <c r="T163" s="126" t="str">
        <f>IFERROR(INDEX('ORARIO DOCENTI'!$A$3:$A$102,MATCH(T$1,'ORARIO DOCENTI'!$BC$3:$BC$102,0),1),T346)</f>
        <v/>
      </c>
      <c r="U163" s="43" t="str">
        <f>IFERROR(INDEX('ORARIO DOCENTI'!$A$3:$A$102,MATCH(U$1,'ORARIO DOCENTI'!$BC$3:$BC$102,0),1),U346)</f>
        <v/>
      </c>
      <c r="V163" s="43" t="str">
        <f>IFERROR(INDEX('ORARIO DOCENTI'!$A$3:$A$102,MATCH(V$1,'ORARIO DOCENTI'!$BC$3:$BC$102,0),1),V346)</f>
        <v/>
      </c>
      <c r="W163" s="43" t="str">
        <f>IFERROR(INDEX('ORARIO DOCENTI'!$A$3:$A$102,MATCH(W$1,'ORARIO DOCENTI'!$BC$3:$BC$102,0),1),W346)</f>
        <v/>
      </c>
      <c r="X163" s="43" t="str">
        <f>IFERROR(INDEX('ORARIO DOCENTI'!$A$3:$A$102,MATCH(X$1,'ORARIO DOCENTI'!$BC$3:$BC$102,0),1),X346)</f>
        <v/>
      </c>
      <c r="Y163" s="43" t="str">
        <f>IFERROR(INDEX('ORARIO DOCENTI'!$A$3:$A$102,MATCH(Y$1,'ORARIO DOCENTI'!$BC$3:$BC$102,0),1),Y346)</f>
        <v/>
      </c>
      <c r="Z163" s="43" t="str">
        <f>IFERROR(INDEX('ORARIO DOCENTI'!$A$3:$A$102,MATCH(Z$1,'ORARIO DOCENTI'!$BC$3:$BC$102,0),1),Z346)</f>
        <v/>
      </c>
      <c r="AA163" s="43" t="str">
        <f>IFERROR(INDEX('ORARIO DOCENTI'!$A$3:$A$102,MATCH(AA$1,'ORARIO DOCENTI'!$BC$3:$BC$102,0),1),AA346)</f>
        <v/>
      </c>
      <c r="AB163" s="43" t="str">
        <f>IFERROR(INDEX('ORARIO DOCENTI'!$A$3:$A$102,MATCH(AB$1,'ORARIO DOCENTI'!$BC$3:$BC$102,0),1),AB346)</f>
        <v/>
      </c>
      <c r="AC163" s="43" t="str">
        <f>IFERROR(INDEX('ORARIO DOCENTI'!$A$3:$A$102,MATCH(AC$1,'ORARIO DOCENTI'!$BC$3:$BC$102,0),1),AC346)</f>
        <v/>
      </c>
      <c r="AD163" s="43" t="str">
        <f>IFERROR(INDEX('ORARIO DOCENTI'!$A$3:$A$102,MATCH(AD$1,'ORARIO DOCENTI'!$BC$3:$BC$102,0),1),AD346)</f>
        <v/>
      </c>
      <c r="AE163" s="43" t="str">
        <f>IFERROR(INDEX('ORARIO DOCENTI'!$A$3:$A$102,MATCH(AE$1,'ORARIO DOCENTI'!$BC$3:$BC$102,0),1),AE346)</f>
        <v/>
      </c>
      <c r="AF163" s="43" t="str">
        <f>IFERROR(INDEX('ORARIO DOCENTI'!$A$3:$A$102,MATCH(AF$1,'ORARIO DOCENTI'!$BC$3:$BC$102,0),1),AF346)</f>
        <v/>
      </c>
      <c r="AG163" s="43" t="str">
        <f>IFERROR(INDEX('ORARIO DOCENTI'!$A$3:$A$102,MATCH(AG$1,'ORARIO DOCENTI'!$BC$3:$BC$102,0),1),AG346)</f>
        <v/>
      </c>
      <c r="AH163" s="43" t="str">
        <f>IFERROR(INDEX('ORARIO DOCENTI'!$A$3:$A$102,MATCH(AH$1,'ORARIO DOCENTI'!$BC$3:$BC$102,0),1),AH346)</f>
        <v/>
      </c>
      <c r="AI163" s="43" t="str">
        <f>IFERROR(INDEX('ORARIO DOCENTI'!$A$3:$A$102,MATCH(AI$1,'ORARIO DOCENTI'!$BC$3:$BC$102,0),1),AI346)</f>
        <v/>
      </c>
      <c r="AJ163" s="43" t="str">
        <f>IFERROR(INDEX('ORARIO DOCENTI'!$A$3:$A$102,MATCH(AJ$1,'ORARIO DOCENTI'!$BC$3:$BC$102,0),1),AJ346)</f>
        <v/>
      </c>
      <c r="AK163" s="43" t="str">
        <f>IFERROR(INDEX('ORARIO DOCENTI'!$A$3:$A$102,MATCH(AK$1,'ORARIO DOCENTI'!$BC$3:$BC$102,0),1),AK346)</f>
        <v/>
      </c>
      <c r="AL163" s="43" t="str">
        <f>IFERROR(INDEX('ORARIO DOCENTI'!$A$3:$A$102,MATCH(AL$1,'ORARIO DOCENTI'!$BC$3:$BC$102,0),1),AL346)</f>
        <v/>
      </c>
      <c r="AM163" s="43" t="str">
        <f>IFERROR(INDEX('ORARIO DOCENTI'!$A$3:$A$102,MATCH(AM$1,'ORARIO DOCENTI'!$BC$3:$BC$102,0),1),AM346)</f>
        <v/>
      </c>
      <c r="AN163" s="43" t="str">
        <f>IFERROR(INDEX('ORARIO DOCENTI'!$A$3:$A$102,MATCH(AN$1,'ORARIO DOCENTI'!$BC$3:$BC$102,0),1),AN346)</f>
        <v/>
      </c>
      <c r="AO163" s="43" t="str">
        <f>IFERROR(INDEX('ORARIO DOCENTI'!$A$3:$A$102,MATCH(AO$1,'ORARIO DOCENTI'!$BC$3:$BC$102,0),1),AO346)</f>
        <v/>
      </c>
      <c r="AP163" s="43" t="str">
        <f>IFERROR(INDEX('ORARIO DOCENTI'!$A$3:$A$102,MATCH(AP$1,'ORARIO DOCENTI'!$BC$3:$BC$102,0),1),AP346)</f>
        <v/>
      </c>
      <c r="AQ163" s="43" t="str">
        <f>IFERROR(INDEX('ORARIO DOCENTI'!$A$3:$A$102,MATCH(AQ$1,'ORARIO DOCENTI'!$BC$3:$BC$102,0),1),AQ346)</f>
        <v/>
      </c>
      <c r="AR163" s="43" t="str">
        <f>IFERROR(INDEX('ORARIO DOCENTI'!$A$3:$A$102,MATCH(AR$1,'ORARIO DOCENTI'!$BC$3:$BC$102,0),1),AR346)</f>
        <v/>
      </c>
      <c r="AS163" s="43" t="str">
        <f>IFERROR(INDEX('ORARIO DOCENTI'!$A$3:$A$102,MATCH(AS$1,'ORARIO DOCENTI'!$BC$3:$BC$102,0),1),AS346)</f>
        <v/>
      </c>
      <c r="AT163" s="43" t="str">
        <f>IFERROR(INDEX('ORARIO DOCENTI'!$A$3:$A$102,MATCH(AT$1,'ORARIO DOCENTI'!$BC$3:$BC$102,0),1),AT346)</f>
        <v/>
      </c>
      <c r="AU163" s="43" t="str">
        <f>IFERROR(INDEX('ORARIO DOCENTI'!$A$3:$A$102,MATCH(AU$1,'ORARIO DOCENTI'!$BC$3:$BC$102,0),1),AU346)</f>
        <v/>
      </c>
      <c r="AV163" s="43" t="str">
        <f>IFERROR(INDEX('ORARIO DOCENTI'!$A$3:$A$102,MATCH(AV$1,'ORARIO DOCENTI'!$BC$3:$BC$102,0),1),AV346)</f>
        <v/>
      </c>
      <c r="AW163" s="43" t="str">
        <f>IFERROR(INDEX('ORARIO DOCENTI'!$A$3:$A$102,MATCH(AW$1,'ORARIO DOCENTI'!$BC$3:$BC$102,0),1),AW346)</f>
        <v/>
      </c>
      <c r="AX163" s="43" t="str">
        <f>IFERROR(INDEX('ORARIO DOCENTI'!$A$3:$A$102,MATCH(AX$1,'ORARIO DOCENTI'!$BC$3:$BC$102,0),1),AX346)</f>
        <v/>
      </c>
      <c r="AY163" s="43" t="str">
        <f>IFERROR(INDEX('ORARIO DOCENTI'!$A$3:$A$102,MATCH(AY$1,'ORARIO DOCENTI'!$BC$3:$BC$102,0),1),AY346)</f>
        <v/>
      </c>
      <c r="AZ163" s="43" t="str">
        <f>IFERROR(INDEX('ORARIO DOCENTI'!$A$3:$A$102,MATCH(AZ$1,'ORARIO DOCENTI'!$BC$3:$BC$102,0),1),AZ346)</f>
        <v/>
      </c>
    </row>
    <row r="164" spans="1:52" s="42" customFormat="1" ht="24.95" customHeight="1">
      <c r="A164" s="160"/>
      <c r="B164" s="163"/>
      <c r="C164" s="124" t="str">
        <f>IFERROR(INDEX('ORARIO ITP'!$A$3:$A$102,MATCH(C$1,'ORARIO ITP'!$BC$3:$BC$102,0),1),"")</f>
        <v/>
      </c>
      <c r="D164" s="124" t="str">
        <f>IFERROR(INDEX('ORARIO ITP'!$A$3:$A$102,MATCH(D$1,'ORARIO ITP'!$BC$3:$BC$102,0),1),"")</f>
        <v/>
      </c>
      <c r="E164" s="124" t="str">
        <f>IFERROR(INDEX('ORARIO ITP'!$A$3:$A$102,MATCH(E$1,'ORARIO ITP'!$BC$3:$BC$102,0),1),"")</f>
        <v/>
      </c>
      <c r="F164" s="124" t="str">
        <f>IFERROR(INDEX('ORARIO ITP'!$A$3:$A$102,MATCH(F$1,'ORARIO ITP'!$BC$3:$BC$102,0),1),"")</f>
        <v/>
      </c>
      <c r="G164" s="124" t="str">
        <f>IFERROR(INDEX('ORARIO ITP'!$A$3:$A$102,MATCH(G$1,'ORARIO ITP'!$BC$3:$BC$102,0),1),"")</f>
        <v/>
      </c>
      <c r="H164" s="124" t="str">
        <f>IFERROR(INDEX('ORARIO ITP'!$A$3:$A$102,MATCH(H$1,'ORARIO ITP'!$BC$3:$BC$102,0),1),"")</f>
        <v/>
      </c>
      <c r="I164" s="124" t="str">
        <f>IFERROR(INDEX('ORARIO ITP'!$A$3:$A$102,MATCH(I$1,'ORARIO ITP'!$BC$3:$BC$102,0),1),"")</f>
        <v/>
      </c>
      <c r="J164" s="124" t="str">
        <f>IFERROR(INDEX('ORARIO ITP'!$A$3:$A$102,MATCH(J$1,'ORARIO ITP'!$BC$3:$BC$102,0),1),"")</f>
        <v/>
      </c>
      <c r="K164" s="124" t="str">
        <f>IFERROR(INDEX('ORARIO ITP'!$A$3:$A$102,MATCH(K$1,'ORARIO ITP'!$BC$3:$BC$102,0),1),"")</f>
        <v/>
      </c>
      <c r="L164" s="124" t="str">
        <f>IFERROR(INDEX('ORARIO ITP'!$A$3:$A$102,MATCH(L$1,'ORARIO ITP'!$BC$3:$BC$102,0),1),"")</f>
        <v/>
      </c>
      <c r="M164" s="124" t="str">
        <f>IFERROR(INDEX('ORARIO ITP'!$A$3:$A$102,MATCH(M$1,'ORARIO ITP'!$BC$3:$BC$102,0),1),"")</f>
        <v/>
      </c>
      <c r="N164" s="124" t="str">
        <f>IFERROR(INDEX('ORARIO ITP'!$A$3:$A$102,MATCH(N$1,'ORARIO ITP'!$BC$3:$BC$102,0),1),"")</f>
        <v/>
      </c>
      <c r="O164" s="124" t="str">
        <f>IFERROR(INDEX('ORARIO ITP'!$A$3:$A$102,MATCH(O$1,'ORARIO ITP'!$BC$3:$BC$102,0),1),"")</f>
        <v>CAROBENE</v>
      </c>
      <c r="P164" s="124" t="str">
        <f>IFERROR(INDEX('ORARIO ITP'!$A$3:$A$102,MATCH(P$1,'ORARIO ITP'!$BC$3:$BC$102,0),1),"")</f>
        <v>TRENTINI</v>
      </c>
      <c r="Q164" s="124" t="str">
        <f>IFERROR(INDEX('ORARIO ITP'!$A$3:$A$102,MATCH(Q$1,'ORARIO ITP'!$BC$3:$BC$102,0),1),"")</f>
        <v/>
      </c>
      <c r="R164" s="124" t="str">
        <f>IFERROR(INDEX('ORARIO ITP'!$A$3:$A$102,MATCH(R$1,'ORARIO ITP'!$BC$3:$BC$102,0),1),"")</f>
        <v>BELLUMORI</v>
      </c>
      <c r="S164" s="124" t="str">
        <f>IFERROR(INDEX('ORARIO ITP'!$A$3:$A$102,MATCH(S$1,'ORARIO ITP'!$BC$3:$BC$102,0),1),"")</f>
        <v>PAGANUCCI</v>
      </c>
      <c r="T164" s="124" t="str">
        <f>IFERROR(INDEX('ORARIO ITP'!$A$3:$A$102,MATCH(T$1,'ORARIO ITP'!$BC$3:$BC$102,0),1),"")</f>
        <v/>
      </c>
      <c r="U164" s="40" t="str">
        <f>IFERROR(INDEX('ORARIO ITP'!$A$3:$A$102,MATCH(U$1,'ORARIO ITP'!$BC$3:$BC$102,0),1),"")</f>
        <v/>
      </c>
      <c r="V164" s="40" t="str">
        <f>IFERROR(INDEX('ORARIO ITP'!$A$3:$A$102,MATCH(V$1,'ORARIO ITP'!$BC$3:$BC$102,0),1),"")</f>
        <v/>
      </c>
      <c r="W164" s="40" t="str">
        <f>IFERROR(INDEX('ORARIO ITP'!$A$3:$A$102,MATCH(W$1,'ORARIO ITP'!$BC$3:$BC$102,0),1),"")</f>
        <v/>
      </c>
      <c r="X164" s="40" t="str">
        <f>IFERROR(INDEX('ORARIO ITP'!$A$3:$A$102,MATCH(X$1,'ORARIO ITP'!$BC$3:$BC$102,0),1),"")</f>
        <v/>
      </c>
      <c r="Y164" s="40" t="str">
        <f>IFERROR(INDEX('ORARIO ITP'!$A$3:$A$102,MATCH(Y$1,'ORARIO ITP'!$BC$3:$BC$102,0),1),"")</f>
        <v/>
      </c>
      <c r="Z164" s="40" t="str">
        <f>IFERROR(INDEX('ORARIO ITP'!$A$3:$A$102,MATCH(Z$1,'ORARIO ITP'!$BC$3:$BC$102,0),1),"")</f>
        <v/>
      </c>
      <c r="AA164" s="40" t="str">
        <f>IFERROR(INDEX('ORARIO ITP'!$A$3:$A$102,MATCH(AA$1,'ORARIO ITP'!$BC$3:$BC$102,0),1),"")</f>
        <v/>
      </c>
      <c r="AB164" s="40" t="str">
        <f>IFERROR(INDEX('ORARIO ITP'!$A$3:$A$102,MATCH(AB$1,'ORARIO ITP'!$BC$3:$BC$102,0),1),"")</f>
        <v/>
      </c>
      <c r="AC164" s="40" t="str">
        <f>IFERROR(INDEX('ORARIO ITP'!$A$3:$A$102,MATCH(AC$1,'ORARIO ITP'!$BC$3:$BC$102,0),1),"")</f>
        <v/>
      </c>
      <c r="AD164" s="40" t="str">
        <f>IFERROR(INDEX('ORARIO ITP'!$A$3:$A$102,MATCH(AD$1,'ORARIO ITP'!$BC$3:$BC$102,0),1),"")</f>
        <v/>
      </c>
      <c r="AE164" s="40" t="str">
        <f>IFERROR(INDEX('ORARIO ITP'!$A$3:$A$102,MATCH(AE$1,'ORARIO ITP'!$BC$3:$BC$102,0),1),"")</f>
        <v/>
      </c>
      <c r="AF164" s="40" t="str">
        <f>IFERROR(INDEX('ORARIO ITP'!$A$3:$A$102,MATCH(AF$1,'ORARIO ITP'!$BC$3:$BC$102,0),1),"")</f>
        <v/>
      </c>
      <c r="AG164" s="40" t="str">
        <f>IFERROR(INDEX('ORARIO ITP'!$A$3:$A$102,MATCH(AG$1,'ORARIO ITP'!$BC$3:$BC$102,0),1),"")</f>
        <v/>
      </c>
      <c r="AH164" s="40" t="str">
        <f>IFERROR(INDEX('ORARIO ITP'!$A$3:$A$102,MATCH(AH$1,'ORARIO ITP'!$BC$3:$BC$102,0),1),"")</f>
        <v/>
      </c>
      <c r="AI164" s="40" t="str">
        <f>IFERROR(INDEX('ORARIO ITP'!$A$3:$A$102,MATCH(AI$1,'ORARIO ITP'!$BC$3:$BC$102,0),1),"")</f>
        <v/>
      </c>
      <c r="AJ164" s="40" t="str">
        <f>IFERROR(INDEX('ORARIO ITP'!$A$3:$A$102,MATCH(AJ$1,'ORARIO ITP'!$BC$3:$BC$102,0),1),"")</f>
        <v/>
      </c>
      <c r="AK164" s="40" t="str">
        <f>IFERROR(INDEX('ORARIO ITP'!$A$3:$A$102,MATCH(AK$1,'ORARIO ITP'!$BC$3:$BC$102,0),1),"")</f>
        <v/>
      </c>
      <c r="AL164" s="40" t="str">
        <f>IFERROR(INDEX('ORARIO ITP'!$A$3:$A$102,MATCH(AL$1,'ORARIO ITP'!$BC$3:$BC$102,0),1),"")</f>
        <v/>
      </c>
      <c r="AM164" s="40" t="str">
        <f>IFERROR(INDEX('ORARIO ITP'!$A$3:$A$102,MATCH(AM$1,'ORARIO ITP'!$BC$3:$BC$102,0),1),"")</f>
        <v/>
      </c>
      <c r="AN164" s="40" t="str">
        <f>IFERROR(INDEX('ORARIO ITP'!$A$3:$A$102,MATCH(AN$1,'ORARIO ITP'!$BC$3:$BC$102,0),1),"")</f>
        <v/>
      </c>
      <c r="AO164" s="40" t="str">
        <f>IFERROR(INDEX('ORARIO ITP'!$A$3:$A$102,MATCH(AO$1,'ORARIO ITP'!$BC$3:$BC$102,0),1),"")</f>
        <v/>
      </c>
      <c r="AP164" s="40" t="str">
        <f>IFERROR(INDEX('ORARIO ITP'!$A$3:$A$102,MATCH(AP$1,'ORARIO ITP'!$BC$3:$BC$102,0),1),"")</f>
        <v/>
      </c>
      <c r="AQ164" s="40" t="str">
        <f>IFERROR(INDEX('ORARIO ITP'!$A$3:$A$102,MATCH(AQ$1,'ORARIO ITP'!$BC$3:$BC$102,0),1),"")</f>
        <v/>
      </c>
      <c r="AR164" s="40" t="str">
        <f>IFERROR(INDEX('ORARIO ITP'!$A$3:$A$102,MATCH(AR$1,'ORARIO ITP'!$BC$3:$BC$102,0),1),"")</f>
        <v/>
      </c>
      <c r="AS164" s="40" t="str">
        <f>IFERROR(INDEX('ORARIO ITP'!$A$3:$A$102,MATCH(AS$1,'ORARIO ITP'!$BC$3:$BC$102,0),1),"")</f>
        <v/>
      </c>
      <c r="AT164" s="40" t="str">
        <f>IFERROR(INDEX('ORARIO ITP'!$A$3:$A$102,MATCH(AT$1,'ORARIO ITP'!$BC$3:$BC$102,0),1),"")</f>
        <v/>
      </c>
      <c r="AU164" s="40" t="str">
        <f>IFERROR(INDEX('ORARIO ITP'!$A$3:$A$102,MATCH(AU$1,'ORARIO ITP'!$BC$3:$BC$102,0),1),"")</f>
        <v/>
      </c>
      <c r="AV164" s="40" t="str">
        <f>IFERROR(INDEX('ORARIO ITP'!$A$3:$A$102,MATCH(AV$1,'ORARIO ITP'!$BC$3:$BC$102,0),1),"")</f>
        <v/>
      </c>
      <c r="AW164" s="40" t="str">
        <f>IFERROR(INDEX('ORARIO ITP'!$A$3:$A$102,MATCH(AW$1,'ORARIO ITP'!$BC$3:$BC$102,0),1),"")</f>
        <v/>
      </c>
      <c r="AX164" s="40" t="str">
        <f>IFERROR(INDEX('ORARIO ITP'!$A$3:$A$102,MATCH(AX$1,'ORARIO ITP'!$BC$3:$BC$102,0),1),"")</f>
        <v/>
      </c>
      <c r="AY164" s="40" t="str">
        <f>IFERROR(INDEX('ORARIO ITP'!$A$3:$A$102,MATCH(AY$1,'ORARIO ITP'!$BC$3:$BC$102,0),1),"")</f>
        <v/>
      </c>
      <c r="AZ164" s="40" t="str">
        <f>IFERROR(INDEX('ORARIO ITP'!$A$3:$A$102,MATCH(AZ$1,'ORARIO ITP'!$BC$3:$BC$102,0),1),"")</f>
        <v/>
      </c>
    </row>
    <row r="165" spans="1:52" s="42" customFormat="1" ht="24.95" customHeight="1">
      <c r="A165" s="160"/>
      <c r="B165" s="163">
        <v>5</v>
      </c>
      <c r="C165" s="125" t="str">
        <f ca="1">IFERROR(INDEX('DOCENTI-CLASSI-MATERIE'!$A$2:$L$201,MATCH(C$166,'DOCENTI-CLASSI-MATERIE'!$A$2:$A$201,0),MATCH(C$1,INDIRECT("'DOCENTI-CLASSI-MATERIE'!$A"&amp;MATCH(C$166,'DOCENTI-CLASSI-MATERIE'!$A$2:$A$201,0)+2&amp;":$L"&amp;MATCH(C$166,'DOCENTI-CLASSI-MATERIE'!$A$2:$A$201,0)+2),0)),C348)</f>
        <v>LABORATORI TECN.</v>
      </c>
      <c r="D165" s="125" t="str">
        <f ca="1">IFERROR(INDEX('DOCENTI-CLASSI-MATERIE'!$A$2:$L$201,MATCH(D$166,'DOCENTI-CLASSI-MATERIE'!$A$2:$A$201,0),MATCH(D$1,INDIRECT("'DOCENTI-CLASSI-MATERIE'!$A"&amp;MATCH(D$166,'DOCENTI-CLASSI-MATERIE'!$A$2:$A$201,0)+2&amp;":$L"&amp;MATCH(D$166,'DOCENTI-CLASSI-MATERIE'!$A$2:$A$201,0)+2),0)),D348)</f>
        <v>GEOGRAFIA</v>
      </c>
      <c r="E165" s="125" t="str">
        <f ca="1">IFERROR(INDEX('DOCENTI-CLASSI-MATERIE'!$A$2:$L$201,MATCH(E$166,'DOCENTI-CLASSI-MATERIE'!$A$2:$A$201,0),MATCH(E$1,INDIRECT("'DOCENTI-CLASSI-MATERIE'!$A"&amp;MATCH(E$166,'DOCENTI-CLASSI-MATERIE'!$A$2:$A$201,0)+2&amp;":$L"&amp;MATCH(E$166,'DOCENTI-CLASSI-MATERIE'!$A$2:$A$201,0)+2),0)),E348)</f>
        <v>TEC.MECC. e APPL.</v>
      </c>
      <c r="F165" s="125" t="str">
        <f ca="1">IFERROR(INDEX('DOCENTI-CLASSI-MATERIE'!$A$2:$L$201,MATCH(F$166,'DOCENTI-CLASSI-MATERIE'!$A$2:$A$201,0),MATCH(F$1,INDIRECT("'DOCENTI-CLASSI-MATERIE'!$A"&amp;MATCH(F$166,'DOCENTI-CLASSI-MATERIE'!$A$2:$A$201,0)+2&amp;":$L"&amp;MATCH(F$166,'DOCENTI-CLASSI-MATERIE'!$A$2:$A$201,0)+2),0)),F348)</f>
        <v>TEC.IE ELETTRICO/CHE</v>
      </c>
      <c r="G165" s="125" t="str">
        <f ca="1">IFERROR(INDEX('DOCENTI-CLASSI-MATERIE'!$A$2:$L$201,MATCH(G$166,'DOCENTI-CLASSI-MATERIE'!$A$2:$A$201,0),MATCH(G$1,INDIRECT("'DOCENTI-CLASSI-MATERIE'!$A"&amp;MATCH(G$166,'DOCENTI-CLASSI-MATERIE'!$A$2:$A$201,0)+2&amp;":$L"&amp;MATCH(G$166,'DOCENTI-CLASSI-MATERIE'!$A$2:$A$201,0)+2),0)),G348)</f>
        <v>LINGUA LETT.ITAL. E STORIA</v>
      </c>
      <c r="H165" s="125" t="str">
        <f ca="1">IFERROR(INDEX('DOCENTI-CLASSI-MATERIE'!$A$2:$L$201,MATCH(H$166,'DOCENTI-CLASSI-MATERIE'!$A$2:$A$201,0),MATCH(H$1,INDIRECT("'DOCENTI-CLASSI-MATERIE'!$A"&amp;MATCH(H$166,'DOCENTI-CLASSI-MATERIE'!$A$2:$A$201,0)+2&amp;":$L"&amp;MATCH(H$166,'DOCENTI-CLASSI-MATERIE'!$A$2:$A$201,0)+2),0)),H348)</f>
        <v>LINGUA LETT.ITAL. E STORIA</v>
      </c>
      <c r="I165" s="125" t="str">
        <f ca="1">IFERROR(INDEX('DOCENTI-CLASSI-MATERIE'!$A$2:$L$201,MATCH(I$166,'DOCENTI-CLASSI-MATERIE'!$A$2:$A$201,0),MATCH(I$1,INDIRECT("'DOCENTI-CLASSI-MATERIE'!$A"&amp;MATCH(I$166,'DOCENTI-CLASSI-MATERIE'!$A$2:$A$201,0)+2&amp;":$L"&amp;MATCH(I$166,'DOCENTI-CLASSI-MATERIE'!$A$2:$A$201,0)+2),0)),I348)</f>
        <v>MATEMATICA</v>
      </c>
      <c r="J165" s="125" t="str">
        <f ca="1">IFERROR(INDEX('DOCENTI-CLASSI-MATERIE'!$A$2:$L$201,MATCH(J$166,'DOCENTI-CLASSI-MATERIE'!$A$2:$A$201,0),MATCH(J$1,INDIRECT("'DOCENTI-CLASSI-MATERIE'!$A"&amp;MATCH(J$166,'DOCENTI-CLASSI-MATERIE'!$A$2:$A$201,0)+2&amp;":$L"&amp;MATCH(J$166,'DOCENTI-CLASSI-MATERIE'!$A$2:$A$201,0)+2),0)),J348)</f>
        <v>TEC.GIE.TECN.GRAF.</v>
      </c>
      <c r="K165" s="125" t="str">
        <f ca="1">IFERROR(INDEX('DOCENTI-CLASSI-MATERIE'!$A$2:$L$201,MATCH(K$166,'DOCENTI-CLASSI-MATERIE'!$A$2:$A$201,0),MATCH(K$1,INDIRECT("'DOCENTI-CLASSI-MATERIE'!$A"&amp;MATCH(K$166,'DOCENTI-CLASSI-MATERIE'!$A$2:$A$201,0)+2&amp;":$L"&amp;MATCH(K$166,'DOCENTI-CLASSI-MATERIE'!$A$2:$A$201,0)+2),0)),K348)</f>
        <v>SC.INTEGR.FISICA</v>
      </c>
      <c r="L165" s="125" t="str">
        <f ca="1">IFERROR(INDEX('DOCENTI-CLASSI-MATERIE'!$A$2:$L$201,MATCH(L$166,'DOCENTI-CLASSI-MATERIE'!$A$2:$A$201,0),MATCH(L$1,INDIRECT("'DOCENTI-CLASSI-MATERIE'!$A"&amp;MATCH(L$166,'DOCENTI-CLASSI-MATERIE'!$A$2:$A$201,0)+2&amp;":$L"&amp;MATCH(L$166,'DOCENTI-CLASSI-MATERIE'!$A$2:$A$201,0)+2),0)),L348)</f>
        <v>SCIENZE MOTORIE</v>
      </c>
      <c r="M165" s="125" t="str">
        <f ca="1">IFERROR(INDEX('DOCENTI-CLASSI-MATERIE'!$A$2:$L$201,MATCH(M$166,'DOCENTI-CLASSI-MATERIE'!$A$2:$A$201,0),MATCH(M$1,INDIRECT("'DOCENTI-CLASSI-MATERIE'!$A"&amp;MATCH(M$166,'DOCENTI-CLASSI-MATERIE'!$A$2:$A$201,0)+2&amp;":$L"&amp;MATCH(M$166,'DOCENTI-CLASSI-MATERIE'!$A$2:$A$201,0)+2),0)),M348)</f>
        <v>SCIENZE MOTORIE</v>
      </c>
      <c r="N165" s="125" t="str">
        <f ca="1">IFERROR(INDEX('DOCENTI-CLASSI-MATERIE'!$A$2:$L$201,MATCH(N$166,'DOCENTI-CLASSI-MATERIE'!$A$2:$A$201,0),MATCH(N$1,INDIRECT("'DOCENTI-CLASSI-MATERIE'!$A"&amp;MATCH(N$166,'DOCENTI-CLASSI-MATERIE'!$A$2:$A$201,0)+2&amp;":$L"&amp;MATCH(N$166,'DOCENTI-CLASSI-MATERIE'!$A$2:$A$201,0)+2),0)),N348)</f>
        <v>SCIENZE MOTORIE</v>
      </c>
      <c r="O165" s="125" t="str">
        <f ca="1">IFERROR(INDEX('DOCENTI-CLASSI-MATERIE'!$A$2:$L$201,MATCH(O$166,'DOCENTI-CLASSI-MATERIE'!$A$2:$A$201,0),MATCH(O$1,INDIRECT("'DOCENTI-CLASSI-MATERIE'!$A"&amp;MATCH(O$166,'DOCENTI-CLASSI-MATERIE'!$A$2:$A$201,0)+2&amp;":$L"&amp;MATCH(O$166,'DOCENTI-CLASSI-MATERIE'!$A$2:$A$201,0)+2),0)),O348)</f>
        <v>ELETTROT.ELETTRON.</v>
      </c>
      <c r="P165" s="125" t="str">
        <f ca="1">IFERROR(INDEX('DOCENTI-CLASSI-MATERIE'!$A$2:$L$201,MATCH(P$166,'DOCENTI-CLASSI-MATERIE'!$A$2:$A$201,0),MATCH(P$1,INDIRECT("'DOCENTI-CLASSI-MATERIE'!$A"&amp;MATCH(P$166,'DOCENTI-CLASSI-MATERIE'!$A$2:$A$201,0)+2&amp;":$L"&amp;MATCH(P$166,'DOCENTI-CLASSI-MATERIE'!$A$2:$A$201,0)+2),0)),P348)</f>
        <v>BIOL.MICR.CONT.SAN.</v>
      </c>
      <c r="Q165" s="125" t="str">
        <f ca="1">IFERROR(INDEX('DOCENTI-CLASSI-MATERIE'!$A$2:$L$201,MATCH(Q$166,'DOCENTI-CLASSI-MATERIE'!$A$2:$A$201,0),MATCH(Q$1,INDIRECT("'DOCENTI-CLASSI-MATERIE'!$A"&amp;MATCH(Q$166,'DOCENTI-CLASSI-MATERIE'!$A$2:$A$201,0)+2&amp;":$L"&amp;MATCH(Q$166,'DOCENTI-CLASSI-MATERIE'!$A$2:$A$201,0)+2),0)),Q348)</f>
        <v/>
      </c>
      <c r="R165" s="151" t="str">
        <f ca="1">IFERROR(INDEX('DOCENTI-CLASSI-MATERIE'!$A$2:$L$201,MATCH(R$166,'DOCENTI-CLASSI-MATERIE'!$A$2:$A$201,0),MATCH(R$1,INDIRECT("'DOCENTI-CLASSI-MATERIE'!$A"&amp;MATCH(R$166,'DOCENTI-CLASSI-MATERIE'!$A$2:$A$201,0)+2&amp;":$L"&amp;MATCH(R$166,'DOCENTI-CLASSI-MATERIE'!$A$2:$A$201,0)+2),0)),R348)</f>
        <v>SISTEMI AUT.</v>
      </c>
      <c r="S165" s="125" t="str">
        <f ca="1">IFERROR(INDEX('DOCENTI-CLASSI-MATERIE'!$A$2:$L$201,MATCH(S$166,'DOCENTI-CLASSI-MATERIE'!$A$2:$A$201,0),MATCH(S$1,INDIRECT("'DOCENTI-CLASSI-MATERIE'!$A"&amp;MATCH(S$166,'DOCENTI-CLASSI-MATERIE'!$A$2:$A$201,0)+2&amp;":$L"&amp;MATCH(S$166,'DOCENTI-CLASSI-MATERIE'!$A$2:$A$201,0)+2),0)),S348)</f>
        <v>IG.ANAT.FIS.PAT.</v>
      </c>
      <c r="T165" s="125" t="str">
        <f ca="1">IFERROR(INDEX('DOCENTI-CLASSI-MATERIE'!$A$2:$L$201,MATCH(T$166,'DOCENTI-CLASSI-MATERIE'!$A$2:$A$201,0),MATCH(T$1,INDIRECT("'DOCENTI-CLASSI-MATERIE'!$A"&amp;MATCH(T$166,'DOCENTI-CLASSI-MATERIE'!$A$2:$A$201,0)+2&amp;":$L"&amp;MATCH(T$166,'DOCENTI-CLASSI-MATERIE'!$A$2:$A$201,0)+2),0)),T348)</f>
        <v/>
      </c>
      <c r="U165" s="41" t="str">
        <f ca="1">IFERROR(INDEX('DOCENTI-CLASSI-MATERIE'!$A$2:$L$201,MATCH(U$166,'DOCENTI-CLASSI-MATERIE'!$A$2:$A$201,0),MATCH(U$1,INDIRECT("'DOCENTI-CLASSI-MATERIE'!$A"&amp;MATCH(U$166,'DOCENTI-CLASSI-MATERIE'!$A$2:$A$201,0)+2&amp;":$L"&amp;MATCH(U$166,'DOCENTI-CLASSI-MATERIE'!$A$2:$A$201,0)+2),0)),U348)</f>
        <v/>
      </c>
      <c r="V165" s="41" t="str">
        <f ca="1">IFERROR(INDEX('DOCENTI-CLASSI-MATERIE'!$A$2:$L$201,MATCH(V$166,'DOCENTI-CLASSI-MATERIE'!$A$2:$A$201,0),MATCH(V$1,INDIRECT("'DOCENTI-CLASSI-MATERIE'!$A"&amp;MATCH(V$166,'DOCENTI-CLASSI-MATERIE'!$A$2:$A$201,0)+2&amp;":$L"&amp;MATCH(V$166,'DOCENTI-CLASSI-MATERIE'!$A$2:$A$201,0)+2),0)),V348)</f>
        <v/>
      </c>
      <c r="W165" s="41" t="str">
        <f ca="1">IFERROR(INDEX('DOCENTI-CLASSI-MATERIE'!$A$2:$L$201,MATCH(W$166,'DOCENTI-CLASSI-MATERIE'!$A$2:$A$201,0),MATCH(W$1,INDIRECT("'DOCENTI-CLASSI-MATERIE'!$A"&amp;MATCH(W$166,'DOCENTI-CLASSI-MATERIE'!$A$2:$A$201,0)+2&amp;":$L"&amp;MATCH(W$166,'DOCENTI-CLASSI-MATERIE'!$A$2:$A$201,0)+2),0)),W348)</f>
        <v/>
      </c>
      <c r="X165" s="41" t="str">
        <f ca="1">IFERROR(INDEX('DOCENTI-CLASSI-MATERIE'!$A$2:$L$201,MATCH(X$166,'DOCENTI-CLASSI-MATERIE'!$A$2:$A$201,0),MATCH(X$1,INDIRECT("'DOCENTI-CLASSI-MATERIE'!$A"&amp;MATCH(X$166,'DOCENTI-CLASSI-MATERIE'!$A$2:$A$201,0)+2&amp;":$L"&amp;MATCH(X$166,'DOCENTI-CLASSI-MATERIE'!$A$2:$A$201,0)+2),0)),X348)</f>
        <v/>
      </c>
      <c r="Y165" s="41" t="str">
        <f ca="1">IFERROR(INDEX('DOCENTI-CLASSI-MATERIE'!$A$2:$L$201,MATCH(Y$166,'DOCENTI-CLASSI-MATERIE'!$A$2:$A$201,0),MATCH(Y$1,INDIRECT("'DOCENTI-CLASSI-MATERIE'!$A"&amp;MATCH(Y$166,'DOCENTI-CLASSI-MATERIE'!$A$2:$A$201,0)+2&amp;":$L"&amp;MATCH(Y$166,'DOCENTI-CLASSI-MATERIE'!$A$2:$A$201,0)+2),0)),Y348)</f>
        <v/>
      </c>
      <c r="Z165" s="41" t="str">
        <f ca="1">IFERROR(INDEX('DOCENTI-CLASSI-MATERIE'!$A$2:$L$201,MATCH(Z$166,'DOCENTI-CLASSI-MATERIE'!$A$2:$A$201,0),MATCH(Z$1,INDIRECT("'DOCENTI-CLASSI-MATERIE'!$A"&amp;MATCH(Z$166,'DOCENTI-CLASSI-MATERIE'!$A$2:$A$201,0)+2&amp;":$L"&amp;MATCH(Z$166,'DOCENTI-CLASSI-MATERIE'!$A$2:$A$201,0)+2),0)),Z348)</f>
        <v/>
      </c>
      <c r="AA165" s="41" t="str">
        <f ca="1">IFERROR(INDEX('DOCENTI-CLASSI-MATERIE'!$A$2:$L$201,MATCH(AA$166,'DOCENTI-CLASSI-MATERIE'!$A$2:$A$201,0),MATCH(AA$1,INDIRECT("'DOCENTI-CLASSI-MATERIE'!$A"&amp;MATCH(AA$166,'DOCENTI-CLASSI-MATERIE'!$A$2:$A$201,0)+2&amp;":$L"&amp;MATCH(AA$166,'DOCENTI-CLASSI-MATERIE'!$A$2:$A$201,0)+2),0)),AA348)</f>
        <v/>
      </c>
      <c r="AB165" s="41" t="str">
        <f ca="1">IFERROR(INDEX('DOCENTI-CLASSI-MATERIE'!$A$2:$L$201,MATCH(AB$166,'DOCENTI-CLASSI-MATERIE'!$A$2:$A$201,0),MATCH(AB$1,INDIRECT("'DOCENTI-CLASSI-MATERIE'!$A"&amp;MATCH(AB$166,'DOCENTI-CLASSI-MATERIE'!$A$2:$A$201,0)+2&amp;":$L"&amp;MATCH(AB$166,'DOCENTI-CLASSI-MATERIE'!$A$2:$A$201,0)+2),0)),AB348)</f>
        <v/>
      </c>
      <c r="AC165" s="41" t="str">
        <f ca="1">IFERROR(INDEX('DOCENTI-CLASSI-MATERIE'!$A$2:$L$201,MATCH(AC$166,'DOCENTI-CLASSI-MATERIE'!$A$2:$A$201,0),MATCH(AC$1,INDIRECT("'DOCENTI-CLASSI-MATERIE'!$A"&amp;MATCH(AC$166,'DOCENTI-CLASSI-MATERIE'!$A$2:$A$201,0)+2&amp;":$L"&amp;MATCH(AC$166,'DOCENTI-CLASSI-MATERIE'!$A$2:$A$201,0)+2),0)),AC348)</f>
        <v/>
      </c>
      <c r="AD165" s="41" t="str">
        <f ca="1">IFERROR(INDEX('DOCENTI-CLASSI-MATERIE'!$A$2:$L$201,MATCH(AD$166,'DOCENTI-CLASSI-MATERIE'!$A$2:$A$201,0),MATCH(AD$1,INDIRECT("'DOCENTI-CLASSI-MATERIE'!$A"&amp;MATCH(AD$166,'DOCENTI-CLASSI-MATERIE'!$A$2:$A$201,0)+2&amp;":$L"&amp;MATCH(AD$166,'DOCENTI-CLASSI-MATERIE'!$A$2:$A$201,0)+2),0)),AD348)</f>
        <v/>
      </c>
      <c r="AE165" s="41" t="str">
        <f ca="1">IFERROR(INDEX('DOCENTI-CLASSI-MATERIE'!$A$2:$L$201,MATCH(AE$166,'DOCENTI-CLASSI-MATERIE'!$A$2:$A$201,0),MATCH(AE$1,INDIRECT("'DOCENTI-CLASSI-MATERIE'!$A"&amp;MATCH(AE$166,'DOCENTI-CLASSI-MATERIE'!$A$2:$A$201,0)+2&amp;":$L"&amp;MATCH(AE$166,'DOCENTI-CLASSI-MATERIE'!$A$2:$A$201,0)+2),0)),AE348)</f>
        <v/>
      </c>
      <c r="AF165" s="41" t="str">
        <f ca="1">IFERROR(INDEX('DOCENTI-CLASSI-MATERIE'!$A$2:$L$201,MATCH(AF$166,'DOCENTI-CLASSI-MATERIE'!$A$2:$A$201,0),MATCH(AF$1,INDIRECT("'DOCENTI-CLASSI-MATERIE'!$A"&amp;MATCH(AF$166,'DOCENTI-CLASSI-MATERIE'!$A$2:$A$201,0)+2&amp;":$L"&amp;MATCH(AF$166,'DOCENTI-CLASSI-MATERIE'!$A$2:$A$201,0)+2),0)),AF348)</f>
        <v/>
      </c>
      <c r="AG165" s="41" t="str">
        <f ca="1">IFERROR(INDEX('DOCENTI-CLASSI-MATERIE'!$A$2:$L$201,MATCH(AG$166,'DOCENTI-CLASSI-MATERIE'!$A$2:$A$201,0),MATCH(AG$1,INDIRECT("'DOCENTI-CLASSI-MATERIE'!$A"&amp;MATCH(AG$166,'DOCENTI-CLASSI-MATERIE'!$A$2:$A$201,0)+2&amp;":$L"&amp;MATCH(AG$166,'DOCENTI-CLASSI-MATERIE'!$A$2:$A$201,0)+2),0)),AG348)</f>
        <v/>
      </c>
      <c r="AH165" s="41" t="str">
        <f ca="1">IFERROR(INDEX('DOCENTI-CLASSI-MATERIE'!$A$2:$L$201,MATCH(AH$166,'DOCENTI-CLASSI-MATERIE'!$A$2:$A$201,0),MATCH(AH$1,INDIRECT("'DOCENTI-CLASSI-MATERIE'!$A"&amp;MATCH(AH$166,'DOCENTI-CLASSI-MATERIE'!$A$2:$A$201,0)+2&amp;":$L"&amp;MATCH(AH$166,'DOCENTI-CLASSI-MATERIE'!$A$2:$A$201,0)+2),0)),AH348)</f>
        <v/>
      </c>
      <c r="AI165" s="41" t="str">
        <f ca="1">IFERROR(INDEX('DOCENTI-CLASSI-MATERIE'!$A$2:$L$201,MATCH(AI$166,'DOCENTI-CLASSI-MATERIE'!$A$2:$A$201,0),MATCH(AI$1,INDIRECT("'DOCENTI-CLASSI-MATERIE'!$A"&amp;MATCH(AI$166,'DOCENTI-CLASSI-MATERIE'!$A$2:$A$201,0)+2&amp;":$L"&amp;MATCH(AI$166,'DOCENTI-CLASSI-MATERIE'!$A$2:$A$201,0)+2),0)),AI348)</f>
        <v/>
      </c>
      <c r="AJ165" s="41" t="str">
        <f ca="1">IFERROR(INDEX('DOCENTI-CLASSI-MATERIE'!$A$2:$L$201,MATCH(AJ$166,'DOCENTI-CLASSI-MATERIE'!$A$2:$A$201,0),MATCH(AJ$1,INDIRECT("'DOCENTI-CLASSI-MATERIE'!$A"&amp;MATCH(AJ$166,'DOCENTI-CLASSI-MATERIE'!$A$2:$A$201,0)+2&amp;":$L"&amp;MATCH(AJ$166,'DOCENTI-CLASSI-MATERIE'!$A$2:$A$201,0)+2),0)),AJ348)</f>
        <v/>
      </c>
      <c r="AK165" s="41" t="str">
        <f ca="1">IFERROR(INDEX('DOCENTI-CLASSI-MATERIE'!$A$2:$L$201,MATCH(AK$166,'DOCENTI-CLASSI-MATERIE'!$A$2:$A$201,0),MATCH(AK$1,INDIRECT("'DOCENTI-CLASSI-MATERIE'!$A"&amp;MATCH(AK$166,'DOCENTI-CLASSI-MATERIE'!$A$2:$A$201,0)+2&amp;":$L"&amp;MATCH(AK$166,'DOCENTI-CLASSI-MATERIE'!$A$2:$A$201,0)+2),0)),AK348)</f>
        <v/>
      </c>
      <c r="AL165" s="41" t="str">
        <f ca="1">IFERROR(INDEX('DOCENTI-CLASSI-MATERIE'!$A$2:$L$201,MATCH(AL$166,'DOCENTI-CLASSI-MATERIE'!$A$2:$A$201,0),MATCH(AL$1,INDIRECT("'DOCENTI-CLASSI-MATERIE'!$A"&amp;MATCH(AL$166,'DOCENTI-CLASSI-MATERIE'!$A$2:$A$201,0)+2&amp;":$L"&amp;MATCH(AL$166,'DOCENTI-CLASSI-MATERIE'!$A$2:$A$201,0)+2),0)),AL348)</f>
        <v/>
      </c>
      <c r="AM165" s="41" t="str">
        <f ca="1">IFERROR(INDEX('DOCENTI-CLASSI-MATERIE'!$A$2:$L$201,MATCH(AM$166,'DOCENTI-CLASSI-MATERIE'!$A$2:$A$201,0),MATCH(AM$1,INDIRECT("'DOCENTI-CLASSI-MATERIE'!$A"&amp;MATCH(AM$166,'DOCENTI-CLASSI-MATERIE'!$A$2:$A$201,0)+2&amp;":$L"&amp;MATCH(AM$166,'DOCENTI-CLASSI-MATERIE'!$A$2:$A$201,0)+2),0)),AM348)</f>
        <v/>
      </c>
      <c r="AN165" s="41" t="str">
        <f ca="1">IFERROR(INDEX('DOCENTI-CLASSI-MATERIE'!$A$2:$L$201,MATCH(AN$166,'DOCENTI-CLASSI-MATERIE'!$A$2:$A$201,0),MATCH(AN$1,INDIRECT("'DOCENTI-CLASSI-MATERIE'!$A"&amp;MATCH(AN$166,'DOCENTI-CLASSI-MATERIE'!$A$2:$A$201,0)+2&amp;":$L"&amp;MATCH(AN$166,'DOCENTI-CLASSI-MATERIE'!$A$2:$A$201,0)+2),0)),AN348)</f>
        <v/>
      </c>
      <c r="AO165" s="41" t="str">
        <f ca="1">IFERROR(INDEX('DOCENTI-CLASSI-MATERIE'!$A$2:$L$201,MATCH(AO$166,'DOCENTI-CLASSI-MATERIE'!$A$2:$A$201,0),MATCH(AO$1,INDIRECT("'DOCENTI-CLASSI-MATERIE'!$A"&amp;MATCH(AO$166,'DOCENTI-CLASSI-MATERIE'!$A$2:$A$201,0)+2&amp;":$L"&amp;MATCH(AO$166,'DOCENTI-CLASSI-MATERIE'!$A$2:$A$201,0)+2),0)),AO348)</f>
        <v/>
      </c>
      <c r="AP165" s="41" t="str">
        <f ca="1">IFERROR(INDEX('DOCENTI-CLASSI-MATERIE'!$A$2:$L$201,MATCH(AP$166,'DOCENTI-CLASSI-MATERIE'!$A$2:$A$201,0),MATCH(AP$1,INDIRECT("'DOCENTI-CLASSI-MATERIE'!$A"&amp;MATCH(AP$166,'DOCENTI-CLASSI-MATERIE'!$A$2:$A$201,0)+2&amp;":$L"&amp;MATCH(AP$166,'DOCENTI-CLASSI-MATERIE'!$A$2:$A$201,0)+2),0)),AP348)</f>
        <v/>
      </c>
      <c r="AQ165" s="41" t="str">
        <f ca="1">IFERROR(INDEX('DOCENTI-CLASSI-MATERIE'!$A$2:$L$201,MATCH(AQ$166,'DOCENTI-CLASSI-MATERIE'!$A$2:$A$201,0),MATCH(AQ$1,INDIRECT("'DOCENTI-CLASSI-MATERIE'!$A"&amp;MATCH(AQ$166,'DOCENTI-CLASSI-MATERIE'!$A$2:$A$201,0)+2&amp;":$L"&amp;MATCH(AQ$166,'DOCENTI-CLASSI-MATERIE'!$A$2:$A$201,0)+2),0)),AQ348)</f>
        <v/>
      </c>
      <c r="AR165" s="41" t="str">
        <f ca="1">IFERROR(INDEX('DOCENTI-CLASSI-MATERIE'!$A$2:$L$201,MATCH(AR$166,'DOCENTI-CLASSI-MATERIE'!$A$2:$A$201,0),MATCH(AR$1,INDIRECT("'DOCENTI-CLASSI-MATERIE'!$A"&amp;MATCH(AR$166,'DOCENTI-CLASSI-MATERIE'!$A$2:$A$201,0)+2&amp;":$L"&amp;MATCH(AR$166,'DOCENTI-CLASSI-MATERIE'!$A$2:$A$201,0)+2),0)),AR348)</f>
        <v/>
      </c>
      <c r="AS165" s="41" t="str">
        <f ca="1">IFERROR(INDEX('DOCENTI-CLASSI-MATERIE'!$A$2:$L$201,MATCH(AS$166,'DOCENTI-CLASSI-MATERIE'!$A$2:$A$201,0),MATCH(AS$1,INDIRECT("'DOCENTI-CLASSI-MATERIE'!$A"&amp;MATCH(AS$166,'DOCENTI-CLASSI-MATERIE'!$A$2:$A$201,0)+2&amp;":$L"&amp;MATCH(AS$166,'DOCENTI-CLASSI-MATERIE'!$A$2:$A$201,0)+2),0)),AS348)</f>
        <v/>
      </c>
      <c r="AT165" s="41" t="str">
        <f ca="1">IFERROR(INDEX('DOCENTI-CLASSI-MATERIE'!$A$2:$L$201,MATCH(AT$166,'DOCENTI-CLASSI-MATERIE'!$A$2:$A$201,0),MATCH(AT$1,INDIRECT("'DOCENTI-CLASSI-MATERIE'!$A"&amp;MATCH(AT$166,'DOCENTI-CLASSI-MATERIE'!$A$2:$A$201,0)+2&amp;":$L"&amp;MATCH(AT$166,'DOCENTI-CLASSI-MATERIE'!$A$2:$A$201,0)+2),0)),AT348)</f>
        <v/>
      </c>
      <c r="AU165" s="41" t="str">
        <f ca="1">IFERROR(INDEX('DOCENTI-CLASSI-MATERIE'!$A$2:$L$201,MATCH(AU$166,'DOCENTI-CLASSI-MATERIE'!$A$2:$A$201,0),MATCH(AU$1,INDIRECT("'DOCENTI-CLASSI-MATERIE'!$A"&amp;MATCH(AU$166,'DOCENTI-CLASSI-MATERIE'!$A$2:$A$201,0)+2&amp;":$L"&amp;MATCH(AU$166,'DOCENTI-CLASSI-MATERIE'!$A$2:$A$201,0)+2),0)),AU348)</f>
        <v/>
      </c>
      <c r="AV165" s="41" t="str">
        <f ca="1">IFERROR(INDEX('DOCENTI-CLASSI-MATERIE'!$A$2:$L$201,MATCH(AV$166,'DOCENTI-CLASSI-MATERIE'!$A$2:$A$201,0),MATCH(AV$1,INDIRECT("'DOCENTI-CLASSI-MATERIE'!$A"&amp;MATCH(AV$166,'DOCENTI-CLASSI-MATERIE'!$A$2:$A$201,0)+2&amp;":$L"&amp;MATCH(AV$166,'DOCENTI-CLASSI-MATERIE'!$A$2:$A$201,0)+2),0)),AV348)</f>
        <v/>
      </c>
      <c r="AW165" s="41" t="str">
        <f ca="1">IFERROR(INDEX('DOCENTI-CLASSI-MATERIE'!$A$2:$L$201,MATCH(AW$166,'DOCENTI-CLASSI-MATERIE'!$A$2:$A$201,0),MATCH(AW$1,INDIRECT("'DOCENTI-CLASSI-MATERIE'!$A"&amp;MATCH(AW$166,'DOCENTI-CLASSI-MATERIE'!$A$2:$A$201,0)+2&amp;":$L"&amp;MATCH(AW$166,'DOCENTI-CLASSI-MATERIE'!$A$2:$A$201,0)+2),0)),AW348)</f>
        <v/>
      </c>
      <c r="AX165" s="41" t="str">
        <f ca="1">IFERROR(INDEX('DOCENTI-CLASSI-MATERIE'!$A$2:$L$201,MATCH(AX$166,'DOCENTI-CLASSI-MATERIE'!$A$2:$A$201,0),MATCH(AX$1,INDIRECT("'DOCENTI-CLASSI-MATERIE'!$A"&amp;MATCH(AX$166,'DOCENTI-CLASSI-MATERIE'!$A$2:$A$201,0)+2&amp;":$L"&amp;MATCH(AX$166,'DOCENTI-CLASSI-MATERIE'!$A$2:$A$201,0)+2),0)),AX348)</f>
        <v/>
      </c>
      <c r="AY165" s="41" t="str">
        <f ca="1">IFERROR(INDEX('DOCENTI-CLASSI-MATERIE'!$A$2:$L$201,MATCH(AY$166,'DOCENTI-CLASSI-MATERIE'!$A$2:$A$201,0),MATCH(AY$1,INDIRECT("'DOCENTI-CLASSI-MATERIE'!$A"&amp;MATCH(AY$166,'DOCENTI-CLASSI-MATERIE'!$A$2:$A$201,0)+2&amp;":$L"&amp;MATCH(AY$166,'DOCENTI-CLASSI-MATERIE'!$A$2:$A$201,0)+2),0)),AY348)</f>
        <v/>
      </c>
      <c r="AZ165" s="41" t="str">
        <f ca="1">IFERROR(INDEX('DOCENTI-CLASSI-MATERIE'!$A$2:$L$201,MATCH(AZ$166,'DOCENTI-CLASSI-MATERIE'!$A$2:$A$201,0),MATCH(AZ$1,INDIRECT("'DOCENTI-CLASSI-MATERIE'!$A"&amp;MATCH(AZ$166,'DOCENTI-CLASSI-MATERIE'!$A$2:$A$201,0)+2&amp;":$L"&amp;MATCH(AZ$166,'DOCENTI-CLASSI-MATERIE'!$A$2:$A$201,0)+2),0)),AZ348)</f>
        <v/>
      </c>
    </row>
    <row r="166" spans="1:52" s="42" customFormat="1" ht="24.95" customHeight="1">
      <c r="A166" s="160"/>
      <c r="B166" s="163"/>
      <c r="C166" s="126" t="str">
        <f>IFERROR(INDEX('ORARIO DOCENTI'!$A$3:$A$102,MATCH(C$1,'ORARIO DOCENTI'!$BD$3:$BD$102,0),1),C349)</f>
        <v>FRANCALACCI  d</v>
      </c>
      <c r="D166" s="126" t="str">
        <f>IFERROR(INDEX('ORARIO DOCENTI'!$A$3:$A$102,MATCH(D$1,'ORARIO DOCENTI'!$BD$3:$BD$102,0),1),D349)</f>
        <v>LORI  g</v>
      </c>
      <c r="E166" s="126" t="str">
        <f>IFERROR(INDEX('ORARIO DOCENTI'!$A$3:$A$102,MATCH(E$1,'ORARIO DOCENTI'!$BD$3:$BD$102,0),1),E349)</f>
        <v>FAVILLI</v>
      </c>
      <c r="F166" s="126" t="str">
        <f>IFERROR(INDEX('ORARIO DOCENTI'!$A$3:$A$102,MATCH(F$1,'ORARIO DOCENTI'!$BD$3:$BD$102,0),1),F349)</f>
        <v>MARCELLI</v>
      </c>
      <c r="G166" s="126" t="str">
        <f>IFERROR(INDEX('ORARIO DOCENTI'!$A$3:$A$102,MATCH(G$1,'ORARIO DOCENTI'!$BD$3:$BD$102,0),1),G349)</f>
        <v>DE ANGELIS</v>
      </c>
      <c r="H166" s="126" t="str">
        <f>IFERROR(INDEX('ORARIO DOCENTI'!$A$3:$A$102,MATCH(H$1,'ORARIO DOCENTI'!$BD$3:$BD$102,0),1),H349)</f>
        <v>TEMPERINI</v>
      </c>
      <c r="I166" s="126" t="str">
        <f>IFERROR(INDEX('ORARIO DOCENTI'!$A$3:$A$102,MATCH(I$1,'ORARIO DOCENTI'!$BD$3:$BD$102,0),1),I349)</f>
        <v>GAGGI</v>
      </c>
      <c r="J166" s="126" t="str">
        <f>IFERROR(INDEX('ORARIO DOCENTI'!$A$3:$A$102,MATCH(J$1,'ORARIO DOCENTI'!$BD$3:$BD$102,0),1),J349)</f>
        <v>RINELLI</v>
      </c>
      <c r="K166" s="126" t="str">
        <f>IFERROR(INDEX('ORARIO DOCENTI'!$A$3:$A$102,MATCH(K$1,'ORARIO DOCENTI'!$BD$3:$BD$102,0),1),K349)</f>
        <v>ZANI</v>
      </c>
      <c r="L166" s="126" t="str">
        <f>IFERROR(INDEX('ORARIO DOCENTI'!$A$3:$A$102,MATCH(L$1,'ORARIO DOCENTI'!$BD$3:$BD$102,0),1),L349)</f>
        <v>ROSI</v>
      </c>
      <c r="M166" s="126" t="str">
        <f>IFERROR(INDEX('ORARIO DOCENTI'!$A$3:$A$102,MATCH(M$1,'ORARIO DOCENTI'!$BD$3:$BD$102,0),1),M349)</f>
        <v>ROSI</v>
      </c>
      <c r="N166" s="126" t="str">
        <f>IFERROR(INDEX('ORARIO DOCENTI'!$A$3:$A$102,MATCH(N$1,'ORARIO DOCENTI'!$BD$3:$BD$102,0),1),N349)</f>
        <v>ROSI</v>
      </c>
      <c r="O166" s="126" t="str">
        <f>IFERROR(INDEX('ORARIO DOCENTI'!$A$3:$A$102,MATCH(O$1,'ORARIO DOCENTI'!$BD$3:$BD$102,0),1),O349)</f>
        <v>TAMMARO</v>
      </c>
      <c r="P166" s="126" t="str">
        <f>IFERROR(INDEX('ORARIO DOCENTI'!$A$3:$A$102,MATCH(P$1,'ORARIO DOCENTI'!$BD$3:$BD$102,0),1),P349)</f>
        <v>SOMENZI  b</v>
      </c>
      <c r="Q166" s="126" t="str">
        <f>IFERROR(INDEX('ORARIO DOCENTI'!$A$3:$A$102,MATCH(Q$1,'ORARIO DOCENTI'!$BD$3:$BD$102,0),1),Q349)</f>
        <v/>
      </c>
      <c r="R166" s="149" t="str">
        <f>IFERROR(INDEX('ORARIO DOCENTI'!$A$3:$A$102,MATCH(R$1,'ORARIO DOCENTI'!$BD$3:$BD$102,0),1),R349)</f>
        <v>SISTEMI AUTOM</v>
      </c>
      <c r="S166" s="126" t="str">
        <f>IFERROR(INDEX('ORARIO DOCENTI'!$A$3:$A$102,MATCH(S$1,'ORARIO DOCENTI'!$BD$3:$BD$102,0),1),S349)</f>
        <v>NICCOLOGI  i</v>
      </c>
      <c r="T166" s="126" t="str">
        <f>IFERROR(INDEX('ORARIO DOCENTI'!$A$3:$A$102,MATCH(T$1,'ORARIO DOCENTI'!$BD$3:$BD$102,0),1),T349)</f>
        <v/>
      </c>
      <c r="U166" s="43" t="str">
        <f>IFERROR(INDEX('ORARIO DOCENTI'!$A$3:$A$102,MATCH(U$1,'ORARIO DOCENTI'!$BD$3:$BD$102,0),1),U349)</f>
        <v/>
      </c>
      <c r="V166" s="43" t="str">
        <f>IFERROR(INDEX('ORARIO DOCENTI'!$A$3:$A$102,MATCH(V$1,'ORARIO DOCENTI'!$BD$3:$BD$102,0),1),V349)</f>
        <v/>
      </c>
      <c r="W166" s="43" t="str">
        <f>IFERROR(INDEX('ORARIO DOCENTI'!$A$3:$A$102,MATCH(W$1,'ORARIO DOCENTI'!$BD$3:$BD$102,0),1),W349)</f>
        <v/>
      </c>
      <c r="X166" s="43" t="str">
        <f>IFERROR(INDEX('ORARIO DOCENTI'!$A$3:$A$102,MATCH(X$1,'ORARIO DOCENTI'!$BD$3:$BD$102,0),1),X349)</f>
        <v/>
      </c>
      <c r="Y166" s="43" t="str">
        <f>IFERROR(INDEX('ORARIO DOCENTI'!$A$3:$A$102,MATCH(Y$1,'ORARIO DOCENTI'!$BD$3:$BD$102,0),1),Y349)</f>
        <v/>
      </c>
      <c r="Z166" s="43" t="str">
        <f>IFERROR(INDEX('ORARIO DOCENTI'!$A$3:$A$102,MATCH(Z$1,'ORARIO DOCENTI'!$BD$3:$BD$102,0),1),Z349)</f>
        <v/>
      </c>
      <c r="AA166" s="43" t="str">
        <f>IFERROR(INDEX('ORARIO DOCENTI'!$A$3:$A$102,MATCH(AA$1,'ORARIO DOCENTI'!$BD$3:$BD$102,0),1),AA349)</f>
        <v/>
      </c>
      <c r="AB166" s="43" t="str">
        <f>IFERROR(INDEX('ORARIO DOCENTI'!$A$3:$A$102,MATCH(AB$1,'ORARIO DOCENTI'!$BD$3:$BD$102,0),1),AB349)</f>
        <v/>
      </c>
      <c r="AC166" s="43" t="str">
        <f>IFERROR(INDEX('ORARIO DOCENTI'!$A$3:$A$102,MATCH(AC$1,'ORARIO DOCENTI'!$BD$3:$BD$102,0),1),AC349)</f>
        <v/>
      </c>
      <c r="AD166" s="43" t="str">
        <f>IFERROR(INDEX('ORARIO DOCENTI'!$A$3:$A$102,MATCH(AD$1,'ORARIO DOCENTI'!$BD$3:$BD$102,0),1),AD349)</f>
        <v/>
      </c>
      <c r="AE166" s="43" t="str">
        <f>IFERROR(INDEX('ORARIO DOCENTI'!$A$3:$A$102,MATCH(AE$1,'ORARIO DOCENTI'!$BD$3:$BD$102,0),1),AE349)</f>
        <v/>
      </c>
      <c r="AF166" s="43" t="str">
        <f>IFERROR(INDEX('ORARIO DOCENTI'!$A$3:$A$102,MATCH(AF$1,'ORARIO DOCENTI'!$BD$3:$BD$102,0),1),AF349)</f>
        <v/>
      </c>
      <c r="AG166" s="43" t="str">
        <f>IFERROR(INDEX('ORARIO DOCENTI'!$A$3:$A$102,MATCH(AG$1,'ORARIO DOCENTI'!$BD$3:$BD$102,0),1),AG349)</f>
        <v/>
      </c>
      <c r="AH166" s="43" t="str">
        <f>IFERROR(INDEX('ORARIO DOCENTI'!$A$3:$A$102,MATCH(AH$1,'ORARIO DOCENTI'!$BD$3:$BD$102,0),1),AH349)</f>
        <v/>
      </c>
      <c r="AI166" s="43" t="str">
        <f>IFERROR(INDEX('ORARIO DOCENTI'!$A$3:$A$102,MATCH(AI$1,'ORARIO DOCENTI'!$BD$3:$BD$102,0),1),AI349)</f>
        <v/>
      </c>
      <c r="AJ166" s="43" t="str">
        <f>IFERROR(INDEX('ORARIO DOCENTI'!$A$3:$A$102,MATCH(AJ$1,'ORARIO DOCENTI'!$BD$3:$BD$102,0),1),AJ349)</f>
        <v/>
      </c>
      <c r="AK166" s="43" t="str">
        <f>IFERROR(INDEX('ORARIO DOCENTI'!$A$3:$A$102,MATCH(AK$1,'ORARIO DOCENTI'!$BD$3:$BD$102,0),1),AK349)</f>
        <v/>
      </c>
      <c r="AL166" s="43" t="str">
        <f>IFERROR(INDEX('ORARIO DOCENTI'!$A$3:$A$102,MATCH(AL$1,'ORARIO DOCENTI'!$BD$3:$BD$102,0),1),AL349)</f>
        <v/>
      </c>
      <c r="AM166" s="43" t="str">
        <f>IFERROR(INDEX('ORARIO DOCENTI'!$A$3:$A$102,MATCH(AM$1,'ORARIO DOCENTI'!$BD$3:$BD$102,0),1),AM349)</f>
        <v/>
      </c>
      <c r="AN166" s="43" t="str">
        <f>IFERROR(INDEX('ORARIO DOCENTI'!$A$3:$A$102,MATCH(AN$1,'ORARIO DOCENTI'!$BD$3:$BD$102,0),1),AN349)</f>
        <v/>
      </c>
      <c r="AO166" s="43" t="str">
        <f>IFERROR(INDEX('ORARIO DOCENTI'!$A$3:$A$102,MATCH(AO$1,'ORARIO DOCENTI'!$BD$3:$BD$102,0),1),AO349)</f>
        <v/>
      </c>
      <c r="AP166" s="43" t="str">
        <f>IFERROR(INDEX('ORARIO DOCENTI'!$A$3:$A$102,MATCH(AP$1,'ORARIO DOCENTI'!$BD$3:$BD$102,0),1),AP349)</f>
        <v/>
      </c>
      <c r="AQ166" s="43" t="str">
        <f>IFERROR(INDEX('ORARIO DOCENTI'!$A$3:$A$102,MATCH(AQ$1,'ORARIO DOCENTI'!$BD$3:$BD$102,0),1),AQ349)</f>
        <v/>
      </c>
      <c r="AR166" s="43" t="str">
        <f>IFERROR(INDEX('ORARIO DOCENTI'!$A$3:$A$102,MATCH(AR$1,'ORARIO DOCENTI'!$BD$3:$BD$102,0),1),AR349)</f>
        <v/>
      </c>
      <c r="AS166" s="43" t="str">
        <f>IFERROR(INDEX('ORARIO DOCENTI'!$A$3:$A$102,MATCH(AS$1,'ORARIO DOCENTI'!$BD$3:$BD$102,0),1),AS349)</f>
        <v/>
      </c>
      <c r="AT166" s="43" t="str">
        <f>IFERROR(INDEX('ORARIO DOCENTI'!$A$3:$A$102,MATCH(AT$1,'ORARIO DOCENTI'!$BD$3:$BD$102,0),1),AT349)</f>
        <v/>
      </c>
      <c r="AU166" s="43" t="str">
        <f>IFERROR(INDEX('ORARIO DOCENTI'!$A$3:$A$102,MATCH(AU$1,'ORARIO DOCENTI'!$BD$3:$BD$102,0),1),AU349)</f>
        <v/>
      </c>
      <c r="AV166" s="43" t="str">
        <f>IFERROR(INDEX('ORARIO DOCENTI'!$A$3:$A$102,MATCH(AV$1,'ORARIO DOCENTI'!$BD$3:$BD$102,0),1),AV349)</f>
        <v/>
      </c>
      <c r="AW166" s="43" t="str">
        <f>IFERROR(INDEX('ORARIO DOCENTI'!$A$3:$A$102,MATCH(AW$1,'ORARIO DOCENTI'!$BD$3:$BD$102,0),1),AW349)</f>
        <v/>
      </c>
      <c r="AX166" s="43" t="str">
        <f>IFERROR(INDEX('ORARIO DOCENTI'!$A$3:$A$102,MATCH(AX$1,'ORARIO DOCENTI'!$BD$3:$BD$102,0),1),AX349)</f>
        <v/>
      </c>
      <c r="AY166" s="43" t="str">
        <f>IFERROR(INDEX('ORARIO DOCENTI'!$A$3:$A$102,MATCH(AY$1,'ORARIO DOCENTI'!$BD$3:$BD$102,0),1),AY349)</f>
        <v/>
      </c>
      <c r="AZ166" s="43" t="str">
        <f>IFERROR(INDEX('ORARIO DOCENTI'!$A$3:$A$102,MATCH(AZ$1,'ORARIO DOCENTI'!$BD$3:$BD$102,0),1),AZ349)</f>
        <v/>
      </c>
    </row>
    <row r="167" spans="1:52" s="42" customFormat="1" ht="24.95" customHeight="1">
      <c r="A167" s="160"/>
      <c r="B167" s="164"/>
      <c r="C167" s="126" t="str">
        <f>IFERROR(INDEX('ORARIO ITP'!$A$3:$A$102,MATCH(C$1,'ORARIO ITP'!$BD$3:$BD37,0),1),"")</f>
        <v/>
      </c>
      <c r="D167" s="126" t="str">
        <f>IFERROR(INDEX('ORARIO ITP'!$A$3:$A$102,MATCH(D$1,'ORARIO ITP'!$BD$3:$BD37,0),1),"")</f>
        <v/>
      </c>
      <c r="E167" s="126" t="str">
        <f>IFERROR(INDEX('ORARIO ITP'!$A$3:$A$102,MATCH(E$1,'ORARIO ITP'!$BD$3:$BD37,0),1),"")</f>
        <v/>
      </c>
      <c r="F167" s="126" t="str">
        <f>IFERROR(INDEX('ORARIO ITP'!$A$3:$A$102,MATCH(F$1,'ORARIO ITP'!$BD$3:$BD37,0),1),"")</f>
        <v/>
      </c>
      <c r="G167" s="126" t="str">
        <f>IFERROR(INDEX('ORARIO ITP'!$A$3:$A$102,MATCH(G$1,'ORARIO ITP'!$BD$3:$BD37,0),1),"")</f>
        <v/>
      </c>
      <c r="H167" s="126" t="str">
        <f>IFERROR(INDEX('ORARIO ITP'!$A$3:$A$102,MATCH(H$1,'ORARIO ITP'!$BD$3:$BD37,0),1),"")</f>
        <v/>
      </c>
      <c r="I167" s="126" t="str">
        <f>IFERROR(INDEX('ORARIO ITP'!$A$3:$A$102,MATCH(I$1,'ORARIO ITP'!$BD$3:$BD37,0),1),"")</f>
        <v/>
      </c>
      <c r="J167" s="126" t="str">
        <f>IFERROR(INDEX('ORARIO ITP'!$A$3:$A$102,MATCH(J$1,'ORARIO ITP'!$BD$3:$BD37,0),1),"")</f>
        <v/>
      </c>
      <c r="K167" s="126" t="str">
        <f>IFERROR(INDEX('ORARIO ITP'!$A$3:$A$102,MATCH(K$1,'ORARIO ITP'!$BD$3:$BD37,0),1),"")</f>
        <v/>
      </c>
      <c r="L167" s="126" t="str">
        <f>IFERROR(INDEX('ORARIO ITP'!$A$3:$A$102,MATCH(L$1,'ORARIO ITP'!$BD$3:$BD37,0),1),"")</f>
        <v/>
      </c>
      <c r="M167" s="126" t="str">
        <f>IFERROR(INDEX('ORARIO ITP'!$A$3:$A$102,MATCH(M$1,'ORARIO ITP'!$BD$3:$BD37,0),1),"")</f>
        <v/>
      </c>
      <c r="N167" s="126" t="str">
        <f>IFERROR(INDEX('ORARIO ITP'!$A$3:$A$102,MATCH(N$1,'ORARIO ITP'!$BD$3:$BD37,0),1),"")</f>
        <v/>
      </c>
      <c r="O167" s="126" t="str">
        <f>IFERROR(INDEX('ORARIO ITP'!$A$3:$A$102,MATCH(O$1,'ORARIO ITP'!$BD$3:$BD37,0),1),"")</f>
        <v>CAROBENE</v>
      </c>
      <c r="P167" s="126" t="str">
        <f>IFERROR(INDEX('ORARIO ITP'!$A$3:$A$102,MATCH(P$1,'ORARIO ITP'!$BD$3:$BD37,0),1),"")</f>
        <v/>
      </c>
      <c r="Q167" s="126" t="str">
        <f>IFERROR(INDEX('ORARIO ITP'!$A$3:$A$102,MATCH(Q$1,'ORARIO ITP'!$BD$3:$BD37,0),1),"")</f>
        <v/>
      </c>
      <c r="R167" s="149" t="str">
        <f>IFERROR(INDEX('ORARIO ITP'!$A$3:$A$102,MATCH(R$1,'ORARIO ITP'!$BD$3:$BD37,0),1),"")</f>
        <v/>
      </c>
      <c r="S167" s="126" t="str">
        <f>IFERROR(INDEX('ORARIO ITP'!$A$3:$A$102,MATCH(S$1,'ORARIO ITP'!$BD$3:$BD37,0),1),"")</f>
        <v>PAGANUCCI</v>
      </c>
      <c r="T167" s="126" t="str">
        <f>IFERROR(INDEX('ORARIO ITP'!$A$3:$A$102,MATCH(T$1,'ORARIO ITP'!$BD$3:$BD37,0),1),"")</f>
        <v/>
      </c>
      <c r="U167" s="43" t="str">
        <f>IFERROR(INDEX('ORARIO ITP'!$A$3:$A$102,MATCH(U$1,'ORARIO ITP'!$BD$3:$BD37,0),1),"")</f>
        <v/>
      </c>
      <c r="V167" s="43" t="str">
        <f>IFERROR(INDEX('ORARIO ITP'!$A$3:$A$102,MATCH(V$1,'ORARIO ITP'!$BD$3:$BD37,0),1),"")</f>
        <v/>
      </c>
      <c r="W167" s="43" t="str">
        <f>IFERROR(INDEX('ORARIO ITP'!$A$3:$A$102,MATCH(W$1,'ORARIO ITP'!$BD$3:$BD37,0),1),"")</f>
        <v/>
      </c>
      <c r="X167" s="43" t="str">
        <f>IFERROR(INDEX('ORARIO ITP'!$A$3:$A$102,MATCH(X$1,'ORARIO ITP'!$BD$3:$BD37,0),1),"")</f>
        <v/>
      </c>
      <c r="Y167" s="43" t="str">
        <f>IFERROR(INDEX('ORARIO ITP'!$A$3:$A$102,MATCH(Y$1,'ORARIO ITP'!$BD$3:$BD37,0),1),"")</f>
        <v/>
      </c>
      <c r="Z167" s="43" t="str">
        <f>IFERROR(INDEX('ORARIO ITP'!$A$3:$A$102,MATCH(Z$1,'ORARIO ITP'!$BD$3:$BD37,0),1),"")</f>
        <v/>
      </c>
      <c r="AA167" s="43" t="str">
        <f>IFERROR(INDEX('ORARIO ITP'!$A$3:$A$102,MATCH(AA$1,'ORARIO ITP'!$BD$3:$BD37,0),1),"")</f>
        <v/>
      </c>
      <c r="AB167" s="43" t="str">
        <f>IFERROR(INDEX('ORARIO ITP'!$A$3:$A$102,MATCH(AB$1,'ORARIO ITP'!$BD$3:$BD37,0),1),"")</f>
        <v/>
      </c>
      <c r="AC167" s="43" t="str">
        <f>IFERROR(INDEX('ORARIO ITP'!$A$3:$A$102,MATCH(AC$1,'ORARIO ITP'!$BD$3:$BD37,0),1),"")</f>
        <v/>
      </c>
      <c r="AD167" s="43" t="str">
        <f>IFERROR(INDEX('ORARIO ITP'!$A$3:$A$102,MATCH(AD$1,'ORARIO ITP'!$BD$3:$BD37,0),1),"")</f>
        <v/>
      </c>
      <c r="AE167" s="43" t="str">
        <f>IFERROR(INDEX('ORARIO ITP'!$A$3:$A$102,MATCH(AE$1,'ORARIO ITP'!$BD$3:$BD37,0),1),"")</f>
        <v/>
      </c>
      <c r="AF167" s="43" t="str">
        <f>IFERROR(INDEX('ORARIO ITP'!$A$3:$A$102,MATCH(AF$1,'ORARIO ITP'!$BD$3:$BD37,0),1),"")</f>
        <v/>
      </c>
      <c r="AG167" s="43" t="str">
        <f>IFERROR(INDEX('ORARIO ITP'!$A$3:$A$102,MATCH(AG$1,'ORARIO ITP'!$BD$3:$BD37,0),1),"")</f>
        <v/>
      </c>
      <c r="AH167" s="43" t="str">
        <f>IFERROR(INDEX('ORARIO ITP'!$A$3:$A$102,MATCH(AH$1,'ORARIO ITP'!$BD$3:$BD37,0),1),"")</f>
        <v/>
      </c>
      <c r="AI167" s="43" t="str">
        <f>IFERROR(INDEX('ORARIO ITP'!$A$3:$A$102,MATCH(AI$1,'ORARIO ITP'!$BD$3:$BD37,0),1),"")</f>
        <v/>
      </c>
      <c r="AJ167" s="43" t="str">
        <f>IFERROR(INDEX('ORARIO ITP'!$A$3:$A$102,MATCH(AJ$1,'ORARIO ITP'!$BD$3:$BD37,0),1),"")</f>
        <v/>
      </c>
      <c r="AK167" s="43" t="str">
        <f>IFERROR(INDEX('ORARIO ITP'!$A$3:$A$102,MATCH(AK$1,'ORARIO ITP'!$BD$3:$BD37,0),1),"")</f>
        <v/>
      </c>
      <c r="AL167" s="43" t="str">
        <f>IFERROR(INDEX('ORARIO ITP'!$A$3:$A$102,MATCH(AL$1,'ORARIO ITP'!$BD$3:$BD37,0),1),"")</f>
        <v/>
      </c>
      <c r="AM167" s="43" t="str">
        <f>IFERROR(INDEX('ORARIO ITP'!$A$3:$A$102,MATCH(AM$1,'ORARIO ITP'!$BD$3:$BD37,0),1),"")</f>
        <v/>
      </c>
      <c r="AN167" s="43" t="str">
        <f>IFERROR(INDEX('ORARIO ITP'!$A$3:$A$102,MATCH(AN$1,'ORARIO ITP'!$BD$3:$BD37,0),1),"")</f>
        <v/>
      </c>
      <c r="AO167" s="43" t="str">
        <f>IFERROR(INDEX('ORARIO ITP'!$A$3:$A$102,MATCH(AO$1,'ORARIO ITP'!$BD$3:$BD37,0),1),"")</f>
        <v/>
      </c>
      <c r="AP167" s="43" t="str">
        <f>IFERROR(INDEX('ORARIO ITP'!$A$3:$A$102,MATCH(AP$1,'ORARIO ITP'!$BD$3:$BD37,0),1),"")</f>
        <v/>
      </c>
      <c r="AQ167" s="43" t="str">
        <f>IFERROR(INDEX('ORARIO ITP'!$A$3:$A$102,MATCH(AQ$1,'ORARIO ITP'!$BD$3:$BD37,0),1),"")</f>
        <v/>
      </c>
      <c r="AR167" s="43" t="str">
        <f>IFERROR(INDEX('ORARIO ITP'!$A$3:$A$102,MATCH(AR$1,'ORARIO ITP'!$BD$3:$BD37,0),1),"")</f>
        <v/>
      </c>
      <c r="AS167" s="43" t="str">
        <f>IFERROR(INDEX('ORARIO ITP'!$A$3:$A$102,MATCH(AS$1,'ORARIO ITP'!$BD$3:$BD37,0),1),"")</f>
        <v/>
      </c>
      <c r="AT167" s="43" t="str">
        <f>IFERROR(INDEX('ORARIO ITP'!$A$3:$A$102,MATCH(AT$1,'ORARIO ITP'!$BD$3:$BD37,0),1),"")</f>
        <v/>
      </c>
      <c r="AU167" s="43" t="str">
        <f>IFERROR(INDEX('ORARIO ITP'!$A$3:$A$102,MATCH(AU$1,'ORARIO ITP'!$BD$3:$BD37,0),1),"")</f>
        <v/>
      </c>
      <c r="AV167" s="43" t="str">
        <f>IFERROR(INDEX('ORARIO ITP'!$A$3:$A$102,MATCH(AV$1,'ORARIO ITP'!$BD$3:$BD37,0),1),"")</f>
        <v/>
      </c>
      <c r="AW167" s="43" t="str">
        <f>IFERROR(INDEX('ORARIO ITP'!$A$3:$A$102,MATCH(AW$1,'ORARIO ITP'!$BD$3:$BD37,0),1),"")</f>
        <v/>
      </c>
      <c r="AX167" s="43" t="str">
        <f>IFERROR(INDEX('ORARIO ITP'!$A$3:$A$102,MATCH(AX$1,'ORARIO ITP'!$BD$3:$BD37,0),1),"")</f>
        <v/>
      </c>
      <c r="AY167" s="43" t="str">
        <f>IFERROR(INDEX('ORARIO ITP'!$A$3:$A$102,MATCH(AY$1,'ORARIO ITP'!$BD$3:$BD37,0),1),"")</f>
        <v/>
      </c>
      <c r="AZ167" s="43" t="str">
        <f>IFERROR(INDEX('ORARIO ITP'!$A$3:$A$102,MATCH(AZ$1,'ORARIO ITP'!$BD$3:$BD37,0),1),"")</f>
        <v/>
      </c>
    </row>
    <row r="168" spans="1:52" ht="24.95" customHeight="1">
      <c r="A168" s="160"/>
      <c r="B168" s="165">
        <v>6</v>
      </c>
      <c r="C168" s="125" t="str">
        <f ca="1">IFERROR(INDEX('DOCENTI-CLASSI-MATERIE'!$A$2:$L$201,MATCH(C$169,'DOCENTI-CLASSI-MATERIE'!$A$2:$A$201,0),MATCH(C$1,INDIRECT("'DOCENTI-CLASSI-MATERIE'!$A"&amp;MATCH(C$169,'DOCENTI-CLASSI-MATERIE'!$A$2:$A$201,0)+2&amp;":$L"&amp;MATCH(C$169,'DOCENTI-CLASSI-MATERIE'!$A$2:$A$201,0)+2),0)),C351)</f>
        <v/>
      </c>
      <c r="D168" s="125" t="str">
        <f ca="1">IFERROR(INDEX('DOCENTI-CLASSI-MATERIE'!$A$2:$L$201,MATCH(D$169,'DOCENTI-CLASSI-MATERIE'!$A$2:$A$201,0),MATCH(D$1,INDIRECT("'DOCENTI-CLASSI-MATERIE'!$A"&amp;MATCH(D$169,'DOCENTI-CLASSI-MATERIE'!$A$2:$A$201,0)+2&amp;":$L"&amp;MATCH(D$169,'DOCENTI-CLASSI-MATERIE'!$A$2:$A$201,0)+2),0)),D351)</f>
        <v/>
      </c>
      <c r="E168" s="125" t="str">
        <f ca="1">IFERROR(INDEX('DOCENTI-CLASSI-MATERIE'!$A$2:$L$201,MATCH(E$169,'DOCENTI-CLASSI-MATERIE'!$A$2:$A$201,0),MATCH(E$1,INDIRECT("'DOCENTI-CLASSI-MATERIE'!$A"&amp;MATCH(E$169,'DOCENTI-CLASSI-MATERIE'!$A$2:$A$201,0)+2&amp;":$L"&amp;MATCH(E$169,'DOCENTI-CLASSI-MATERIE'!$A$2:$A$201,0)+2),0)),E351)</f>
        <v/>
      </c>
      <c r="F168" s="125" t="str">
        <f ca="1">IFERROR(INDEX('DOCENTI-CLASSI-MATERIE'!$A$2:$L$201,MATCH(F$169,'DOCENTI-CLASSI-MATERIE'!$A$2:$A$201,0),MATCH(F$1,INDIRECT("'DOCENTI-CLASSI-MATERIE'!$A"&amp;MATCH(F$169,'DOCENTI-CLASSI-MATERIE'!$A$2:$A$201,0)+2&amp;":$L"&amp;MATCH(F$169,'DOCENTI-CLASSI-MATERIE'!$A$2:$A$201,0)+2),0)),F351)</f>
        <v/>
      </c>
      <c r="G168" s="125" t="str">
        <f ca="1">IFERROR(INDEX('DOCENTI-CLASSI-MATERIE'!$A$2:$L$201,MATCH(G$169,'DOCENTI-CLASSI-MATERIE'!$A$2:$A$201,0),MATCH(G$1,INDIRECT("'DOCENTI-CLASSI-MATERIE'!$A"&amp;MATCH(G$169,'DOCENTI-CLASSI-MATERIE'!$A$2:$A$201,0)+2&amp;":$L"&amp;MATCH(G$169,'DOCENTI-CLASSI-MATERIE'!$A$2:$A$201,0)+2),0)),G351)</f>
        <v/>
      </c>
      <c r="H168" s="125" t="str">
        <f ca="1">IFERROR(INDEX('DOCENTI-CLASSI-MATERIE'!$A$2:$L$201,MATCH(H$169,'DOCENTI-CLASSI-MATERIE'!$A$2:$A$201,0),MATCH(H$1,INDIRECT("'DOCENTI-CLASSI-MATERIE'!$A"&amp;MATCH(H$169,'DOCENTI-CLASSI-MATERIE'!$A$2:$A$201,0)+2&amp;":$L"&amp;MATCH(H$169,'DOCENTI-CLASSI-MATERIE'!$A$2:$A$201,0)+2),0)),H351)</f>
        <v/>
      </c>
      <c r="I168" s="125" t="str">
        <f ca="1">IFERROR(INDEX('DOCENTI-CLASSI-MATERIE'!$A$2:$L$201,MATCH(I$169,'DOCENTI-CLASSI-MATERIE'!$A$2:$A$201,0),MATCH(I$1,INDIRECT("'DOCENTI-CLASSI-MATERIE'!$A"&amp;MATCH(I$169,'DOCENTI-CLASSI-MATERIE'!$A$2:$A$201,0)+2&amp;":$L"&amp;MATCH(I$169,'DOCENTI-CLASSI-MATERIE'!$A$2:$A$201,0)+2),0)),I351)</f>
        <v/>
      </c>
      <c r="J168" s="125" t="str">
        <f ca="1">IFERROR(INDEX('DOCENTI-CLASSI-MATERIE'!$A$2:$L$201,MATCH(J$169,'DOCENTI-CLASSI-MATERIE'!$A$2:$A$201,0),MATCH(J$1,INDIRECT("'DOCENTI-CLASSI-MATERIE'!$A"&amp;MATCH(J$169,'DOCENTI-CLASSI-MATERIE'!$A$2:$A$201,0)+2&amp;":$L"&amp;MATCH(J$169,'DOCENTI-CLASSI-MATERIE'!$A$2:$A$201,0)+2),0)),J351)</f>
        <v/>
      </c>
      <c r="K168" s="125" t="str">
        <f ca="1">IFERROR(INDEX('DOCENTI-CLASSI-MATERIE'!$A$2:$L$201,MATCH(K$169,'DOCENTI-CLASSI-MATERIE'!$A$2:$A$201,0),MATCH(K$1,INDIRECT("'DOCENTI-CLASSI-MATERIE'!$A"&amp;MATCH(K$169,'DOCENTI-CLASSI-MATERIE'!$A$2:$A$201,0)+2&amp;":$L"&amp;MATCH(K$169,'DOCENTI-CLASSI-MATERIE'!$A$2:$A$201,0)+2),0)),K351)</f>
        <v/>
      </c>
      <c r="L168" s="125" t="str">
        <f ca="1">IFERROR(INDEX('DOCENTI-CLASSI-MATERIE'!$A$2:$L$201,MATCH(L$169,'DOCENTI-CLASSI-MATERIE'!$A$2:$A$201,0),MATCH(L$1,INDIRECT("'DOCENTI-CLASSI-MATERIE'!$A"&amp;MATCH(L$169,'DOCENTI-CLASSI-MATERIE'!$A$2:$A$201,0)+2&amp;":$L"&amp;MATCH(L$169,'DOCENTI-CLASSI-MATERIE'!$A$2:$A$201,0)+2),0)),L351)</f>
        <v/>
      </c>
      <c r="M168" s="125" t="str">
        <f ca="1">IFERROR(INDEX('DOCENTI-CLASSI-MATERIE'!$A$2:$L$201,MATCH(M$169,'DOCENTI-CLASSI-MATERIE'!$A$2:$A$201,0),MATCH(M$1,INDIRECT("'DOCENTI-CLASSI-MATERIE'!$A"&amp;MATCH(M$169,'DOCENTI-CLASSI-MATERIE'!$A$2:$A$201,0)+2&amp;":$L"&amp;MATCH(M$169,'DOCENTI-CLASSI-MATERIE'!$A$2:$A$201,0)+2),0)),M351)</f>
        <v/>
      </c>
      <c r="N168" s="125" t="str">
        <f ca="1">IFERROR(INDEX('DOCENTI-CLASSI-MATERIE'!$A$2:$L$201,MATCH(N$169,'DOCENTI-CLASSI-MATERIE'!$A$2:$A$201,0),MATCH(N$1,INDIRECT("'DOCENTI-CLASSI-MATERIE'!$A"&amp;MATCH(N$169,'DOCENTI-CLASSI-MATERIE'!$A$2:$A$201,0)+2&amp;":$L"&amp;MATCH(N$169,'DOCENTI-CLASSI-MATERIE'!$A$2:$A$201,0)+2),0)),N351)</f>
        <v/>
      </c>
      <c r="O168" s="125" t="str">
        <f ca="1">IFERROR(INDEX('DOCENTI-CLASSI-MATERIE'!$A$2:$L$201,MATCH(O$169,'DOCENTI-CLASSI-MATERIE'!$A$2:$A$201,0),MATCH(O$1,INDIRECT("'DOCENTI-CLASSI-MATERIE'!$A"&amp;MATCH(O$169,'DOCENTI-CLASSI-MATERIE'!$A$2:$A$201,0)+2&amp;":$L"&amp;MATCH(O$169,'DOCENTI-CLASSI-MATERIE'!$A$2:$A$201,0)+2),0)),O351)</f>
        <v/>
      </c>
      <c r="P168" s="125" t="str">
        <f ca="1">IFERROR(INDEX('DOCENTI-CLASSI-MATERIE'!$A$2:$L$201,MATCH(P$169,'DOCENTI-CLASSI-MATERIE'!$A$2:$A$201,0),MATCH(P$1,INDIRECT("'DOCENTI-CLASSI-MATERIE'!$A"&amp;MATCH(P$169,'DOCENTI-CLASSI-MATERIE'!$A$2:$A$201,0)+2&amp;":$L"&amp;MATCH(P$169,'DOCENTI-CLASSI-MATERIE'!$A$2:$A$201,0)+2),0)),P351)</f>
        <v/>
      </c>
      <c r="Q168" s="125" t="str">
        <f ca="1">IFERROR(INDEX('DOCENTI-CLASSI-MATERIE'!$A$2:$L$201,MATCH(Q$169,'DOCENTI-CLASSI-MATERIE'!$A$2:$A$201,0),MATCH(Q$1,INDIRECT("'DOCENTI-CLASSI-MATERIE'!$A"&amp;MATCH(Q$169,'DOCENTI-CLASSI-MATERIE'!$A$2:$A$201,0)+2&amp;":$L"&amp;MATCH(Q$169,'DOCENTI-CLASSI-MATERIE'!$A$2:$A$201,0)+2),0)),Q351)</f>
        <v/>
      </c>
      <c r="R168" s="125" t="str">
        <f ca="1">IFERROR(INDEX('DOCENTI-CLASSI-MATERIE'!$A$2:$L$201,MATCH(R$169,'DOCENTI-CLASSI-MATERIE'!$A$2:$A$201,0),MATCH(R$1,INDIRECT("'DOCENTI-CLASSI-MATERIE'!$A"&amp;MATCH(R$169,'DOCENTI-CLASSI-MATERIE'!$A$2:$A$201,0)+2&amp;":$L"&amp;MATCH(R$169,'DOCENTI-CLASSI-MATERIE'!$A$2:$A$201,0)+2),0)),R351)</f>
        <v/>
      </c>
      <c r="S168" s="125" t="str">
        <f ca="1">IFERROR(INDEX('DOCENTI-CLASSI-MATERIE'!$A$2:$L$201,MATCH(S$169,'DOCENTI-CLASSI-MATERIE'!$A$2:$A$201,0),MATCH(S$1,INDIRECT("'DOCENTI-CLASSI-MATERIE'!$A"&amp;MATCH(S$169,'DOCENTI-CLASSI-MATERIE'!$A$2:$A$201,0)+2&amp;":$L"&amp;MATCH(S$169,'DOCENTI-CLASSI-MATERIE'!$A$2:$A$201,0)+2),0)),S351)</f>
        <v/>
      </c>
      <c r="T168" s="125" t="str">
        <f ca="1">IFERROR(INDEX('DOCENTI-CLASSI-MATERIE'!$A$2:$L$201,MATCH(T$169,'DOCENTI-CLASSI-MATERIE'!$A$2:$A$201,0),MATCH(T$1,INDIRECT("'DOCENTI-CLASSI-MATERIE'!$A"&amp;MATCH(T$169,'DOCENTI-CLASSI-MATERIE'!$A$2:$A$201,0)+2&amp;":$L"&amp;MATCH(T$169,'DOCENTI-CLASSI-MATERIE'!$A$2:$A$201,0)+2),0)),T351)</f>
        <v/>
      </c>
      <c r="U168" s="41" t="str">
        <f ca="1">IFERROR(INDEX('DOCENTI-CLASSI-MATERIE'!$A$2:$L$201,MATCH(U$169,'DOCENTI-CLASSI-MATERIE'!$A$2:$A$201,0),MATCH(U$1,INDIRECT("'DOCENTI-CLASSI-MATERIE'!$A"&amp;MATCH(U$169,'DOCENTI-CLASSI-MATERIE'!$A$2:$A$201,0)+2&amp;":$L"&amp;MATCH(U$169,'DOCENTI-CLASSI-MATERIE'!$A$2:$A$201,0)+2),0)),U351)</f>
        <v/>
      </c>
      <c r="V168" s="41" t="str">
        <f ca="1">IFERROR(INDEX('DOCENTI-CLASSI-MATERIE'!$A$2:$L$201,MATCH(V$169,'DOCENTI-CLASSI-MATERIE'!$A$2:$A$201,0),MATCH(V$1,INDIRECT("'DOCENTI-CLASSI-MATERIE'!$A"&amp;MATCH(V$169,'DOCENTI-CLASSI-MATERIE'!$A$2:$A$201,0)+2&amp;":$L"&amp;MATCH(V$169,'DOCENTI-CLASSI-MATERIE'!$A$2:$A$201,0)+2),0)),V351)</f>
        <v/>
      </c>
      <c r="W168" s="41" t="str">
        <f ca="1">IFERROR(INDEX('DOCENTI-CLASSI-MATERIE'!$A$2:$L$201,MATCH(W$169,'DOCENTI-CLASSI-MATERIE'!$A$2:$A$201,0),MATCH(W$1,INDIRECT("'DOCENTI-CLASSI-MATERIE'!$A"&amp;MATCH(W$169,'DOCENTI-CLASSI-MATERIE'!$A$2:$A$201,0)+2&amp;":$L"&amp;MATCH(W$169,'DOCENTI-CLASSI-MATERIE'!$A$2:$A$201,0)+2),0)),W351)</f>
        <v/>
      </c>
      <c r="X168" s="41" t="str">
        <f ca="1">IFERROR(INDEX('DOCENTI-CLASSI-MATERIE'!$A$2:$L$201,MATCH(X$169,'DOCENTI-CLASSI-MATERIE'!$A$2:$A$201,0),MATCH(X$1,INDIRECT("'DOCENTI-CLASSI-MATERIE'!$A"&amp;MATCH(X$169,'DOCENTI-CLASSI-MATERIE'!$A$2:$A$201,0)+2&amp;":$L"&amp;MATCH(X$169,'DOCENTI-CLASSI-MATERIE'!$A$2:$A$201,0)+2),0)),X351)</f>
        <v/>
      </c>
      <c r="Y168" s="41" t="str">
        <f ca="1">IFERROR(INDEX('DOCENTI-CLASSI-MATERIE'!$A$2:$L$201,MATCH(Y$169,'DOCENTI-CLASSI-MATERIE'!$A$2:$A$201,0),MATCH(Y$1,INDIRECT("'DOCENTI-CLASSI-MATERIE'!$A"&amp;MATCH(Y$169,'DOCENTI-CLASSI-MATERIE'!$A$2:$A$201,0)+2&amp;":$L"&amp;MATCH(Y$169,'DOCENTI-CLASSI-MATERIE'!$A$2:$A$201,0)+2),0)),Y351)</f>
        <v/>
      </c>
      <c r="Z168" s="41" t="str">
        <f ca="1">IFERROR(INDEX('DOCENTI-CLASSI-MATERIE'!$A$2:$L$201,MATCH(Z$169,'DOCENTI-CLASSI-MATERIE'!$A$2:$A$201,0),MATCH(Z$1,INDIRECT("'DOCENTI-CLASSI-MATERIE'!$A"&amp;MATCH(Z$169,'DOCENTI-CLASSI-MATERIE'!$A$2:$A$201,0)+2&amp;":$L"&amp;MATCH(Z$169,'DOCENTI-CLASSI-MATERIE'!$A$2:$A$201,0)+2),0)),Z351)</f>
        <v/>
      </c>
      <c r="AA168" s="41" t="str">
        <f ca="1">IFERROR(INDEX('DOCENTI-CLASSI-MATERIE'!$A$2:$L$201,MATCH(AA$169,'DOCENTI-CLASSI-MATERIE'!$A$2:$A$201,0),MATCH(AA$1,INDIRECT("'DOCENTI-CLASSI-MATERIE'!$A"&amp;MATCH(AA$169,'DOCENTI-CLASSI-MATERIE'!$A$2:$A$201,0)+2&amp;":$L"&amp;MATCH(AA$169,'DOCENTI-CLASSI-MATERIE'!$A$2:$A$201,0)+2),0)),AA351)</f>
        <v/>
      </c>
      <c r="AB168" s="41" t="str">
        <f ca="1">IFERROR(INDEX('DOCENTI-CLASSI-MATERIE'!$A$2:$L$201,MATCH(AB$169,'DOCENTI-CLASSI-MATERIE'!$A$2:$A$201,0),MATCH(AB$1,INDIRECT("'DOCENTI-CLASSI-MATERIE'!$A"&amp;MATCH(AB$169,'DOCENTI-CLASSI-MATERIE'!$A$2:$A$201,0)+2&amp;":$L"&amp;MATCH(AB$169,'DOCENTI-CLASSI-MATERIE'!$A$2:$A$201,0)+2),0)),AB351)</f>
        <v/>
      </c>
      <c r="AC168" s="41" t="str">
        <f ca="1">IFERROR(INDEX('DOCENTI-CLASSI-MATERIE'!$A$2:$L$201,MATCH(AC$169,'DOCENTI-CLASSI-MATERIE'!$A$2:$A$201,0),MATCH(AC$1,INDIRECT("'DOCENTI-CLASSI-MATERIE'!$A"&amp;MATCH(AC$169,'DOCENTI-CLASSI-MATERIE'!$A$2:$A$201,0)+2&amp;":$L"&amp;MATCH(AC$169,'DOCENTI-CLASSI-MATERIE'!$A$2:$A$201,0)+2),0)),AC351)</f>
        <v/>
      </c>
      <c r="AD168" s="41" t="str">
        <f ca="1">IFERROR(INDEX('DOCENTI-CLASSI-MATERIE'!$A$2:$L$201,MATCH(AD$169,'DOCENTI-CLASSI-MATERIE'!$A$2:$A$201,0),MATCH(AD$1,INDIRECT("'DOCENTI-CLASSI-MATERIE'!$A"&amp;MATCH(AD$169,'DOCENTI-CLASSI-MATERIE'!$A$2:$A$201,0)+2&amp;":$L"&amp;MATCH(AD$169,'DOCENTI-CLASSI-MATERIE'!$A$2:$A$201,0)+2),0)),AD351)</f>
        <v/>
      </c>
      <c r="AE168" s="41" t="str">
        <f ca="1">IFERROR(INDEX('DOCENTI-CLASSI-MATERIE'!$A$2:$L$201,MATCH(AE$169,'DOCENTI-CLASSI-MATERIE'!$A$2:$A$201,0),MATCH(AE$1,INDIRECT("'DOCENTI-CLASSI-MATERIE'!$A"&amp;MATCH(AE$169,'DOCENTI-CLASSI-MATERIE'!$A$2:$A$201,0)+2&amp;":$L"&amp;MATCH(AE$169,'DOCENTI-CLASSI-MATERIE'!$A$2:$A$201,0)+2),0)),AE351)</f>
        <v/>
      </c>
      <c r="AF168" s="41" t="str">
        <f ca="1">IFERROR(INDEX('DOCENTI-CLASSI-MATERIE'!$A$2:$L$201,MATCH(AF$169,'DOCENTI-CLASSI-MATERIE'!$A$2:$A$201,0),MATCH(AF$1,INDIRECT("'DOCENTI-CLASSI-MATERIE'!$A"&amp;MATCH(AF$169,'DOCENTI-CLASSI-MATERIE'!$A$2:$A$201,0)+2&amp;":$L"&amp;MATCH(AF$169,'DOCENTI-CLASSI-MATERIE'!$A$2:$A$201,0)+2),0)),AF351)</f>
        <v/>
      </c>
      <c r="AG168" s="41" t="str">
        <f ca="1">IFERROR(INDEX('DOCENTI-CLASSI-MATERIE'!$A$2:$L$201,MATCH(AG$169,'DOCENTI-CLASSI-MATERIE'!$A$2:$A$201,0),MATCH(AG$1,INDIRECT("'DOCENTI-CLASSI-MATERIE'!$A"&amp;MATCH(AG$169,'DOCENTI-CLASSI-MATERIE'!$A$2:$A$201,0)+2&amp;":$L"&amp;MATCH(AG$169,'DOCENTI-CLASSI-MATERIE'!$A$2:$A$201,0)+2),0)),AG351)</f>
        <v/>
      </c>
      <c r="AH168" s="41" t="str">
        <f ca="1">IFERROR(INDEX('DOCENTI-CLASSI-MATERIE'!$A$2:$L$201,MATCH(AH$169,'DOCENTI-CLASSI-MATERIE'!$A$2:$A$201,0),MATCH(AH$1,INDIRECT("'DOCENTI-CLASSI-MATERIE'!$A"&amp;MATCH(AH$169,'DOCENTI-CLASSI-MATERIE'!$A$2:$A$201,0)+2&amp;":$L"&amp;MATCH(AH$169,'DOCENTI-CLASSI-MATERIE'!$A$2:$A$201,0)+2),0)),AH351)</f>
        <v/>
      </c>
      <c r="AI168" s="41" t="str">
        <f ca="1">IFERROR(INDEX('DOCENTI-CLASSI-MATERIE'!$A$2:$L$201,MATCH(AI$169,'DOCENTI-CLASSI-MATERIE'!$A$2:$A$201,0),MATCH(AI$1,INDIRECT("'DOCENTI-CLASSI-MATERIE'!$A"&amp;MATCH(AI$169,'DOCENTI-CLASSI-MATERIE'!$A$2:$A$201,0)+2&amp;":$L"&amp;MATCH(AI$169,'DOCENTI-CLASSI-MATERIE'!$A$2:$A$201,0)+2),0)),AI351)</f>
        <v/>
      </c>
      <c r="AJ168" s="41" t="str">
        <f ca="1">IFERROR(INDEX('DOCENTI-CLASSI-MATERIE'!$A$2:$L$201,MATCH(AJ$169,'DOCENTI-CLASSI-MATERIE'!$A$2:$A$201,0),MATCH(AJ$1,INDIRECT("'DOCENTI-CLASSI-MATERIE'!$A"&amp;MATCH(AJ$169,'DOCENTI-CLASSI-MATERIE'!$A$2:$A$201,0)+2&amp;":$L"&amp;MATCH(AJ$169,'DOCENTI-CLASSI-MATERIE'!$A$2:$A$201,0)+2),0)),AJ351)</f>
        <v/>
      </c>
      <c r="AK168" s="41" t="str">
        <f ca="1">IFERROR(INDEX('DOCENTI-CLASSI-MATERIE'!$A$2:$L$201,MATCH(AK$169,'DOCENTI-CLASSI-MATERIE'!$A$2:$A$201,0),MATCH(AK$1,INDIRECT("'DOCENTI-CLASSI-MATERIE'!$A"&amp;MATCH(AK$169,'DOCENTI-CLASSI-MATERIE'!$A$2:$A$201,0)+2&amp;":$L"&amp;MATCH(AK$169,'DOCENTI-CLASSI-MATERIE'!$A$2:$A$201,0)+2),0)),AK351)</f>
        <v/>
      </c>
      <c r="AL168" s="41" t="str">
        <f ca="1">IFERROR(INDEX('DOCENTI-CLASSI-MATERIE'!$A$2:$L$201,MATCH(AL$169,'DOCENTI-CLASSI-MATERIE'!$A$2:$A$201,0),MATCH(AL$1,INDIRECT("'DOCENTI-CLASSI-MATERIE'!$A"&amp;MATCH(AL$169,'DOCENTI-CLASSI-MATERIE'!$A$2:$A$201,0)+2&amp;":$L"&amp;MATCH(AL$169,'DOCENTI-CLASSI-MATERIE'!$A$2:$A$201,0)+2),0)),AL351)</f>
        <v/>
      </c>
      <c r="AM168" s="41" t="str">
        <f ca="1">IFERROR(INDEX('DOCENTI-CLASSI-MATERIE'!$A$2:$L$201,MATCH(AM$169,'DOCENTI-CLASSI-MATERIE'!$A$2:$A$201,0),MATCH(AM$1,INDIRECT("'DOCENTI-CLASSI-MATERIE'!$A"&amp;MATCH(AM$169,'DOCENTI-CLASSI-MATERIE'!$A$2:$A$201,0)+2&amp;":$L"&amp;MATCH(AM$169,'DOCENTI-CLASSI-MATERIE'!$A$2:$A$201,0)+2),0)),AM351)</f>
        <v/>
      </c>
      <c r="AN168" s="41" t="str">
        <f ca="1">IFERROR(INDEX('DOCENTI-CLASSI-MATERIE'!$A$2:$L$201,MATCH(AN$169,'DOCENTI-CLASSI-MATERIE'!$A$2:$A$201,0),MATCH(AN$1,INDIRECT("'DOCENTI-CLASSI-MATERIE'!$A"&amp;MATCH(AN$169,'DOCENTI-CLASSI-MATERIE'!$A$2:$A$201,0)+2&amp;":$L"&amp;MATCH(AN$169,'DOCENTI-CLASSI-MATERIE'!$A$2:$A$201,0)+2),0)),AN351)</f>
        <v/>
      </c>
      <c r="AO168" s="41" t="str">
        <f ca="1">IFERROR(INDEX('DOCENTI-CLASSI-MATERIE'!$A$2:$L$201,MATCH(AO$169,'DOCENTI-CLASSI-MATERIE'!$A$2:$A$201,0),MATCH(AO$1,INDIRECT("'DOCENTI-CLASSI-MATERIE'!$A"&amp;MATCH(AO$169,'DOCENTI-CLASSI-MATERIE'!$A$2:$A$201,0)+2&amp;":$L"&amp;MATCH(AO$169,'DOCENTI-CLASSI-MATERIE'!$A$2:$A$201,0)+2),0)),AO351)</f>
        <v/>
      </c>
      <c r="AP168" s="41" t="str">
        <f ca="1">IFERROR(INDEX('DOCENTI-CLASSI-MATERIE'!$A$2:$L$201,MATCH(AP$169,'DOCENTI-CLASSI-MATERIE'!$A$2:$A$201,0),MATCH(AP$1,INDIRECT("'DOCENTI-CLASSI-MATERIE'!$A"&amp;MATCH(AP$169,'DOCENTI-CLASSI-MATERIE'!$A$2:$A$201,0)+2&amp;":$L"&amp;MATCH(AP$169,'DOCENTI-CLASSI-MATERIE'!$A$2:$A$201,0)+2),0)),AP351)</f>
        <v/>
      </c>
      <c r="AQ168" s="41" t="str">
        <f ca="1">IFERROR(INDEX('DOCENTI-CLASSI-MATERIE'!$A$2:$L$201,MATCH(AQ$169,'DOCENTI-CLASSI-MATERIE'!$A$2:$A$201,0),MATCH(AQ$1,INDIRECT("'DOCENTI-CLASSI-MATERIE'!$A"&amp;MATCH(AQ$169,'DOCENTI-CLASSI-MATERIE'!$A$2:$A$201,0)+2&amp;":$L"&amp;MATCH(AQ$169,'DOCENTI-CLASSI-MATERIE'!$A$2:$A$201,0)+2),0)),AQ351)</f>
        <v/>
      </c>
      <c r="AR168" s="41" t="str">
        <f ca="1">IFERROR(INDEX('DOCENTI-CLASSI-MATERIE'!$A$2:$L$201,MATCH(AR$169,'DOCENTI-CLASSI-MATERIE'!$A$2:$A$201,0),MATCH(AR$1,INDIRECT("'DOCENTI-CLASSI-MATERIE'!$A"&amp;MATCH(AR$169,'DOCENTI-CLASSI-MATERIE'!$A$2:$A$201,0)+2&amp;":$L"&amp;MATCH(AR$169,'DOCENTI-CLASSI-MATERIE'!$A$2:$A$201,0)+2),0)),AR351)</f>
        <v/>
      </c>
      <c r="AS168" s="41" t="str">
        <f ca="1">IFERROR(INDEX('DOCENTI-CLASSI-MATERIE'!$A$2:$L$201,MATCH(AS$169,'DOCENTI-CLASSI-MATERIE'!$A$2:$A$201,0),MATCH(AS$1,INDIRECT("'DOCENTI-CLASSI-MATERIE'!$A"&amp;MATCH(AS$169,'DOCENTI-CLASSI-MATERIE'!$A$2:$A$201,0)+2&amp;":$L"&amp;MATCH(AS$169,'DOCENTI-CLASSI-MATERIE'!$A$2:$A$201,0)+2),0)),AS351)</f>
        <v/>
      </c>
      <c r="AT168" s="41" t="str">
        <f ca="1">IFERROR(INDEX('DOCENTI-CLASSI-MATERIE'!$A$2:$L$201,MATCH(AT$169,'DOCENTI-CLASSI-MATERIE'!$A$2:$A$201,0),MATCH(AT$1,INDIRECT("'DOCENTI-CLASSI-MATERIE'!$A"&amp;MATCH(AT$169,'DOCENTI-CLASSI-MATERIE'!$A$2:$A$201,0)+2&amp;":$L"&amp;MATCH(AT$169,'DOCENTI-CLASSI-MATERIE'!$A$2:$A$201,0)+2),0)),AT351)</f>
        <v/>
      </c>
      <c r="AU168" s="41" t="str">
        <f ca="1">IFERROR(INDEX('DOCENTI-CLASSI-MATERIE'!$A$2:$L$201,MATCH(AU$169,'DOCENTI-CLASSI-MATERIE'!$A$2:$A$201,0),MATCH(AU$1,INDIRECT("'DOCENTI-CLASSI-MATERIE'!$A"&amp;MATCH(AU$169,'DOCENTI-CLASSI-MATERIE'!$A$2:$A$201,0)+2&amp;":$L"&amp;MATCH(AU$169,'DOCENTI-CLASSI-MATERIE'!$A$2:$A$201,0)+2),0)),AU351)</f>
        <v/>
      </c>
      <c r="AV168" s="41" t="str">
        <f ca="1">IFERROR(INDEX('DOCENTI-CLASSI-MATERIE'!$A$2:$L$201,MATCH(AV$169,'DOCENTI-CLASSI-MATERIE'!$A$2:$A$201,0),MATCH(AV$1,INDIRECT("'DOCENTI-CLASSI-MATERIE'!$A"&amp;MATCH(AV$169,'DOCENTI-CLASSI-MATERIE'!$A$2:$A$201,0)+2&amp;":$L"&amp;MATCH(AV$169,'DOCENTI-CLASSI-MATERIE'!$A$2:$A$201,0)+2),0)),AV351)</f>
        <v/>
      </c>
      <c r="AW168" s="41" t="str">
        <f ca="1">IFERROR(INDEX('DOCENTI-CLASSI-MATERIE'!$A$2:$L$201,MATCH(AW$169,'DOCENTI-CLASSI-MATERIE'!$A$2:$A$201,0),MATCH(AW$1,INDIRECT("'DOCENTI-CLASSI-MATERIE'!$A"&amp;MATCH(AW$169,'DOCENTI-CLASSI-MATERIE'!$A$2:$A$201,0)+2&amp;":$L"&amp;MATCH(AW$169,'DOCENTI-CLASSI-MATERIE'!$A$2:$A$201,0)+2),0)),AW351)</f>
        <v/>
      </c>
      <c r="AX168" s="41" t="str">
        <f ca="1">IFERROR(INDEX('DOCENTI-CLASSI-MATERIE'!$A$2:$L$201,MATCH(AX$169,'DOCENTI-CLASSI-MATERIE'!$A$2:$A$201,0),MATCH(AX$1,INDIRECT("'DOCENTI-CLASSI-MATERIE'!$A"&amp;MATCH(AX$169,'DOCENTI-CLASSI-MATERIE'!$A$2:$A$201,0)+2&amp;":$L"&amp;MATCH(AX$169,'DOCENTI-CLASSI-MATERIE'!$A$2:$A$201,0)+2),0)),AX351)</f>
        <v/>
      </c>
      <c r="AY168" s="41" t="str">
        <f ca="1">IFERROR(INDEX('DOCENTI-CLASSI-MATERIE'!$A$2:$L$201,MATCH(AY$169,'DOCENTI-CLASSI-MATERIE'!$A$2:$A$201,0),MATCH(AY$1,INDIRECT("'DOCENTI-CLASSI-MATERIE'!$A"&amp;MATCH(AY$169,'DOCENTI-CLASSI-MATERIE'!$A$2:$A$201,0)+2&amp;":$L"&amp;MATCH(AY$169,'DOCENTI-CLASSI-MATERIE'!$A$2:$A$201,0)+2),0)),AY351)</f>
        <v/>
      </c>
      <c r="AZ168" s="41" t="str">
        <f ca="1">IFERROR(INDEX('DOCENTI-CLASSI-MATERIE'!$A$2:$L$201,MATCH(AZ$169,'DOCENTI-CLASSI-MATERIE'!$A$2:$A$201,0),MATCH(AZ$1,INDIRECT("'DOCENTI-CLASSI-MATERIE'!$A"&amp;MATCH(AZ$169,'DOCENTI-CLASSI-MATERIE'!$A$2:$A$201,0)+2&amp;":$L"&amp;MATCH(AZ$169,'DOCENTI-CLASSI-MATERIE'!$A$2:$A$201,0)+2),0)),AZ351)</f>
        <v/>
      </c>
    </row>
    <row r="169" spans="1:52" ht="24.95" customHeight="1">
      <c r="A169" s="160"/>
      <c r="B169" s="165"/>
      <c r="C169" s="126" t="str">
        <f>IFERROR(INDEX('ORARIO DOCENTI'!$A$3:$A$102,MATCH(C$1,'ORARIO DOCENTI'!$BE$3:$BE$102,0),1),C352)</f>
        <v/>
      </c>
      <c r="D169" s="126" t="str">
        <f>IFERROR(INDEX('ORARIO DOCENTI'!$A$3:$A$102,MATCH(D$1,'ORARIO DOCENTI'!$BE$3:$BE$102,0),1),D352)</f>
        <v/>
      </c>
      <c r="E169" s="126" t="str">
        <f>IFERROR(INDEX('ORARIO DOCENTI'!$A$3:$A$102,MATCH(E$1,'ORARIO DOCENTI'!$BE$3:$BE$102,0),1),E352)</f>
        <v/>
      </c>
      <c r="F169" s="126" t="str">
        <f>IFERROR(INDEX('ORARIO DOCENTI'!$A$3:$A$102,MATCH(F$1,'ORARIO DOCENTI'!$BE$3:$BE$102,0),1),F352)</f>
        <v/>
      </c>
      <c r="G169" s="126" t="str">
        <f>IFERROR(INDEX('ORARIO DOCENTI'!$A$3:$A$102,MATCH(G$1,'ORARIO DOCENTI'!$BE$3:$BE$102,0),1),G352)</f>
        <v/>
      </c>
      <c r="H169" s="126" t="str">
        <f>IFERROR(INDEX('ORARIO DOCENTI'!$A$3:$A$102,MATCH(H$1,'ORARIO DOCENTI'!$BE$3:$BE$102,0),1),H352)</f>
        <v/>
      </c>
      <c r="I169" s="126" t="str">
        <f>IFERROR(INDEX('ORARIO DOCENTI'!$A$3:$A$102,MATCH(I$1,'ORARIO DOCENTI'!$BE$3:$BE$102,0),1),I352)</f>
        <v/>
      </c>
      <c r="J169" s="126" t="str">
        <f>IFERROR(INDEX('ORARIO DOCENTI'!$A$3:$A$102,MATCH(J$1,'ORARIO DOCENTI'!$BE$3:$BE$102,0),1),J352)</f>
        <v/>
      </c>
      <c r="K169" s="126" t="str">
        <f>IFERROR(INDEX('ORARIO DOCENTI'!$A$3:$A$102,MATCH(K$1,'ORARIO DOCENTI'!$BE$3:$BE$102,0),1),K352)</f>
        <v/>
      </c>
      <c r="L169" s="126" t="str">
        <f>IFERROR(INDEX('ORARIO DOCENTI'!$A$3:$A$102,MATCH(L$1,'ORARIO DOCENTI'!$BE$3:$BE$102,0),1),L352)</f>
        <v/>
      </c>
      <c r="M169" s="126" t="str">
        <f>IFERROR(INDEX('ORARIO DOCENTI'!$A$3:$A$102,MATCH(M$1,'ORARIO DOCENTI'!$BE$3:$BE$102,0),1),M352)</f>
        <v/>
      </c>
      <c r="N169" s="126" t="str">
        <f>IFERROR(INDEX('ORARIO DOCENTI'!$A$3:$A$102,MATCH(N$1,'ORARIO DOCENTI'!$BE$3:$BE$102,0),1),N352)</f>
        <v/>
      </c>
      <c r="O169" s="126" t="str">
        <f>IFERROR(INDEX('ORARIO DOCENTI'!$A$3:$A$102,MATCH(O$1,'ORARIO DOCENTI'!$BE$3:$BE$102,0),1),O352)</f>
        <v/>
      </c>
      <c r="P169" s="126" t="str">
        <f>IFERROR(INDEX('ORARIO DOCENTI'!$A$3:$A$102,MATCH(P$1,'ORARIO DOCENTI'!$BE$3:$BE$102,0),1),P352)</f>
        <v/>
      </c>
      <c r="Q169" s="126" t="str">
        <f>IFERROR(INDEX('ORARIO DOCENTI'!$A$3:$A$102,MATCH(Q$1,'ORARIO DOCENTI'!$BE$3:$BE$102,0),1),Q352)</f>
        <v/>
      </c>
      <c r="R169" s="126" t="str">
        <f>IFERROR(INDEX('ORARIO DOCENTI'!$A$3:$A$102,MATCH(R$1,'ORARIO DOCENTI'!$BE$3:$BE$102,0),1),R352)</f>
        <v/>
      </c>
      <c r="S169" s="126" t="str">
        <f>IFERROR(INDEX('ORARIO DOCENTI'!$A$3:$A$102,MATCH(S$1,'ORARIO DOCENTI'!$BE$3:$BE$102,0),1),S352)</f>
        <v/>
      </c>
      <c r="T169" s="126" t="str">
        <f>IFERROR(INDEX('ORARIO DOCENTI'!$A$3:$A$102,MATCH(T$1,'ORARIO DOCENTI'!$BE$3:$BE$102,0),1),T352)</f>
        <v/>
      </c>
      <c r="U169" s="43" t="str">
        <f>IFERROR(INDEX('ORARIO DOCENTI'!$A$3:$A$102,MATCH(U$1,'ORARIO DOCENTI'!$BE$3:$BE$102,0),1),U352)</f>
        <v/>
      </c>
      <c r="V169" s="43" t="str">
        <f>IFERROR(INDEX('ORARIO DOCENTI'!$A$3:$A$102,MATCH(V$1,'ORARIO DOCENTI'!$BE$3:$BE$102,0),1),V352)</f>
        <v/>
      </c>
      <c r="W169" s="43" t="str">
        <f>IFERROR(INDEX('ORARIO DOCENTI'!$A$3:$A$102,MATCH(W$1,'ORARIO DOCENTI'!$BE$3:$BE$102,0),1),W352)</f>
        <v/>
      </c>
      <c r="X169" s="43" t="str">
        <f>IFERROR(INDEX('ORARIO DOCENTI'!$A$3:$A$102,MATCH(X$1,'ORARIO DOCENTI'!$BE$3:$BE$102,0),1),X352)</f>
        <v/>
      </c>
      <c r="Y169" s="43" t="str">
        <f>IFERROR(INDEX('ORARIO DOCENTI'!$A$3:$A$102,MATCH(Y$1,'ORARIO DOCENTI'!$BE$3:$BE$102,0),1),Y352)</f>
        <v/>
      </c>
      <c r="Z169" s="43" t="str">
        <f>IFERROR(INDEX('ORARIO DOCENTI'!$A$3:$A$102,MATCH(Z$1,'ORARIO DOCENTI'!$BE$3:$BE$102,0),1),Z352)</f>
        <v/>
      </c>
      <c r="AA169" s="43" t="str">
        <f>IFERROR(INDEX('ORARIO DOCENTI'!$A$3:$A$102,MATCH(AA$1,'ORARIO DOCENTI'!$BE$3:$BE$102,0),1),AA352)</f>
        <v/>
      </c>
      <c r="AB169" s="43" t="str">
        <f>IFERROR(INDEX('ORARIO DOCENTI'!$A$3:$A$102,MATCH(AB$1,'ORARIO DOCENTI'!$BE$3:$BE$102,0),1),AB352)</f>
        <v/>
      </c>
      <c r="AC169" s="43" t="str">
        <f>IFERROR(INDEX('ORARIO DOCENTI'!$A$3:$A$102,MATCH(AC$1,'ORARIO DOCENTI'!$BE$3:$BE$102,0),1),AC352)</f>
        <v/>
      </c>
      <c r="AD169" s="43" t="str">
        <f>IFERROR(INDEX('ORARIO DOCENTI'!$A$3:$A$102,MATCH(AD$1,'ORARIO DOCENTI'!$BE$3:$BE$102,0),1),AD352)</f>
        <v/>
      </c>
      <c r="AE169" s="43" t="str">
        <f>IFERROR(INDEX('ORARIO DOCENTI'!$A$3:$A$102,MATCH(AE$1,'ORARIO DOCENTI'!$BE$3:$BE$102,0),1),AE352)</f>
        <v/>
      </c>
      <c r="AF169" s="43" t="str">
        <f>IFERROR(INDEX('ORARIO DOCENTI'!$A$3:$A$102,MATCH(AF$1,'ORARIO DOCENTI'!$BE$3:$BE$102,0),1),AF352)</f>
        <v/>
      </c>
      <c r="AG169" s="43" t="str">
        <f>IFERROR(INDEX('ORARIO DOCENTI'!$A$3:$A$102,MATCH(AG$1,'ORARIO DOCENTI'!$BE$3:$BE$102,0),1),AG352)</f>
        <v/>
      </c>
      <c r="AH169" s="43" t="str">
        <f>IFERROR(INDEX('ORARIO DOCENTI'!$A$3:$A$102,MATCH(AH$1,'ORARIO DOCENTI'!$BE$3:$BE$102,0),1),AH352)</f>
        <v/>
      </c>
      <c r="AI169" s="43" t="str">
        <f>IFERROR(INDEX('ORARIO DOCENTI'!$A$3:$A$102,MATCH(AI$1,'ORARIO DOCENTI'!$BE$3:$BE$102,0),1),AI352)</f>
        <v/>
      </c>
      <c r="AJ169" s="43" t="str">
        <f>IFERROR(INDEX('ORARIO DOCENTI'!$A$3:$A$102,MATCH(AJ$1,'ORARIO DOCENTI'!$BE$3:$BE$102,0),1),AJ352)</f>
        <v/>
      </c>
      <c r="AK169" s="43" t="str">
        <f>IFERROR(INDEX('ORARIO DOCENTI'!$A$3:$A$102,MATCH(AK$1,'ORARIO DOCENTI'!$BE$3:$BE$102,0),1),AK352)</f>
        <v/>
      </c>
      <c r="AL169" s="43" t="str">
        <f>IFERROR(INDEX('ORARIO DOCENTI'!$A$3:$A$102,MATCH(AL$1,'ORARIO DOCENTI'!$BE$3:$BE$102,0),1),AL352)</f>
        <v/>
      </c>
      <c r="AM169" s="43" t="str">
        <f>IFERROR(INDEX('ORARIO DOCENTI'!$A$3:$A$102,MATCH(AM$1,'ORARIO DOCENTI'!$BE$3:$BE$102,0),1),AM352)</f>
        <v/>
      </c>
      <c r="AN169" s="43" t="str">
        <f>IFERROR(INDEX('ORARIO DOCENTI'!$A$3:$A$102,MATCH(AN$1,'ORARIO DOCENTI'!$BE$3:$BE$102,0),1),AN352)</f>
        <v/>
      </c>
      <c r="AO169" s="43" t="str">
        <f>IFERROR(INDEX('ORARIO DOCENTI'!$A$3:$A$102,MATCH(AO$1,'ORARIO DOCENTI'!$BE$3:$BE$102,0),1),AO352)</f>
        <v/>
      </c>
      <c r="AP169" s="43" t="str">
        <f>IFERROR(INDEX('ORARIO DOCENTI'!$A$3:$A$102,MATCH(AP$1,'ORARIO DOCENTI'!$BE$3:$BE$102,0),1),AP352)</f>
        <v/>
      </c>
      <c r="AQ169" s="43" t="str">
        <f>IFERROR(INDEX('ORARIO DOCENTI'!$A$3:$A$102,MATCH(AQ$1,'ORARIO DOCENTI'!$BE$3:$BE$102,0),1),AQ352)</f>
        <v/>
      </c>
      <c r="AR169" s="43" t="str">
        <f>IFERROR(INDEX('ORARIO DOCENTI'!$A$3:$A$102,MATCH(AR$1,'ORARIO DOCENTI'!$BE$3:$BE$102,0),1),AR352)</f>
        <v/>
      </c>
      <c r="AS169" s="43" t="str">
        <f>IFERROR(INDEX('ORARIO DOCENTI'!$A$3:$A$102,MATCH(AS$1,'ORARIO DOCENTI'!$BE$3:$BE$102,0),1),AS352)</f>
        <v/>
      </c>
      <c r="AT169" s="43" t="str">
        <f>IFERROR(INDEX('ORARIO DOCENTI'!$A$3:$A$102,MATCH(AT$1,'ORARIO DOCENTI'!$BE$3:$BE$102,0),1),AT352)</f>
        <v/>
      </c>
      <c r="AU169" s="43" t="str">
        <f>IFERROR(INDEX('ORARIO DOCENTI'!$A$3:$A$102,MATCH(AU$1,'ORARIO DOCENTI'!$BE$3:$BE$102,0),1),AU352)</f>
        <v/>
      </c>
      <c r="AV169" s="43" t="str">
        <f>IFERROR(INDEX('ORARIO DOCENTI'!$A$3:$A$102,MATCH(AV$1,'ORARIO DOCENTI'!$BE$3:$BE$102,0),1),AV352)</f>
        <v/>
      </c>
      <c r="AW169" s="43" t="str">
        <f>IFERROR(INDEX('ORARIO DOCENTI'!$A$3:$A$102,MATCH(AW$1,'ORARIO DOCENTI'!$BE$3:$BE$102,0),1),AW352)</f>
        <v/>
      </c>
      <c r="AX169" s="43" t="str">
        <f>IFERROR(INDEX('ORARIO DOCENTI'!$A$3:$A$102,MATCH(AX$1,'ORARIO DOCENTI'!$BE$3:$BE$102,0),1),AX352)</f>
        <v/>
      </c>
      <c r="AY169" s="43" t="str">
        <f>IFERROR(INDEX('ORARIO DOCENTI'!$A$3:$A$102,MATCH(AY$1,'ORARIO DOCENTI'!$BE$3:$BE$102,0),1),AY352)</f>
        <v/>
      </c>
      <c r="AZ169" s="43" t="str">
        <f>IFERROR(INDEX('ORARIO DOCENTI'!$A$3:$A$102,MATCH(AZ$1,'ORARIO DOCENTI'!$BE$3:$BE$102,0),1),AZ352)</f>
        <v/>
      </c>
    </row>
    <row r="170" spans="1:52" ht="24.95" customHeight="1">
      <c r="A170" s="160"/>
      <c r="B170" s="165"/>
      <c r="C170" s="124" t="str">
        <f>IFERROR(INDEX('ORARIO ITP'!$A$3:$A$102,MATCH(C$1,'ORARIO ITP'!$BE$3:$BE$102,0),1),"")</f>
        <v/>
      </c>
      <c r="D170" s="124" t="str">
        <f>IFERROR(INDEX('ORARIO ITP'!$A$3:$A$102,MATCH(D$1,'ORARIO ITP'!$BE$3:$BE$102,0),1),"")</f>
        <v/>
      </c>
      <c r="E170" s="124" t="str">
        <f>IFERROR(INDEX('ORARIO ITP'!$A$3:$A$102,MATCH(E$1,'ORARIO ITP'!$BE$3:$BE$102,0),1),"")</f>
        <v/>
      </c>
      <c r="F170" s="124" t="str">
        <f>IFERROR(INDEX('ORARIO ITP'!$A$3:$A$102,MATCH(F$1,'ORARIO ITP'!$BE$3:$BE$102,0),1),"")</f>
        <v/>
      </c>
      <c r="G170" s="124" t="str">
        <f>IFERROR(INDEX('ORARIO ITP'!$A$3:$A$102,MATCH(G$1,'ORARIO ITP'!$BE$3:$BE$102,0),1),"")</f>
        <v/>
      </c>
      <c r="H170" s="124" t="str">
        <f>IFERROR(INDEX('ORARIO ITP'!$A$3:$A$102,MATCH(H$1,'ORARIO ITP'!$BE$3:$BE$102,0),1),"")</f>
        <v/>
      </c>
      <c r="I170" s="124" t="str">
        <f>IFERROR(INDEX('ORARIO ITP'!$A$3:$A$102,MATCH(I$1,'ORARIO ITP'!$BE$3:$BE$102,0),1),"")</f>
        <v/>
      </c>
      <c r="J170" s="124" t="str">
        <f>IFERROR(INDEX('ORARIO ITP'!$A$3:$A$102,MATCH(J$1,'ORARIO ITP'!$BE$3:$BE$102,0),1),"")</f>
        <v/>
      </c>
      <c r="K170" s="124" t="str">
        <f>IFERROR(INDEX('ORARIO ITP'!$A$3:$A$102,MATCH(K$1,'ORARIO ITP'!$BE$3:$BE$102,0),1),"")</f>
        <v/>
      </c>
      <c r="L170" s="124" t="str">
        <f>IFERROR(INDEX('ORARIO ITP'!$A$3:$A$102,MATCH(L$1,'ORARIO ITP'!$BE$3:$BE$102,0),1),"")</f>
        <v/>
      </c>
      <c r="M170" s="124" t="str">
        <f>IFERROR(INDEX('ORARIO ITP'!$A$3:$A$102,MATCH(M$1,'ORARIO ITP'!$BE$3:$BE$102,0),1),"")</f>
        <v/>
      </c>
      <c r="N170" s="124" t="str">
        <f>IFERROR(INDEX('ORARIO ITP'!$A$3:$A$102,MATCH(N$1,'ORARIO ITP'!$BE$3:$BE$102,0),1),"")</f>
        <v/>
      </c>
      <c r="O170" s="124" t="str">
        <f>IFERROR(INDEX('ORARIO ITP'!$A$3:$A$102,MATCH(O$1,'ORARIO ITP'!$BE$3:$BE$102,0),1),"")</f>
        <v/>
      </c>
      <c r="P170" s="124" t="str">
        <f>IFERROR(INDEX('ORARIO ITP'!$A$3:$A$102,MATCH(P$1,'ORARIO ITP'!$BE$3:$BE$102,0),1),"")</f>
        <v/>
      </c>
      <c r="Q170" s="124" t="str">
        <f>IFERROR(INDEX('ORARIO ITP'!$A$3:$A$102,MATCH(Q$1,'ORARIO ITP'!$BE$3:$BE$102,0),1),"")</f>
        <v/>
      </c>
      <c r="R170" s="124" t="str">
        <f>IFERROR(INDEX('ORARIO ITP'!$A$3:$A$102,MATCH(R$1,'ORARIO ITP'!$BE$3:$BE$102,0),1),"")</f>
        <v/>
      </c>
      <c r="S170" s="124" t="str">
        <f>IFERROR(INDEX('ORARIO ITP'!$A$3:$A$102,MATCH(S$1,'ORARIO ITP'!$BE$3:$BE$102,0),1),"")</f>
        <v/>
      </c>
      <c r="T170" s="124" t="str">
        <f>IFERROR(INDEX('ORARIO ITP'!$A$3:$A$102,MATCH(T$1,'ORARIO ITP'!$BE$3:$BE$102,0),1),"")</f>
        <v/>
      </c>
      <c r="U170" s="40" t="str">
        <f>IFERROR(INDEX('ORARIO ITP'!$A$3:$A$102,MATCH(U$1,'ORARIO ITP'!$BE$3:$BE$102,0),1),"")</f>
        <v/>
      </c>
      <c r="V170" s="40" t="str">
        <f>IFERROR(INDEX('ORARIO ITP'!$A$3:$A$102,MATCH(V$1,'ORARIO ITP'!$BE$3:$BE$102,0),1),"")</f>
        <v/>
      </c>
      <c r="W170" s="40" t="str">
        <f>IFERROR(INDEX('ORARIO ITP'!$A$3:$A$102,MATCH(W$1,'ORARIO ITP'!$BE$3:$BE$102,0),1),"")</f>
        <v/>
      </c>
      <c r="X170" s="40" t="str">
        <f>IFERROR(INDEX('ORARIO ITP'!$A$3:$A$102,MATCH(X$1,'ORARIO ITP'!$BE$3:$BE$102,0),1),"")</f>
        <v/>
      </c>
      <c r="Y170" s="40" t="str">
        <f>IFERROR(INDEX('ORARIO ITP'!$A$3:$A$102,MATCH(Y$1,'ORARIO ITP'!$BE$3:$BE$102,0),1),"")</f>
        <v/>
      </c>
      <c r="Z170" s="40" t="str">
        <f>IFERROR(INDEX('ORARIO ITP'!$A$3:$A$102,MATCH(Z$1,'ORARIO ITP'!$BE$3:$BE$102,0),1),"")</f>
        <v/>
      </c>
      <c r="AA170" s="40" t="str">
        <f>IFERROR(INDEX('ORARIO ITP'!$A$3:$A$102,MATCH(AA$1,'ORARIO ITP'!$BE$3:$BE$102,0),1),"")</f>
        <v/>
      </c>
      <c r="AB170" s="40" t="str">
        <f>IFERROR(INDEX('ORARIO ITP'!$A$3:$A$102,MATCH(AB$1,'ORARIO ITP'!$BE$3:$BE$102,0),1),"")</f>
        <v/>
      </c>
      <c r="AC170" s="40" t="str">
        <f>IFERROR(INDEX('ORARIO ITP'!$A$3:$A$102,MATCH(AC$1,'ORARIO ITP'!$BE$3:$BE$102,0),1),"")</f>
        <v/>
      </c>
      <c r="AD170" s="40" t="str">
        <f>IFERROR(INDEX('ORARIO ITP'!$A$3:$A$102,MATCH(AD$1,'ORARIO ITP'!$BE$3:$BE$102,0),1),"")</f>
        <v/>
      </c>
      <c r="AE170" s="40" t="str">
        <f>IFERROR(INDEX('ORARIO ITP'!$A$3:$A$102,MATCH(AE$1,'ORARIO ITP'!$BE$3:$BE$102,0),1),"")</f>
        <v/>
      </c>
      <c r="AF170" s="40" t="str">
        <f>IFERROR(INDEX('ORARIO ITP'!$A$3:$A$102,MATCH(AF$1,'ORARIO ITP'!$BE$3:$BE$102,0),1),"")</f>
        <v/>
      </c>
      <c r="AG170" s="40" t="str">
        <f>IFERROR(INDEX('ORARIO ITP'!$A$3:$A$102,MATCH(AG$1,'ORARIO ITP'!$BE$3:$BE$102,0),1),"")</f>
        <v/>
      </c>
      <c r="AH170" s="40" t="str">
        <f>IFERROR(INDEX('ORARIO ITP'!$A$3:$A$102,MATCH(AH$1,'ORARIO ITP'!$BE$3:$BE$102,0),1),"")</f>
        <v/>
      </c>
      <c r="AI170" s="40" t="str">
        <f>IFERROR(INDEX('ORARIO ITP'!$A$3:$A$102,MATCH(AI$1,'ORARIO ITP'!$BE$3:$BE$102,0),1),"")</f>
        <v/>
      </c>
      <c r="AJ170" s="40" t="str">
        <f>IFERROR(INDEX('ORARIO ITP'!$A$3:$A$102,MATCH(AJ$1,'ORARIO ITP'!$BE$3:$BE$102,0),1),"")</f>
        <v/>
      </c>
      <c r="AK170" s="40" t="str">
        <f>IFERROR(INDEX('ORARIO ITP'!$A$3:$A$102,MATCH(AK$1,'ORARIO ITP'!$BE$3:$BE$102,0),1),"")</f>
        <v/>
      </c>
      <c r="AL170" s="40" t="str">
        <f>IFERROR(INDEX('ORARIO ITP'!$A$3:$A$102,MATCH(AL$1,'ORARIO ITP'!$BE$3:$BE$102,0),1),"")</f>
        <v/>
      </c>
      <c r="AM170" s="40" t="str">
        <f>IFERROR(INDEX('ORARIO ITP'!$A$3:$A$102,MATCH(AM$1,'ORARIO ITP'!$BE$3:$BE$102,0),1),"")</f>
        <v/>
      </c>
      <c r="AN170" s="40" t="str">
        <f>IFERROR(INDEX('ORARIO ITP'!$A$3:$A$102,MATCH(AN$1,'ORARIO ITP'!$BE$3:$BE$102,0),1),"")</f>
        <v/>
      </c>
      <c r="AO170" s="40" t="str">
        <f>IFERROR(INDEX('ORARIO ITP'!$A$3:$A$102,MATCH(AO$1,'ORARIO ITP'!$BE$3:$BE$102,0),1),"")</f>
        <v/>
      </c>
      <c r="AP170" s="40" t="str">
        <f>IFERROR(INDEX('ORARIO ITP'!$A$3:$A$102,MATCH(AP$1,'ORARIO ITP'!$BE$3:$BE$102,0),1),"")</f>
        <v/>
      </c>
      <c r="AQ170" s="40" t="str">
        <f>IFERROR(INDEX('ORARIO ITP'!$A$3:$A$102,MATCH(AQ$1,'ORARIO ITP'!$BE$3:$BE$102,0),1),"")</f>
        <v/>
      </c>
      <c r="AR170" s="40" t="str">
        <f>IFERROR(INDEX('ORARIO ITP'!$A$3:$A$102,MATCH(AR$1,'ORARIO ITP'!$BE$3:$BE$102,0),1),"")</f>
        <v/>
      </c>
      <c r="AS170" s="40" t="str">
        <f>IFERROR(INDEX('ORARIO ITP'!$A$3:$A$102,MATCH(AS$1,'ORARIO ITP'!$BE$3:$BE$102,0),1),"")</f>
        <v/>
      </c>
      <c r="AT170" s="40" t="str">
        <f>IFERROR(INDEX('ORARIO ITP'!$A$3:$A$102,MATCH(AT$1,'ORARIO ITP'!$BE$3:$BE$102,0),1),"")</f>
        <v/>
      </c>
      <c r="AU170" s="40" t="str">
        <f>IFERROR(INDEX('ORARIO ITP'!$A$3:$A$102,MATCH(AU$1,'ORARIO ITP'!$BE$3:$BE$102,0),1),"")</f>
        <v/>
      </c>
      <c r="AV170" s="40" t="str">
        <f>IFERROR(INDEX('ORARIO ITP'!$A$3:$A$102,MATCH(AV$1,'ORARIO ITP'!$BE$3:$BE$102,0),1),"")</f>
        <v/>
      </c>
      <c r="AW170" s="40" t="str">
        <f>IFERROR(INDEX('ORARIO ITP'!$A$3:$A$102,MATCH(AW$1,'ORARIO ITP'!$BE$3:$BE$102,0),1),"")</f>
        <v/>
      </c>
      <c r="AX170" s="40" t="str">
        <f>IFERROR(INDEX('ORARIO ITP'!$A$3:$A$102,MATCH(AX$1,'ORARIO ITP'!$BE$3:$BE$102,0),1),"")</f>
        <v/>
      </c>
      <c r="AY170" s="40" t="str">
        <f>IFERROR(INDEX('ORARIO ITP'!$A$3:$A$102,MATCH(AY$1,'ORARIO ITP'!$BE$3:$BE$102,0),1),"")</f>
        <v/>
      </c>
      <c r="AZ170" s="40" t="str">
        <f>IFERROR(INDEX('ORARIO ITP'!$A$3:$A$102,MATCH(AZ$1,'ORARIO ITP'!$BE$3:$BE$102,0),1),"")</f>
        <v/>
      </c>
    </row>
    <row r="171" spans="1:52" s="38" customFormat="1" ht="24.95" customHeight="1">
      <c r="A171" s="160"/>
      <c r="B171" s="165">
        <v>7</v>
      </c>
      <c r="C171" s="125" t="str">
        <f ca="1">IFERROR(INDEX('DOCENTI-CLASSI-MATERIE'!$A$2:$L$201,MATCH(C$172,'DOCENTI-CLASSI-MATERIE'!$A$2:$A$201,0),MATCH(C$1,INDIRECT("'DOCENTI-CLASSI-MATERIE'!$A"&amp;MATCH(C$172,'DOCENTI-CLASSI-MATERIE'!$A$2:$A$201,0)+2&amp;":$L"&amp;MATCH(C$172,'DOCENTI-CLASSI-MATERIE'!$A$2:$A$201,0)+2),0)),C354)</f>
        <v/>
      </c>
      <c r="D171" s="125" t="str">
        <f ca="1">IFERROR(INDEX('DOCENTI-CLASSI-MATERIE'!$A$2:$L$201,MATCH(D$172,'DOCENTI-CLASSI-MATERIE'!$A$2:$A$201,0),MATCH(D$1,INDIRECT("'DOCENTI-CLASSI-MATERIE'!$A"&amp;MATCH(D$172,'DOCENTI-CLASSI-MATERIE'!$A$2:$A$201,0)+2&amp;":$L"&amp;MATCH(D$172,'DOCENTI-CLASSI-MATERIE'!$A$2:$A$201,0)+2),0)),D354)</f>
        <v/>
      </c>
      <c r="E171" s="125" t="str">
        <f ca="1">IFERROR(INDEX('DOCENTI-CLASSI-MATERIE'!$A$2:$L$201,MATCH(E$172,'DOCENTI-CLASSI-MATERIE'!$A$2:$A$201,0),MATCH(E$1,INDIRECT("'DOCENTI-CLASSI-MATERIE'!$A"&amp;MATCH(E$172,'DOCENTI-CLASSI-MATERIE'!$A$2:$A$201,0)+2&amp;":$L"&amp;MATCH(E$172,'DOCENTI-CLASSI-MATERIE'!$A$2:$A$201,0)+2),0)),E354)</f>
        <v/>
      </c>
      <c r="F171" s="125" t="str">
        <f ca="1">IFERROR(INDEX('DOCENTI-CLASSI-MATERIE'!$A$2:$L$201,MATCH(F$172,'DOCENTI-CLASSI-MATERIE'!$A$2:$A$201,0),MATCH(F$1,INDIRECT("'DOCENTI-CLASSI-MATERIE'!$A"&amp;MATCH(F$172,'DOCENTI-CLASSI-MATERIE'!$A$2:$A$201,0)+2&amp;":$L"&amp;MATCH(F$172,'DOCENTI-CLASSI-MATERIE'!$A$2:$A$201,0)+2),0)),F354)</f>
        <v/>
      </c>
      <c r="G171" s="125" t="str">
        <f ca="1">IFERROR(INDEX('DOCENTI-CLASSI-MATERIE'!$A$2:$L$201,MATCH(G$172,'DOCENTI-CLASSI-MATERIE'!$A$2:$A$201,0),MATCH(G$1,INDIRECT("'DOCENTI-CLASSI-MATERIE'!$A"&amp;MATCH(G$172,'DOCENTI-CLASSI-MATERIE'!$A$2:$A$201,0)+2&amp;":$L"&amp;MATCH(G$172,'DOCENTI-CLASSI-MATERIE'!$A$2:$A$201,0)+2),0)),G354)</f>
        <v/>
      </c>
      <c r="H171" s="125" t="str">
        <f ca="1">IFERROR(INDEX('DOCENTI-CLASSI-MATERIE'!$A$2:$L$201,MATCH(H$172,'DOCENTI-CLASSI-MATERIE'!$A$2:$A$201,0),MATCH(H$1,INDIRECT("'DOCENTI-CLASSI-MATERIE'!$A"&amp;MATCH(H$172,'DOCENTI-CLASSI-MATERIE'!$A$2:$A$201,0)+2&amp;":$L"&amp;MATCH(H$172,'DOCENTI-CLASSI-MATERIE'!$A$2:$A$201,0)+2),0)),H354)</f>
        <v/>
      </c>
      <c r="I171" s="125" t="str">
        <f ca="1">IFERROR(INDEX('DOCENTI-CLASSI-MATERIE'!$A$2:$L$201,MATCH(I$172,'DOCENTI-CLASSI-MATERIE'!$A$2:$A$201,0),MATCH(I$1,INDIRECT("'DOCENTI-CLASSI-MATERIE'!$A"&amp;MATCH(I$172,'DOCENTI-CLASSI-MATERIE'!$A$2:$A$201,0)+2&amp;":$L"&amp;MATCH(I$172,'DOCENTI-CLASSI-MATERIE'!$A$2:$A$201,0)+2),0)),I354)</f>
        <v/>
      </c>
      <c r="J171" s="125" t="str">
        <f ca="1">IFERROR(INDEX('DOCENTI-CLASSI-MATERIE'!$A$2:$L$201,MATCH(J$172,'DOCENTI-CLASSI-MATERIE'!$A$2:$A$201,0),MATCH(J$1,INDIRECT("'DOCENTI-CLASSI-MATERIE'!$A"&amp;MATCH(J$172,'DOCENTI-CLASSI-MATERIE'!$A$2:$A$201,0)+2&amp;":$L"&amp;MATCH(J$172,'DOCENTI-CLASSI-MATERIE'!$A$2:$A$201,0)+2),0)),J354)</f>
        <v/>
      </c>
      <c r="K171" s="125" t="str">
        <f ca="1">IFERROR(INDEX('DOCENTI-CLASSI-MATERIE'!$A$2:$L$201,MATCH(K$172,'DOCENTI-CLASSI-MATERIE'!$A$2:$A$201,0),MATCH(K$1,INDIRECT("'DOCENTI-CLASSI-MATERIE'!$A"&amp;MATCH(K$172,'DOCENTI-CLASSI-MATERIE'!$A$2:$A$201,0)+2&amp;":$L"&amp;MATCH(K$172,'DOCENTI-CLASSI-MATERIE'!$A$2:$A$201,0)+2),0)),K354)</f>
        <v/>
      </c>
      <c r="L171" s="125" t="str">
        <f ca="1">IFERROR(INDEX('DOCENTI-CLASSI-MATERIE'!$A$2:$L$201,MATCH(L$172,'DOCENTI-CLASSI-MATERIE'!$A$2:$A$201,0),MATCH(L$1,INDIRECT("'DOCENTI-CLASSI-MATERIE'!$A"&amp;MATCH(L$172,'DOCENTI-CLASSI-MATERIE'!$A$2:$A$201,0)+2&amp;":$L"&amp;MATCH(L$172,'DOCENTI-CLASSI-MATERIE'!$A$2:$A$201,0)+2),0)),L354)</f>
        <v/>
      </c>
      <c r="M171" s="125" t="str">
        <f ca="1">IFERROR(INDEX('DOCENTI-CLASSI-MATERIE'!$A$2:$L$201,MATCH(M$172,'DOCENTI-CLASSI-MATERIE'!$A$2:$A$201,0),MATCH(M$1,INDIRECT("'DOCENTI-CLASSI-MATERIE'!$A"&amp;MATCH(M$172,'DOCENTI-CLASSI-MATERIE'!$A$2:$A$201,0)+2&amp;":$L"&amp;MATCH(M$172,'DOCENTI-CLASSI-MATERIE'!$A$2:$A$201,0)+2),0)),M354)</f>
        <v/>
      </c>
      <c r="N171" s="125" t="str">
        <f ca="1">IFERROR(INDEX('DOCENTI-CLASSI-MATERIE'!$A$2:$L$201,MATCH(N$172,'DOCENTI-CLASSI-MATERIE'!$A$2:$A$201,0),MATCH(N$1,INDIRECT("'DOCENTI-CLASSI-MATERIE'!$A"&amp;MATCH(N$172,'DOCENTI-CLASSI-MATERIE'!$A$2:$A$201,0)+2&amp;":$L"&amp;MATCH(N$172,'DOCENTI-CLASSI-MATERIE'!$A$2:$A$201,0)+2),0)),N354)</f>
        <v/>
      </c>
      <c r="O171" s="125" t="str">
        <f ca="1">IFERROR(INDEX('DOCENTI-CLASSI-MATERIE'!$A$2:$L$201,MATCH(O$172,'DOCENTI-CLASSI-MATERIE'!$A$2:$A$201,0),MATCH(O$1,INDIRECT("'DOCENTI-CLASSI-MATERIE'!$A"&amp;MATCH(O$172,'DOCENTI-CLASSI-MATERIE'!$A$2:$A$201,0)+2&amp;":$L"&amp;MATCH(O$172,'DOCENTI-CLASSI-MATERIE'!$A$2:$A$201,0)+2),0)),O354)</f>
        <v/>
      </c>
      <c r="P171" s="125" t="str">
        <f ca="1">IFERROR(INDEX('DOCENTI-CLASSI-MATERIE'!$A$2:$L$201,MATCH(P$172,'DOCENTI-CLASSI-MATERIE'!$A$2:$A$201,0),MATCH(P$1,INDIRECT("'DOCENTI-CLASSI-MATERIE'!$A"&amp;MATCH(P$172,'DOCENTI-CLASSI-MATERIE'!$A$2:$A$201,0)+2&amp;":$L"&amp;MATCH(P$172,'DOCENTI-CLASSI-MATERIE'!$A$2:$A$201,0)+2),0)),P354)</f>
        <v/>
      </c>
      <c r="Q171" s="125" t="str">
        <f ca="1">IFERROR(INDEX('DOCENTI-CLASSI-MATERIE'!$A$2:$L$201,MATCH(Q$172,'DOCENTI-CLASSI-MATERIE'!$A$2:$A$201,0),MATCH(Q$1,INDIRECT("'DOCENTI-CLASSI-MATERIE'!$A"&amp;MATCH(Q$172,'DOCENTI-CLASSI-MATERIE'!$A$2:$A$201,0)+2&amp;":$L"&amp;MATCH(Q$172,'DOCENTI-CLASSI-MATERIE'!$A$2:$A$201,0)+2),0)),Q354)</f>
        <v/>
      </c>
      <c r="R171" s="125" t="str">
        <f ca="1">IFERROR(INDEX('DOCENTI-CLASSI-MATERIE'!$A$2:$L$201,MATCH(R$172,'DOCENTI-CLASSI-MATERIE'!$A$2:$A$201,0),MATCH(R$1,INDIRECT("'DOCENTI-CLASSI-MATERIE'!$A"&amp;MATCH(R$172,'DOCENTI-CLASSI-MATERIE'!$A$2:$A$201,0)+2&amp;":$L"&amp;MATCH(R$172,'DOCENTI-CLASSI-MATERIE'!$A$2:$A$201,0)+2),0)),R354)</f>
        <v/>
      </c>
      <c r="S171" s="125" t="str">
        <f ca="1">IFERROR(INDEX('DOCENTI-CLASSI-MATERIE'!$A$2:$L$201,MATCH(S$172,'DOCENTI-CLASSI-MATERIE'!$A$2:$A$201,0),MATCH(S$1,INDIRECT("'DOCENTI-CLASSI-MATERIE'!$A"&amp;MATCH(S$172,'DOCENTI-CLASSI-MATERIE'!$A$2:$A$201,0)+2&amp;":$L"&amp;MATCH(S$172,'DOCENTI-CLASSI-MATERIE'!$A$2:$A$201,0)+2),0)),S354)</f>
        <v/>
      </c>
      <c r="T171" s="125" t="str">
        <f ca="1">IFERROR(INDEX('DOCENTI-CLASSI-MATERIE'!$A$2:$L$201,MATCH(T$172,'DOCENTI-CLASSI-MATERIE'!$A$2:$A$201,0),MATCH(T$1,INDIRECT("'DOCENTI-CLASSI-MATERIE'!$A"&amp;MATCH(T$172,'DOCENTI-CLASSI-MATERIE'!$A$2:$A$201,0)+2&amp;":$L"&amp;MATCH(T$172,'DOCENTI-CLASSI-MATERIE'!$A$2:$A$201,0)+2),0)),T354)</f>
        <v/>
      </c>
      <c r="U171" s="41" t="str">
        <f ca="1">IFERROR(INDEX('DOCENTI-CLASSI-MATERIE'!$A$2:$L$201,MATCH(U$172,'DOCENTI-CLASSI-MATERIE'!$A$2:$A$201,0),MATCH(U$1,INDIRECT("'DOCENTI-CLASSI-MATERIE'!$A"&amp;MATCH(U$172,'DOCENTI-CLASSI-MATERIE'!$A$2:$A$201,0)+2&amp;":$L"&amp;MATCH(U$172,'DOCENTI-CLASSI-MATERIE'!$A$2:$A$201,0)+2),0)),U354)</f>
        <v/>
      </c>
      <c r="V171" s="41" t="str">
        <f ca="1">IFERROR(INDEX('DOCENTI-CLASSI-MATERIE'!$A$2:$L$201,MATCH(V$172,'DOCENTI-CLASSI-MATERIE'!$A$2:$A$201,0),MATCH(V$1,INDIRECT("'DOCENTI-CLASSI-MATERIE'!$A"&amp;MATCH(V$172,'DOCENTI-CLASSI-MATERIE'!$A$2:$A$201,0)+2&amp;":$L"&amp;MATCH(V$172,'DOCENTI-CLASSI-MATERIE'!$A$2:$A$201,0)+2),0)),V354)</f>
        <v/>
      </c>
      <c r="W171" s="41" t="str">
        <f ca="1">IFERROR(INDEX('DOCENTI-CLASSI-MATERIE'!$A$2:$L$201,MATCH(W$172,'DOCENTI-CLASSI-MATERIE'!$A$2:$A$201,0),MATCH(W$1,INDIRECT("'DOCENTI-CLASSI-MATERIE'!$A"&amp;MATCH(W$172,'DOCENTI-CLASSI-MATERIE'!$A$2:$A$201,0)+2&amp;":$L"&amp;MATCH(W$172,'DOCENTI-CLASSI-MATERIE'!$A$2:$A$201,0)+2),0)),W354)</f>
        <v/>
      </c>
      <c r="X171" s="41" t="str">
        <f ca="1">IFERROR(INDEX('DOCENTI-CLASSI-MATERIE'!$A$2:$L$201,MATCH(X$172,'DOCENTI-CLASSI-MATERIE'!$A$2:$A$201,0),MATCH(X$1,INDIRECT("'DOCENTI-CLASSI-MATERIE'!$A"&amp;MATCH(X$172,'DOCENTI-CLASSI-MATERIE'!$A$2:$A$201,0)+2&amp;":$L"&amp;MATCH(X$172,'DOCENTI-CLASSI-MATERIE'!$A$2:$A$201,0)+2),0)),X354)</f>
        <v/>
      </c>
      <c r="Y171" s="41" t="str">
        <f ca="1">IFERROR(INDEX('DOCENTI-CLASSI-MATERIE'!$A$2:$L$201,MATCH(Y$172,'DOCENTI-CLASSI-MATERIE'!$A$2:$A$201,0),MATCH(Y$1,INDIRECT("'DOCENTI-CLASSI-MATERIE'!$A"&amp;MATCH(Y$172,'DOCENTI-CLASSI-MATERIE'!$A$2:$A$201,0)+2&amp;":$L"&amp;MATCH(Y$172,'DOCENTI-CLASSI-MATERIE'!$A$2:$A$201,0)+2),0)),Y354)</f>
        <v/>
      </c>
      <c r="Z171" s="41" t="str">
        <f ca="1">IFERROR(INDEX('DOCENTI-CLASSI-MATERIE'!$A$2:$L$201,MATCH(Z$172,'DOCENTI-CLASSI-MATERIE'!$A$2:$A$201,0),MATCH(Z$1,INDIRECT("'DOCENTI-CLASSI-MATERIE'!$A"&amp;MATCH(Z$172,'DOCENTI-CLASSI-MATERIE'!$A$2:$A$201,0)+2&amp;":$L"&amp;MATCH(Z$172,'DOCENTI-CLASSI-MATERIE'!$A$2:$A$201,0)+2),0)),Z354)</f>
        <v/>
      </c>
      <c r="AA171" s="41" t="str">
        <f ca="1">IFERROR(INDEX('DOCENTI-CLASSI-MATERIE'!$A$2:$L$201,MATCH(AA$172,'DOCENTI-CLASSI-MATERIE'!$A$2:$A$201,0),MATCH(AA$1,INDIRECT("'DOCENTI-CLASSI-MATERIE'!$A"&amp;MATCH(AA$172,'DOCENTI-CLASSI-MATERIE'!$A$2:$A$201,0)+2&amp;":$L"&amp;MATCH(AA$172,'DOCENTI-CLASSI-MATERIE'!$A$2:$A$201,0)+2),0)),AA354)</f>
        <v/>
      </c>
      <c r="AB171" s="41" t="str">
        <f ca="1">IFERROR(INDEX('DOCENTI-CLASSI-MATERIE'!$A$2:$L$201,MATCH(AB$172,'DOCENTI-CLASSI-MATERIE'!$A$2:$A$201,0),MATCH(AB$1,INDIRECT("'DOCENTI-CLASSI-MATERIE'!$A"&amp;MATCH(AB$172,'DOCENTI-CLASSI-MATERIE'!$A$2:$A$201,0)+2&amp;":$L"&amp;MATCH(AB$172,'DOCENTI-CLASSI-MATERIE'!$A$2:$A$201,0)+2),0)),AB354)</f>
        <v/>
      </c>
      <c r="AC171" s="41" t="str">
        <f ca="1">IFERROR(INDEX('DOCENTI-CLASSI-MATERIE'!$A$2:$L$201,MATCH(AC$172,'DOCENTI-CLASSI-MATERIE'!$A$2:$A$201,0),MATCH(AC$1,INDIRECT("'DOCENTI-CLASSI-MATERIE'!$A"&amp;MATCH(AC$172,'DOCENTI-CLASSI-MATERIE'!$A$2:$A$201,0)+2&amp;":$L"&amp;MATCH(AC$172,'DOCENTI-CLASSI-MATERIE'!$A$2:$A$201,0)+2),0)),AC354)</f>
        <v/>
      </c>
      <c r="AD171" s="41" t="str">
        <f ca="1">IFERROR(INDEX('DOCENTI-CLASSI-MATERIE'!$A$2:$L$201,MATCH(AD$172,'DOCENTI-CLASSI-MATERIE'!$A$2:$A$201,0),MATCH(AD$1,INDIRECT("'DOCENTI-CLASSI-MATERIE'!$A"&amp;MATCH(AD$172,'DOCENTI-CLASSI-MATERIE'!$A$2:$A$201,0)+2&amp;":$L"&amp;MATCH(AD$172,'DOCENTI-CLASSI-MATERIE'!$A$2:$A$201,0)+2),0)),AD354)</f>
        <v/>
      </c>
      <c r="AE171" s="41" t="str">
        <f ca="1">IFERROR(INDEX('DOCENTI-CLASSI-MATERIE'!$A$2:$L$201,MATCH(AE$172,'DOCENTI-CLASSI-MATERIE'!$A$2:$A$201,0),MATCH(AE$1,INDIRECT("'DOCENTI-CLASSI-MATERIE'!$A"&amp;MATCH(AE$172,'DOCENTI-CLASSI-MATERIE'!$A$2:$A$201,0)+2&amp;":$L"&amp;MATCH(AE$172,'DOCENTI-CLASSI-MATERIE'!$A$2:$A$201,0)+2),0)),AE354)</f>
        <v/>
      </c>
      <c r="AF171" s="41" t="str">
        <f ca="1">IFERROR(INDEX('DOCENTI-CLASSI-MATERIE'!$A$2:$L$201,MATCH(AF$172,'DOCENTI-CLASSI-MATERIE'!$A$2:$A$201,0),MATCH(AF$1,INDIRECT("'DOCENTI-CLASSI-MATERIE'!$A"&amp;MATCH(AF$172,'DOCENTI-CLASSI-MATERIE'!$A$2:$A$201,0)+2&amp;":$L"&amp;MATCH(AF$172,'DOCENTI-CLASSI-MATERIE'!$A$2:$A$201,0)+2),0)),AF354)</f>
        <v/>
      </c>
      <c r="AG171" s="41" t="str">
        <f ca="1">IFERROR(INDEX('DOCENTI-CLASSI-MATERIE'!$A$2:$L$201,MATCH(AG$172,'DOCENTI-CLASSI-MATERIE'!$A$2:$A$201,0),MATCH(AG$1,INDIRECT("'DOCENTI-CLASSI-MATERIE'!$A"&amp;MATCH(AG$172,'DOCENTI-CLASSI-MATERIE'!$A$2:$A$201,0)+2&amp;":$L"&amp;MATCH(AG$172,'DOCENTI-CLASSI-MATERIE'!$A$2:$A$201,0)+2),0)),AG354)</f>
        <v/>
      </c>
      <c r="AH171" s="41" t="str">
        <f ca="1">IFERROR(INDEX('DOCENTI-CLASSI-MATERIE'!$A$2:$L$201,MATCH(AH$172,'DOCENTI-CLASSI-MATERIE'!$A$2:$A$201,0),MATCH(AH$1,INDIRECT("'DOCENTI-CLASSI-MATERIE'!$A"&amp;MATCH(AH$172,'DOCENTI-CLASSI-MATERIE'!$A$2:$A$201,0)+2&amp;":$L"&amp;MATCH(AH$172,'DOCENTI-CLASSI-MATERIE'!$A$2:$A$201,0)+2),0)),AH354)</f>
        <v/>
      </c>
      <c r="AI171" s="41" t="str">
        <f ca="1">IFERROR(INDEX('DOCENTI-CLASSI-MATERIE'!$A$2:$L$201,MATCH(AI$172,'DOCENTI-CLASSI-MATERIE'!$A$2:$A$201,0),MATCH(AI$1,INDIRECT("'DOCENTI-CLASSI-MATERIE'!$A"&amp;MATCH(AI$172,'DOCENTI-CLASSI-MATERIE'!$A$2:$A$201,0)+2&amp;":$L"&amp;MATCH(AI$172,'DOCENTI-CLASSI-MATERIE'!$A$2:$A$201,0)+2),0)),AI354)</f>
        <v/>
      </c>
      <c r="AJ171" s="41" t="str">
        <f ca="1">IFERROR(INDEX('DOCENTI-CLASSI-MATERIE'!$A$2:$L$201,MATCH(AJ$172,'DOCENTI-CLASSI-MATERIE'!$A$2:$A$201,0),MATCH(AJ$1,INDIRECT("'DOCENTI-CLASSI-MATERIE'!$A"&amp;MATCH(AJ$172,'DOCENTI-CLASSI-MATERIE'!$A$2:$A$201,0)+2&amp;":$L"&amp;MATCH(AJ$172,'DOCENTI-CLASSI-MATERIE'!$A$2:$A$201,0)+2),0)),AJ354)</f>
        <v/>
      </c>
      <c r="AK171" s="41" t="str">
        <f ca="1">IFERROR(INDEX('DOCENTI-CLASSI-MATERIE'!$A$2:$L$201,MATCH(AK$172,'DOCENTI-CLASSI-MATERIE'!$A$2:$A$201,0),MATCH(AK$1,INDIRECT("'DOCENTI-CLASSI-MATERIE'!$A"&amp;MATCH(AK$172,'DOCENTI-CLASSI-MATERIE'!$A$2:$A$201,0)+2&amp;":$L"&amp;MATCH(AK$172,'DOCENTI-CLASSI-MATERIE'!$A$2:$A$201,0)+2),0)),AK354)</f>
        <v/>
      </c>
      <c r="AL171" s="41" t="str">
        <f ca="1">IFERROR(INDEX('DOCENTI-CLASSI-MATERIE'!$A$2:$L$201,MATCH(AL$172,'DOCENTI-CLASSI-MATERIE'!$A$2:$A$201,0),MATCH(AL$1,INDIRECT("'DOCENTI-CLASSI-MATERIE'!$A"&amp;MATCH(AL$172,'DOCENTI-CLASSI-MATERIE'!$A$2:$A$201,0)+2&amp;":$L"&amp;MATCH(AL$172,'DOCENTI-CLASSI-MATERIE'!$A$2:$A$201,0)+2),0)),AL354)</f>
        <v/>
      </c>
      <c r="AM171" s="41" t="str">
        <f ca="1">IFERROR(INDEX('DOCENTI-CLASSI-MATERIE'!$A$2:$L$201,MATCH(AM$172,'DOCENTI-CLASSI-MATERIE'!$A$2:$A$201,0),MATCH(AM$1,INDIRECT("'DOCENTI-CLASSI-MATERIE'!$A"&amp;MATCH(AM$172,'DOCENTI-CLASSI-MATERIE'!$A$2:$A$201,0)+2&amp;":$L"&amp;MATCH(AM$172,'DOCENTI-CLASSI-MATERIE'!$A$2:$A$201,0)+2),0)),AM354)</f>
        <v/>
      </c>
      <c r="AN171" s="41" t="str">
        <f ca="1">IFERROR(INDEX('DOCENTI-CLASSI-MATERIE'!$A$2:$L$201,MATCH(AN$172,'DOCENTI-CLASSI-MATERIE'!$A$2:$A$201,0),MATCH(AN$1,INDIRECT("'DOCENTI-CLASSI-MATERIE'!$A"&amp;MATCH(AN$172,'DOCENTI-CLASSI-MATERIE'!$A$2:$A$201,0)+2&amp;":$L"&amp;MATCH(AN$172,'DOCENTI-CLASSI-MATERIE'!$A$2:$A$201,0)+2),0)),AN354)</f>
        <v/>
      </c>
      <c r="AO171" s="41" t="str">
        <f ca="1">IFERROR(INDEX('DOCENTI-CLASSI-MATERIE'!$A$2:$L$201,MATCH(AO$172,'DOCENTI-CLASSI-MATERIE'!$A$2:$A$201,0),MATCH(AO$1,INDIRECT("'DOCENTI-CLASSI-MATERIE'!$A"&amp;MATCH(AO$172,'DOCENTI-CLASSI-MATERIE'!$A$2:$A$201,0)+2&amp;":$L"&amp;MATCH(AO$172,'DOCENTI-CLASSI-MATERIE'!$A$2:$A$201,0)+2),0)),AO354)</f>
        <v/>
      </c>
      <c r="AP171" s="41" t="str">
        <f ca="1">IFERROR(INDEX('DOCENTI-CLASSI-MATERIE'!$A$2:$L$201,MATCH(AP$172,'DOCENTI-CLASSI-MATERIE'!$A$2:$A$201,0),MATCH(AP$1,INDIRECT("'DOCENTI-CLASSI-MATERIE'!$A"&amp;MATCH(AP$172,'DOCENTI-CLASSI-MATERIE'!$A$2:$A$201,0)+2&amp;":$L"&amp;MATCH(AP$172,'DOCENTI-CLASSI-MATERIE'!$A$2:$A$201,0)+2),0)),AP354)</f>
        <v/>
      </c>
      <c r="AQ171" s="41" t="str">
        <f ca="1">IFERROR(INDEX('DOCENTI-CLASSI-MATERIE'!$A$2:$L$201,MATCH(AQ$172,'DOCENTI-CLASSI-MATERIE'!$A$2:$A$201,0),MATCH(AQ$1,INDIRECT("'DOCENTI-CLASSI-MATERIE'!$A"&amp;MATCH(AQ$172,'DOCENTI-CLASSI-MATERIE'!$A$2:$A$201,0)+2&amp;":$L"&amp;MATCH(AQ$172,'DOCENTI-CLASSI-MATERIE'!$A$2:$A$201,0)+2),0)),AQ354)</f>
        <v/>
      </c>
      <c r="AR171" s="41" t="str">
        <f ca="1">IFERROR(INDEX('DOCENTI-CLASSI-MATERIE'!$A$2:$L$201,MATCH(AR$172,'DOCENTI-CLASSI-MATERIE'!$A$2:$A$201,0),MATCH(AR$1,INDIRECT("'DOCENTI-CLASSI-MATERIE'!$A"&amp;MATCH(AR$172,'DOCENTI-CLASSI-MATERIE'!$A$2:$A$201,0)+2&amp;":$L"&amp;MATCH(AR$172,'DOCENTI-CLASSI-MATERIE'!$A$2:$A$201,0)+2),0)),AR354)</f>
        <v/>
      </c>
      <c r="AS171" s="41" t="str">
        <f ca="1">IFERROR(INDEX('DOCENTI-CLASSI-MATERIE'!$A$2:$L$201,MATCH(AS$172,'DOCENTI-CLASSI-MATERIE'!$A$2:$A$201,0),MATCH(AS$1,INDIRECT("'DOCENTI-CLASSI-MATERIE'!$A"&amp;MATCH(AS$172,'DOCENTI-CLASSI-MATERIE'!$A$2:$A$201,0)+2&amp;":$L"&amp;MATCH(AS$172,'DOCENTI-CLASSI-MATERIE'!$A$2:$A$201,0)+2),0)),AS354)</f>
        <v/>
      </c>
      <c r="AT171" s="41" t="str">
        <f ca="1">IFERROR(INDEX('DOCENTI-CLASSI-MATERIE'!$A$2:$L$201,MATCH(AT$172,'DOCENTI-CLASSI-MATERIE'!$A$2:$A$201,0),MATCH(AT$1,INDIRECT("'DOCENTI-CLASSI-MATERIE'!$A"&amp;MATCH(AT$172,'DOCENTI-CLASSI-MATERIE'!$A$2:$A$201,0)+2&amp;":$L"&amp;MATCH(AT$172,'DOCENTI-CLASSI-MATERIE'!$A$2:$A$201,0)+2),0)),AT354)</f>
        <v/>
      </c>
      <c r="AU171" s="41" t="str">
        <f ca="1">IFERROR(INDEX('DOCENTI-CLASSI-MATERIE'!$A$2:$L$201,MATCH(AU$172,'DOCENTI-CLASSI-MATERIE'!$A$2:$A$201,0),MATCH(AU$1,INDIRECT("'DOCENTI-CLASSI-MATERIE'!$A"&amp;MATCH(AU$172,'DOCENTI-CLASSI-MATERIE'!$A$2:$A$201,0)+2&amp;":$L"&amp;MATCH(AU$172,'DOCENTI-CLASSI-MATERIE'!$A$2:$A$201,0)+2),0)),AU354)</f>
        <v/>
      </c>
      <c r="AV171" s="41" t="str">
        <f ca="1">IFERROR(INDEX('DOCENTI-CLASSI-MATERIE'!$A$2:$L$201,MATCH(AV$172,'DOCENTI-CLASSI-MATERIE'!$A$2:$A$201,0),MATCH(AV$1,INDIRECT("'DOCENTI-CLASSI-MATERIE'!$A"&amp;MATCH(AV$172,'DOCENTI-CLASSI-MATERIE'!$A$2:$A$201,0)+2&amp;":$L"&amp;MATCH(AV$172,'DOCENTI-CLASSI-MATERIE'!$A$2:$A$201,0)+2),0)),AV354)</f>
        <v/>
      </c>
      <c r="AW171" s="41" t="str">
        <f ca="1">IFERROR(INDEX('DOCENTI-CLASSI-MATERIE'!$A$2:$L$201,MATCH(AW$172,'DOCENTI-CLASSI-MATERIE'!$A$2:$A$201,0),MATCH(AW$1,INDIRECT("'DOCENTI-CLASSI-MATERIE'!$A"&amp;MATCH(AW$172,'DOCENTI-CLASSI-MATERIE'!$A$2:$A$201,0)+2&amp;":$L"&amp;MATCH(AW$172,'DOCENTI-CLASSI-MATERIE'!$A$2:$A$201,0)+2),0)),AW354)</f>
        <v/>
      </c>
      <c r="AX171" s="41" t="str">
        <f ca="1">IFERROR(INDEX('DOCENTI-CLASSI-MATERIE'!$A$2:$L$201,MATCH(AX$172,'DOCENTI-CLASSI-MATERIE'!$A$2:$A$201,0),MATCH(AX$1,INDIRECT("'DOCENTI-CLASSI-MATERIE'!$A"&amp;MATCH(AX$172,'DOCENTI-CLASSI-MATERIE'!$A$2:$A$201,0)+2&amp;":$L"&amp;MATCH(AX$172,'DOCENTI-CLASSI-MATERIE'!$A$2:$A$201,0)+2),0)),AX354)</f>
        <v/>
      </c>
      <c r="AY171" s="41" t="str">
        <f ca="1">IFERROR(INDEX('DOCENTI-CLASSI-MATERIE'!$A$2:$L$201,MATCH(AY$172,'DOCENTI-CLASSI-MATERIE'!$A$2:$A$201,0),MATCH(AY$1,INDIRECT("'DOCENTI-CLASSI-MATERIE'!$A"&amp;MATCH(AY$172,'DOCENTI-CLASSI-MATERIE'!$A$2:$A$201,0)+2&amp;":$L"&amp;MATCH(AY$172,'DOCENTI-CLASSI-MATERIE'!$A$2:$A$201,0)+2),0)),AY354)</f>
        <v/>
      </c>
      <c r="AZ171" s="41" t="str">
        <f ca="1">IFERROR(INDEX('DOCENTI-CLASSI-MATERIE'!$A$2:$L$201,MATCH(AZ$172,'DOCENTI-CLASSI-MATERIE'!$A$2:$A$201,0),MATCH(AZ$1,INDIRECT("'DOCENTI-CLASSI-MATERIE'!$A"&amp;MATCH(AZ$172,'DOCENTI-CLASSI-MATERIE'!$A$2:$A$201,0)+2&amp;":$L"&amp;MATCH(AZ$172,'DOCENTI-CLASSI-MATERIE'!$A$2:$A$201,0)+2),0)),AZ354)</f>
        <v/>
      </c>
    </row>
    <row r="172" spans="1:52" s="38" customFormat="1" ht="24.95" customHeight="1">
      <c r="A172" s="160"/>
      <c r="B172" s="165"/>
      <c r="C172" s="126" t="str">
        <f>IFERROR(INDEX('ORARIO DOCENTI'!$A$3:$A$102,MATCH(C$1,'ORARIO DOCENTI'!$BF$3:$BF$102,0),1),C355)</f>
        <v/>
      </c>
      <c r="D172" s="126" t="str">
        <f>IFERROR(INDEX('ORARIO DOCENTI'!$A$3:$A$102,MATCH(D$1,'ORARIO DOCENTI'!$BF$3:$BF$102,0),1),D355)</f>
        <v/>
      </c>
      <c r="E172" s="126" t="str">
        <f>IFERROR(INDEX('ORARIO DOCENTI'!$A$3:$A$102,MATCH(E$1,'ORARIO DOCENTI'!$BF$3:$BF$102,0),1),E355)</f>
        <v/>
      </c>
      <c r="F172" s="126" t="str">
        <f>IFERROR(INDEX('ORARIO DOCENTI'!$A$3:$A$102,MATCH(F$1,'ORARIO DOCENTI'!$BF$3:$BF$102,0),1),F355)</f>
        <v/>
      </c>
      <c r="G172" s="126" t="str">
        <f>IFERROR(INDEX('ORARIO DOCENTI'!$A$3:$A$102,MATCH(G$1,'ORARIO DOCENTI'!$BF$3:$BF$102,0),1),G355)</f>
        <v/>
      </c>
      <c r="H172" s="126" t="str">
        <f>IFERROR(INDEX('ORARIO DOCENTI'!$A$3:$A$102,MATCH(H$1,'ORARIO DOCENTI'!$BF$3:$BF$102,0),1),H355)</f>
        <v/>
      </c>
      <c r="I172" s="126" t="str">
        <f>IFERROR(INDEX('ORARIO DOCENTI'!$A$3:$A$102,MATCH(I$1,'ORARIO DOCENTI'!$BF$3:$BF$102,0),1),I355)</f>
        <v/>
      </c>
      <c r="J172" s="126" t="str">
        <f>IFERROR(INDEX('ORARIO DOCENTI'!$A$3:$A$102,MATCH(J$1,'ORARIO DOCENTI'!$BF$3:$BF$102,0),1),J355)</f>
        <v/>
      </c>
      <c r="K172" s="126" t="str">
        <f>IFERROR(INDEX('ORARIO DOCENTI'!$A$3:$A$102,MATCH(K$1,'ORARIO DOCENTI'!$BF$3:$BF$102,0),1),K355)</f>
        <v/>
      </c>
      <c r="L172" s="126" t="str">
        <f>IFERROR(INDEX('ORARIO DOCENTI'!$A$3:$A$102,MATCH(L$1,'ORARIO DOCENTI'!$BF$3:$BF$102,0),1),L355)</f>
        <v/>
      </c>
      <c r="M172" s="126" t="str">
        <f>IFERROR(INDEX('ORARIO DOCENTI'!$A$3:$A$102,MATCH(M$1,'ORARIO DOCENTI'!$BF$3:$BF$102,0),1),M355)</f>
        <v/>
      </c>
      <c r="N172" s="126" t="str">
        <f>IFERROR(INDEX('ORARIO DOCENTI'!$A$3:$A$102,MATCH(N$1,'ORARIO DOCENTI'!$BF$3:$BF$102,0),1),N355)</f>
        <v/>
      </c>
      <c r="O172" s="126" t="str">
        <f>IFERROR(INDEX('ORARIO DOCENTI'!$A$3:$A$102,MATCH(O$1,'ORARIO DOCENTI'!$BF$3:$BF$102,0),1),O355)</f>
        <v/>
      </c>
      <c r="P172" s="126" t="str">
        <f>IFERROR(INDEX('ORARIO DOCENTI'!$A$3:$A$102,MATCH(P$1,'ORARIO DOCENTI'!$BF$3:$BF$102,0),1),P355)</f>
        <v/>
      </c>
      <c r="Q172" s="126" t="str">
        <f>IFERROR(INDEX('ORARIO DOCENTI'!$A$3:$A$102,MATCH(Q$1,'ORARIO DOCENTI'!$BF$3:$BF$102,0),1),Q355)</f>
        <v/>
      </c>
      <c r="R172" s="126" t="str">
        <f>IFERROR(INDEX('ORARIO DOCENTI'!$A$3:$A$102,MATCH(R$1,'ORARIO DOCENTI'!$BF$3:$BF$102,0),1),R355)</f>
        <v/>
      </c>
      <c r="S172" s="126" t="str">
        <f>IFERROR(INDEX('ORARIO DOCENTI'!$A$3:$A$102,MATCH(S$1,'ORARIO DOCENTI'!$BF$3:$BF$102,0),1),S355)</f>
        <v/>
      </c>
      <c r="T172" s="126" t="str">
        <f>IFERROR(INDEX('ORARIO DOCENTI'!$A$3:$A$102,MATCH(T$1,'ORARIO DOCENTI'!$BF$3:$BF$102,0),1),T355)</f>
        <v/>
      </c>
      <c r="U172" s="43" t="str">
        <f>IFERROR(INDEX('ORARIO DOCENTI'!$A$3:$A$102,MATCH(U$1,'ORARIO DOCENTI'!$BF$3:$BF$102,0),1),U355)</f>
        <v/>
      </c>
      <c r="V172" s="43" t="str">
        <f>IFERROR(INDEX('ORARIO DOCENTI'!$A$3:$A$102,MATCH(V$1,'ORARIO DOCENTI'!$BF$3:$BF$102,0),1),V355)</f>
        <v/>
      </c>
      <c r="W172" s="43" t="str">
        <f>IFERROR(INDEX('ORARIO DOCENTI'!$A$3:$A$102,MATCH(W$1,'ORARIO DOCENTI'!$BF$3:$BF$102,0),1),W355)</f>
        <v/>
      </c>
      <c r="X172" s="43" t="str">
        <f>IFERROR(INDEX('ORARIO DOCENTI'!$A$3:$A$102,MATCH(X$1,'ORARIO DOCENTI'!$BF$3:$BF$102,0),1),X355)</f>
        <v/>
      </c>
      <c r="Y172" s="43" t="str">
        <f>IFERROR(INDEX('ORARIO DOCENTI'!$A$3:$A$102,MATCH(Y$1,'ORARIO DOCENTI'!$BF$3:$BF$102,0),1),Y355)</f>
        <v/>
      </c>
      <c r="Z172" s="43" t="str">
        <f>IFERROR(INDEX('ORARIO DOCENTI'!$A$3:$A$102,MATCH(Z$1,'ORARIO DOCENTI'!$BF$3:$BF$102,0),1),Z355)</f>
        <v/>
      </c>
      <c r="AA172" s="43" t="str">
        <f>IFERROR(INDEX('ORARIO DOCENTI'!$A$3:$A$102,MATCH(AA$1,'ORARIO DOCENTI'!$BF$3:$BF$102,0),1),AA355)</f>
        <v/>
      </c>
      <c r="AB172" s="43" t="str">
        <f>IFERROR(INDEX('ORARIO DOCENTI'!$A$3:$A$102,MATCH(AB$1,'ORARIO DOCENTI'!$BF$3:$BF$102,0),1),AB355)</f>
        <v/>
      </c>
      <c r="AC172" s="43" t="str">
        <f>IFERROR(INDEX('ORARIO DOCENTI'!$A$3:$A$102,MATCH(AC$1,'ORARIO DOCENTI'!$BF$3:$BF$102,0),1),AC355)</f>
        <v/>
      </c>
      <c r="AD172" s="43" t="str">
        <f>IFERROR(INDEX('ORARIO DOCENTI'!$A$3:$A$102,MATCH(AD$1,'ORARIO DOCENTI'!$BF$3:$BF$102,0),1),AD355)</f>
        <v/>
      </c>
      <c r="AE172" s="43" t="str">
        <f>IFERROR(INDEX('ORARIO DOCENTI'!$A$3:$A$102,MATCH(AE$1,'ORARIO DOCENTI'!$BF$3:$BF$102,0),1),AE355)</f>
        <v/>
      </c>
      <c r="AF172" s="43" t="str">
        <f>IFERROR(INDEX('ORARIO DOCENTI'!$A$3:$A$102,MATCH(AF$1,'ORARIO DOCENTI'!$BF$3:$BF$102,0),1),AF355)</f>
        <v/>
      </c>
      <c r="AG172" s="43" t="str">
        <f>IFERROR(INDEX('ORARIO DOCENTI'!$A$3:$A$102,MATCH(AG$1,'ORARIO DOCENTI'!$BF$3:$BF$102,0),1),AG355)</f>
        <v/>
      </c>
      <c r="AH172" s="43" t="str">
        <f>IFERROR(INDEX('ORARIO DOCENTI'!$A$3:$A$102,MATCH(AH$1,'ORARIO DOCENTI'!$BF$3:$BF$102,0),1),AH355)</f>
        <v/>
      </c>
      <c r="AI172" s="43" t="str">
        <f>IFERROR(INDEX('ORARIO DOCENTI'!$A$3:$A$102,MATCH(AI$1,'ORARIO DOCENTI'!$BF$3:$BF$102,0),1),AI355)</f>
        <v/>
      </c>
      <c r="AJ172" s="43" t="str">
        <f>IFERROR(INDEX('ORARIO DOCENTI'!$A$3:$A$102,MATCH(AJ$1,'ORARIO DOCENTI'!$BF$3:$BF$102,0),1),AJ355)</f>
        <v/>
      </c>
      <c r="AK172" s="43" t="str">
        <f>IFERROR(INDEX('ORARIO DOCENTI'!$A$3:$A$102,MATCH(AK$1,'ORARIO DOCENTI'!$BF$3:$BF$102,0),1),AK355)</f>
        <v/>
      </c>
      <c r="AL172" s="43" t="str">
        <f>IFERROR(INDEX('ORARIO DOCENTI'!$A$3:$A$102,MATCH(AL$1,'ORARIO DOCENTI'!$BF$3:$BF$102,0),1),AL355)</f>
        <v/>
      </c>
      <c r="AM172" s="43" t="str">
        <f>IFERROR(INDEX('ORARIO DOCENTI'!$A$3:$A$102,MATCH(AM$1,'ORARIO DOCENTI'!$BF$3:$BF$102,0),1),AM355)</f>
        <v/>
      </c>
      <c r="AN172" s="43" t="str">
        <f>IFERROR(INDEX('ORARIO DOCENTI'!$A$3:$A$102,MATCH(AN$1,'ORARIO DOCENTI'!$BF$3:$BF$102,0),1),AN355)</f>
        <v/>
      </c>
      <c r="AO172" s="43" t="str">
        <f>IFERROR(INDEX('ORARIO DOCENTI'!$A$3:$A$102,MATCH(AO$1,'ORARIO DOCENTI'!$BF$3:$BF$102,0),1),AO355)</f>
        <v/>
      </c>
      <c r="AP172" s="43" t="str">
        <f>IFERROR(INDEX('ORARIO DOCENTI'!$A$3:$A$102,MATCH(AP$1,'ORARIO DOCENTI'!$BF$3:$BF$102,0),1),AP355)</f>
        <v/>
      </c>
      <c r="AQ172" s="43" t="str">
        <f>IFERROR(INDEX('ORARIO DOCENTI'!$A$3:$A$102,MATCH(AQ$1,'ORARIO DOCENTI'!$BF$3:$BF$102,0),1),AQ355)</f>
        <v/>
      </c>
      <c r="AR172" s="43" t="str">
        <f>IFERROR(INDEX('ORARIO DOCENTI'!$A$3:$A$102,MATCH(AR$1,'ORARIO DOCENTI'!$BF$3:$BF$102,0),1),AR355)</f>
        <v/>
      </c>
      <c r="AS172" s="43" t="str">
        <f>IFERROR(INDEX('ORARIO DOCENTI'!$A$3:$A$102,MATCH(AS$1,'ORARIO DOCENTI'!$BF$3:$BF$102,0),1),AS355)</f>
        <v/>
      </c>
      <c r="AT172" s="43" t="str">
        <f>IFERROR(INDEX('ORARIO DOCENTI'!$A$3:$A$102,MATCH(AT$1,'ORARIO DOCENTI'!$BF$3:$BF$102,0),1),AT355)</f>
        <v/>
      </c>
      <c r="AU172" s="43" t="str">
        <f>IFERROR(INDEX('ORARIO DOCENTI'!$A$3:$A$102,MATCH(AU$1,'ORARIO DOCENTI'!$BF$3:$BF$102,0),1),AU355)</f>
        <v/>
      </c>
      <c r="AV172" s="43" t="str">
        <f>IFERROR(INDEX('ORARIO DOCENTI'!$A$3:$A$102,MATCH(AV$1,'ORARIO DOCENTI'!$BF$3:$BF$102,0),1),AV355)</f>
        <v/>
      </c>
      <c r="AW172" s="43" t="str">
        <f>IFERROR(INDEX('ORARIO DOCENTI'!$A$3:$A$102,MATCH(AW$1,'ORARIO DOCENTI'!$BF$3:$BF$102,0),1),AW355)</f>
        <v/>
      </c>
      <c r="AX172" s="43" t="str">
        <f>IFERROR(INDEX('ORARIO DOCENTI'!$A$3:$A$102,MATCH(AX$1,'ORARIO DOCENTI'!$BF$3:$BF$102,0),1),AX355)</f>
        <v/>
      </c>
      <c r="AY172" s="43" t="str">
        <f>IFERROR(INDEX('ORARIO DOCENTI'!$A$3:$A$102,MATCH(AY$1,'ORARIO DOCENTI'!$BF$3:$BF$102,0),1),AY355)</f>
        <v/>
      </c>
      <c r="AZ172" s="43" t="str">
        <f>IFERROR(INDEX('ORARIO DOCENTI'!$A$3:$A$102,MATCH(AZ$1,'ORARIO DOCENTI'!$BF$3:$BF$102,0),1),AZ355)</f>
        <v/>
      </c>
    </row>
    <row r="173" spans="1:52" s="38" customFormat="1" ht="24.95" customHeight="1">
      <c r="A173" s="160"/>
      <c r="B173" s="165"/>
      <c r="C173" s="124" t="str">
        <f>IFERROR(INDEX('ORARIO ITP'!$A$3:$A$102,MATCH(C$1,'ORARIO ITP'!$BF$3:$BF$102,0),1),"")</f>
        <v/>
      </c>
      <c r="D173" s="124" t="str">
        <f>IFERROR(INDEX('ORARIO ITP'!$A$3:$A$102,MATCH(D$1,'ORARIO ITP'!$BF$3:$BF$102,0),1),"")</f>
        <v/>
      </c>
      <c r="E173" s="124" t="str">
        <f>IFERROR(INDEX('ORARIO ITP'!$A$3:$A$102,MATCH(E$1,'ORARIO ITP'!$BF$3:$BF$102,0),1),"")</f>
        <v/>
      </c>
      <c r="F173" s="124" t="str">
        <f>IFERROR(INDEX('ORARIO ITP'!$A$3:$A$102,MATCH(F$1,'ORARIO ITP'!$BF$3:$BF$102,0),1),"")</f>
        <v/>
      </c>
      <c r="G173" s="124" t="str">
        <f>IFERROR(INDEX('ORARIO ITP'!$A$3:$A$102,MATCH(G$1,'ORARIO ITP'!$BF$3:$BF$102,0),1),"")</f>
        <v/>
      </c>
      <c r="H173" s="124" t="str">
        <f>IFERROR(INDEX('ORARIO ITP'!$A$3:$A$102,MATCH(H$1,'ORARIO ITP'!$BF$3:$BF$102,0),1),"")</f>
        <v/>
      </c>
      <c r="I173" s="124" t="str">
        <f>IFERROR(INDEX('ORARIO ITP'!$A$3:$A$102,MATCH(I$1,'ORARIO ITP'!$BF$3:$BF$102,0),1),"")</f>
        <v/>
      </c>
      <c r="J173" s="124" t="str">
        <f>IFERROR(INDEX('ORARIO ITP'!$A$3:$A$102,MATCH(J$1,'ORARIO ITP'!$BF$3:$BF$102,0),1),"")</f>
        <v/>
      </c>
      <c r="K173" s="124" t="str">
        <f>IFERROR(INDEX('ORARIO ITP'!$A$3:$A$102,MATCH(K$1,'ORARIO ITP'!$BF$3:$BF$102,0),1),"")</f>
        <v/>
      </c>
      <c r="L173" s="124" t="str">
        <f>IFERROR(INDEX('ORARIO ITP'!$A$3:$A$102,MATCH(L$1,'ORARIO ITP'!$BF$3:$BF$102,0),1),"")</f>
        <v/>
      </c>
      <c r="M173" s="124" t="str">
        <f>IFERROR(INDEX('ORARIO ITP'!$A$3:$A$102,MATCH(M$1,'ORARIO ITP'!$BF$3:$BF$102,0),1),"")</f>
        <v/>
      </c>
      <c r="N173" s="124" t="str">
        <f>IFERROR(INDEX('ORARIO ITP'!$A$3:$A$102,MATCH(N$1,'ORARIO ITP'!$BF$3:$BF$102,0),1),"")</f>
        <v/>
      </c>
      <c r="O173" s="124" t="str">
        <f>IFERROR(INDEX('ORARIO ITP'!$A$3:$A$102,MATCH(O$1,'ORARIO ITP'!$BF$3:$BF$102,0),1),"")</f>
        <v/>
      </c>
      <c r="P173" s="124" t="str">
        <f>IFERROR(INDEX('ORARIO ITP'!$A$3:$A$102,MATCH(P$1,'ORARIO ITP'!$BF$3:$BF$102,0),1),"")</f>
        <v/>
      </c>
      <c r="Q173" s="124" t="str">
        <f>IFERROR(INDEX('ORARIO ITP'!$A$3:$A$102,MATCH(Q$1,'ORARIO ITP'!$BF$3:$BF$102,0),1),"")</f>
        <v/>
      </c>
      <c r="R173" s="124" t="str">
        <f>IFERROR(INDEX('ORARIO ITP'!$A$3:$A$102,MATCH(R$1,'ORARIO ITP'!$BF$3:$BF$102,0),1),"")</f>
        <v/>
      </c>
      <c r="S173" s="124" t="str">
        <f>IFERROR(INDEX('ORARIO ITP'!$A$3:$A$102,MATCH(S$1,'ORARIO ITP'!$BF$3:$BF$102,0),1),"")</f>
        <v/>
      </c>
      <c r="T173" s="124" t="str">
        <f>IFERROR(INDEX('ORARIO ITP'!$A$3:$A$102,MATCH(T$1,'ORARIO ITP'!$BF$3:$BF$102,0),1),"")</f>
        <v/>
      </c>
      <c r="U173" s="40" t="str">
        <f>IFERROR(INDEX('ORARIO ITP'!$A$3:$A$102,MATCH(U$1,'ORARIO ITP'!$BF$3:$BF$102,0),1),"")</f>
        <v/>
      </c>
      <c r="V173" s="40" t="str">
        <f>IFERROR(INDEX('ORARIO ITP'!$A$3:$A$102,MATCH(V$1,'ORARIO ITP'!$BF$3:$BF$102,0),1),"")</f>
        <v/>
      </c>
      <c r="W173" s="40" t="str">
        <f>IFERROR(INDEX('ORARIO ITP'!$A$3:$A$102,MATCH(W$1,'ORARIO ITP'!$BF$3:$BF$102,0),1),"")</f>
        <v/>
      </c>
      <c r="X173" s="40" t="str">
        <f>IFERROR(INDEX('ORARIO ITP'!$A$3:$A$102,MATCH(X$1,'ORARIO ITP'!$BF$3:$BF$102,0),1),"")</f>
        <v/>
      </c>
      <c r="Y173" s="40" t="str">
        <f>IFERROR(INDEX('ORARIO ITP'!$A$3:$A$102,MATCH(Y$1,'ORARIO ITP'!$BF$3:$BF$102,0),1),"")</f>
        <v/>
      </c>
      <c r="Z173" s="40" t="str">
        <f>IFERROR(INDEX('ORARIO ITP'!$A$3:$A$102,MATCH(Z$1,'ORARIO ITP'!$BF$3:$BF$102,0),1),"")</f>
        <v/>
      </c>
      <c r="AA173" s="40" t="str">
        <f>IFERROR(INDEX('ORARIO ITP'!$A$3:$A$102,MATCH(AA$1,'ORARIO ITP'!$BF$3:$BF$102,0),1),"")</f>
        <v/>
      </c>
      <c r="AB173" s="40" t="str">
        <f>IFERROR(INDEX('ORARIO ITP'!$A$3:$A$102,MATCH(AB$1,'ORARIO ITP'!$BF$3:$BF$102,0),1),"")</f>
        <v/>
      </c>
      <c r="AC173" s="40" t="str">
        <f>IFERROR(INDEX('ORARIO ITP'!$A$3:$A$102,MATCH(AC$1,'ORARIO ITP'!$BF$3:$BF$102,0),1),"")</f>
        <v/>
      </c>
      <c r="AD173" s="40" t="str">
        <f>IFERROR(INDEX('ORARIO ITP'!$A$3:$A$102,MATCH(AD$1,'ORARIO ITP'!$BF$3:$BF$102,0),1),"")</f>
        <v/>
      </c>
      <c r="AE173" s="40" t="str">
        <f>IFERROR(INDEX('ORARIO ITP'!$A$3:$A$102,MATCH(AE$1,'ORARIO ITP'!$BF$3:$BF$102,0),1),"")</f>
        <v/>
      </c>
      <c r="AF173" s="40" t="str">
        <f>IFERROR(INDEX('ORARIO ITP'!$A$3:$A$102,MATCH(AF$1,'ORARIO ITP'!$BF$3:$BF$102,0),1),"")</f>
        <v/>
      </c>
      <c r="AG173" s="40" t="str">
        <f>IFERROR(INDEX('ORARIO ITP'!$A$3:$A$102,MATCH(AG$1,'ORARIO ITP'!$BF$3:$BF$102,0),1),"")</f>
        <v/>
      </c>
      <c r="AH173" s="40" t="str">
        <f>IFERROR(INDEX('ORARIO ITP'!$A$3:$A$102,MATCH(AH$1,'ORARIO ITP'!$BF$3:$BF$102,0),1),"")</f>
        <v/>
      </c>
      <c r="AI173" s="40" t="str">
        <f>IFERROR(INDEX('ORARIO ITP'!$A$3:$A$102,MATCH(AI$1,'ORARIO ITP'!$BF$3:$BF$102,0),1),"")</f>
        <v/>
      </c>
      <c r="AJ173" s="40" t="str">
        <f>IFERROR(INDEX('ORARIO ITP'!$A$3:$A$102,MATCH(AJ$1,'ORARIO ITP'!$BF$3:$BF$102,0),1),"")</f>
        <v/>
      </c>
      <c r="AK173" s="40" t="str">
        <f>IFERROR(INDEX('ORARIO ITP'!$A$3:$A$102,MATCH(AK$1,'ORARIO ITP'!$BF$3:$BF$102,0),1),"")</f>
        <v/>
      </c>
      <c r="AL173" s="40" t="str">
        <f>IFERROR(INDEX('ORARIO ITP'!$A$3:$A$102,MATCH(AL$1,'ORARIO ITP'!$BF$3:$BF$102,0),1),"")</f>
        <v/>
      </c>
      <c r="AM173" s="40" t="str">
        <f>IFERROR(INDEX('ORARIO ITP'!$A$3:$A$102,MATCH(AM$1,'ORARIO ITP'!$BF$3:$BF$102,0),1),"")</f>
        <v/>
      </c>
      <c r="AN173" s="40" t="str">
        <f>IFERROR(INDEX('ORARIO ITP'!$A$3:$A$102,MATCH(AN$1,'ORARIO ITP'!$BF$3:$BF$102,0),1),"")</f>
        <v/>
      </c>
      <c r="AO173" s="40" t="str">
        <f>IFERROR(INDEX('ORARIO ITP'!$A$3:$A$102,MATCH(AO$1,'ORARIO ITP'!$BF$3:$BF$102,0),1),"")</f>
        <v/>
      </c>
      <c r="AP173" s="40" t="str">
        <f>IFERROR(INDEX('ORARIO ITP'!$A$3:$A$102,MATCH(AP$1,'ORARIO ITP'!$BF$3:$BF$102,0),1),"")</f>
        <v/>
      </c>
      <c r="AQ173" s="40" t="str">
        <f>IFERROR(INDEX('ORARIO ITP'!$A$3:$A$102,MATCH(AQ$1,'ORARIO ITP'!$BF$3:$BF$102,0),1),"")</f>
        <v/>
      </c>
      <c r="AR173" s="40" t="str">
        <f>IFERROR(INDEX('ORARIO ITP'!$A$3:$A$102,MATCH(AR$1,'ORARIO ITP'!$BF$3:$BF$102,0),1),"")</f>
        <v/>
      </c>
      <c r="AS173" s="40" t="str">
        <f>IFERROR(INDEX('ORARIO ITP'!$A$3:$A$102,MATCH(AS$1,'ORARIO ITP'!$BF$3:$BF$102,0),1),"")</f>
        <v/>
      </c>
      <c r="AT173" s="40" t="str">
        <f>IFERROR(INDEX('ORARIO ITP'!$A$3:$A$102,MATCH(AT$1,'ORARIO ITP'!$BF$3:$BF$102,0),1),"")</f>
        <v/>
      </c>
      <c r="AU173" s="40" t="str">
        <f>IFERROR(INDEX('ORARIO ITP'!$A$3:$A$102,MATCH(AU$1,'ORARIO ITP'!$BF$3:$BF$102,0),1),"")</f>
        <v/>
      </c>
      <c r="AV173" s="40" t="str">
        <f>IFERROR(INDEX('ORARIO ITP'!$A$3:$A$102,MATCH(AV$1,'ORARIO ITP'!$BF$3:$BF$102,0),1),"")</f>
        <v/>
      </c>
      <c r="AW173" s="40" t="str">
        <f>IFERROR(INDEX('ORARIO ITP'!$A$3:$A$102,MATCH(AW$1,'ORARIO ITP'!$BF$3:$BF$102,0),1),"")</f>
        <v/>
      </c>
      <c r="AX173" s="40" t="str">
        <f>IFERROR(INDEX('ORARIO ITP'!$A$3:$A$102,MATCH(AX$1,'ORARIO ITP'!$BF$3:$BF$102,0),1),"")</f>
        <v/>
      </c>
      <c r="AY173" s="40" t="str">
        <f>IFERROR(INDEX('ORARIO ITP'!$A$3:$A$102,MATCH(AY$1,'ORARIO ITP'!$BF$3:$BF$102,0),1),"")</f>
        <v/>
      </c>
      <c r="AZ173" s="40" t="str">
        <f>IFERROR(INDEX('ORARIO ITP'!$A$3:$A$102,MATCH(AZ$1,'ORARIO ITP'!$BF$3:$BF$102,0),1),"")</f>
        <v/>
      </c>
    </row>
    <row r="174" spans="1:52" s="42" customFormat="1" ht="24.95" customHeight="1">
      <c r="A174" s="160"/>
      <c r="B174" s="165">
        <v>8</v>
      </c>
      <c r="C174" s="125" t="str">
        <f ca="1">IFERROR(INDEX('DOCENTI-CLASSI-MATERIE'!$A$2:$L$201,MATCH(C$175,'DOCENTI-CLASSI-MATERIE'!$A$2:$A$201,0),MATCH(C$1,INDIRECT("'DOCENTI-CLASSI-MATERIE'!$A"&amp;MATCH(C$175,'DOCENTI-CLASSI-MATERIE'!$A$2:$A$201,0)+2&amp;":$L"&amp;MATCH(C$175,'DOCENTI-CLASSI-MATERIE'!$A$2:$A$201,0)+2),0)),C357)</f>
        <v/>
      </c>
      <c r="D174" s="125" t="str">
        <f ca="1">IFERROR(INDEX('DOCENTI-CLASSI-MATERIE'!$A$2:$L$201,MATCH(D$175,'DOCENTI-CLASSI-MATERIE'!$A$2:$A$201,0),MATCH(D$1,INDIRECT("'DOCENTI-CLASSI-MATERIE'!$A"&amp;MATCH(D$175,'DOCENTI-CLASSI-MATERIE'!$A$2:$A$201,0)+2&amp;":$L"&amp;MATCH(D$175,'DOCENTI-CLASSI-MATERIE'!$A$2:$A$201,0)+2),0)),D357)</f>
        <v/>
      </c>
      <c r="E174" s="125" t="str">
        <f ca="1">IFERROR(INDEX('DOCENTI-CLASSI-MATERIE'!$A$2:$L$201,MATCH(E$175,'DOCENTI-CLASSI-MATERIE'!$A$2:$A$201,0),MATCH(E$1,INDIRECT("'DOCENTI-CLASSI-MATERIE'!$A"&amp;MATCH(E$175,'DOCENTI-CLASSI-MATERIE'!$A$2:$A$201,0)+2&amp;":$L"&amp;MATCH(E$175,'DOCENTI-CLASSI-MATERIE'!$A$2:$A$201,0)+2),0)),E357)</f>
        <v/>
      </c>
      <c r="F174" s="125" t="str">
        <f ca="1">IFERROR(INDEX('DOCENTI-CLASSI-MATERIE'!$A$2:$L$201,MATCH(F$175,'DOCENTI-CLASSI-MATERIE'!$A$2:$A$201,0),MATCH(F$1,INDIRECT("'DOCENTI-CLASSI-MATERIE'!$A"&amp;MATCH(F$175,'DOCENTI-CLASSI-MATERIE'!$A$2:$A$201,0)+2&amp;":$L"&amp;MATCH(F$175,'DOCENTI-CLASSI-MATERIE'!$A$2:$A$201,0)+2),0)),F357)</f>
        <v/>
      </c>
      <c r="G174" s="125" t="str">
        <f ca="1">IFERROR(INDEX('DOCENTI-CLASSI-MATERIE'!$A$2:$L$201,MATCH(G$175,'DOCENTI-CLASSI-MATERIE'!$A$2:$A$201,0),MATCH(G$1,INDIRECT("'DOCENTI-CLASSI-MATERIE'!$A"&amp;MATCH(G$175,'DOCENTI-CLASSI-MATERIE'!$A$2:$A$201,0)+2&amp;":$L"&amp;MATCH(G$175,'DOCENTI-CLASSI-MATERIE'!$A$2:$A$201,0)+2),0)),G357)</f>
        <v/>
      </c>
      <c r="H174" s="125" t="str">
        <f ca="1">IFERROR(INDEX('DOCENTI-CLASSI-MATERIE'!$A$2:$L$201,MATCH(H$175,'DOCENTI-CLASSI-MATERIE'!$A$2:$A$201,0),MATCH(H$1,INDIRECT("'DOCENTI-CLASSI-MATERIE'!$A"&amp;MATCH(H$175,'DOCENTI-CLASSI-MATERIE'!$A$2:$A$201,0)+2&amp;":$L"&amp;MATCH(H$175,'DOCENTI-CLASSI-MATERIE'!$A$2:$A$201,0)+2),0)),H357)</f>
        <v/>
      </c>
      <c r="I174" s="125" t="str">
        <f ca="1">IFERROR(INDEX('DOCENTI-CLASSI-MATERIE'!$A$2:$L$201,MATCH(I$175,'DOCENTI-CLASSI-MATERIE'!$A$2:$A$201,0),MATCH(I$1,INDIRECT("'DOCENTI-CLASSI-MATERIE'!$A"&amp;MATCH(I$175,'DOCENTI-CLASSI-MATERIE'!$A$2:$A$201,0)+2&amp;":$L"&amp;MATCH(I$175,'DOCENTI-CLASSI-MATERIE'!$A$2:$A$201,0)+2),0)),I357)</f>
        <v/>
      </c>
      <c r="J174" s="125" t="str">
        <f ca="1">IFERROR(INDEX('DOCENTI-CLASSI-MATERIE'!$A$2:$L$201,MATCH(J$175,'DOCENTI-CLASSI-MATERIE'!$A$2:$A$201,0),MATCH(J$1,INDIRECT("'DOCENTI-CLASSI-MATERIE'!$A"&amp;MATCH(J$175,'DOCENTI-CLASSI-MATERIE'!$A$2:$A$201,0)+2&amp;":$L"&amp;MATCH(J$175,'DOCENTI-CLASSI-MATERIE'!$A$2:$A$201,0)+2),0)),J357)</f>
        <v/>
      </c>
      <c r="K174" s="125" t="str">
        <f ca="1">IFERROR(INDEX('DOCENTI-CLASSI-MATERIE'!$A$2:$L$201,MATCH(K$175,'DOCENTI-CLASSI-MATERIE'!$A$2:$A$201,0),MATCH(K$1,INDIRECT("'DOCENTI-CLASSI-MATERIE'!$A"&amp;MATCH(K$175,'DOCENTI-CLASSI-MATERIE'!$A$2:$A$201,0)+2&amp;":$L"&amp;MATCH(K$175,'DOCENTI-CLASSI-MATERIE'!$A$2:$A$201,0)+2),0)),K357)</f>
        <v/>
      </c>
      <c r="L174" s="125" t="str">
        <f ca="1">IFERROR(INDEX('DOCENTI-CLASSI-MATERIE'!$A$2:$L$201,MATCH(L$175,'DOCENTI-CLASSI-MATERIE'!$A$2:$A$201,0),MATCH(L$1,INDIRECT("'DOCENTI-CLASSI-MATERIE'!$A"&amp;MATCH(L$175,'DOCENTI-CLASSI-MATERIE'!$A$2:$A$201,0)+2&amp;":$L"&amp;MATCH(L$175,'DOCENTI-CLASSI-MATERIE'!$A$2:$A$201,0)+2),0)),L357)</f>
        <v/>
      </c>
      <c r="M174" s="125" t="str">
        <f ca="1">IFERROR(INDEX('DOCENTI-CLASSI-MATERIE'!$A$2:$L$201,MATCH(M$175,'DOCENTI-CLASSI-MATERIE'!$A$2:$A$201,0),MATCH(M$1,INDIRECT("'DOCENTI-CLASSI-MATERIE'!$A"&amp;MATCH(M$175,'DOCENTI-CLASSI-MATERIE'!$A$2:$A$201,0)+2&amp;":$L"&amp;MATCH(M$175,'DOCENTI-CLASSI-MATERIE'!$A$2:$A$201,0)+2),0)),M357)</f>
        <v/>
      </c>
      <c r="N174" s="125" t="str">
        <f ca="1">IFERROR(INDEX('DOCENTI-CLASSI-MATERIE'!$A$2:$L$201,MATCH(N$175,'DOCENTI-CLASSI-MATERIE'!$A$2:$A$201,0),MATCH(N$1,INDIRECT("'DOCENTI-CLASSI-MATERIE'!$A"&amp;MATCH(N$175,'DOCENTI-CLASSI-MATERIE'!$A$2:$A$201,0)+2&amp;":$L"&amp;MATCH(N$175,'DOCENTI-CLASSI-MATERIE'!$A$2:$A$201,0)+2),0)),N357)</f>
        <v/>
      </c>
      <c r="O174" s="125" t="str">
        <f ca="1">IFERROR(INDEX('DOCENTI-CLASSI-MATERIE'!$A$2:$L$201,MATCH(O$175,'DOCENTI-CLASSI-MATERIE'!$A$2:$A$201,0),MATCH(O$1,INDIRECT("'DOCENTI-CLASSI-MATERIE'!$A"&amp;MATCH(O$175,'DOCENTI-CLASSI-MATERIE'!$A$2:$A$201,0)+2&amp;":$L"&amp;MATCH(O$175,'DOCENTI-CLASSI-MATERIE'!$A$2:$A$201,0)+2),0)),O357)</f>
        <v/>
      </c>
      <c r="P174" s="125" t="str">
        <f ca="1">IFERROR(INDEX('DOCENTI-CLASSI-MATERIE'!$A$2:$L$201,MATCH(P$175,'DOCENTI-CLASSI-MATERIE'!$A$2:$A$201,0),MATCH(P$1,INDIRECT("'DOCENTI-CLASSI-MATERIE'!$A"&amp;MATCH(P$175,'DOCENTI-CLASSI-MATERIE'!$A$2:$A$201,0)+2&amp;":$L"&amp;MATCH(P$175,'DOCENTI-CLASSI-MATERIE'!$A$2:$A$201,0)+2),0)),P357)</f>
        <v/>
      </c>
      <c r="Q174" s="125" t="str">
        <f ca="1">IFERROR(INDEX('DOCENTI-CLASSI-MATERIE'!$A$2:$L$201,MATCH(Q$175,'DOCENTI-CLASSI-MATERIE'!$A$2:$A$201,0),MATCH(Q$1,INDIRECT("'DOCENTI-CLASSI-MATERIE'!$A"&amp;MATCH(Q$175,'DOCENTI-CLASSI-MATERIE'!$A$2:$A$201,0)+2&amp;":$L"&amp;MATCH(Q$175,'DOCENTI-CLASSI-MATERIE'!$A$2:$A$201,0)+2),0)),Q357)</f>
        <v/>
      </c>
      <c r="R174" s="125" t="str">
        <f ca="1">IFERROR(INDEX('DOCENTI-CLASSI-MATERIE'!$A$2:$L$201,MATCH(R$175,'DOCENTI-CLASSI-MATERIE'!$A$2:$A$201,0),MATCH(R$1,INDIRECT("'DOCENTI-CLASSI-MATERIE'!$A"&amp;MATCH(R$175,'DOCENTI-CLASSI-MATERIE'!$A$2:$A$201,0)+2&amp;":$L"&amp;MATCH(R$175,'DOCENTI-CLASSI-MATERIE'!$A$2:$A$201,0)+2),0)),R357)</f>
        <v/>
      </c>
      <c r="S174" s="125" t="str">
        <f ca="1">IFERROR(INDEX('DOCENTI-CLASSI-MATERIE'!$A$2:$L$201,MATCH(S$175,'DOCENTI-CLASSI-MATERIE'!$A$2:$A$201,0),MATCH(S$1,INDIRECT("'DOCENTI-CLASSI-MATERIE'!$A"&amp;MATCH(S$175,'DOCENTI-CLASSI-MATERIE'!$A$2:$A$201,0)+2&amp;":$L"&amp;MATCH(S$175,'DOCENTI-CLASSI-MATERIE'!$A$2:$A$201,0)+2),0)),S357)</f>
        <v/>
      </c>
      <c r="T174" s="125" t="str">
        <f ca="1">IFERROR(INDEX('DOCENTI-CLASSI-MATERIE'!$A$2:$L$201,MATCH(T$175,'DOCENTI-CLASSI-MATERIE'!$A$2:$A$201,0),MATCH(T$1,INDIRECT("'DOCENTI-CLASSI-MATERIE'!$A"&amp;MATCH(T$175,'DOCENTI-CLASSI-MATERIE'!$A$2:$A$201,0)+2&amp;":$L"&amp;MATCH(T$175,'DOCENTI-CLASSI-MATERIE'!$A$2:$A$201,0)+2),0)),T357)</f>
        <v/>
      </c>
      <c r="U174" s="41" t="str">
        <f ca="1">IFERROR(INDEX('DOCENTI-CLASSI-MATERIE'!$A$2:$L$201,MATCH(U$175,'DOCENTI-CLASSI-MATERIE'!$A$2:$A$201,0),MATCH(U$1,INDIRECT("'DOCENTI-CLASSI-MATERIE'!$A"&amp;MATCH(U$175,'DOCENTI-CLASSI-MATERIE'!$A$2:$A$201,0)+2&amp;":$L"&amp;MATCH(U$175,'DOCENTI-CLASSI-MATERIE'!$A$2:$A$201,0)+2),0)),U357)</f>
        <v/>
      </c>
      <c r="V174" s="41" t="str">
        <f ca="1">IFERROR(INDEX('DOCENTI-CLASSI-MATERIE'!$A$2:$L$201,MATCH(V$175,'DOCENTI-CLASSI-MATERIE'!$A$2:$A$201,0),MATCH(V$1,INDIRECT("'DOCENTI-CLASSI-MATERIE'!$A"&amp;MATCH(V$175,'DOCENTI-CLASSI-MATERIE'!$A$2:$A$201,0)+2&amp;":$L"&amp;MATCH(V$175,'DOCENTI-CLASSI-MATERIE'!$A$2:$A$201,0)+2),0)),V357)</f>
        <v/>
      </c>
      <c r="W174" s="41" t="str">
        <f ca="1">IFERROR(INDEX('DOCENTI-CLASSI-MATERIE'!$A$2:$L$201,MATCH(W$175,'DOCENTI-CLASSI-MATERIE'!$A$2:$A$201,0),MATCH(W$1,INDIRECT("'DOCENTI-CLASSI-MATERIE'!$A"&amp;MATCH(W$175,'DOCENTI-CLASSI-MATERIE'!$A$2:$A$201,0)+2&amp;":$L"&amp;MATCH(W$175,'DOCENTI-CLASSI-MATERIE'!$A$2:$A$201,0)+2),0)),W357)</f>
        <v/>
      </c>
      <c r="X174" s="41" t="str">
        <f ca="1">IFERROR(INDEX('DOCENTI-CLASSI-MATERIE'!$A$2:$L$201,MATCH(X$175,'DOCENTI-CLASSI-MATERIE'!$A$2:$A$201,0),MATCH(X$1,INDIRECT("'DOCENTI-CLASSI-MATERIE'!$A"&amp;MATCH(X$175,'DOCENTI-CLASSI-MATERIE'!$A$2:$A$201,0)+2&amp;":$L"&amp;MATCH(X$175,'DOCENTI-CLASSI-MATERIE'!$A$2:$A$201,0)+2),0)),X357)</f>
        <v/>
      </c>
      <c r="Y174" s="41" t="str">
        <f ca="1">IFERROR(INDEX('DOCENTI-CLASSI-MATERIE'!$A$2:$L$201,MATCH(Y$175,'DOCENTI-CLASSI-MATERIE'!$A$2:$A$201,0),MATCH(Y$1,INDIRECT("'DOCENTI-CLASSI-MATERIE'!$A"&amp;MATCH(Y$175,'DOCENTI-CLASSI-MATERIE'!$A$2:$A$201,0)+2&amp;":$L"&amp;MATCH(Y$175,'DOCENTI-CLASSI-MATERIE'!$A$2:$A$201,0)+2),0)),Y357)</f>
        <v/>
      </c>
      <c r="Z174" s="41" t="str">
        <f ca="1">IFERROR(INDEX('DOCENTI-CLASSI-MATERIE'!$A$2:$L$201,MATCH(Z$175,'DOCENTI-CLASSI-MATERIE'!$A$2:$A$201,0),MATCH(Z$1,INDIRECT("'DOCENTI-CLASSI-MATERIE'!$A"&amp;MATCH(Z$175,'DOCENTI-CLASSI-MATERIE'!$A$2:$A$201,0)+2&amp;":$L"&amp;MATCH(Z$175,'DOCENTI-CLASSI-MATERIE'!$A$2:$A$201,0)+2),0)),Z357)</f>
        <v/>
      </c>
      <c r="AA174" s="41" t="str">
        <f ca="1">IFERROR(INDEX('DOCENTI-CLASSI-MATERIE'!$A$2:$L$201,MATCH(AA$175,'DOCENTI-CLASSI-MATERIE'!$A$2:$A$201,0),MATCH(AA$1,INDIRECT("'DOCENTI-CLASSI-MATERIE'!$A"&amp;MATCH(AA$175,'DOCENTI-CLASSI-MATERIE'!$A$2:$A$201,0)+2&amp;":$L"&amp;MATCH(AA$175,'DOCENTI-CLASSI-MATERIE'!$A$2:$A$201,0)+2),0)),AA357)</f>
        <v/>
      </c>
      <c r="AB174" s="41" t="str">
        <f ca="1">IFERROR(INDEX('DOCENTI-CLASSI-MATERIE'!$A$2:$L$201,MATCH(AB$175,'DOCENTI-CLASSI-MATERIE'!$A$2:$A$201,0),MATCH(AB$1,INDIRECT("'DOCENTI-CLASSI-MATERIE'!$A"&amp;MATCH(AB$175,'DOCENTI-CLASSI-MATERIE'!$A$2:$A$201,0)+2&amp;":$L"&amp;MATCH(AB$175,'DOCENTI-CLASSI-MATERIE'!$A$2:$A$201,0)+2),0)),AB357)</f>
        <v/>
      </c>
      <c r="AC174" s="41" t="str">
        <f ca="1">IFERROR(INDEX('DOCENTI-CLASSI-MATERIE'!$A$2:$L$201,MATCH(AC$175,'DOCENTI-CLASSI-MATERIE'!$A$2:$A$201,0),MATCH(AC$1,INDIRECT("'DOCENTI-CLASSI-MATERIE'!$A"&amp;MATCH(AC$175,'DOCENTI-CLASSI-MATERIE'!$A$2:$A$201,0)+2&amp;":$L"&amp;MATCH(AC$175,'DOCENTI-CLASSI-MATERIE'!$A$2:$A$201,0)+2),0)),AC357)</f>
        <v/>
      </c>
      <c r="AD174" s="41" t="str">
        <f ca="1">IFERROR(INDEX('DOCENTI-CLASSI-MATERIE'!$A$2:$L$201,MATCH(AD$175,'DOCENTI-CLASSI-MATERIE'!$A$2:$A$201,0),MATCH(AD$1,INDIRECT("'DOCENTI-CLASSI-MATERIE'!$A"&amp;MATCH(AD$175,'DOCENTI-CLASSI-MATERIE'!$A$2:$A$201,0)+2&amp;":$L"&amp;MATCH(AD$175,'DOCENTI-CLASSI-MATERIE'!$A$2:$A$201,0)+2),0)),AD357)</f>
        <v/>
      </c>
      <c r="AE174" s="41" t="str">
        <f ca="1">IFERROR(INDEX('DOCENTI-CLASSI-MATERIE'!$A$2:$L$201,MATCH(AE$175,'DOCENTI-CLASSI-MATERIE'!$A$2:$A$201,0),MATCH(AE$1,INDIRECT("'DOCENTI-CLASSI-MATERIE'!$A"&amp;MATCH(AE$175,'DOCENTI-CLASSI-MATERIE'!$A$2:$A$201,0)+2&amp;":$L"&amp;MATCH(AE$175,'DOCENTI-CLASSI-MATERIE'!$A$2:$A$201,0)+2),0)),AE357)</f>
        <v/>
      </c>
      <c r="AF174" s="41" t="str">
        <f ca="1">IFERROR(INDEX('DOCENTI-CLASSI-MATERIE'!$A$2:$L$201,MATCH(AF$175,'DOCENTI-CLASSI-MATERIE'!$A$2:$A$201,0),MATCH(AF$1,INDIRECT("'DOCENTI-CLASSI-MATERIE'!$A"&amp;MATCH(AF$175,'DOCENTI-CLASSI-MATERIE'!$A$2:$A$201,0)+2&amp;":$L"&amp;MATCH(AF$175,'DOCENTI-CLASSI-MATERIE'!$A$2:$A$201,0)+2),0)),AF357)</f>
        <v/>
      </c>
      <c r="AG174" s="41" t="str">
        <f ca="1">IFERROR(INDEX('DOCENTI-CLASSI-MATERIE'!$A$2:$L$201,MATCH(AG$175,'DOCENTI-CLASSI-MATERIE'!$A$2:$A$201,0),MATCH(AG$1,INDIRECT("'DOCENTI-CLASSI-MATERIE'!$A"&amp;MATCH(AG$175,'DOCENTI-CLASSI-MATERIE'!$A$2:$A$201,0)+2&amp;":$L"&amp;MATCH(AG$175,'DOCENTI-CLASSI-MATERIE'!$A$2:$A$201,0)+2),0)),AG357)</f>
        <v/>
      </c>
      <c r="AH174" s="41" t="str">
        <f ca="1">IFERROR(INDEX('DOCENTI-CLASSI-MATERIE'!$A$2:$L$201,MATCH(AH$175,'DOCENTI-CLASSI-MATERIE'!$A$2:$A$201,0),MATCH(AH$1,INDIRECT("'DOCENTI-CLASSI-MATERIE'!$A"&amp;MATCH(AH$175,'DOCENTI-CLASSI-MATERIE'!$A$2:$A$201,0)+2&amp;":$L"&amp;MATCH(AH$175,'DOCENTI-CLASSI-MATERIE'!$A$2:$A$201,0)+2),0)),AH357)</f>
        <v/>
      </c>
      <c r="AI174" s="41" t="str">
        <f ca="1">IFERROR(INDEX('DOCENTI-CLASSI-MATERIE'!$A$2:$L$201,MATCH(AI$175,'DOCENTI-CLASSI-MATERIE'!$A$2:$A$201,0),MATCH(AI$1,INDIRECT("'DOCENTI-CLASSI-MATERIE'!$A"&amp;MATCH(AI$175,'DOCENTI-CLASSI-MATERIE'!$A$2:$A$201,0)+2&amp;":$L"&amp;MATCH(AI$175,'DOCENTI-CLASSI-MATERIE'!$A$2:$A$201,0)+2),0)),AI357)</f>
        <v/>
      </c>
      <c r="AJ174" s="41" t="str">
        <f ca="1">IFERROR(INDEX('DOCENTI-CLASSI-MATERIE'!$A$2:$L$201,MATCH(AJ$175,'DOCENTI-CLASSI-MATERIE'!$A$2:$A$201,0),MATCH(AJ$1,INDIRECT("'DOCENTI-CLASSI-MATERIE'!$A"&amp;MATCH(AJ$175,'DOCENTI-CLASSI-MATERIE'!$A$2:$A$201,0)+2&amp;":$L"&amp;MATCH(AJ$175,'DOCENTI-CLASSI-MATERIE'!$A$2:$A$201,0)+2),0)),AJ357)</f>
        <v/>
      </c>
      <c r="AK174" s="41" t="str">
        <f ca="1">IFERROR(INDEX('DOCENTI-CLASSI-MATERIE'!$A$2:$L$201,MATCH(AK$175,'DOCENTI-CLASSI-MATERIE'!$A$2:$A$201,0),MATCH(AK$1,INDIRECT("'DOCENTI-CLASSI-MATERIE'!$A"&amp;MATCH(AK$175,'DOCENTI-CLASSI-MATERIE'!$A$2:$A$201,0)+2&amp;":$L"&amp;MATCH(AK$175,'DOCENTI-CLASSI-MATERIE'!$A$2:$A$201,0)+2),0)),AK357)</f>
        <v/>
      </c>
      <c r="AL174" s="41" t="str">
        <f ca="1">IFERROR(INDEX('DOCENTI-CLASSI-MATERIE'!$A$2:$L$201,MATCH(AL$175,'DOCENTI-CLASSI-MATERIE'!$A$2:$A$201,0),MATCH(AL$1,INDIRECT("'DOCENTI-CLASSI-MATERIE'!$A"&amp;MATCH(AL$175,'DOCENTI-CLASSI-MATERIE'!$A$2:$A$201,0)+2&amp;":$L"&amp;MATCH(AL$175,'DOCENTI-CLASSI-MATERIE'!$A$2:$A$201,0)+2),0)),AL357)</f>
        <v/>
      </c>
      <c r="AM174" s="41" t="str">
        <f ca="1">IFERROR(INDEX('DOCENTI-CLASSI-MATERIE'!$A$2:$L$201,MATCH(AM$175,'DOCENTI-CLASSI-MATERIE'!$A$2:$A$201,0),MATCH(AM$1,INDIRECT("'DOCENTI-CLASSI-MATERIE'!$A"&amp;MATCH(AM$175,'DOCENTI-CLASSI-MATERIE'!$A$2:$A$201,0)+2&amp;":$L"&amp;MATCH(AM$175,'DOCENTI-CLASSI-MATERIE'!$A$2:$A$201,0)+2),0)),AM357)</f>
        <v/>
      </c>
      <c r="AN174" s="41" t="str">
        <f ca="1">IFERROR(INDEX('DOCENTI-CLASSI-MATERIE'!$A$2:$L$201,MATCH(AN$175,'DOCENTI-CLASSI-MATERIE'!$A$2:$A$201,0),MATCH(AN$1,INDIRECT("'DOCENTI-CLASSI-MATERIE'!$A"&amp;MATCH(AN$175,'DOCENTI-CLASSI-MATERIE'!$A$2:$A$201,0)+2&amp;":$L"&amp;MATCH(AN$175,'DOCENTI-CLASSI-MATERIE'!$A$2:$A$201,0)+2),0)),AN357)</f>
        <v/>
      </c>
      <c r="AO174" s="41" t="str">
        <f ca="1">IFERROR(INDEX('DOCENTI-CLASSI-MATERIE'!$A$2:$L$201,MATCH(AO$175,'DOCENTI-CLASSI-MATERIE'!$A$2:$A$201,0),MATCH(AO$1,INDIRECT("'DOCENTI-CLASSI-MATERIE'!$A"&amp;MATCH(AO$175,'DOCENTI-CLASSI-MATERIE'!$A$2:$A$201,0)+2&amp;":$L"&amp;MATCH(AO$175,'DOCENTI-CLASSI-MATERIE'!$A$2:$A$201,0)+2),0)),AO357)</f>
        <v/>
      </c>
      <c r="AP174" s="41" t="str">
        <f ca="1">IFERROR(INDEX('DOCENTI-CLASSI-MATERIE'!$A$2:$L$201,MATCH(AP$175,'DOCENTI-CLASSI-MATERIE'!$A$2:$A$201,0),MATCH(AP$1,INDIRECT("'DOCENTI-CLASSI-MATERIE'!$A"&amp;MATCH(AP$175,'DOCENTI-CLASSI-MATERIE'!$A$2:$A$201,0)+2&amp;":$L"&amp;MATCH(AP$175,'DOCENTI-CLASSI-MATERIE'!$A$2:$A$201,0)+2),0)),AP357)</f>
        <v/>
      </c>
      <c r="AQ174" s="41" t="str">
        <f ca="1">IFERROR(INDEX('DOCENTI-CLASSI-MATERIE'!$A$2:$L$201,MATCH(AQ$175,'DOCENTI-CLASSI-MATERIE'!$A$2:$A$201,0),MATCH(AQ$1,INDIRECT("'DOCENTI-CLASSI-MATERIE'!$A"&amp;MATCH(AQ$175,'DOCENTI-CLASSI-MATERIE'!$A$2:$A$201,0)+2&amp;":$L"&amp;MATCH(AQ$175,'DOCENTI-CLASSI-MATERIE'!$A$2:$A$201,0)+2),0)),AQ357)</f>
        <v/>
      </c>
      <c r="AR174" s="41" t="str">
        <f ca="1">IFERROR(INDEX('DOCENTI-CLASSI-MATERIE'!$A$2:$L$201,MATCH(AR$175,'DOCENTI-CLASSI-MATERIE'!$A$2:$A$201,0),MATCH(AR$1,INDIRECT("'DOCENTI-CLASSI-MATERIE'!$A"&amp;MATCH(AR$175,'DOCENTI-CLASSI-MATERIE'!$A$2:$A$201,0)+2&amp;":$L"&amp;MATCH(AR$175,'DOCENTI-CLASSI-MATERIE'!$A$2:$A$201,0)+2),0)),AR357)</f>
        <v/>
      </c>
      <c r="AS174" s="41" t="str">
        <f ca="1">IFERROR(INDEX('DOCENTI-CLASSI-MATERIE'!$A$2:$L$201,MATCH(AS$175,'DOCENTI-CLASSI-MATERIE'!$A$2:$A$201,0),MATCH(AS$1,INDIRECT("'DOCENTI-CLASSI-MATERIE'!$A"&amp;MATCH(AS$175,'DOCENTI-CLASSI-MATERIE'!$A$2:$A$201,0)+2&amp;":$L"&amp;MATCH(AS$175,'DOCENTI-CLASSI-MATERIE'!$A$2:$A$201,0)+2),0)),AS357)</f>
        <v/>
      </c>
      <c r="AT174" s="41" t="str">
        <f ca="1">IFERROR(INDEX('DOCENTI-CLASSI-MATERIE'!$A$2:$L$201,MATCH(AT$175,'DOCENTI-CLASSI-MATERIE'!$A$2:$A$201,0),MATCH(AT$1,INDIRECT("'DOCENTI-CLASSI-MATERIE'!$A"&amp;MATCH(AT$175,'DOCENTI-CLASSI-MATERIE'!$A$2:$A$201,0)+2&amp;":$L"&amp;MATCH(AT$175,'DOCENTI-CLASSI-MATERIE'!$A$2:$A$201,0)+2),0)),AT357)</f>
        <v/>
      </c>
      <c r="AU174" s="41" t="str">
        <f ca="1">IFERROR(INDEX('DOCENTI-CLASSI-MATERIE'!$A$2:$L$201,MATCH(AU$175,'DOCENTI-CLASSI-MATERIE'!$A$2:$A$201,0),MATCH(AU$1,INDIRECT("'DOCENTI-CLASSI-MATERIE'!$A"&amp;MATCH(AU$175,'DOCENTI-CLASSI-MATERIE'!$A$2:$A$201,0)+2&amp;":$L"&amp;MATCH(AU$175,'DOCENTI-CLASSI-MATERIE'!$A$2:$A$201,0)+2),0)),AU357)</f>
        <v/>
      </c>
      <c r="AV174" s="41" t="str">
        <f ca="1">IFERROR(INDEX('DOCENTI-CLASSI-MATERIE'!$A$2:$L$201,MATCH(AV$175,'DOCENTI-CLASSI-MATERIE'!$A$2:$A$201,0),MATCH(AV$1,INDIRECT("'DOCENTI-CLASSI-MATERIE'!$A"&amp;MATCH(AV$175,'DOCENTI-CLASSI-MATERIE'!$A$2:$A$201,0)+2&amp;":$L"&amp;MATCH(AV$175,'DOCENTI-CLASSI-MATERIE'!$A$2:$A$201,0)+2),0)),AV357)</f>
        <v/>
      </c>
      <c r="AW174" s="41" t="str">
        <f ca="1">IFERROR(INDEX('DOCENTI-CLASSI-MATERIE'!$A$2:$L$201,MATCH(AW$175,'DOCENTI-CLASSI-MATERIE'!$A$2:$A$201,0),MATCH(AW$1,INDIRECT("'DOCENTI-CLASSI-MATERIE'!$A"&amp;MATCH(AW$175,'DOCENTI-CLASSI-MATERIE'!$A$2:$A$201,0)+2&amp;":$L"&amp;MATCH(AW$175,'DOCENTI-CLASSI-MATERIE'!$A$2:$A$201,0)+2),0)),AW357)</f>
        <v/>
      </c>
      <c r="AX174" s="41" t="str">
        <f ca="1">IFERROR(INDEX('DOCENTI-CLASSI-MATERIE'!$A$2:$L$201,MATCH(AX$175,'DOCENTI-CLASSI-MATERIE'!$A$2:$A$201,0),MATCH(AX$1,INDIRECT("'DOCENTI-CLASSI-MATERIE'!$A"&amp;MATCH(AX$175,'DOCENTI-CLASSI-MATERIE'!$A$2:$A$201,0)+2&amp;":$L"&amp;MATCH(AX$175,'DOCENTI-CLASSI-MATERIE'!$A$2:$A$201,0)+2),0)),AX357)</f>
        <v/>
      </c>
      <c r="AY174" s="41" t="str">
        <f ca="1">IFERROR(INDEX('DOCENTI-CLASSI-MATERIE'!$A$2:$L$201,MATCH(AY$175,'DOCENTI-CLASSI-MATERIE'!$A$2:$A$201,0),MATCH(AY$1,INDIRECT("'DOCENTI-CLASSI-MATERIE'!$A"&amp;MATCH(AY$175,'DOCENTI-CLASSI-MATERIE'!$A$2:$A$201,0)+2&amp;":$L"&amp;MATCH(AY$175,'DOCENTI-CLASSI-MATERIE'!$A$2:$A$201,0)+2),0)),AY357)</f>
        <v/>
      </c>
      <c r="AZ174" s="41" t="str">
        <f ca="1">IFERROR(INDEX('DOCENTI-CLASSI-MATERIE'!$A$2:$L$201,MATCH(AZ$175,'DOCENTI-CLASSI-MATERIE'!$A$2:$A$201,0),MATCH(AZ$1,INDIRECT("'DOCENTI-CLASSI-MATERIE'!$A"&amp;MATCH(AZ$175,'DOCENTI-CLASSI-MATERIE'!$A$2:$A$201,0)+2&amp;":$L"&amp;MATCH(AZ$175,'DOCENTI-CLASSI-MATERIE'!$A$2:$A$201,0)+2),0)),AZ357)</f>
        <v/>
      </c>
    </row>
    <row r="175" spans="1:52" s="42" customFormat="1" ht="24.95" customHeight="1">
      <c r="A175" s="160"/>
      <c r="B175" s="165"/>
      <c r="C175" s="126" t="str">
        <f>IFERROR(INDEX('ORARIO DOCENTI'!$A$3:$A$102,MATCH(C$1,'ORARIO DOCENTI'!$BG$3:$BG$102,0),1),C358)</f>
        <v/>
      </c>
      <c r="D175" s="126" t="str">
        <f>IFERROR(INDEX('ORARIO DOCENTI'!$A$3:$A$102,MATCH(D$1,'ORARIO DOCENTI'!$BG$3:$BG$102,0),1),D358)</f>
        <v/>
      </c>
      <c r="E175" s="126" t="str">
        <f>IFERROR(INDEX('ORARIO DOCENTI'!$A$3:$A$102,MATCH(E$1,'ORARIO DOCENTI'!$BG$3:$BG$102,0),1),E358)</f>
        <v/>
      </c>
      <c r="F175" s="126" t="str">
        <f>IFERROR(INDEX('ORARIO DOCENTI'!$A$3:$A$102,MATCH(F$1,'ORARIO DOCENTI'!$BG$3:$BG$102,0),1),F358)</f>
        <v/>
      </c>
      <c r="G175" s="126" t="str">
        <f>IFERROR(INDEX('ORARIO DOCENTI'!$A$3:$A$102,MATCH(G$1,'ORARIO DOCENTI'!$BG$3:$BG$102,0),1),G358)</f>
        <v/>
      </c>
      <c r="H175" s="126" t="str">
        <f>IFERROR(INDEX('ORARIO DOCENTI'!$A$3:$A$102,MATCH(H$1,'ORARIO DOCENTI'!$BG$3:$BG$102,0),1),H358)</f>
        <v/>
      </c>
      <c r="I175" s="126" t="str">
        <f>IFERROR(INDEX('ORARIO DOCENTI'!$A$3:$A$102,MATCH(I$1,'ORARIO DOCENTI'!$BG$3:$BG$102,0),1),I358)</f>
        <v/>
      </c>
      <c r="J175" s="126" t="str">
        <f>IFERROR(INDEX('ORARIO DOCENTI'!$A$3:$A$102,MATCH(J$1,'ORARIO DOCENTI'!$BG$3:$BG$102,0),1),J358)</f>
        <v/>
      </c>
      <c r="K175" s="126" t="str">
        <f>IFERROR(INDEX('ORARIO DOCENTI'!$A$3:$A$102,MATCH(K$1,'ORARIO DOCENTI'!$BG$3:$BG$102,0),1),K358)</f>
        <v/>
      </c>
      <c r="L175" s="126" t="str">
        <f>IFERROR(INDEX('ORARIO DOCENTI'!$A$3:$A$102,MATCH(L$1,'ORARIO DOCENTI'!$BG$3:$BG$102,0),1),L358)</f>
        <v/>
      </c>
      <c r="M175" s="126" t="str">
        <f>IFERROR(INDEX('ORARIO DOCENTI'!$A$3:$A$102,MATCH(M$1,'ORARIO DOCENTI'!$BG$3:$BG$102,0),1),M358)</f>
        <v/>
      </c>
      <c r="N175" s="126" t="str">
        <f>IFERROR(INDEX('ORARIO DOCENTI'!$A$3:$A$102,MATCH(N$1,'ORARIO DOCENTI'!$BG$3:$BG$102,0),1),N358)</f>
        <v/>
      </c>
      <c r="O175" s="126" t="str">
        <f>IFERROR(INDEX('ORARIO DOCENTI'!$A$3:$A$102,MATCH(O$1,'ORARIO DOCENTI'!$BG$3:$BG$102,0),1),O358)</f>
        <v/>
      </c>
      <c r="P175" s="126" t="str">
        <f>IFERROR(INDEX('ORARIO DOCENTI'!$A$3:$A$102,MATCH(P$1,'ORARIO DOCENTI'!$BG$3:$BG$102,0),1),P358)</f>
        <v/>
      </c>
      <c r="Q175" s="126" t="str">
        <f>IFERROR(INDEX('ORARIO DOCENTI'!$A$3:$A$102,MATCH(Q$1,'ORARIO DOCENTI'!$BG$3:$BG$102,0),1),Q358)</f>
        <v/>
      </c>
      <c r="R175" s="126" t="str">
        <f>IFERROR(INDEX('ORARIO DOCENTI'!$A$3:$A$102,MATCH(R$1,'ORARIO DOCENTI'!$BG$3:$BG$102,0),1),R358)</f>
        <v/>
      </c>
      <c r="S175" s="126" t="str">
        <f>IFERROR(INDEX('ORARIO DOCENTI'!$A$3:$A$102,MATCH(S$1,'ORARIO DOCENTI'!$BG$3:$BG$102,0),1),S358)</f>
        <v/>
      </c>
      <c r="T175" s="126" t="str">
        <f>IFERROR(INDEX('ORARIO DOCENTI'!$A$3:$A$102,MATCH(T$1,'ORARIO DOCENTI'!$BG$3:$BG$102,0),1),T358)</f>
        <v/>
      </c>
      <c r="U175" s="43" t="str">
        <f>IFERROR(INDEX('ORARIO DOCENTI'!$A$3:$A$102,MATCH(U$1,'ORARIO DOCENTI'!$BG$3:$BG$102,0),1),U358)</f>
        <v/>
      </c>
      <c r="V175" s="43" t="str">
        <f>IFERROR(INDEX('ORARIO DOCENTI'!$A$3:$A$102,MATCH(V$1,'ORARIO DOCENTI'!$BG$3:$BG$102,0),1),V358)</f>
        <v/>
      </c>
      <c r="W175" s="43" t="str">
        <f>IFERROR(INDEX('ORARIO DOCENTI'!$A$3:$A$102,MATCH(W$1,'ORARIO DOCENTI'!$BG$3:$BG$102,0),1),W358)</f>
        <v/>
      </c>
      <c r="X175" s="43" t="str">
        <f>IFERROR(INDEX('ORARIO DOCENTI'!$A$3:$A$102,MATCH(X$1,'ORARIO DOCENTI'!$BG$3:$BG$102,0),1),X358)</f>
        <v/>
      </c>
      <c r="Y175" s="43" t="str">
        <f>IFERROR(INDEX('ORARIO DOCENTI'!$A$3:$A$102,MATCH(Y$1,'ORARIO DOCENTI'!$BG$3:$BG$102,0),1),Y358)</f>
        <v/>
      </c>
      <c r="Z175" s="43" t="str">
        <f>IFERROR(INDEX('ORARIO DOCENTI'!$A$3:$A$102,MATCH(Z$1,'ORARIO DOCENTI'!$BG$3:$BG$102,0),1),Z358)</f>
        <v/>
      </c>
      <c r="AA175" s="43" t="str">
        <f>IFERROR(INDEX('ORARIO DOCENTI'!$A$3:$A$102,MATCH(AA$1,'ORARIO DOCENTI'!$BG$3:$BG$102,0),1),AA358)</f>
        <v/>
      </c>
      <c r="AB175" s="43" t="str">
        <f>IFERROR(INDEX('ORARIO DOCENTI'!$A$3:$A$102,MATCH(AB$1,'ORARIO DOCENTI'!$BG$3:$BG$102,0),1),AB358)</f>
        <v/>
      </c>
      <c r="AC175" s="43" t="str">
        <f>IFERROR(INDEX('ORARIO DOCENTI'!$A$3:$A$102,MATCH(AC$1,'ORARIO DOCENTI'!$BG$3:$BG$102,0),1),AC358)</f>
        <v/>
      </c>
      <c r="AD175" s="43" t="str">
        <f>IFERROR(INDEX('ORARIO DOCENTI'!$A$3:$A$102,MATCH(AD$1,'ORARIO DOCENTI'!$BG$3:$BG$102,0),1),AD358)</f>
        <v/>
      </c>
      <c r="AE175" s="43" t="str">
        <f>IFERROR(INDEX('ORARIO DOCENTI'!$A$3:$A$102,MATCH(AE$1,'ORARIO DOCENTI'!$BG$3:$BG$102,0),1),AE358)</f>
        <v/>
      </c>
      <c r="AF175" s="43" t="str">
        <f>IFERROR(INDEX('ORARIO DOCENTI'!$A$3:$A$102,MATCH(AF$1,'ORARIO DOCENTI'!$BG$3:$BG$102,0),1),AF358)</f>
        <v/>
      </c>
      <c r="AG175" s="43" t="str">
        <f>IFERROR(INDEX('ORARIO DOCENTI'!$A$3:$A$102,MATCH(AG$1,'ORARIO DOCENTI'!$BG$3:$BG$102,0),1),AG358)</f>
        <v/>
      </c>
      <c r="AH175" s="43" t="str">
        <f>IFERROR(INDEX('ORARIO DOCENTI'!$A$3:$A$102,MATCH(AH$1,'ORARIO DOCENTI'!$BG$3:$BG$102,0),1),AH358)</f>
        <v/>
      </c>
      <c r="AI175" s="43" t="str">
        <f>IFERROR(INDEX('ORARIO DOCENTI'!$A$3:$A$102,MATCH(AI$1,'ORARIO DOCENTI'!$BG$3:$BG$102,0),1),AI358)</f>
        <v/>
      </c>
      <c r="AJ175" s="43" t="str">
        <f>IFERROR(INDEX('ORARIO DOCENTI'!$A$3:$A$102,MATCH(AJ$1,'ORARIO DOCENTI'!$BG$3:$BG$102,0),1),AJ358)</f>
        <v/>
      </c>
      <c r="AK175" s="43" t="str">
        <f>IFERROR(INDEX('ORARIO DOCENTI'!$A$3:$A$102,MATCH(AK$1,'ORARIO DOCENTI'!$BG$3:$BG$102,0),1),AK358)</f>
        <v/>
      </c>
      <c r="AL175" s="43" t="str">
        <f>IFERROR(INDEX('ORARIO DOCENTI'!$A$3:$A$102,MATCH(AL$1,'ORARIO DOCENTI'!$BG$3:$BG$102,0),1),AL358)</f>
        <v/>
      </c>
      <c r="AM175" s="43" t="str">
        <f>IFERROR(INDEX('ORARIO DOCENTI'!$A$3:$A$102,MATCH(AM$1,'ORARIO DOCENTI'!$BG$3:$BG$102,0),1),AM358)</f>
        <v/>
      </c>
      <c r="AN175" s="43" t="str">
        <f>IFERROR(INDEX('ORARIO DOCENTI'!$A$3:$A$102,MATCH(AN$1,'ORARIO DOCENTI'!$BG$3:$BG$102,0),1),AN358)</f>
        <v/>
      </c>
      <c r="AO175" s="43" t="str">
        <f>IFERROR(INDEX('ORARIO DOCENTI'!$A$3:$A$102,MATCH(AO$1,'ORARIO DOCENTI'!$BG$3:$BG$102,0),1),AO358)</f>
        <v/>
      </c>
      <c r="AP175" s="43" t="str">
        <f>IFERROR(INDEX('ORARIO DOCENTI'!$A$3:$A$102,MATCH(AP$1,'ORARIO DOCENTI'!$BG$3:$BG$102,0),1),AP358)</f>
        <v/>
      </c>
      <c r="AQ175" s="43" t="str">
        <f>IFERROR(INDEX('ORARIO DOCENTI'!$A$3:$A$102,MATCH(AQ$1,'ORARIO DOCENTI'!$BG$3:$BG$102,0),1),AQ358)</f>
        <v/>
      </c>
      <c r="AR175" s="43" t="str">
        <f>IFERROR(INDEX('ORARIO DOCENTI'!$A$3:$A$102,MATCH(AR$1,'ORARIO DOCENTI'!$BG$3:$BG$102,0),1),AR358)</f>
        <v/>
      </c>
      <c r="AS175" s="43" t="str">
        <f>IFERROR(INDEX('ORARIO DOCENTI'!$A$3:$A$102,MATCH(AS$1,'ORARIO DOCENTI'!$BG$3:$BG$102,0),1),AS358)</f>
        <v/>
      </c>
      <c r="AT175" s="43" t="str">
        <f>IFERROR(INDEX('ORARIO DOCENTI'!$A$3:$A$102,MATCH(AT$1,'ORARIO DOCENTI'!$BG$3:$BG$102,0),1),AT358)</f>
        <v/>
      </c>
      <c r="AU175" s="43" t="str">
        <f>IFERROR(INDEX('ORARIO DOCENTI'!$A$3:$A$102,MATCH(AU$1,'ORARIO DOCENTI'!$BG$3:$BG$102,0),1),AU358)</f>
        <v/>
      </c>
      <c r="AV175" s="43" t="str">
        <f>IFERROR(INDEX('ORARIO DOCENTI'!$A$3:$A$102,MATCH(AV$1,'ORARIO DOCENTI'!$BG$3:$BG$102,0),1),AV358)</f>
        <v/>
      </c>
      <c r="AW175" s="43" t="str">
        <f>IFERROR(INDEX('ORARIO DOCENTI'!$A$3:$A$102,MATCH(AW$1,'ORARIO DOCENTI'!$BG$3:$BG$102,0),1),AW358)</f>
        <v/>
      </c>
      <c r="AX175" s="43" t="str">
        <f>IFERROR(INDEX('ORARIO DOCENTI'!$A$3:$A$102,MATCH(AX$1,'ORARIO DOCENTI'!$BG$3:$BG$102,0),1),AX358)</f>
        <v/>
      </c>
      <c r="AY175" s="43" t="str">
        <f>IFERROR(INDEX('ORARIO DOCENTI'!$A$3:$A$102,MATCH(AY$1,'ORARIO DOCENTI'!$BG$3:$BG$102,0),1),AY358)</f>
        <v/>
      </c>
      <c r="AZ175" s="43" t="str">
        <f>IFERROR(INDEX('ORARIO DOCENTI'!$A$3:$A$102,MATCH(AZ$1,'ORARIO DOCENTI'!$BG$3:$BG$102,0),1),AZ358)</f>
        <v/>
      </c>
    </row>
    <row r="176" spans="1:52" s="42" customFormat="1" ht="24.95" customHeight="1">
      <c r="A176" s="160"/>
      <c r="B176" s="165"/>
      <c r="C176" s="124" t="str">
        <f>IFERROR(INDEX('ORARIO ITP'!$A$3:$A$102,MATCH(C$1,'ORARIO ITP'!$BG$3:$BG$102,0),1),"")</f>
        <v/>
      </c>
      <c r="D176" s="124" t="str">
        <f>IFERROR(INDEX('ORARIO ITP'!$A$3:$A$102,MATCH(D$1,'ORARIO ITP'!$BG$3:$BG$102,0),1),"")</f>
        <v/>
      </c>
      <c r="E176" s="124" t="str">
        <f>IFERROR(INDEX('ORARIO ITP'!$A$3:$A$102,MATCH(E$1,'ORARIO ITP'!$BG$3:$BG$102,0),1),"")</f>
        <v/>
      </c>
      <c r="F176" s="124" t="str">
        <f>IFERROR(INDEX('ORARIO ITP'!$A$3:$A$102,MATCH(F$1,'ORARIO ITP'!$BG$3:$BG$102,0),1),"")</f>
        <v/>
      </c>
      <c r="G176" s="124" t="str">
        <f>IFERROR(INDEX('ORARIO ITP'!$A$3:$A$102,MATCH(G$1,'ORARIO ITP'!$BG$3:$BG$102,0),1),"")</f>
        <v/>
      </c>
      <c r="H176" s="124" t="str">
        <f>IFERROR(INDEX('ORARIO ITP'!$A$3:$A$102,MATCH(H$1,'ORARIO ITP'!$BG$3:$BG$102,0),1),"")</f>
        <v/>
      </c>
      <c r="I176" s="124" t="str">
        <f>IFERROR(INDEX('ORARIO ITP'!$A$3:$A$102,MATCH(I$1,'ORARIO ITP'!$BG$3:$BG$102,0),1),"")</f>
        <v/>
      </c>
      <c r="J176" s="124" t="str">
        <f>IFERROR(INDEX('ORARIO ITP'!$A$3:$A$102,MATCH(J$1,'ORARIO ITP'!$BG$3:$BG$102,0),1),"")</f>
        <v/>
      </c>
      <c r="K176" s="124" t="str">
        <f>IFERROR(INDEX('ORARIO ITP'!$A$3:$A$102,MATCH(K$1,'ORARIO ITP'!$BG$3:$BG$102,0),1),"")</f>
        <v/>
      </c>
      <c r="L176" s="124" t="str">
        <f>IFERROR(INDEX('ORARIO ITP'!$A$3:$A$102,MATCH(L$1,'ORARIO ITP'!$BG$3:$BG$102,0),1),"")</f>
        <v/>
      </c>
      <c r="M176" s="124" t="str">
        <f>IFERROR(INDEX('ORARIO ITP'!$A$3:$A$102,MATCH(M$1,'ORARIO ITP'!$BG$3:$BG$102,0),1),"")</f>
        <v/>
      </c>
      <c r="N176" s="124" t="str">
        <f>IFERROR(INDEX('ORARIO ITP'!$A$3:$A$102,MATCH(N$1,'ORARIO ITP'!$BG$3:$BG$102,0),1),"")</f>
        <v/>
      </c>
      <c r="O176" s="124" t="str">
        <f>IFERROR(INDEX('ORARIO ITP'!$A$3:$A$102,MATCH(O$1,'ORARIO ITP'!$BG$3:$BG$102,0),1),"")</f>
        <v/>
      </c>
      <c r="P176" s="124" t="str">
        <f>IFERROR(INDEX('ORARIO ITP'!$A$3:$A$102,MATCH(P$1,'ORARIO ITP'!$BG$3:$BG$102,0),1),"")</f>
        <v/>
      </c>
      <c r="Q176" s="124" t="str">
        <f>IFERROR(INDEX('ORARIO ITP'!$A$3:$A$102,MATCH(Q$1,'ORARIO ITP'!$BG$3:$BG$102,0),1),"")</f>
        <v/>
      </c>
      <c r="R176" s="124" t="str">
        <f>IFERROR(INDEX('ORARIO ITP'!$A$3:$A$102,MATCH(R$1,'ORARIO ITP'!$BG$3:$BG$102,0),1),"")</f>
        <v/>
      </c>
      <c r="S176" s="124" t="str">
        <f>IFERROR(INDEX('ORARIO ITP'!$A$3:$A$102,MATCH(S$1,'ORARIO ITP'!$BG$3:$BG$102,0),1),"")</f>
        <v/>
      </c>
      <c r="T176" s="124" t="str">
        <f>IFERROR(INDEX('ORARIO ITP'!$A$3:$A$102,MATCH(T$1,'ORARIO ITP'!$BG$3:$BG$102,0),1),"")</f>
        <v/>
      </c>
      <c r="U176" s="40" t="str">
        <f>IFERROR(INDEX('ORARIO ITP'!$A$3:$A$102,MATCH(U$1,'ORARIO ITP'!$BG$3:$BG$102,0),1),"")</f>
        <v/>
      </c>
      <c r="V176" s="40" t="str">
        <f>IFERROR(INDEX('ORARIO ITP'!$A$3:$A$102,MATCH(V$1,'ORARIO ITP'!$BG$3:$BG$102,0),1),"")</f>
        <v/>
      </c>
      <c r="W176" s="40" t="str">
        <f>IFERROR(INDEX('ORARIO ITP'!$A$3:$A$102,MATCH(W$1,'ORARIO ITP'!$BG$3:$BG$102,0),1),"")</f>
        <v/>
      </c>
      <c r="X176" s="40" t="str">
        <f>IFERROR(INDEX('ORARIO ITP'!$A$3:$A$102,MATCH(X$1,'ORARIO ITP'!$BG$3:$BG$102,0),1),"")</f>
        <v/>
      </c>
      <c r="Y176" s="40" t="str">
        <f>IFERROR(INDEX('ORARIO ITP'!$A$3:$A$102,MATCH(Y$1,'ORARIO ITP'!$BG$3:$BG$102,0),1),"")</f>
        <v/>
      </c>
      <c r="Z176" s="40" t="str">
        <f>IFERROR(INDEX('ORARIO ITP'!$A$3:$A$102,MATCH(Z$1,'ORARIO ITP'!$BG$3:$BG$102,0),1),"")</f>
        <v/>
      </c>
      <c r="AA176" s="40" t="str">
        <f>IFERROR(INDEX('ORARIO ITP'!$A$3:$A$102,MATCH(AA$1,'ORARIO ITP'!$BG$3:$BG$102,0),1),"")</f>
        <v/>
      </c>
      <c r="AB176" s="40" t="str">
        <f>IFERROR(INDEX('ORARIO ITP'!$A$3:$A$102,MATCH(AB$1,'ORARIO ITP'!$BG$3:$BG$102,0),1),"")</f>
        <v/>
      </c>
      <c r="AC176" s="40" t="str">
        <f>IFERROR(INDEX('ORARIO ITP'!$A$3:$A$102,MATCH(AC$1,'ORARIO ITP'!$BG$3:$BG$102,0),1),"")</f>
        <v/>
      </c>
      <c r="AD176" s="40" t="str">
        <f>IFERROR(INDEX('ORARIO ITP'!$A$3:$A$102,MATCH(AD$1,'ORARIO ITP'!$BG$3:$BG$102,0),1),"")</f>
        <v/>
      </c>
      <c r="AE176" s="40" t="str">
        <f>IFERROR(INDEX('ORARIO ITP'!$A$3:$A$102,MATCH(AE$1,'ORARIO ITP'!$BG$3:$BG$102,0),1),"")</f>
        <v/>
      </c>
      <c r="AF176" s="40" t="str">
        <f>IFERROR(INDEX('ORARIO ITP'!$A$3:$A$102,MATCH(AF$1,'ORARIO ITP'!$BG$3:$BG$102,0),1),"")</f>
        <v/>
      </c>
      <c r="AG176" s="40" t="str">
        <f>IFERROR(INDEX('ORARIO ITP'!$A$3:$A$102,MATCH(AG$1,'ORARIO ITP'!$BG$3:$BG$102,0),1),"")</f>
        <v/>
      </c>
      <c r="AH176" s="40" t="str">
        <f>IFERROR(INDEX('ORARIO ITP'!$A$3:$A$102,MATCH(AH$1,'ORARIO ITP'!$BG$3:$BG$102,0),1),"")</f>
        <v/>
      </c>
      <c r="AI176" s="40" t="str">
        <f>IFERROR(INDEX('ORARIO ITP'!$A$3:$A$102,MATCH(AI$1,'ORARIO ITP'!$BG$3:$BG$102,0),1),"")</f>
        <v/>
      </c>
      <c r="AJ176" s="40" t="str">
        <f>IFERROR(INDEX('ORARIO ITP'!$A$3:$A$102,MATCH(AJ$1,'ORARIO ITP'!$BG$3:$BG$102,0),1),"")</f>
        <v/>
      </c>
      <c r="AK176" s="40" t="str">
        <f>IFERROR(INDEX('ORARIO ITP'!$A$3:$A$102,MATCH(AK$1,'ORARIO ITP'!$BG$3:$BG$102,0),1),"")</f>
        <v/>
      </c>
      <c r="AL176" s="40" t="str">
        <f>IFERROR(INDEX('ORARIO ITP'!$A$3:$A$102,MATCH(AL$1,'ORARIO ITP'!$BG$3:$BG$102,0),1),"")</f>
        <v/>
      </c>
      <c r="AM176" s="40" t="str">
        <f>IFERROR(INDEX('ORARIO ITP'!$A$3:$A$102,MATCH(AM$1,'ORARIO ITP'!$BG$3:$BG$102,0),1),"")</f>
        <v/>
      </c>
      <c r="AN176" s="40" t="str">
        <f>IFERROR(INDEX('ORARIO ITP'!$A$3:$A$102,MATCH(AN$1,'ORARIO ITP'!$BG$3:$BG$102,0),1),"")</f>
        <v/>
      </c>
      <c r="AO176" s="40" t="str">
        <f>IFERROR(INDEX('ORARIO ITP'!$A$3:$A$102,MATCH(AO$1,'ORARIO ITP'!$BG$3:$BG$102,0),1),"")</f>
        <v/>
      </c>
      <c r="AP176" s="40" t="str">
        <f>IFERROR(INDEX('ORARIO ITP'!$A$3:$A$102,MATCH(AP$1,'ORARIO ITP'!$BG$3:$BG$102,0),1),"")</f>
        <v/>
      </c>
      <c r="AQ176" s="40" t="str">
        <f>IFERROR(INDEX('ORARIO ITP'!$A$3:$A$102,MATCH(AQ$1,'ORARIO ITP'!$BG$3:$BG$102,0),1),"")</f>
        <v/>
      </c>
      <c r="AR176" s="40" t="str">
        <f>IFERROR(INDEX('ORARIO ITP'!$A$3:$A$102,MATCH(AR$1,'ORARIO ITP'!$BG$3:$BG$102,0),1),"")</f>
        <v/>
      </c>
      <c r="AS176" s="40" t="str">
        <f>IFERROR(INDEX('ORARIO ITP'!$A$3:$A$102,MATCH(AS$1,'ORARIO ITP'!$BG$3:$BG$102,0),1),"")</f>
        <v/>
      </c>
      <c r="AT176" s="40" t="str">
        <f>IFERROR(INDEX('ORARIO ITP'!$A$3:$A$102,MATCH(AT$1,'ORARIO ITP'!$BG$3:$BG$102,0),1),"")</f>
        <v/>
      </c>
      <c r="AU176" s="40" t="str">
        <f>IFERROR(INDEX('ORARIO ITP'!$A$3:$A$102,MATCH(AU$1,'ORARIO ITP'!$BG$3:$BG$102,0),1),"")</f>
        <v/>
      </c>
      <c r="AV176" s="40" t="str">
        <f>IFERROR(INDEX('ORARIO ITP'!$A$3:$A$102,MATCH(AV$1,'ORARIO ITP'!$BG$3:$BG$102,0),1),"")</f>
        <v/>
      </c>
      <c r="AW176" s="40" t="str">
        <f>IFERROR(INDEX('ORARIO ITP'!$A$3:$A$102,MATCH(AW$1,'ORARIO ITP'!$BG$3:$BG$102,0),1),"")</f>
        <v/>
      </c>
      <c r="AX176" s="40" t="str">
        <f>IFERROR(INDEX('ORARIO ITP'!$A$3:$A$102,MATCH(AX$1,'ORARIO ITP'!$BG$3:$BG$102,0),1),"")</f>
        <v/>
      </c>
      <c r="AY176" s="40" t="str">
        <f>IFERROR(INDEX('ORARIO ITP'!$A$3:$A$102,MATCH(AY$1,'ORARIO ITP'!$BG$3:$BG$102,0),1),"")</f>
        <v/>
      </c>
      <c r="AZ176" s="40" t="str">
        <f>IFERROR(INDEX('ORARIO ITP'!$A$3:$A$102,MATCH(AZ$1,'ORARIO ITP'!$BG$3:$BG$102,0),1),"")</f>
        <v/>
      </c>
    </row>
    <row r="177" spans="1:52" s="42" customFormat="1" ht="24.95" customHeight="1">
      <c r="A177" s="160"/>
      <c r="B177" s="165">
        <v>9</v>
      </c>
      <c r="C177" s="125" t="str">
        <f ca="1">IFERROR(INDEX('DOCENTI-CLASSI-MATERIE'!$A$2:$L$201,MATCH(C$178,'DOCENTI-CLASSI-MATERIE'!$A$2:$A$201,0),MATCH(C$1,INDIRECT("'DOCENTI-CLASSI-MATERIE'!$A"&amp;MATCH(C$178,'DOCENTI-CLASSI-MATERIE'!$A$2:$A$201,0)+2&amp;":$L"&amp;MATCH(C$178,'DOCENTI-CLASSI-MATERIE'!$A$2:$A$201,0)+2),0)),C360)</f>
        <v/>
      </c>
      <c r="D177" s="125" t="str">
        <f ca="1">IFERROR(INDEX('DOCENTI-CLASSI-MATERIE'!$A$2:$L$201,MATCH(D$178,'DOCENTI-CLASSI-MATERIE'!$A$2:$A$201,0),MATCH(D$1,INDIRECT("'DOCENTI-CLASSI-MATERIE'!$A"&amp;MATCH(D$178,'DOCENTI-CLASSI-MATERIE'!$A$2:$A$201,0)+2&amp;":$L"&amp;MATCH(D$178,'DOCENTI-CLASSI-MATERIE'!$A$2:$A$201,0)+2),0)),D360)</f>
        <v/>
      </c>
      <c r="E177" s="125" t="str">
        <f ca="1">IFERROR(INDEX('DOCENTI-CLASSI-MATERIE'!$A$2:$L$201,MATCH(E$178,'DOCENTI-CLASSI-MATERIE'!$A$2:$A$201,0),MATCH(E$1,INDIRECT("'DOCENTI-CLASSI-MATERIE'!$A"&amp;MATCH(E$178,'DOCENTI-CLASSI-MATERIE'!$A$2:$A$201,0)+2&amp;":$L"&amp;MATCH(E$178,'DOCENTI-CLASSI-MATERIE'!$A$2:$A$201,0)+2),0)),E360)</f>
        <v/>
      </c>
      <c r="F177" s="125" t="str">
        <f ca="1">IFERROR(INDEX('DOCENTI-CLASSI-MATERIE'!$A$2:$L$201,MATCH(F$178,'DOCENTI-CLASSI-MATERIE'!$A$2:$A$201,0),MATCH(F$1,INDIRECT("'DOCENTI-CLASSI-MATERIE'!$A"&amp;MATCH(F$178,'DOCENTI-CLASSI-MATERIE'!$A$2:$A$201,0)+2&amp;":$L"&amp;MATCH(F$178,'DOCENTI-CLASSI-MATERIE'!$A$2:$A$201,0)+2),0)),F360)</f>
        <v/>
      </c>
      <c r="G177" s="125" t="str">
        <f ca="1">IFERROR(INDEX('DOCENTI-CLASSI-MATERIE'!$A$2:$L$201,MATCH(G$178,'DOCENTI-CLASSI-MATERIE'!$A$2:$A$201,0),MATCH(G$1,INDIRECT("'DOCENTI-CLASSI-MATERIE'!$A"&amp;MATCH(G$178,'DOCENTI-CLASSI-MATERIE'!$A$2:$A$201,0)+2&amp;":$L"&amp;MATCH(G$178,'DOCENTI-CLASSI-MATERIE'!$A$2:$A$201,0)+2),0)),G360)</f>
        <v/>
      </c>
      <c r="H177" s="125" t="str">
        <f ca="1">IFERROR(INDEX('DOCENTI-CLASSI-MATERIE'!$A$2:$L$201,MATCH(H$178,'DOCENTI-CLASSI-MATERIE'!$A$2:$A$201,0),MATCH(H$1,INDIRECT("'DOCENTI-CLASSI-MATERIE'!$A"&amp;MATCH(H$178,'DOCENTI-CLASSI-MATERIE'!$A$2:$A$201,0)+2&amp;":$L"&amp;MATCH(H$178,'DOCENTI-CLASSI-MATERIE'!$A$2:$A$201,0)+2),0)),H360)</f>
        <v/>
      </c>
      <c r="I177" s="125" t="str">
        <f ca="1">IFERROR(INDEX('DOCENTI-CLASSI-MATERIE'!$A$2:$L$201,MATCH(I$178,'DOCENTI-CLASSI-MATERIE'!$A$2:$A$201,0),MATCH(I$1,INDIRECT("'DOCENTI-CLASSI-MATERIE'!$A"&amp;MATCH(I$178,'DOCENTI-CLASSI-MATERIE'!$A$2:$A$201,0)+2&amp;":$L"&amp;MATCH(I$178,'DOCENTI-CLASSI-MATERIE'!$A$2:$A$201,0)+2),0)),I360)</f>
        <v/>
      </c>
      <c r="J177" s="125" t="str">
        <f ca="1">IFERROR(INDEX('DOCENTI-CLASSI-MATERIE'!$A$2:$L$201,MATCH(J$178,'DOCENTI-CLASSI-MATERIE'!$A$2:$A$201,0),MATCH(J$1,INDIRECT("'DOCENTI-CLASSI-MATERIE'!$A"&amp;MATCH(J$178,'DOCENTI-CLASSI-MATERIE'!$A$2:$A$201,0)+2&amp;":$L"&amp;MATCH(J$178,'DOCENTI-CLASSI-MATERIE'!$A$2:$A$201,0)+2),0)),J360)</f>
        <v/>
      </c>
      <c r="K177" s="125" t="str">
        <f ca="1">IFERROR(INDEX('DOCENTI-CLASSI-MATERIE'!$A$2:$L$201,MATCH(K$178,'DOCENTI-CLASSI-MATERIE'!$A$2:$A$201,0),MATCH(K$1,INDIRECT("'DOCENTI-CLASSI-MATERIE'!$A"&amp;MATCH(K$178,'DOCENTI-CLASSI-MATERIE'!$A$2:$A$201,0)+2&amp;":$L"&amp;MATCH(K$178,'DOCENTI-CLASSI-MATERIE'!$A$2:$A$201,0)+2),0)),K360)</f>
        <v/>
      </c>
      <c r="L177" s="125" t="str">
        <f ca="1">IFERROR(INDEX('DOCENTI-CLASSI-MATERIE'!$A$2:$L$201,MATCH(L$178,'DOCENTI-CLASSI-MATERIE'!$A$2:$A$201,0),MATCH(L$1,INDIRECT("'DOCENTI-CLASSI-MATERIE'!$A"&amp;MATCH(L$178,'DOCENTI-CLASSI-MATERIE'!$A$2:$A$201,0)+2&amp;":$L"&amp;MATCH(L$178,'DOCENTI-CLASSI-MATERIE'!$A$2:$A$201,0)+2),0)),L360)</f>
        <v/>
      </c>
      <c r="M177" s="125" t="str">
        <f ca="1">IFERROR(INDEX('DOCENTI-CLASSI-MATERIE'!$A$2:$L$201,MATCH(M$178,'DOCENTI-CLASSI-MATERIE'!$A$2:$A$201,0),MATCH(M$1,INDIRECT("'DOCENTI-CLASSI-MATERIE'!$A"&amp;MATCH(M$178,'DOCENTI-CLASSI-MATERIE'!$A$2:$A$201,0)+2&amp;":$L"&amp;MATCH(M$178,'DOCENTI-CLASSI-MATERIE'!$A$2:$A$201,0)+2),0)),M360)</f>
        <v/>
      </c>
      <c r="N177" s="125" t="str">
        <f ca="1">IFERROR(INDEX('DOCENTI-CLASSI-MATERIE'!$A$2:$L$201,MATCH(N$178,'DOCENTI-CLASSI-MATERIE'!$A$2:$A$201,0),MATCH(N$1,INDIRECT("'DOCENTI-CLASSI-MATERIE'!$A"&amp;MATCH(N$178,'DOCENTI-CLASSI-MATERIE'!$A$2:$A$201,0)+2&amp;":$L"&amp;MATCH(N$178,'DOCENTI-CLASSI-MATERIE'!$A$2:$A$201,0)+2),0)),N360)</f>
        <v/>
      </c>
      <c r="O177" s="125" t="str">
        <f ca="1">IFERROR(INDEX('DOCENTI-CLASSI-MATERIE'!$A$2:$L$201,MATCH(O$178,'DOCENTI-CLASSI-MATERIE'!$A$2:$A$201,0),MATCH(O$1,INDIRECT("'DOCENTI-CLASSI-MATERIE'!$A"&amp;MATCH(O$178,'DOCENTI-CLASSI-MATERIE'!$A$2:$A$201,0)+2&amp;":$L"&amp;MATCH(O$178,'DOCENTI-CLASSI-MATERIE'!$A$2:$A$201,0)+2),0)),O360)</f>
        <v/>
      </c>
      <c r="P177" s="125" t="str">
        <f ca="1">IFERROR(INDEX('DOCENTI-CLASSI-MATERIE'!$A$2:$L$201,MATCH(P$178,'DOCENTI-CLASSI-MATERIE'!$A$2:$A$201,0),MATCH(P$1,INDIRECT("'DOCENTI-CLASSI-MATERIE'!$A"&amp;MATCH(P$178,'DOCENTI-CLASSI-MATERIE'!$A$2:$A$201,0)+2&amp;":$L"&amp;MATCH(P$178,'DOCENTI-CLASSI-MATERIE'!$A$2:$A$201,0)+2),0)),P360)</f>
        <v/>
      </c>
      <c r="Q177" s="125" t="str">
        <f ca="1">IFERROR(INDEX('DOCENTI-CLASSI-MATERIE'!$A$2:$L$201,MATCH(Q$178,'DOCENTI-CLASSI-MATERIE'!$A$2:$A$201,0),MATCH(Q$1,INDIRECT("'DOCENTI-CLASSI-MATERIE'!$A"&amp;MATCH(Q$178,'DOCENTI-CLASSI-MATERIE'!$A$2:$A$201,0)+2&amp;":$L"&amp;MATCH(Q$178,'DOCENTI-CLASSI-MATERIE'!$A$2:$A$201,0)+2),0)),Q360)</f>
        <v/>
      </c>
      <c r="R177" s="125" t="str">
        <f ca="1">IFERROR(INDEX('DOCENTI-CLASSI-MATERIE'!$A$2:$L$201,MATCH(R$178,'DOCENTI-CLASSI-MATERIE'!$A$2:$A$201,0),MATCH(R$1,INDIRECT("'DOCENTI-CLASSI-MATERIE'!$A"&amp;MATCH(R$178,'DOCENTI-CLASSI-MATERIE'!$A$2:$A$201,0)+2&amp;":$L"&amp;MATCH(R$178,'DOCENTI-CLASSI-MATERIE'!$A$2:$A$201,0)+2),0)),R360)</f>
        <v/>
      </c>
      <c r="S177" s="125" t="str">
        <f ca="1">IFERROR(INDEX('DOCENTI-CLASSI-MATERIE'!$A$2:$L$201,MATCH(S$178,'DOCENTI-CLASSI-MATERIE'!$A$2:$A$201,0),MATCH(S$1,INDIRECT("'DOCENTI-CLASSI-MATERIE'!$A"&amp;MATCH(S$178,'DOCENTI-CLASSI-MATERIE'!$A$2:$A$201,0)+2&amp;":$L"&amp;MATCH(S$178,'DOCENTI-CLASSI-MATERIE'!$A$2:$A$201,0)+2),0)),S360)</f>
        <v/>
      </c>
      <c r="T177" s="125" t="str">
        <f ca="1">IFERROR(INDEX('DOCENTI-CLASSI-MATERIE'!$A$2:$L$201,MATCH(T$178,'DOCENTI-CLASSI-MATERIE'!$A$2:$A$201,0),MATCH(T$1,INDIRECT("'DOCENTI-CLASSI-MATERIE'!$A"&amp;MATCH(T$178,'DOCENTI-CLASSI-MATERIE'!$A$2:$A$201,0)+2&amp;":$L"&amp;MATCH(T$178,'DOCENTI-CLASSI-MATERIE'!$A$2:$A$201,0)+2),0)),T360)</f>
        <v/>
      </c>
      <c r="U177" s="41" t="str">
        <f ca="1">IFERROR(INDEX('DOCENTI-CLASSI-MATERIE'!$A$2:$L$201,MATCH(U$178,'DOCENTI-CLASSI-MATERIE'!$A$2:$A$201,0),MATCH(U$1,INDIRECT("'DOCENTI-CLASSI-MATERIE'!$A"&amp;MATCH(U$178,'DOCENTI-CLASSI-MATERIE'!$A$2:$A$201,0)+2&amp;":$L"&amp;MATCH(U$178,'DOCENTI-CLASSI-MATERIE'!$A$2:$A$201,0)+2),0)),U360)</f>
        <v/>
      </c>
      <c r="V177" s="41" t="str">
        <f ca="1">IFERROR(INDEX('DOCENTI-CLASSI-MATERIE'!$A$2:$L$201,MATCH(V$178,'DOCENTI-CLASSI-MATERIE'!$A$2:$A$201,0),MATCH(V$1,INDIRECT("'DOCENTI-CLASSI-MATERIE'!$A"&amp;MATCH(V$178,'DOCENTI-CLASSI-MATERIE'!$A$2:$A$201,0)+2&amp;":$L"&amp;MATCH(V$178,'DOCENTI-CLASSI-MATERIE'!$A$2:$A$201,0)+2),0)),V360)</f>
        <v/>
      </c>
      <c r="W177" s="41" t="str">
        <f ca="1">IFERROR(INDEX('DOCENTI-CLASSI-MATERIE'!$A$2:$L$201,MATCH(W$178,'DOCENTI-CLASSI-MATERIE'!$A$2:$A$201,0),MATCH(W$1,INDIRECT("'DOCENTI-CLASSI-MATERIE'!$A"&amp;MATCH(W$178,'DOCENTI-CLASSI-MATERIE'!$A$2:$A$201,0)+2&amp;":$L"&amp;MATCH(W$178,'DOCENTI-CLASSI-MATERIE'!$A$2:$A$201,0)+2),0)),W360)</f>
        <v/>
      </c>
      <c r="X177" s="41" t="str">
        <f ca="1">IFERROR(INDEX('DOCENTI-CLASSI-MATERIE'!$A$2:$L$201,MATCH(X$178,'DOCENTI-CLASSI-MATERIE'!$A$2:$A$201,0),MATCH(X$1,INDIRECT("'DOCENTI-CLASSI-MATERIE'!$A"&amp;MATCH(X$178,'DOCENTI-CLASSI-MATERIE'!$A$2:$A$201,0)+2&amp;":$L"&amp;MATCH(X$178,'DOCENTI-CLASSI-MATERIE'!$A$2:$A$201,0)+2),0)),X360)</f>
        <v/>
      </c>
      <c r="Y177" s="41" t="str">
        <f ca="1">IFERROR(INDEX('DOCENTI-CLASSI-MATERIE'!$A$2:$L$201,MATCH(Y$178,'DOCENTI-CLASSI-MATERIE'!$A$2:$A$201,0),MATCH(Y$1,INDIRECT("'DOCENTI-CLASSI-MATERIE'!$A"&amp;MATCH(Y$178,'DOCENTI-CLASSI-MATERIE'!$A$2:$A$201,0)+2&amp;":$L"&amp;MATCH(Y$178,'DOCENTI-CLASSI-MATERIE'!$A$2:$A$201,0)+2),0)),Y360)</f>
        <v/>
      </c>
      <c r="Z177" s="41" t="str">
        <f ca="1">IFERROR(INDEX('DOCENTI-CLASSI-MATERIE'!$A$2:$L$201,MATCH(Z$178,'DOCENTI-CLASSI-MATERIE'!$A$2:$A$201,0),MATCH(Z$1,INDIRECT("'DOCENTI-CLASSI-MATERIE'!$A"&amp;MATCH(Z$178,'DOCENTI-CLASSI-MATERIE'!$A$2:$A$201,0)+2&amp;":$L"&amp;MATCH(Z$178,'DOCENTI-CLASSI-MATERIE'!$A$2:$A$201,0)+2),0)),Z360)</f>
        <v/>
      </c>
      <c r="AA177" s="41" t="str">
        <f ca="1">IFERROR(INDEX('DOCENTI-CLASSI-MATERIE'!$A$2:$L$201,MATCH(AA$178,'DOCENTI-CLASSI-MATERIE'!$A$2:$A$201,0),MATCH(AA$1,INDIRECT("'DOCENTI-CLASSI-MATERIE'!$A"&amp;MATCH(AA$178,'DOCENTI-CLASSI-MATERIE'!$A$2:$A$201,0)+2&amp;":$L"&amp;MATCH(AA$178,'DOCENTI-CLASSI-MATERIE'!$A$2:$A$201,0)+2),0)),AA360)</f>
        <v/>
      </c>
      <c r="AB177" s="41" t="str">
        <f ca="1">IFERROR(INDEX('DOCENTI-CLASSI-MATERIE'!$A$2:$L$201,MATCH(AB$178,'DOCENTI-CLASSI-MATERIE'!$A$2:$A$201,0),MATCH(AB$1,INDIRECT("'DOCENTI-CLASSI-MATERIE'!$A"&amp;MATCH(AB$178,'DOCENTI-CLASSI-MATERIE'!$A$2:$A$201,0)+2&amp;":$L"&amp;MATCH(AB$178,'DOCENTI-CLASSI-MATERIE'!$A$2:$A$201,0)+2),0)),AB360)</f>
        <v/>
      </c>
      <c r="AC177" s="41" t="str">
        <f ca="1">IFERROR(INDEX('DOCENTI-CLASSI-MATERIE'!$A$2:$L$201,MATCH(AC$178,'DOCENTI-CLASSI-MATERIE'!$A$2:$A$201,0),MATCH(AC$1,INDIRECT("'DOCENTI-CLASSI-MATERIE'!$A"&amp;MATCH(AC$178,'DOCENTI-CLASSI-MATERIE'!$A$2:$A$201,0)+2&amp;":$L"&amp;MATCH(AC$178,'DOCENTI-CLASSI-MATERIE'!$A$2:$A$201,0)+2),0)),AC360)</f>
        <v/>
      </c>
      <c r="AD177" s="41" t="str">
        <f ca="1">IFERROR(INDEX('DOCENTI-CLASSI-MATERIE'!$A$2:$L$201,MATCH(AD$178,'DOCENTI-CLASSI-MATERIE'!$A$2:$A$201,0),MATCH(AD$1,INDIRECT("'DOCENTI-CLASSI-MATERIE'!$A"&amp;MATCH(AD$178,'DOCENTI-CLASSI-MATERIE'!$A$2:$A$201,0)+2&amp;":$L"&amp;MATCH(AD$178,'DOCENTI-CLASSI-MATERIE'!$A$2:$A$201,0)+2),0)),AD360)</f>
        <v/>
      </c>
      <c r="AE177" s="41" t="str">
        <f ca="1">IFERROR(INDEX('DOCENTI-CLASSI-MATERIE'!$A$2:$L$201,MATCH(AE$178,'DOCENTI-CLASSI-MATERIE'!$A$2:$A$201,0),MATCH(AE$1,INDIRECT("'DOCENTI-CLASSI-MATERIE'!$A"&amp;MATCH(AE$178,'DOCENTI-CLASSI-MATERIE'!$A$2:$A$201,0)+2&amp;":$L"&amp;MATCH(AE$178,'DOCENTI-CLASSI-MATERIE'!$A$2:$A$201,0)+2),0)),AE360)</f>
        <v/>
      </c>
      <c r="AF177" s="41" t="str">
        <f ca="1">IFERROR(INDEX('DOCENTI-CLASSI-MATERIE'!$A$2:$L$201,MATCH(AF$178,'DOCENTI-CLASSI-MATERIE'!$A$2:$A$201,0),MATCH(AF$1,INDIRECT("'DOCENTI-CLASSI-MATERIE'!$A"&amp;MATCH(AF$178,'DOCENTI-CLASSI-MATERIE'!$A$2:$A$201,0)+2&amp;":$L"&amp;MATCH(AF$178,'DOCENTI-CLASSI-MATERIE'!$A$2:$A$201,0)+2),0)),AF360)</f>
        <v/>
      </c>
      <c r="AG177" s="41" t="str">
        <f ca="1">IFERROR(INDEX('DOCENTI-CLASSI-MATERIE'!$A$2:$L$201,MATCH(AG$178,'DOCENTI-CLASSI-MATERIE'!$A$2:$A$201,0),MATCH(AG$1,INDIRECT("'DOCENTI-CLASSI-MATERIE'!$A"&amp;MATCH(AG$178,'DOCENTI-CLASSI-MATERIE'!$A$2:$A$201,0)+2&amp;":$L"&amp;MATCH(AG$178,'DOCENTI-CLASSI-MATERIE'!$A$2:$A$201,0)+2),0)),AG360)</f>
        <v/>
      </c>
      <c r="AH177" s="41" t="str">
        <f ca="1">IFERROR(INDEX('DOCENTI-CLASSI-MATERIE'!$A$2:$L$201,MATCH(AH$178,'DOCENTI-CLASSI-MATERIE'!$A$2:$A$201,0),MATCH(AH$1,INDIRECT("'DOCENTI-CLASSI-MATERIE'!$A"&amp;MATCH(AH$178,'DOCENTI-CLASSI-MATERIE'!$A$2:$A$201,0)+2&amp;":$L"&amp;MATCH(AH$178,'DOCENTI-CLASSI-MATERIE'!$A$2:$A$201,0)+2),0)),AH360)</f>
        <v/>
      </c>
      <c r="AI177" s="41" t="str">
        <f ca="1">IFERROR(INDEX('DOCENTI-CLASSI-MATERIE'!$A$2:$L$201,MATCH(AI$178,'DOCENTI-CLASSI-MATERIE'!$A$2:$A$201,0),MATCH(AI$1,INDIRECT("'DOCENTI-CLASSI-MATERIE'!$A"&amp;MATCH(AI$178,'DOCENTI-CLASSI-MATERIE'!$A$2:$A$201,0)+2&amp;":$L"&amp;MATCH(AI$178,'DOCENTI-CLASSI-MATERIE'!$A$2:$A$201,0)+2),0)),AI360)</f>
        <v/>
      </c>
      <c r="AJ177" s="41" t="str">
        <f ca="1">IFERROR(INDEX('DOCENTI-CLASSI-MATERIE'!$A$2:$L$201,MATCH(AJ$178,'DOCENTI-CLASSI-MATERIE'!$A$2:$A$201,0),MATCH(AJ$1,INDIRECT("'DOCENTI-CLASSI-MATERIE'!$A"&amp;MATCH(AJ$178,'DOCENTI-CLASSI-MATERIE'!$A$2:$A$201,0)+2&amp;":$L"&amp;MATCH(AJ$178,'DOCENTI-CLASSI-MATERIE'!$A$2:$A$201,0)+2),0)),AJ360)</f>
        <v/>
      </c>
      <c r="AK177" s="41" t="str">
        <f ca="1">IFERROR(INDEX('DOCENTI-CLASSI-MATERIE'!$A$2:$L$201,MATCH(AK$178,'DOCENTI-CLASSI-MATERIE'!$A$2:$A$201,0),MATCH(AK$1,INDIRECT("'DOCENTI-CLASSI-MATERIE'!$A"&amp;MATCH(AK$178,'DOCENTI-CLASSI-MATERIE'!$A$2:$A$201,0)+2&amp;":$L"&amp;MATCH(AK$178,'DOCENTI-CLASSI-MATERIE'!$A$2:$A$201,0)+2),0)),AK360)</f>
        <v/>
      </c>
      <c r="AL177" s="41" t="str">
        <f ca="1">IFERROR(INDEX('DOCENTI-CLASSI-MATERIE'!$A$2:$L$201,MATCH(AL$178,'DOCENTI-CLASSI-MATERIE'!$A$2:$A$201,0),MATCH(AL$1,INDIRECT("'DOCENTI-CLASSI-MATERIE'!$A"&amp;MATCH(AL$178,'DOCENTI-CLASSI-MATERIE'!$A$2:$A$201,0)+2&amp;":$L"&amp;MATCH(AL$178,'DOCENTI-CLASSI-MATERIE'!$A$2:$A$201,0)+2),0)),AL360)</f>
        <v/>
      </c>
      <c r="AM177" s="41" t="str">
        <f ca="1">IFERROR(INDEX('DOCENTI-CLASSI-MATERIE'!$A$2:$L$201,MATCH(AM$178,'DOCENTI-CLASSI-MATERIE'!$A$2:$A$201,0),MATCH(AM$1,INDIRECT("'DOCENTI-CLASSI-MATERIE'!$A"&amp;MATCH(AM$178,'DOCENTI-CLASSI-MATERIE'!$A$2:$A$201,0)+2&amp;":$L"&amp;MATCH(AM$178,'DOCENTI-CLASSI-MATERIE'!$A$2:$A$201,0)+2),0)),AM360)</f>
        <v/>
      </c>
      <c r="AN177" s="41" t="str">
        <f ca="1">IFERROR(INDEX('DOCENTI-CLASSI-MATERIE'!$A$2:$L$201,MATCH(AN$178,'DOCENTI-CLASSI-MATERIE'!$A$2:$A$201,0),MATCH(AN$1,INDIRECT("'DOCENTI-CLASSI-MATERIE'!$A"&amp;MATCH(AN$178,'DOCENTI-CLASSI-MATERIE'!$A$2:$A$201,0)+2&amp;":$L"&amp;MATCH(AN$178,'DOCENTI-CLASSI-MATERIE'!$A$2:$A$201,0)+2),0)),AN360)</f>
        <v/>
      </c>
      <c r="AO177" s="41" t="str">
        <f ca="1">IFERROR(INDEX('DOCENTI-CLASSI-MATERIE'!$A$2:$L$201,MATCH(AO$178,'DOCENTI-CLASSI-MATERIE'!$A$2:$A$201,0),MATCH(AO$1,INDIRECT("'DOCENTI-CLASSI-MATERIE'!$A"&amp;MATCH(AO$178,'DOCENTI-CLASSI-MATERIE'!$A$2:$A$201,0)+2&amp;":$L"&amp;MATCH(AO$178,'DOCENTI-CLASSI-MATERIE'!$A$2:$A$201,0)+2),0)),AO360)</f>
        <v/>
      </c>
      <c r="AP177" s="41" t="str">
        <f ca="1">IFERROR(INDEX('DOCENTI-CLASSI-MATERIE'!$A$2:$L$201,MATCH(AP$178,'DOCENTI-CLASSI-MATERIE'!$A$2:$A$201,0),MATCH(AP$1,INDIRECT("'DOCENTI-CLASSI-MATERIE'!$A"&amp;MATCH(AP$178,'DOCENTI-CLASSI-MATERIE'!$A$2:$A$201,0)+2&amp;":$L"&amp;MATCH(AP$178,'DOCENTI-CLASSI-MATERIE'!$A$2:$A$201,0)+2),0)),AP360)</f>
        <v/>
      </c>
      <c r="AQ177" s="41" t="str">
        <f ca="1">IFERROR(INDEX('DOCENTI-CLASSI-MATERIE'!$A$2:$L$201,MATCH(AQ$178,'DOCENTI-CLASSI-MATERIE'!$A$2:$A$201,0),MATCH(AQ$1,INDIRECT("'DOCENTI-CLASSI-MATERIE'!$A"&amp;MATCH(AQ$178,'DOCENTI-CLASSI-MATERIE'!$A$2:$A$201,0)+2&amp;":$L"&amp;MATCH(AQ$178,'DOCENTI-CLASSI-MATERIE'!$A$2:$A$201,0)+2),0)),AQ360)</f>
        <v/>
      </c>
      <c r="AR177" s="41" t="str">
        <f ca="1">IFERROR(INDEX('DOCENTI-CLASSI-MATERIE'!$A$2:$L$201,MATCH(AR$178,'DOCENTI-CLASSI-MATERIE'!$A$2:$A$201,0),MATCH(AR$1,INDIRECT("'DOCENTI-CLASSI-MATERIE'!$A"&amp;MATCH(AR$178,'DOCENTI-CLASSI-MATERIE'!$A$2:$A$201,0)+2&amp;":$L"&amp;MATCH(AR$178,'DOCENTI-CLASSI-MATERIE'!$A$2:$A$201,0)+2),0)),AR360)</f>
        <v/>
      </c>
      <c r="AS177" s="41" t="str">
        <f ca="1">IFERROR(INDEX('DOCENTI-CLASSI-MATERIE'!$A$2:$L$201,MATCH(AS$178,'DOCENTI-CLASSI-MATERIE'!$A$2:$A$201,0),MATCH(AS$1,INDIRECT("'DOCENTI-CLASSI-MATERIE'!$A"&amp;MATCH(AS$178,'DOCENTI-CLASSI-MATERIE'!$A$2:$A$201,0)+2&amp;":$L"&amp;MATCH(AS$178,'DOCENTI-CLASSI-MATERIE'!$A$2:$A$201,0)+2),0)),AS360)</f>
        <v/>
      </c>
      <c r="AT177" s="41" t="str">
        <f ca="1">IFERROR(INDEX('DOCENTI-CLASSI-MATERIE'!$A$2:$L$201,MATCH(AT$178,'DOCENTI-CLASSI-MATERIE'!$A$2:$A$201,0),MATCH(AT$1,INDIRECT("'DOCENTI-CLASSI-MATERIE'!$A"&amp;MATCH(AT$178,'DOCENTI-CLASSI-MATERIE'!$A$2:$A$201,0)+2&amp;":$L"&amp;MATCH(AT$178,'DOCENTI-CLASSI-MATERIE'!$A$2:$A$201,0)+2),0)),AT360)</f>
        <v/>
      </c>
      <c r="AU177" s="41" t="str">
        <f ca="1">IFERROR(INDEX('DOCENTI-CLASSI-MATERIE'!$A$2:$L$201,MATCH(AU$178,'DOCENTI-CLASSI-MATERIE'!$A$2:$A$201,0),MATCH(AU$1,INDIRECT("'DOCENTI-CLASSI-MATERIE'!$A"&amp;MATCH(AU$178,'DOCENTI-CLASSI-MATERIE'!$A$2:$A$201,0)+2&amp;":$L"&amp;MATCH(AU$178,'DOCENTI-CLASSI-MATERIE'!$A$2:$A$201,0)+2),0)),AU360)</f>
        <v/>
      </c>
      <c r="AV177" s="41" t="str">
        <f ca="1">IFERROR(INDEX('DOCENTI-CLASSI-MATERIE'!$A$2:$L$201,MATCH(AV$178,'DOCENTI-CLASSI-MATERIE'!$A$2:$A$201,0),MATCH(AV$1,INDIRECT("'DOCENTI-CLASSI-MATERIE'!$A"&amp;MATCH(AV$178,'DOCENTI-CLASSI-MATERIE'!$A$2:$A$201,0)+2&amp;":$L"&amp;MATCH(AV$178,'DOCENTI-CLASSI-MATERIE'!$A$2:$A$201,0)+2),0)),AV360)</f>
        <v/>
      </c>
      <c r="AW177" s="41" t="str">
        <f ca="1">IFERROR(INDEX('DOCENTI-CLASSI-MATERIE'!$A$2:$L$201,MATCH(AW$178,'DOCENTI-CLASSI-MATERIE'!$A$2:$A$201,0),MATCH(AW$1,INDIRECT("'DOCENTI-CLASSI-MATERIE'!$A"&amp;MATCH(AW$178,'DOCENTI-CLASSI-MATERIE'!$A$2:$A$201,0)+2&amp;":$L"&amp;MATCH(AW$178,'DOCENTI-CLASSI-MATERIE'!$A$2:$A$201,0)+2),0)),AW360)</f>
        <v/>
      </c>
      <c r="AX177" s="41" t="str">
        <f ca="1">IFERROR(INDEX('DOCENTI-CLASSI-MATERIE'!$A$2:$L$201,MATCH(AX$178,'DOCENTI-CLASSI-MATERIE'!$A$2:$A$201,0),MATCH(AX$1,INDIRECT("'DOCENTI-CLASSI-MATERIE'!$A"&amp;MATCH(AX$178,'DOCENTI-CLASSI-MATERIE'!$A$2:$A$201,0)+2&amp;":$L"&amp;MATCH(AX$178,'DOCENTI-CLASSI-MATERIE'!$A$2:$A$201,0)+2),0)),AX360)</f>
        <v/>
      </c>
      <c r="AY177" s="41" t="str">
        <f ca="1">IFERROR(INDEX('DOCENTI-CLASSI-MATERIE'!$A$2:$L$201,MATCH(AY$178,'DOCENTI-CLASSI-MATERIE'!$A$2:$A$201,0),MATCH(AY$1,INDIRECT("'DOCENTI-CLASSI-MATERIE'!$A"&amp;MATCH(AY$178,'DOCENTI-CLASSI-MATERIE'!$A$2:$A$201,0)+2&amp;":$L"&amp;MATCH(AY$178,'DOCENTI-CLASSI-MATERIE'!$A$2:$A$201,0)+2),0)),AY360)</f>
        <v/>
      </c>
      <c r="AZ177" s="41" t="str">
        <f ca="1">IFERROR(INDEX('DOCENTI-CLASSI-MATERIE'!$A$2:$L$201,MATCH(AZ$178,'DOCENTI-CLASSI-MATERIE'!$A$2:$A$201,0),MATCH(AZ$1,INDIRECT("'DOCENTI-CLASSI-MATERIE'!$A"&amp;MATCH(AZ$178,'DOCENTI-CLASSI-MATERIE'!$A$2:$A$201,0)+2&amp;":$L"&amp;MATCH(AZ$178,'DOCENTI-CLASSI-MATERIE'!$A$2:$A$201,0)+2),0)),AZ360)</f>
        <v/>
      </c>
    </row>
    <row r="178" spans="1:52" s="42" customFormat="1" ht="24.95" customHeight="1">
      <c r="A178" s="160"/>
      <c r="B178" s="165"/>
      <c r="C178" s="126" t="str">
        <f>IFERROR(INDEX('ORARIO DOCENTI'!$A$3:$A$102,MATCH(C$1,'ORARIO DOCENTI'!$BH$3:$BH$102,0),1),C361)</f>
        <v/>
      </c>
      <c r="D178" s="126" t="str">
        <f>IFERROR(INDEX('ORARIO DOCENTI'!$A$3:$A$102,MATCH(D$1,'ORARIO DOCENTI'!$BH$3:$BH$102,0),1),D361)</f>
        <v/>
      </c>
      <c r="E178" s="126" t="str">
        <f>IFERROR(INDEX('ORARIO DOCENTI'!$A$3:$A$102,MATCH(E$1,'ORARIO DOCENTI'!$BH$3:$BH$102,0),1),E361)</f>
        <v/>
      </c>
      <c r="F178" s="126" t="str">
        <f>IFERROR(INDEX('ORARIO DOCENTI'!$A$3:$A$102,MATCH(F$1,'ORARIO DOCENTI'!$BH$3:$BH$102,0),1),F361)</f>
        <v/>
      </c>
      <c r="G178" s="126" t="str">
        <f>IFERROR(INDEX('ORARIO DOCENTI'!$A$3:$A$102,MATCH(G$1,'ORARIO DOCENTI'!$BH$3:$BH$102,0),1),G361)</f>
        <v/>
      </c>
      <c r="H178" s="126" t="str">
        <f>IFERROR(INDEX('ORARIO DOCENTI'!$A$3:$A$102,MATCH(H$1,'ORARIO DOCENTI'!$BH$3:$BH$102,0),1),H361)</f>
        <v/>
      </c>
      <c r="I178" s="126" t="str">
        <f>IFERROR(INDEX('ORARIO DOCENTI'!$A$3:$A$102,MATCH(I$1,'ORARIO DOCENTI'!$BH$3:$BH$102,0),1),I361)</f>
        <v/>
      </c>
      <c r="J178" s="126" t="str">
        <f>IFERROR(INDEX('ORARIO DOCENTI'!$A$3:$A$102,MATCH(J$1,'ORARIO DOCENTI'!$BH$3:$BH$102,0),1),J361)</f>
        <v/>
      </c>
      <c r="K178" s="126" t="str">
        <f>IFERROR(INDEX('ORARIO DOCENTI'!$A$3:$A$102,MATCH(K$1,'ORARIO DOCENTI'!$BH$3:$BH$102,0),1),K361)</f>
        <v/>
      </c>
      <c r="L178" s="126" t="str">
        <f>IFERROR(INDEX('ORARIO DOCENTI'!$A$3:$A$102,MATCH(L$1,'ORARIO DOCENTI'!$BH$3:$BH$102,0),1),L361)</f>
        <v/>
      </c>
      <c r="M178" s="126" t="str">
        <f>IFERROR(INDEX('ORARIO DOCENTI'!$A$3:$A$102,MATCH(M$1,'ORARIO DOCENTI'!$BH$3:$BH$102,0),1),M361)</f>
        <v/>
      </c>
      <c r="N178" s="126" t="str">
        <f>IFERROR(INDEX('ORARIO DOCENTI'!$A$3:$A$102,MATCH(N$1,'ORARIO DOCENTI'!$BH$3:$BH$102,0),1),N361)</f>
        <v/>
      </c>
      <c r="O178" s="126" t="str">
        <f>IFERROR(INDEX('ORARIO DOCENTI'!$A$3:$A$102,MATCH(O$1,'ORARIO DOCENTI'!$BH$3:$BH$102,0),1),O361)</f>
        <v/>
      </c>
      <c r="P178" s="126" t="str">
        <f>IFERROR(INDEX('ORARIO DOCENTI'!$A$3:$A$102,MATCH(P$1,'ORARIO DOCENTI'!$BH$3:$BH$102,0),1),P361)</f>
        <v/>
      </c>
      <c r="Q178" s="126" t="str">
        <f>IFERROR(INDEX('ORARIO DOCENTI'!$A$3:$A$102,MATCH(Q$1,'ORARIO DOCENTI'!$BH$3:$BH$102,0),1),Q361)</f>
        <v/>
      </c>
      <c r="R178" s="126" t="str">
        <f>IFERROR(INDEX('ORARIO DOCENTI'!$A$3:$A$102,MATCH(R$1,'ORARIO DOCENTI'!$BH$3:$BH$102,0),1),R361)</f>
        <v/>
      </c>
      <c r="S178" s="126" t="str">
        <f>IFERROR(INDEX('ORARIO DOCENTI'!$A$3:$A$102,MATCH(S$1,'ORARIO DOCENTI'!$BH$3:$BH$102,0),1),S361)</f>
        <v/>
      </c>
      <c r="T178" s="126" t="str">
        <f>IFERROR(INDEX('ORARIO DOCENTI'!$A$3:$A$102,MATCH(T$1,'ORARIO DOCENTI'!$BH$3:$BH$102,0),1),T361)</f>
        <v/>
      </c>
      <c r="U178" s="43" t="str">
        <f>IFERROR(INDEX('ORARIO DOCENTI'!$A$3:$A$102,MATCH(U$1,'ORARIO DOCENTI'!$BH$3:$BH$102,0),1),U361)</f>
        <v/>
      </c>
      <c r="V178" s="43" t="str">
        <f>IFERROR(INDEX('ORARIO DOCENTI'!$A$3:$A$102,MATCH(V$1,'ORARIO DOCENTI'!$BH$3:$BH$102,0),1),V361)</f>
        <v/>
      </c>
      <c r="W178" s="43" t="str">
        <f>IFERROR(INDEX('ORARIO DOCENTI'!$A$3:$A$102,MATCH(W$1,'ORARIO DOCENTI'!$BH$3:$BH$102,0),1),W361)</f>
        <v/>
      </c>
      <c r="X178" s="43" t="str">
        <f>IFERROR(INDEX('ORARIO DOCENTI'!$A$3:$A$102,MATCH(X$1,'ORARIO DOCENTI'!$BH$3:$BH$102,0),1),X361)</f>
        <v/>
      </c>
      <c r="Y178" s="43" t="str">
        <f>IFERROR(INDEX('ORARIO DOCENTI'!$A$3:$A$102,MATCH(Y$1,'ORARIO DOCENTI'!$BH$3:$BH$102,0),1),Y361)</f>
        <v/>
      </c>
      <c r="Z178" s="43" t="str">
        <f>IFERROR(INDEX('ORARIO DOCENTI'!$A$3:$A$102,MATCH(Z$1,'ORARIO DOCENTI'!$BH$3:$BH$102,0),1),Z361)</f>
        <v/>
      </c>
      <c r="AA178" s="43" t="str">
        <f>IFERROR(INDEX('ORARIO DOCENTI'!$A$3:$A$102,MATCH(AA$1,'ORARIO DOCENTI'!$BH$3:$BH$102,0),1),AA361)</f>
        <v/>
      </c>
      <c r="AB178" s="43" t="str">
        <f>IFERROR(INDEX('ORARIO DOCENTI'!$A$3:$A$102,MATCH(AB$1,'ORARIO DOCENTI'!$BH$3:$BH$102,0),1),AB361)</f>
        <v/>
      </c>
      <c r="AC178" s="43" t="str">
        <f>IFERROR(INDEX('ORARIO DOCENTI'!$A$3:$A$102,MATCH(AC$1,'ORARIO DOCENTI'!$BH$3:$BH$102,0),1),AC361)</f>
        <v/>
      </c>
      <c r="AD178" s="43" t="str">
        <f>IFERROR(INDEX('ORARIO DOCENTI'!$A$3:$A$102,MATCH(AD$1,'ORARIO DOCENTI'!$BH$3:$BH$102,0),1),AD361)</f>
        <v/>
      </c>
      <c r="AE178" s="43" t="str">
        <f>IFERROR(INDEX('ORARIO DOCENTI'!$A$3:$A$102,MATCH(AE$1,'ORARIO DOCENTI'!$BH$3:$BH$102,0),1),AE361)</f>
        <v/>
      </c>
      <c r="AF178" s="43" t="str">
        <f>IFERROR(INDEX('ORARIO DOCENTI'!$A$3:$A$102,MATCH(AF$1,'ORARIO DOCENTI'!$BH$3:$BH$102,0),1),AF361)</f>
        <v/>
      </c>
      <c r="AG178" s="43" t="str">
        <f>IFERROR(INDEX('ORARIO DOCENTI'!$A$3:$A$102,MATCH(AG$1,'ORARIO DOCENTI'!$BH$3:$BH$102,0),1),AG361)</f>
        <v/>
      </c>
      <c r="AH178" s="43" t="str">
        <f>IFERROR(INDEX('ORARIO DOCENTI'!$A$3:$A$102,MATCH(AH$1,'ORARIO DOCENTI'!$BH$3:$BH$102,0),1),AH361)</f>
        <v/>
      </c>
      <c r="AI178" s="43" t="str">
        <f>IFERROR(INDEX('ORARIO DOCENTI'!$A$3:$A$102,MATCH(AI$1,'ORARIO DOCENTI'!$BH$3:$BH$102,0),1),AI361)</f>
        <v/>
      </c>
      <c r="AJ178" s="43" t="str">
        <f>IFERROR(INDEX('ORARIO DOCENTI'!$A$3:$A$102,MATCH(AJ$1,'ORARIO DOCENTI'!$BH$3:$BH$102,0),1),AJ361)</f>
        <v/>
      </c>
      <c r="AK178" s="43" t="str">
        <f>IFERROR(INDEX('ORARIO DOCENTI'!$A$3:$A$102,MATCH(AK$1,'ORARIO DOCENTI'!$BH$3:$BH$102,0),1),AK361)</f>
        <v/>
      </c>
      <c r="AL178" s="43" t="str">
        <f>IFERROR(INDEX('ORARIO DOCENTI'!$A$3:$A$102,MATCH(AL$1,'ORARIO DOCENTI'!$BH$3:$BH$102,0),1),AL361)</f>
        <v/>
      </c>
      <c r="AM178" s="43" t="str">
        <f>IFERROR(INDEX('ORARIO DOCENTI'!$A$3:$A$102,MATCH(AM$1,'ORARIO DOCENTI'!$BH$3:$BH$102,0),1),AM361)</f>
        <v/>
      </c>
      <c r="AN178" s="43" t="str">
        <f>IFERROR(INDEX('ORARIO DOCENTI'!$A$3:$A$102,MATCH(AN$1,'ORARIO DOCENTI'!$BH$3:$BH$102,0),1),AN361)</f>
        <v/>
      </c>
      <c r="AO178" s="43" t="str">
        <f>IFERROR(INDEX('ORARIO DOCENTI'!$A$3:$A$102,MATCH(AO$1,'ORARIO DOCENTI'!$BH$3:$BH$102,0),1),AO361)</f>
        <v/>
      </c>
      <c r="AP178" s="43" t="str">
        <f>IFERROR(INDEX('ORARIO DOCENTI'!$A$3:$A$102,MATCH(AP$1,'ORARIO DOCENTI'!$BH$3:$BH$102,0),1),AP361)</f>
        <v/>
      </c>
      <c r="AQ178" s="43" t="str">
        <f>IFERROR(INDEX('ORARIO DOCENTI'!$A$3:$A$102,MATCH(AQ$1,'ORARIO DOCENTI'!$BH$3:$BH$102,0),1),AQ361)</f>
        <v/>
      </c>
      <c r="AR178" s="43" t="str">
        <f>IFERROR(INDEX('ORARIO DOCENTI'!$A$3:$A$102,MATCH(AR$1,'ORARIO DOCENTI'!$BH$3:$BH$102,0),1),AR361)</f>
        <v/>
      </c>
      <c r="AS178" s="43" t="str">
        <f>IFERROR(INDEX('ORARIO DOCENTI'!$A$3:$A$102,MATCH(AS$1,'ORARIO DOCENTI'!$BH$3:$BH$102,0),1),AS361)</f>
        <v/>
      </c>
      <c r="AT178" s="43" t="str">
        <f>IFERROR(INDEX('ORARIO DOCENTI'!$A$3:$A$102,MATCH(AT$1,'ORARIO DOCENTI'!$BH$3:$BH$102,0),1),AT361)</f>
        <v/>
      </c>
      <c r="AU178" s="43" t="str">
        <f>IFERROR(INDEX('ORARIO DOCENTI'!$A$3:$A$102,MATCH(AU$1,'ORARIO DOCENTI'!$BH$3:$BH$102,0),1),AU361)</f>
        <v/>
      </c>
      <c r="AV178" s="43" t="str">
        <f>IFERROR(INDEX('ORARIO DOCENTI'!$A$3:$A$102,MATCH(AV$1,'ORARIO DOCENTI'!$BH$3:$BH$102,0),1),AV361)</f>
        <v/>
      </c>
      <c r="AW178" s="43" t="str">
        <f>IFERROR(INDEX('ORARIO DOCENTI'!$A$3:$A$102,MATCH(AW$1,'ORARIO DOCENTI'!$BH$3:$BH$102,0),1),AW361)</f>
        <v/>
      </c>
      <c r="AX178" s="43" t="str">
        <f>IFERROR(INDEX('ORARIO DOCENTI'!$A$3:$A$102,MATCH(AX$1,'ORARIO DOCENTI'!$BH$3:$BH$102,0),1),AX361)</f>
        <v/>
      </c>
      <c r="AY178" s="43" t="str">
        <f>IFERROR(INDEX('ORARIO DOCENTI'!$A$3:$A$102,MATCH(AY$1,'ORARIO DOCENTI'!$BH$3:$BH$102,0),1),AY361)</f>
        <v/>
      </c>
      <c r="AZ178" s="43" t="str">
        <f>IFERROR(INDEX('ORARIO DOCENTI'!$A$3:$A$102,MATCH(AZ$1,'ORARIO DOCENTI'!$BH$3:$BH$102,0),1),AZ361)</f>
        <v/>
      </c>
    </row>
    <row r="179" spans="1:52" s="42" customFormat="1" ht="24.95" customHeight="1">
      <c r="A179" s="160"/>
      <c r="B179" s="165"/>
      <c r="C179" s="40" t="str">
        <f>IFERROR(INDEX('ORARIO ITP'!$A$3:$A$102,MATCH(C$1,'ORARIO ITP'!$BH$3:$BH$102,0),1),"")</f>
        <v/>
      </c>
      <c r="D179" s="40" t="str">
        <f>IFERROR(INDEX('ORARIO ITP'!$A$3:$A$102,MATCH(D$1,'ORARIO ITP'!$BH$3:$BH$102,0),1),"")</f>
        <v/>
      </c>
      <c r="E179" s="40" t="str">
        <f>IFERROR(INDEX('ORARIO ITP'!$A$3:$A$102,MATCH(E$1,'ORARIO ITP'!$BH$3:$BH$102,0),1),"")</f>
        <v/>
      </c>
      <c r="F179" s="40" t="str">
        <f>IFERROR(INDEX('ORARIO ITP'!$A$3:$A$102,MATCH(F$1,'ORARIO ITP'!$BH$3:$BH$102,0),1),"")</f>
        <v/>
      </c>
      <c r="G179" s="40" t="str">
        <f>IFERROR(INDEX('ORARIO ITP'!$A$3:$A$102,MATCH(G$1,'ORARIO ITP'!$BH$3:$BH$102,0),1),"")</f>
        <v/>
      </c>
      <c r="H179" s="40" t="str">
        <f>IFERROR(INDEX('ORARIO ITP'!$A$3:$A$102,MATCH(H$1,'ORARIO ITP'!$BH$3:$BH$102,0),1),"")</f>
        <v/>
      </c>
      <c r="I179" s="40" t="str">
        <f>IFERROR(INDEX('ORARIO ITP'!$A$3:$A$102,MATCH(I$1,'ORARIO ITP'!$BH$3:$BH$102,0),1),"")</f>
        <v/>
      </c>
      <c r="J179" s="40" t="str">
        <f>IFERROR(INDEX('ORARIO ITP'!$A$3:$A$102,MATCH(J$1,'ORARIO ITP'!$BH$3:$BH$102,0),1),"")</f>
        <v/>
      </c>
      <c r="K179" s="40" t="str">
        <f>IFERROR(INDEX('ORARIO ITP'!$A$3:$A$102,MATCH(K$1,'ORARIO ITP'!$BH$3:$BH$102,0),1),"")</f>
        <v/>
      </c>
      <c r="L179" s="40" t="str">
        <f>IFERROR(INDEX('ORARIO ITP'!$A$3:$A$102,MATCH(L$1,'ORARIO ITP'!$BH$3:$BH$102,0),1),"")</f>
        <v/>
      </c>
      <c r="M179" s="40" t="str">
        <f>IFERROR(INDEX('ORARIO ITP'!$A$3:$A$102,MATCH(M$1,'ORARIO ITP'!$BH$3:$BH$102,0),1),"")</f>
        <v/>
      </c>
      <c r="N179" s="40" t="str">
        <f>IFERROR(INDEX('ORARIO ITP'!$A$3:$A$102,MATCH(N$1,'ORARIO ITP'!$BH$3:$BH$102,0),1),"")</f>
        <v/>
      </c>
      <c r="O179" s="40" t="str">
        <f>IFERROR(INDEX('ORARIO ITP'!$A$3:$A$102,MATCH(O$1,'ORARIO ITP'!$BH$3:$BH$102,0),1),"")</f>
        <v/>
      </c>
      <c r="P179" s="40" t="str">
        <f>IFERROR(INDEX('ORARIO ITP'!$A$3:$A$102,MATCH(P$1,'ORARIO ITP'!$BH$3:$BH$102,0),1),"")</f>
        <v/>
      </c>
      <c r="Q179" s="40" t="str">
        <f>IFERROR(INDEX('ORARIO ITP'!$A$3:$A$102,MATCH(Q$1,'ORARIO ITP'!$BH$3:$BH$102,0),1),"")</f>
        <v/>
      </c>
      <c r="R179" s="40" t="str">
        <f>IFERROR(INDEX('ORARIO ITP'!$A$3:$A$102,MATCH(R$1,'ORARIO ITP'!$BH$3:$BH$102,0),1),"")</f>
        <v/>
      </c>
      <c r="S179" s="40" t="str">
        <f>IFERROR(INDEX('ORARIO ITP'!$A$3:$A$102,MATCH(S$1,'ORARIO ITP'!$BH$3:$BH$102,0),1),"")</f>
        <v/>
      </c>
      <c r="T179" s="40" t="str">
        <f>IFERROR(INDEX('ORARIO ITP'!$A$3:$A$102,MATCH(T$1,'ORARIO ITP'!$BH$3:$BH$102,0),1),"")</f>
        <v/>
      </c>
      <c r="U179" s="40" t="str">
        <f>IFERROR(INDEX('ORARIO ITP'!$A$3:$A$102,MATCH(U$1,'ORARIO ITP'!$BH$3:$BH$102,0),1),"")</f>
        <v/>
      </c>
      <c r="V179" s="40" t="str">
        <f>IFERROR(INDEX('ORARIO ITP'!$A$3:$A$102,MATCH(V$1,'ORARIO ITP'!$BH$3:$BH$102,0),1),"")</f>
        <v/>
      </c>
      <c r="W179" s="40" t="str">
        <f>IFERROR(INDEX('ORARIO ITP'!$A$3:$A$102,MATCH(W$1,'ORARIO ITP'!$BH$3:$BH$102,0),1),"")</f>
        <v/>
      </c>
      <c r="X179" s="40" t="str">
        <f>IFERROR(INDEX('ORARIO ITP'!$A$3:$A$102,MATCH(X$1,'ORARIO ITP'!$BH$3:$BH$102,0),1),"")</f>
        <v/>
      </c>
      <c r="Y179" s="40" t="str">
        <f>IFERROR(INDEX('ORARIO ITP'!$A$3:$A$102,MATCH(Y$1,'ORARIO ITP'!$BH$3:$BH$102,0),1),"")</f>
        <v/>
      </c>
      <c r="Z179" s="40" t="str">
        <f>IFERROR(INDEX('ORARIO ITP'!$A$3:$A$102,MATCH(Z$1,'ORARIO ITP'!$BH$3:$BH$102,0),1),"")</f>
        <v/>
      </c>
      <c r="AA179" s="40" t="str">
        <f>IFERROR(INDEX('ORARIO ITP'!$A$3:$A$102,MATCH(AA$1,'ORARIO ITP'!$BH$3:$BH$102,0),1),"")</f>
        <v/>
      </c>
      <c r="AB179" s="40" t="str">
        <f>IFERROR(INDEX('ORARIO ITP'!$A$3:$A$102,MATCH(AB$1,'ORARIO ITP'!$BH$3:$BH$102,0),1),"")</f>
        <v/>
      </c>
      <c r="AC179" s="40" t="str">
        <f>IFERROR(INDEX('ORARIO ITP'!$A$3:$A$102,MATCH(AC$1,'ORARIO ITP'!$BH$3:$BH$102,0),1),"")</f>
        <v/>
      </c>
      <c r="AD179" s="40" t="str">
        <f>IFERROR(INDEX('ORARIO ITP'!$A$3:$A$102,MATCH(AD$1,'ORARIO ITP'!$BH$3:$BH$102,0),1),"")</f>
        <v/>
      </c>
      <c r="AE179" s="40" t="str">
        <f>IFERROR(INDEX('ORARIO ITP'!$A$3:$A$102,MATCH(AE$1,'ORARIO ITP'!$BH$3:$BH$102,0),1),"")</f>
        <v/>
      </c>
      <c r="AF179" s="40" t="str">
        <f>IFERROR(INDEX('ORARIO ITP'!$A$3:$A$102,MATCH(AF$1,'ORARIO ITP'!$BH$3:$BH$102,0),1),"")</f>
        <v/>
      </c>
      <c r="AG179" s="40" t="str">
        <f>IFERROR(INDEX('ORARIO ITP'!$A$3:$A$102,MATCH(AG$1,'ORARIO ITP'!$BH$3:$BH$102,0),1),"")</f>
        <v/>
      </c>
      <c r="AH179" s="40" t="str">
        <f>IFERROR(INDEX('ORARIO ITP'!$A$3:$A$102,MATCH(AH$1,'ORARIO ITP'!$BH$3:$BH$102,0),1),"")</f>
        <v/>
      </c>
      <c r="AI179" s="40" t="str">
        <f>IFERROR(INDEX('ORARIO ITP'!$A$3:$A$102,MATCH(AI$1,'ORARIO ITP'!$BH$3:$BH$102,0),1),"")</f>
        <v/>
      </c>
      <c r="AJ179" s="40" t="str">
        <f>IFERROR(INDEX('ORARIO ITP'!$A$3:$A$102,MATCH(AJ$1,'ORARIO ITP'!$BH$3:$BH$102,0),1),"")</f>
        <v/>
      </c>
      <c r="AK179" s="40" t="str">
        <f>IFERROR(INDEX('ORARIO ITP'!$A$3:$A$102,MATCH(AK$1,'ORARIO ITP'!$BH$3:$BH$102,0),1),"")</f>
        <v/>
      </c>
      <c r="AL179" s="40" t="str">
        <f>IFERROR(INDEX('ORARIO ITP'!$A$3:$A$102,MATCH(AL$1,'ORARIO ITP'!$BH$3:$BH$102,0),1),"")</f>
        <v/>
      </c>
      <c r="AM179" s="40" t="str">
        <f>IFERROR(INDEX('ORARIO ITP'!$A$3:$A$102,MATCH(AM$1,'ORARIO ITP'!$BH$3:$BH$102,0),1),"")</f>
        <v/>
      </c>
      <c r="AN179" s="40" t="str">
        <f>IFERROR(INDEX('ORARIO ITP'!$A$3:$A$102,MATCH(AN$1,'ORARIO ITP'!$BH$3:$BH$102,0),1),"")</f>
        <v/>
      </c>
      <c r="AO179" s="40" t="str">
        <f>IFERROR(INDEX('ORARIO ITP'!$A$3:$A$102,MATCH(AO$1,'ORARIO ITP'!$BH$3:$BH$102,0),1),"")</f>
        <v/>
      </c>
      <c r="AP179" s="40" t="str">
        <f>IFERROR(INDEX('ORARIO ITP'!$A$3:$A$102,MATCH(AP$1,'ORARIO ITP'!$BH$3:$BH$102,0),1),"")</f>
        <v/>
      </c>
      <c r="AQ179" s="40" t="str">
        <f>IFERROR(INDEX('ORARIO ITP'!$A$3:$A$102,MATCH(AQ$1,'ORARIO ITP'!$BH$3:$BH$102,0),1),"")</f>
        <v/>
      </c>
      <c r="AR179" s="40" t="str">
        <f>IFERROR(INDEX('ORARIO ITP'!$A$3:$A$102,MATCH(AR$1,'ORARIO ITP'!$BH$3:$BH$102,0),1),"")</f>
        <v/>
      </c>
      <c r="AS179" s="40" t="str">
        <f>IFERROR(INDEX('ORARIO ITP'!$A$3:$A$102,MATCH(AS$1,'ORARIO ITP'!$BH$3:$BH$102,0),1),"")</f>
        <v/>
      </c>
      <c r="AT179" s="40" t="str">
        <f>IFERROR(INDEX('ORARIO ITP'!$A$3:$A$102,MATCH(AT$1,'ORARIO ITP'!$BH$3:$BH$102,0),1),"")</f>
        <v/>
      </c>
      <c r="AU179" s="40" t="str">
        <f>IFERROR(INDEX('ORARIO ITP'!$A$3:$A$102,MATCH(AU$1,'ORARIO ITP'!$BH$3:$BH$102,0),1),"")</f>
        <v/>
      </c>
      <c r="AV179" s="40" t="str">
        <f>IFERROR(INDEX('ORARIO ITP'!$A$3:$A$102,MATCH(AV$1,'ORARIO ITP'!$BH$3:$BH$102,0),1),"")</f>
        <v/>
      </c>
      <c r="AW179" s="40" t="str">
        <f>IFERROR(INDEX('ORARIO ITP'!$A$3:$A$102,MATCH(AW$1,'ORARIO ITP'!$BH$3:$BH$102,0),1),"")</f>
        <v/>
      </c>
      <c r="AX179" s="40" t="str">
        <f>IFERROR(INDEX('ORARIO ITP'!$A$3:$A$102,MATCH(AX$1,'ORARIO ITP'!$BH$3:$BH$102,0),1),"")</f>
        <v/>
      </c>
      <c r="AY179" s="40" t="str">
        <f>IFERROR(INDEX('ORARIO ITP'!$A$3:$A$102,MATCH(AY$1,'ORARIO ITP'!$BH$3:$BH$102,0),1),"")</f>
        <v/>
      </c>
      <c r="AZ179" s="40" t="str">
        <f>IFERROR(INDEX('ORARIO ITP'!$A$3:$A$102,MATCH(AZ$1,'ORARIO ITP'!$BH$3:$BH$102,0),1),"")</f>
        <v/>
      </c>
    </row>
    <row r="180" spans="1:52" s="42" customFormat="1" ht="24.95" customHeight="1">
      <c r="A180" s="160"/>
      <c r="B180" s="165">
        <v>10</v>
      </c>
      <c r="C180" s="41" t="str">
        <f ca="1">IFERROR(INDEX('DOCENTI-CLASSI-MATERIE'!$A$2:$L$201,MATCH(C$181,'DOCENTI-CLASSI-MATERIE'!$A$2:$A$201,0),MATCH(C$1,INDIRECT("'DOCENTI-CLASSI-MATERIE'!$A"&amp;MATCH(C$181,'DOCENTI-CLASSI-MATERIE'!$A$2:$A$201,0)+2&amp;":$L"&amp;MATCH(C$181,'DOCENTI-CLASSI-MATERIE'!$A$2:$A$201,0)+2),0)),C363)</f>
        <v/>
      </c>
      <c r="D180" s="41" t="str">
        <f ca="1">IFERROR(INDEX('DOCENTI-CLASSI-MATERIE'!$A$2:$L$201,MATCH(D$181,'DOCENTI-CLASSI-MATERIE'!$A$2:$A$201,0),MATCH(D$1,INDIRECT("'DOCENTI-CLASSI-MATERIE'!$A"&amp;MATCH(D$181,'DOCENTI-CLASSI-MATERIE'!$A$2:$A$201,0)+2&amp;":$L"&amp;MATCH(D$181,'DOCENTI-CLASSI-MATERIE'!$A$2:$A$201,0)+2),0)),D363)</f>
        <v/>
      </c>
      <c r="E180" s="41" t="str">
        <f ca="1">IFERROR(INDEX('DOCENTI-CLASSI-MATERIE'!$A$2:$L$201,MATCH(E$181,'DOCENTI-CLASSI-MATERIE'!$A$2:$A$201,0),MATCH(E$1,INDIRECT("'DOCENTI-CLASSI-MATERIE'!$A"&amp;MATCH(E$181,'DOCENTI-CLASSI-MATERIE'!$A$2:$A$201,0)+2&amp;":$L"&amp;MATCH(E$181,'DOCENTI-CLASSI-MATERIE'!$A$2:$A$201,0)+2),0)),E363)</f>
        <v/>
      </c>
      <c r="F180" s="41" t="str">
        <f ca="1">IFERROR(INDEX('DOCENTI-CLASSI-MATERIE'!$A$2:$L$201,MATCH(F$181,'DOCENTI-CLASSI-MATERIE'!$A$2:$A$201,0),MATCH(F$1,INDIRECT("'DOCENTI-CLASSI-MATERIE'!$A"&amp;MATCH(F$181,'DOCENTI-CLASSI-MATERIE'!$A$2:$A$201,0)+2&amp;":$L"&amp;MATCH(F$181,'DOCENTI-CLASSI-MATERIE'!$A$2:$A$201,0)+2),0)),F363)</f>
        <v/>
      </c>
      <c r="G180" s="41" t="str">
        <f ca="1">IFERROR(INDEX('DOCENTI-CLASSI-MATERIE'!$A$2:$L$201,MATCH(G$181,'DOCENTI-CLASSI-MATERIE'!$A$2:$A$201,0),MATCH(G$1,INDIRECT("'DOCENTI-CLASSI-MATERIE'!$A"&amp;MATCH(G$181,'DOCENTI-CLASSI-MATERIE'!$A$2:$A$201,0)+2&amp;":$L"&amp;MATCH(G$181,'DOCENTI-CLASSI-MATERIE'!$A$2:$A$201,0)+2),0)),G363)</f>
        <v/>
      </c>
      <c r="H180" s="41" t="str">
        <f ca="1">IFERROR(INDEX('DOCENTI-CLASSI-MATERIE'!$A$2:$L$201,MATCH(H$181,'DOCENTI-CLASSI-MATERIE'!$A$2:$A$201,0),MATCH(H$1,INDIRECT("'DOCENTI-CLASSI-MATERIE'!$A"&amp;MATCH(H$181,'DOCENTI-CLASSI-MATERIE'!$A$2:$A$201,0)+2&amp;":$L"&amp;MATCH(H$181,'DOCENTI-CLASSI-MATERIE'!$A$2:$A$201,0)+2),0)),H363)</f>
        <v/>
      </c>
      <c r="I180" s="41" t="str">
        <f ca="1">IFERROR(INDEX('DOCENTI-CLASSI-MATERIE'!$A$2:$L$201,MATCH(I$181,'DOCENTI-CLASSI-MATERIE'!$A$2:$A$201,0),MATCH(I$1,INDIRECT("'DOCENTI-CLASSI-MATERIE'!$A"&amp;MATCH(I$181,'DOCENTI-CLASSI-MATERIE'!$A$2:$A$201,0)+2&amp;":$L"&amp;MATCH(I$181,'DOCENTI-CLASSI-MATERIE'!$A$2:$A$201,0)+2),0)),I363)</f>
        <v/>
      </c>
      <c r="J180" s="41" t="str">
        <f ca="1">IFERROR(INDEX('DOCENTI-CLASSI-MATERIE'!$A$2:$L$201,MATCH(J$181,'DOCENTI-CLASSI-MATERIE'!$A$2:$A$201,0),MATCH(J$1,INDIRECT("'DOCENTI-CLASSI-MATERIE'!$A"&amp;MATCH(J$181,'DOCENTI-CLASSI-MATERIE'!$A$2:$A$201,0)+2&amp;":$L"&amp;MATCH(J$181,'DOCENTI-CLASSI-MATERIE'!$A$2:$A$201,0)+2),0)),J363)</f>
        <v/>
      </c>
      <c r="K180" s="41" t="str">
        <f ca="1">IFERROR(INDEX('DOCENTI-CLASSI-MATERIE'!$A$2:$L$201,MATCH(K$181,'DOCENTI-CLASSI-MATERIE'!$A$2:$A$201,0),MATCH(K$1,INDIRECT("'DOCENTI-CLASSI-MATERIE'!$A"&amp;MATCH(K$181,'DOCENTI-CLASSI-MATERIE'!$A$2:$A$201,0)+2&amp;":$L"&amp;MATCH(K$181,'DOCENTI-CLASSI-MATERIE'!$A$2:$A$201,0)+2),0)),K363)</f>
        <v/>
      </c>
      <c r="L180" s="41" t="str">
        <f ca="1">IFERROR(INDEX('DOCENTI-CLASSI-MATERIE'!$A$2:$L$201,MATCH(L$181,'DOCENTI-CLASSI-MATERIE'!$A$2:$A$201,0),MATCH(L$1,INDIRECT("'DOCENTI-CLASSI-MATERIE'!$A"&amp;MATCH(L$181,'DOCENTI-CLASSI-MATERIE'!$A$2:$A$201,0)+2&amp;":$L"&amp;MATCH(L$181,'DOCENTI-CLASSI-MATERIE'!$A$2:$A$201,0)+2),0)),L363)</f>
        <v/>
      </c>
      <c r="M180" s="41" t="str">
        <f ca="1">IFERROR(INDEX('DOCENTI-CLASSI-MATERIE'!$A$2:$L$201,MATCH(M$181,'DOCENTI-CLASSI-MATERIE'!$A$2:$A$201,0),MATCH(M$1,INDIRECT("'DOCENTI-CLASSI-MATERIE'!$A"&amp;MATCH(M$181,'DOCENTI-CLASSI-MATERIE'!$A$2:$A$201,0)+2&amp;":$L"&amp;MATCH(M$181,'DOCENTI-CLASSI-MATERIE'!$A$2:$A$201,0)+2),0)),M363)</f>
        <v/>
      </c>
      <c r="N180" s="41" t="str">
        <f ca="1">IFERROR(INDEX('DOCENTI-CLASSI-MATERIE'!$A$2:$L$201,MATCH(N$181,'DOCENTI-CLASSI-MATERIE'!$A$2:$A$201,0),MATCH(N$1,INDIRECT("'DOCENTI-CLASSI-MATERIE'!$A"&amp;MATCH(N$181,'DOCENTI-CLASSI-MATERIE'!$A$2:$A$201,0)+2&amp;":$L"&amp;MATCH(N$181,'DOCENTI-CLASSI-MATERIE'!$A$2:$A$201,0)+2),0)),N363)</f>
        <v/>
      </c>
      <c r="O180" s="41" t="str">
        <f ca="1">IFERROR(INDEX('DOCENTI-CLASSI-MATERIE'!$A$2:$L$201,MATCH(O$181,'DOCENTI-CLASSI-MATERIE'!$A$2:$A$201,0),MATCH(O$1,INDIRECT("'DOCENTI-CLASSI-MATERIE'!$A"&amp;MATCH(O$181,'DOCENTI-CLASSI-MATERIE'!$A$2:$A$201,0)+2&amp;":$L"&amp;MATCH(O$181,'DOCENTI-CLASSI-MATERIE'!$A$2:$A$201,0)+2),0)),O363)</f>
        <v/>
      </c>
      <c r="P180" s="41" t="str">
        <f ca="1">IFERROR(INDEX('DOCENTI-CLASSI-MATERIE'!$A$2:$L$201,MATCH(P$181,'DOCENTI-CLASSI-MATERIE'!$A$2:$A$201,0),MATCH(P$1,INDIRECT("'DOCENTI-CLASSI-MATERIE'!$A"&amp;MATCH(P$181,'DOCENTI-CLASSI-MATERIE'!$A$2:$A$201,0)+2&amp;":$L"&amp;MATCH(P$181,'DOCENTI-CLASSI-MATERIE'!$A$2:$A$201,0)+2),0)),P363)</f>
        <v/>
      </c>
      <c r="Q180" s="41" t="str">
        <f ca="1">IFERROR(INDEX('DOCENTI-CLASSI-MATERIE'!$A$2:$L$201,MATCH(Q$181,'DOCENTI-CLASSI-MATERIE'!$A$2:$A$201,0),MATCH(Q$1,INDIRECT("'DOCENTI-CLASSI-MATERIE'!$A"&amp;MATCH(Q$181,'DOCENTI-CLASSI-MATERIE'!$A$2:$A$201,0)+2&amp;":$L"&amp;MATCH(Q$181,'DOCENTI-CLASSI-MATERIE'!$A$2:$A$201,0)+2),0)),Q363)</f>
        <v/>
      </c>
      <c r="R180" s="41" t="str">
        <f ca="1">IFERROR(INDEX('DOCENTI-CLASSI-MATERIE'!$A$2:$L$201,MATCH(R$181,'DOCENTI-CLASSI-MATERIE'!$A$2:$A$201,0),MATCH(R$1,INDIRECT("'DOCENTI-CLASSI-MATERIE'!$A"&amp;MATCH(R$181,'DOCENTI-CLASSI-MATERIE'!$A$2:$A$201,0)+2&amp;":$L"&amp;MATCH(R$181,'DOCENTI-CLASSI-MATERIE'!$A$2:$A$201,0)+2),0)),R363)</f>
        <v/>
      </c>
      <c r="S180" s="41" t="str">
        <f ca="1">IFERROR(INDEX('DOCENTI-CLASSI-MATERIE'!$A$2:$L$201,MATCH(S$181,'DOCENTI-CLASSI-MATERIE'!$A$2:$A$201,0),MATCH(S$1,INDIRECT("'DOCENTI-CLASSI-MATERIE'!$A"&amp;MATCH(S$181,'DOCENTI-CLASSI-MATERIE'!$A$2:$A$201,0)+2&amp;":$L"&amp;MATCH(S$181,'DOCENTI-CLASSI-MATERIE'!$A$2:$A$201,0)+2),0)),S363)</f>
        <v/>
      </c>
      <c r="T180" s="41" t="str">
        <f ca="1">IFERROR(INDEX('DOCENTI-CLASSI-MATERIE'!$A$2:$L$201,MATCH(T$181,'DOCENTI-CLASSI-MATERIE'!$A$2:$A$201,0),MATCH(T$1,INDIRECT("'DOCENTI-CLASSI-MATERIE'!$A"&amp;MATCH(T$181,'DOCENTI-CLASSI-MATERIE'!$A$2:$A$201,0)+2&amp;":$L"&amp;MATCH(T$181,'DOCENTI-CLASSI-MATERIE'!$A$2:$A$201,0)+2),0)),T363)</f>
        <v/>
      </c>
      <c r="U180" s="41" t="str">
        <f ca="1">IFERROR(INDEX('DOCENTI-CLASSI-MATERIE'!$A$2:$L$201,MATCH(U$181,'DOCENTI-CLASSI-MATERIE'!$A$2:$A$201,0),MATCH(U$1,INDIRECT("'DOCENTI-CLASSI-MATERIE'!$A"&amp;MATCH(U$181,'DOCENTI-CLASSI-MATERIE'!$A$2:$A$201,0)+2&amp;":$L"&amp;MATCH(U$181,'DOCENTI-CLASSI-MATERIE'!$A$2:$A$201,0)+2),0)),U363)</f>
        <v/>
      </c>
      <c r="V180" s="41" t="str">
        <f ca="1">IFERROR(INDEX('DOCENTI-CLASSI-MATERIE'!$A$2:$L$201,MATCH(V$181,'DOCENTI-CLASSI-MATERIE'!$A$2:$A$201,0),MATCH(V$1,INDIRECT("'DOCENTI-CLASSI-MATERIE'!$A"&amp;MATCH(V$181,'DOCENTI-CLASSI-MATERIE'!$A$2:$A$201,0)+2&amp;":$L"&amp;MATCH(V$181,'DOCENTI-CLASSI-MATERIE'!$A$2:$A$201,0)+2),0)),V363)</f>
        <v/>
      </c>
      <c r="W180" s="41" t="str">
        <f ca="1">IFERROR(INDEX('DOCENTI-CLASSI-MATERIE'!$A$2:$L$201,MATCH(W$181,'DOCENTI-CLASSI-MATERIE'!$A$2:$A$201,0),MATCH(W$1,INDIRECT("'DOCENTI-CLASSI-MATERIE'!$A"&amp;MATCH(W$181,'DOCENTI-CLASSI-MATERIE'!$A$2:$A$201,0)+2&amp;":$L"&amp;MATCH(W$181,'DOCENTI-CLASSI-MATERIE'!$A$2:$A$201,0)+2),0)),W363)</f>
        <v/>
      </c>
      <c r="X180" s="41" t="str">
        <f ca="1">IFERROR(INDEX('DOCENTI-CLASSI-MATERIE'!$A$2:$L$201,MATCH(X$181,'DOCENTI-CLASSI-MATERIE'!$A$2:$A$201,0),MATCH(X$1,INDIRECT("'DOCENTI-CLASSI-MATERIE'!$A"&amp;MATCH(X$181,'DOCENTI-CLASSI-MATERIE'!$A$2:$A$201,0)+2&amp;":$L"&amp;MATCH(X$181,'DOCENTI-CLASSI-MATERIE'!$A$2:$A$201,0)+2),0)),X363)</f>
        <v/>
      </c>
      <c r="Y180" s="41" t="str">
        <f ca="1">IFERROR(INDEX('DOCENTI-CLASSI-MATERIE'!$A$2:$L$201,MATCH(Y$181,'DOCENTI-CLASSI-MATERIE'!$A$2:$A$201,0),MATCH(Y$1,INDIRECT("'DOCENTI-CLASSI-MATERIE'!$A"&amp;MATCH(Y$181,'DOCENTI-CLASSI-MATERIE'!$A$2:$A$201,0)+2&amp;":$L"&amp;MATCH(Y$181,'DOCENTI-CLASSI-MATERIE'!$A$2:$A$201,0)+2),0)),Y363)</f>
        <v/>
      </c>
      <c r="Z180" s="41" t="str">
        <f ca="1">IFERROR(INDEX('DOCENTI-CLASSI-MATERIE'!$A$2:$L$201,MATCH(Z$181,'DOCENTI-CLASSI-MATERIE'!$A$2:$A$201,0),MATCH(Z$1,INDIRECT("'DOCENTI-CLASSI-MATERIE'!$A"&amp;MATCH(Z$181,'DOCENTI-CLASSI-MATERIE'!$A$2:$A$201,0)+2&amp;":$L"&amp;MATCH(Z$181,'DOCENTI-CLASSI-MATERIE'!$A$2:$A$201,0)+2),0)),Z363)</f>
        <v/>
      </c>
      <c r="AA180" s="41" t="str">
        <f ca="1">IFERROR(INDEX('DOCENTI-CLASSI-MATERIE'!$A$2:$L$201,MATCH(AA$181,'DOCENTI-CLASSI-MATERIE'!$A$2:$A$201,0),MATCH(AA$1,INDIRECT("'DOCENTI-CLASSI-MATERIE'!$A"&amp;MATCH(AA$181,'DOCENTI-CLASSI-MATERIE'!$A$2:$A$201,0)+2&amp;":$L"&amp;MATCH(AA$181,'DOCENTI-CLASSI-MATERIE'!$A$2:$A$201,0)+2),0)),AA363)</f>
        <v/>
      </c>
      <c r="AB180" s="41" t="str">
        <f ca="1">IFERROR(INDEX('DOCENTI-CLASSI-MATERIE'!$A$2:$L$201,MATCH(AB$181,'DOCENTI-CLASSI-MATERIE'!$A$2:$A$201,0),MATCH(AB$1,INDIRECT("'DOCENTI-CLASSI-MATERIE'!$A"&amp;MATCH(AB$181,'DOCENTI-CLASSI-MATERIE'!$A$2:$A$201,0)+2&amp;":$L"&amp;MATCH(AB$181,'DOCENTI-CLASSI-MATERIE'!$A$2:$A$201,0)+2),0)),AB363)</f>
        <v/>
      </c>
      <c r="AC180" s="41" t="str">
        <f ca="1">IFERROR(INDEX('DOCENTI-CLASSI-MATERIE'!$A$2:$L$201,MATCH(AC$181,'DOCENTI-CLASSI-MATERIE'!$A$2:$A$201,0),MATCH(AC$1,INDIRECT("'DOCENTI-CLASSI-MATERIE'!$A"&amp;MATCH(AC$181,'DOCENTI-CLASSI-MATERIE'!$A$2:$A$201,0)+2&amp;":$L"&amp;MATCH(AC$181,'DOCENTI-CLASSI-MATERIE'!$A$2:$A$201,0)+2),0)),AC363)</f>
        <v/>
      </c>
      <c r="AD180" s="41" t="str">
        <f ca="1">IFERROR(INDEX('DOCENTI-CLASSI-MATERIE'!$A$2:$L$201,MATCH(AD$181,'DOCENTI-CLASSI-MATERIE'!$A$2:$A$201,0),MATCH(AD$1,INDIRECT("'DOCENTI-CLASSI-MATERIE'!$A"&amp;MATCH(AD$181,'DOCENTI-CLASSI-MATERIE'!$A$2:$A$201,0)+2&amp;":$L"&amp;MATCH(AD$181,'DOCENTI-CLASSI-MATERIE'!$A$2:$A$201,0)+2),0)),AD363)</f>
        <v/>
      </c>
      <c r="AE180" s="41" t="str">
        <f ca="1">IFERROR(INDEX('DOCENTI-CLASSI-MATERIE'!$A$2:$L$201,MATCH(AE$181,'DOCENTI-CLASSI-MATERIE'!$A$2:$A$201,0),MATCH(AE$1,INDIRECT("'DOCENTI-CLASSI-MATERIE'!$A"&amp;MATCH(AE$181,'DOCENTI-CLASSI-MATERIE'!$A$2:$A$201,0)+2&amp;":$L"&amp;MATCH(AE$181,'DOCENTI-CLASSI-MATERIE'!$A$2:$A$201,0)+2),0)),AE363)</f>
        <v/>
      </c>
      <c r="AF180" s="41" t="str">
        <f ca="1">IFERROR(INDEX('DOCENTI-CLASSI-MATERIE'!$A$2:$L$201,MATCH(AF$181,'DOCENTI-CLASSI-MATERIE'!$A$2:$A$201,0),MATCH(AF$1,INDIRECT("'DOCENTI-CLASSI-MATERIE'!$A"&amp;MATCH(AF$181,'DOCENTI-CLASSI-MATERIE'!$A$2:$A$201,0)+2&amp;":$L"&amp;MATCH(AF$181,'DOCENTI-CLASSI-MATERIE'!$A$2:$A$201,0)+2),0)),AF363)</f>
        <v/>
      </c>
      <c r="AG180" s="41" t="str">
        <f ca="1">IFERROR(INDEX('DOCENTI-CLASSI-MATERIE'!$A$2:$L$201,MATCH(AG$181,'DOCENTI-CLASSI-MATERIE'!$A$2:$A$201,0),MATCH(AG$1,INDIRECT("'DOCENTI-CLASSI-MATERIE'!$A"&amp;MATCH(AG$181,'DOCENTI-CLASSI-MATERIE'!$A$2:$A$201,0)+2&amp;":$L"&amp;MATCH(AG$181,'DOCENTI-CLASSI-MATERIE'!$A$2:$A$201,0)+2),0)),AG363)</f>
        <v/>
      </c>
      <c r="AH180" s="41" t="str">
        <f ca="1">IFERROR(INDEX('DOCENTI-CLASSI-MATERIE'!$A$2:$L$201,MATCH(AH$181,'DOCENTI-CLASSI-MATERIE'!$A$2:$A$201,0),MATCH(AH$1,INDIRECT("'DOCENTI-CLASSI-MATERIE'!$A"&amp;MATCH(AH$181,'DOCENTI-CLASSI-MATERIE'!$A$2:$A$201,0)+2&amp;":$L"&amp;MATCH(AH$181,'DOCENTI-CLASSI-MATERIE'!$A$2:$A$201,0)+2),0)),AH363)</f>
        <v/>
      </c>
      <c r="AI180" s="41" t="str">
        <f ca="1">IFERROR(INDEX('DOCENTI-CLASSI-MATERIE'!$A$2:$L$201,MATCH(AI$181,'DOCENTI-CLASSI-MATERIE'!$A$2:$A$201,0),MATCH(AI$1,INDIRECT("'DOCENTI-CLASSI-MATERIE'!$A"&amp;MATCH(AI$181,'DOCENTI-CLASSI-MATERIE'!$A$2:$A$201,0)+2&amp;":$L"&amp;MATCH(AI$181,'DOCENTI-CLASSI-MATERIE'!$A$2:$A$201,0)+2),0)),AI363)</f>
        <v/>
      </c>
      <c r="AJ180" s="41" t="str">
        <f ca="1">IFERROR(INDEX('DOCENTI-CLASSI-MATERIE'!$A$2:$L$201,MATCH(AJ$181,'DOCENTI-CLASSI-MATERIE'!$A$2:$A$201,0),MATCH(AJ$1,INDIRECT("'DOCENTI-CLASSI-MATERIE'!$A"&amp;MATCH(AJ$181,'DOCENTI-CLASSI-MATERIE'!$A$2:$A$201,0)+2&amp;":$L"&amp;MATCH(AJ$181,'DOCENTI-CLASSI-MATERIE'!$A$2:$A$201,0)+2),0)),AJ363)</f>
        <v/>
      </c>
      <c r="AK180" s="41" t="str">
        <f ca="1">IFERROR(INDEX('DOCENTI-CLASSI-MATERIE'!$A$2:$L$201,MATCH(AK$181,'DOCENTI-CLASSI-MATERIE'!$A$2:$A$201,0),MATCH(AK$1,INDIRECT("'DOCENTI-CLASSI-MATERIE'!$A"&amp;MATCH(AK$181,'DOCENTI-CLASSI-MATERIE'!$A$2:$A$201,0)+2&amp;":$L"&amp;MATCH(AK$181,'DOCENTI-CLASSI-MATERIE'!$A$2:$A$201,0)+2),0)),AK363)</f>
        <v/>
      </c>
      <c r="AL180" s="41" t="str">
        <f ca="1">IFERROR(INDEX('DOCENTI-CLASSI-MATERIE'!$A$2:$L$201,MATCH(AL$181,'DOCENTI-CLASSI-MATERIE'!$A$2:$A$201,0),MATCH(AL$1,INDIRECT("'DOCENTI-CLASSI-MATERIE'!$A"&amp;MATCH(AL$181,'DOCENTI-CLASSI-MATERIE'!$A$2:$A$201,0)+2&amp;":$L"&amp;MATCH(AL$181,'DOCENTI-CLASSI-MATERIE'!$A$2:$A$201,0)+2),0)),AL363)</f>
        <v/>
      </c>
      <c r="AM180" s="41" t="str">
        <f ca="1">IFERROR(INDEX('DOCENTI-CLASSI-MATERIE'!$A$2:$L$201,MATCH(AM$181,'DOCENTI-CLASSI-MATERIE'!$A$2:$A$201,0),MATCH(AM$1,INDIRECT("'DOCENTI-CLASSI-MATERIE'!$A"&amp;MATCH(AM$181,'DOCENTI-CLASSI-MATERIE'!$A$2:$A$201,0)+2&amp;":$L"&amp;MATCH(AM$181,'DOCENTI-CLASSI-MATERIE'!$A$2:$A$201,0)+2),0)),AM363)</f>
        <v/>
      </c>
      <c r="AN180" s="41" t="str">
        <f ca="1">IFERROR(INDEX('DOCENTI-CLASSI-MATERIE'!$A$2:$L$201,MATCH(AN$181,'DOCENTI-CLASSI-MATERIE'!$A$2:$A$201,0),MATCH(AN$1,INDIRECT("'DOCENTI-CLASSI-MATERIE'!$A"&amp;MATCH(AN$181,'DOCENTI-CLASSI-MATERIE'!$A$2:$A$201,0)+2&amp;":$L"&amp;MATCH(AN$181,'DOCENTI-CLASSI-MATERIE'!$A$2:$A$201,0)+2),0)),AN363)</f>
        <v/>
      </c>
      <c r="AO180" s="41" t="str">
        <f ca="1">IFERROR(INDEX('DOCENTI-CLASSI-MATERIE'!$A$2:$L$201,MATCH(AO$181,'DOCENTI-CLASSI-MATERIE'!$A$2:$A$201,0),MATCH(AO$1,INDIRECT("'DOCENTI-CLASSI-MATERIE'!$A"&amp;MATCH(AO$181,'DOCENTI-CLASSI-MATERIE'!$A$2:$A$201,0)+2&amp;":$L"&amp;MATCH(AO$181,'DOCENTI-CLASSI-MATERIE'!$A$2:$A$201,0)+2),0)),AO363)</f>
        <v/>
      </c>
      <c r="AP180" s="41" t="str">
        <f ca="1">IFERROR(INDEX('DOCENTI-CLASSI-MATERIE'!$A$2:$L$201,MATCH(AP$181,'DOCENTI-CLASSI-MATERIE'!$A$2:$A$201,0),MATCH(AP$1,INDIRECT("'DOCENTI-CLASSI-MATERIE'!$A"&amp;MATCH(AP$181,'DOCENTI-CLASSI-MATERIE'!$A$2:$A$201,0)+2&amp;":$L"&amp;MATCH(AP$181,'DOCENTI-CLASSI-MATERIE'!$A$2:$A$201,0)+2),0)),AP363)</f>
        <v/>
      </c>
      <c r="AQ180" s="41" t="str">
        <f ca="1">IFERROR(INDEX('DOCENTI-CLASSI-MATERIE'!$A$2:$L$201,MATCH(AQ$181,'DOCENTI-CLASSI-MATERIE'!$A$2:$A$201,0),MATCH(AQ$1,INDIRECT("'DOCENTI-CLASSI-MATERIE'!$A"&amp;MATCH(AQ$181,'DOCENTI-CLASSI-MATERIE'!$A$2:$A$201,0)+2&amp;":$L"&amp;MATCH(AQ$181,'DOCENTI-CLASSI-MATERIE'!$A$2:$A$201,0)+2),0)),AQ363)</f>
        <v/>
      </c>
      <c r="AR180" s="41" t="str">
        <f ca="1">IFERROR(INDEX('DOCENTI-CLASSI-MATERIE'!$A$2:$L$201,MATCH(AR$181,'DOCENTI-CLASSI-MATERIE'!$A$2:$A$201,0),MATCH(AR$1,INDIRECT("'DOCENTI-CLASSI-MATERIE'!$A"&amp;MATCH(AR$181,'DOCENTI-CLASSI-MATERIE'!$A$2:$A$201,0)+2&amp;":$L"&amp;MATCH(AR$181,'DOCENTI-CLASSI-MATERIE'!$A$2:$A$201,0)+2),0)),AR363)</f>
        <v/>
      </c>
      <c r="AS180" s="41" t="str">
        <f ca="1">IFERROR(INDEX('DOCENTI-CLASSI-MATERIE'!$A$2:$L$201,MATCH(AS$181,'DOCENTI-CLASSI-MATERIE'!$A$2:$A$201,0),MATCH(AS$1,INDIRECT("'DOCENTI-CLASSI-MATERIE'!$A"&amp;MATCH(AS$181,'DOCENTI-CLASSI-MATERIE'!$A$2:$A$201,0)+2&amp;":$L"&amp;MATCH(AS$181,'DOCENTI-CLASSI-MATERIE'!$A$2:$A$201,0)+2),0)),AS363)</f>
        <v/>
      </c>
      <c r="AT180" s="41" t="str">
        <f ca="1">IFERROR(INDEX('DOCENTI-CLASSI-MATERIE'!$A$2:$L$201,MATCH(AT$181,'DOCENTI-CLASSI-MATERIE'!$A$2:$A$201,0),MATCH(AT$1,INDIRECT("'DOCENTI-CLASSI-MATERIE'!$A"&amp;MATCH(AT$181,'DOCENTI-CLASSI-MATERIE'!$A$2:$A$201,0)+2&amp;":$L"&amp;MATCH(AT$181,'DOCENTI-CLASSI-MATERIE'!$A$2:$A$201,0)+2),0)),AT363)</f>
        <v/>
      </c>
      <c r="AU180" s="41" t="str">
        <f ca="1">IFERROR(INDEX('DOCENTI-CLASSI-MATERIE'!$A$2:$L$201,MATCH(AU$181,'DOCENTI-CLASSI-MATERIE'!$A$2:$A$201,0),MATCH(AU$1,INDIRECT("'DOCENTI-CLASSI-MATERIE'!$A"&amp;MATCH(AU$181,'DOCENTI-CLASSI-MATERIE'!$A$2:$A$201,0)+2&amp;":$L"&amp;MATCH(AU$181,'DOCENTI-CLASSI-MATERIE'!$A$2:$A$201,0)+2),0)),AU363)</f>
        <v/>
      </c>
      <c r="AV180" s="41" t="str">
        <f ca="1">IFERROR(INDEX('DOCENTI-CLASSI-MATERIE'!$A$2:$L$201,MATCH(AV$181,'DOCENTI-CLASSI-MATERIE'!$A$2:$A$201,0),MATCH(AV$1,INDIRECT("'DOCENTI-CLASSI-MATERIE'!$A"&amp;MATCH(AV$181,'DOCENTI-CLASSI-MATERIE'!$A$2:$A$201,0)+2&amp;":$L"&amp;MATCH(AV$181,'DOCENTI-CLASSI-MATERIE'!$A$2:$A$201,0)+2),0)),AV363)</f>
        <v/>
      </c>
      <c r="AW180" s="41" t="str">
        <f ca="1">IFERROR(INDEX('DOCENTI-CLASSI-MATERIE'!$A$2:$L$201,MATCH(AW$181,'DOCENTI-CLASSI-MATERIE'!$A$2:$A$201,0),MATCH(AW$1,INDIRECT("'DOCENTI-CLASSI-MATERIE'!$A"&amp;MATCH(AW$181,'DOCENTI-CLASSI-MATERIE'!$A$2:$A$201,0)+2&amp;":$L"&amp;MATCH(AW$181,'DOCENTI-CLASSI-MATERIE'!$A$2:$A$201,0)+2),0)),AW363)</f>
        <v/>
      </c>
      <c r="AX180" s="41" t="str">
        <f ca="1">IFERROR(INDEX('DOCENTI-CLASSI-MATERIE'!$A$2:$L$201,MATCH(AX$181,'DOCENTI-CLASSI-MATERIE'!$A$2:$A$201,0),MATCH(AX$1,INDIRECT("'DOCENTI-CLASSI-MATERIE'!$A"&amp;MATCH(AX$181,'DOCENTI-CLASSI-MATERIE'!$A$2:$A$201,0)+2&amp;":$L"&amp;MATCH(AX$181,'DOCENTI-CLASSI-MATERIE'!$A$2:$A$201,0)+2),0)),AX363)</f>
        <v/>
      </c>
      <c r="AY180" s="41" t="str">
        <f ca="1">IFERROR(INDEX('DOCENTI-CLASSI-MATERIE'!$A$2:$L$201,MATCH(AY$181,'DOCENTI-CLASSI-MATERIE'!$A$2:$A$201,0),MATCH(AY$1,INDIRECT("'DOCENTI-CLASSI-MATERIE'!$A"&amp;MATCH(AY$181,'DOCENTI-CLASSI-MATERIE'!$A$2:$A$201,0)+2&amp;":$L"&amp;MATCH(AY$181,'DOCENTI-CLASSI-MATERIE'!$A$2:$A$201,0)+2),0)),AY363)</f>
        <v/>
      </c>
      <c r="AZ180" s="41" t="str">
        <f ca="1">IFERROR(INDEX('DOCENTI-CLASSI-MATERIE'!$A$2:$L$201,MATCH(AZ$181,'DOCENTI-CLASSI-MATERIE'!$A$2:$A$201,0),MATCH(AZ$1,INDIRECT("'DOCENTI-CLASSI-MATERIE'!$A"&amp;MATCH(AZ$181,'DOCENTI-CLASSI-MATERIE'!$A$2:$A$201,0)+2&amp;":$L"&amp;MATCH(AZ$181,'DOCENTI-CLASSI-MATERIE'!$A$2:$A$201,0)+2),0)),AZ363)</f>
        <v/>
      </c>
    </row>
    <row r="181" spans="1:52" s="42" customFormat="1" ht="24.95" customHeight="1">
      <c r="A181" s="160"/>
      <c r="B181" s="165"/>
      <c r="C181" s="43" t="str">
        <f>IFERROR(INDEX('ORARIO DOCENTI'!$A$3:$A$102,MATCH(C$1,'ORARIO DOCENTI'!$BI$3:$BI$102,0),1),C364)</f>
        <v/>
      </c>
      <c r="D181" s="43" t="str">
        <f>IFERROR(INDEX('ORARIO DOCENTI'!$A$3:$A$102,MATCH(D$1,'ORARIO DOCENTI'!$BI$3:$BI$102,0),1),D364)</f>
        <v/>
      </c>
      <c r="E181" s="43" t="str">
        <f>IFERROR(INDEX('ORARIO DOCENTI'!$A$3:$A$102,MATCH(E$1,'ORARIO DOCENTI'!$BI$3:$BI$102,0),1),E364)</f>
        <v/>
      </c>
      <c r="F181" s="43" t="str">
        <f>IFERROR(INDEX('ORARIO DOCENTI'!$A$3:$A$102,MATCH(F$1,'ORARIO DOCENTI'!$BI$3:$BI$102,0),1),F364)</f>
        <v/>
      </c>
      <c r="G181" s="43" t="str">
        <f>IFERROR(INDEX('ORARIO DOCENTI'!$A$3:$A$102,MATCH(G$1,'ORARIO DOCENTI'!$BI$3:$BI$102,0),1),G364)</f>
        <v/>
      </c>
      <c r="H181" s="43" t="str">
        <f>IFERROR(INDEX('ORARIO DOCENTI'!$A$3:$A$102,MATCH(H$1,'ORARIO DOCENTI'!$BI$3:$BI$102,0),1),H364)</f>
        <v/>
      </c>
      <c r="I181" s="43" t="str">
        <f>IFERROR(INDEX('ORARIO DOCENTI'!$A$3:$A$102,MATCH(I$1,'ORARIO DOCENTI'!$BI$3:$BI$102,0),1),I364)</f>
        <v/>
      </c>
      <c r="J181" s="43" t="str">
        <f>IFERROR(INDEX('ORARIO DOCENTI'!$A$3:$A$102,MATCH(J$1,'ORARIO DOCENTI'!$BI$3:$BI$102,0),1),J364)</f>
        <v/>
      </c>
      <c r="K181" s="43" t="str">
        <f>IFERROR(INDEX('ORARIO DOCENTI'!$A$3:$A$102,MATCH(K$1,'ORARIO DOCENTI'!$BI$3:$BI$102,0),1),K364)</f>
        <v/>
      </c>
      <c r="L181" s="43" t="str">
        <f>IFERROR(INDEX('ORARIO DOCENTI'!$A$3:$A$102,MATCH(L$1,'ORARIO DOCENTI'!$BI$3:$BI$102,0),1),L364)</f>
        <v/>
      </c>
      <c r="M181" s="43" t="str">
        <f>IFERROR(INDEX('ORARIO DOCENTI'!$A$3:$A$102,MATCH(M$1,'ORARIO DOCENTI'!$BI$3:$BI$102,0),1),M364)</f>
        <v/>
      </c>
      <c r="N181" s="43" t="str">
        <f>IFERROR(INDEX('ORARIO DOCENTI'!$A$3:$A$102,MATCH(N$1,'ORARIO DOCENTI'!$BI$3:$BI$102,0),1),N364)</f>
        <v/>
      </c>
      <c r="O181" s="43" t="str">
        <f>IFERROR(INDEX('ORARIO DOCENTI'!$A$3:$A$102,MATCH(O$1,'ORARIO DOCENTI'!$BI$3:$BI$102,0),1),O364)</f>
        <v/>
      </c>
      <c r="P181" s="43" t="str">
        <f>IFERROR(INDEX('ORARIO DOCENTI'!$A$3:$A$102,MATCH(P$1,'ORARIO DOCENTI'!$BI$3:$BI$102,0),1),P364)</f>
        <v/>
      </c>
      <c r="Q181" s="43" t="str">
        <f>IFERROR(INDEX('ORARIO DOCENTI'!$A$3:$A$102,MATCH(Q$1,'ORARIO DOCENTI'!$BI$3:$BI$102,0),1),Q364)</f>
        <v/>
      </c>
      <c r="R181" s="43" t="str">
        <f>IFERROR(INDEX('ORARIO DOCENTI'!$A$3:$A$102,MATCH(R$1,'ORARIO DOCENTI'!$BI$3:$BI$102,0),1),R364)</f>
        <v/>
      </c>
      <c r="S181" s="43" t="str">
        <f>IFERROR(INDEX('ORARIO DOCENTI'!$A$3:$A$102,MATCH(S$1,'ORARIO DOCENTI'!$BI$3:$BI$102,0),1),S364)</f>
        <v/>
      </c>
      <c r="T181" s="43" t="str">
        <f>IFERROR(INDEX('ORARIO DOCENTI'!$A$3:$A$102,MATCH(T$1,'ORARIO DOCENTI'!$BI$3:$BI$102,0),1),T364)</f>
        <v/>
      </c>
      <c r="U181" s="43" t="str">
        <f>IFERROR(INDEX('ORARIO DOCENTI'!$A$3:$A$102,MATCH(U$1,'ORARIO DOCENTI'!$BI$3:$BI$102,0),1),U364)</f>
        <v/>
      </c>
      <c r="V181" s="43" t="str">
        <f>IFERROR(INDEX('ORARIO DOCENTI'!$A$3:$A$102,MATCH(V$1,'ORARIO DOCENTI'!$BI$3:$BI$102,0),1),V364)</f>
        <v/>
      </c>
      <c r="W181" s="43" t="str">
        <f>IFERROR(INDEX('ORARIO DOCENTI'!$A$3:$A$102,MATCH(W$1,'ORARIO DOCENTI'!$BI$3:$BI$102,0),1),W364)</f>
        <v/>
      </c>
      <c r="X181" s="43" t="str">
        <f>IFERROR(INDEX('ORARIO DOCENTI'!$A$3:$A$102,MATCH(X$1,'ORARIO DOCENTI'!$BI$3:$BI$102,0),1),X364)</f>
        <v/>
      </c>
      <c r="Y181" s="43" t="str">
        <f>IFERROR(INDEX('ORARIO DOCENTI'!$A$3:$A$102,MATCH(Y$1,'ORARIO DOCENTI'!$BI$3:$BI$102,0),1),Y364)</f>
        <v/>
      </c>
      <c r="Z181" s="43" t="str">
        <f>IFERROR(INDEX('ORARIO DOCENTI'!$A$3:$A$102,MATCH(Z$1,'ORARIO DOCENTI'!$BI$3:$BI$102,0),1),Z364)</f>
        <v/>
      </c>
      <c r="AA181" s="43" t="str">
        <f>IFERROR(INDEX('ORARIO DOCENTI'!$A$3:$A$102,MATCH(AA$1,'ORARIO DOCENTI'!$BI$3:$BI$102,0),1),AA364)</f>
        <v/>
      </c>
      <c r="AB181" s="43" t="str">
        <f>IFERROR(INDEX('ORARIO DOCENTI'!$A$3:$A$102,MATCH(AB$1,'ORARIO DOCENTI'!$BI$3:$BI$102,0),1),AB364)</f>
        <v/>
      </c>
      <c r="AC181" s="43" t="str">
        <f>IFERROR(INDEX('ORARIO DOCENTI'!$A$3:$A$102,MATCH(AC$1,'ORARIO DOCENTI'!$BI$3:$BI$102,0),1),AC364)</f>
        <v/>
      </c>
      <c r="AD181" s="43" t="str">
        <f>IFERROR(INDEX('ORARIO DOCENTI'!$A$3:$A$102,MATCH(AD$1,'ORARIO DOCENTI'!$BI$3:$BI$102,0),1),AD364)</f>
        <v/>
      </c>
      <c r="AE181" s="43" t="str">
        <f>IFERROR(INDEX('ORARIO DOCENTI'!$A$3:$A$102,MATCH(AE$1,'ORARIO DOCENTI'!$BI$3:$BI$102,0),1),AE364)</f>
        <v/>
      </c>
      <c r="AF181" s="43" t="str">
        <f>IFERROR(INDEX('ORARIO DOCENTI'!$A$3:$A$102,MATCH(AF$1,'ORARIO DOCENTI'!$BI$3:$BI$102,0),1),AF364)</f>
        <v/>
      </c>
      <c r="AG181" s="43" t="str">
        <f>IFERROR(INDEX('ORARIO DOCENTI'!$A$3:$A$102,MATCH(AG$1,'ORARIO DOCENTI'!$BI$3:$BI$102,0),1),AG364)</f>
        <v/>
      </c>
      <c r="AH181" s="43" t="str">
        <f>IFERROR(INDEX('ORARIO DOCENTI'!$A$3:$A$102,MATCH(AH$1,'ORARIO DOCENTI'!$BI$3:$BI$102,0),1),AH364)</f>
        <v/>
      </c>
      <c r="AI181" s="43" t="str">
        <f>IFERROR(INDEX('ORARIO DOCENTI'!$A$3:$A$102,MATCH(AI$1,'ORARIO DOCENTI'!$BI$3:$BI$102,0),1),AI364)</f>
        <v/>
      </c>
      <c r="AJ181" s="43" t="str">
        <f>IFERROR(INDEX('ORARIO DOCENTI'!$A$3:$A$102,MATCH(AJ$1,'ORARIO DOCENTI'!$BI$3:$BI$102,0),1),AJ364)</f>
        <v/>
      </c>
      <c r="AK181" s="43" t="str">
        <f>IFERROR(INDEX('ORARIO DOCENTI'!$A$3:$A$102,MATCH(AK$1,'ORARIO DOCENTI'!$BI$3:$BI$102,0),1),AK364)</f>
        <v/>
      </c>
      <c r="AL181" s="43" t="str">
        <f>IFERROR(INDEX('ORARIO DOCENTI'!$A$3:$A$102,MATCH(AL$1,'ORARIO DOCENTI'!$BI$3:$BI$102,0),1),AL364)</f>
        <v/>
      </c>
      <c r="AM181" s="43" t="str">
        <f>IFERROR(INDEX('ORARIO DOCENTI'!$A$3:$A$102,MATCH(AM$1,'ORARIO DOCENTI'!$BI$3:$BI$102,0),1),AM364)</f>
        <v/>
      </c>
      <c r="AN181" s="43" t="str">
        <f>IFERROR(INDEX('ORARIO DOCENTI'!$A$3:$A$102,MATCH(AN$1,'ORARIO DOCENTI'!$BI$3:$BI$102,0),1),AN364)</f>
        <v/>
      </c>
      <c r="AO181" s="43" t="str">
        <f>IFERROR(INDEX('ORARIO DOCENTI'!$A$3:$A$102,MATCH(AO$1,'ORARIO DOCENTI'!$BI$3:$BI$102,0),1),AO364)</f>
        <v/>
      </c>
      <c r="AP181" s="43" t="str">
        <f>IFERROR(INDEX('ORARIO DOCENTI'!$A$3:$A$102,MATCH(AP$1,'ORARIO DOCENTI'!$BI$3:$BI$102,0),1),AP364)</f>
        <v/>
      </c>
      <c r="AQ181" s="43" t="str">
        <f>IFERROR(INDEX('ORARIO DOCENTI'!$A$3:$A$102,MATCH(AQ$1,'ORARIO DOCENTI'!$BI$3:$BI$102,0),1),AQ364)</f>
        <v/>
      </c>
      <c r="AR181" s="43" t="str">
        <f>IFERROR(INDEX('ORARIO DOCENTI'!$A$3:$A$102,MATCH(AR$1,'ORARIO DOCENTI'!$BI$3:$BI$102,0),1),AR364)</f>
        <v/>
      </c>
      <c r="AS181" s="43" t="str">
        <f>IFERROR(INDEX('ORARIO DOCENTI'!$A$3:$A$102,MATCH(AS$1,'ORARIO DOCENTI'!$BI$3:$BI$102,0),1),AS364)</f>
        <v/>
      </c>
      <c r="AT181" s="43" t="str">
        <f>IFERROR(INDEX('ORARIO DOCENTI'!$A$3:$A$102,MATCH(AT$1,'ORARIO DOCENTI'!$BI$3:$BI$102,0),1),AT364)</f>
        <v/>
      </c>
      <c r="AU181" s="43" t="str">
        <f>IFERROR(INDEX('ORARIO DOCENTI'!$A$3:$A$102,MATCH(AU$1,'ORARIO DOCENTI'!$BI$3:$BI$102,0),1),AU364)</f>
        <v/>
      </c>
      <c r="AV181" s="43" t="str">
        <f>IFERROR(INDEX('ORARIO DOCENTI'!$A$3:$A$102,MATCH(AV$1,'ORARIO DOCENTI'!$BI$3:$BI$102,0),1),AV364)</f>
        <v/>
      </c>
      <c r="AW181" s="43" t="str">
        <f>IFERROR(INDEX('ORARIO DOCENTI'!$A$3:$A$102,MATCH(AW$1,'ORARIO DOCENTI'!$BI$3:$BI$102,0),1),AW364)</f>
        <v/>
      </c>
      <c r="AX181" s="43" t="str">
        <f>IFERROR(INDEX('ORARIO DOCENTI'!$A$3:$A$102,MATCH(AX$1,'ORARIO DOCENTI'!$BI$3:$BI$102,0),1),AX364)</f>
        <v/>
      </c>
      <c r="AY181" s="43" t="str">
        <f>IFERROR(INDEX('ORARIO DOCENTI'!$A$3:$A$102,MATCH(AY$1,'ORARIO DOCENTI'!$BI$3:$BI$102,0),1),AY364)</f>
        <v/>
      </c>
      <c r="AZ181" s="43" t="str">
        <f>IFERROR(INDEX('ORARIO DOCENTI'!$A$3:$A$102,MATCH(AZ$1,'ORARIO DOCENTI'!$BI$3:$BI$102,0),1),AZ364)</f>
        <v/>
      </c>
    </row>
    <row r="182" spans="1:52" s="42" customFormat="1" ht="24.95" customHeight="1" thickBot="1">
      <c r="A182" s="161"/>
      <c r="B182" s="166"/>
      <c r="C182" s="45" t="str">
        <f>IFERROR(INDEX('ORARIO ITP'!$A$3:$A$102,MATCH(C$1,'ORARIO ITP'!$BI$3:$BI$102,0),1),"")</f>
        <v/>
      </c>
      <c r="D182" s="45" t="str">
        <f>IFERROR(INDEX('ORARIO ITP'!$A$3:$A$102,MATCH(D$1,'ORARIO ITP'!$BI$3:$BI$102,0),1),"")</f>
        <v/>
      </c>
      <c r="E182" s="45" t="str">
        <f>IFERROR(INDEX('ORARIO ITP'!$A$3:$A$102,MATCH(E$1,'ORARIO ITP'!$BI$3:$BI$102,0),1),"")</f>
        <v/>
      </c>
      <c r="F182" s="45" t="str">
        <f>IFERROR(INDEX('ORARIO ITP'!$A$3:$A$102,MATCH(F$1,'ORARIO ITP'!$BI$3:$BI$102,0),1),"")</f>
        <v/>
      </c>
      <c r="G182" s="45" t="str">
        <f>IFERROR(INDEX('ORARIO ITP'!$A$3:$A$102,MATCH(G$1,'ORARIO ITP'!$BI$3:$BI$102,0),1),"")</f>
        <v/>
      </c>
      <c r="H182" s="45" t="str">
        <f>IFERROR(INDEX('ORARIO ITP'!$A$3:$A$102,MATCH(H$1,'ORARIO ITP'!$BI$3:$BI$102,0),1),"")</f>
        <v/>
      </c>
      <c r="I182" s="45" t="str">
        <f>IFERROR(INDEX('ORARIO ITP'!$A$3:$A$102,MATCH(I$1,'ORARIO ITP'!$BI$3:$BI$102,0),1),"")</f>
        <v/>
      </c>
      <c r="J182" s="45" t="str">
        <f>IFERROR(INDEX('ORARIO ITP'!$A$3:$A$102,MATCH(J$1,'ORARIO ITP'!$BI$3:$BI$102,0),1),"")</f>
        <v/>
      </c>
      <c r="K182" s="45" t="str">
        <f>IFERROR(INDEX('ORARIO ITP'!$A$3:$A$102,MATCH(K$1,'ORARIO ITP'!$BI$3:$BI$102,0),1),"")</f>
        <v/>
      </c>
      <c r="L182" s="45" t="str">
        <f>IFERROR(INDEX('ORARIO ITP'!$A$3:$A$102,MATCH(L$1,'ORARIO ITP'!$BI$3:$BI$102,0),1),"")</f>
        <v/>
      </c>
      <c r="M182" s="45" t="str">
        <f>IFERROR(INDEX('ORARIO ITP'!$A$3:$A$102,MATCH(M$1,'ORARIO ITP'!$BI$3:$BI$102,0),1),"")</f>
        <v/>
      </c>
      <c r="N182" s="45" t="str">
        <f>IFERROR(INDEX('ORARIO ITP'!$A$3:$A$102,MATCH(N$1,'ORARIO ITP'!$BI$3:$BI$102,0),1),"")</f>
        <v/>
      </c>
      <c r="O182" s="45" t="str">
        <f>IFERROR(INDEX('ORARIO ITP'!$A$3:$A$102,MATCH(O$1,'ORARIO ITP'!$BI$3:$BI$102,0),1),"")</f>
        <v/>
      </c>
      <c r="P182" s="45" t="str">
        <f>IFERROR(INDEX('ORARIO ITP'!$A$3:$A$102,MATCH(P$1,'ORARIO ITP'!$BI$3:$BI$102,0),1),"")</f>
        <v/>
      </c>
      <c r="Q182" s="45" t="str">
        <f>IFERROR(INDEX('ORARIO ITP'!$A$3:$A$102,MATCH(Q$1,'ORARIO ITP'!$BI$3:$BI$102,0),1),"")</f>
        <v/>
      </c>
      <c r="R182" s="45" t="str">
        <f>IFERROR(INDEX('ORARIO ITP'!$A$3:$A$102,MATCH(R$1,'ORARIO ITP'!$BI$3:$BI$102,0),1),"")</f>
        <v/>
      </c>
      <c r="S182" s="45" t="str">
        <f>IFERROR(INDEX('ORARIO ITP'!$A$3:$A$102,MATCH(S$1,'ORARIO ITP'!$BI$3:$BI$102,0),1),"")</f>
        <v/>
      </c>
      <c r="T182" s="45" t="str">
        <f>IFERROR(INDEX('ORARIO ITP'!$A$3:$A$102,MATCH(T$1,'ORARIO ITP'!$BI$3:$BI$102,0),1),"")</f>
        <v/>
      </c>
      <c r="U182" s="45" t="str">
        <f>IFERROR(INDEX('ORARIO ITP'!$A$3:$A$102,MATCH(U$1,'ORARIO ITP'!$BI$3:$BI$102,0),1),"")</f>
        <v/>
      </c>
      <c r="V182" s="45" t="str">
        <f>IFERROR(INDEX('ORARIO ITP'!$A$3:$A$102,MATCH(V$1,'ORARIO ITP'!$BI$3:$BI$102,0),1),"")</f>
        <v/>
      </c>
      <c r="W182" s="45" t="str">
        <f>IFERROR(INDEX('ORARIO ITP'!$A$3:$A$102,MATCH(W$1,'ORARIO ITP'!$BI$3:$BI$102,0),1),"")</f>
        <v/>
      </c>
      <c r="X182" s="45" t="str">
        <f>IFERROR(INDEX('ORARIO ITP'!$A$3:$A$102,MATCH(X$1,'ORARIO ITP'!$BI$3:$BI$102,0),1),"")</f>
        <v/>
      </c>
      <c r="Y182" s="45" t="str">
        <f>IFERROR(INDEX('ORARIO ITP'!$A$3:$A$102,MATCH(Y$1,'ORARIO ITP'!$BI$3:$BI$102,0),1),"")</f>
        <v/>
      </c>
      <c r="Z182" s="45" t="str">
        <f>IFERROR(INDEX('ORARIO ITP'!$A$3:$A$102,MATCH(Z$1,'ORARIO ITP'!$BI$3:$BI$102,0),1),"")</f>
        <v/>
      </c>
      <c r="AA182" s="45" t="str">
        <f>IFERROR(INDEX('ORARIO ITP'!$A$3:$A$102,MATCH(AA$1,'ORARIO ITP'!$BI$3:$BI$102,0),1),"")</f>
        <v/>
      </c>
      <c r="AB182" s="45" t="str">
        <f>IFERROR(INDEX('ORARIO ITP'!$A$3:$A$102,MATCH(AB$1,'ORARIO ITP'!$BI$3:$BI$102,0),1),"")</f>
        <v/>
      </c>
      <c r="AC182" s="45" t="str">
        <f>IFERROR(INDEX('ORARIO ITP'!$A$3:$A$102,MATCH(AC$1,'ORARIO ITP'!$BI$3:$BI$102,0),1),"")</f>
        <v/>
      </c>
      <c r="AD182" s="45" t="str">
        <f>IFERROR(INDEX('ORARIO ITP'!$A$3:$A$102,MATCH(AD$1,'ORARIO ITP'!$BI$3:$BI$102,0),1),"")</f>
        <v/>
      </c>
      <c r="AE182" s="45" t="str">
        <f>IFERROR(INDEX('ORARIO ITP'!$A$3:$A$102,MATCH(AE$1,'ORARIO ITP'!$BI$3:$BI$102,0),1),"")</f>
        <v/>
      </c>
      <c r="AF182" s="45" t="str">
        <f>IFERROR(INDEX('ORARIO ITP'!$A$3:$A$102,MATCH(AF$1,'ORARIO ITP'!$BI$3:$BI$102,0),1),"")</f>
        <v/>
      </c>
      <c r="AG182" s="45" t="str">
        <f>IFERROR(INDEX('ORARIO ITP'!$A$3:$A$102,MATCH(AG$1,'ORARIO ITP'!$BI$3:$BI$102,0),1),"")</f>
        <v/>
      </c>
      <c r="AH182" s="45" t="str">
        <f>IFERROR(INDEX('ORARIO ITP'!$A$3:$A$102,MATCH(AH$1,'ORARIO ITP'!$BI$3:$BI$102,0),1),"")</f>
        <v/>
      </c>
      <c r="AI182" s="45" t="str">
        <f>IFERROR(INDEX('ORARIO ITP'!$A$3:$A$102,MATCH(AI$1,'ORARIO ITP'!$BI$3:$BI$102,0),1),"")</f>
        <v/>
      </c>
      <c r="AJ182" s="45" t="str">
        <f>IFERROR(INDEX('ORARIO ITP'!$A$3:$A$102,MATCH(AJ$1,'ORARIO ITP'!$BI$3:$BI$102,0),1),"")</f>
        <v/>
      </c>
      <c r="AK182" s="45" t="str">
        <f>IFERROR(INDEX('ORARIO ITP'!$A$3:$A$102,MATCH(AK$1,'ORARIO ITP'!$BI$3:$BI$102,0),1),"")</f>
        <v/>
      </c>
      <c r="AL182" s="45" t="str">
        <f>IFERROR(INDEX('ORARIO ITP'!$A$3:$A$102,MATCH(AL$1,'ORARIO ITP'!$BI$3:$BI$102,0),1),"")</f>
        <v/>
      </c>
      <c r="AM182" s="45" t="str">
        <f>IFERROR(INDEX('ORARIO ITP'!$A$3:$A$102,MATCH(AM$1,'ORARIO ITP'!$BI$3:$BI$102,0),1),"")</f>
        <v/>
      </c>
      <c r="AN182" s="45" t="str">
        <f>IFERROR(INDEX('ORARIO ITP'!$A$3:$A$102,MATCH(AN$1,'ORARIO ITP'!$BI$3:$BI$102,0),1),"")</f>
        <v/>
      </c>
      <c r="AO182" s="45" t="str">
        <f>IFERROR(INDEX('ORARIO ITP'!$A$3:$A$102,MATCH(AO$1,'ORARIO ITP'!$BI$3:$BI$102,0),1),"")</f>
        <v/>
      </c>
      <c r="AP182" s="45" t="str">
        <f>IFERROR(INDEX('ORARIO ITP'!$A$3:$A$102,MATCH(AP$1,'ORARIO ITP'!$BI$3:$BI$102,0),1),"")</f>
        <v/>
      </c>
      <c r="AQ182" s="45" t="str">
        <f>IFERROR(INDEX('ORARIO ITP'!$A$3:$A$102,MATCH(AQ$1,'ORARIO ITP'!$BI$3:$BI$102,0),1),"")</f>
        <v/>
      </c>
      <c r="AR182" s="45" t="str">
        <f>IFERROR(INDEX('ORARIO ITP'!$A$3:$A$102,MATCH(AR$1,'ORARIO ITP'!$BI$3:$BI$102,0),1),"")</f>
        <v/>
      </c>
      <c r="AS182" s="45" t="str">
        <f>IFERROR(INDEX('ORARIO ITP'!$A$3:$A$102,MATCH(AS$1,'ORARIO ITP'!$BI$3:$BI$102,0),1),"")</f>
        <v/>
      </c>
      <c r="AT182" s="45" t="str">
        <f>IFERROR(INDEX('ORARIO ITP'!$A$3:$A$102,MATCH(AT$1,'ORARIO ITP'!$BI$3:$BI$102,0),1),"")</f>
        <v/>
      </c>
      <c r="AU182" s="45" t="str">
        <f>IFERROR(INDEX('ORARIO ITP'!$A$3:$A$102,MATCH(AU$1,'ORARIO ITP'!$BI$3:$BI$102,0),1),"")</f>
        <v/>
      </c>
      <c r="AV182" s="45" t="str">
        <f>IFERROR(INDEX('ORARIO ITP'!$A$3:$A$102,MATCH(AV$1,'ORARIO ITP'!$BI$3:$BI$102,0),1),"")</f>
        <v/>
      </c>
      <c r="AW182" s="45" t="str">
        <f>IFERROR(INDEX('ORARIO ITP'!$A$3:$A$102,MATCH(AW$1,'ORARIO ITP'!$BI$3:$BI$102,0),1),"")</f>
        <v/>
      </c>
      <c r="AX182" s="45" t="str">
        <f>IFERROR(INDEX('ORARIO ITP'!$A$3:$A$102,MATCH(AX$1,'ORARIO ITP'!$BI$3:$BI$102,0),1),"")</f>
        <v/>
      </c>
      <c r="AY182" s="45" t="str">
        <f>IFERROR(INDEX('ORARIO ITP'!$A$3:$A$102,MATCH(AY$1,'ORARIO ITP'!$BI$3:$BI$102,0),1),"")</f>
        <v/>
      </c>
      <c r="AZ182" s="45" t="str">
        <f>IFERROR(INDEX('ORARIO ITP'!$A$3:$A$102,MATCH(AZ$1,'ORARIO ITP'!$BI$3:$BI$102,0),1),"")</f>
        <v/>
      </c>
    </row>
    <row r="183" spans="1:52" s="42" customFormat="1" ht="24.95" customHeight="1">
      <c r="A183" s="36"/>
      <c r="B183" s="47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</row>
    <row r="184" spans="1:52" s="42" customFormat="1" ht="50.1" hidden="1" customHeight="1" thickBot="1">
      <c r="A184" s="84"/>
      <c r="B184" s="85"/>
      <c r="C184" s="86">
        <f t="shared" ref="C184:AH184" si="0">IF(OR(C$1="3E",C$1="3C",C$1="4E",C$1="4C",C$1="5E",C$1="5C"),CONCATENATE(MID(C$1,1,1),"EC"),)</f>
        <v>0</v>
      </c>
      <c r="D184" s="86">
        <f t="shared" si="0"/>
        <v>0</v>
      </c>
      <c r="E184" s="86">
        <f t="shared" si="0"/>
        <v>0</v>
      </c>
      <c r="F184" s="86">
        <f t="shared" si="0"/>
        <v>0</v>
      </c>
      <c r="G184" s="86">
        <f t="shared" si="0"/>
        <v>0</v>
      </c>
      <c r="H184" s="86">
        <f t="shared" si="0"/>
        <v>0</v>
      </c>
      <c r="I184" s="86">
        <f t="shared" si="0"/>
        <v>0</v>
      </c>
      <c r="J184" s="86">
        <f t="shared" si="0"/>
        <v>0</v>
      </c>
      <c r="K184" s="86">
        <f t="shared" si="0"/>
        <v>0</v>
      </c>
      <c r="L184" s="86" t="str">
        <f t="shared" si="0"/>
        <v>3EC</v>
      </c>
      <c r="M184" s="86" t="str">
        <f t="shared" si="0"/>
        <v>3EC</v>
      </c>
      <c r="N184" s="86">
        <f t="shared" si="0"/>
        <v>0</v>
      </c>
      <c r="O184" s="86" t="str">
        <f t="shared" si="0"/>
        <v>4EC</v>
      </c>
      <c r="P184" s="86" t="str">
        <f t="shared" si="0"/>
        <v>4EC</v>
      </c>
      <c r="Q184" s="86">
        <f t="shared" si="0"/>
        <v>0</v>
      </c>
      <c r="R184" s="86" t="str">
        <f t="shared" si="0"/>
        <v>5EC</v>
      </c>
      <c r="S184" s="86" t="str">
        <f t="shared" si="0"/>
        <v>5EC</v>
      </c>
      <c r="T184" s="86">
        <f t="shared" si="0"/>
        <v>0</v>
      </c>
      <c r="U184" s="86">
        <f t="shared" si="0"/>
        <v>0</v>
      </c>
      <c r="V184" s="86">
        <f t="shared" si="0"/>
        <v>0</v>
      </c>
      <c r="W184" s="86">
        <f t="shared" si="0"/>
        <v>0</v>
      </c>
      <c r="X184" s="86">
        <f t="shared" si="0"/>
        <v>0</v>
      </c>
      <c r="Y184" s="86">
        <f t="shared" si="0"/>
        <v>0</v>
      </c>
      <c r="Z184" s="86">
        <f t="shared" si="0"/>
        <v>0</v>
      </c>
      <c r="AA184" s="86">
        <f t="shared" si="0"/>
        <v>0</v>
      </c>
      <c r="AB184" s="86">
        <f t="shared" si="0"/>
        <v>0</v>
      </c>
      <c r="AC184" s="86">
        <f t="shared" si="0"/>
        <v>0</v>
      </c>
      <c r="AD184" s="86">
        <f t="shared" si="0"/>
        <v>0</v>
      </c>
      <c r="AE184" s="86">
        <f t="shared" si="0"/>
        <v>0</v>
      </c>
      <c r="AF184" s="86">
        <f t="shared" si="0"/>
        <v>0</v>
      </c>
      <c r="AG184" s="86">
        <f t="shared" si="0"/>
        <v>0</v>
      </c>
      <c r="AH184" s="86">
        <f t="shared" si="0"/>
        <v>0</v>
      </c>
      <c r="AI184" s="86">
        <f t="shared" ref="AI184:AZ184" si="1">IF(OR(AI$1="3E",AI$1="3C",AI$1="4E",AI$1="4C",AI$1="5E",AI$1="5C"),CONCATENATE(MID(AI$1,1,1),"EC"),)</f>
        <v>0</v>
      </c>
      <c r="AJ184" s="86">
        <f t="shared" si="1"/>
        <v>0</v>
      </c>
      <c r="AK184" s="86">
        <f t="shared" si="1"/>
        <v>0</v>
      </c>
      <c r="AL184" s="86">
        <f t="shared" si="1"/>
        <v>0</v>
      </c>
      <c r="AM184" s="86">
        <f t="shared" si="1"/>
        <v>0</v>
      </c>
      <c r="AN184" s="86">
        <f t="shared" si="1"/>
        <v>0</v>
      </c>
      <c r="AO184" s="86">
        <f t="shared" si="1"/>
        <v>0</v>
      </c>
      <c r="AP184" s="86">
        <f t="shared" si="1"/>
        <v>0</v>
      </c>
      <c r="AQ184" s="86">
        <f t="shared" si="1"/>
        <v>0</v>
      </c>
      <c r="AR184" s="86">
        <f t="shared" si="1"/>
        <v>0</v>
      </c>
      <c r="AS184" s="86">
        <f t="shared" si="1"/>
        <v>0</v>
      </c>
      <c r="AT184" s="86">
        <f t="shared" si="1"/>
        <v>0</v>
      </c>
      <c r="AU184" s="86">
        <f t="shared" si="1"/>
        <v>0</v>
      </c>
      <c r="AV184" s="86">
        <f t="shared" si="1"/>
        <v>0</v>
      </c>
      <c r="AW184" s="86">
        <f t="shared" si="1"/>
        <v>0</v>
      </c>
      <c r="AX184" s="86">
        <f t="shared" si="1"/>
        <v>0</v>
      </c>
      <c r="AY184" s="86">
        <f t="shared" si="1"/>
        <v>0</v>
      </c>
      <c r="AZ184" s="86">
        <f t="shared" si="1"/>
        <v>0</v>
      </c>
    </row>
    <row r="185" spans="1:52" s="42" customFormat="1" ht="24.95" hidden="1" customHeight="1" thickBot="1">
      <c r="A185" s="87" t="s">
        <v>41</v>
      </c>
      <c r="B185" s="81" t="s">
        <v>36</v>
      </c>
      <c r="C185" s="88" t="s">
        <v>42</v>
      </c>
      <c r="D185" s="88" t="s">
        <v>42</v>
      </c>
      <c r="E185" s="88" t="s">
        <v>42</v>
      </c>
      <c r="F185" s="88" t="s">
        <v>42</v>
      </c>
      <c r="G185" s="88" t="s">
        <v>42</v>
      </c>
      <c r="H185" s="88" t="s">
        <v>42</v>
      </c>
      <c r="I185" s="88" t="s">
        <v>42</v>
      </c>
      <c r="J185" s="88" t="s">
        <v>42</v>
      </c>
      <c r="K185" s="88" t="s">
        <v>42</v>
      </c>
      <c r="L185" s="88" t="s">
        <v>42</v>
      </c>
      <c r="M185" s="88" t="s">
        <v>42</v>
      </c>
      <c r="N185" s="88" t="s">
        <v>42</v>
      </c>
      <c r="O185" s="88" t="s">
        <v>42</v>
      </c>
      <c r="P185" s="88" t="s">
        <v>42</v>
      </c>
      <c r="Q185" s="88" t="s">
        <v>42</v>
      </c>
      <c r="R185" s="88" t="s">
        <v>42</v>
      </c>
      <c r="S185" s="88" t="s">
        <v>42</v>
      </c>
      <c r="T185" s="88" t="s">
        <v>42</v>
      </c>
      <c r="U185" s="88" t="s">
        <v>42</v>
      </c>
      <c r="V185" s="88" t="s">
        <v>42</v>
      </c>
      <c r="W185" s="88" t="s">
        <v>42</v>
      </c>
      <c r="X185" s="88" t="s">
        <v>42</v>
      </c>
      <c r="Y185" s="88" t="s">
        <v>42</v>
      </c>
      <c r="Z185" s="88" t="s">
        <v>42</v>
      </c>
      <c r="AA185" s="88" t="s">
        <v>42</v>
      </c>
      <c r="AB185" s="88" t="s">
        <v>42</v>
      </c>
      <c r="AC185" s="88" t="s">
        <v>42</v>
      </c>
      <c r="AD185" s="88" t="s">
        <v>42</v>
      </c>
      <c r="AE185" s="88" t="s">
        <v>42</v>
      </c>
      <c r="AF185" s="88" t="s">
        <v>42</v>
      </c>
      <c r="AG185" s="88" t="s">
        <v>42</v>
      </c>
      <c r="AH185" s="88" t="s">
        <v>42</v>
      </c>
      <c r="AI185" s="88" t="s">
        <v>42</v>
      </c>
      <c r="AJ185" s="88" t="s">
        <v>42</v>
      </c>
      <c r="AK185" s="88" t="s">
        <v>42</v>
      </c>
      <c r="AL185" s="88" t="s">
        <v>42</v>
      </c>
      <c r="AM185" s="88" t="s">
        <v>42</v>
      </c>
      <c r="AN185" s="88" t="s">
        <v>42</v>
      </c>
      <c r="AO185" s="88" t="s">
        <v>42</v>
      </c>
      <c r="AP185" s="88" t="s">
        <v>42</v>
      </c>
      <c r="AQ185" s="88" t="s">
        <v>42</v>
      </c>
      <c r="AR185" s="88" t="s">
        <v>42</v>
      </c>
      <c r="AS185" s="88" t="s">
        <v>42</v>
      </c>
      <c r="AT185" s="88" t="s">
        <v>42</v>
      </c>
      <c r="AU185" s="88" t="s">
        <v>42</v>
      </c>
      <c r="AV185" s="88" t="s">
        <v>42</v>
      </c>
      <c r="AW185" s="88" t="s">
        <v>42</v>
      </c>
      <c r="AX185" s="88" t="s">
        <v>42</v>
      </c>
      <c r="AY185" s="88" t="s">
        <v>42</v>
      </c>
      <c r="AZ185" s="88" t="s">
        <v>42</v>
      </c>
    </row>
    <row r="186" spans="1:52" s="38" customFormat="1" ht="24.95" hidden="1" customHeight="1">
      <c r="A186" s="173" t="s">
        <v>0</v>
      </c>
      <c r="B186" s="168">
        <v>1</v>
      </c>
      <c r="C186" s="37" t="str">
        <f ca="1">IFERROR(INDEX('DOCENTI-CLASSI-MATERIE'!$A$2:$L$201,MATCH(C$4,'DOCENTI-CLASSI-MATERIE'!$A$2:$A$201,0),MATCH(C$184,INDIRECT("'DOCENTI-CLASSI-MATERIE'!$A"&amp;MATCH(C$4,'DOCENTI-CLASSI-MATERIE'!$A$2:$A$201,0)+2&amp;":$L"&amp;MATCH(C$4,'DOCENTI-CLASSI-MATERIE'!$A$2:$A$201,0)+2),0)),"")</f>
        <v/>
      </c>
      <c r="D186" s="37" t="str">
        <f ca="1">IFERROR(INDEX('DOCENTI-CLASSI-MATERIE'!$A$2:$L$201,MATCH(D$4,'DOCENTI-CLASSI-MATERIE'!$A$2:$A$201,0),MATCH(D$184,INDIRECT("'DOCENTI-CLASSI-MATERIE'!$A"&amp;MATCH(D$4,'DOCENTI-CLASSI-MATERIE'!$A$2:$A$201,0)+2&amp;":$L"&amp;MATCH(D$4,'DOCENTI-CLASSI-MATERIE'!$A$2:$A$201,0)+2),0)),"")</f>
        <v/>
      </c>
      <c r="E186" s="37" t="str">
        <f ca="1">IFERROR(INDEX('DOCENTI-CLASSI-MATERIE'!$A$2:$L$201,MATCH(E$4,'DOCENTI-CLASSI-MATERIE'!$A$2:$A$201,0),MATCH(E$184,INDIRECT("'DOCENTI-CLASSI-MATERIE'!$A"&amp;MATCH(E$4,'DOCENTI-CLASSI-MATERIE'!$A$2:$A$201,0)+2&amp;":$L"&amp;MATCH(E$4,'DOCENTI-CLASSI-MATERIE'!$A$2:$A$201,0)+2),0)),"")</f>
        <v/>
      </c>
      <c r="F186" s="37" t="str">
        <f ca="1">IFERROR(INDEX('DOCENTI-CLASSI-MATERIE'!$A$2:$L$201,MATCH(F$4,'DOCENTI-CLASSI-MATERIE'!$A$2:$A$201,0),MATCH(F$184,INDIRECT("'DOCENTI-CLASSI-MATERIE'!$A"&amp;MATCH(F$4,'DOCENTI-CLASSI-MATERIE'!$A$2:$A$201,0)+2&amp;":$L"&amp;MATCH(F$4,'DOCENTI-CLASSI-MATERIE'!$A$2:$A$201,0)+2),0)),"")</f>
        <v/>
      </c>
      <c r="G186" s="37" t="str">
        <f ca="1">IFERROR(INDEX('DOCENTI-CLASSI-MATERIE'!$A$2:$L$201,MATCH(G$4,'DOCENTI-CLASSI-MATERIE'!$A$2:$A$201,0),MATCH(G$184,INDIRECT("'DOCENTI-CLASSI-MATERIE'!$A"&amp;MATCH(G$4,'DOCENTI-CLASSI-MATERIE'!$A$2:$A$201,0)+2&amp;":$L"&amp;MATCH(G$4,'DOCENTI-CLASSI-MATERIE'!$A$2:$A$201,0)+2),0)),"")</f>
        <v/>
      </c>
      <c r="H186" s="37" t="str">
        <f ca="1">IFERROR(INDEX('DOCENTI-CLASSI-MATERIE'!$A$2:$L$201,MATCH(H$4,'DOCENTI-CLASSI-MATERIE'!$A$2:$A$201,0),MATCH(H$184,INDIRECT("'DOCENTI-CLASSI-MATERIE'!$A"&amp;MATCH(H$4,'DOCENTI-CLASSI-MATERIE'!$A$2:$A$201,0)+2&amp;":$L"&amp;MATCH(H$4,'DOCENTI-CLASSI-MATERIE'!$A$2:$A$201,0)+2),0)),"")</f>
        <v/>
      </c>
      <c r="I186" s="37" t="str">
        <f ca="1">IFERROR(INDEX('DOCENTI-CLASSI-MATERIE'!$A$2:$L$201,MATCH(I$4,'DOCENTI-CLASSI-MATERIE'!$A$2:$A$201,0),MATCH(I$184,INDIRECT("'DOCENTI-CLASSI-MATERIE'!$A"&amp;MATCH(I$4,'DOCENTI-CLASSI-MATERIE'!$A$2:$A$201,0)+2&amp;":$L"&amp;MATCH(I$4,'DOCENTI-CLASSI-MATERIE'!$A$2:$A$201,0)+2),0)),"")</f>
        <v/>
      </c>
      <c r="J186" s="37" t="str">
        <f ca="1">IFERROR(INDEX('DOCENTI-CLASSI-MATERIE'!$A$2:$L$201,MATCH(J$4,'DOCENTI-CLASSI-MATERIE'!$A$2:$A$201,0),MATCH(J$184,INDIRECT("'DOCENTI-CLASSI-MATERIE'!$A"&amp;MATCH(J$4,'DOCENTI-CLASSI-MATERIE'!$A$2:$A$201,0)+2&amp;":$L"&amp;MATCH(J$4,'DOCENTI-CLASSI-MATERIE'!$A$2:$A$201,0)+2),0)),"")</f>
        <v/>
      </c>
      <c r="K186" s="37" t="str">
        <f ca="1">IFERROR(INDEX('DOCENTI-CLASSI-MATERIE'!$A$2:$L$201,MATCH(K$4,'DOCENTI-CLASSI-MATERIE'!$A$2:$A$201,0),MATCH(K$184,INDIRECT("'DOCENTI-CLASSI-MATERIE'!$A"&amp;MATCH(K$4,'DOCENTI-CLASSI-MATERIE'!$A$2:$A$201,0)+2&amp;":$L"&amp;MATCH(K$4,'DOCENTI-CLASSI-MATERIE'!$A$2:$A$201,0)+2),0)),"")</f>
        <v/>
      </c>
      <c r="L186" s="37" t="str">
        <f ca="1">IFERROR(INDEX('DOCENTI-CLASSI-MATERIE'!$A$2:$L$201,MATCH(L$4,'DOCENTI-CLASSI-MATERIE'!$A$2:$A$201,0),MATCH(L$184,INDIRECT("'DOCENTI-CLASSI-MATERIE'!$A"&amp;MATCH(L$4,'DOCENTI-CLASSI-MATERIE'!$A$2:$A$201,0)+2&amp;":$L"&amp;MATCH(L$4,'DOCENTI-CLASSI-MATERIE'!$A$2:$A$201,0)+2),0)),"")</f>
        <v/>
      </c>
      <c r="M186" s="37" t="str">
        <f ca="1">IFERROR(INDEX('DOCENTI-CLASSI-MATERIE'!$A$2:$L$201,MATCH(M$4,'DOCENTI-CLASSI-MATERIE'!$A$2:$A$201,0),MATCH(M$184,INDIRECT("'DOCENTI-CLASSI-MATERIE'!$A"&amp;MATCH(M$4,'DOCENTI-CLASSI-MATERIE'!$A$2:$A$201,0)+2&amp;":$L"&amp;MATCH(M$4,'DOCENTI-CLASSI-MATERIE'!$A$2:$A$201,0)+2),0)),"")</f>
        <v/>
      </c>
      <c r="N186" s="37" t="str">
        <f ca="1">IFERROR(INDEX('DOCENTI-CLASSI-MATERIE'!$A$2:$L$201,MATCH(N$4,'DOCENTI-CLASSI-MATERIE'!$A$2:$A$201,0),MATCH(N$184,INDIRECT("'DOCENTI-CLASSI-MATERIE'!$A"&amp;MATCH(N$4,'DOCENTI-CLASSI-MATERIE'!$A$2:$A$201,0)+2&amp;":$L"&amp;MATCH(N$4,'DOCENTI-CLASSI-MATERIE'!$A$2:$A$201,0)+2),0)),"")</f>
        <v/>
      </c>
      <c r="O186" s="37" t="str">
        <f ca="1">IFERROR(INDEX('DOCENTI-CLASSI-MATERIE'!$A$2:$L$201,MATCH(O$4,'DOCENTI-CLASSI-MATERIE'!$A$2:$A$201,0),MATCH(O$184,INDIRECT("'DOCENTI-CLASSI-MATERIE'!$A"&amp;MATCH(O$4,'DOCENTI-CLASSI-MATERIE'!$A$2:$A$201,0)+2&amp;":$L"&amp;MATCH(O$4,'DOCENTI-CLASSI-MATERIE'!$A$2:$A$201,0)+2),0)),"")</f>
        <v>LINGUA LETT.ITAL. E STORIA</v>
      </c>
      <c r="P186" s="37" t="str">
        <f ca="1">IFERROR(INDEX('DOCENTI-CLASSI-MATERIE'!$A$2:$L$201,MATCH(P$4,'DOCENTI-CLASSI-MATERIE'!$A$2:$A$201,0),MATCH(P$184,INDIRECT("'DOCENTI-CLASSI-MATERIE'!$A"&amp;MATCH(P$4,'DOCENTI-CLASSI-MATERIE'!$A$2:$A$201,0)+2&amp;":$L"&amp;MATCH(P$4,'DOCENTI-CLASSI-MATERIE'!$A$2:$A$201,0)+2),0)),"")</f>
        <v>LINGUA LETT.ITAL. E STORIA</v>
      </c>
      <c r="Q186" s="37" t="str">
        <f ca="1">IFERROR(INDEX('DOCENTI-CLASSI-MATERIE'!$A$2:$L$201,MATCH(Q$4,'DOCENTI-CLASSI-MATERIE'!$A$2:$A$201,0),MATCH(Q$184,INDIRECT("'DOCENTI-CLASSI-MATERIE'!$A"&amp;MATCH(Q$4,'DOCENTI-CLASSI-MATERIE'!$A$2:$A$201,0)+2&amp;":$L"&amp;MATCH(Q$4,'DOCENTI-CLASSI-MATERIE'!$A$2:$A$201,0)+2),0)),"")</f>
        <v/>
      </c>
      <c r="R186" s="37" t="str">
        <f ca="1">IFERROR(INDEX('DOCENTI-CLASSI-MATERIE'!$A$2:$L$201,MATCH(R$4,'DOCENTI-CLASSI-MATERIE'!$A$2:$A$201,0),MATCH(R$184,INDIRECT("'DOCENTI-CLASSI-MATERIE'!$A"&amp;MATCH(R$4,'DOCENTI-CLASSI-MATERIE'!$A$2:$A$201,0)+2&amp;":$L"&amp;MATCH(R$4,'DOCENTI-CLASSI-MATERIE'!$A$2:$A$201,0)+2),0)),"")</f>
        <v/>
      </c>
      <c r="S186" s="37" t="str">
        <f ca="1">IFERROR(INDEX('DOCENTI-CLASSI-MATERIE'!$A$2:$L$201,MATCH(S$4,'DOCENTI-CLASSI-MATERIE'!$A$2:$A$201,0),MATCH(S$184,INDIRECT("'DOCENTI-CLASSI-MATERIE'!$A"&amp;MATCH(S$4,'DOCENTI-CLASSI-MATERIE'!$A$2:$A$201,0)+2&amp;":$L"&amp;MATCH(S$4,'DOCENTI-CLASSI-MATERIE'!$A$2:$A$201,0)+2),0)),"")</f>
        <v/>
      </c>
      <c r="T186" s="37" t="str">
        <f ca="1">IFERROR(INDEX('DOCENTI-CLASSI-MATERIE'!$A$2:$L$201,MATCH(T$4,'DOCENTI-CLASSI-MATERIE'!$A$2:$A$201,0),MATCH(T$184,INDIRECT("'DOCENTI-CLASSI-MATERIE'!$A"&amp;MATCH(T$4,'DOCENTI-CLASSI-MATERIE'!$A$2:$A$201,0)+2&amp;":$L"&amp;MATCH(T$4,'DOCENTI-CLASSI-MATERIE'!$A$2:$A$201,0)+2),0)),"")</f>
        <v/>
      </c>
      <c r="U186" s="37" t="str">
        <f ca="1">IFERROR(INDEX('DOCENTI-CLASSI-MATERIE'!$A$2:$L$201,MATCH(U$4,'DOCENTI-CLASSI-MATERIE'!$A$2:$A$201,0),MATCH(U$184,INDIRECT("'DOCENTI-CLASSI-MATERIE'!$A"&amp;MATCH(U$4,'DOCENTI-CLASSI-MATERIE'!$A$2:$A$201,0)+2&amp;":$L"&amp;MATCH(U$4,'DOCENTI-CLASSI-MATERIE'!$A$2:$A$201,0)+2),0)),"")</f>
        <v/>
      </c>
      <c r="V186" s="37" t="str">
        <f ca="1">IFERROR(INDEX('DOCENTI-CLASSI-MATERIE'!$A$2:$L$201,MATCH(V$4,'DOCENTI-CLASSI-MATERIE'!$A$2:$A$201,0),MATCH(V$184,INDIRECT("'DOCENTI-CLASSI-MATERIE'!$A"&amp;MATCH(V$4,'DOCENTI-CLASSI-MATERIE'!$A$2:$A$201,0)+2&amp;":$L"&amp;MATCH(V$4,'DOCENTI-CLASSI-MATERIE'!$A$2:$A$201,0)+2),0)),"")</f>
        <v/>
      </c>
      <c r="W186" s="37" t="str">
        <f ca="1">IFERROR(INDEX('DOCENTI-CLASSI-MATERIE'!$A$2:$L$201,MATCH(W$4,'DOCENTI-CLASSI-MATERIE'!$A$2:$A$201,0),MATCH(W$184,INDIRECT("'DOCENTI-CLASSI-MATERIE'!$A"&amp;MATCH(W$4,'DOCENTI-CLASSI-MATERIE'!$A$2:$A$201,0)+2&amp;":$L"&amp;MATCH(W$4,'DOCENTI-CLASSI-MATERIE'!$A$2:$A$201,0)+2),0)),"")</f>
        <v/>
      </c>
      <c r="X186" s="37" t="str">
        <f ca="1">IFERROR(INDEX('DOCENTI-CLASSI-MATERIE'!$A$2:$L$201,MATCH(X$4,'DOCENTI-CLASSI-MATERIE'!$A$2:$A$201,0),MATCH(X$184,INDIRECT("'DOCENTI-CLASSI-MATERIE'!$A"&amp;MATCH(X$4,'DOCENTI-CLASSI-MATERIE'!$A$2:$A$201,0)+2&amp;":$L"&amp;MATCH(X$4,'DOCENTI-CLASSI-MATERIE'!$A$2:$A$201,0)+2),0)),"")</f>
        <v/>
      </c>
      <c r="Y186" s="37" t="str">
        <f ca="1">IFERROR(INDEX('DOCENTI-CLASSI-MATERIE'!$A$2:$L$201,MATCH(Y$4,'DOCENTI-CLASSI-MATERIE'!$A$2:$A$201,0),MATCH(Y$184,INDIRECT("'DOCENTI-CLASSI-MATERIE'!$A"&amp;MATCH(Y$4,'DOCENTI-CLASSI-MATERIE'!$A$2:$A$201,0)+2&amp;":$L"&amp;MATCH(Y$4,'DOCENTI-CLASSI-MATERIE'!$A$2:$A$201,0)+2),0)),"")</f>
        <v/>
      </c>
      <c r="Z186" s="37" t="str">
        <f ca="1">IFERROR(INDEX('DOCENTI-CLASSI-MATERIE'!$A$2:$L$201,MATCH(Z$4,'DOCENTI-CLASSI-MATERIE'!$A$2:$A$201,0),MATCH(Z$184,INDIRECT("'DOCENTI-CLASSI-MATERIE'!$A"&amp;MATCH(Z$4,'DOCENTI-CLASSI-MATERIE'!$A$2:$A$201,0)+2&amp;":$L"&amp;MATCH(Z$4,'DOCENTI-CLASSI-MATERIE'!$A$2:$A$201,0)+2),0)),"")</f>
        <v/>
      </c>
      <c r="AA186" s="37" t="str">
        <f ca="1">IFERROR(INDEX('DOCENTI-CLASSI-MATERIE'!$A$2:$L$201,MATCH(AA$4,'DOCENTI-CLASSI-MATERIE'!$A$2:$A$201,0),MATCH(AA$184,INDIRECT("'DOCENTI-CLASSI-MATERIE'!$A"&amp;MATCH(AA$4,'DOCENTI-CLASSI-MATERIE'!$A$2:$A$201,0)+2&amp;":$L"&amp;MATCH(AA$4,'DOCENTI-CLASSI-MATERIE'!$A$2:$A$201,0)+2),0)),"")</f>
        <v/>
      </c>
      <c r="AB186" s="37" t="str">
        <f ca="1">IFERROR(INDEX('DOCENTI-CLASSI-MATERIE'!$A$2:$L$201,MATCH(AB$4,'DOCENTI-CLASSI-MATERIE'!$A$2:$A$201,0),MATCH(AB$184,INDIRECT("'DOCENTI-CLASSI-MATERIE'!$A"&amp;MATCH(AB$4,'DOCENTI-CLASSI-MATERIE'!$A$2:$A$201,0)+2&amp;":$L"&amp;MATCH(AB$4,'DOCENTI-CLASSI-MATERIE'!$A$2:$A$201,0)+2),0)),"")</f>
        <v/>
      </c>
      <c r="AC186" s="37" t="str">
        <f ca="1">IFERROR(INDEX('DOCENTI-CLASSI-MATERIE'!$A$2:$L$201,MATCH(AC$4,'DOCENTI-CLASSI-MATERIE'!$A$2:$A$201,0),MATCH(AC$184,INDIRECT("'DOCENTI-CLASSI-MATERIE'!$A"&amp;MATCH(AC$4,'DOCENTI-CLASSI-MATERIE'!$A$2:$A$201,0)+2&amp;":$L"&amp;MATCH(AC$4,'DOCENTI-CLASSI-MATERIE'!$A$2:$A$201,0)+2),0)),"")</f>
        <v/>
      </c>
      <c r="AD186" s="37" t="str">
        <f ca="1">IFERROR(INDEX('DOCENTI-CLASSI-MATERIE'!$A$2:$L$201,MATCH(AD$4,'DOCENTI-CLASSI-MATERIE'!$A$2:$A$201,0),MATCH(AD$184,INDIRECT("'DOCENTI-CLASSI-MATERIE'!$A"&amp;MATCH(AD$4,'DOCENTI-CLASSI-MATERIE'!$A$2:$A$201,0)+2&amp;":$L"&amp;MATCH(AD$4,'DOCENTI-CLASSI-MATERIE'!$A$2:$A$201,0)+2),0)),"")</f>
        <v/>
      </c>
      <c r="AE186" s="37" t="str">
        <f ca="1">IFERROR(INDEX('DOCENTI-CLASSI-MATERIE'!$A$2:$L$201,MATCH(AE$4,'DOCENTI-CLASSI-MATERIE'!$A$2:$A$201,0),MATCH(AE$184,INDIRECT("'DOCENTI-CLASSI-MATERIE'!$A"&amp;MATCH(AE$4,'DOCENTI-CLASSI-MATERIE'!$A$2:$A$201,0)+2&amp;":$L"&amp;MATCH(AE$4,'DOCENTI-CLASSI-MATERIE'!$A$2:$A$201,0)+2),0)),"")</f>
        <v/>
      </c>
      <c r="AF186" s="37" t="str">
        <f ca="1">IFERROR(INDEX('DOCENTI-CLASSI-MATERIE'!$A$2:$L$201,MATCH(AF$4,'DOCENTI-CLASSI-MATERIE'!$A$2:$A$201,0),MATCH(AF$184,INDIRECT("'DOCENTI-CLASSI-MATERIE'!$A"&amp;MATCH(AF$4,'DOCENTI-CLASSI-MATERIE'!$A$2:$A$201,0)+2&amp;":$L"&amp;MATCH(AF$4,'DOCENTI-CLASSI-MATERIE'!$A$2:$A$201,0)+2),0)),"")</f>
        <v/>
      </c>
      <c r="AG186" s="37" t="str">
        <f ca="1">IFERROR(INDEX('DOCENTI-CLASSI-MATERIE'!$A$2:$L$201,MATCH(AG$4,'DOCENTI-CLASSI-MATERIE'!$A$2:$A$201,0),MATCH(AG$184,INDIRECT("'DOCENTI-CLASSI-MATERIE'!$A"&amp;MATCH(AG$4,'DOCENTI-CLASSI-MATERIE'!$A$2:$A$201,0)+2&amp;":$L"&amp;MATCH(AG$4,'DOCENTI-CLASSI-MATERIE'!$A$2:$A$201,0)+2),0)),"")</f>
        <v/>
      </c>
      <c r="AH186" s="37" t="str">
        <f ca="1">IFERROR(INDEX('DOCENTI-CLASSI-MATERIE'!$A$2:$L$201,MATCH(AH$4,'DOCENTI-CLASSI-MATERIE'!$A$2:$A$201,0),MATCH(AH$184,INDIRECT("'DOCENTI-CLASSI-MATERIE'!$A"&amp;MATCH(AH$4,'DOCENTI-CLASSI-MATERIE'!$A$2:$A$201,0)+2&amp;":$L"&amp;MATCH(AH$4,'DOCENTI-CLASSI-MATERIE'!$A$2:$A$201,0)+2),0)),"")</f>
        <v/>
      </c>
      <c r="AI186" s="37" t="str">
        <f ca="1">IFERROR(INDEX('DOCENTI-CLASSI-MATERIE'!$A$2:$L$201,MATCH(AI$4,'DOCENTI-CLASSI-MATERIE'!$A$2:$A$201,0),MATCH(AI$184,INDIRECT("'DOCENTI-CLASSI-MATERIE'!$A"&amp;MATCH(AI$4,'DOCENTI-CLASSI-MATERIE'!$A$2:$A$201,0)+2&amp;":$L"&amp;MATCH(AI$4,'DOCENTI-CLASSI-MATERIE'!$A$2:$A$201,0)+2),0)),"")</f>
        <v/>
      </c>
      <c r="AJ186" s="37" t="str">
        <f ca="1">IFERROR(INDEX('DOCENTI-CLASSI-MATERIE'!$A$2:$L$201,MATCH(AJ$4,'DOCENTI-CLASSI-MATERIE'!$A$2:$A$201,0),MATCH(AJ$184,INDIRECT("'DOCENTI-CLASSI-MATERIE'!$A"&amp;MATCH(AJ$4,'DOCENTI-CLASSI-MATERIE'!$A$2:$A$201,0)+2&amp;":$L"&amp;MATCH(AJ$4,'DOCENTI-CLASSI-MATERIE'!$A$2:$A$201,0)+2),0)),"")</f>
        <v/>
      </c>
      <c r="AK186" s="37" t="str">
        <f ca="1">IFERROR(INDEX('DOCENTI-CLASSI-MATERIE'!$A$2:$L$201,MATCH(AK$4,'DOCENTI-CLASSI-MATERIE'!$A$2:$A$201,0),MATCH(AK$184,INDIRECT("'DOCENTI-CLASSI-MATERIE'!$A"&amp;MATCH(AK$4,'DOCENTI-CLASSI-MATERIE'!$A$2:$A$201,0)+2&amp;":$L"&amp;MATCH(AK$4,'DOCENTI-CLASSI-MATERIE'!$A$2:$A$201,0)+2),0)),"")</f>
        <v/>
      </c>
      <c r="AL186" s="37" t="str">
        <f ca="1">IFERROR(INDEX('DOCENTI-CLASSI-MATERIE'!$A$2:$L$201,MATCH(AL$4,'DOCENTI-CLASSI-MATERIE'!$A$2:$A$201,0),MATCH(AL$184,INDIRECT("'DOCENTI-CLASSI-MATERIE'!$A"&amp;MATCH(AL$4,'DOCENTI-CLASSI-MATERIE'!$A$2:$A$201,0)+2&amp;":$L"&amp;MATCH(AL$4,'DOCENTI-CLASSI-MATERIE'!$A$2:$A$201,0)+2),0)),"")</f>
        <v/>
      </c>
      <c r="AM186" s="37" t="str">
        <f ca="1">IFERROR(INDEX('DOCENTI-CLASSI-MATERIE'!$A$2:$L$201,MATCH(AM$4,'DOCENTI-CLASSI-MATERIE'!$A$2:$A$201,0),MATCH(AM$184,INDIRECT("'DOCENTI-CLASSI-MATERIE'!$A"&amp;MATCH(AM$4,'DOCENTI-CLASSI-MATERIE'!$A$2:$A$201,0)+2&amp;":$L"&amp;MATCH(AM$4,'DOCENTI-CLASSI-MATERIE'!$A$2:$A$201,0)+2),0)),"")</f>
        <v/>
      </c>
      <c r="AN186" s="37" t="str">
        <f ca="1">IFERROR(INDEX('DOCENTI-CLASSI-MATERIE'!$A$2:$L$201,MATCH(AN$4,'DOCENTI-CLASSI-MATERIE'!$A$2:$A$201,0),MATCH(AN$184,INDIRECT("'DOCENTI-CLASSI-MATERIE'!$A"&amp;MATCH(AN$4,'DOCENTI-CLASSI-MATERIE'!$A$2:$A$201,0)+2&amp;":$L"&amp;MATCH(AN$4,'DOCENTI-CLASSI-MATERIE'!$A$2:$A$201,0)+2),0)),"")</f>
        <v/>
      </c>
      <c r="AO186" s="37" t="str">
        <f ca="1">IFERROR(INDEX('DOCENTI-CLASSI-MATERIE'!$A$2:$L$201,MATCH(AO$4,'DOCENTI-CLASSI-MATERIE'!$A$2:$A$201,0),MATCH(AO$184,INDIRECT("'DOCENTI-CLASSI-MATERIE'!$A"&amp;MATCH(AO$4,'DOCENTI-CLASSI-MATERIE'!$A$2:$A$201,0)+2&amp;":$L"&amp;MATCH(AO$4,'DOCENTI-CLASSI-MATERIE'!$A$2:$A$201,0)+2),0)),"")</f>
        <v/>
      </c>
      <c r="AP186" s="37" t="str">
        <f ca="1">IFERROR(INDEX('DOCENTI-CLASSI-MATERIE'!$A$2:$L$201,MATCH(AP$4,'DOCENTI-CLASSI-MATERIE'!$A$2:$A$201,0),MATCH(AP$184,INDIRECT("'DOCENTI-CLASSI-MATERIE'!$A"&amp;MATCH(AP$4,'DOCENTI-CLASSI-MATERIE'!$A$2:$A$201,0)+2&amp;":$L"&amp;MATCH(AP$4,'DOCENTI-CLASSI-MATERIE'!$A$2:$A$201,0)+2),0)),"")</f>
        <v/>
      </c>
      <c r="AQ186" s="37" t="str">
        <f ca="1">IFERROR(INDEX('DOCENTI-CLASSI-MATERIE'!$A$2:$L$201,MATCH(AQ$4,'DOCENTI-CLASSI-MATERIE'!$A$2:$A$201,0),MATCH(AQ$184,INDIRECT("'DOCENTI-CLASSI-MATERIE'!$A"&amp;MATCH(AQ$4,'DOCENTI-CLASSI-MATERIE'!$A$2:$A$201,0)+2&amp;":$L"&amp;MATCH(AQ$4,'DOCENTI-CLASSI-MATERIE'!$A$2:$A$201,0)+2),0)),"")</f>
        <v/>
      </c>
      <c r="AR186" s="37" t="str">
        <f ca="1">IFERROR(INDEX('DOCENTI-CLASSI-MATERIE'!$A$2:$L$201,MATCH(AR$4,'DOCENTI-CLASSI-MATERIE'!$A$2:$A$201,0),MATCH(AR$184,INDIRECT("'DOCENTI-CLASSI-MATERIE'!$A"&amp;MATCH(AR$4,'DOCENTI-CLASSI-MATERIE'!$A$2:$A$201,0)+2&amp;":$L"&amp;MATCH(AR$4,'DOCENTI-CLASSI-MATERIE'!$A$2:$A$201,0)+2),0)),"")</f>
        <v/>
      </c>
      <c r="AS186" s="37" t="str">
        <f ca="1">IFERROR(INDEX('DOCENTI-CLASSI-MATERIE'!$A$2:$L$201,MATCH(AS$4,'DOCENTI-CLASSI-MATERIE'!$A$2:$A$201,0),MATCH(AS$184,INDIRECT("'DOCENTI-CLASSI-MATERIE'!$A"&amp;MATCH(AS$4,'DOCENTI-CLASSI-MATERIE'!$A$2:$A$201,0)+2&amp;":$L"&amp;MATCH(AS$4,'DOCENTI-CLASSI-MATERIE'!$A$2:$A$201,0)+2),0)),"")</f>
        <v/>
      </c>
      <c r="AT186" s="37" t="str">
        <f ca="1">IFERROR(INDEX('DOCENTI-CLASSI-MATERIE'!$A$2:$L$201,MATCH(AT$4,'DOCENTI-CLASSI-MATERIE'!$A$2:$A$201,0),MATCH(AT$184,INDIRECT("'DOCENTI-CLASSI-MATERIE'!$A"&amp;MATCH(AT$4,'DOCENTI-CLASSI-MATERIE'!$A$2:$A$201,0)+2&amp;":$L"&amp;MATCH(AT$4,'DOCENTI-CLASSI-MATERIE'!$A$2:$A$201,0)+2),0)),"")</f>
        <v/>
      </c>
      <c r="AU186" s="37" t="str">
        <f ca="1">IFERROR(INDEX('DOCENTI-CLASSI-MATERIE'!$A$2:$L$201,MATCH(AU$4,'DOCENTI-CLASSI-MATERIE'!$A$2:$A$201,0),MATCH(AU$184,INDIRECT("'DOCENTI-CLASSI-MATERIE'!$A"&amp;MATCH(AU$4,'DOCENTI-CLASSI-MATERIE'!$A$2:$A$201,0)+2&amp;":$L"&amp;MATCH(AU$4,'DOCENTI-CLASSI-MATERIE'!$A$2:$A$201,0)+2),0)),"")</f>
        <v/>
      </c>
      <c r="AV186" s="37" t="str">
        <f ca="1">IFERROR(INDEX('DOCENTI-CLASSI-MATERIE'!$A$2:$L$201,MATCH(AV$4,'DOCENTI-CLASSI-MATERIE'!$A$2:$A$201,0),MATCH(AV$184,INDIRECT("'DOCENTI-CLASSI-MATERIE'!$A"&amp;MATCH(AV$4,'DOCENTI-CLASSI-MATERIE'!$A$2:$A$201,0)+2&amp;":$L"&amp;MATCH(AV$4,'DOCENTI-CLASSI-MATERIE'!$A$2:$A$201,0)+2),0)),"")</f>
        <v/>
      </c>
      <c r="AW186" s="37" t="str">
        <f ca="1">IFERROR(INDEX('DOCENTI-CLASSI-MATERIE'!$A$2:$L$201,MATCH(AW$4,'DOCENTI-CLASSI-MATERIE'!$A$2:$A$201,0),MATCH(AW$184,INDIRECT("'DOCENTI-CLASSI-MATERIE'!$A"&amp;MATCH(AW$4,'DOCENTI-CLASSI-MATERIE'!$A$2:$A$201,0)+2&amp;":$L"&amp;MATCH(AW$4,'DOCENTI-CLASSI-MATERIE'!$A$2:$A$201,0)+2),0)),"")</f>
        <v/>
      </c>
      <c r="AX186" s="37" t="str">
        <f ca="1">IFERROR(INDEX('DOCENTI-CLASSI-MATERIE'!$A$2:$L$201,MATCH(AX$4,'DOCENTI-CLASSI-MATERIE'!$A$2:$A$201,0),MATCH(AX$184,INDIRECT("'DOCENTI-CLASSI-MATERIE'!$A"&amp;MATCH(AX$4,'DOCENTI-CLASSI-MATERIE'!$A$2:$A$201,0)+2&amp;":$L"&amp;MATCH(AX$4,'DOCENTI-CLASSI-MATERIE'!$A$2:$A$201,0)+2),0)),"")</f>
        <v/>
      </c>
      <c r="AY186" s="37" t="str">
        <f ca="1">IFERROR(INDEX('DOCENTI-CLASSI-MATERIE'!$A$2:$L$201,MATCH(AY$4,'DOCENTI-CLASSI-MATERIE'!$A$2:$A$201,0),MATCH(AY$184,INDIRECT("'DOCENTI-CLASSI-MATERIE'!$A"&amp;MATCH(AY$4,'DOCENTI-CLASSI-MATERIE'!$A$2:$A$201,0)+2&amp;":$L"&amp;MATCH(AY$4,'DOCENTI-CLASSI-MATERIE'!$A$2:$A$201,0)+2),0)),"")</f>
        <v/>
      </c>
      <c r="AZ186" s="37" t="str">
        <f ca="1">IFERROR(INDEX('DOCENTI-CLASSI-MATERIE'!$A$2:$L$201,MATCH(AZ$4,'DOCENTI-CLASSI-MATERIE'!$A$2:$A$201,0),MATCH(AZ$184,INDIRECT("'DOCENTI-CLASSI-MATERIE'!$A"&amp;MATCH(AZ$4,'DOCENTI-CLASSI-MATERIE'!$A$2:$A$201,0)+2&amp;":$L"&amp;MATCH(AZ$4,'DOCENTI-CLASSI-MATERIE'!$A$2:$A$201,0)+2),0)),"")</f>
        <v/>
      </c>
    </row>
    <row r="187" spans="1:52" s="38" customFormat="1" ht="24.95" hidden="1" customHeight="1">
      <c r="A187" s="160"/>
      <c r="B187" s="169"/>
      <c r="C187" s="39" t="str">
        <f>IFERROR(INDEX('ORARIO DOCENTI'!$A$3:$A$102,MATCH(C$184,'ORARIO DOCENTI'!$B$3:$B$102,0),1),"")</f>
        <v/>
      </c>
      <c r="D187" s="39" t="str">
        <f>IFERROR(INDEX('ORARIO DOCENTI'!$A$3:$A$102,MATCH(D$184,'ORARIO DOCENTI'!$B$3:$B$102,0),1),"")</f>
        <v/>
      </c>
      <c r="E187" s="39" t="str">
        <f>IFERROR(INDEX('ORARIO DOCENTI'!$A$3:$A$102,MATCH(E$184,'ORARIO DOCENTI'!$B$3:$B$102,0),1),"")</f>
        <v/>
      </c>
      <c r="F187" s="39" t="str">
        <f>IFERROR(INDEX('ORARIO DOCENTI'!$A$3:$A$102,MATCH(F$184,'ORARIO DOCENTI'!$B$3:$B$102,0),1),"")</f>
        <v/>
      </c>
      <c r="G187" s="39" t="str">
        <f>IFERROR(INDEX('ORARIO DOCENTI'!$A$3:$A$102,MATCH(G$184,'ORARIO DOCENTI'!$B$3:$B$102,0),1),"")</f>
        <v/>
      </c>
      <c r="H187" s="39" t="str">
        <f>IFERROR(INDEX('ORARIO DOCENTI'!$A$3:$A$102,MATCH(H$184,'ORARIO DOCENTI'!$B$3:$B$102,0),1),"")</f>
        <v/>
      </c>
      <c r="I187" s="39" t="str">
        <f>IFERROR(INDEX('ORARIO DOCENTI'!$A$3:$A$102,MATCH(I$184,'ORARIO DOCENTI'!$B$3:$B$102,0),1),"")</f>
        <v/>
      </c>
      <c r="J187" s="39" t="str">
        <f>IFERROR(INDEX('ORARIO DOCENTI'!$A$3:$A$102,MATCH(J$184,'ORARIO DOCENTI'!$B$3:$B$102,0),1),"")</f>
        <v/>
      </c>
      <c r="K187" s="39" t="str">
        <f>IFERROR(INDEX('ORARIO DOCENTI'!$A$3:$A$102,MATCH(K$184,'ORARIO DOCENTI'!$B$3:$B$102,0),1),"")</f>
        <v/>
      </c>
      <c r="L187" s="39" t="str">
        <f>IFERROR(INDEX('ORARIO DOCENTI'!$A$3:$A$102,MATCH(L$184,'ORARIO DOCENTI'!$B$3:$B$102,0),1),"")</f>
        <v/>
      </c>
      <c r="M187" s="39" t="str">
        <f>IFERROR(INDEX('ORARIO DOCENTI'!$A$3:$A$102,MATCH(M$184,'ORARIO DOCENTI'!$B$3:$B$102,0),1),"")</f>
        <v/>
      </c>
      <c r="N187" s="39" t="str">
        <f>IFERROR(INDEX('ORARIO DOCENTI'!$A$3:$A$102,MATCH(N$184,'ORARIO DOCENTI'!$B$3:$B$102,0),1),"")</f>
        <v/>
      </c>
      <c r="O187" s="39" t="str">
        <f>IFERROR(INDEX('ORARIO DOCENTI'!$A$3:$A$102,MATCH(O$184,'ORARIO DOCENTI'!$B$3:$B$102,0),1),"")</f>
        <v>TEMPERINI</v>
      </c>
      <c r="P187" s="39" t="str">
        <f>IFERROR(INDEX('ORARIO DOCENTI'!$A$3:$A$102,MATCH(P$184,'ORARIO DOCENTI'!$B$3:$B$102,0),1),"")</f>
        <v>TEMPERINI</v>
      </c>
      <c r="Q187" s="39" t="str">
        <f>IFERROR(INDEX('ORARIO DOCENTI'!$A$3:$A$102,MATCH(Q$184,'ORARIO DOCENTI'!$B$3:$B$102,0),1),"")</f>
        <v/>
      </c>
      <c r="R187" s="39" t="str">
        <f>IFERROR(INDEX('ORARIO DOCENTI'!$A$3:$A$102,MATCH(R$184,'ORARIO DOCENTI'!$B$3:$B$102,0),1),"")</f>
        <v/>
      </c>
      <c r="S187" s="39" t="str">
        <f>IFERROR(INDEX('ORARIO DOCENTI'!$A$3:$A$102,MATCH(S$184,'ORARIO DOCENTI'!$B$3:$B$102,0),1),"")</f>
        <v/>
      </c>
      <c r="T187" s="39" t="str">
        <f>IFERROR(INDEX('ORARIO DOCENTI'!$A$3:$A$102,MATCH(T$184,'ORARIO DOCENTI'!$B$3:$B$102,0),1),"")</f>
        <v/>
      </c>
      <c r="U187" s="39" t="str">
        <f>IFERROR(INDEX('ORARIO DOCENTI'!$A$3:$A$102,MATCH(U$184,'ORARIO DOCENTI'!$B$3:$B$102,0),1),"")</f>
        <v/>
      </c>
      <c r="V187" s="39" t="str">
        <f>IFERROR(INDEX('ORARIO DOCENTI'!$A$3:$A$102,MATCH(V$184,'ORARIO DOCENTI'!$B$3:$B$102,0),1),"")</f>
        <v/>
      </c>
      <c r="W187" s="39" t="str">
        <f>IFERROR(INDEX('ORARIO DOCENTI'!$A$3:$A$102,MATCH(W$184,'ORARIO DOCENTI'!$B$3:$B$102,0),1),"")</f>
        <v/>
      </c>
      <c r="X187" s="39" t="str">
        <f>IFERROR(INDEX('ORARIO DOCENTI'!$A$3:$A$102,MATCH(X$184,'ORARIO DOCENTI'!$B$3:$B$102,0),1),"")</f>
        <v/>
      </c>
      <c r="Y187" s="39" t="str">
        <f>IFERROR(INDEX('ORARIO DOCENTI'!$A$3:$A$102,MATCH(Y$184,'ORARIO DOCENTI'!$B$3:$B$102,0),1),"")</f>
        <v/>
      </c>
      <c r="Z187" s="39" t="str">
        <f>IFERROR(INDEX('ORARIO DOCENTI'!$A$3:$A$102,MATCH(Z$184,'ORARIO DOCENTI'!$B$3:$B$102,0),1),"")</f>
        <v/>
      </c>
      <c r="AA187" s="39" t="str">
        <f>IFERROR(INDEX('ORARIO DOCENTI'!$A$3:$A$102,MATCH(AA$184,'ORARIO DOCENTI'!$B$3:$B$102,0),1),"")</f>
        <v/>
      </c>
      <c r="AB187" s="39" t="str">
        <f>IFERROR(INDEX('ORARIO DOCENTI'!$A$3:$A$102,MATCH(AB$184,'ORARIO DOCENTI'!$B$3:$B$102,0),1),"")</f>
        <v/>
      </c>
      <c r="AC187" s="39" t="str">
        <f>IFERROR(INDEX('ORARIO DOCENTI'!$A$3:$A$102,MATCH(AC$184,'ORARIO DOCENTI'!$B$3:$B$102,0),1),"")</f>
        <v/>
      </c>
      <c r="AD187" s="39" t="str">
        <f>IFERROR(INDEX('ORARIO DOCENTI'!$A$3:$A$102,MATCH(AD$184,'ORARIO DOCENTI'!$B$3:$B$102,0),1),"")</f>
        <v/>
      </c>
      <c r="AE187" s="39" t="str">
        <f>IFERROR(INDEX('ORARIO DOCENTI'!$A$3:$A$102,MATCH(AE$184,'ORARIO DOCENTI'!$B$3:$B$102,0),1),"")</f>
        <v/>
      </c>
      <c r="AF187" s="39" t="str">
        <f>IFERROR(INDEX('ORARIO DOCENTI'!$A$3:$A$102,MATCH(AF$184,'ORARIO DOCENTI'!$B$3:$B$102,0),1),"")</f>
        <v/>
      </c>
      <c r="AG187" s="39" t="str">
        <f>IFERROR(INDEX('ORARIO DOCENTI'!$A$3:$A$102,MATCH(AG$184,'ORARIO DOCENTI'!$B$3:$B$102,0),1),"")</f>
        <v/>
      </c>
      <c r="AH187" s="39" t="str">
        <f>IFERROR(INDEX('ORARIO DOCENTI'!$A$3:$A$102,MATCH(AH$184,'ORARIO DOCENTI'!$B$3:$B$102,0),1),"")</f>
        <v/>
      </c>
      <c r="AI187" s="39" t="str">
        <f>IFERROR(INDEX('ORARIO DOCENTI'!$A$3:$A$102,MATCH(AI$184,'ORARIO DOCENTI'!$B$3:$B$102,0),1),"")</f>
        <v/>
      </c>
      <c r="AJ187" s="39" t="str">
        <f>IFERROR(INDEX('ORARIO DOCENTI'!$A$3:$A$102,MATCH(AJ$184,'ORARIO DOCENTI'!$B$3:$B$102,0),1),"")</f>
        <v/>
      </c>
      <c r="AK187" s="39" t="str">
        <f>IFERROR(INDEX('ORARIO DOCENTI'!$A$3:$A$102,MATCH(AK$184,'ORARIO DOCENTI'!$B$3:$B$102,0),1),"")</f>
        <v/>
      </c>
      <c r="AL187" s="39" t="str">
        <f>IFERROR(INDEX('ORARIO DOCENTI'!$A$3:$A$102,MATCH(AL$184,'ORARIO DOCENTI'!$B$3:$B$102,0),1),"")</f>
        <v/>
      </c>
      <c r="AM187" s="39" t="str">
        <f>IFERROR(INDEX('ORARIO DOCENTI'!$A$3:$A$102,MATCH(AM$184,'ORARIO DOCENTI'!$B$3:$B$102,0),1),"")</f>
        <v/>
      </c>
      <c r="AN187" s="39" t="str">
        <f>IFERROR(INDEX('ORARIO DOCENTI'!$A$3:$A$102,MATCH(AN$184,'ORARIO DOCENTI'!$B$3:$B$102,0),1),"")</f>
        <v/>
      </c>
      <c r="AO187" s="39" t="str">
        <f>IFERROR(INDEX('ORARIO DOCENTI'!$A$3:$A$102,MATCH(AO$184,'ORARIO DOCENTI'!$B$3:$B$102,0),1),"")</f>
        <v/>
      </c>
      <c r="AP187" s="39" t="str">
        <f>IFERROR(INDEX('ORARIO DOCENTI'!$A$3:$A$102,MATCH(AP$184,'ORARIO DOCENTI'!$B$3:$B$102,0),1),"")</f>
        <v/>
      </c>
      <c r="AQ187" s="39" t="str">
        <f>IFERROR(INDEX('ORARIO DOCENTI'!$A$3:$A$102,MATCH(AQ$184,'ORARIO DOCENTI'!$B$3:$B$102,0),1),"")</f>
        <v/>
      </c>
      <c r="AR187" s="39" t="str">
        <f>IFERROR(INDEX('ORARIO DOCENTI'!$A$3:$A$102,MATCH(AR$184,'ORARIO DOCENTI'!$B$3:$B$102,0),1),"")</f>
        <v/>
      </c>
      <c r="AS187" s="39" t="str">
        <f>IFERROR(INDEX('ORARIO DOCENTI'!$A$3:$A$102,MATCH(AS$184,'ORARIO DOCENTI'!$B$3:$B$102,0),1),"")</f>
        <v/>
      </c>
      <c r="AT187" s="39" t="str">
        <f>IFERROR(INDEX('ORARIO DOCENTI'!$A$3:$A$102,MATCH(AT$184,'ORARIO DOCENTI'!$B$3:$B$102,0),1),"")</f>
        <v/>
      </c>
      <c r="AU187" s="39" t="str">
        <f>IFERROR(INDEX('ORARIO DOCENTI'!$A$3:$A$102,MATCH(AU$184,'ORARIO DOCENTI'!$B$3:$B$102,0),1),"")</f>
        <v/>
      </c>
      <c r="AV187" s="39" t="str">
        <f>IFERROR(INDEX('ORARIO DOCENTI'!$A$3:$A$102,MATCH(AV$184,'ORARIO DOCENTI'!$B$3:$B$102,0),1),"")</f>
        <v/>
      </c>
      <c r="AW187" s="39" t="str">
        <f>IFERROR(INDEX('ORARIO DOCENTI'!$A$3:$A$102,MATCH(AW$184,'ORARIO DOCENTI'!$B$3:$B$102,0),1),"")</f>
        <v/>
      </c>
      <c r="AX187" s="39" t="str">
        <f>IFERROR(INDEX('ORARIO DOCENTI'!$A$3:$A$102,MATCH(AX$184,'ORARIO DOCENTI'!$B$3:$B$102,0),1),"")</f>
        <v/>
      </c>
      <c r="AY187" s="39" t="str">
        <f>IFERROR(INDEX('ORARIO DOCENTI'!$A$3:$A$102,MATCH(AY$184,'ORARIO DOCENTI'!$B$3:$B$102,0),1),"")</f>
        <v/>
      </c>
      <c r="AZ187" s="39" t="str">
        <f>IFERROR(INDEX('ORARIO DOCENTI'!$A$3:$A$102,MATCH(AZ$184,'ORARIO DOCENTI'!$B$3:$B$102,0),1),"")</f>
        <v/>
      </c>
    </row>
    <row r="188" spans="1:52" s="38" customFormat="1" ht="24.95" hidden="1" customHeight="1">
      <c r="A188" s="160"/>
      <c r="B188" s="170"/>
      <c r="C188" s="40" t="str">
        <f>IFERROR(INDEX('ORARIO ITP'!$A$3:$A$102,MATCH(C$184,'ORARIO ITP'!$B$3:$B$102,0),1),"")</f>
        <v/>
      </c>
      <c r="D188" s="40" t="str">
        <f>IFERROR(INDEX('ORARIO ITP'!$A$3:$A$102,MATCH(D$184,'ORARIO ITP'!$B$3:$B$102,0),1),"")</f>
        <v/>
      </c>
      <c r="E188" s="40" t="str">
        <f>IFERROR(INDEX('ORARIO ITP'!$A$3:$A$102,MATCH(E$184,'ORARIO ITP'!$B$3:$B$102,0),1),"")</f>
        <v/>
      </c>
      <c r="F188" s="40" t="str">
        <f>IFERROR(INDEX('ORARIO ITP'!$A$3:$A$102,MATCH(F$184,'ORARIO ITP'!$B$3:$B$102,0),1),"")</f>
        <v/>
      </c>
      <c r="G188" s="40" t="str">
        <f>IFERROR(INDEX('ORARIO ITP'!$A$3:$A$102,MATCH(G$184,'ORARIO ITP'!$B$3:$B$102,0),1),"")</f>
        <v/>
      </c>
      <c r="H188" s="40" t="str">
        <f>IFERROR(INDEX('ORARIO ITP'!$A$3:$A$102,MATCH(H$184,'ORARIO ITP'!$B$3:$B$102,0),1),"")</f>
        <v/>
      </c>
      <c r="I188" s="40" t="str">
        <f>IFERROR(INDEX('ORARIO ITP'!$A$3:$A$102,MATCH(I$184,'ORARIO ITP'!$B$3:$B$102,0),1),"")</f>
        <v/>
      </c>
      <c r="J188" s="40" t="str">
        <f>IFERROR(INDEX('ORARIO ITP'!$A$3:$A$102,MATCH(J$184,'ORARIO ITP'!$B$3:$B$102,0),1),"")</f>
        <v/>
      </c>
      <c r="K188" s="40" t="str">
        <f>IFERROR(INDEX('ORARIO ITP'!$A$3:$A$102,MATCH(K$184,'ORARIO ITP'!$B$3:$B$102,0),1),"")</f>
        <v/>
      </c>
      <c r="L188" s="40" t="str">
        <f>IFERROR(INDEX('ORARIO ITP'!$A$3:$A$102,MATCH(L$184,'ORARIO ITP'!$B$3:$B$102,0),1),"")</f>
        <v/>
      </c>
      <c r="M188" s="40" t="str">
        <f>IFERROR(INDEX('ORARIO ITP'!$A$3:$A$102,MATCH(M$184,'ORARIO ITP'!$B$3:$B$102,0),1),"")</f>
        <v/>
      </c>
      <c r="N188" s="40" t="str">
        <f>IFERROR(INDEX('ORARIO ITP'!$A$3:$A$102,MATCH(N$184,'ORARIO ITP'!$B$3:$B$102,0),1),"")</f>
        <v/>
      </c>
      <c r="O188" s="40" t="str">
        <f>IFERROR(INDEX('ORARIO ITP'!$A$3:$A$102,MATCH(O$184,'ORARIO ITP'!$B$3:$B$102,0),1),"")</f>
        <v/>
      </c>
      <c r="P188" s="40" t="str">
        <f>IFERROR(INDEX('ORARIO ITP'!$A$3:$A$102,MATCH(P$184,'ORARIO ITP'!$B$3:$B$102,0),1),"")</f>
        <v/>
      </c>
      <c r="Q188" s="40" t="str">
        <f>IFERROR(INDEX('ORARIO ITP'!$A$3:$A$102,MATCH(Q$184,'ORARIO ITP'!$B$3:$B$102,0),1),"")</f>
        <v/>
      </c>
      <c r="R188" s="40" t="str">
        <f>IFERROR(INDEX('ORARIO ITP'!$A$3:$A$102,MATCH(R$184,'ORARIO ITP'!$B$3:$B$102,0),1),"")</f>
        <v/>
      </c>
      <c r="S188" s="40" t="str">
        <f>IFERROR(INDEX('ORARIO ITP'!$A$3:$A$102,MATCH(S$184,'ORARIO ITP'!$B$3:$B$102,0),1),"")</f>
        <v/>
      </c>
      <c r="T188" s="40" t="str">
        <f>IFERROR(INDEX('ORARIO ITP'!$A$3:$A$102,MATCH(T$184,'ORARIO ITP'!$B$3:$B$102,0),1),"")</f>
        <v/>
      </c>
      <c r="U188" s="40" t="str">
        <f>IFERROR(INDEX('ORARIO ITP'!$A$3:$A$102,MATCH(U$184,'ORARIO ITP'!$B$3:$B$102,0),1),"")</f>
        <v/>
      </c>
      <c r="V188" s="40" t="str">
        <f>IFERROR(INDEX('ORARIO ITP'!$A$3:$A$102,MATCH(V$184,'ORARIO ITP'!$B$3:$B$102,0),1),"")</f>
        <v/>
      </c>
      <c r="W188" s="40" t="str">
        <f>IFERROR(INDEX('ORARIO ITP'!$A$3:$A$102,MATCH(W$184,'ORARIO ITP'!$B$3:$B$102,0),1),"")</f>
        <v/>
      </c>
      <c r="X188" s="40" t="str">
        <f>IFERROR(INDEX('ORARIO ITP'!$A$3:$A$102,MATCH(X$184,'ORARIO ITP'!$B$3:$B$102,0),1),"")</f>
        <v/>
      </c>
      <c r="Y188" s="40" t="str">
        <f>IFERROR(INDEX('ORARIO ITP'!$A$3:$A$102,MATCH(Y$184,'ORARIO ITP'!$B$3:$B$102,0),1),"")</f>
        <v/>
      </c>
      <c r="Z188" s="40" t="str">
        <f>IFERROR(INDEX('ORARIO ITP'!$A$3:$A$102,MATCH(Z$184,'ORARIO ITP'!$B$3:$B$102,0),1),"")</f>
        <v/>
      </c>
      <c r="AA188" s="40" t="str">
        <f>IFERROR(INDEX('ORARIO ITP'!$A$3:$A$102,MATCH(AA$184,'ORARIO ITP'!$B$3:$B$102,0),1),"")</f>
        <v/>
      </c>
      <c r="AB188" s="40" t="str">
        <f>IFERROR(INDEX('ORARIO ITP'!$A$3:$A$102,MATCH(AB$184,'ORARIO ITP'!$B$3:$B$102,0),1),"")</f>
        <v/>
      </c>
      <c r="AC188" s="40" t="str">
        <f>IFERROR(INDEX('ORARIO ITP'!$A$3:$A$102,MATCH(AC$184,'ORARIO ITP'!$B$3:$B$102,0),1),"")</f>
        <v/>
      </c>
      <c r="AD188" s="40" t="str">
        <f>IFERROR(INDEX('ORARIO ITP'!$A$3:$A$102,MATCH(AD$184,'ORARIO ITP'!$B$3:$B$102,0),1),"")</f>
        <v/>
      </c>
      <c r="AE188" s="40" t="str">
        <f>IFERROR(INDEX('ORARIO ITP'!$A$3:$A$102,MATCH(AE$184,'ORARIO ITP'!$B$3:$B$102,0),1),"")</f>
        <v/>
      </c>
      <c r="AF188" s="40" t="str">
        <f>IFERROR(INDEX('ORARIO ITP'!$A$3:$A$102,MATCH(AF$184,'ORARIO ITP'!$B$3:$B$102,0),1),"")</f>
        <v/>
      </c>
      <c r="AG188" s="40" t="str">
        <f>IFERROR(INDEX('ORARIO ITP'!$A$3:$A$102,MATCH(AG$184,'ORARIO ITP'!$B$3:$B$102,0),1),"")</f>
        <v/>
      </c>
      <c r="AH188" s="40" t="str">
        <f>IFERROR(INDEX('ORARIO ITP'!$A$3:$A$102,MATCH(AH$184,'ORARIO ITP'!$B$3:$B$102,0),1),"")</f>
        <v/>
      </c>
      <c r="AI188" s="40" t="str">
        <f>IFERROR(INDEX('ORARIO ITP'!$A$3:$A$102,MATCH(AI$184,'ORARIO ITP'!$B$3:$B$102,0),1),"")</f>
        <v/>
      </c>
      <c r="AJ188" s="40" t="str">
        <f>IFERROR(INDEX('ORARIO ITP'!$A$3:$A$102,MATCH(AJ$184,'ORARIO ITP'!$B$3:$B$102,0),1),"")</f>
        <v/>
      </c>
      <c r="AK188" s="40" t="str">
        <f>IFERROR(INDEX('ORARIO ITP'!$A$3:$A$102,MATCH(AK$184,'ORARIO ITP'!$B$3:$B$102,0),1),"")</f>
        <v/>
      </c>
      <c r="AL188" s="40" t="str">
        <f>IFERROR(INDEX('ORARIO ITP'!$A$3:$A$102,MATCH(AL$184,'ORARIO ITP'!$B$3:$B$102,0),1),"")</f>
        <v/>
      </c>
      <c r="AM188" s="40" t="str">
        <f>IFERROR(INDEX('ORARIO ITP'!$A$3:$A$102,MATCH(AM$184,'ORARIO ITP'!$B$3:$B$102,0),1),"")</f>
        <v/>
      </c>
      <c r="AN188" s="40" t="str">
        <f>IFERROR(INDEX('ORARIO ITP'!$A$3:$A$102,MATCH(AN$184,'ORARIO ITP'!$B$3:$B$102,0),1),"")</f>
        <v/>
      </c>
      <c r="AO188" s="40" t="str">
        <f>IFERROR(INDEX('ORARIO ITP'!$A$3:$A$102,MATCH(AO$184,'ORARIO ITP'!$B$3:$B$102,0),1),"")</f>
        <v/>
      </c>
      <c r="AP188" s="40" t="str">
        <f>IFERROR(INDEX('ORARIO ITP'!$A$3:$A$102,MATCH(AP$184,'ORARIO ITP'!$B$3:$B$102,0),1),"")</f>
        <v/>
      </c>
      <c r="AQ188" s="40" t="str">
        <f>IFERROR(INDEX('ORARIO ITP'!$A$3:$A$102,MATCH(AQ$184,'ORARIO ITP'!$B$3:$B$102,0),1),"")</f>
        <v/>
      </c>
      <c r="AR188" s="40" t="str">
        <f>IFERROR(INDEX('ORARIO ITP'!$A$3:$A$102,MATCH(AR$184,'ORARIO ITP'!$B$3:$B$102,0),1),"")</f>
        <v/>
      </c>
      <c r="AS188" s="40" t="str">
        <f>IFERROR(INDEX('ORARIO ITP'!$A$3:$A$102,MATCH(AS$184,'ORARIO ITP'!$B$3:$B$102,0),1),"")</f>
        <v/>
      </c>
      <c r="AT188" s="40" t="str">
        <f>IFERROR(INDEX('ORARIO ITP'!$A$3:$A$102,MATCH(AT$184,'ORARIO ITP'!$B$3:$B$102,0),1),"")</f>
        <v/>
      </c>
      <c r="AU188" s="40" t="str">
        <f>IFERROR(INDEX('ORARIO ITP'!$A$3:$A$102,MATCH(AU$184,'ORARIO ITP'!$B$3:$B$102,0),1),"")</f>
        <v/>
      </c>
      <c r="AV188" s="40" t="str">
        <f>IFERROR(INDEX('ORARIO ITP'!$A$3:$A$102,MATCH(AV$184,'ORARIO ITP'!$B$3:$B$102,0),1),"")</f>
        <v/>
      </c>
      <c r="AW188" s="40" t="str">
        <f>IFERROR(INDEX('ORARIO ITP'!$A$3:$A$102,MATCH(AW$184,'ORARIO ITP'!$B$3:$B$102,0),1),"")</f>
        <v/>
      </c>
      <c r="AX188" s="40" t="str">
        <f>IFERROR(INDEX('ORARIO ITP'!$A$3:$A$102,MATCH(AX$184,'ORARIO ITP'!$B$3:$B$102,0),1),"")</f>
        <v/>
      </c>
      <c r="AY188" s="40" t="str">
        <f>IFERROR(INDEX('ORARIO ITP'!$A$3:$A$102,MATCH(AY$184,'ORARIO ITP'!$B$3:$B$102,0),1),"")</f>
        <v/>
      </c>
      <c r="AZ188" s="40" t="str">
        <f>IFERROR(INDEX('ORARIO ITP'!$A$3:$A$102,MATCH(AZ$184,'ORARIO ITP'!$B$3:$B$102,0),1),"")</f>
        <v/>
      </c>
    </row>
    <row r="189" spans="1:52" s="42" customFormat="1" ht="24.95" hidden="1" customHeight="1">
      <c r="A189" s="160"/>
      <c r="B189" s="168">
        <v>2</v>
      </c>
      <c r="C189" s="41" t="str">
        <f ca="1">IFERROR(INDEX('DOCENTI-CLASSI-MATERIE'!$A$2:$L$201,MATCH(C$7,'DOCENTI-CLASSI-MATERIE'!$A$2:$A$201,0),MATCH(C$184,INDIRECT("'DOCENTI-CLASSI-MATERIE'!$A"&amp;MATCH(C$7,'DOCENTI-CLASSI-MATERIE'!$A$2:$A$201,0)+2&amp;":$L"&amp;MATCH(C$7,'DOCENTI-CLASSI-MATERIE'!$A$2:$A$201,0)+2),0)),"")</f>
        <v/>
      </c>
      <c r="D189" s="41" t="str">
        <f ca="1">IFERROR(INDEX('DOCENTI-CLASSI-MATERIE'!$A$2:$L$201,MATCH(D$7,'DOCENTI-CLASSI-MATERIE'!$A$2:$A$201,0),MATCH(D$184,INDIRECT("'DOCENTI-CLASSI-MATERIE'!$A"&amp;MATCH(D$7,'DOCENTI-CLASSI-MATERIE'!$A$2:$A$201,0)+2&amp;":$L"&amp;MATCH(D$7,'DOCENTI-CLASSI-MATERIE'!$A$2:$A$201,0)+2),0)),"")</f>
        <v/>
      </c>
      <c r="E189" s="41" t="str">
        <f ca="1">IFERROR(INDEX('DOCENTI-CLASSI-MATERIE'!$A$2:$L$201,MATCH(E$7,'DOCENTI-CLASSI-MATERIE'!$A$2:$A$201,0),MATCH(E$184,INDIRECT("'DOCENTI-CLASSI-MATERIE'!$A"&amp;MATCH(E$7,'DOCENTI-CLASSI-MATERIE'!$A$2:$A$201,0)+2&amp;":$L"&amp;MATCH(E$7,'DOCENTI-CLASSI-MATERIE'!$A$2:$A$201,0)+2),0)),"")</f>
        <v/>
      </c>
      <c r="F189" s="41" t="str">
        <f ca="1">IFERROR(INDEX('DOCENTI-CLASSI-MATERIE'!$A$2:$L$201,MATCH(F$7,'DOCENTI-CLASSI-MATERIE'!$A$2:$A$201,0),MATCH(F$184,INDIRECT("'DOCENTI-CLASSI-MATERIE'!$A"&amp;MATCH(F$7,'DOCENTI-CLASSI-MATERIE'!$A$2:$A$201,0)+2&amp;":$L"&amp;MATCH(F$7,'DOCENTI-CLASSI-MATERIE'!$A$2:$A$201,0)+2),0)),"")</f>
        <v/>
      </c>
      <c r="G189" s="41" t="str">
        <f ca="1">IFERROR(INDEX('DOCENTI-CLASSI-MATERIE'!$A$2:$L$201,MATCH(G$7,'DOCENTI-CLASSI-MATERIE'!$A$2:$A$201,0),MATCH(G$184,INDIRECT("'DOCENTI-CLASSI-MATERIE'!$A"&amp;MATCH(G$7,'DOCENTI-CLASSI-MATERIE'!$A$2:$A$201,0)+2&amp;":$L"&amp;MATCH(G$7,'DOCENTI-CLASSI-MATERIE'!$A$2:$A$201,0)+2),0)),"")</f>
        <v/>
      </c>
      <c r="H189" s="41" t="str">
        <f ca="1">IFERROR(INDEX('DOCENTI-CLASSI-MATERIE'!$A$2:$L$201,MATCH(H$7,'DOCENTI-CLASSI-MATERIE'!$A$2:$A$201,0),MATCH(H$184,INDIRECT("'DOCENTI-CLASSI-MATERIE'!$A"&amp;MATCH(H$7,'DOCENTI-CLASSI-MATERIE'!$A$2:$A$201,0)+2&amp;":$L"&amp;MATCH(H$7,'DOCENTI-CLASSI-MATERIE'!$A$2:$A$201,0)+2),0)),"")</f>
        <v/>
      </c>
      <c r="I189" s="41" t="str">
        <f ca="1">IFERROR(INDEX('DOCENTI-CLASSI-MATERIE'!$A$2:$L$201,MATCH(I$7,'DOCENTI-CLASSI-MATERIE'!$A$2:$A$201,0),MATCH(I$184,INDIRECT("'DOCENTI-CLASSI-MATERIE'!$A"&amp;MATCH(I$7,'DOCENTI-CLASSI-MATERIE'!$A$2:$A$201,0)+2&amp;":$L"&amp;MATCH(I$7,'DOCENTI-CLASSI-MATERIE'!$A$2:$A$201,0)+2),0)),"")</f>
        <v/>
      </c>
      <c r="J189" s="41" t="str">
        <f ca="1">IFERROR(INDEX('DOCENTI-CLASSI-MATERIE'!$A$2:$L$201,MATCH(J$7,'DOCENTI-CLASSI-MATERIE'!$A$2:$A$201,0),MATCH(J$184,INDIRECT("'DOCENTI-CLASSI-MATERIE'!$A"&amp;MATCH(J$7,'DOCENTI-CLASSI-MATERIE'!$A$2:$A$201,0)+2&amp;":$L"&amp;MATCH(J$7,'DOCENTI-CLASSI-MATERIE'!$A$2:$A$201,0)+2),0)),"")</f>
        <v/>
      </c>
      <c r="K189" s="41" t="str">
        <f ca="1">IFERROR(INDEX('DOCENTI-CLASSI-MATERIE'!$A$2:$L$201,MATCH(K$7,'DOCENTI-CLASSI-MATERIE'!$A$2:$A$201,0),MATCH(K$184,INDIRECT("'DOCENTI-CLASSI-MATERIE'!$A"&amp;MATCH(K$7,'DOCENTI-CLASSI-MATERIE'!$A$2:$A$201,0)+2&amp;":$L"&amp;MATCH(K$7,'DOCENTI-CLASSI-MATERIE'!$A$2:$A$201,0)+2),0)),"")</f>
        <v/>
      </c>
      <c r="L189" s="41" t="str">
        <f ca="1">IFERROR(INDEX('DOCENTI-CLASSI-MATERIE'!$A$2:$L$201,MATCH(L$7,'DOCENTI-CLASSI-MATERIE'!$A$2:$A$201,0),MATCH(L$184,INDIRECT("'DOCENTI-CLASSI-MATERIE'!$A"&amp;MATCH(L$7,'DOCENTI-CLASSI-MATERIE'!$A$2:$A$201,0)+2&amp;":$L"&amp;MATCH(L$7,'DOCENTI-CLASSI-MATERIE'!$A$2:$A$201,0)+2),0)),"")</f>
        <v/>
      </c>
      <c r="M189" s="41" t="str">
        <f ca="1">IFERROR(INDEX('DOCENTI-CLASSI-MATERIE'!$A$2:$L$201,MATCH(M$7,'DOCENTI-CLASSI-MATERIE'!$A$2:$A$201,0),MATCH(M$184,INDIRECT("'DOCENTI-CLASSI-MATERIE'!$A"&amp;MATCH(M$7,'DOCENTI-CLASSI-MATERIE'!$A$2:$A$201,0)+2&amp;":$L"&amp;MATCH(M$7,'DOCENTI-CLASSI-MATERIE'!$A$2:$A$201,0)+2),0)),"")</f>
        <v/>
      </c>
      <c r="N189" s="41" t="str">
        <f ca="1">IFERROR(INDEX('DOCENTI-CLASSI-MATERIE'!$A$2:$L$201,MATCH(N$7,'DOCENTI-CLASSI-MATERIE'!$A$2:$A$201,0),MATCH(N$184,INDIRECT("'DOCENTI-CLASSI-MATERIE'!$A"&amp;MATCH(N$7,'DOCENTI-CLASSI-MATERIE'!$A$2:$A$201,0)+2&amp;":$L"&amp;MATCH(N$7,'DOCENTI-CLASSI-MATERIE'!$A$2:$A$201,0)+2),0)),"")</f>
        <v/>
      </c>
      <c r="O189" s="41" t="str">
        <f ca="1">IFERROR(INDEX('DOCENTI-CLASSI-MATERIE'!$A$2:$L$201,MATCH(O$7,'DOCENTI-CLASSI-MATERIE'!$A$2:$A$201,0),MATCH(O$184,INDIRECT("'DOCENTI-CLASSI-MATERIE'!$A"&amp;MATCH(O$7,'DOCENTI-CLASSI-MATERIE'!$A$2:$A$201,0)+2&amp;":$L"&amp;MATCH(O$7,'DOCENTI-CLASSI-MATERIE'!$A$2:$A$201,0)+2),0)),"")</f>
        <v>LINGUA LETT.ITAL. E STORIA</v>
      </c>
      <c r="P189" s="41" t="str">
        <f ca="1">IFERROR(INDEX('DOCENTI-CLASSI-MATERIE'!$A$2:$L$201,MATCH(P$7,'DOCENTI-CLASSI-MATERIE'!$A$2:$A$201,0),MATCH(P$184,INDIRECT("'DOCENTI-CLASSI-MATERIE'!$A"&amp;MATCH(P$7,'DOCENTI-CLASSI-MATERIE'!$A$2:$A$201,0)+2&amp;":$L"&amp;MATCH(P$7,'DOCENTI-CLASSI-MATERIE'!$A$2:$A$201,0)+2),0)),"")</f>
        <v>LINGUA LETT.ITAL. E STORIA</v>
      </c>
      <c r="Q189" s="41" t="str">
        <f ca="1">IFERROR(INDEX('DOCENTI-CLASSI-MATERIE'!$A$2:$L$201,MATCH(Q$7,'DOCENTI-CLASSI-MATERIE'!$A$2:$A$201,0),MATCH(Q$184,INDIRECT("'DOCENTI-CLASSI-MATERIE'!$A"&amp;MATCH(Q$7,'DOCENTI-CLASSI-MATERIE'!$A$2:$A$201,0)+2&amp;":$L"&amp;MATCH(Q$7,'DOCENTI-CLASSI-MATERIE'!$A$2:$A$201,0)+2),0)),"")</f>
        <v/>
      </c>
      <c r="R189" s="41" t="str">
        <f ca="1">IFERROR(INDEX('DOCENTI-CLASSI-MATERIE'!$A$2:$L$201,MATCH(R$7,'DOCENTI-CLASSI-MATERIE'!$A$2:$A$201,0),MATCH(R$184,INDIRECT("'DOCENTI-CLASSI-MATERIE'!$A"&amp;MATCH(R$7,'DOCENTI-CLASSI-MATERIE'!$A$2:$A$201,0)+2&amp;":$L"&amp;MATCH(R$7,'DOCENTI-CLASSI-MATERIE'!$A$2:$A$201,0)+2),0)),"")</f>
        <v/>
      </c>
      <c r="S189" s="41" t="str">
        <f ca="1">IFERROR(INDEX('DOCENTI-CLASSI-MATERIE'!$A$2:$L$201,MATCH(S$7,'DOCENTI-CLASSI-MATERIE'!$A$2:$A$201,0),MATCH(S$184,INDIRECT("'DOCENTI-CLASSI-MATERIE'!$A"&amp;MATCH(S$7,'DOCENTI-CLASSI-MATERIE'!$A$2:$A$201,0)+2&amp;":$L"&amp;MATCH(S$7,'DOCENTI-CLASSI-MATERIE'!$A$2:$A$201,0)+2),0)),"")</f>
        <v/>
      </c>
      <c r="T189" s="41" t="str">
        <f ca="1">IFERROR(INDEX('DOCENTI-CLASSI-MATERIE'!$A$2:$L$201,MATCH(T$7,'DOCENTI-CLASSI-MATERIE'!$A$2:$A$201,0),MATCH(T$184,INDIRECT("'DOCENTI-CLASSI-MATERIE'!$A"&amp;MATCH(T$7,'DOCENTI-CLASSI-MATERIE'!$A$2:$A$201,0)+2&amp;":$L"&amp;MATCH(T$7,'DOCENTI-CLASSI-MATERIE'!$A$2:$A$201,0)+2),0)),"")</f>
        <v/>
      </c>
      <c r="U189" s="41" t="str">
        <f ca="1">IFERROR(INDEX('DOCENTI-CLASSI-MATERIE'!$A$2:$L$201,MATCH(U$7,'DOCENTI-CLASSI-MATERIE'!$A$2:$A$201,0),MATCH(U$184,INDIRECT("'DOCENTI-CLASSI-MATERIE'!$A"&amp;MATCH(U$7,'DOCENTI-CLASSI-MATERIE'!$A$2:$A$201,0)+2&amp;":$L"&amp;MATCH(U$7,'DOCENTI-CLASSI-MATERIE'!$A$2:$A$201,0)+2),0)),"")</f>
        <v/>
      </c>
      <c r="V189" s="41" t="str">
        <f ca="1">IFERROR(INDEX('DOCENTI-CLASSI-MATERIE'!$A$2:$L$201,MATCH(V$7,'DOCENTI-CLASSI-MATERIE'!$A$2:$A$201,0),MATCH(V$184,INDIRECT("'DOCENTI-CLASSI-MATERIE'!$A"&amp;MATCH(V$7,'DOCENTI-CLASSI-MATERIE'!$A$2:$A$201,0)+2&amp;":$L"&amp;MATCH(V$7,'DOCENTI-CLASSI-MATERIE'!$A$2:$A$201,0)+2),0)),"")</f>
        <v/>
      </c>
      <c r="W189" s="41" t="str">
        <f ca="1">IFERROR(INDEX('DOCENTI-CLASSI-MATERIE'!$A$2:$L$201,MATCH(W$7,'DOCENTI-CLASSI-MATERIE'!$A$2:$A$201,0),MATCH(W$184,INDIRECT("'DOCENTI-CLASSI-MATERIE'!$A"&amp;MATCH(W$7,'DOCENTI-CLASSI-MATERIE'!$A$2:$A$201,0)+2&amp;":$L"&amp;MATCH(W$7,'DOCENTI-CLASSI-MATERIE'!$A$2:$A$201,0)+2),0)),"")</f>
        <v/>
      </c>
      <c r="X189" s="41" t="str">
        <f ca="1">IFERROR(INDEX('DOCENTI-CLASSI-MATERIE'!$A$2:$L$201,MATCH(X$7,'DOCENTI-CLASSI-MATERIE'!$A$2:$A$201,0),MATCH(X$184,INDIRECT("'DOCENTI-CLASSI-MATERIE'!$A"&amp;MATCH(X$7,'DOCENTI-CLASSI-MATERIE'!$A$2:$A$201,0)+2&amp;":$L"&amp;MATCH(X$7,'DOCENTI-CLASSI-MATERIE'!$A$2:$A$201,0)+2),0)),"")</f>
        <v/>
      </c>
      <c r="Y189" s="41" t="str">
        <f ca="1">IFERROR(INDEX('DOCENTI-CLASSI-MATERIE'!$A$2:$L$201,MATCH(Y$7,'DOCENTI-CLASSI-MATERIE'!$A$2:$A$201,0),MATCH(Y$184,INDIRECT("'DOCENTI-CLASSI-MATERIE'!$A"&amp;MATCH(Y$7,'DOCENTI-CLASSI-MATERIE'!$A$2:$A$201,0)+2&amp;":$L"&amp;MATCH(Y$7,'DOCENTI-CLASSI-MATERIE'!$A$2:$A$201,0)+2),0)),"")</f>
        <v/>
      </c>
      <c r="Z189" s="41" t="str">
        <f ca="1">IFERROR(INDEX('DOCENTI-CLASSI-MATERIE'!$A$2:$L$201,MATCH(Z$7,'DOCENTI-CLASSI-MATERIE'!$A$2:$A$201,0),MATCH(Z$184,INDIRECT("'DOCENTI-CLASSI-MATERIE'!$A"&amp;MATCH(Z$7,'DOCENTI-CLASSI-MATERIE'!$A$2:$A$201,0)+2&amp;":$L"&amp;MATCH(Z$7,'DOCENTI-CLASSI-MATERIE'!$A$2:$A$201,0)+2),0)),"")</f>
        <v/>
      </c>
      <c r="AA189" s="41" t="str">
        <f ca="1">IFERROR(INDEX('DOCENTI-CLASSI-MATERIE'!$A$2:$L$201,MATCH(AA$7,'DOCENTI-CLASSI-MATERIE'!$A$2:$A$201,0),MATCH(AA$184,INDIRECT("'DOCENTI-CLASSI-MATERIE'!$A"&amp;MATCH(AA$7,'DOCENTI-CLASSI-MATERIE'!$A$2:$A$201,0)+2&amp;":$L"&amp;MATCH(AA$7,'DOCENTI-CLASSI-MATERIE'!$A$2:$A$201,0)+2),0)),"")</f>
        <v/>
      </c>
      <c r="AB189" s="41" t="str">
        <f ca="1">IFERROR(INDEX('DOCENTI-CLASSI-MATERIE'!$A$2:$L$201,MATCH(AB$7,'DOCENTI-CLASSI-MATERIE'!$A$2:$A$201,0),MATCH(AB$184,INDIRECT("'DOCENTI-CLASSI-MATERIE'!$A"&amp;MATCH(AB$7,'DOCENTI-CLASSI-MATERIE'!$A$2:$A$201,0)+2&amp;":$L"&amp;MATCH(AB$7,'DOCENTI-CLASSI-MATERIE'!$A$2:$A$201,0)+2),0)),"")</f>
        <v/>
      </c>
      <c r="AC189" s="41" t="str">
        <f ca="1">IFERROR(INDEX('DOCENTI-CLASSI-MATERIE'!$A$2:$L$201,MATCH(AC$7,'DOCENTI-CLASSI-MATERIE'!$A$2:$A$201,0),MATCH(AC$184,INDIRECT("'DOCENTI-CLASSI-MATERIE'!$A"&amp;MATCH(AC$7,'DOCENTI-CLASSI-MATERIE'!$A$2:$A$201,0)+2&amp;":$L"&amp;MATCH(AC$7,'DOCENTI-CLASSI-MATERIE'!$A$2:$A$201,0)+2),0)),"")</f>
        <v/>
      </c>
      <c r="AD189" s="41" t="str">
        <f ca="1">IFERROR(INDEX('DOCENTI-CLASSI-MATERIE'!$A$2:$L$201,MATCH(AD$7,'DOCENTI-CLASSI-MATERIE'!$A$2:$A$201,0),MATCH(AD$184,INDIRECT("'DOCENTI-CLASSI-MATERIE'!$A"&amp;MATCH(AD$7,'DOCENTI-CLASSI-MATERIE'!$A$2:$A$201,0)+2&amp;":$L"&amp;MATCH(AD$7,'DOCENTI-CLASSI-MATERIE'!$A$2:$A$201,0)+2),0)),"")</f>
        <v/>
      </c>
      <c r="AE189" s="41" t="str">
        <f ca="1">IFERROR(INDEX('DOCENTI-CLASSI-MATERIE'!$A$2:$L$201,MATCH(AE$7,'DOCENTI-CLASSI-MATERIE'!$A$2:$A$201,0),MATCH(AE$184,INDIRECT("'DOCENTI-CLASSI-MATERIE'!$A"&amp;MATCH(AE$7,'DOCENTI-CLASSI-MATERIE'!$A$2:$A$201,0)+2&amp;":$L"&amp;MATCH(AE$7,'DOCENTI-CLASSI-MATERIE'!$A$2:$A$201,0)+2),0)),"")</f>
        <v/>
      </c>
      <c r="AF189" s="41" t="str">
        <f ca="1">IFERROR(INDEX('DOCENTI-CLASSI-MATERIE'!$A$2:$L$201,MATCH(AF$7,'DOCENTI-CLASSI-MATERIE'!$A$2:$A$201,0),MATCH(AF$184,INDIRECT("'DOCENTI-CLASSI-MATERIE'!$A"&amp;MATCH(AF$7,'DOCENTI-CLASSI-MATERIE'!$A$2:$A$201,0)+2&amp;":$L"&amp;MATCH(AF$7,'DOCENTI-CLASSI-MATERIE'!$A$2:$A$201,0)+2),0)),"")</f>
        <v/>
      </c>
      <c r="AG189" s="41" t="str">
        <f ca="1">IFERROR(INDEX('DOCENTI-CLASSI-MATERIE'!$A$2:$L$201,MATCH(AG$7,'DOCENTI-CLASSI-MATERIE'!$A$2:$A$201,0),MATCH(AG$184,INDIRECT("'DOCENTI-CLASSI-MATERIE'!$A"&amp;MATCH(AG$7,'DOCENTI-CLASSI-MATERIE'!$A$2:$A$201,0)+2&amp;":$L"&amp;MATCH(AG$7,'DOCENTI-CLASSI-MATERIE'!$A$2:$A$201,0)+2),0)),"")</f>
        <v/>
      </c>
      <c r="AH189" s="41" t="str">
        <f ca="1">IFERROR(INDEX('DOCENTI-CLASSI-MATERIE'!$A$2:$L$201,MATCH(AH$7,'DOCENTI-CLASSI-MATERIE'!$A$2:$A$201,0),MATCH(AH$184,INDIRECT("'DOCENTI-CLASSI-MATERIE'!$A"&amp;MATCH(AH$7,'DOCENTI-CLASSI-MATERIE'!$A$2:$A$201,0)+2&amp;":$L"&amp;MATCH(AH$7,'DOCENTI-CLASSI-MATERIE'!$A$2:$A$201,0)+2),0)),"")</f>
        <v/>
      </c>
      <c r="AI189" s="41" t="str">
        <f ca="1">IFERROR(INDEX('DOCENTI-CLASSI-MATERIE'!$A$2:$L$201,MATCH(AI$7,'DOCENTI-CLASSI-MATERIE'!$A$2:$A$201,0),MATCH(AI$184,INDIRECT("'DOCENTI-CLASSI-MATERIE'!$A"&amp;MATCH(AI$7,'DOCENTI-CLASSI-MATERIE'!$A$2:$A$201,0)+2&amp;":$L"&amp;MATCH(AI$7,'DOCENTI-CLASSI-MATERIE'!$A$2:$A$201,0)+2),0)),"")</f>
        <v/>
      </c>
      <c r="AJ189" s="41" t="str">
        <f ca="1">IFERROR(INDEX('DOCENTI-CLASSI-MATERIE'!$A$2:$L$201,MATCH(AJ$7,'DOCENTI-CLASSI-MATERIE'!$A$2:$A$201,0),MATCH(AJ$184,INDIRECT("'DOCENTI-CLASSI-MATERIE'!$A"&amp;MATCH(AJ$7,'DOCENTI-CLASSI-MATERIE'!$A$2:$A$201,0)+2&amp;":$L"&amp;MATCH(AJ$7,'DOCENTI-CLASSI-MATERIE'!$A$2:$A$201,0)+2),0)),"")</f>
        <v/>
      </c>
      <c r="AK189" s="41" t="str">
        <f ca="1">IFERROR(INDEX('DOCENTI-CLASSI-MATERIE'!$A$2:$L$201,MATCH(AK$7,'DOCENTI-CLASSI-MATERIE'!$A$2:$A$201,0),MATCH(AK$184,INDIRECT("'DOCENTI-CLASSI-MATERIE'!$A"&amp;MATCH(AK$7,'DOCENTI-CLASSI-MATERIE'!$A$2:$A$201,0)+2&amp;":$L"&amp;MATCH(AK$7,'DOCENTI-CLASSI-MATERIE'!$A$2:$A$201,0)+2),0)),"")</f>
        <v/>
      </c>
      <c r="AL189" s="41" t="str">
        <f ca="1">IFERROR(INDEX('DOCENTI-CLASSI-MATERIE'!$A$2:$L$201,MATCH(AL$7,'DOCENTI-CLASSI-MATERIE'!$A$2:$A$201,0),MATCH(AL$184,INDIRECT("'DOCENTI-CLASSI-MATERIE'!$A"&amp;MATCH(AL$7,'DOCENTI-CLASSI-MATERIE'!$A$2:$A$201,0)+2&amp;":$L"&amp;MATCH(AL$7,'DOCENTI-CLASSI-MATERIE'!$A$2:$A$201,0)+2),0)),"")</f>
        <v/>
      </c>
      <c r="AM189" s="41" t="str">
        <f ca="1">IFERROR(INDEX('DOCENTI-CLASSI-MATERIE'!$A$2:$L$201,MATCH(AM$7,'DOCENTI-CLASSI-MATERIE'!$A$2:$A$201,0),MATCH(AM$184,INDIRECT("'DOCENTI-CLASSI-MATERIE'!$A"&amp;MATCH(AM$7,'DOCENTI-CLASSI-MATERIE'!$A$2:$A$201,0)+2&amp;":$L"&amp;MATCH(AM$7,'DOCENTI-CLASSI-MATERIE'!$A$2:$A$201,0)+2),0)),"")</f>
        <v/>
      </c>
      <c r="AN189" s="41" t="str">
        <f ca="1">IFERROR(INDEX('DOCENTI-CLASSI-MATERIE'!$A$2:$L$201,MATCH(AN$7,'DOCENTI-CLASSI-MATERIE'!$A$2:$A$201,0),MATCH(AN$184,INDIRECT("'DOCENTI-CLASSI-MATERIE'!$A"&amp;MATCH(AN$7,'DOCENTI-CLASSI-MATERIE'!$A$2:$A$201,0)+2&amp;":$L"&amp;MATCH(AN$7,'DOCENTI-CLASSI-MATERIE'!$A$2:$A$201,0)+2),0)),"")</f>
        <v/>
      </c>
      <c r="AO189" s="41" t="str">
        <f ca="1">IFERROR(INDEX('DOCENTI-CLASSI-MATERIE'!$A$2:$L$201,MATCH(AO$7,'DOCENTI-CLASSI-MATERIE'!$A$2:$A$201,0),MATCH(AO$184,INDIRECT("'DOCENTI-CLASSI-MATERIE'!$A"&amp;MATCH(AO$7,'DOCENTI-CLASSI-MATERIE'!$A$2:$A$201,0)+2&amp;":$L"&amp;MATCH(AO$7,'DOCENTI-CLASSI-MATERIE'!$A$2:$A$201,0)+2),0)),"")</f>
        <v/>
      </c>
      <c r="AP189" s="41" t="str">
        <f ca="1">IFERROR(INDEX('DOCENTI-CLASSI-MATERIE'!$A$2:$L$201,MATCH(AP$7,'DOCENTI-CLASSI-MATERIE'!$A$2:$A$201,0),MATCH(AP$184,INDIRECT("'DOCENTI-CLASSI-MATERIE'!$A"&amp;MATCH(AP$7,'DOCENTI-CLASSI-MATERIE'!$A$2:$A$201,0)+2&amp;":$L"&amp;MATCH(AP$7,'DOCENTI-CLASSI-MATERIE'!$A$2:$A$201,0)+2),0)),"")</f>
        <v/>
      </c>
      <c r="AQ189" s="41" t="str">
        <f ca="1">IFERROR(INDEX('DOCENTI-CLASSI-MATERIE'!$A$2:$L$201,MATCH(AQ$7,'DOCENTI-CLASSI-MATERIE'!$A$2:$A$201,0),MATCH(AQ$184,INDIRECT("'DOCENTI-CLASSI-MATERIE'!$A"&amp;MATCH(AQ$7,'DOCENTI-CLASSI-MATERIE'!$A$2:$A$201,0)+2&amp;":$L"&amp;MATCH(AQ$7,'DOCENTI-CLASSI-MATERIE'!$A$2:$A$201,0)+2),0)),"")</f>
        <v/>
      </c>
      <c r="AR189" s="41" t="str">
        <f ca="1">IFERROR(INDEX('DOCENTI-CLASSI-MATERIE'!$A$2:$L$201,MATCH(AR$7,'DOCENTI-CLASSI-MATERIE'!$A$2:$A$201,0),MATCH(AR$184,INDIRECT("'DOCENTI-CLASSI-MATERIE'!$A"&amp;MATCH(AR$7,'DOCENTI-CLASSI-MATERIE'!$A$2:$A$201,0)+2&amp;":$L"&amp;MATCH(AR$7,'DOCENTI-CLASSI-MATERIE'!$A$2:$A$201,0)+2),0)),"")</f>
        <v/>
      </c>
      <c r="AS189" s="41" t="str">
        <f ca="1">IFERROR(INDEX('DOCENTI-CLASSI-MATERIE'!$A$2:$L$201,MATCH(AS$7,'DOCENTI-CLASSI-MATERIE'!$A$2:$A$201,0),MATCH(AS$184,INDIRECT("'DOCENTI-CLASSI-MATERIE'!$A"&amp;MATCH(AS$7,'DOCENTI-CLASSI-MATERIE'!$A$2:$A$201,0)+2&amp;":$L"&amp;MATCH(AS$7,'DOCENTI-CLASSI-MATERIE'!$A$2:$A$201,0)+2),0)),"")</f>
        <v/>
      </c>
      <c r="AT189" s="41" t="str">
        <f ca="1">IFERROR(INDEX('DOCENTI-CLASSI-MATERIE'!$A$2:$L$201,MATCH(AT$7,'DOCENTI-CLASSI-MATERIE'!$A$2:$A$201,0),MATCH(AT$184,INDIRECT("'DOCENTI-CLASSI-MATERIE'!$A"&amp;MATCH(AT$7,'DOCENTI-CLASSI-MATERIE'!$A$2:$A$201,0)+2&amp;":$L"&amp;MATCH(AT$7,'DOCENTI-CLASSI-MATERIE'!$A$2:$A$201,0)+2),0)),"")</f>
        <v/>
      </c>
      <c r="AU189" s="41" t="str">
        <f ca="1">IFERROR(INDEX('DOCENTI-CLASSI-MATERIE'!$A$2:$L$201,MATCH(AU$7,'DOCENTI-CLASSI-MATERIE'!$A$2:$A$201,0),MATCH(AU$184,INDIRECT("'DOCENTI-CLASSI-MATERIE'!$A"&amp;MATCH(AU$7,'DOCENTI-CLASSI-MATERIE'!$A$2:$A$201,0)+2&amp;":$L"&amp;MATCH(AU$7,'DOCENTI-CLASSI-MATERIE'!$A$2:$A$201,0)+2),0)),"")</f>
        <v/>
      </c>
      <c r="AV189" s="41" t="str">
        <f ca="1">IFERROR(INDEX('DOCENTI-CLASSI-MATERIE'!$A$2:$L$201,MATCH(AV$7,'DOCENTI-CLASSI-MATERIE'!$A$2:$A$201,0),MATCH(AV$184,INDIRECT("'DOCENTI-CLASSI-MATERIE'!$A"&amp;MATCH(AV$7,'DOCENTI-CLASSI-MATERIE'!$A$2:$A$201,0)+2&amp;":$L"&amp;MATCH(AV$7,'DOCENTI-CLASSI-MATERIE'!$A$2:$A$201,0)+2),0)),"")</f>
        <v/>
      </c>
      <c r="AW189" s="41" t="str">
        <f ca="1">IFERROR(INDEX('DOCENTI-CLASSI-MATERIE'!$A$2:$L$201,MATCH(AW$7,'DOCENTI-CLASSI-MATERIE'!$A$2:$A$201,0),MATCH(AW$184,INDIRECT("'DOCENTI-CLASSI-MATERIE'!$A"&amp;MATCH(AW$7,'DOCENTI-CLASSI-MATERIE'!$A$2:$A$201,0)+2&amp;":$L"&amp;MATCH(AW$7,'DOCENTI-CLASSI-MATERIE'!$A$2:$A$201,0)+2),0)),"")</f>
        <v/>
      </c>
      <c r="AX189" s="41" t="str">
        <f ca="1">IFERROR(INDEX('DOCENTI-CLASSI-MATERIE'!$A$2:$L$201,MATCH(AX$7,'DOCENTI-CLASSI-MATERIE'!$A$2:$A$201,0),MATCH(AX$184,INDIRECT("'DOCENTI-CLASSI-MATERIE'!$A"&amp;MATCH(AX$7,'DOCENTI-CLASSI-MATERIE'!$A$2:$A$201,0)+2&amp;":$L"&amp;MATCH(AX$7,'DOCENTI-CLASSI-MATERIE'!$A$2:$A$201,0)+2),0)),"")</f>
        <v/>
      </c>
      <c r="AY189" s="41" t="str">
        <f ca="1">IFERROR(INDEX('DOCENTI-CLASSI-MATERIE'!$A$2:$L$201,MATCH(AY$7,'DOCENTI-CLASSI-MATERIE'!$A$2:$A$201,0),MATCH(AY$184,INDIRECT("'DOCENTI-CLASSI-MATERIE'!$A"&amp;MATCH(AY$7,'DOCENTI-CLASSI-MATERIE'!$A$2:$A$201,0)+2&amp;":$L"&amp;MATCH(AY$7,'DOCENTI-CLASSI-MATERIE'!$A$2:$A$201,0)+2),0)),"")</f>
        <v/>
      </c>
      <c r="AZ189" s="41" t="str">
        <f ca="1">IFERROR(INDEX('DOCENTI-CLASSI-MATERIE'!$A$2:$L$201,MATCH(AZ$7,'DOCENTI-CLASSI-MATERIE'!$A$2:$A$201,0),MATCH(AZ$184,INDIRECT("'DOCENTI-CLASSI-MATERIE'!$A"&amp;MATCH(AZ$7,'DOCENTI-CLASSI-MATERIE'!$A$2:$A$201,0)+2&amp;":$L"&amp;MATCH(AZ$7,'DOCENTI-CLASSI-MATERIE'!$A$2:$A$201,0)+2),0)),"")</f>
        <v/>
      </c>
    </row>
    <row r="190" spans="1:52" s="42" customFormat="1" ht="24.95" hidden="1" customHeight="1">
      <c r="A190" s="160"/>
      <c r="B190" s="169"/>
      <c r="C190" s="43" t="str">
        <f>IFERROR(INDEX('ORARIO DOCENTI'!$A$3:$A$102,MATCH(C$184,'ORARIO DOCENTI'!$C$3:$C$102,0),1),"")</f>
        <v/>
      </c>
      <c r="D190" s="43" t="str">
        <f>IFERROR(INDEX('ORARIO DOCENTI'!$A$3:$A$102,MATCH(D$184,'ORARIO DOCENTI'!$C$3:$C$102,0),1),"")</f>
        <v/>
      </c>
      <c r="E190" s="43" t="str">
        <f>IFERROR(INDEX('ORARIO DOCENTI'!$A$3:$A$102,MATCH(E$184,'ORARIO DOCENTI'!$C$3:$C$102,0),1),"")</f>
        <v/>
      </c>
      <c r="F190" s="43" t="str">
        <f>IFERROR(INDEX('ORARIO DOCENTI'!$A$3:$A$102,MATCH(F$184,'ORARIO DOCENTI'!$C$3:$C$102,0),1),"")</f>
        <v/>
      </c>
      <c r="G190" s="43" t="str">
        <f>IFERROR(INDEX('ORARIO DOCENTI'!$A$3:$A$102,MATCH(G$184,'ORARIO DOCENTI'!$C$3:$C$102,0),1),"")</f>
        <v/>
      </c>
      <c r="H190" s="43" t="str">
        <f>IFERROR(INDEX('ORARIO DOCENTI'!$A$3:$A$102,MATCH(H$184,'ORARIO DOCENTI'!$C$3:$C$102,0),1),"")</f>
        <v/>
      </c>
      <c r="I190" s="43" t="str">
        <f>IFERROR(INDEX('ORARIO DOCENTI'!$A$3:$A$102,MATCH(I$184,'ORARIO DOCENTI'!$C$3:$C$102,0),1),"")</f>
        <v/>
      </c>
      <c r="J190" s="43" t="str">
        <f>IFERROR(INDEX('ORARIO DOCENTI'!$A$3:$A$102,MATCH(J$184,'ORARIO DOCENTI'!$C$3:$C$102,0),1),"")</f>
        <v/>
      </c>
      <c r="K190" s="43" t="str">
        <f>IFERROR(INDEX('ORARIO DOCENTI'!$A$3:$A$102,MATCH(K$184,'ORARIO DOCENTI'!$C$3:$C$102,0),1),"")</f>
        <v/>
      </c>
      <c r="L190" s="43" t="str">
        <f>IFERROR(INDEX('ORARIO DOCENTI'!$A$3:$A$102,MATCH(L$184,'ORARIO DOCENTI'!$C$3:$C$102,0),1),"")</f>
        <v/>
      </c>
      <c r="M190" s="43" t="str">
        <f>IFERROR(INDEX('ORARIO DOCENTI'!$A$3:$A$102,MATCH(M$184,'ORARIO DOCENTI'!$C$3:$C$102,0),1),"")</f>
        <v/>
      </c>
      <c r="N190" s="43" t="str">
        <f>IFERROR(INDEX('ORARIO DOCENTI'!$A$3:$A$102,MATCH(N$184,'ORARIO DOCENTI'!$C$3:$C$102,0),1),"")</f>
        <v/>
      </c>
      <c r="O190" s="43" t="str">
        <f>IFERROR(INDEX('ORARIO DOCENTI'!$A$3:$A$102,MATCH(O$184,'ORARIO DOCENTI'!$C$3:$C$102,0),1),"")</f>
        <v>TEMPERINI</v>
      </c>
      <c r="P190" s="43" t="str">
        <f>IFERROR(INDEX('ORARIO DOCENTI'!$A$3:$A$102,MATCH(P$184,'ORARIO DOCENTI'!$C$3:$C$102,0),1),"")</f>
        <v>TEMPERINI</v>
      </c>
      <c r="Q190" s="43" t="str">
        <f>IFERROR(INDEX('ORARIO DOCENTI'!$A$3:$A$102,MATCH(Q$184,'ORARIO DOCENTI'!$C$3:$C$102,0),1),"")</f>
        <v/>
      </c>
      <c r="R190" s="43" t="str">
        <f>IFERROR(INDEX('ORARIO DOCENTI'!$A$3:$A$102,MATCH(R$184,'ORARIO DOCENTI'!$C$3:$C$102,0),1),"")</f>
        <v/>
      </c>
      <c r="S190" s="43" t="str">
        <f>IFERROR(INDEX('ORARIO DOCENTI'!$A$3:$A$102,MATCH(S$184,'ORARIO DOCENTI'!$C$3:$C$102,0),1),"")</f>
        <v/>
      </c>
      <c r="T190" s="43" t="str">
        <f>IFERROR(INDEX('ORARIO DOCENTI'!$A$3:$A$102,MATCH(T$184,'ORARIO DOCENTI'!$C$3:$C$102,0),1),"")</f>
        <v/>
      </c>
      <c r="U190" s="43" t="str">
        <f>IFERROR(INDEX('ORARIO DOCENTI'!$A$3:$A$102,MATCH(U$184,'ORARIO DOCENTI'!$C$3:$C$102,0),1),"")</f>
        <v/>
      </c>
      <c r="V190" s="43" t="str">
        <f>IFERROR(INDEX('ORARIO DOCENTI'!$A$3:$A$102,MATCH(V$184,'ORARIO DOCENTI'!$C$3:$C$102,0),1),"")</f>
        <v/>
      </c>
      <c r="W190" s="43" t="str">
        <f>IFERROR(INDEX('ORARIO DOCENTI'!$A$3:$A$102,MATCH(W$184,'ORARIO DOCENTI'!$C$3:$C$102,0),1),"")</f>
        <v/>
      </c>
      <c r="X190" s="43" t="str">
        <f>IFERROR(INDEX('ORARIO DOCENTI'!$A$3:$A$102,MATCH(X$184,'ORARIO DOCENTI'!$C$3:$C$102,0),1),"")</f>
        <v/>
      </c>
      <c r="Y190" s="43" t="str">
        <f>IFERROR(INDEX('ORARIO DOCENTI'!$A$3:$A$102,MATCH(Y$184,'ORARIO DOCENTI'!$C$3:$C$102,0),1),"")</f>
        <v/>
      </c>
      <c r="Z190" s="43" t="str">
        <f>IFERROR(INDEX('ORARIO DOCENTI'!$A$3:$A$102,MATCH(Z$184,'ORARIO DOCENTI'!$C$3:$C$102,0),1),"")</f>
        <v/>
      </c>
      <c r="AA190" s="43" t="str">
        <f>IFERROR(INDEX('ORARIO DOCENTI'!$A$3:$A$102,MATCH(AA$184,'ORARIO DOCENTI'!$C$3:$C$102,0),1),"")</f>
        <v/>
      </c>
      <c r="AB190" s="43" t="str">
        <f>IFERROR(INDEX('ORARIO DOCENTI'!$A$3:$A$102,MATCH(AB$184,'ORARIO DOCENTI'!$C$3:$C$102,0),1),"")</f>
        <v/>
      </c>
      <c r="AC190" s="43" t="str">
        <f>IFERROR(INDEX('ORARIO DOCENTI'!$A$3:$A$102,MATCH(AC$184,'ORARIO DOCENTI'!$C$3:$C$102,0),1),"")</f>
        <v/>
      </c>
      <c r="AD190" s="43" t="str">
        <f>IFERROR(INDEX('ORARIO DOCENTI'!$A$3:$A$102,MATCH(AD$184,'ORARIO DOCENTI'!$C$3:$C$102,0),1),"")</f>
        <v/>
      </c>
      <c r="AE190" s="43" t="str">
        <f>IFERROR(INDEX('ORARIO DOCENTI'!$A$3:$A$102,MATCH(AE$184,'ORARIO DOCENTI'!$C$3:$C$102,0),1),"")</f>
        <v/>
      </c>
      <c r="AF190" s="43" t="str">
        <f>IFERROR(INDEX('ORARIO DOCENTI'!$A$3:$A$102,MATCH(AF$184,'ORARIO DOCENTI'!$C$3:$C$102,0),1),"")</f>
        <v/>
      </c>
      <c r="AG190" s="43" t="str">
        <f>IFERROR(INDEX('ORARIO DOCENTI'!$A$3:$A$102,MATCH(AG$184,'ORARIO DOCENTI'!$C$3:$C$102,0),1),"")</f>
        <v/>
      </c>
      <c r="AH190" s="43" t="str">
        <f>IFERROR(INDEX('ORARIO DOCENTI'!$A$3:$A$102,MATCH(AH$184,'ORARIO DOCENTI'!$C$3:$C$102,0),1),"")</f>
        <v/>
      </c>
      <c r="AI190" s="43" t="str">
        <f>IFERROR(INDEX('ORARIO DOCENTI'!$A$3:$A$102,MATCH(AI$184,'ORARIO DOCENTI'!$C$3:$C$102,0),1),"")</f>
        <v/>
      </c>
      <c r="AJ190" s="43" t="str">
        <f>IFERROR(INDEX('ORARIO DOCENTI'!$A$3:$A$102,MATCH(AJ$184,'ORARIO DOCENTI'!$C$3:$C$102,0),1),"")</f>
        <v/>
      </c>
      <c r="AK190" s="43" t="str">
        <f>IFERROR(INDEX('ORARIO DOCENTI'!$A$3:$A$102,MATCH(AK$184,'ORARIO DOCENTI'!$C$3:$C$102,0),1),"")</f>
        <v/>
      </c>
      <c r="AL190" s="43" t="str">
        <f>IFERROR(INDEX('ORARIO DOCENTI'!$A$3:$A$102,MATCH(AL$184,'ORARIO DOCENTI'!$C$3:$C$102,0),1),"")</f>
        <v/>
      </c>
      <c r="AM190" s="43" t="str">
        <f>IFERROR(INDEX('ORARIO DOCENTI'!$A$3:$A$102,MATCH(AM$184,'ORARIO DOCENTI'!$C$3:$C$102,0),1),"")</f>
        <v/>
      </c>
      <c r="AN190" s="43" t="str">
        <f>IFERROR(INDEX('ORARIO DOCENTI'!$A$3:$A$102,MATCH(AN$184,'ORARIO DOCENTI'!$C$3:$C$102,0),1),"")</f>
        <v/>
      </c>
      <c r="AO190" s="43" t="str">
        <f>IFERROR(INDEX('ORARIO DOCENTI'!$A$3:$A$102,MATCH(AO$184,'ORARIO DOCENTI'!$C$3:$C$102,0),1),"")</f>
        <v/>
      </c>
      <c r="AP190" s="43" t="str">
        <f>IFERROR(INDEX('ORARIO DOCENTI'!$A$3:$A$102,MATCH(AP$184,'ORARIO DOCENTI'!$C$3:$C$102,0),1),"")</f>
        <v/>
      </c>
      <c r="AQ190" s="43" t="str">
        <f>IFERROR(INDEX('ORARIO DOCENTI'!$A$3:$A$102,MATCH(AQ$184,'ORARIO DOCENTI'!$C$3:$C$102,0),1),"")</f>
        <v/>
      </c>
      <c r="AR190" s="43" t="str">
        <f>IFERROR(INDEX('ORARIO DOCENTI'!$A$3:$A$102,MATCH(AR$184,'ORARIO DOCENTI'!$C$3:$C$102,0),1),"")</f>
        <v/>
      </c>
      <c r="AS190" s="43" t="str">
        <f>IFERROR(INDEX('ORARIO DOCENTI'!$A$3:$A$102,MATCH(AS$184,'ORARIO DOCENTI'!$C$3:$C$102,0),1),"")</f>
        <v/>
      </c>
      <c r="AT190" s="43" t="str">
        <f>IFERROR(INDEX('ORARIO DOCENTI'!$A$3:$A$102,MATCH(AT$184,'ORARIO DOCENTI'!$C$3:$C$102,0),1),"")</f>
        <v/>
      </c>
      <c r="AU190" s="43" t="str">
        <f>IFERROR(INDEX('ORARIO DOCENTI'!$A$3:$A$102,MATCH(AU$184,'ORARIO DOCENTI'!$C$3:$C$102,0),1),"")</f>
        <v/>
      </c>
      <c r="AV190" s="43" t="str">
        <f>IFERROR(INDEX('ORARIO DOCENTI'!$A$3:$A$102,MATCH(AV$184,'ORARIO DOCENTI'!$C$3:$C$102,0),1),"")</f>
        <v/>
      </c>
      <c r="AW190" s="43" t="str">
        <f>IFERROR(INDEX('ORARIO DOCENTI'!$A$3:$A$102,MATCH(AW$184,'ORARIO DOCENTI'!$C$3:$C$102,0),1),"")</f>
        <v/>
      </c>
      <c r="AX190" s="43" t="str">
        <f>IFERROR(INDEX('ORARIO DOCENTI'!$A$3:$A$102,MATCH(AX$184,'ORARIO DOCENTI'!$C$3:$C$102,0),1),"")</f>
        <v/>
      </c>
      <c r="AY190" s="43" t="str">
        <f>IFERROR(INDEX('ORARIO DOCENTI'!$A$3:$A$102,MATCH(AY$184,'ORARIO DOCENTI'!$C$3:$C$102,0),1),"")</f>
        <v/>
      </c>
      <c r="AZ190" s="43" t="str">
        <f>IFERROR(INDEX('ORARIO DOCENTI'!$A$3:$A$102,MATCH(AZ$184,'ORARIO DOCENTI'!$C$3:$C$102,0),1),"")</f>
        <v/>
      </c>
    </row>
    <row r="191" spans="1:52" s="42" customFormat="1" ht="24.95" hidden="1" customHeight="1">
      <c r="A191" s="160"/>
      <c r="B191" s="170"/>
      <c r="C191" s="40" t="str">
        <f>IFERROR(INDEX('ORARIO ITP'!$A$3:$A$102,MATCH(C$184,'ORARIO ITP'!$C$3:$C$102,0),1),"")</f>
        <v/>
      </c>
      <c r="D191" s="40" t="str">
        <f>IFERROR(INDEX('ORARIO ITP'!$A$3:$A$102,MATCH(D$184,'ORARIO ITP'!$C$3:$C$102,0),1),"")</f>
        <v/>
      </c>
      <c r="E191" s="40" t="str">
        <f>IFERROR(INDEX('ORARIO ITP'!$A$3:$A$102,MATCH(E$184,'ORARIO ITP'!$C$3:$C$102,0),1),"")</f>
        <v/>
      </c>
      <c r="F191" s="40" t="str">
        <f>IFERROR(INDEX('ORARIO ITP'!$A$3:$A$102,MATCH(F$184,'ORARIO ITP'!$C$3:$C$102,0),1),"")</f>
        <v/>
      </c>
      <c r="G191" s="40" t="str">
        <f>IFERROR(INDEX('ORARIO ITP'!$A$3:$A$102,MATCH(G$184,'ORARIO ITP'!$C$3:$C$102,0),1),"")</f>
        <v/>
      </c>
      <c r="H191" s="40" t="str">
        <f>IFERROR(INDEX('ORARIO ITP'!$A$3:$A$102,MATCH(H$184,'ORARIO ITP'!$C$3:$C$102,0),1),"")</f>
        <v/>
      </c>
      <c r="I191" s="40" t="str">
        <f>IFERROR(INDEX('ORARIO ITP'!$A$3:$A$102,MATCH(I$184,'ORARIO ITP'!$C$3:$C$102,0),1),"")</f>
        <v/>
      </c>
      <c r="J191" s="40" t="str">
        <f>IFERROR(INDEX('ORARIO ITP'!$A$3:$A$102,MATCH(J$184,'ORARIO ITP'!$C$3:$C$102,0),1),"")</f>
        <v/>
      </c>
      <c r="K191" s="40" t="str">
        <f>IFERROR(INDEX('ORARIO ITP'!$A$3:$A$102,MATCH(K$184,'ORARIO ITP'!$C$3:$C$102,0),1),"")</f>
        <v/>
      </c>
      <c r="L191" s="40" t="str">
        <f>IFERROR(INDEX('ORARIO ITP'!$A$3:$A$102,MATCH(L$184,'ORARIO ITP'!$C$3:$C$102,0),1),"")</f>
        <v/>
      </c>
      <c r="M191" s="40" t="str">
        <f>IFERROR(INDEX('ORARIO ITP'!$A$3:$A$102,MATCH(M$184,'ORARIO ITP'!$C$3:$C$102,0),1),"")</f>
        <v/>
      </c>
      <c r="N191" s="40" t="str">
        <f>IFERROR(INDEX('ORARIO ITP'!$A$3:$A$102,MATCH(N$184,'ORARIO ITP'!$C$3:$C$102,0),1),"")</f>
        <v/>
      </c>
      <c r="O191" s="40" t="str">
        <f>IFERROR(INDEX('ORARIO ITP'!$A$3:$A$102,MATCH(O$184,'ORARIO ITP'!$C$3:$C$102,0),1),"")</f>
        <v/>
      </c>
      <c r="P191" s="40" t="str">
        <f>IFERROR(INDEX('ORARIO ITP'!$A$3:$A$102,MATCH(P$184,'ORARIO ITP'!$C$3:$C$102,0),1),"")</f>
        <v/>
      </c>
      <c r="Q191" s="40" t="str">
        <f>IFERROR(INDEX('ORARIO ITP'!$A$3:$A$102,MATCH(Q$184,'ORARIO ITP'!$C$3:$C$102,0),1),"")</f>
        <v/>
      </c>
      <c r="R191" s="40" t="str">
        <f>IFERROR(INDEX('ORARIO ITP'!$A$3:$A$102,MATCH(R$184,'ORARIO ITP'!$C$3:$C$102,0),1),"")</f>
        <v/>
      </c>
      <c r="S191" s="40" t="str">
        <f>IFERROR(INDEX('ORARIO ITP'!$A$3:$A$102,MATCH(S$184,'ORARIO ITP'!$C$3:$C$102,0),1),"")</f>
        <v/>
      </c>
      <c r="T191" s="40" t="str">
        <f>IFERROR(INDEX('ORARIO ITP'!$A$3:$A$102,MATCH(T$184,'ORARIO ITP'!$C$3:$C$102,0),1),"")</f>
        <v/>
      </c>
      <c r="U191" s="40" t="str">
        <f>IFERROR(INDEX('ORARIO ITP'!$A$3:$A$102,MATCH(U$184,'ORARIO ITP'!$C$3:$C$102,0),1),"")</f>
        <v/>
      </c>
      <c r="V191" s="40" t="str">
        <f>IFERROR(INDEX('ORARIO ITP'!$A$3:$A$102,MATCH(V$184,'ORARIO ITP'!$C$3:$C$102,0),1),"")</f>
        <v/>
      </c>
      <c r="W191" s="40" t="str">
        <f>IFERROR(INDEX('ORARIO ITP'!$A$3:$A$102,MATCH(W$184,'ORARIO ITP'!$C$3:$C$102,0),1),"")</f>
        <v/>
      </c>
      <c r="X191" s="40" t="str">
        <f>IFERROR(INDEX('ORARIO ITP'!$A$3:$A$102,MATCH(X$184,'ORARIO ITP'!$C$3:$C$102,0),1),"")</f>
        <v/>
      </c>
      <c r="Y191" s="40" t="str">
        <f>IFERROR(INDEX('ORARIO ITP'!$A$3:$A$102,MATCH(Y$184,'ORARIO ITP'!$C$3:$C$102,0),1),"")</f>
        <v/>
      </c>
      <c r="Z191" s="40" t="str">
        <f>IFERROR(INDEX('ORARIO ITP'!$A$3:$A$102,MATCH(Z$184,'ORARIO ITP'!$C$3:$C$102,0),1),"")</f>
        <v/>
      </c>
      <c r="AA191" s="40" t="str">
        <f>IFERROR(INDEX('ORARIO ITP'!$A$3:$A$102,MATCH(AA$184,'ORARIO ITP'!$C$3:$C$102,0),1),"")</f>
        <v/>
      </c>
      <c r="AB191" s="40" t="str">
        <f>IFERROR(INDEX('ORARIO ITP'!$A$3:$A$102,MATCH(AB$184,'ORARIO ITP'!$C$3:$C$102,0),1),"")</f>
        <v/>
      </c>
      <c r="AC191" s="40" t="str">
        <f>IFERROR(INDEX('ORARIO ITP'!$A$3:$A$102,MATCH(AC$184,'ORARIO ITP'!$C$3:$C$102,0),1),"")</f>
        <v/>
      </c>
      <c r="AD191" s="40" t="str">
        <f>IFERROR(INDEX('ORARIO ITP'!$A$3:$A$102,MATCH(AD$184,'ORARIO ITP'!$C$3:$C$102,0),1),"")</f>
        <v/>
      </c>
      <c r="AE191" s="40" t="str">
        <f>IFERROR(INDEX('ORARIO ITP'!$A$3:$A$102,MATCH(AE$184,'ORARIO ITP'!$C$3:$C$102,0),1),"")</f>
        <v/>
      </c>
      <c r="AF191" s="40" t="str">
        <f>IFERROR(INDEX('ORARIO ITP'!$A$3:$A$102,MATCH(AF$184,'ORARIO ITP'!$C$3:$C$102,0),1),"")</f>
        <v/>
      </c>
      <c r="AG191" s="40" t="str">
        <f>IFERROR(INDEX('ORARIO ITP'!$A$3:$A$102,MATCH(AG$184,'ORARIO ITP'!$C$3:$C$102,0),1),"")</f>
        <v/>
      </c>
      <c r="AH191" s="40" t="str">
        <f>IFERROR(INDEX('ORARIO ITP'!$A$3:$A$102,MATCH(AH$184,'ORARIO ITP'!$C$3:$C$102,0),1),"")</f>
        <v/>
      </c>
      <c r="AI191" s="40" t="str">
        <f>IFERROR(INDEX('ORARIO ITP'!$A$3:$A$102,MATCH(AI$184,'ORARIO ITP'!$C$3:$C$102,0),1),"")</f>
        <v/>
      </c>
      <c r="AJ191" s="40" t="str">
        <f>IFERROR(INDEX('ORARIO ITP'!$A$3:$A$102,MATCH(AJ$184,'ORARIO ITP'!$C$3:$C$102,0),1),"")</f>
        <v/>
      </c>
      <c r="AK191" s="40" t="str">
        <f>IFERROR(INDEX('ORARIO ITP'!$A$3:$A$102,MATCH(AK$184,'ORARIO ITP'!$C$3:$C$102,0),1),"")</f>
        <v/>
      </c>
      <c r="AL191" s="40" t="str">
        <f>IFERROR(INDEX('ORARIO ITP'!$A$3:$A$102,MATCH(AL$184,'ORARIO ITP'!$C$3:$C$102,0),1),"")</f>
        <v/>
      </c>
      <c r="AM191" s="40" t="str">
        <f>IFERROR(INDEX('ORARIO ITP'!$A$3:$A$102,MATCH(AM$184,'ORARIO ITP'!$C$3:$C$102,0),1),"")</f>
        <v/>
      </c>
      <c r="AN191" s="40" t="str">
        <f>IFERROR(INDEX('ORARIO ITP'!$A$3:$A$102,MATCH(AN$184,'ORARIO ITP'!$C$3:$C$102,0),1),"")</f>
        <v/>
      </c>
      <c r="AO191" s="40" t="str">
        <f>IFERROR(INDEX('ORARIO ITP'!$A$3:$A$102,MATCH(AO$184,'ORARIO ITP'!$C$3:$C$102,0),1),"")</f>
        <v/>
      </c>
      <c r="AP191" s="40" t="str">
        <f>IFERROR(INDEX('ORARIO ITP'!$A$3:$A$102,MATCH(AP$184,'ORARIO ITP'!$C$3:$C$102,0),1),"")</f>
        <v/>
      </c>
      <c r="AQ191" s="40" t="str">
        <f>IFERROR(INDEX('ORARIO ITP'!$A$3:$A$102,MATCH(AQ$184,'ORARIO ITP'!$C$3:$C$102,0),1),"")</f>
        <v/>
      </c>
      <c r="AR191" s="40" t="str">
        <f>IFERROR(INDEX('ORARIO ITP'!$A$3:$A$102,MATCH(AR$184,'ORARIO ITP'!$C$3:$C$102,0),1),"")</f>
        <v/>
      </c>
      <c r="AS191" s="40" t="str">
        <f>IFERROR(INDEX('ORARIO ITP'!$A$3:$A$102,MATCH(AS$184,'ORARIO ITP'!$C$3:$C$102,0),1),"")</f>
        <v/>
      </c>
      <c r="AT191" s="40" t="str">
        <f>IFERROR(INDEX('ORARIO ITP'!$A$3:$A$102,MATCH(AT$184,'ORARIO ITP'!$C$3:$C$102,0),1),"")</f>
        <v/>
      </c>
      <c r="AU191" s="40" t="str">
        <f>IFERROR(INDEX('ORARIO ITP'!$A$3:$A$102,MATCH(AU$184,'ORARIO ITP'!$C$3:$C$102,0),1),"")</f>
        <v/>
      </c>
      <c r="AV191" s="40" t="str">
        <f>IFERROR(INDEX('ORARIO ITP'!$A$3:$A$102,MATCH(AV$184,'ORARIO ITP'!$C$3:$C$102,0),1),"")</f>
        <v/>
      </c>
      <c r="AW191" s="40" t="str">
        <f>IFERROR(INDEX('ORARIO ITP'!$A$3:$A$102,MATCH(AW$184,'ORARIO ITP'!$C$3:$C$102,0),1),"")</f>
        <v/>
      </c>
      <c r="AX191" s="40" t="str">
        <f>IFERROR(INDEX('ORARIO ITP'!$A$3:$A$102,MATCH(AX$184,'ORARIO ITP'!$C$3:$C$102,0),1),"")</f>
        <v/>
      </c>
      <c r="AY191" s="40" t="str">
        <f>IFERROR(INDEX('ORARIO ITP'!$A$3:$A$102,MATCH(AY$184,'ORARIO ITP'!$C$3:$C$102,0),1),"")</f>
        <v/>
      </c>
      <c r="AZ191" s="40" t="str">
        <f>IFERROR(INDEX('ORARIO ITP'!$A$3:$A$102,MATCH(AZ$184,'ORARIO ITP'!$C$3:$C$102,0),1),"")</f>
        <v/>
      </c>
    </row>
    <row r="192" spans="1:52" s="42" customFormat="1" ht="24.95" hidden="1" customHeight="1">
      <c r="A192" s="160"/>
      <c r="B192" s="168">
        <v>3</v>
      </c>
      <c r="C192" s="41" t="str">
        <f ca="1">IFERROR(INDEX('DOCENTI-CLASSI-MATERIE'!$A$2:$L$201,MATCH(C$10,'DOCENTI-CLASSI-MATERIE'!$A$2:$A$201,0),MATCH(C$184,INDIRECT("'DOCENTI-CLASSI-MATERIE'!$A"&amp;MATCH(C$10,'DOCENTI-CLASSI-MATERIE'!$A$2:$A$201,0)+2&amp;":$L"&amp;MATCH(C$10,'DOCENTI-CLASSI-MATERIE'!$A$2:$A$201,0)+2),0)),"")</f>
        <v/>
      </c>
      <c r="D192" s="41" t="str">
        <f ca="1">IFERROR(INDEX('DOCENTI-CLASSI-MATERIE'!$A$2:$L$201,MATCH(D$10,'DOCENTI-CLASSI-MATERIE'!$A$2:$A$201,0),MATCH(D$184,INDIRECT("'DOCENTI-CLASSI-MATERIE'!$A"&amp;MATCH(D$10,'DOCENTI-CLASSI-MATERIE'!$A$2:$A$201,0)+2&amp;":$L"&amp;MATCH(D$10,'DOCENTI-CLASSI-MATERIE'!$A$2:$A$201,0)+2),0)),"")</f>
        <v/>
      </c>
      <c r="E192" s="41" t="str">
        <f ca="1">IFERROR(INDEX('DOCENTI-CLASSI-MATERIE'!$A$2:$L$201,MATCH(E$10,'DOCENTI-CLASSI-MATERIE'!$A$2:$A$201,0),MATCH(E$184,INDIRECT("'DOCENTI-CLASSI-MATERIE'!$A"&amp;MATCH(E$10,'DOCENTI-CLASSI-MATERIE'!$A$2:$A$201,0)+2&amp;":$L"&amp;MATCH(E$10,'DOCENTI-CLASSI-MATERIE'!$A$2:$A$201,0)+2),0)),"")</f>
        <v/>
      </c>
      <c r="F192" s="41" t="str">
        <f ca="1">IFERROR(INDEX('DOCENTI-CLASSI-MATERIE'!$A$2:$L$201,MATCH(F$10,'DOCENTI-CLASSI-MATERIE'!$A$2:$A$201,0),MATCH(F$184,INDIRECT("'DOCENTI-CLASSI-MATERIE'!$A"&amp;MATCH(F$10,'DOCENTI-CLASSI-MATERIE'!$A$2:$A$201,0)+2&amp;":$L"&amp;MATCH(F$10,'DOCENTI-CLASSI-MATERIE'!$A$2:$A$201,0)+2),0)),"")</f>
        <v/>
      </c>
      <c r="G192" s="41" t="str">
        <f ca="1">IFERROR(INDEX('DOCENTI-CLASSI-MATERIE'!$A$2:$L$201,MATCH(G$10,'DOCENTI-CLASSI-MATERIE'!$A$2:$A$201,0),MATCH(G$184,INDIRECT("'DOCENTI-CLASSI-MATERIE'!$A"&amp;MATCH(G$10,'DOCENTI-CLASSI-MATERIE'!$A$2:$A$201,0)+2&amp;":$L"&amp;MATCH(G$10,'DOCENTI-CLASSI-MATERIE'!$A$2:$A$201,0)+2),0)),"")</f>
        <v/>
      </c>
      <c r="H192" s="41" t="str">
        <f ca="1">IFERROR(INDEX('DOCENTI-CLASSI-MATERIE'!$A$2:$L$201,MATCH(H$10,'DOCENTI-CLASSI-MATERIE'!$A$2:$A$201,0),MATCH(H$184,INDIRECT("'DOCENTI-CLASSI-MATERIE'!$A"&amp;MATCH(H$10,'DOCENTI-CLASSI-MATERIE'!$A$2:$A$201,0)+2&amp;":$L"&amp;MATCH(H$10,'DOCENTI-CLASSI-MATERIE'!$A$2:$A$201,0)+2),0)),"")</f>
        <v/>
      </c>
      <c r="I192" s="41" t="str">
        <f ca="1">IFERROR(INDEX('DOCENTI-CLASSI-MATERIE'!$A$2:$L$201,MATCH(I$10,'DOCENTI-CLASSI-MATERIE'!$A$2:$A$201,0),MATCH(I$184,INDIRECT("'DOCENTI-CLASSI-MATERIE'!$A"&amp;MATCH(I$10,'DOCENTI-CLASSI-MATERIE'!$A$2:$A$201,0)+2&amp;":$L"&amp;MATCH(I$10,'DOCENTI-CLASSI-MATERIE'!$A$2:$A$201,0)+2),0)),"")</f>
        <v/>
      </c>
      <c r="J192" s="41" t="str">
        <f ca="1">IFERROR(INDEX('DOCENTI-CLASSI-MATERIE'!$A$2:$L$201,MATCH(J$10,'DOCENTI-CLASSI-MATERIE'!$A$2:$A$201,0),MATCH(J$184,INDIRECT("'DOCENTI-CLASSI-MATERIE'!$A"&amp;MATCH(J$10,'DOCENTI-CLASSI-MATERIE'!$A$2:$A$201,0)+2&amp;":$L"&amp;MATCH(J$10,'DOCENTI-CLASSI-MATERIE'!$A$2:$A$201,0)+2),0)),"")</f>
        <v/>
      </c>
      <c r="K192" s="41" t="str">
        <f ca="1">IFERROR(INDEX('DOCENTI-CLASSI-MATERIE'!$A$2:$L$201,MATCH(K$10,'DOCENTI-CLASSI-MATERIE'!$A$2:$A$201,0),MATCH(K$184,INDIRECT("'DOCENTI-CLASSI-MATERIE'!$A"&amp;MATCH(K$10,'DOCENTI-CLASSI-MATERIE'!$A$2:$A$201,0)+2&amp;":$L"&amp;MATCH(K$10,'DOCENTI-CLASSI-MATERIE'!$A$2:$A$201,0)+2),0)),"")</f>
        <v/>
      </c>
      <c r="L192" s="41" t="str">
        <f ca="1">IFERROR(INDEX('DOCENTI-CLASSI-MATERIE'!$A$2:$L$201,MATCH(L$10,'DOCENTI-CLASSI-MATERIE'!$A$2:$A$201,0),MATCH(L$184,INDIRECT("'DOCENTI-CLASSI-MATERIE'!$A"&amp;MATCH(L$10,'DOCENTI-CLASSI-MATERIE'!$A$2:$A$201,0)+2&amp;":$L"&amp;MATCH(L$10,'DOCENTI-CLASSI-MATERIE'!$A$2:$A$201,0)+2),0)),"")</f>
        <v>LINGUA INGLESE</v>
      </c>
      <c r="M192" s="41" t="str">
        <f ca="1">IFERROR(INDEX('DOCENTI-CLASSI-MATERIE'!$A$2:$L$201,MATCH(M$10,'DOCENTI-CLASSI-MATERIE'!$A$2:$A$201,0),MATCH(M$184,INDIRECT("'DOCENTI-CLASSI-MATERIE'!$A"&amp;MATCH(M$10,'DOCENTI-CLASSI-MATERIE'!$A$2:$A$201,0)+2&amp;":$L"&amp;MATCH(M$10,'DOCENTI-CLASSI-MATERIE'!$A$2:$A$201,0)+2),0)),"")</f>
        <v>LINGUA INGLESE</v>
      </c>
      <c r="N192" s="41" t="str">
        <f ca="1">IFERROR(INDEX('DOCENTI-CLASSI-MATERIE'!$A$2:$L$201,MATCH(N$10,'DOCENTI-CLASSI-MATERIE'!$A$2:$A$201,0),MATCH(N$184,INDIRECT("'DOCENTI-CLASSI-MATERIE'!$A"&amp;MATCH(N$10,'DOCENTI-CLASSI-MATERIE'!$A$2:$A$201,0)+2&amp;":$L"&amp;MATCH(N$10,'DOCENTI-CLASSI-MATERIE'!$A$2:$A$201,0)+2),0)),"")</f>
        <v/>
      </c>
      <c r="O192" s="41" t="str">
        <f ca="1">IFERROR(INDEX('DOCENTI-CLASSI-MATERIE'!$A$2:$L$201,MATCH(O$10,'DOCENTI-CLASSI-MATERIE'!$A$2:$A$201,0),MATCH(O$184,INDIRECT("'DOCENTI-CLASSI-MATERIE'!$A"&amp;MATCH(O$10,'DOCENTI-CLASSI-MATERIE'!$A$2:$A$201,0)+2&amp;":$L"&amp;MATCH(O$10,'DOCENTI-CLASSI-MATERIE'!$A$2:$A$201,0)+2),0)),"")</f>
        <v/>
      </c>
      <c r="P192" s="41" t="str">
        <f ca="1">IFERROR(INDEX('DOCENTI-CLASSI-MATERIE'!$A$2:$L$201,MATCH(P$10,'DOCENTI-CLASSI-MATERIE'!$A$2:$A$201,0),MATCH(P$184,INDIRECT("'DOCENTI-CLASSI-MATERIE'!$A"&amp;MATCH(P$10,'DOCENTI-CLASSI-MATERIE'!$A$2:$A$201,0)+2&amp;":$L"&amp;MATCH(P$10,'DOCENTI-CLASSI-MATERIE'!$A$2:$A$201,0)+2),0)),"")</f>
        <v/>
      </c>
      <c r="Q192" s="41" t="str">
        <f ca="1">IFERROR(INDEX('DOCENTI-CLASSI-MATERIE'!$A$2:$L$201,MATCH(Q$10,'DOCENTI-CLASSI-MATERIE'!$A$2:$A$201,0),MATCH(Q$184,INDIRECT("'DOCENTI-CLASSI-MATERIE'!$A"&amp;MATCH(Q$10,'DOCENTI-CLASSI-MATERIE'!$A$2:$A$201,0)+2&amp;":$L"&amp;MATCH(Q$10,'DOCENTI-CLASSI-MATERIE'!$A$2:$A$201,0)+2),0)),"")</f>
        <v/>
      </c>
      <c r="R192" s="41" t="str">
        <f ca="1">IFERROR(INDEX('DOCENTI-CLASSI-MATERIE'!$A$2:$L$201,MATCH(R$10,'DOCENTI-CLASSI-MATERIE'!$A$2:$A$201,0),MATCH(R$184,INDIRECT("'DOCENTI-CLASSI-MATERIE'!$A"&amp;MATCH(R$10,'DOCENTI-CLASSI-MATERIE'!$A$2:$A$201,0)+2&amp;":$L"&amp;MATCH(R$10,'DOCENTI-CLASSI-MATERIE'!$A$2:$A$201,0)+2),0)),"")</f>
        <v/>
      </c>
      <c r="S192" s="41" t="str">
        <f ca="1">IFERROR(INDEX('DOCENTI-CLASSI-MATERIE'!$A$2:$L$201,MATCH(S$10,'DOCENTI-CLASSI-MATERIE'!$A$2:$A$201,0),MATCH(S$184,INDIRECT("'DOCENTI-CLASSI-MATERIE'!$A"&amp;MATCH(S$10,'DOCENTI-CLASSI-MATERIE'!$A$2:$A$201,0)+2&amp;":$L"&amp;MATCH(S$10,'DOCENTI-CLASSI-MATERIE'!$A$2:$A$201,0)+2),0)),"")</f>
        <v/>
      </c>
      <c r="T192" s="41" t="str">
        <f ca="1">IFERROR(INDEX('DOCENTI-CLASSI-MATERIE'!$A$2:$L$201,MATCH(T$10,'DOCENTI-CLASSI-MATERIE'!$A$2:$A$201,0),MATCH(T$184,INDIRECT("'DOCENTI-CLASSI-MATERIE'!$A"&amp;MATCH(T$10,'DOCENTI-CLASSI-MATERIE'!$A$2:$A$201,0)+2&amp;":$L"&amp;MATCH(T$10,'DOCENTI-CLASSI-MATERIE'!$A$2:$A$201,0)+2),0)),"")</f>
        <v/>
      </c>
      <c r="U192" s="41" t="str">
        <f ca="1">IFERROR(INDEX('DOCENTI-CLASSI-MATERIE'!$A$2:$L$201,MATCH(U$10,'DOCENTI-CLASSI-MATERIE'!$A$2:$A$201,0),MATCH(U$184,INDIRECT("'DOCENTI-CLASSI-MATERIE'!$A"&amp;MATCH(U$10,'DOCENTI-CLASSI-MATERIE'!$A$2:$A$201,0)+2&amp;":$L"&amp;MATCH(U$10,'DOCENTI-CLASSI-MATERIE'!$A$2:$A$201,0)+2),0)),"")</f>
        <v/>
      </c>
      <c r="V192" s="41" t="str">
        <f ca="1">IFERROR(INDEX('DOCENTI-CLASSI-MATERIE'!$A$2:$L$201,MATCH(V$10,'DOCENTI-CLASSI-MATERIE'!$A$2:$A$201,0),MATCH(V$184,INDIRECT("'DOCENTI-CLASSI-MATERIE'!$A"&amp;MATCH(V$10,'DOCENTI-CLASSI-MATERIE'!$A$2:$A$201,0)+2&amp;":$L"&amp;MATCH(V$10,'DOCENTI-CLASSI-MATERIE'!$A$2:$A$201,0)+2),0)),"")</f>
        <v/>
      </c>
      <c r="W192" s="41" t="str">
        <f ca="1">IFERROR(INDEX('DOCENTI-CLASSI-MATERIE'!$A$2:$L$201,MATCH(W$10,'DOCENTI-CLASSI-MATERIE'!$A$2:$A$201,0),MATCH(W$184,INDIRECT("'DOCENTI-CLASSI-MATERIE'!$A"&amp;MATCH(W$10,'DOCENTI-CLASSI-MATERIE'!$A$2:$A$201,0)+2&amp;":$L"&amp;MATCH(W$10,'DOCENTI-CLASSI-MATERIE'!$A$2:$A$201,0)+2),0)),"")</f>
        <v/>
      </c>
      <c r="X192" s="41" t="str">
        <f ca="1">IFERROR(INDEX('DOCENTI-CLASSI-MATERIE'!$A$2:$L$201,MATCH(X$10,'DOCENTI-CLASSI-MATERIE'!$A$2:$A$201,0),MATCH(X$184,INDIRECT("'DOCENTI-CLASSI-MATERIE'!$A"&amp;MATCH(X$10,'DOCENTI-CLASSI-MATERIE'!$A$2:$A$201,0)+2&amp;":$L"&amp;MATCH(X$10,'DOCENTI-CLASSI-MATERIE'!$A$2:$A$201,0)+2),0)),"")</f>
        <v/>
      </c>
      <c r="Y192" s="41" t="str">
        <f ca="1">IFERROR(INDEX('DOCENTI-CLASSI-MATERIE'!$A$2:$L$201,MATCH(Y$10,'DOCENTI-CLASSI-MATERIE'!$A$2:$A$201,0),MATCH(Y$184,INDIRECT("'DOCENTI-CLASSI-MATERIE'!$A"&amp;MATCH(Y$10,'DOCENTI-CLASSI-MATERIE'!$A$2:$A$201,0)+2&amp;":$L"&amp;MATCH(Y$10,'DOCENTI-CLASSI-MATERIE'!$A$2:$A$201,0)+2),0)),"")</f>
        <v/>
      </c>
      <c r="Z192" s="41" t="str">
        <f ca="1">IFERROR(INDEX('DOCENTI-CLASSI-MATERIE'!$A$2:$L$201,MATCH(Z$10,'DOCENTI-CLASSI-MATERIE'!$A$2:$A$201,0),MATCH(Z$184,INDIRECT("'DOCENTI-CLASSI-MATERIE'!$A"&amp;MATCH(Z$10,'DOCENTI-CLASSI-MATERIE'!$A$2:$A$201,0)+2&amp;":$L"&amp;MATCH(Z$10,'DOCENTI-CLASSI-MATERIE'!$A$2:$A$201,0)+2),0)),"")</f>
        <v/>
      </c>
      <c r="AA192" s="41" t="str">
        <f ca="1">IFERROR(INDEX('DOCENTI-CLASSI-MATERIE'!$A$2:$L$201,MATCH(AA$10,'DOCENTI-CLASSI-MATERIE'!$A$2:$A$201,0),MATCH(AA$184,INDIRECT("'DOCENTI-CLASSI-MATERIE'!$A"&amp;MATCH(AA$10,'DOCENTI-CLASSI-MATERIE'!$A$2:$A$201,0)+2&amp;":$L"&amp;MATCH(AA$10,'DOCENTI-CLASSI-MATERIE'!$A$2:$A$201,0)+2),0)),"")</f>
        <v/>
      </c>
      <c r="AB192" s="41" t="str">
        <f ca="1">IFERROR(INDEX('DOCENTI-CLASSI-MATERIE'!$A$2:$L$201,MATCH(AB$10,'DOCENTI-CLASSI-MATERIE'!$A$2:$A$201,0),MATCH(AB$184,INDIRECT("'DOCENTI-CLASSI-MATERIE'!$A"&amp;MATCH(AB$10,'DOCENTI-CLASSI-MATERIE'!$A$2:$A$201,0)+2&amp;":$L"&amp;MATCH(AB$10,'DOCENTI-CLASSI-MATERIE'!$A$2:$A$201,0)+2),0)),"")</f>
        <v/>
      </c>
      <c r="AC192" s="41" t="str">
        <f ca="1">IFERROR(INDEX('DOCENTI-CLASSI-MATERIE'!$A$2:$L$201,MATCH(AC$10,'DOCENTI-CLASSI-MATERIE'!$A$2:$A$201,0),MATCH(AC$184,INDIRECT("'DOCENTI-CLASSI-MATERIE'!$A"&amp;MATCH(AC$10,'DOCENTI-CLASSI-MATERIE'!$A$2:$A$201,0)+2&amp;":$L"&amp;MATCH(AC$10,'DOCENTI-CLASSI-MATERIE'!$A$2:$A$201,0)+2),0)),"")</f>
        <v/>
      </c>
      <c r="AD192" s="41" t="str">
        <f ca="1">IFERROR(INDEX('DOCENTI-CLASSI-MATERIE'!$A$2:$L$201,MATCH(AD$10,'DOCENTI-CLASSI-MATERIE'!$A$2:$A$201,0),MATCH(AD$184,INDIRECT("'DOCENTI-CLASSI-MATERIE'!$A"&amp;MATCH(AD$10,'DOCENTI-CLASSI-MATERIE'!$A$2:$A$201,0)+2&amp;":$L"&amp;MATCH(AD$10,'DOCENTI-CLASSI-MATERIE'!$A$2:$A$201,0)+2),0)),"")</f>
        <v/>
      </c>
      <c r="AE192" s="41" t="str">
        <f ca="1">IFERROR(INDEX('DOCENTI-CLASSI-MATERIE'!$A$2:$L$201,MATCH(AE$10,'DOCENTI-CLASSI-MATERIE'!$A$2:$A$201,0),MATCH(AE$184,INDIRECT("'DOCENTI-CLASSI-MATERIE'!$A"&amp;MATCH(AE$10,'DOCENTI-CLASSI-MATERIE'!$A$2:$A$201,0)+2&amp;":$L"&amp;MATCH(AE$10,'DOCENTI-CLASSI-MATERIE'!$A$2:$A$201,0)+2),0)),"")</f>
        <v/>
      </c>
      <c r="AF192" s="41" t="str">
        <f ca="1">IFERROR(INDEX('DOCENTI-CLASSI-MATERIE'!$A$2:$L$201,MATCH(AF$10,'DOCENTI-CLASSI-MATERIE'!$A$2:$A$201,0),MATCH(AF$184,INDIRECT("'DOCENTI-CLASSI-MATERIE'!$A"&amp;MATCH(AF$10,'DOCENTI-CLASSI-MATERIE'!$A$2:$A$201,0)+2&amp;":$L"&amp;MATCH(AF$10,'DOCENTI-CLASSI-MATERIE'!$A$2:$A$201,0)+2),0)),"")</f>
        <v/>
      </c>
      <c r="AG192" s="41" t="str">
        <f ca="1">IFERROR(INDEX('DOCENTI-CLASSI-MATERIE'!$A$2:$L$201,MATCH(AG$10,'DOCENTI-CLASSI-MATERIE'!$A$2:$A$201,0),MATCH(AG$184,INDIRECT("'DOCENTI-CLASSI-MATERIE'!$A"&amp;MATCH(AG$10,'DOCENTI-CLASSI-MATERIE'!$A$2:$A$201,0)+2&amp;":$L"&amp;MATCH(AG$10,'DOCENTI-CLASSI-MATERIE'!$A$2:$A$201,0)+2),0)),"")</f>
        <v/>
      </c>
      <c r="AH192" s="41" t="str">
        <f ca="1">IFERROR(INDEX('DOCENTI-CLASSI-MATERIE'!$A$2:$L$201,MATCH(AH$10,'DOCENTI-CLASSI-MATERIE'!$A$2:$A$201,0),MATCH(AH$184,INDIRECT("'DOCENTI-CLASSI-MATERIE'!$A"&amp;MATCH(AH$10,'DOCENTI-CLASSI-MATERIE'!$A$2:$A$201,0)+2&amp;":$L"&amp;MATCH(AH$10,'DOCENTI-CLASSI-MATERIE'!$A$2:$A$201,0)+2),0)),"")</f>
        <v/>
      </c>
      <c r="AI192" s="41" t="str">
        <f ca="1">IFERROR(INDEX('DOCENTI-CLASSI-MATERIE'!$A$2:$L$201,MATCH(AI$10,'DOCENTI-CLASSI-MATERIE'!$A$2:$A$201,0),MATCH(AI$184,INDIRECT("'DOCENTI-CLASSI-MATERIE'!$A"&amp;MATCH(AI$10,'DOCENTI-CLASSI-MATERIE'!$A$2:$A$201,0)+2&amp;":$L"&amp;MATCH(AI$10,'DOCENTI-CLASSI-MATERIE'!$A$2:$A$201,0)+2),0)),"")</f>
        <v/>
      </c>
      <c r="AJ192" s="41" t="str">
        <f ca="1">IFERROR(INDEX('DOCENTI-CLASSI-MATERIE'!$A$2:$L$201,MATCH(AJ$10,'DOCENTI-CLASSI-MATERIE'!$A$2:$A$201,0),MATCH(AJ$184,INDIRECT("'DOCENTI-CLASSI-MATERIE'!$A"&amp;MATCH(AJ$10,'DOCENTI-CLASSI-MATERIE'!$A$2:$A$201,0)+2&amp;":$L"&amp;MATCH(AJ$10,'DOCENTI-CLASSI-MATERIE'!$A$2:$A$201,0)+2),0)),"")</f>
        <v/>
      </c>
      <c r="AK192" s="41" t="str">
        <f ca="1">IFERROR(INDEX('DOCENTI-CLASSI-MATERIE'!$A$2:$L$201,MATCH(AK$10,'DOCENTI-CLASSI-MATERIE'!$A$2:$A$201,0),MATCH(AK$184,INDIRECT("'DOCENTI-CLASSI-MATERIE'!$A"&amp;MATCH(AK$10,'DOCENTI-CLASSI-MATERIE'!$A$2:$A$201,0)+2&amp;":$L"&amp;MATCH(AK$10,'DOCENTI-CLASSI-MATERIE'!$A$2:$A$201,0)+2),0)),"")</f>
        <v/>
      </c>
      <c r="AL192" s="41" t="str">
        <f ca="1">IFERROR(INDEX('DOCENTI-CLASSI-MATERIE'!$A$2:$L$201,MATCH(AL$10,'DOCENTI-CLASSI-MATERIE'!$A$2:$A$201,0),MATCH(AL$184,INDIRECT("'DOCENTI-CLASSI-MATERIE'!$A"&amp;MATCH(AL$10,'DOCENTI-CLASSI-MATERIE'!$A$2:$A$201,0)+2&amp;":$L"&amp;MATCH(AL$10,'DOCENTI-CLASSI-MATERIE'!$A$2:$A$201,0)+2),0)),"")</f>
        <v/>
      </c>
      <c r="AM192" s="41" t="str">
        <f ca="1">IFERROR(INDEX('DOCENTI-CLASSI-MATERIE'!$A$2:$L$201,MATCH(AM$10,'DOCENTI-CLASSI-MATERIE'!$A$2:$A$201,0),MATCH(AM$184,INDIRECT("'DOCENTI-CLASSI-MATERIE'!$A"&amp;MATCH(AM$10,'DOCENTI-CLASSI-MATERIE'!$A$2:$A$201,0)+2&amp;":$L"&amp;MATCH(AM$10,'DOCENTI-CLASSI-MATERIE'!$A$2:$A$201,0)+2),0)),"")</f>
        <v/>
      </c>
      <c r="AN192" s="41" t="str">
        <f ca="1">IFERROR(INDEX('DOCENTI-CLASSI-MATERIE'!$A$2:$L$201,MATCH(AN$10,'DOCENTI-CLASSI-MATERIE'!$A$2:$A$201,0),MATCH(AN$184,INDIRECT("'DOCENTI-CLASSI-MATERIE'!$A"&amp;MATCH(AN$10,'DOCENTI-CLASSI-MATERIE'!$A$2:$A$201,0)+2&amp;":$L"&amp;MATCH(AN$10,'DOCENTI-CLASSI-MATERIE'!$A$2:$A$201,0)+2),0)),"")</f>
        <v/>
      </c>
      <c r="AO192" s="41" t="str">
        <f ca="1">IFERROR(INDEX('DOCENTI-CLASSI-MATERIE'!$A$2:$L$201,MATCH(AO$10,'DOCENTI-CLASSI-MATERIE'!$A$2:$A$201,0),MATCH(AO$184,INDIRECT("'DOCENTI-CLASSI-MATERIE'!$A"&amp;MATCH(AO$10,'DOCENTI-CLASSI-MATERIE'!$A$2:$A$201,0)+2&amp;":$L"&amp;MATCH(AO$10,'DOCENTI-CLASSI-MATERIE'!$A$2:$A$201,0)+2),0)),"")</f>
        <v/>
      </c>
      <c r="AP192" s="41" t="str">
        <f ca="1">IFERROR(INDEX('DOCENTI-CLASSI-MATERIE'!$A$2:$L$201,MATCH(AP$10,'DOCENTI-CLASSI-MATERIE'!$A$2:$A$201,0),MATCH(AP$184,INDIRECT("'DOCENTI-CLASSI-MATERIE'!$A"&amp;MATCH(AP$10,'DOCENTI-CLASSI-MATERIE'!$A$2:$A$201,0)+2&amp;":$L"&amp;MATCH(AP$10,'DOCENTI-CLASSI-MATERIE'!$A$2:$A$201,0)+2),0)),"")</f>
        <v/>
      </c>
      <c r="AQ192" s="41" t="str">
        <f ca="1">IFERROR(INDEX('DOCENTI-CLASSI-MATERIE'!$A$2:$L$201,MATCH(AQ$10,'DOCENTI-CLASSI-MATERIE'!$A$2:$A$201,0),MATCH(AQ$184,INDIRECT("'DOCENTI-CLASSI-MATERIE'!$A"&amp;MATCH(AQ$10,'DOCENTI-CLASSI-MATERIE'!$A$2:$A$201,0)+2&amp;":$L"&amp;MATCH(AQ$10,'DOCENTI-CLASSI-MATERIE'!$A$2:$A$201,0)+2),0)),"")</f>
        <v/>
      </c>
      <c r="AR192" s="41" t="str">
        <f ca="1">IFERROR(INDEX('DOCENTI-CLASSI-MATERIE'!$A$2:$L$201,MATCH(AR$10,'DOCENTI-CLASSI-MATERIE'!$A$2:$A$201,0),MATCH(AR$184,INDIRECT("'DOCENTI-CLASSI-MATERIE'!$A"&amp;MATCH(AR$10,'DOCENTI-CLASSI-MATERIE'!$A$2:$A$201,0)+2&amp;":$L"&amp;MATCH(AR$10,'DOCENTI-CLASSI-MATERIE'!$A$2:$A$201,0)+2),0)),"")</f>
        <v/>
      </c>
      <c r="AS192" s="41" t="str">
        <f ca="1">IFERROR(INDEX('DOCENTI-CLASSI-MATERIE'!$A$2:$L$201,MATCH(AS$10,'DOCENTI-CLASSI-MATERIE'!$A$2:$A$201,0),MATCH(AS$184,INDIRECT("'DOCENTI-CLASSI-MATERIE'!$A"&amp;MATCH(AS$10,'DOCENTI-CLASSI-MATERIE'!$A$2:$A$201,0)+2&amp;":$L"&amp;MATCH(AS$10,'DOCENTI-CLASSI-MATERIE'!$A$2:$A$201,0)+2),0)),"")</f>
        <v/>
      </c>
      <c r="AT192" s="41" t="str">
        <f ca="1">IFERROR(INDEX('DOCENTI-CLASSI-MATERIE'!$A$2:$L$201,MATCH(AT$10,'DOCENTI-CLASSI-MATERIE'!$A$2:$A$201,0),MATCH(AT$184,INDIRECT("'DOCENTI-CLASSI-MATERIE'!$A"&amp;MATCH(AT$10,'DOCENTI-CLASSI-MATERIE'!$A$2:$A$201,0)+2&amp;":$L"&amp;MATCH(AT$10,'DOCENTI-CLASSI-MATERIE'!$A$2:$A$201,0)+2),0)),"")</f>
        <v/>
      </c>
      <c r="AU192" s="41" t="str">
        <f ca="1">IFERROR(INDEX('DOCENTI-CLASSI-MATERIE'!$A$2:$L$201,MATCH(AU$10,'DOCENTI-CLASSI-MATERIE'!$A$2:$A$201,0),MATCH(AU$184,INDIRECT("'DOCENTI-CLASSI-MATERIE'!$A"&amp;MATCH(AU$10,'DOCENTI-CLASSI-MATERIE'!$A$2:$A$201,0)+2&amp;":$L"&amp;MATCH(AU$10,'DOCENTI-CLASSI-MATERIE'!$A$2:$A$201,0)+2),0)),"")</f>
        <v/>
      </c>
      <c r="AV192" s="41" t="str">
        <f ca="1">IFERROR(INDEX('DOCENTI-CLASSI-MATERIE'!$A$2:$L$201,MATCH(AV$10,'DOCENTI-CLASSI-MATERIE'!$A$2:$A$201,0),MATCH(AV$184,INDIRECT("'DOCENTI-CLASSI-MATERIE'!$A"&amp;MATCH(AV$10,'DOCENTI-CLASSI-MATERIE'!$A$2:$A$201,0)+2&amp;":$L"&amp;MATCH(AV$10,'DOCENTI-CLASSI-MATERIE'!$A$2:$A$201,0)+2),0)),"")</f>
        <v/>
      </c>
      <c r="AW192" s="41" t="str">
        <f ca="1">IFERROR(INDEX('DOCENTI-CLASSI-MATERIE'!$A$2:$L$201,MATCH(AW$10,'DOCENTI-CLASSI-MATERIE'!$A$2:$A$201,0),MATCH(AW$184,INDIRECT("'DOCENTI-CLASSI-MATERIE'!$A"&amp;MATCH(AW$10,'DOCENTI-CLASSI-MATERIE'!$A$2:$A$201,0)+2&amp;":$L"&amp;MATCH(AW$10,'DOCENTI-CLASSI-MATERIE'!$A$2:$A$201,0)+2),0)),"")</f>
        <v/>
      </c>
      <c r="AX192" s="41" t="str">
        <f ca="1">IFERROR(INDEX('DOCENTI-CLASSI-MATERIE'!$A$2:$L$201,MATCH(AX$10,'DOCENTI-CLASSI-MATERIE'!$A$2:$A$201,0),MATCH(AX$184,INDIRECT("'DOCENTI-CLASSI-MATERIE'!$A"&amp;MATCH(AX$10,'DOCENTI-CLASSI-MATERIE'!$A$2:$A$201,0)+2&amp;":$L"&amp;MATCH(AX$10,'DOCENTI-CLASSI-MATERIE'!$A$2:$A$201,0)+2),0)),"")</f>
        <v/>
      </c>
      <c r="AY192" s="41" t="str">
        <f ca="1">IFERROR(INDEX('DOCENTI-CLASSI-MATERIE'!$A$2:$L$201,MATCH(AY$10,'DOCENTI-CLASSI-MATERIE'!$A$2:$A$201,0),MATCH(AY$184,INDIRECT("'DOCENTI-CLASSI-MATERIE'!$A"&amp;MATCH(AY$10,'DOCENTI-CLASSI-MATERIE'!$A$2:$A$201,0)+2&amp;":$L"&amp;MATCH(AY$10,'DOCENTI-CLASSI-MATERIE'!$A$2:$A$201,0)+2),0)),"")</f>
        <v/>
      </c>
      <c r="AZ192" s="41" t="str">
        <f ca="1">IFERROR(INDEX('DOCENTI-CLASSI-MATERIE'!$A$2:$L$201,MATCH(AZ$10,'DOCENTI-CLASSI-MATERIE'!$A$2:$A$201,0),MATCH(AZ$184,INDIRECT("'DOCENTI-CLASSI-MATERIE'!$A"&amp;MATCH(AZ$10,'DOCENTI-CLASSI-MATERIE'!$A$2:$A$201,0)+2&amp;":$L"&amp;MATCH(AZ$10,'DOCENTI-CLASSI-MATERIE'!$A$2:$A$201,0)+2),0)),"")</f>
        <v/>
      </c>
    </row>
    <row r="193" spans="1:52" s="42" customFormat="1" ht="24.95" hidden="1" customHeight="1">
      <c r="A193" s="160"/>
      <c r="B193" s="169"/>
      <c r="C193" s="43" t="str">
        <f>IFERROR(INDEX('ORARIO DOCENTI'!$A$3:$A$102,MATCH(C$184,'ORARIO DOCENTI'!$D$3:$D$102,0),1),"")</f>
        <v/>
      </c>
      <c r="D193" s="43" t="str">
        <f>IFERROR(INDEX('ORARIO DOCENTI'!$A$3:$A$102,MATCH(D$184,'ORARIO DOCENTI'!$D$3:$D$102,0),1),"")</f>
        <v/>
      </c>
      <c r="E193" s="43" t="str">
        <f>IFERROR(INDEX('ORARIO DOCENTI'!$A$3:$A$102,MATCH(E$184,'ORARIO DOCENTI'!$D$3:$D$102,0),1),"")</f>
        <v/>
      </c>
      <c r="F193" s="43" t="str">
        <f>IFERROR(INDEX('ORARIO DOCENTI'!$A$3:$A$102,MATCH(F$184,'ORARIO DOCENTI'!$D$3:$D$102,0),1),"")</f>
        <v/>
      </c>
      <c r="G193" s="43" t="str">
        <f>IFERROR(INDEX('ORARIO DOCENTI'!$A$3:$A$102,MATCH(G$184,'ORARIO DOCENTI'!$D$3:$D$102,0),1),"")</f>
        <v/>
      </c>
      <c r="H193" s="43" t="str">
        <f>IFERROR(INDEX('ORARIO DOCENTI'!$A$3:$A$102,MATCH(H$184,'ORARIO DOCENTI'!$D$3:$D$102,0),1),"")</f>
        <v/>
      </c>
      <c r="I193" s="43" t="str">
        <f>IFERROR(INDEX('ORARIO DOCENTI'!$A$3:$A$102,MATCH(I$184,'ORARIO DOCENTI'!$D$3:$D$102,0),1),"")</f>
        <v/>
      </c>
      <c r="J193" s="43" t="str">
        <f>IFERROR(INDEX('ORARIO DOCENTI'!$A$3:$A$102,MATCH(J$184,'ORARIO DOCENTI'!$D$3:$D$102,0),1),"")</f>
        <v/>
      </c>
      <c r="K193" s="43" t="str">
        <f>IFERROR(INDEX('ORARIO DOCENTI'!$A$3:$A$102,MATCH(K$184,'ORARIO DOCENTI'!$D$3:$D$102,0),1),"")</f>
        <v/>
      </c>
      <c r="L193" s="43" t="str">
        <f>IFERROR(INDEX('ORARIO DOCENTI'!$A$3:$A$102,MATCH(L$184,'ORARIO DOCENTI'!$D$3:$D$102,0),1),"")</f>
        <v>LEONARDO</v>
      </c>
      <c r="M193" s="43" t="str">
        <f>IFERROR(INDEX('ORARIO DOCENTI'!$A$3:$A$102,MATCH(M$184,'ORARIO DOCENTI'!$D$3:$D$102,0),1),"")</f>
        <v>LEONARDO</v>
      </c>
      <c r="N193" s="43" t="str">
        <f>IFERROR(INDEX('ORARIO DOCENTI'!$A$3:$A$102,MATCH(N$184,'ORARIO DOCENTI'!$D$3:$D$102,0),1),"")</f>
        <v/>
      </c>
      <c r="O193" s="43" t="str">
        <f>IFERROR(INDEX('ORARIO DOCENTI'!$A$3:$A$102,MATCH(O$184,'ORARIO DOCENTI'!$D$3:$D$102,0),1),"")</f>
        <v/>
      </c>
      <c r="P193" s="43" t="str">
        <f>IFERROR(INDEX('ORARIO DOCENTI'!$A$3:$A$102,MATCH(P$184,'ORARIO DOCENTI'!$D$3:$D$102,0),1),"")</f>
        <v/>
      </c>
      <c r="Q193" s="43" t="str">
        <f>IFERROR(INDEX('ORARIO DOCENTI'!$A$3:$A$102,MATCH(Q$184,'ORARIO DOCENTI'!$D$3:$D$102,0),1),"")</f>
        <v/>
      </c>
      <c r="R193" s="43" t="str">
        <f>IFERROR(INDEX('ORARIO DOCENTI'!$A$3:$A$102,MATCH(R$184,'ORARIO DOCENTI'!$D$3:$D$102,0),1),"")</f>
        <v/>
      </c>
      <c r="S193" s="43" t="str">
        <f>IFERROR(INDEX('ORARIO DOCENTI'!$A$3:$A$102,MATCH(S$184,'ORARIO DOCENTI'!$D$3:$D$102,0),1),"")</f>
        <v/>
      </c>
      <c r="T193" s="43" t="str">
        <f>IFERROR(INDEX('ORARIO DOCENTI'!$A$3:$A$102,MATCH(T$184,'ORARIO DOCENTI'!$D$3:$D$102,0),1),"")</f>
        <v/>
      </c>
      <c r="U193" s="43" t="str">
        <f>IFERROR(INDEX('ORARIO DOCENTI'!$A$3:$A$102,MATCH(U$184,'ORARIO DOCENTI'!$D$3:$D$102,0),1),"")</f>
        <v/>
      </c>
      <c r="V193" s="43" t="str">
        <f>IFERROR(INDEX('ORARIO DOCENTI'!$A$3:$A$102,MATCH(V$184,'ORARIO DOCENTI'!$D$3:$D$102,0),1),"")</f>
        <v/>
      </c>
      <c r="W193" s="43" t="str">
        <f>IFERROR(INDEX('ORARIO DOCENTI'!$A$3:$A$102,MATCH(W$184,'ORARIO DOCENTI'!$D$3:$D$102,0),1),"")</f>
        <v/>
      </c>
      <c r="X193" s="43" t="str">
        <f>IFERROR(INDEX('ORARIO DOCENTI'!$A$3:$A$102,MATCH(X$184,'ORARIO DOCENTI'!$D$3:$D$102,0),1),"")</f>
        <v/>
      </c>
      <c r="Y193" s="43" t="str">
        <f>IFERROR(INDEX('ORARIO DOCENTI'!$A$3:$A$102,MATCH(Y$184,'ORARIO DOCENTI'!$D$3:$D$102,0),1),"")</f>
        <v/>
      </c>
      <c r="Z193" s="43" t="str">
        <f>IFERROR(INDEX('ORARIO DOCENTI'!$A$3:$A$102,MATCH(Z$184,'ORARIO DOCENTI'!$D$3:$D$102,0),1),"")</f>
        <v/>
      </c>
      <c r="AA193" s="43" t="str">
        <f>IFERROR(INDEX('ORARIO DOCENTI'!$A$3:$A$102,MATCH(AA$184,'ORARIO DOCENTI'!$D$3:$D$102,0),1),"")</f>
        <v/>
      </c>
      <c r="AB193" s="43" t="str">
        <f>IFERROR(INDEX('ORARIO DOCENTI'!$A$3:$A$102,MATCH(AB$184,'ORARIO DOCENTI'!$D$3:$D$102,0),1),"")</f>
        <v/>
      </c>
      <c r="AC193" s="43" t="str">
        <f>IFERROR(INDEX('ORARIO DOCENTI'!$A$3:$A$102,MATCH(AC$184,'ORARIO DOCENTI'!$D$3:$D$102,0),1),"")</f>
        <v/>
      </c>
      <c r="AD193" s="43" t="str">
        <f>IFERROR(INDEX('ORARIO DOCENTI'!$A$3:$A$102,MATCH(AD$184,'ORARIO DOCENTI'!$D$3:$D$102,0),1),"")</f>
        <v/>
      </c>
      <c r="AE193" s="43" t="str">
        <f>IFERROR(INDEX('ORARIO DOCENTI'!$A$3:$A$102,MATCH(AE$184,'ORARIO DOCENTI'!$D$3:$D$102,0),1),"")</f>
        <v/>
      </c>
      <c r="AF193" s="43" t="str">
        <f>IFERROR(INDEX('ORARIO DOCENTI'!$A$3:$A$102,MATCH(AF$184,'ORARIO DOCENTI'!$D$3:$D$102,0),1),"")</f>
        <v/>
      </c>
      <c r="AG193" s="43" t="str">
        <f>IFERROR(INDEX('ORARIO DOCENTI'!$A$3:$A$102,MATCH(AG$184,'ORARIO DOCENTI'!$D$3:$D$102,0),1),"")</f>
        <v/>
      </c>
      <c r="AH193" s="43" t="str">
        <f>IFERROR(INDEX('ORARIO DOCENTI'!$A$3:$A$102,MATCH(AH$184,'ORARIO DOCENTI'!$D$3:$D$102,0),1),"")</f>
        <v/>
      </c>
      <c r="AI193" s="43" t="str">
        <f>IFERROR(INDEX('ORARIO DOCENTI'!$A$3:$A$102,MATCH(AI$184,'ORARIO DOCENTI'!$D$3:$D$102,0),1),"")</f>
        <v/>
      </c>
      <c r="AJ193" s="43" t="str">
        <f>IFERROR(INDEX('ORARIO DOCENTI'!$A$3:$A$102,MATCH(AJ$184,'ORARIO DOCENTI'!$D$3:$D$102,0),1),"")</f>
        <v/>
      </c>
      <c r="AK193" s="43" t="str">
        <f>IFERROR(INDEX('ORARIO DOCENTI'!$A$3:$A$102,MATCH(AK$184,'ORARIO DOCENTI'!$D$3:$D$102,0),1),"")</f>
        <v/>
      </c>
      <c r="AL193" s="43" t="str">
        <f>IFERROR(INDEX('ORARIO DOCENTI'!$A$3:$A$102,MATCH(AL$184,'ORARIO DOCENTI'!$D$3:$D$102,0),1),"")</f>
        <v/>
      </c>
      <c r="AM193" s="43" t="str">
        <f>IFERROR(INDEX('ORARIO DOCENTI'!$A$3:$A$102,MATCH(AM$184,'ORARIO DOCENTI'!$D$3:$D$102,0),1),"")</f>
        <v/>
      </c>
      <c r="AN193" s="43" t="str">
        <f>IFERROR(INDEX('ORARIO DOCENTI'!$A$3:$A$102,MATCH(AN$184,'ORARIO DOCENTI'!$D$3:$D$102,0),1),"")</f>
        <v/>
      </c>
      <c r="AO193" s="43" t="str">
        <f>IFERROR(INDEX('ORARIO DOCENTI'!$A$3:$A$102,MATCH(AO$184,'ORARIO DOCENTI'!$D$3:$D$102,0),1),"")</f>
        <v/>
      </c>
      <c r="AP193" s="43" t="str">
        <f>IFERROR(INDEX('ORARIO DOCENTI'!$A$3:$A$102,MATCH(AP$184,'ORARIO DOCENTI'!$D$3:$D$102,0),1),"")</f>
        <v/>
      </c>
      <c r="AQ193" s="43" t="str">
        <f>IFERROR(INDEX('ORARIO DOCENTI'!$A$3:$A$102,MATCH(AQ$184,'ORARIO DOCENTI'!$D$3:$D$102,0),1),"")</f>
        <v/>
      </c>
      <c r="AR193" s="43" t="str">
        <f>IFERROR(INDEX('ORARIO DOCENTI'!$A$3:$A$102,MATCH(AR$184,'ORARIO DOCENTI'!$D$3:$D$102,0),1),"")</f>
        <v/>
      </c>
      <c r="AS193" s="43" t="str">
        <f>IFERROR(INDEX('ORARIO DOCENTI'!$A$3:$A$102,MATCH(AS$184,'ORARIO DOCENTI'!$D$3:$D$102,0),1),"")</f>
        <v/>
      </c>
      <c r="AT193" s="43" t="str">
        <f>IFERROR(INDEX('ORARIO DOCENTI'!$A$3:$A$102,MATCH(AT$184,'ORARIO DOCENTI'!$D$3:$D$102,0),1),"")</f>
        <v/>
      </c>
      <c r="AU193" s="43" t="str">
        <f>IFERROR(INDEX('ORARIO DOCENTI'!$A$3:$A$102,MATCH(AU$184,'ORARIO DOCENTI'!$D$3:$D$102,0),1),"")</f>
        <v/>
      </c>
      <c r="AV193" s="43" t="str">
        <f>IFERROR(INDEX('ORARIO DOCENTI'!$A$3:$A$102,MATCH(AV$184,'ORARIO DOCENTI'!$D$3:$D$102,0),1),"")</f>
        <v/>
      </c>
      <c r="AW193" s="43" t="str">
        <f>IFERROR(INDEX('ORARIO DOCENTI'!$A$3:$A$102,MATCH(AW$184,'ORARIO DOCENTI'!$D$3:$D$102,0),1),"")</f>
        <v/>
      </c>
      <c r="AX193" s="43" t="str">
        <f>IFERROR(INDEX('ORARIO DOCENTI'!$A$3:$A$102,MATCH(AX$184,'ORARIO DOCENTI'!$D$3:$D$102,0),1),"")</f>
        <v/>
      </c>
      <c r="AY193" s="43" t="str">
        <f>IFERROR(INDEX('ORARIO DOCENTI'!$A$3:$A$102,MATCH(AY$184,'ORARIO DOCENTI'!$D$3:$D$102,0),1),"")</f>
        <v/>
      </c>
      <c r="AZ193" s="43" t="str">
        <f>IFERROR(INDEX('ORARIO DOCENTI'!$A$3:$A$102,MATCH(AZ$184,'ORARIO DOCENTI'!$D$3:$D$102,0),1),"")</f>
        <v/>
      </c>
    </row>
    <row r="194" spans="1:52" s="42" customFormat="1" ht="24.95" hidden="1" customHeight="1">
      <c r="A194" s="160"/>
      <c r="B194" s="170"/>
      <c r="C194" s="40" t="str">
        <f>IFERROR(INDEX('ORARIO ITP'!$A$3:$A$102,MATCH(C$184,'ORARIO ITP'!$D$3:$D$102,0),1),"")</f>
        <v/>
      </c>
      <c r="D194" s="40" t="str">
        <f>IFERROR(INDEX('ORARIO ITP'!$A$3:$A$102,MATCH(D$184,'ORARIO ITP'!$D$3:$D$102,0),1),"")</f>
        <v/>
      </c>
      <c r="E194" s="40" t="str">
        <f>IFERROR(INDEX('ORARIO ITP'!$A$3:$A$102,MATCH(E$184,'ORARIO ITP'!$D$3:$D$102,0),1),"")</f>
        <v/>
      </c>
      <c r="F194" s="40" t="str">
        <f>IFERROR(INDEX('ORARIO ITP'!$A$3:$A$102,MATCH(F$184,'ORARIO ITP'!$D$3:$D$102,0),1),"")</f>
        <v/>
      </c>
      <c r="G194" s="40" t="str">
        <f>IFERROR(INDEX('ORARIO ITP'!$A$3:$A$102,MATCH(G$184,'ORARIO ITP'!$D$3:$D$102,0),1),"")</f>
        <v/>
      </c>
      <c r="H194" s="40" t="str">
        <f>IFERROR(INDEX('ORARIO ITP'!$A$3:$A$102,MATCH(H$184,'ORARIO ITP'!$D$3:$D$102,0),1),"")</f>
        <v/>
      </c>
      <c r="I194" s="40" t="str">
        <f>IFERROR(INDEX('ORARIO ITP'!$A$3:$A$102,MATCH(I$184,'ORARIO ITP'!$D$3:$D$102,0),1),"")</f>
        <v/>
      </c>
      <c r="J194" s="40" t="str">
        <f>IFERROR(INDEX('ORARIO ITP'!$A$3:$A$102,MATCH(J$184,'ORARIO ITP'!$D$3:$D$102,0),1),"")</f>
        <v/>
      </c>
      <c r="K194" s="40" t="str">
        <f>IFERROR(INDEX('ORARIO ITP'!$A$3:$A$102,MATCH(K$184,'ORARIO ITP'!$D$3:$D$102,0),1),"")</f>
        <v/>
      </c>
      <c r="L194" s="40" t="str">
        <f>IFERROR(INDEX('ORARIO ITP'!$A$3:$A$102,MATCH(L$184,'ORARIO ITP'!$D$3:$D$102,0),1),"")</f>
        <v/>
      </c>
      <c r="M194" s="40" t="str">
        <f>IFERROR(INDEX('ORARIO ITP'!$A$3:$A$102,MATCH(M$184,'ORARIO ITP'!$D$3:$D$102,0),1),"")</f>
        <v/>
      </c>
      <c r="N194" s="40" t="str">
        <f>IFERROR(INDEX('ORARIO ITP'!$A$3:$A$102,MATCH(N$184,'ORARIO ITP'!$D$3:$D$102,0),1),"")</f>
        <v/>
      </c>
      <c r="O194" s="40" t="str">
        <f>IFERROR(INDEX('ORARIO ITP'!$A$3:$A$102,MATCH(O$184,'ORARIO ITP'!$D$3:$D$102,0),1),"")</f>
        <v/>
      </c>
      <c r="P194" s="40" t="str">
        <f>IFERROR(INDEX('ORARIO ITP'!$A$3:$A$102,MATCH(P$184,'ORARIO ITP'!$D$3:$D$102,0),1),"")</f>
        <v/>
      </c>
      <c r="Q194" s="40" t="str">
        <f>IFERROR(INDEX('ORARIO ITP'!$A$3:$A$102,MATCH(Q$184,'ORARIO ITP'!$D$3:$D$102,0),1),"")</f>
        <v/>
      </c>
      <c r="R194" s="40" t="str">
        <f>IFERROR(INDEX('ORARIO ITP'!$A$3:$A$102,MATCH(R$184,'ORARIO ITP'!$D$3:$D$102,0),1),"")</f>
        <v/>
      </c>
      <c r="S194" s="40" t="str">
        <f>IFERROR(INDEX('ORARIO ITP'!$A$3:$A$102,MATCH(S$184,'ORARIO ITP'!$D$3:$D$102,0),1),"")</f>
        <v/>
      </c>
      <c r="T194" s="40" t="str">
        <f>IFERROR(INDEX('ORARIO ITP'!$A$3:$A$102,MATCH(T$184,'ORARIO ITP'!$D$3:$D$102,0),1),"")</f>
        <v/>
      </c>
      <c r="U194" s="40" t="str">
        <f>IFERROR(INDEX('ORARIO ITP'!$A$3:$A$102,MATCH(U$184,'ORARIO ITP'!$D$3:$D$102,0),1),"")</f>
        <v/>
      </c>
      <c r="V194" s="40" t="str">
        <f>IFERROR(INDEX('ORARIO ITP'!$A$3:$A$102,MATCH(V$184,'ORARIO ITP'!$D$3:$D$102,0),1),"")</f>
        <v/>
      </c>
      <c r="W194" s="40" t="str">
        <f>IFERROR(INDEX('ORARIO ITP'!$A$3:$A$102,MATCH(W$184,'ORARIO ITP'!$D$3:$D$102,0),1),"")</f>
        <v/>
      </c>
      <c r="X194" s="40" t="str">
        <f>IFERROR(INDEX('ORARIO ITP'!$A$3:$A$102,MATCH(X$184,'ORARIO ITP'!$D$3:$D$102,0),1),"")</f>
        <v/>
      </c>
      <c r="Y194" s="40" t="str">
        <f>IFERROR(INDEX('ORARIO ITP'!$A$3:$A$102,MATCH(Y$184,'ORARIO ITP'!$D$3:$D$102,0),1),"")</f>
        <v/>
      </c>
      <c r="Z194" s="40" t="str">
        <f>IFERROR(INDEX('ORARIO ITP'!$A$3:$A$102,MATCH(Z$184,'ORARIO ITP'!$D$3:$D$102,0),1),"")</f>
        <v/>
      </c>
      <c r="AA194" s="40" t="str">
        <f>IFERROR(INDEX('ORARIO ITP'!$A$3:$A$102,MATCH(AA$184,'ORARIO ITP'!$D$3:$D$102,0),1),"")</f>
        <v/>
      </c>
      <c r="AB194" s="40" t="str">
        <f>IFERROR(INDEX('ORARIO ITP'!$A$3:$A$102,MATCH(AB$184,'ORARIO ITP'!$D$3:$D$102,0),1),"")</f>
        <v/>
      </c>
      <c r="AC194" s="40" t="str">
        <f>IFERROR(INDEX('ORARIO ITP'!$A$3:$A$102,MATCH(AC$184,'ORARIO ITP'!$D$3:$D$102,0),1),"")</f>
        <v/>
      </c>
      <c r="AD194" s="40" t="str">
        <f>IFERROR(INDEX('ORARIO ITP'!$A$3:$A$102,MATCH(AD$184,'ORARIO ITP'!$D$3:$D$102,0),1),"")</f>
        <v/>
      </c>
      <c r="AE194" s="40" t="str">
        <f>IFERROR(INDEX('ORARIO ITP'!$A$3:$A$102,MATCH(AE$184,'ORARIO ITP'!$D$3:$D$102,0),1),"")</f>
        <v/>
      </c>
      <c r="AF194" s="40" t="str">
        <f>IFERROR(INDEX('ORARIO ITP'!$A$3:$A$102,MATCH(AF$184,'ORARIO ITP'!$D$3:$D$102,0),1),"")</f>
        <v/>
      </c>
      <c r="AG194" s="40" t="str">
        <f>IFERROR(INDEX('ORARIO ITP'!$A$3:$A$102,MATCH(AG$184,'ORARIO ITP'!$D$3:$D$102,0),1),"")</f>
        <v/>
      </c>
      <c r="AH194" s="40" t="str">
        <f>IFERROR(INDEX('ORARIO ITP'!$A$3:$A$102,MATCH(AH$184,'ORARIO ITP'!$D$3:$D$102,0),1),"")</f>
        <v/>
      </c>
      <c r="AI194" s="40" t="str">
        <f>IFERROR(INDEX('ORARIO ITP'!$A$3:$A$102,MATCH(AI$184,'ORARIO ITP'!$D$3:$D$102,0),1),"")</f>
        <v/>
      </c>
      <c r="AJ194" s="40" t="str">
        <f>IFERROR(INDEX('ORARIO ITP'!$A$3:$A$102,MATCH(AJ$184,'ORARIO ITP'!$D$3:$D$102,0),1),"")</f>
        <v/>
      </c>
      <c r="AK194" s="40" t="str">
        <f>IFERROR(INDEX('ORARIO ITP'!$A$3:$A$102,MATCH(AK$184,'ORARIO ITP'!$D$3:$D$102,0),1),"")</f>
        <v/>
      </c>
      <c r="AL194" s="40" t="str">
        <f>IFERROR(INDEX('ORARIO ITP'!$A$3:$A$102,MATCH(AL$184,'ORARIO ITP'!$D$3:$D$102,0),1),"")</f>
        <v/>
      </c>
      <c r="AM194" s="40" t="str">
        <f>IFERROR(INDEX('ORARIO ITP'!$A$3:$A$102,MATCH(AM$184,'ORARIO ITP'!$D$3:$D$102,0),1),"")</f>
        <v/>
      </c>
      <c r="AN194" s="40" t="str">
        <f>IFERROR(INDEX('ORARIO ITP'!$A$3:$A$102,MATCH(AN$184,'ORARIO ITP'!$D$3:$D$102,0),1),"")</f>
        <v/>
      </c>
      <c r="AO194" s="40" t="str">
        <f>IFERROR(INDEX('ORARIO ITP'!$A$3:$A$102,MATCH(AO$184,'ORARIO ITP'!$D$3:$D$102,0),1),"")</f>
        <v/>
      </c>
      <c r="AP194" s="40" t="str">
        <f>IFERROR(INDEX('ORARIO ITP'!$A$3:$A$102,MATCH(AP$184,'ORARIO ITP'!$D$3:$D$102,0),1),"")</f>
        <v/>
      </c>
      <c r="AQ194" s="40" t="str">
        <f>IFERROR(INDEX('ORARIO ITP'!$A$3:$A$102,MATCH(AQ$184,'ORARIO ITP'!$D$3:$D$102,0),1),"")</f>
        <v/>
      </c>
      <c r="AR194" s="40" t="str">
        <f>IFERROR(INDEX('ORARIO ITP'!$A$3:$A$102,MATCH(AR$184,'ORARIO ITP'!$D$3:$D$102,0),1),"")</f>
        <v/>
      </c>
      <c r="AS194" s="40" t="str">
        <f>IFERROR(INDEX('ORARIO ITP'!$A$3:$A$102,MATCH(AS$184,'ORARIO ITP'!$D$3:$D$102,0),1),"")</f>
        <v/>
      </c>
      <c r="AT194" s="40" t="str">
        <f>IFERROR(INDEX('ORARIO ITP'!$A$3:$A$102,MATCH(AT$184,'ORARIO ITP'!$D$3:$D$102,0),1),"")</f>
        <v/>
      </c>
      <c r="AU194" s="40" t="str">
        <f>IFERROR(INDEX('ORARIO ITP'!$A$3:$A$102,MATCH(AU$184,'ORARIO ITP'!$D$3:$D$102,0),1),"")</f>
        <v/>
      </c>
      <c r="AV194" s="40" t="str">
        <f>IFERROR(INDEX('ORARIO ITP'!$A$3:$A$102,MATCH(AV$184,'ORARIO ITP'!$D$3:$D$102,0),1),"")</f>
        <v/>
      </c>
      <c r="AW194" s="40" t="str">
        <f>IFERROR(INDEX('ORARIO ITP'!$A$3:$A$102,MATCH(AW$184,'ORARIO ITP'!$D$3:$D$102,0),1),"")</f>
        <v/>
      </c>
      <c r="AX194" s="40" t="str">
        <f>IFERROR(INDEX('ORARIO ITP'!$A$3:$A$102,MATCH(AX$184,'ORARIO ITP'!$D$3:$D$102,0),1),"")</f>
        <v/>
      </c>
      <c r="AY194" s="40" t="str">
        <f>IFERROR(INDEX('ORARIO ITP'!$A$3:$A$102,MATCH(AY$184,'ORARIO ITP'!$D$3:$D$102,0),1),"")</f>
        <v/>
      </c>
      <c r="AZ194" s="40" t="str">
        <f>IFERROR(INDEX('ORARIO ITP'!$A$3:$A$102,MATCH(AZ$184,'ORARIO ITP'!$D$3:$D$102,0),1),"")</f>
        <v/>
      </c>
    </row>
    <row r="195" spans="1:52" s="42" customFormat="1" ht="24.95" hidden="1" customHeight="1">
      <c r="A195" s="160"/>
      <c r="B195" s="168">
        <v>4</v>
      </c>
      <c r="C195" s="41" t="str">
        <f ca="1">IFERROR(INDEX('DOCENTI-CLASSI-MATERIE'!$A$2:$L$201,MATCH(C$13,'DOCENTI-CLASSI-MATERIE'!$A$2:$A$201,0),MATCH(C$184,INDIRECT("'DOCENTI-CLASSI-MATERIE'!$A"&amp;MATCH(C$13,'DOCENTI-CLASSI-MATERIE'!$A$2:$A$201,0)+2&amp;":$L"&amp;MATCH(C$13,'DOCENTI-CLASSI-MATERIE'!$A$2:$A$201,0)+2),0)),"")</f>
        <v/>
      </c>
      <c r="D195" s="41" t="str">
        <f ca="1">IFERROR(INDEX('DOCENTI-CLASSI-MATERIE'!$A$2:$L$201,MATCH(D$13,'DOCENTI-CLASSI-MATERIE'!$A$2:$A$201,0),MATCH(D$184,INDIRECT("'DOCENTI-CLASSI-MATERIE'!$A"&amp;MATCH(D$13,'DOCENTI-CLASSI-MATERIE'!$A$2:$A$201,0)+2&amp;":$L"&amp;MATCH(D$13,'DOCENTI-CLASSI-MATERIE'!$A$2:$A$201,0)+2),0)),"")</f>
        <v/>
      </c>
      <c r="E195" s="41" t="str">
        <f ca="1">IFERROR(INDEX('DOCENTI-CLASSI-MATERIE'!$A$2:$L$201,MATCH(E$13,'DOCENTI-CLASSI-MATERIE'!$A$2:$A$201,0),MATCH(E$184,INDIRECT("'DOCENTI-CLASSI-MATERIE'!$A"&amp;MATCH(E$13,'DOCENTI-CLASSI-MATERIE'!$A$2:$A$201,0)+2&amp;":$L"&amp;MATCH(E$13,'DOCENTI-CLASSI-MATERIE'!$A$2:$A$201,0)+2),0)),"")</f>
        <v/>
      </c>
      <c r="F195" s="41" t="str">
        <f ca="1">IFERROR(INDEX('DOCENTI-CLASSI-MATERIE'!$A$2:$L$201,MATCH(F$13,'DOCENTI-CLASSI-MATERIE'!$A$2:$A$201,0),MATCH(F$184,INDIRECT("'DOCENTI-CLASSI-MATERIE'!$A"&amp;MATCH(F$13,'DOCENTI-CLASSI-MATERIE'!$A$2:$A$201,0)+2&amp;":$L"&amp;MATCH(F$13,'DOCENTI-CLASSI-MATERIE'!$A$2:$A$201,0)+2),0)),"")</f>
        <v/>
      </c>
      <c r="G195" s="41" t="str">
        <f ca="1">IFERROR(INDEX('DOCENTI-CLASSI-MATERIE'!$A$2:$L$201,MATCH(G$13,'DOCENTI-CLASSI-MATERIE'!$A$2:$A$201,0),MATCH(G$184,INDIRECT("'DOCENTI-CLASSI-MATERIE'!$A"&amp;MATCH(G$13,'DOCENTI-CLASSI-MATERIE'!$A$2:$A$201,0)+2&amp;":$L"&amp;MATCH(G$13,'DOCENTI-CLASSI-MATERIE'!$A$2:$A$201,0)+2),0)),"")</f>
        <v/>
      </c>
      <c r="H195" s="41" t="str">
        <f ca="1">IFERROR(INDEX('DOCENTI-CLASSI-MATERIE'!$A$2:$L$201,MATCH(H$13,'DOCENTI-CLASSI-MATERIE'!$A$2:$A$201,0),MATCH(H$184,INDIRECT("'DOCENTI-CLASSI-MATERIE'!$A"&amp;MATCH(H$13,'DOCENTI-CLASSI-MATERIE'!$A$2:$A$201,0)+2&amp;":$L"&amp;MATCH(H$13,'DOCENTI-CLASSI-MATERIE'!$A$2:$A$201,0)+2),0)),"")</f>
        <v/>
      </c>
      <c r="I195" s="41" t="str">
        <f ca="1">IFERROR(INDEX('DOCENTI-CLASSI-MATERIE'!$A$2:$L$201,MATCH(I$13,'DOCENTI-CLASSI-MATERIE'!$A$2:$A$201,0),MATCH(I$184,INDIRECT("'DOCENTI-CLASSI-MATERIE'!$A"&amp;MATCH(I$13,'DOCENTI-CLASSI-MATERIE'!$A$2:$A$201,0)+2&amp;":$L"&amp;MATCH(I$13,'DOCENTI-CLASSI-MATERIE'!$A$2:$A$201,0)+2),0)),"")</f>
        <v/>
      </c>
      <c r="J195" s="41" t="str">
        <f ca="1">IFERROR(INDEX('DOCENTI-CLASSI-MATERIE'!$A$2:$L$201,MATCH(J$13,'DOCENTI-CLASSI-MATERIE'!$A$2:$A$201,0),MATCH(J$184,INDIRECT("'DOCENTI-CLASSI-MATERIE'!$A"&amp;MATCH(J$13,'DOCENTI-CLASSI-MATERIE'!$A$2:$A$201,0)+2&amp;":$L"&amp;MATCH(J$13,'DOCENTI-CLASSI-MATERIE'!$A$2:$A$201,0)+2),0)),"")</f>
        <v/>
      </c>
      <c r="K195" s="41" t="str">
        <f ca="1">IFERROR(INDEX('DOCENTI-CLASSI-MATERIE'!$A$2:$L$201,MATCH(K$13,'DOCENTI-CLASSI-MATERIE'!$A$2:$A$201,0),MATCH(K$184,INDIRECT("'DOCENTI-CLASSI-MATERIE'!$A"&amp;MATCH(K$13,'DOCENTI-CLASSI-MATERIE'!$A$2:$A$201,0)+2&amp;":$L"&amp;MATCH(K$13,'DOCENTI-CLASSI-MATERIE'!$A$2:$A$201,0)+2),0)),"")</f>
        <v/>
      </c>
      <c r="L195" s="41" t="str">
        <f ca="1">IFERROR(INDEX('DOCENTI-CLASSI-MATERIE'!$A$2:$L$201,MATCH(L$13,'DOCENTI-CLASSI-MATERIE'!$A$2:$A$201,0),MATCH(L$184,INDIRECT("'DOCENTI-CLASSI-MATERIE'!$A"&amp;MATCH(L$13,'DOCENTI-CLASSI-MATERIE'!$A$2:$A$201,0)+2&amp;":$L"&amp;MATCH(L$13,'DOCENTI-CLASSI-MATERIE'!$A$2:$A$201,0)+2),0)),"")</f>
        <v/>
      </c>
      <c r="M195" s="41" t="str">
        <f ca="1">IFERROR(INDEX('DOCENTI-CLASSI-MATERIE'!$A$2:$L$201,MATCH(M$13,'DOCENTI-CLASSI-MATERIE'!$A$2:$A$201,0),MATCH(M$184,INDIRECT("'DOCENTI-CLASSI-MATERIE'!$A"&amp;MATCH(M$13,'DOCENTI-CLASSI-MATERIE'!$A$2:$A$201,0)+2&amp;":$L"&amp;MATCH(M$13,'DOCENTI-CLASSI-MATERIE'!$A$2:$A$201,0)+2),0)),"")</f>
        <v/>
      </c>
      <c r="N195" s="41" t="str">
        <f ca="1">IFERROR(INDEX('DOCENTI-CLASSI-MATERIE'!$A$2:$L$201,MATCH(N$13,'DOCENTI-CLASSI-MATERIE'!$A$2:$A$201,0),MATCH(N$184,INDIRECT("'DOCENTI-CLASSI-MATERIE'!$A"&amp;MATCH(N$13,'DOCENTI-CLASSI-MATERIE'!$A$2:$A$201,0)+2&amp;":$L"&amp;MATCH(N$13,'DOCENTI-CLASSI-MATERIE'!$A$2:$A$201,0)+2),0)),"")</f>
        <v/>
      </c>
      <c r="O195" s="41" t="str">
        <f ca="1">IFERROR(INDEX('DOCENTI-CLASSI-MATERIE'!$A$2:$L$201,MATCH(O$13,'DOCENTI-CLASSI-MATERIE'!$A$2:$A$201,0),MATCH(O$184,INDIRECT("'DOCENTI-CLASSI-MATERIE'!$A"&amp;MATCH(O$13,'DOCENTI-CLASSI-MATERIE'!$A$2:$A$201,0)+2&amp;":$L"&amp;MATCH(O$13,'DOCENTI-CLASSI-MATERIE'!$A$2:$A$201,0)+2),0)),"")</f>
        <v/>
      </c>
      <c r="P195" s="41" t="str">
        <f ca="1">IFERROR(INDEX('DOCENTI-CLASSI-MATERIE'!$A$2:$L$201,MATCH(P$13,'DOCENTI-CLASSI-MATERIE'!$A$2:$A$201,0),MATCH(P$184,INDIRECT("'DOCENTI-CLASSI-MATERIE'!$A"&amp;MATCH(P$13,'DOCENTI-CLASSI-MATERIE'!$A$2:$A$201,0)+2&amp;":$L"&amp;MATCH(P$13,'DOCENTI-CLASSI-MATERIE'!$A$2:$A$201,0)+2),0)),"")</f>
        <v/>
      </c>
      <c r="Q195" s="41" t="str">
        <f ca="1">IFERROR(INDEX('DOCENTI-CLASSI-MATERIE'!$A$2:$L$201,MATCH(Q$13,'DOCENTI-CLASSI-MATERIE'!$A$2:$A$201,0),MATCH(Q$184,INDIRECT("'DOCENTI-CLASSI-MATERIE'!$A"&amp;MATCH(Q$13,'DOCENTI-CLASSI-MATERIE'!$A$2:$A$201,0)+2&amp;":$L"&amp;MATCH(Q$13,'DOCENTI-CLASSI-MATERIE'!$A$2:$A$201,0)+2),0)),"")</f>
        <v/>
      </c>
      <c r="R195" s="41" t="str">
        <f ca="1">IFERROR(INDEX('DOCENTI-CLASSI-MATERIE'!$A$2:$L$201,MATCH(R$13,'DOCENTI-CLASSI-MATERIE'!$A$2:$A$201,0),MATCH(R$184,INDIRECT("'DOCENTI-CLASSI-MATERIE'!$A"&amp;MATCH(R$13,'DOCENTI-CLASSI-MATERIE'!$A$2:$A$201,0)+2&amp;":$L"&amp;MATCH(R$13,'DOCENTI-CLASSI-MATERIE'!$A$2:$A$201,0)+2),0)),"")</f>
        <v>LINGUA INGLESE</v>
      </c>
      <c r="S195" s="41" t="str">
        <f ca="1">IFERROR(INDEX('DOCENTI-CLASSI-MATERIE'!$A$2:$L$201,MATCH(S$13,'DOCENTI-CLASSI-MATERIE'!$A$2:$A$201,0),MATCH(S$184,INDIRECT("'DOCENTI-CLASSI-MATERIE'!$A"&amp;MATCH(S$13,'DOCENTI-CLASSI-MATERIE'!$A$2:$A$201,0)+2&amp;":$L"&amp;MATCH(S$13,'DOCENTI-CLASSI-MATERIE'!$A$2:$A$201,0)+2),0)),"")</f>
        <v>LINGUA INGLESE</v>
      </c>
      <c r="T195" s="41" t="str">
        <f ca="1">IFERROR(INDEX('DOCENTI-CLASSI-MATERIE'!$A$2:$L$201,MATCH(T$13,'DOCENTI-CLASSI-MATERIE'!$A$2:$A$201,0),MATCH(T$184,INDIRECT("'DOCENTI-CLASSI-MATERIE'!$A"&amp;MATCH(T$13,'DOCENTI-CLASSI-MATERIE'!$A$2:$A$201,0)+2&amp;":$L"&amp;MATCH(T$13,'DOCENTI-CLASSI-MATERIE'!$A$2:$A$201,0)+2),0)),"")</f>
        <v/>
      </c>
      <c r="U195" s="41" t="str">
        <f ca="1">IFERROR(INDEX('DOCENTI-CLASSI-MATERIE'!$A$2:$L$201,MATCH(U$13,'DOCENTI-CLASSI-MATERIE'!$A$2:$A$201,0),MATCH(U$184,INDIRECT("'DOCENTI-CLASSI-MATERIE'!$A"&amp;MATCH(U$13,'DOCENTI-CLASSI-MATERIE'!$A$2:$A$201,0)+2&amp;":$L"&amp;MATCH(U$13,'DOCENTI-CLASSI-MATERIE'!$A$2:$A$201,0)+2),0)),"")</f>
        <v/>
      </c>
      <c r="V195" s="41" t="str">
        <f ca="1">IFERROR(INDEX('DOCENTI-CLASSI-MATERIE'!$A$2:$L$201,MATCH(V$13,'DOCENTI-CLASSI-MATERIE'!$A$2:$A$201,0),MATCH(V$184,INDIRECT("'DOCENTI-CLASSI-MATERIE'!$A"&amp;MATCH(V$13,'DOCENTI-CLASSI-MATERIE'!$A$2:$A$201,0)+2&amp;":$L"&amp;MATCH(V$13,'DOCENTI-CLASSI-MATERIE'!$A$2:$A$201,0)+2),0)),"")</f>
        <v/>
      </c>
      <c r="W195" s="41" t="str">
        <f ca="1">IFERROR(INDEX('DOCENTI-CLASSI-MATERIE'!$A$2:$L$201,MATCH(W$13,'DOCENTI-CLASSI-MATERIE'!$A$2:$A$201,0),MATCH(W$184,INDIRECT("'DOCENTI-CLASSI-MATERIE'!$A"&amp;MATCH(W$13,'DOCENTI-CLASSI-MATERIE'!$A$2:$A$201,0)+2&amp;":$L"&amp;MATCH(W$13,'DOCENTI-CLASSI-MATERIE'!$A$2:$A$201,0)+2),0)),"")</f>
        <v/>
      </c>
      <c r="X195" s="41" t="str">
        <f ca="1">IFERROR(INDEX('DOCENTI-CLASSI-MATERIE'!$A$2:$L$201,MATCH(X$13,'DOCENTI-CLASSI-MATERIE'!$A$2:$A$201,0),MATCH(X$184,INDIRECT("'DOCENTI-CLASSI-MATERIE'!$A"&amp;MATCH(X$13,'DOCENTI-CLASSI-MATERIE'!$A$2:$A$201,0)+2&amp;":$L"&amp;MATCH(X$13,'DOCENTI-CLASSI-MATERIE'!$A$2:$A$201,0)+2),0)),"")</f>
        <v/>
      </c>
      <c r="Y195" s="41" t="str">
        <f ca="1">IFERROR(INDEX('DOCENTI-CLASSI-MATERIE'!$A$2:$L$201,MATCH(Y$13,'DOCENTI-CLASSI-MATERIE'!$A$2:$A$201,0),MATCH(Y$184,INDIRECT("'DOCENTI-CLASSI-MATERIE'!$A"&amp;MATCH(Y$13,'DOCENTI-CLASSI-MATERIE'!$A$2:$A$201,0)+2&amp;":$L"&amp;MATCH(Y$13,'DOCENTI-CLASSI-MATERIE'!$A$2:$A$201,0)+2),0)),"")</f>
        <v/>
      </c>
      <c r="Z195" s="41" t="str">
        <f ca="1">IFERROR(INDEX('DOCENTI-CLASSI-MATERIE'!$A$2:$L$201,MATCH(Z$13,'DOCENTI-CLASSI-MATERIE'!$A$2:$A$201,0),MATCH(Z$184,INDIRECT("'DOCENTI-CLASSI-MATERIE'!$A"&amp;MATCH(Z$13,'DOCENTI-CLASSI-MATERIE'!$A$2:$A$201,0)+2&amp;":$L"&amp;MATCH(Z$13,'DOCENTI-CLASSI-MATERIE'!$A$2:$A$201,0)+2),0)),"")</f>
        <v/>
      </c>
      <c r="AA195" s="41" t="str">
        <f ca="1">IFERROR(INDEX('DOCENTI-CLASSI-MATERIE'!$A$2:$L$201,MATCH(AA$13,'DOCENTI-CLASSI-MATERIE'!$A$2:$A$201,0),MATCH(AA$184,INDIRECT("'DOCENTI-CLASSI-MATERIE'!$A"&amp;MATCH(AA$13,'DOCENTI-CLASSI-MATERIE'!$A$2:$A$201,0)+2&amp;":$L"&amp;MATCH(AA$13,'DOCENTI-CLASSI-MATERIE'!$A$2:$A$201,0)+2),0)),"")</f>
        <v/>
      </c>
      <c r="AB195" s="41" t="str">
        <f ca="1">IFERROR(INDEX('DOCENTI-CLASSI-MATERIE'!$A$2:$L$201,MATCH(AB$13,'DOCENTI-CLASSI-MATERIE'!$A$2:$A$201,0),MATCH(AB$184,INDIRECT("'DOCENTI-CLASSI-MATERIE'!$A"&amp;MATCH(AB$13,'DOCENTI-CLASSI-MATERIE'!$A$2:$A$201,0)+2&amp;":$L"&amp;MATCH(AB$13,'DOCENTI-CLASSI-MATERIE'!$A$2:$A$201,0)+2),0)),"")</f>
        <v/>
      </c>
      <c r="AC195" s="41" t="str">
        <f ca="1">IFERROR(INDEX('DOCENTI-CLASSI-MATERIE'!$A$2:$L$201,MATCH(AC$13,'DOCENTI-CLASSI-MATERIE'!$A$2:$A$201,0),MATCH(AC$184,INDIRECT("'DOCENTI-CLASSI-MATERIE'!$A"&amp;MATCH(AC$13,'DOCENTI-CLASSI-MATERIE'!$A$2:$A$201,0)+2&amp;":$L"&amp;MATCH(AC$13,'DOCENTI-CLASSI-MATERIE'!$A$2:$A$201,0)+2),0)),"")</f>
        <v/>
      </c>
      <c r="AD195" s="41" t="str">
        <f ca="1">IFERROR(INDEX('DOCENTI-CLASSI-MATERIE'!$A$2:$L$201,MATCH(AD$13,'DOCENTI-CLASSI-MATERIE'!$A$2:$A$201,0),MATCH(AD$184,INDIRECT("'DOCENTI-CLASSI-MATERIE'!$A"&amp;MATCH(AD$13,'DOCENTI-CLASSI-MATERIE'!$A$2:$A$201,0)+2&amp;":$L"&amp;MATCH(AD$13,'DOCENTI-CLASSI-MATERIE'!$A$2:$A$201,0)+2),0)),"")</f>
        <v/>
      </c>
      <c r="AE195" s="41" t="str">
        <f ca="1">IFERROR(INDEX('DOCENTI-CLASSI-MATERIE'!$A$2:$L$201,MATCH(AE$13,'DOCENTI-CLASSI-MATERIE'!$A$2:$A$201,0),MATCH(AE$184,INDIRECT("'DOCENTI-CLASSI-MATERIE'!$A"&amp;MATCH(AE$13,'DOCENTI-CLASSI-MATERIE'!$A$2:$A$201,0)+2&amp;":$L"&amp;MATCH(AE$13,'DOCENTI-CLASSI-MATERIE'!$A$2:$A$201,0)+2),0)),"")</f>
        <v/>
      </c>
      <c r="AF195" s="41" t="str">
        <f ca="1">IFERROR(INDEX('DOCENTI-CLASSI-MATERIE'!$A$2:$L$201,MATCH(AF$13,'DOCENTI-CLASSI-MATERIE'!$A$2:$A$201,0),MATCH(AF$184,INDIRECT("'DOCENTI-CLASSI-MATERIE'!$A"&amp;MATCH(AF$13,'DOCENTI-CLASSI-MATERIE'!$A$2:$A$201,0)+2&amp;":$L"&amp;MATCH(AF$13,'DOCENTI-CLASSI-MATERIE'!$A$2:$A$201,0)+2),0)),"")</f>
        <v/>
      </c>
      <c r="AG195" s="41" t="str">
        <f ca="1">IFERROR(INDEX('DOCENTI-CLASSI-MATERIE'!$A$2:$L$201,MATCH(AG$13,'DOCENTI-CLASSI-MATERIE'!$A$2:$A$201,0),MATCH(AG$184,INDIRECT("'DOCENTI-CLASSI-MATERIE'!$A"&amp;MATCH(AG$13,'DOCENTI-CLASSI-MATERIE'!$A$2:$A$201,0)+2&amp;":$L"&amp;MATCH(AG$13,'DOCENTI-CLASSI-MATERIE'!$A$2:$A$201,0)+2),0)),"")</f>
        <v/>
      </c>
      <c r="AH195" s="41" t="str">
        <f ca="1">IFERROR(INDEX('DOCENTI-CLASSI-MATERIE'!$A$2:$L$201,MATCH(AH$13,'DOCENTI-CLASSI-MATERIE'!$A$2:$A$201,0),MATCH(AH$184,INDIRECT("'DOCENTI-CLASSI-MATERIE'!$A"&amp;MATCH(AH$13,'DOCENTI-CLASSI-MATERIE'!$A$2:$A$201,0)+2&amp;":$L"&amp;MATCH(AH$13,'DOCENTI-CLASSI-MATERIE'!$A$2:$A$201,0)+2),0)),"")</f>
        <v/>
      </c>
      <c r="AI195" s="41" t="str">
        <f ca="1">IFERROR(INDEX('DOCENTI-CLASSI-MATERIE'!$A$2:$L$201,MATCH(AI$13,'DOCENTI-CLASSI-MATERIE'!$A$2:$A$201,0),MATCH(AI$184,INDIRECT("'DOCENTI-CLASSI-MATERIE'!$A"&amp;MATCH(AI$13,'DOCENTI-CLASSI-MATERIE'!$A$2:$A$201,0)+2&amp;":$L"&amp;MATCH(AI$13,'DOCENTI-CLASSI-MATERIE'!$A$2:$A$201,0)+2),0)),"")</f>
        <v/>
      </c>
      <c r="AJ195" s="41" t="str">
        <f ca="1">IFERROR(INDEX('DOCENTI-CLASSI-MATERIE'!$A$2:$L$201,MATCH(AJ$13,'DOCENTI-CLASSI-MATERIE'!$A$2:$A$201,0),MATCH(AJ$184,INDIRECT("'DOCENTI-CLASSI-MATERIE'!$A"&amp;MATCH(AJ$13,'DOCENTI-CLASSI-MATERIE'!$A$2:$A$201,0)+2&amp;":$L"&amp;MATCH(AJ$13,'DOCENTI-CLASSI-MATERIE'!$A$2:$A$201,0)+2),0)),"")</f>
        <v/>
      </c>
      <c r="AK195" s="41" t="str">
        <f ca="1">IFERROR(INDEX('DOCENTI-CLASSI-MATERIE'!$A$2:$L$201,MATCH(AK$13,'DOCENTI-CLASSI-MATERIE'!$A$2:$A$201,0),MATCH(AK$184,INDIRECT("'DOCENTI-CLASSI-MATERIE'!$A"&amp;MATCH(AK$13,'DOCENTI-CLASSI-MATERIE'!$A$2:$A$201,0)+2&amp;":$L"&amp;MATCH(AK$13,'DOCENTI-CLASSI-MATERIE'!$A$2:$A$201,0)+2),0)),"")</f>
        <v/>
      </c>
      <c r="AL195" s="41" t="str">
        <f ca="1">IFERROR(INDEX('DOCENTI-CLASSI-MATERIE'!$A$2:$L$201,MATCH(AL$13,'DOCENTI-CLASSI-MATERIE'!$A$2:$A$201,0),MATCH(AL$184,INDIRECT("'DOCENTI-CLASSI-MATERIE'!$A"&amp;MATCH(AL$13,'DOCENTI-CLASSI-MATERIE'!$A$2:$A$201,0)+2&amp;":$L"&amp;MATCH(AL$13,'DOCENTI-CLASSI-MATERIE'!$A$2:$A$201,0)+2),0)),"")</f>
        <v/>
      </c>
      <c r="AM195" s="41" t="str">
        <f ca="1">IFERROR(INDEX('DOCENTI-CLASSI-MATERIE'!$A$2:$L$201,MATCH(AM$13,'DOCENTI-CLASSI-MATERIE'!$A$2:$A$201,0),MATCH(AM$184,INDIRECT("'DOCENTI-CLASSI-MATERIE'!$A"&amp;MATCH(AM$13,'DOCENTI-CLASSI-MATERIE'!$A$2:$A$201,0)+2&amp;":$L"&amp;MATCH(AM$13,'DOCENTI-CLASSI-MATERIE'!$A$2:$A$201,0)+2),0)),"")</f>
        <v/>
      </c>
      <c r="AN195" s="41" t="str">
        <f ca="1">IFERROR(INDEX('DOCENTI-CLASSI-MATERIE'!$A$2:$L$201,MATCH(AN$13,'DOCENTI-CLASSI-MATERIE'!$A$2:$A$201,0),MATCH(AN$184,INDIRECT("'DOCENTI-CLASSI-MATERIE'!$A"&amp;MATCH(AN$13,'DOCENTI-CLASSI-MATERIE'!$A$2:$A$201,0)+2&amp;":$L"&amp;MATCH(AN$13,'DOCENTI-CLASSI-MATERIE'!$A$2:$A$201,0)+2),0)),"")</f>
        <v/>
      </c>
      <c r="AO195" s="41" t="str">
        <f ca="1">IFERROR(INDEX('DOCENTI-CLASSI-MATERIE'!$A$2:$L$201,MATCH(AO$13,'DOCENTI-CLASSI-MATERIE'!$A$2:$A$201,0),MATCH(AO$184,INDIRECT("'DOCENTI-CLASSI-MATERIE'!$A"&amp;MATCH(AO$13,'DOCENTI-CLASSI-MATERIE'!$A$2:$A$201,0)+2&amp;":$L"&amp;MATCH(AO$13,'DOCENTI-CLASSI-MATERIE'!$A$2:$A$201,0)+2),0)),"")</f>
        <v/>
      </c>
      <c r="AP195" s="41" t="str">
        <f ca="1">IFERROR(INDEX('DOCENTI-CLASSI-MATERIE'!$A$2:$L$201,MATCH(AP$13,'DOCENTI-CLASSI-MATERIE'!$A$2:$A$201,0),MATCH(AP$184,INDIRECT("'DOCENTI-CLASSI-MATERIE'!$A"&amp;MATCH(AP$13,'DOCENTI-CLASSI-MATERIE'!$A$2:$A$201,0)+2&amp;":$L"&amp;MATCH(AP$13,'DOCENTI-CLASSI-MATERIE'!$A$2:$A$201,0)+2),0)),"")</f>
        <v/>
      </c>
      <c r="AQ195" s="41" t="str">
        <f ca="1">IFERROR(INDEX('DOCENTI-CLASSI-MATERIE'!$A$2:$L$201,MATCH(AQ$13,'DOCENTI-CLASSI-MATERIE'!$A$2:$A$201,0),MATCH(AQ$184,INDIRECT("'DOCENTI-CLASSI-MATERIE'!$A"&amp;MATCH(AQ$13,'DOCENTI-CLASSI-MATERIE'!$A$2:$A$201,0)+2&amp;":$L"&amp;MATCH(AQ$13,'DOCENTI-CLASSI-MATERIE'!$A$2:$A$201,0)+2),0)),"")</f>
        <v/>
      </c>
      <c r="AR195" s="41" t="str">
        <f ca="1">IFERROR(INDEX('DOCENTI-CLASSI-MATERIE'!$A$2:$L$201,MATCH(AR$13,'DOCENTI-CLASSI-MATERIE'!$A$2:$A$201,0),MATCH(AR$184,INDIRECT("'DOCENTI-CLASSI-MATERIE'!$A"&amp;MATCH(AR$13,'DOCENTI-CLASSI-MATERIE'!$A$2:$A$201,0)+2&amp;":$L"&amp;MATCH(AR$13,'DOCENTI-CLASSI-MATERIE'!$A$2:$A$201,0)+2),0)),"")</f>
        <v/>
      </c>
      <c r="AS195" s="41" t="str">
        <f ca="1">IFERROR(INDEX('DOCENTI-CLASSI-MATERIE'!$A$2:$L$201,MATCH(AS$13,'DOCENTI-CLASSI-MATERIE'!$A$2:$A$201,0),MATCH(AS$184,INDIRECT("'DOCENTI-CLASSI-MATERIE'!$A"&amp;MATCH(AS$13,'DOCENTI-CLASSI-MATERIE'!$A$2:$A$201,0)+2&amp;":$L"&amp;MATCH(AS$13,'DOCENTI-CLASSI-MATERIE'!$A$2:$A$201,0)+2),0)),"")</f>
        <v/>
      </c>
      <c r="AT195" s="41" t="str">
        <f ca="1">IFERROR(INDEX('DOCENTI-CLASSI-MATERIE'!$A$2:$L$201,MATCH(AT$13,'DOCENTI-CLASSI-MATERIE'!$A$2:$A$201,0),MATCH(AT$184,INDIRECT("'DOCENTI-CLASSI-MATERIE'!$A"&amp;MATCH(AT$13,'DOCENTI-CLASSI-MATERIE'!$A$2:$A$201,0)+2&amp;":$L"&amp;MATCH(AT$13,'DOCENTI-CLASSI-MATERIE'!$A$2:$A$201,0)+2),0)),"")</f>
        <v/>
      </c>
      <c r="AU195" s="41" t="str">
        <f ca="1">IFERROR(INDEX('DOCENTI-CLASSI-MATERIE'!$A$2:$L$201,MATCH(AU$13,'DOCENTI-CLASSI-MATERIE'!$A$2:$A$201,0),MATCH(AU$184,INDIRECT("'DOCENTI-CLASSI-MATERIE'!$A"&amp;MATCH(AU$13,'DOCENTI-CLASSI-MATERIE'!$A$2:$A$201,0)+2&amp;":$L"&amp;MATCH(AU$13,'DOCENTI-CLASSI-MATERIE'!$A$2:$A$201,0)+2),0)),"")</f>
        <v/>
      </c>
      <c r="AV195" s="41" t="str">
        <f ca="1">IFERROR(INDEX('DOCENTI-CLASSI-MATERIE'!$A$2:$L$201,MATCH(AV$13,'DOCENTI-CLASSI-MATERIE'!$A$2:$A$201,0),MATCH(AV$184,INDIRECT("'DOCENTI-CLASSI-MATERIE'!$A"&amp;MATCH(AV$13,'DOCENTI-CLASSI-MATERIE'!$A$2:$A$201,0)+2&amp;":$L"&amp;MATCH(AV$13,'DOCENTI-CLASSI-MATERIE'!$A$2:$A$201,0)+2),0)),"")</f>
        <v/>
      </c>
      <c r="AW195" s="41" t="str">
        <f ca="1">IFERROR(INDEX('DOCENTI-CLASSI-MATERIE'!$A$2:$L$201,MATCH(AW$13,'DOCENTI-CLASSI-MATERIE'!$A$2:$A$201,0),MATCH(AW$184,INDIRECT("'DOCENTI-CLASSI-MATERIE'!$A"&amp;MATCH(AW$13,'DOCENTI-CLASSI-MATERIE'!$A$2:$A$201,0)+2&amp;":$L"&amp;MATCH(AW$13,'DOCENTI-CLASSI-MATERIE'!$A$2:$A$201,0)+2),0)),"")</f>
        <v/>
      </c>
      <c r="AX195" s="41" t="str">
        <f ca="1">IFERROR(INDEX('DOCENTI-CLASSI-MATERIE'!$A$2:$L$201,MATCH(AX$13,'DOCENTI-CLASSI-MATERIE'!$A$2:$A$201,0),MATCH(AX$184,INDIRECT("'DOCENTI-CLASSI-MATERIE'!$A"&amp;MATCH(AX$13,'DOCENTI-CLASSI-MATERIE'!$A$2:$A$201,0)+2&amp;":$L"&amp;MATCH(AX$13,'DOCENTI-CLASSI-MATERIE'!$A$2:$A$201,0)+2),0)),"")</f>
        <v/>
      </c>
      <c r="AY195" s="41" t="str">
        <f ca="1">IFERROR(INDEX('DOCENTI-CLASSI-MATERIE'!$A$2:$L$201,MATCH(AY$13,'DOCENTI-CLASSI-MATERIE'!$A$2:$A$201,0),MATCH(AY$184,INDIRECT("'DOCENTI-CLASSI-MATERIE'!$A"&amp;MATCH(AY$13,'DOCENTI-CLASSI-MATERIE'!$A$2:$A$201,0)+2&amp;":$L"&amp;MATCH(AY$13,'DOCENTI-CLASSI-MATERIE'!$A$2:$A$201,0)+2),0)),"")</f>
        <v/>
      </c>
      <c r="AZ195" s="41" t="str">
        <f ca="1">IFERROR(INDEX('DOCENTI-CLASSI-MATERIE'!$A$2:$L$201,MATCH(AZ$13,'DOCENTI-CLASSI-MATERIE'!$A$2:$A$201,0),MATCH(AZ$184,INDIRECT("'DOCENTI-CLASSI-MATERIE'!$A"&amp;MATCH(AZ$13,'DOCENTI-CLASSI-MATERIE'!$A$2:$A$201,0)+2&amp;":$L"&amp;MATCH(AZ$13,'DOCENTI-CLASSI-MATERIE'!$A$2:$A$201,0)+2),0)),"")</f>
        <v/>
      </c>
    </row>
    <row r="196" spans="1:52" s="42" customFormat="1" ht="24.95" hidden="1" customHeight="1">
      <c r="A196" s="160"/>
      <c r="B196" s="169"/>
      <c r="C196" s="43" t="str">
        <f>IFERROR(INDEX('ORARIO DOCENTI'!$A$3:$A$102,MATCH(C$184,'ORARIO DOCENTI'!$E$3:$E$102,0),1),"")</f>
        <v/>
      </c>
      <c r="D196" s="43" t="str">
        <f>IFERROR(INDEX('ORARIO DOCENTI'!$A$3:$A$102,MATCH(D$184,'ORARIO DOCENTI'!$E$3:$E$102,0),1),"")</f>
        <v/>
      </c>
      <c r="E196" s="43" t="str">
        <f>IFERROR(INDEX('ORARIO DOCENTI'!$A$3:$A$102,MATCH(E$184,'ORARIO DOCENTI'!$E$3:$E$102,0),1),"")</f>
        <v/>
      </c>
      <c r="F196" s="43" t="str">
        <f>IFERROR(INDEX('ORARIO DOCENTI'!$A$3:$A$102,MATCH(F$184,'ORARIO DOCENTI'!$E$3:$E$102,0),1),"")</f>
        <v/>
      </c>
      <c r="G196" s="43" t="str">
        <f>IFERROR(INDEX('ORARIO DOCENTI'!$A$3:$A$102,MATCH(G$184,'ORARIO DOCENTI'!$E$3:$E$102,0),1),"")</f>
        <v/>
      </c>
      <c r="H196" s="43" t="str">
        <f>IFERROR(INDEX('ORARIO DOCENTI'!$A$3:$A$102,MATCH(H$184,'ORARIO DOCENTI'!$E$3:$E$102,0),1),"")</f>
        <v/>
      </c>
      <c r="I196" s="43" t="str">
        <f>IFERROR(INDEX('ORARIO DOCENTI'!$A$3:$A$102,MATCH(I$184,'ORARIO DOCENTI'!$E$3:$E$102,0),1),"")</f>
        <v/>
      </c>
      <c r="J196" s="43" t="str">
        <f>IFERROR(INDEX('ORARIO DOCENTI'!$A$3:$A$102,MATCH(J$184,'ORARIO DOCENTI'!$E$3:$E$102,0),1),"")</f>
        <v/>
      </c>
      <c r="K196" s="43" t="str">
        <f>IFERROR(INDEX('ORARIO DOCENTI'!$A$3:$A$102,MATCH(K$184,'ORARIO DOCENTI'!$E$3:$E$102,0),1),"")</f>
        <v/>
      </c>
      <c r="L196" s="43" t="str">
        <f>IFERROR(INDEX('ORARIO DOCENTI'!$A$3:$A$102,MATCH(L$184,'ORARIO DOCENTI'!$E$3:$E$102,0),1),"")</f>
        <v/>
      </c>
      <c r="M196" s="43" t="str">
        <f>IFERROR(INDEX('ORARIO DOCENTI'!$A$3:$A$102,MATCH(M$184,'ORARIO DOCENTI'!$E$3:$E$102,0),1),"")</f>
        <v/>
      </c>
      <c r="N196" s="43" t="str">
        <f>IFERROR(INDEX('ORARIO DOCENTI'!$A$3:$A$102,MATCH(N$184,'ORARIO DOCENTI'!$E$3:$E$102,0),1),"")</f>
        <v/>
      </c>
      <c r="O196" s="43" t="str">
        <f>IFERROR(INDEX('ORARIO DOCENTI'!$A$3:$A$102,MATCH(O$184,'ORARIO DOCENTI'!$E$3:$E$102,0),1),"")</f>
        <v/>
      </c>
      <c r="P196" s="43" t="str">
        <f>IFERROR(INDEX('ORARIO DOCENTI'!$A$3:$A$102,MATCH(P$184,'ORARIO DOCENTI'!$E$3:$E$102,0),1),"")</f>
        <v/>
      </c>
      <c r="Q196" s="43" t="str">
        <f>IFERROR(INDEX('ORARIO DOCENTI'!$A$3:$A$102,MATCH(Q$184,'ORARIO DOCENTI'!$E$3:$E$102,0),1),"")</f>
        <v/>
      </c>
      <c r="R196" s="43" t="str">
        <f>IFERROR(INDEX('ORARIO DOCENTI'!$A$3:$A$102,MATCH(R$184,'ORARIO DOCENTI'!$E$3:$E$102,0),1),"")</f>
        <v>LEONARDO</v>
      </c>
      <c r="S196" s="43" t="str">
        <f>IFERROR(INDEX('ORARIO DOCENTI'!$A$3:$A$102,MATCH(S$184,'ORARIO DOCENTI'!$E$3:$E$102,0),1),"")</f>
        <v>LEONARDO</v>
      </c>
      <c r="T196" s="43" t="str">
        <f>IFERROR(INDEX('ORARIO DOCENTI'!$A$3:$A$102,MATCH(T$184,'ORARIO DOCENTI'!$E$3:$E$102,0),1),"")</f>
        <v/>
      </c>
      <c r="U196" s="43" t="str">
        <f>IFERROR(INDEX('ORARIO DOCENTI'!$A$3:$A$102,MATCH(U$184,'ORARIO DOCENTI'!$E$3:$E$102,0),1),"")</f>
        <v/>
      </c>
      <c r="V196" s="43" t="str">
        <f>IFERROR(INDEX('ORARIO DOCENTI'!$A$3:$A$102,MATCH(V$184,'ORARIO DOCENTI'!$E$3:$E$102,0),1),"")</f>
        <v/>
      </c>
      <c r="W196" s="43" t="str">
        <f>IFERROR(INDEX('ORARIO DOCENTI'!$A$3:$A$102,MATCH(W$184,'ORARIO DOCENTI'!$E$3:$E$102,0),1),"")</f>
        <v/>
      </c>
      <c r="X196" s="43" t="str">
        <f>IFERROR(INDEX('ORARIO DOCENTI'!$A$3:$A$102,MATCH(X$184,'ORARIO DOCENTI'!$E$3:$E$102,0),1),"")</f>
        <v/>
      </c>
      <c r="Y196" s="43" t="str">
        <f>IFERROR(INDEX('ORARIO DOCENTI'!$A$3:$A$102,MATCH(Y$184,'ORARIO DOCENTI'!$E$3:$E$102,0),1),"")</f>
        <v/>
      </c>
      <c r="Z196" s="43" t="str">
        <f>IFERROR(INDEX('ORARIO DOCENTI'!$A$3:$A$102,MATCH(Z$184,'ORARIO DOCENTI'!$E$3:$E$102,0),1),"")</f>
        <v/>
      </c>
      <c r="AA196" s="43" t="str">
        <f>IFERROR(INDEX('ORARIO DOCENTI'!$A$3:$A$102,MATCH(AA$184,'ORARIO DOCENTI'!$E$3:$E$102,0),1),"")</f>
        <v/>
      </c>
      <c r="AB196" s="43" t="str">
        <f>IFERROR(INDEX('ORARIO DOCENTI'!$A$3:$A$102,MATCH(AB$184,'ORARIO DOCENTI'!$E$3:$E$102,0),1),"")</f>
        <v/>
      </c>
      <c r="AC196" s="43" t="str">
        <f>IFERROR(INDEX('ORARIO DOCENTI'!$A$3:$A$102,MATCH(AC$184,'ORARIO DOCENTI'!$E$3:$E$102,0),1),"")</f>
        <v/>
      </c>
      <c r="AD196" s="43" t="str">
        <f>IFERROR(INDEX('ORARIO DOCENTI'!$A$3:$A$102,MATCH(AD$184,'ORARIO DOCENTI'!$E$3:$E$102,0),1),"")</f>
        <v/>
      </c>
      <c r="AE196" s="43" t="str">
        <f>IFERROR(INDEX('ORARIO DOCENTI'!$A$3:$A$102,MATCH(AE$184,'ORARIO DOCENTI'!$E$3:$E$102,0),1),"")</f>
        <v/>
      </c>
      <c r="AF196" s="43" t="str">
        <f>IFERROR(INDEX('ORARIO DOCENTI'!$A$3:$A$102,MATCH(AF$184,'ORARIO DOCENTI'!$E$3:$E$102,0),1),"")</f>
        <v/>
      </c>
      <c r="AG196" s="43" t="str">
        <f>IFERROR(INDEX('ORARIO DOCENTI'!$A$3:$A$102,MATCH(AG$184,'ORARIO DOCENTI'!$E$3:$E$102,0),1),"")</f>
        <v/>
      </c>
      <c r="AH196" s="43" t="str">
        <f>IFERROR(INDEX('ORARIO DOCENTI'!$A$3:$A$102,MATCH(AH$184,'ORARIO DOCENTI'!$E$3:$E$102,0),1),"")</f>
        <v/>
      </c>
      <c r="AI196" s="43" t="str">
        <f>IFERROR(INDEX('ORARIO DOCENTI'!$A$3:$A$102,MATCH(AI$184,'ORARIO DOCENTI'!$E$3:$E$102,0),1),"")</f>
        <v/>
      </c>
      <c r="AJ196" s="43" t="str">
        <f>IFERROR(INDEX('ORARIO DOCENTI'!$A$3:$A$102,MATCH(AJ$184,'ORARIO DOCENTI'!$E$3:$E$102,0),1),"")</f>
        <v/>
      </c>
      <c r="AK196" s="43" t="str">
        <f>IFERROR(INDEX('ORARIO DOCENTI'!$A$3:$A$102,MATCH(AK$184,'ORARIO DOCENTI'!$E$3:$E$102,0),1),"")</f>
        <v/>
      </c>
      <c r="AL196" s="43" t="str">
        <f>IFERROR(INDEX('ORARIO DOCENTI'!$A$3:$A$102,MATCH(AL$184,'ORARIO DOCENTI'!$E$3:$E$102,0),1),"")</f>
        <v/>
      </c>
      <c r="AM196" s="43" t="str">
        <f>IFERROR(INDEX('ORARIO DOCENTI'!$A$3:$A$102,MATCH(AM$184,'ORARIO DOCENTI'!$E$3:$E$102,0),1),"")</f>
        <v/>
      </c>
      <c r="AN196" s="43" t="str">
        <f>IFERROR(INDEX('ORARIO DOCENTI'!$A$3:$A$102,MATCH(AN$184,'ORARIO DOCENTI'!$E$3:$E$102,0),1),"")</f>
        <v/>
      </c>
      <c r="AO196" s="43" t="str">
        <f>IFERROR(INDEX('ORARIO DOCENTI'!$A$3:$A$102,MATCH(AO$184,'ORARIO DOCENTI'!$E$3:$E$102,0),1),"")</f>
        <v/>
      </c>
      <c r="AP196" s="43" t="str">
        <f>IFERROR(INDEX('ORARIO DOCENTI'!$A$3:$A$102,MATCH(AP$184,'ORARIO DOCENTI'!$E$3:$E$102,0),1),"")</f>
        <v/>
      </c>
      <c r="AQ196" s="43" t="str">
        <f>IFERROR(INDEX('ORARIO DOCENTI'!$A$3:$A$102,MATCH(AQ$184,'ORARIO DOCENTI'!$E$3:$E$102,0),1),"")</f>
        <v/>
      </c>
      <c r="AR196" s="43" t="str">
        <f>IFERROR(INDEX('ORARIO DOCENTI'!$A$3:$A$102,MATCH(AR$184,'ORARIO DOCENTI'!$E$3:$E$102,0),1),"")</f>
        <v/>
      </c>
      <c r="AS196" s="43" t="str">
        <f>IFERROR(INDEX('ORARIO DOCENTI'!$A$3:$A$102,MATCH(AS$184,'ORARIO DOCENTI'!$E$3:$E$102,0),1),"")</f>
        <v/>
      </c>
      <c r="AT196" s="43" t="str">
        <f>IFERROR(INDEX('ORARIO DOCENTI'!$A$3:$A$102,MATCH(AT$184,'ORARIO DOCENTI'!$E$3:$E$102,0),1),"")</f>
        <v/>
      </c>
      <c r="AU196" s="43" t="str">
        <f>IFERROR(INDEX('ORARIO DOCENTI'!$A$3:$A$102,MATCH(AU$184,'ORARIO DOCENTI'!$E$3:$E$102,0),1),"")</f>
        <v/>
      </c>
      <c r="AV196" s="43" t="str">
        <f>IFERROR(INDEX('ORARIO DOCENTI'!$A$3:$A$102,MATCH(AV$184,'ORARIO DOCENTI'!$E$3:$E$102,0),1),"")</f>
        <v/>
      </c>
      <c r="AW196" s="43" t="str">
        <f>IFERROR(INDEX('ORARIO DOCENTI'!$A$3:$A$102,MATCH(AW$184,'ORARIO DOCENTI'!$E$3:$E$102,0),1),"")</f>
        <v/>
      </c>
      <c r="AX196" s="43" t="str">
        <f>IFERROR(INDEX('ORARIO DOCENTI'!$A$3:$A$102,MATCH(AX$184,'ORARIO DOCENTI'!$E$3:$E$102,0),1),"")</f>
        <v/>
      </c>
      <c r="AY196" s="43" t="str">
        <f>IFERROR(INDEX('ORARIO DOCENTI'!$A$3:$A$102,MATCH(AY$184,'ORARIO DOCENTI'!$E$3:$E$102,0),1),"")</f>
        <v/>
      </c>
      <c r="AZ196" s="43" t="str">
        <f>IFERROR(INDEX('ORARIO DOCENTI'!$A$3:$A$102,MATCH(AZ$184,'ORARIO DOCENTI'!$E$3:$E$102,0),1),"")</f>
        <v/>
      </c>
    </row>
    <row r="197" spans="1:52" s="42" customFormat="1" ht="24.95" hidden="1" customHeight="1">
      <c r="A197" s="160"/>
      <c r="B197" s="170"/>
      <c r="C197" s="40" t="str">
        <f>IFERROR(INDEX('ORARIO ITP'!$A$3:$A$102,MATCH(C$184,'ORARIO ITP'!$E$3:$E$102,0),1),"")</f>
        <v/>
      </c>
      <c r="D197" s="40" t="str">
        <f>IFERROR(INDEX('ORARIO ITP'!$A$3:$A$102,MATCH(D$184,'ORARIO ITP'!$E$3:$E$102,0),1),"")</f>
        <v/>
      </c>
      <c r="E197" s="40" t="str">
        <f>IFERROR(INDEX('ORARIO ITP'!$A$3:$A$102,MATCH(E$184,'ORARIO ITP'!$E$3:$E$102,0),1),"")</f>
        <v/>
      </c>
      <c r="F197" s="40" t="str">
        <f>IFERROR(INDEX('ORARIO ITP'!$A$3:$A$102,MATCH(F$184,'ORARIO ITP'!$E$3:$E$102,0),1),"")</f>
        <v/>
      </c>
      <c r="G197" s="40" t="str">
        <f>IFERROR(INDEX('ORARIO ITP'!$A$3:$A$102,MATCH(G$184,'ORARIO ITP'!$E$3:$E$102,0),1),"")</f>
        <v/>
      </c>
      <c r="H197" s="40" t="str">
        <f>IFERROR(INDEX('ORARIO ITP'!$A$3:$A$102,MATCH(H$184,'ORARIO ITP'!$E$3:$E$102,0),1),"")</f>
        <v/>
      </c>
      <c r="I197" s="40" t="str">
        <f>IFERROR(INDEX('ORARIO ITP'!$A$3:$A$102,MATCH(I$184,'ORARIO ITP'!$E$3:$E$102,0),1),"")</f>
        <v/>
      </c>
      <c r="J197" s="40" t="str">
        <f>IFERROR(INDEX('ORARIO ITP'!$A$3:$A$102,MATCH(J$184,'ORARIO ITP'!$E$3:$E$102,0),1),"")</f>
        <v/>
      </c>
      <c r="K197" s="40" t="str">
        <f>IFERROR(INDEX('ORARIO ITP'!$A$3:$A$102,MATCH(K$184,'ORARIO ITP'!$E$3:$E$102,0),1),"")</f>
        <v/>
      </c>
      <c r="L197" s="40" t="str">
        <f>IFERROR(INDEX('ORARIO ITP'!$A$3:$A$102,MATCH(L$184,'ORARIO ITP'!$E$3:$E$102,0),1),"")</f>
        <v/>
      </c>
      <c r="M197" s="40" t="str">
        <f>IFERROR(INDEX('ORARIO ITP'!$A$3:$A$102,MATCH(M$184,'ORARIO ITP'!$E$3:$E$102,0),1),"")</f>
        <v/>
      </c>
      <c r="N197" s="40" t="str">
        <f>IFERROR(INDEX('ORARIO ITP'!$A$3:$A$102,MATCH(N$184,'ORARIO ITP'!$E$3:$E$102,0),1),"")</f>
        <v/>
      </c>
      <c r="O197" s="40" t="str">
        <f>IFERROR(INDEX('ORARIO ITP'!$A$3:$A$102,MATCH(O$184,'ORARIO ITP'!$E$3:$E$102,0),1),"")</f>
        <v/>
      </c>
      <c r="P197" s="40" t="str">
        <f>IFERROR(INDEX('ORARIO ITP'!$A$3:$A$102,MATCH(P$184,'ORARIO ITP'!$E$3:$E$102,0),1),"")</f>
        <v/>
      </c>
      <c r="Q197" s="40" t="str">
        <f>IFERROR(INDEX('ORARIO ITP'!$A$3:$A$102,MATCH(Q$184,'ORARIO ITP'!$E$3:$E$102,0),1),"")</f>
        <v/>
      </c>
      <c r="R197" s="40" t="str">
        <f>IFERROR(INDEX('ORARIO ITP'!$A$3:$A$102,MATCH(R$184,'ORARIO ITP'!$E$3:$E$102,0),1),"")</f>
        <v/>
      </c>
      <c r="S197" s="40" t="str">
        <f>IFERROR(INDEX('ORARIO ITP'!$A$3:$A$102,MATCH(S$184,'ORARIO ITP'!$E$3:$E$102,0),1),"")</f>
        <v/>
      </c>
      <c r="T197" s="40" t="str">
        <f>IFERROR(INDEX('ORARIO ITP'!$A$3:$A$102,MATCH(T$184,'ORARIO ITP'!$E$3:$E$102,0),1),"")</f>
        <v/>
      </c>
      <c r="U197" s="40" t="str">
        <f>IFERROR(INDEX('ORARIO ITP'!$A$3:$A$102,MATCH(U$184,'ORARIO ITP'!$E$3:$E$102,0),1),"")</f>
        <v/>
      </c>
      <c r="V197" s="40" t="str">
        <f>IFERROR(INDEX('ORARIO ITP'!$A$3:$A$102,MATCH(V$184,'ORARIO ITP'!$E$3:$E$102,0),1),"")</f>
        <v/>
      </c>
      <c r="W197" s="40" t="str">
        <f>IFERROR(INDEX('ORARIO ITP'!$A$3:$A$102,MATCH(W$184,'ORARIO ITP'!$E$3:$E$102,0),1),"")</f>
        <v/>
      </c>
      <c r="X197" s="40" t="str">
        <f>IFERROR(INDEX('ORARIO ITP'!$A$3:$A$102,MATCH(X$184,'ORARIO ITP'!$E$3:$E$102,0),1),"")</f>
        <v/>
      </c>
      <c r="Y197" s="40" t="str">
        <f>IFERROR(INDEX('ORARIO ITP'!$A$3:$A$102,MATCH(Y$184,'ORARIO ITP'!$E$3:$E$102,0),1),"")</f>
        <v/>
      </c>
      <c r="Z197" s="40" t="str">
        <f>IFERROR(INDEX('ORARIO ITP'!$A$3:$A$102,MATCH(Z$184,'ORARIO ITP'!$E$3:$E$102,0),1),"")</f>
        <v/>
      </c>
      <c r="AA197" s="40" t="str">
        <f>IFERROR(INDEX('ORARIO ITP'!$A$3:$A$102,MATCH(AA$184,'ORARIO ITP'!$E$3:$E$102,0),1),"")</f>
        <v/>
      </c>
      <c r="AB197" s="40" t="str">
        <f>IFERROR(INDEX('ORARIO ITP'!$A$3:$A$102,MATCH(AB$184,'ORARIO ITP'!$E$3:$E$102,0),1),"")</f>
        <v/>
      </c>
      <c r="AC197" s="40" t="str">
        <f>IFERROR(INDEX('ORARIO ITP'!$A$3:$A$102,MATCH(AC$184,'ORARIO ITP'!$E$3:$E$102,0),1),"")</f>
        <v/>
      </c>
      <c r="AD197" s="40" t="str">
        <f>IFERROR(INDEX('ORARIO ITP'!$A$3:$A$102,MATCH(AD$184,'ORARIO ITP'!$E$3:$E$102,0),1),"")</f>
        <v/>
      </c>
      <c r="AE197" s="40" t="str">
        <f>IFERROR(INDEX('ORARIO ITP'!$A$3:$A$102,MATCH(AE$184,'ORARIO ITP'!$E$3:$E$102,0),1),"")</f>
        <v/>
      </c>
      <c r="AF197" s="40" t="str">
        <f>IFERROR(INDEX('ORARIO ITP'!$A$3:$A$102,MATCH(AF$184,'ORARIO ITP'!$E$3:$E$102,0),1),"")</f>
        <v/>
      </c>
      <c r="AG197" s="40" t="str">
        <f>IFERROR(INDEX('ORARIO ITP'!$A$3:$A$102,MATCH(AG$184,'ORARIO ITP'!$E$3:$E$102,0),1),"")</f>
        <v/>
      </c>
      <c r="AH197" s="40" t="str">
        <f>IFERROR(INDEX('ORARIO ITP'!$A$3:$A$102,MATCH(AH$184,'ORARIO ITP'!$E$3:$E$102,0),1),"")</f>
        <v/>
      </c>
      <c r="AI197" s="40" t="str">
        <f>IFERROR(INDEX('ORARIO ITP'!$A$3:$A$102,MATCH(AI$184,'ORARIO ITP'!$E$3:$E$102,0),1),"")</f>
        <v/>
      </c>
      <c r="AJ197" s="40" t="str">
        <f>IFERROR(INDEX('ORARIO ITP'!$A$3:$A$102,MATCH(AJ$184,'ORARIO ITP'!$E$3:$E$102,0),1),"")</f>
        <v/>
      </c>
      <c r="AK197" s="40" t="str">
        <f>IFERROR(INDEX('ORARIO ITP'!$A$3:$A$102,MATCH(AK$184,'ORARIO ITP'!$E$3:$E$102,0),1),"")</f>
        <v/>
      </c>
      <c r="AL197" s="40" t="str">
        <f>IFERROR(INDEX('ORARIO ITP'!$A$3:$A$102,MATCH(AL$184,'ORARIO ITP'!$E$3:$E$102,0),1),"")</f>
        <v/>
      </c>
      <c r="AM197" s="40" t="str">
        <f>IFERROR(INDEX('ORARIO ITP'!$A$3:$A$102,MATCH(AM$184,'ORARIO ITP'!$E$3:$E$102,0),1),"")</f>
        <v/>
      </c>
      <c r="AN197" s="40" t="str">
        <f>IFERROR(INDEX('ORARIO ITP'!$A$3:$A$102,MATCH(AN$184,'ORARIO ITP'!$E$3:$E$102,0),1),"")</f>
        <v/>
      </c>
      <c r="AO197" s="40" t="str">
        <f>IFERROR(INDEX('ORARIO ITP'!$A$3:$A$102,MATCH(AO$184,'ORARIO ITP'!$E$3:$E$102,0),1),"")</f>
        <v/>
      </c>
      <c r="AP197" s="40" t="str">
        <f>IFERROR(INDEX('ORARIO ITP'!$A$3:$A$102,MATCH(AP$184,'ORARIO ITP'!$E$3:$E$102,0),1),"")</f>
        <v/>
      </c>
      <c r="AQ197" s="40" t="str">
        <f>IFERROR(INDEX('ORARIO ITP'!$A$3:$A$102,MATCH(AQ$184,'ORARIO ITP'!$E$3:$E$102,0),1),"")</f>
        <v/>
      </c>
      <c r="AR197" s="40" t="str">
        <f>IFERROR(INDEX('ORARIO ITP'!$A$3:$A$102,MATCH(AR$184,'ORARIO ITP'!$E$3:$E$102,0),1),"")</f>
        <v/>
      </c>
      <c r="AS197" s="40" t="str">
        <f>IFERROR(INDEX('ORARIO ITP'!$A$3:$A$102,MATCH(AS$184,'ORARIO ITP'!$E$3:$E$102,0),1),"")</f>
        <v/>
      </c>
      <c r="AT197" s="40" t="str">
        <f>IFERROR(INDEX('ORARIO ITP'!$A$3:$A$102,MATCH(AT$184,'ORARIO ITP'!$E$3:$E$102,0),1),"")</f>
        <v/>
      </c>
      <c r="AU197" s="40" t="str">
        <f>IFERROR(INDEX('ORARIO ITP'!$A$3:$A$102,MATCH(AU$184,'ORARIO ITP'!$E$3:$E$102,0),1),"")</f>
        <v/>
      </c>
      <c r="AV197" s="40" t="str">
        <f>IFERROR(INDEX('ORARIO ITP'!$A$3:$A$102,MATCH(AV$184,'ORARIO ITP'!$E$3:$E$102,0),1),"")</f>
        <v/>
      </c>
      <c r="AW197" s="40" t="str">
        <f>IFERROR(INDEX('ORARIO ITP'!$A$3:$A$102,MATCH(AW$184,'ORARIO ITP'!$E$3:$E$102,0),1),"")</f>
        <v/>
      </c>
      <c r="AX197" s="40" t="str">
        <f>IFERROR(INDEX('ORARIO ITP'!$A$3:$A$102,MATCH(AX$184,'ORARIO ITP'!$E$3:$E$102,0),1),"")</f>
        <v/>
      </c>
      <c r="AY197" s="40" t="str">
        <f>IFERROR(INDEX('ORARIO ITP'!$A$3:$A$102,MATCH(AY$184,'ORARIO ITP'!$E$3:$E$102,0),1),"")</f>
        <v/>
      </c>
      <c r="AZ197" s="40" t="str">
        <f>IFERROR(INDEX('ORARIO ITP'!$A$3:$A$102,MATCH(AZ$184,'ORARIO ITP'!$E$3:$E$102,0),1),"")</f>
        <v/>
      </c>
    </row>
    <row r="198" spans="1:52" s="42" customFormat="1" ht="24.95" hidden="1" customHeight="1">
      <c r="A198" s="160"/>
      <c r="B198" s="168">
        <v>5</v>
      </c>
      <c r="C198" s="41" t="str">
        <f ca="1">IFERROR(INDEX('DOCENTI-CLASSI-MATERIE'!$A$2:$L$201,MATCH(C$16,'DOCENTI-CLASSI-MATERIE'!$A$2:$A$201,0),MATCH(C$184,INDIRECT("'DOCENTI-CLASSI-MATERIE'!$A"&amp;MATCH(C$16,'DOCENTI-CLASSI-MATERIE'!$A$2:$A$201,0)+2&amp;":$L"&amp;MATCH(C$16,'DOCENTI-CLASSI-MATERIE'!$A$2:$A$201,0)+2),0)),"")</f>
        <v/>
      </c>
      <c r="D198" s="41" t="str">
        <f ca="1">IFERROR(INDEX('DOCENTI-CLASSI-MATERIE'!$A$2:$L$201,MATCH(D$16,'DOCENTI-CLASSI-MATERIE'!$A$2:$A$201,0),MATCH(D$184,INDIRECT("'DOCENTI-CLASSI-MATERIE'!$A"&amp;MATCH(D$16,'DOCENTI-CLASSI-MATERIE'!$A$2:$A$201,0)+2&amp;":$L"&amp;MATCH(D$16,'DOCENTI-CLASSI-MATERIE'!$A$2:$A$201,0)+2),0)),"")</f>
        <v/>
      </c>
      <c r="E198" s="41" t="str">
        <f ca="1">IFERROR(INDEX('DOCENTI-CLASSI-MATERIE'!$A$2:$L$201,MATCH(E$16,'DOCENTI-CLASSI-MATERIE'!$A$2:$A$201,0),MATCH(E$184,INDIRECT("'DOCENTI-CLASSI-MATERIE'!$A"&amp;MATCH(E$16,'DOCENTI-CLASSI-MATERIE'!$A$2:$A$201,0)+2&amp;":$L"&amp;MATCH(E$16,'DOCENTI-CLASSI-MATERIE'!$A$2:$A$201,0)+2),0)),"")</f>
        <v/>
      </c>
      <c r="F198" s="41" t="str">
        <f ca="1">IFERROR(INDEX('DOCENTI-CLASSI-MATERIE'!$A$2:$L$201,MATCH(F$16,'DOCENTI-CLASSI-MATERIE'!$A$2:$A$201,0),MATCH(F$184,INDIRECT("'DOCENTI-CLASSI-MATERIE'!$A"&amp;MATCH(F$16,'DOCENTI-CLASSI-MATERIE'!$A$2:$A$201,0)+2&amp;":$L"&amp;MATCH(F$16,'DOCENTI-CLASSI-MATERIE'!$A$2:$A$201,0)+2),0)),"")</f>
        <v/>
      </c>
      <c r="G198" s="41" t="str">
        <f ca="1">IFERROR(INDEX('DOCENTI-CLASSI-MATERIE'!$A$2:$L$201,MATCH(G$16,'DOCENTI-CLASSI-MATERIE'!$A$2:$A$201,0),MATCH(G$184,INDIRECT("'DOCENTI-CLASSI-MATERIE'!$A"&amp;MATCH(G$16,'DOCENTI-CLASSI-MATERIE'!$A$2:$A$201,0)+2&amp;":$L"&amp;MATCH(G$16,'DOCENTI-CLASSI-MATERIE'!$A$2:$A$201,0)+2),0)),"")</f>
        <v/>
      </c>
      <c r="H198" s="41" t="str">
        <f ca="1">IFERROR(INDEX('DOCENTI-CLASSI-MATERIE'!$A$2:$L$201,MATCH(H$16,'DOCENTI-CLASSI-MATERIE'!$A$2:$A$201,0),MATCH(H$184,INDIRECT("'DOCENTI-CLASSI-MATERIE'!$A"&amp;MATCH(H$16,'DOCENTI-CLASSI-MATERIE'!$A$2:$A$201,0)+2&amp;":$L"&amp;MATCH(H$16,'DOCENTI-CLASSI-MATERIE'!$A$2:$A$201,0)+2),0)),"")</f>
        <v/>
      </c>
      <c r="I198" s="41" t="str">
        <f ca="1">IFERROR(INDEX('DOCENTI-CLASSI-MATERIE'!$A$2:$L$201,MATCH(I$16,'DOCENTI-CLASSI-MATERIE'!$A$2:$A$201,0),MATCH(I$184,INDIRECT("'DOCENTI-CLASSI-MATERIE'!$A"&amp;MATCH(I$16,'DOCENTI-CLASSI-MATERIE'!$A$2:$A$201,0)+2&amp;":$L"&amp;MATCH(I$16,'DOCENTI-CLASSI-MATERIE'!$A$2:$A$201,0)+2),0)),"")</f>
        <v/>
      </c>
      <c r="J198" s="41" t="str">
        <f ca="1">IFERROR(INDEX('DOCENTI-CLASSI-MATERIE'!$A$2:$L$201,MATCH(J$16,'DOCENTI-CLASSI-MATERIE'!$A$2:$A$201,0),MATCH(J$184,INDIRECT("'DOCENTI-CLASSI-MATERIE'!$A"&amp;MATCH(J$16,'DOCENTI-CLASSI-MATERIE'!$A$2:$A$201,0)+2&amp;":$L"&amp;MATCH(J$16,'DOCENTI-CLASSI-MATERIE'!$A$2:$A$201,0)+2),0)),"")</f>
        <v/>
      </c>
      <c r="K198" s="41" t="str">
        <f ca="1">IFERROR(INDEX('DOCENTI-CLASSI-MATERIE'!$A$2:$L$201,MATCH(K$16,'DOCENTI-CLASSI-MATERIE'!$A$2:$A$201,0),MATCH(K$184,INDIRECT("'DOCENTI-CLASSI-MATERIE'!$A"&amp;MATCH(K$16,'DOCENTI-CLASSI-MATERIE'!$A$2:$A$201,0)+2&amp;":$L"&amp;MATCH(K$16,'DOCENTI-CLASSI-MATERIE'!$A$2:$A$201,0)+2),0)),"")</f>
        <v/>
      </c>
      <c r="L198" s="41" t="str">
        <f ca="1">IFERROR(INDEX('DOCENTI-CLASSI-MATERIE'!$A$2:$L$201,MATCH(L$16,'DOCENTI-CLASSI-MATERIE'!$A$2:$A$201,0),MATCH(L$184,INDIRECT("'DOCENTI-CLASSI-MATERIE'!$A"&amp;MATCH(L$16,'DOCENTI-CLASSI-MATERIE'!$A$2:$A$201,0)+2&amp;":$L"&amp;MATCH(L$16,'DOCENTI-CLASSI-MATERIE'!$A$2:$A$201,0)+2),0)),"")</f>
        <v/>
      </c>
      <c r="M198" s="41" t="str">
        <f ca="1">IFERROR(INDEX('DOCENTI-CLASSI-MATERIE'!$A$2:$L$201,MATCH(M$16,'DOCENTI-CLASSI-MATERIE'!$A$2:$A$201,0),MATCH(M$184,INDIRECT("'DOCENTI-CLASSI-MATERIE'!$A"&amp;MATCH(M$16,'DOCENTI-CLASSI-MATERIE'!$A$2:$A$201,0)+2&amp;":$L"&amp;MATCH(M$16,'DOCENTI-CLASSI-MATERIE'!$A$2:$A$201,0)+2),0)),"")</f>
        <v/>
      </c>
      <c r="N198" s="41" t="str">
        <f ca="1">IFERROR(INDEX('DOCENTI-CLASSI-MATERIE'!$A$2:$L$201,MATCH(N$16,'DOCENTI-CLASSI-MATERIE'!$A$2:$A$201,0),MATCH(N$184,INDIRECT("'DOCENTI-CLASSI-MATERIE'!$A"&amp;MATCH(N$16,'DOCENTI-CLASSI-MATERIE'!$A$2:$A$201,0)+2&amp;":$L"&amp;MATCH(N$16,'DOCENTI-CLASSI-MATERIE'!$A$2:$A$201,0)+2),0)),"")</f>
        <v/>
      </c>
      <c r="O198" s="41" t="str">
        <f ca="1">IFERROR(INDEX('DOCENTI-CLASSI-MATERIE'!$A$2:$L$201,MATCH(O$16,'DOCENTI-CLASSI-MATERIE'!$A$2:$A$201,0),MATCH(O$184,INDIRECT("'DOCENTI-CLASSI-MATERIE'!$A"&amp;MATCH(O$16,'DOCENTI-CLASSI-MATERIE'!$A$2:$A$201,0)+2&amp;":$L"&amp;MATCH(O$16,'DOCENTI-CLASSI-MATERIE'!$A$2:$A$201,0)+2),0)),"")</f>
        <v>LINGUA INGLESE</v>
      </c>
      <c r="P198" s="41" t="str">
        <f ca="1">IFERROR(INDEX('DOCENTI-CLASSI-MATERIE'!$A$2:$L$201,MATCH(P$16,'DOCENTI-CLASSI-MATERIE'!$A$2:$A$201,0),MATCH(P$184,INDIRECT("'DOCENTI-CLASSI-MATERIE'!$A"&amp;MATCH(P$16,'DOCENTI-CLASSI-MATERIE'!$A$2:$A$201,0)+2&amp;":$L"&amp;MATCH(P$16,'DOCENTI-CLASSI-MATERIE'!$A$2:$A$201,0)+2),0)),"")</f>
        <v>LINGUA INGLESE</v>
      </c>
      <c r="Q198" s="41" t="str">
        <f ca="1">IFERROR(INDEX('DOCENTI-CLASSI-MATERIE'!$A$2:$L$201,MATCH(Q$16,'DOCENTI-CLASSI-MATERIE'!$A$2:$A$201,0),MATCH(Q$184,INDIRECT("'DOCENTI-CLASSI-MATERIE'!$A"&amp;MATCH(Q$16,'DOCENTI-CLASSI-MATERIE'!$A$2:$A$201,0)+2&amp;":$L"&amp;MATCH(Q$16,'DOCENTI-CLASSI-MATERIE'!$A$2:$A$201,0)+2),0)),"")</f>
        <v/>
      </c>
      <c r="R198" s="41" t="str">
        <f ca="1">IFERROR(INDEX('DOCENTI-CLASSI-MATERIE'!$A$2:$L$201,MATCH(R$16,'DOCENTI-CLASSI-MATERIE'!$A$2:$A$201,0),MATCH(R$184,INDIRECT("'DOCENTI-CLASSI-MATERIE'!$A"&amp;MATCH(R$16,'DOCENTI-CLASSI-MATERIE'!$A$2:$A$201,0)+2&amp;":$L"&amp;MATCH(R$16,'DOCENTI-CLASSI-MATERIE'!$A$2:$A$201,0)+2),0)),"")</f>
        <v/>
      </c>
      <c r="S198" s="41" t="str">
        <f ca="1">IFERROR(INDEX('DOCENTI-CLASSI-MATERIE'!$A$2:$L$201,MATCH(S$16,'DOCENTI-CLASSI-MATERIE'!$A$2:$A$201,0),MATCH(S$184,INDIRECT("'DOCENTI-CLASSI-MATERIE'!$A"&amp;MATCH(S$16,'DOCENTI-CLASSI-MATERIE'!$A$2:$A$201,0)+2&amp;":$L"&amp;MATCH(S$16,'DOCENTI-CLASSI-MATERIE'!$A$2:$A$201,0)+2),0)),"")</f>
        <v/>
      </c>
      <c r="T198" s="41" t="str">
        <f ca="1">IFERROR(INDEX('DOCENTI-CLASSI-MATERIE'!$A$2:$L$201,MATCH(T$16,'DOCENTI-CLASSI-MATERIE'!$A$2:$A$201,0),MATCH(T$184,INDIRECT("'DOCENTI-CLASSI-MATERIE'!$A"&amp;MATCH(T$16,'DOCENTI-CLASSI-MATERIE'!$A$2:$A$201,0)+2&amp;":$L"&amp;MATCH(T$16,'DOCENTI-CLASSI-MATERIE'!$A$2:$A$201,0)+2),0)),"")</f>
        <v/>
      </c>
      <c r="U198" s="41" t="str">
        <f ca="1">IFERROR(INDEX('DOCENTI-CLASSI-MATERIE'!$A$2:$L$201,MATCH(U$16,'DOCENTI-CLASSI-MATERIE'!$A$2:$A$201,0),MATCH(U$184,INDIRECT("'DOCENTI-CLASSI-MATERIE'!$A"&amp;MATCH(U$16,'DOCENTI-CLASSI-MATERIE'!$A$2:$A$201,0)+2&amp;":$L"&amp;MATCH(U$16,'DOCENTI-CLASSI-MATERIE'!$A$2:$A$201,0)+2),0)),"")</f>
        <v/>
      </c>
      <c r="V198" s="41" t="str">
        <f ca="1">IFERROR(INDEX('DOCENTI-CLASSI-MATERIE'!$A$2:$L$201,MATCH(V$16,'DOCENTI-CLASSI-MATERIE'!$A$2:$A$201,0),MATCH(V$184,INDIRECT("'DOCENTI-CLASSI-MATERIE'!$A"&amp;MATCH(V$16,'DOCENTI-CLASSI-MATERIE'!$A$2:$A$201,0)+2&amp;":$L"&amp;MATCH(V$16,'DOCENTI-CLASSI-MATERIE'!$A$2:$A$201,0)+2),0)),"")</f>
        <v/>
      </c>
      <c r="W198" s="41" t="str">
        <f ca="1">IFERROR(INDEX('DOCENTI-CLASSI-MATERIE'!$A$2:$L$201,MATCH(W$16,'DOCENTI-CLASSI-MATERIE'!$A$2:$A$201,0),MATCH(W$184,INDIRECT("'DOCENTI-CLASSI-MATERIE'!$A"&amp;MATCH(W$16,'DOCENTI-CLASSI-MATERIE'!$A$2:$A$201,0)+2&amp;":$L"&amp;MATCH(W$16,'DOCENTI-CLASSI-MATERIE'!$A$2:$A$201,0)+2),0)),"")</f>
        <v/>
      </c>
      <c r="X198" s="41" t="str">
        <f ca="1">IFERROR(INDEX('DOCENTI-CLASSI-MATERIE'!$A$2:$L$201,MATCH(X$16,'DOCENTI-CLASSI-MATERIE'!$A$2:$A$201,0),MATCH(X$184,INDIRECT("'DOCENTI-CLASSI-MATERIE'!$A"&amp;MATCH(X$16,'DOCENTI-CLASSI-MATERIE'!$A$2:$A$201,0)+2&amp;":$L"&amp;MATCH(X$16,'DOCENTI-CLASSI-MATERIE'!$A$2:$A$201,0)+2),0)),"")</f>
        <v/>
      </c>
      <c r="Y198" s="41" t="str">
        <f ca="1">IFERROR(INDEX('DOCENTI-CLASSI-MATERIE'!$A$2:$L$201,MATCH(Y$16,'DOCENTI-CLASSI-MATERIE'!$A$2:$A$201,0),MATCH(Y$184,INDIRECT("'DOCENTI-CLASSI-MATERIE'!$A"&amp;MATCH(Y$16,'DOCENTI-CLASSI-MATERIE'!$A$2:$A$201,0)+2&amp;":$L"&amp;MATCH(Y$16,'DOCENTI-CLASSI-MATERIE'!$A$2:$A$201,0)+2),0)),"")</f>
        <v/>
      </c>
      <c r="Z198" s="41" t="str">
        <f ca="1">IFERROR(INDEX('DOCENTI-CLASSI-MATERIE'!$A$2:$L$201,MATCH(Z$16,'DOCENTI-CLASSI-MATERIE'!$A$2:$A$201,0),MATCH(Z$184,INDIRECT("'DOCENTI-CLASSI-MATERIE'!$A"&amp;MATCH(Z$16,'DOCENTI-CLASSI-MATERIE'!$A$2:$A$201,0)+2&amp;":$L"&amp;MATCH(Z$16,'DOCENTI-CLASSI-MATERIE'!$A$2:$A$201,0)+2),0)),"")</f>
        <v/>
      </c>
      <c r="AA198" s="41" t="str">
        <f ca="1">IFERROR(INDEX('DOCENTI-CLASSI-MATERIE'!$A$2:$L$201,MATCH(AA$16,'DOCENTI-CLASSI-MATERIE'!$A$2:$A$201,0),MATCH(AA$184,INDIRECT("'DOCENTI-CLASSI-MATERIE'!$A"&amp;MATCH(AA$16,'DOCENTI-CLASSI-MATERIE'!$A$2:$A$201,0)+2&amp;":$L"&amp;MATCH(AA$16,'DOCENTI-CLASSI-MATERIE'!$A$2:$A$201,0)+2),0)),"")</f>
        <v/>
      </c>
      <c r="AB198" s="41" t="str">
        <f ca="1">IFERROR(INDEX('DOCENTI-CLASSI-MATERIE'!$A$2:$L$201,MATCH(AB$16,'DOCENTI-CLASSI-MATERIE'!$A$2:$A$201,0),MATCH(AB$184,INDIRECT("'DOCENTI-CLASSI-MATERIE'!$A"&amp;MATCH(AB$16,'DOCENTI-CLASSI-MATERIE'!$A$2:$A$201,0)+2&amp;":$L"&amp;MATCH(AB$16,'DOCENTI-CLASSI-MATERIE'!$A$2:$A$201,0)+2),0)),"")</f>
        <v/>
      </c>
      <c r="AC198" s="41" t="str">
        <f ca="1">IFERROR(INDEX('DOCENTI-CLASSI-MATERIE'!$A$2:$L$201,MATCH(AC$16,'DOCENTI-CLASSI-MATERIE'!$A$2:$A$201,0),MATCH(AC$184,INDIRECT("'DOCENTI-CLASSI-MATERIE'!$A"&amp;MATCH(AC$16,'DOCENTI-CLASSI-MATERIE'!$A$2:$A$201,0)+2&amp;":$L"&amp;MATCH(AC$16,'DOCENTI-CLASSI-MATERIE'!$A$2:$A$201,0)+2),0)),"")</f>
        <v/>
      </c>
      <c r="AD198" s="41" t="str">
        <f ca="1">IFERROR(INDEX('DOCENTI-CLASSI-MATERIE'!$A$2:$L$201,MATCH(AD$16,'DOCENTI-CLASSI-MATERIE'!$A$2:$A$201,0),MATCH(AD$184,INDIRECT("'DOCENTI-CLASSI-MATERIE'!$A"&amp;MATCH(AD$16,'DOCENTI-CLASSI-MATERIE'!$A$2:$A$201,0)+2&amp;":$L"&amp;MATCH(AD$16,'DOCENTI-CLASSI-MATERIE'!$A$2:$A$201,0)+2),0)),"")</f>
        <v/>
      </c>
      <c r="AE198" s="41" t="str">
        <f ca="1">IFERROR(INDEX('DOCENTI-CLASSI-MATERIE'!$A$2:$L$201,MATCH(AE$16,'DOCENTI-CLASSI-MATERIE'!$A$2:$A$201,0),MATCH(AE$184,INDIRECT("'DOCENTI-CLASSI-MATERIE'!$A"&amp;MATCH(AE$16,'DOCENTI-CLASSI-MATERIE'!$A$2:$A$201,0)+2&amp;":$L"&amp;MATCH(AE$16,'DOCENTI-CLASSI-MATERIE'!$A$2:$A$201,0)+2),0)),"")</f>
        <v/>
      </c>
      <c r="AF198" s="41" t="str">
        <f ca="1">IFERROR(INDEX('DOCENTI-CLASSI-MATERIE'!$A$2:$L$201,MATCH(AF$16,'DOCENTI-CLASSI-MATERIE'!$A$2:$A$201,0),MATCH(AF$184,INDIRECT("'DOCENTI-CLASSI-MATERIE'!$A"&amp;MATCH(AF$16,'DOCENTI-CLASSI-MATERIE'!$A$2:$A$201,0)+2&amp;":$L"&amp;MATCH(AF$16,'DOCENTI-CLASSI-MATERIE'!$A$2:$A$201,0)+2),0)),"")</f>
        <v/>
      </c>
      <c r="AG198" s="41" t="str">
        <f ca="1">IFERROR(INDEX('DOCENTI-CLASSI-MATERIE'!$A$2:$L$201,MATCH(AG$16,'DOCENTI-CLASSI-MATERIE'!$A$2:$A$201,0),MATCH(AG$184,INDIRECT("'DOCENTI-CLASSI-MATERIE'!$A"&amp;MATCH(AG$16,'DOCENTI-CLASSI-MATERIE'!$A$2:$A$201,0)+2&amp;":$L"&amp;MATCH(AG$16,'DOCENTI-CLASSI-MATERIE'!$A$2:$A$201,0)+2),0)),"")</f>
        <v/>
      </c>
      <c r="AH198" s="41" t="str">
        <f ca="1">IFERROR(INDEX('DOCENTI-CLASSI-MATERIE'!$A$2:$L$201,MATCH(AH$16,'DOCENTI-CLASSI-MATERIE'!$A$2:$A$201,0),MATCH(AH$184,INDIRECT("'DOCENTI-CLASSI-MATERIE'!$A"&amp;MATCH(AH$16,'DOCENTI-CLASSI-MATERIE'!$A$2:$A$201,0)+2&amp;":$L"&amp;MATCH(AH$16,'DOCENTI-CLASSI-MATERIE'!$A$2:$A$201,0)+2),0)),"")</f>
        <v/>
      </c>
      <c r="AI198" s="41" t="str">
        <f ca="1">IFERROR(INDEX('DOCENTI-CLASSI-MATERIE'!$A$2:$L$201,MATCH(AI$16,'DOCENTI-CLASSI-MATERIE'!$A$2:$A$201,0),MATCH(AI$184,INDIRECT("'DOCENTI-CLASSI-MATERIE'!$A"&amp;MATCH(AI$16,'DOCENTI-CLASSI-MATERIE'!$A$2:$A$201,0)+2&amp;":$L"&amp;MATCH(AI$16,'DOCENTI-CLASSI-MATERIE'!$A$2:$A$201,0)+2),0)),"")</f>
        <v/>
      </c>
      <c r="AJ198" s="41" t="str">
        <f ca="1">IFERROR(INDEX('DOCENTI-CLASSI-MATERIE'!$A$2:$L$201,MATCH(AJ$16,'DOCENTI-CLASSI-MATERIE'!$A$2:$A$201,0),MATCH(AJ$184,INDIRECT("'DOCENTI-CLASSI-MATERIE'!$A"&amp;MATCH(AJ$16,'DOCENTI-CLASSI-MATERIE'!$A$2:$A$201,0)+2&amp;":$L"&amp;MATCH(AJ$16,'DOCENTI-CLASSI-MATERIE'!$A$2:$A$201,0)+2),0)),"")</f>
        <v/>
      </c>
      <c r="AK198" s="41" t="str">
        <f ca="1">IFERROR(INDEX('DOCENTI-CLASSI-MATERIE'!$A$2:$L$201,MATCH(AK$16,'DOCENTI-CLASSI-MATERIE'!$A$2:$A$201,0),MATCH(AK$184,INDIRECT("'DOCENTI-CLASSI-MATERIE'!$A"&amp;MATCH(AK$16,'DOCENTI-CLASSI-MATERIE'!$A$2:$A$201,0)+2&amp;":$L"&amp;MATCH(AK$16,'DOCENTI-CLASSI-MATERIE'!$A$2:$A$201,0)+2),0)),"")</f>
        <v/>
      </c>
      <c r="AL198" s="41" t="str">
        <f ca="1">IFERROR(INDEX('DOCENTI-CLASSI-MATERIE'!$A$2:$L$201,MATCH(AL$16,'DOCENTI-CLASSI-MATERIE'!$A$2:$A$201,0),MATCH(AL$184,INDIRECT("'DOCENTI-CLASSI-MATERIE'!$A"&amp;MATCH(AL$16,'DOCENTI-CLASSI-MATERIE'!$A$2:$A$201,0)+2&amp;":$L"&amp;MATCH(AL$16,'DOCENTI-CLASSI-MATERIE'!$A$2:$A$201,0)+2),0)),"")</f>
        <v/>
      </c>
      <c r="AM198" s="41" t="str">
        <f ca="1">IFERROR(INDEX('DOCENTI-CLASSI-MATERIE'!$A$2:$L$201,MATCH(AM$16,'DOCENTI-CLASSI-MATERIE'!$A$2:$A$201,0),MATCH(AM$184,INDIRECT("'DOCENTI-CLASSI-MATERIE'!$A"&amp;MATCH(AM$16,'DOCENTI-CLASSI-MATERIE'!$A$2:$A$201,0)+2&amp;":$L"&amp;MATCH(AM$16,'DOCENTI-CLASSI-MATERIE'!$A$2:$A$201,0)+2),0)),"")</f>
        <v/>
      </c>
      <c r="AN198" s="41" t="str">
        <f ca="1">IFERROR(INDEX('DOCENTI-CLASSI-MATERIE'!$A$2:$L$201,MATCH(AN$16,'DOCENTI-CLASSI-MATERIE'!$A$2:$A$201,0),MATCH(AN$184,INDIRECT("'DOCENTI-CLASSI-MATERIE'!$A"&amp;MATCH(AN$16,'DOCENTI-CLASSI-MATERIE'!$A$2:$A$201,0)+2&amp;":$L"&amp;MATCH(AN$16,'DOCENTI-CLASSI-MATERIE'!$A$2:$A$201,0)+2),0)),"")</f>
        <v/>
      </c>
      <c r="AO198" s="41" t="str">
        <f ca="1">IFERROR(INDEX('DOCENTI-CLASSI-MATERIE'!$A$2:$L$201,MATCH(AO$16,'DOCENTI-CLASSI-MATERIE'!$A$2:$A$201,0),MATCH(AO$184,INDIRECT("'DOCENTI-CLASSI-MATERIE'!$A"&amp;MATCH(AO$16,'DOCENTI-CLASSI-MATERIE'!$A$2:$A$201,0)+2&amp;":$L"&amp;MATCH(AO$16,'DOCENTI-CLASSI-MATERIE'!$A$2:$A$201,0)+2),0)),"")</f>
        <v/>
      </c>
      <c r="AP198" s="41" t="str">
        <f ca="1">IFERROR(INDEX('DOCENTI-CLASSI-MATERIE'!$A$2:$L$201,MATCH(AP$16,'DOCENTI-CLASSI-MATERIE'!$A$2:$A$201,0),MATCH(AP$184,INDIRECT("'DOCENTI-CLASSI-MATERIE'!$A"&amp;MATCH(AP$16,'DOCENTI-CLASSI-MATERIE'!$A$2:$A$201,0)+2&amp;":$L"&amp;MATCH(AP$16,'DOCENTI-CLASSI-MATERIE'!$A$2:$A$201,0)+2),0)),"")</f>
        <v/>
      </c>
      <c r="AQ198" s="41" t="str">
        <f ca="1">IFERROR(INDEX('DOCENTI-CLASSI-MATERIE'!$A$2:$L$201,MATCH(AQ$16,'DOCENTI-CLASSI-MATERIE'!$A$2:$A$201,0),MATCH(AQ$184,INDIRECT("'DOCENTI-CLASSI-MATERIE'!$A"&amp;MATCH(AQ$16,'DOCENTI-CLASSI-MATERIE'!$A$2:$A$201,0)+2&amp;":$L"&amp;MATCH(AQ$16,'DOCENTI-CLASSI-MATERIE'!$A$2:$A$201,0)+2),0)),"")</f>
        <v/>
      </c>
      <c r="AR198" s="41" t="str">
        <f ca="1">IFERROR(INDEX('DOCENTI-CLASSI-MATERIE'!$A$2:$L$201,MATCH(AR$16,'DOCENTI-CLASSI-MATERIE'!$A$2:$A$201,0),MATCH(AR$184,INDIRECT("'DOCENTI-CLASSI-MATERIE'!$A"&amp;MATCH(AR$16,'DOCENTI-CLASSI-MATERIE'!$A$2:$A$201,0)+2&amp;":$L"&amp;MATCH(AR$16,'DOCENTI-CLASSI-MATERIE'!$A$2:$A$201,0)+2),0)),"")</f>
        <v/>
      </c>
      <c r="AS198" s="41" t="str">
        <f ca="1">IFERROR(INDEX('DOCENTI-CLASSI-MATERIE'!$A$2:$L$201,MATCH(AS$16,'DOCENTI-CLASSI-MATERIE'!$A$2:$A$201,0),MATCH(AS$184,INDIRECT("'DOCENTI-CLASSI-MATERIE'!$A"&amp;MATCH(AS$16,'DOCENTI-CLASSI-MATERIE'!$A$2:$A$201,0)+2&amp;":$L"&amp;MATCH(AS$16,'DOCENTI-CLASSI-MATERIE'!$A$2:$A$201,0)+2),0)),"")</f>
        <v/>
      </c>
      <c r="AT198" s="41" t="str">
        <f ca="1">IFERROR(INDEX('DOCENTI-CLASSI-MATERIE'!$A$2:$L$201,MATCH(AT$16,'DOCENTI-CLASSI-MATERIE'!$A$2:$A$201,0),MATCH(AT$184,INDIRECT("'DOCENTI-CLASSI-MATERIE'!$A"&amp;MATCH(AT$16,'DOCENTI-CLASSI-MATERIE'!$A$2:$A$201,0)+2&amp;":$L"&amp;MATCH(AT$16,'DOCENTI-CLASSI-MATERIE'!$A$2:$A$201,0)+2),0)),"")</f>
        <v/>
      </c>
      <c r="AU198" s="41" t="str">
        <f ca="1">IFERROR(INDEX('DOCENTI-CLASSI-MATERIE'!$A$2:$L$201,MATCH(AU$16,'DOCENTI-CLASSI-MATERIE'!$A$2:$A$201,0),MATCH(AU$184,INDIRECT("'DOCENTI-CLASSI-MATERIE'!$A"&amp;MATCH(AU$16,'DOCENTI-CLASSI-MATERIE'!$A$2:$A$201,0)+2&amp;":$L"&amp;MATCH(AU$16,'DOCENTI-CLASSI-MATERIE'!$A$2:$A$201,0)+2),0)),"")</f>
        <v/>
      </c>
      <c r="AV198" s="41" t="str">
        <f ca="1">IFERROR(INDEX('DOCENTI-CLASSI-MATERIE'!$A$2:$L$201,MATCH(AV$16,'DOCENTI-CLASSI-MATERIE'!$A$2:$A$201,0),MATCH(AV$184,INDIRECT("'DOCENTI-CLASSI-MATERIE'!$A"&amp;MATCH(AV$16,'DOCENTI-CLASSI-MATERIE'!$A$2:$A$201,0)+2&amp;":$L"&amp;MATCH(AV$16,'DOCENTI-CLASSI-MATERIE'!$A$2:$A$201,0)+2),0)),"")</f>
        <v/>
      </c>
      <c r="AW198" s="41" t="str">
        <f ca="1">IFERROR(INDEX('DOCENTI-CLASSI-MATERIE'!$A$2:$L$201,MATCH(AW$16,'DOCENTI-CLASSI-MATERIE'!$A$2:$A$201,0),MATCH(AW$184,INDIRECT("'DOCENTI-CLASSI-MATERIE'!$A"&amp;MATCH(AW$16,'DOCENTI-CLASSI-MATERIE'!$A$2:$A$201,0)+2&amp;":$L"&amp;MATCH(AW$16,'DOCENTI-CLASSI-MATERIE'!$A$2:$A$201,0)+2),0)),"")</f>
        <v/>
      </c>
      <c r="AX198" s="41" t="str">
        <f ca="1">IFERROR(INDEX('DOCENTI-CLASSI-MATERIE'!$A$2:$L$201,MATCH(AX$16,'DOCENTI-CLASSI-MATERIE'!$A$2:$A$201,0),MATCH(AX$184,INDIRECT("'DOCENTI-CLASSI-MATERIE'!$A"&amp;MATCH(AX$16,'DOCENTI-CLASSI-MATERIE'!$A$2:$A$201,0)+2&amp;":$L"&amp;MATCH(AX$16,'DOCENTI-CLASSI-MATERIE'!$A$2:$A$201,0)+2),0)),"")</f>
        <v/>
      </c>
      <c r="AY198" s="41" t="str">
        <f ca="1">IFERROR(INDEX('DOCENTI-CLASSI-MATERIE'!$A$2:$L$201,MATCH(AY$16,'DOCENTI-CLASSI-MATERIE'!$A$2:$A$201,0),MATCH(AY$184,INDIRECT("'DOCENTI-CLASSI-MATERIE'!$A"&amp;MATCH(AY$16,'DOCENTI-CLASSI-MATERIE'!$A$2:$A$201,0)+2&amp;":$L"&amp;MATCH(AY$16,'DOCENTI-CLASSI-MATERIE'!$A$2:$A$201,0)+2),0)),"")</f>
        <v/>
      </c>
      <c r="AZ198" s="41" t="str">
        <f ca="1">IFERROR(INDEX('DOCENTI-CLASSI-MATERIE'!$A$2:$L$201,MATCH(AZ$16,'DOCENTI-CLASSI-MATERIE'!$A$2:$A$201,0),MATCH(AZ$184,INDIRECT("'DOCENTI-CLASSI-MATERIE'!$A"&amp;MATCH(AZ$16,'DOCENTI-CLASSI-MATERIE'!$A$2:$A$201,0)+2&amp;":$L"&amp;MATCH(AZ$16,'DOCENTI-CLASSI-MATERIE'!$A$2:$A$201,0)+2),0)),"")</f>
        <v/>
      </c>
    </row>
    <row r="199" spans="1:52" s="42" customFormat="1" ht="24.95" hidden="1" customHeight="1">
      <c r="A199" s="160"/>
      <c r="B199" s="169"/>
      <c r="C199" s="43" t="str">
        <f>IFERROR(INDEX('ORARIO DOCENTI'!$A$3:$A$102,MATCH(C$184,'ORARIO DOCENTI'!$F$3:$F$102,0),1),"")</f>
        <v/>
      </c>
      <c r="D199" s="43" t="str">
        <f>IFERROR(INDEX('ORARIO DOCENTI'!$A$3:$A$102,MATCH(D$184,'ORARIO DOCENTI'!$F$3:$F$102,0),1),"")</f>
        <v/>
      </c>
      <c r="E199" s="43" t="str">
        <f>IFERROR(INDEX('ORARIO DOCENTI'!$A$3:$A$102,MATCH(E$184,'ORARIO DOCENTI'!$F$3:$F$102,0),1),"")</f>
        <v/>
      </c>
      <c r="F199" s="43" t="str">
        <f>IFERROR(INDEX('ORARIO DOCENTI'!$A$3:$A$102,MATCH(F$184,'ORARIO DOCENTI'!$F$3:$F$102,0),1),"")</f>
        <v/>
      </c>
      <c r="G199" s="43" t="str">
        <f>IFERROR(INDEX('ORARIO DOCENTI'!$A$3:$A$102,MATCH(G$184,'ORARIO DOCENTI'!$F$3:$F$102,0),1),"")</f>
        <v/>
      </c>
      <c r="H199" s="43" t="str">
        <f>IFERROR(INDEX('ORARIO DOCENTI'!$A$3:$A$102,MATCH(H$184,'ORARIO DOCENTI'!$F$3:$F$102,0),1),"")</f>
        <v/>
      </c>
      <c r="I199" s="43" t="str">
        <f>IFERROR(INDEX('ORARIO DOCENTI'!$A$3:$A$102,MATCH(I$184,'ORARIO DOCENTI'!$F$3:$F$102,0),1),"")</f>
        <v/>
      </c>
      <c r="J199" s="43" t="str">
        <f>IFERROR(INDEX('ORARIO DOCENTI'!$A$3:$A$102,MATCH(J$184,'ORARIO DOCENTI'!$F$3:$F$102,0),1),"")</f>
        <v/>
      </c>
      <c r="K199" s="43" t="str">
        <f>IFERROR(INDEX('ORARIO DOCENTI'!$A$3:$A$102,MATCH(K$184,'ORARIO DOCENTI'!$F$3:$F$102,0),1),"")</f>
        <v/>
      </c>
      <c r="L199" s="43" t="str">
        <f>IFERROR(INDEX('ORARIO DOCENTI'!$A$3:$A$102,MATCH(L$184,'ORARIO DOCENTI'!$F$3:$F$102,0),1),"")</f>
        <v/>
      </c>
      <c r="M199" s="43" t="str">
        <f>IFERROR(INDEX('ORARIO DOCENTI'!$A$3:$A$102,MATCH(M$184,'ORARIO DOCENTI'!$F$3:$F$102,0),1),"")</f>
        <v/>
      </c>
      <c r="N199" s="43" t="str">
        <f>IFERROR(INDEX('ORARIO DOCENTI'!$A$3:$A$102,MATCH(N$184,'ORARIO DOCENTI'!$F$3:$F$102,0),1),"")</f>
        <v/>
      </c>
      <c r="O199" s="43" t="str">
        <f>IFERROR(INDEX('ORARIO DOCENTI'!$A$3:$A$102,MATCH(O$184,'ORARIO DOCENTI'!$F$3:$F$102,0),1),"")</f>
        <v>LEONARDO</v>
      </c>
      <c r="P199" s="43" t="str">
        <f>IFERROR(INDEX('ORARIO DOCENTI'!$A$3:$A$102,MATCH(P$184,'ORARIO DOCENTI'!$F$3:$F$102,0),1),"")</f>
        <v>LEONARDO</v>
      </c>
      <c r="Q199" s="43" t="str">
        <f>IFERROR(INDEX('ORARIO DOCENTI'!$A$3:$A$102,MATCH(Q$184,'ORARIO DOCENTI'!$F$3:$F$102,0),1),"")</f>
        <v/>
      </c>
      <c r="R199" s="43" t="str">
        <f>IFERROR(INDEX('ORARIO DOCENTI'!$A$3:$A$102,MATCH(R$184,'ORARIO DOCENTI'!$F$3:$F$102,0),1),"")</f>
        <v/>
      </c>
      <c r="S199" s="43" t="str">
        <f>IFERROR(INDEX('ORARIO DOCENTI'!$A$3:$A$102,MATCH(S$184,'ORARIO DOCENTI'!$F$3:$F$102,0),1),"")</f>
        <v/>
      </c>
      <c r="T199" s="43" t="str">
        <f>IFERROR(INDEX('ORARIO DOCENTI'!$A$3:$A$102,MATCH(T$184,'ORARIO DOCENTI'!$F$3:$F$102,0),1),"")</f>
        <v/>
      </c>
      <c r="U199" s="43" t="str">
        <f>IFERROR(INDEX('ORARIO DOCENTI'!$A$3:$A$102,MATCH(U$184,'ORARIO DOCENTI'!$F$3:$F$102,0),1),"")</f>
        <v/>
      </c>
      <c r="V199" s="43" t="str">
        <f>IFERROR(INDEX('ORARIO DOCENTI'!$A$3:$A$102,MATCH(V$184,'ORARIO DOCENTI'!$F$3:$F$102,0),1),"")</f>
        <v/>
      </c>
      <c r="W199" s="43" t="str">
        <f>IFERROR(INDEX('ORARIO DOCENTI'!$A$3:$A$102,MATCH(W$184,'ORARIO DOCENTI'!$F$3:$F$102,0),1),"")</f>
        <v/>
      </c>
      <c r="X199" s="43" t="str">
        <f>IFERROR(INDEX('ORARIO DOCENTI'!$A$3:$A$102,MATCH(X$184,'ORARIO DOCENTI'!$F$3:$F$102,0),1),"")</f>
        <v/>
      </c>
      <c r="Y199" s="43" t="str">
        <f>IFERROR(INDEX('ORARIO DOCENTI'!$A$3:$A$102,MATCH(Y$184,'ORARIO DOCENTI'!$F$3:$F$102,0),1),"")</f>
        <v/>
      </c>
      <c r="Z199" s="43" t="str">
        <f>IFERROR(INDEX('ORARIO DOCENTI'!$A$3:$A$102,MATCH(Z$184,'ORARIO DOCENTI'!$F$3:$F$102,0),1),"")</f>
        <v/>
      </c>
      <c r="AA199" s="43" t="str">
        <f>IFERROR(INDEX('ORARIO DOCENTI'!$A$3:$A$102,MATCH(AA$184,'ORARIO DOCENTI'!$F$3:$F$102,0),1),"")</f>
        <v/>
      </c>
      <c r="AB199" s="43" t="str">
        <f>IFERROR(INDEX('ORARIO DOCENTI'!$A$3:$A$102,MATCH(AB$184,'ORARIO DOCENTI'!$F$3:$F$102,0),1),"")</f>
        <v/>
      </c>
      <c r="AC199" s="43" t="str">
        <f>IFERROR(INDEX('ORARIO DOCENTI'!$A$3:$A$102,MATCH(AC$184,'ORARIO DOCENTI'!$F$3:$F$102,0),1),"")</f>
        <v/>
      </c>
      <c r="AD199" s="43" t="str">
        <f>IFERROR(INDEX('ORARIO DOCENTI'!$A$3:$A$102,MATCH(AD$184,'ORARIO DOCENTI'!$F$3:$F$102,0),1),"")</f>
        <v/>
      </c>
      <c r="AE199" s="43" t="str">
        <f>IFERROR(INDEX('ORARIO DOCENTI'!$A$3:$A$102,MATCH(AE$184,'ORARIO DOCENTI'!$F$3:$F$102,0),1),"")</f>
        <v/>
      </c>
      <c r="AF199" s="43" t="str">
        <f>IFERROR(INDEX('ORARIO DOCENTI'!$A$3:$A$102,MATCH(AF$184,'ORARIO DOCENTI'!$F$3:$F$102,0),1),"")</f>
        <v/>
      </c>
      <c r="AG199" s="43" t="str">
        <f>IFERROR(INDEX('ORARIO DOCENTI'!$A$3:$A$102,MATCH(AG$184,'ORARIO DOCENTI'!$F$3:$F$102,0),1),"")</f>
        <v/>
      </c>
      <c r="AH199" s="43" t="str">
        <f>IFERROR(INDEX('ORARIO DOCENTI'!$A$3:$A$102,MATCH(AH$184,'ORARIO DOCENTI'!$F$3:$F$102,0),1),"")</f>
        <v/>
      </c>
      <c r="AI199" s="43" t="str">
        <f>IFERROR(INDEX('ORARIO DOCENTI'!$A$3:$A$102,MATCH(AI$184,'ORARIO DOCENTI'!$F$3:$F$102,0),1),"")</f>
        <v/>
      </c>
      <c r="AJ199" s="43" t="str">
        <f>IFERROR(INDEX('ORARIO DOCENTI'!$A$3:$A$102,MATCH(AJ$184,'ORARIO DOCENTI'!$F$3:$F$102,0),1),"")</f>
        <v/>
      </c>
      <c r="AK199" s="43" t="str">
        <f>IFERROR(INDEX('ORARIO DOCENTI'!$A$3:$A$102,MATCH(AK$184,'ORARIO DOCENTI'!$F$3:$F$102,0),1),"")</f>
        <v/>
      </c>
      <c r="AL199" s="43" t="str">
        <f>IFERROR(INDEX('ORARIO DOCENTI'!$A$3:$A$102,MATCH(AL$184,'ORARIO DOCENTI'!$F$3:$F$102,0),1),"")</f>
        <v/>
      </c>
      <c r="AM199" s="43" t="str">
        <f>IFERROR(INDEX('ORARIO DOCENTI'!$A$3:$A$102,MATCH(AM$184,'ORARIO DOCENTI'!$F$3:$F$102,0),1),"")</f>
        <v/>
      </c>
      <c r="AN199" s="43" t="str">
        <f>IFERROR(INDEX('ORARIO DOCENTI'!$A$3:$A$102,MATCH(AN$184,'ORARIO DOCENTI'!$F$3:$F$102,0),1),"")</f>
        <v/>
      </c>
      <c r="AO199" s="43" t="str">
        <f>IFERROR(INDEX('ORARIO DOCENTI'!$A$3:$A$102,MATCH(AO$184,'ORARIO DOCENTI'!$F$3:$F$102,0),1),"")</f>
        <v/>
      </c>
      <c r="AP199" s="43" t="str">
        <f>IFERROR(INDEX('ORARIO DOCENTI'!$A$3:$A$102,MATCH(AP$184,'ORARIO DOCENTI'!$F$3:$F$102,0),1),"")</f>
        <v/>
      </c>
      <c r="AQ199" s="43" t="str">
        <f>IFERROR(INDEX('ORARIO DOCENTI'!$A$3:$A$102,MATCH(AQ$184,'ORARIO DOCENTI'!$F$3:$F$102,0),1),"")</f>
        <v/>
      </c>
      <c r="AR199" s="43" t="str">
        <f>IFERROR(INDEX('ORARIO DOCENTI'!$A$3:$A$102,MATCH(AR$184,'ORARIO DOCENTI'!$F$3:$F$102,0),1),"")</f>
        <v/>
      </c>
      <c r="AS199" s="43" t="str">
        <f>IFERROR(INDEX('ORARIO DOCENTI'!$A$3:$A$102,MATCH(AS$184,'ORARIO DOCENTI'!$F$3:$F$102,0),1),"")</f>
        <v/>
      </c>
      <c r="AT199" s="43" t="str">
        <f>IFERROR(INDEX('ORARIO DOCENTI'!$A$3:$A$102,MATCH(AT$184,'ORARIO DOCENTI'!$F$3:$F$102,0),1),"")</f>
        <v/>
      </c>
      <c r="AU199" s="43" t="str">
        <f>IFERROR(INDEX('ORARIO DOCENTI'!$A$3:$A$102,MATCH(AU$184,'ORARIO DOCENTI'!$F$3:$F$102,0),1),"")</f>
        <v/>
      </c>
      <c r="AV199" s="43" t="str">
        <f>IFERROR(INDEX('ORARIO DOCENTI'!$A$3:$A$102,MATCH(AV$184,'ORARIO DOCENTI'!$F$3:$F$102,0),1),"")</f>
        <v/>
      </c>
      <c r="AW199" s="43" t="str">
        <f>IFERROR(INDEX('ORARIO DOCENTI'!$A$3:$A$102,MATCH(AW$184,'ORARIO DOCENTI'!$F$3:$F$102,0),1),"")</f>
        <v/>
      </c>
      <c r="AX199" s="43" t="str">
        <f>IFERROR(INDEX('ORARIO DOCENTI'!$A$3:$A$102,MATCH(AX$184,'ORARIO DOCENTI'!$F$3:$F$102,0),1),"")</f>
        <v/>
      </c>
      <c r="AY199" s="43" t="str">
        <f>IFERROR(INDEX('ORARIO DOCENTI'!$A$3:$A$102,MATCH(AY$184,'ORARIO DOCENTI'!$F$3:$F$102,0),1),"")</f>
        <v/>
      </c>
      <c r="AZ199" s="43" t="str">
        <f>IFERROR(INDEX('ORARIO DOCENTI'!$A$3:$A$102,MATCH(AZ$184,'ORARIO DOCENTI'!$F$3:$F$102,0),1),"")</f>
        <v/>
      </c>
    </row>
    <row r="200" spans="1:52" s="42" customFormat="1" ht="24.95" hidden="1" customHeight="1">
      <c r="A200" s="160"/>
      <c r="B200" s="170"/>
      <c r="C200" s="40" t="str">
        <f>IFERROR(INDEX('ORARIO ITP'!$A$3:$A$102,MATCH(C$184,'ORARIO ITP'!$F$3:$F$102,0),1),"")</f>
        <v/>
      </c>
      <c r="D200" s="40" t="str">
        <f>IFERROR(INDEX('ORARIO ITP'!$A$3:$A$102,MATCH(D$184,'ORARIO ITP'!$F$3:$F$102,0),1),"")</f>
        <v/>
      </c>
      <c r="E200" s="40" t="str">
        <f>IFERROR(INDEX('ORARIO ITP'!$A$3:$A$102,MATCH(E$184,'ORARIO ITP'!$F$3:$F$102,0),1),"")</f>
        <v/>
      </c>
      <c r="F200" s="40" t="str">
        <f>IFERROR(INDEX('ORARIO ITP'!$A$3:$A$102,MATCH(F$184,'ORARIO ITP'!$F$3:$F$102,0),1),"")</f>
        <v/>
      </c>
      <c r="G200" s="40" t="str">
        <f>IFERROR(INDEX('ORARIO ITP'!$A$3:$A$102,MATCH(G$184,'ORARIO ITP'!$F$3:$F$102,0),1),"")</f>
        <v/>
      </c>
      <c r="H200" s="40" t="str">
        <f>IFERROR(INDEX('ORARIO ITP'!$A$3:$A$102,MATCH(H$184,'ORARIO ITP'!$F$3:$F$102,0),1),"")</f>
        <v/>
      </c>
      <c r="I200" s="40" t="str">
        <f>IFERROR(INDEX('ORARIO ITP'!$A$3:$A$102,MATCH(I$184,'ORARIO ITP'!$F$3:$F$102,0),1),"")</f>
        <v/>
      </c>
      <c r="J200" s="40" t="str">
        <f>IFERROR(INDEX('ORARIO ITP'!$A$3:$A$102,MATCH(J$184,'ORARIO ITP'!$F$3:$F$102,0),1),"")</f>
        <v/>
      </c>
      <c r="K200" s="40" t="str">
        <f>IFERROR(INDEX('ORARIO ITP'!$A$3:$A$102,MATCH(K$184,'ORARIO ITP'!$F$3:$F$102,0),1),"")</f>
        <v/>
      </c>
      <c r="L200" s="40" t="str">
        <f>IFERROR(INDEX('ORARIO ITP'!$A$3:$A$102,MATCH(L$184,'ORARIO ITP'!$F$3:$F$102,0),1),"")</f>
        <v/>
      </c>
      <c r="M200" s="40" t="str">
        <f>IFERROR(INDEX('ORARIO ITP'!$A$3:$A$102,MATCH(M$184,'ORARIO ITP'!$F$3:$F$102,0),1),"")</f>
        <v/>
      </c>
      <c r="N200" s="40" t="str">
        <f>IFERROR(INDEX('ORARIO ITP'!$A$3:$A$102,MATCH(N$184,'ORARIO ITP'!$F$3:$F$102,0),1),"")</f>
        <v/>
      </c>
      <c r="O200" s="40" t="str">
        <f>IFERROR(INDEX('ORARIO ITP'!$A$3:$A$102,MATCH(O$184,'ORARIO ITP'!$F$3:$F$102,0),1),"")</f>
        <v/>
      </c>
      <c r="P200" s="40" t="str">
        <f>IFERROR(INDEX('ORARIO ITP'!$A$3:$A$102,MATCH(P$184,'ORARIO ITP'!$F$3:$F$102,0),1),"")</f>
        <v/>
      </c>
      <c r="Q200" s="40" t="str">
        <f>IFERROR(INDEX('ORARIO ITP'!$A$3:$A$102,MATCH(Q$184,'ORARIO ITP'!$F$3:$F$102,0),1),"")</f>
        <v/>
      </c>
      <c r="R200" s="40" t="str">
        <f>IFERROR(INDEX('ORARIO ITP'!$A$3:$A$102,MATCH(R$184,'ORARIO ITP'!$F$3:$F$102,0),1),"")</f>
        <v/>
      </c>
      <c r="S200" s="40" t="str">
        <f>IFERROR(INDEX('ORARIO ITP'!$A$3:$A$102,MATCH(S$184,'ORARIO ITP'!$F$3:$F$102,0),1),"")</f>
        <v/>
      </c>
      <c r="T200" s="40" t="str">
        <f>IFERROR(INDEX('ORARIO ITP'!$A$3:$A$102,MATCH(T$184,'ORARIO ITP'!$F$3:$F$102,0),1),"")</f>
        <v/>
      </c>
      <c r="U200" s="40" t="str">
        <f>IFERROR(INDEX('ORARIO ITP'!$A$3:$A$102,MATCH(U$184,'ORARIO ITP'!$F$3:$F$102,0),1),"")</f>
        <v/>
      </c>
      <c r="V200" s="40" t="str">
        <f>IFERROR(INDEX('ORARIO ITP'!$A$3:$A$102,MATCH(V$184,'ORARIO ITP'!$F$3:$F$102,0),1),"")</f>
        <v/>
      </c>
      <c r="W200" s="40" t="str">
        <f>IFERROR(INDEX('ORARIO ITP'!$A$3:$A$102,MATCH(W$184,'ORARIO ITP'!$F$3:$F$102,0),1),"")</f>
        <v/>
      </c>
      <c r="X200" s="40" t="str">
        <f>IFERROR(INDEX('ORARIO ITP'!$A$3:$A$102,MATCH(X$184,'ORARIO ITP'!$F$3:$F$102,0),1),"")</f>
        <v/>
      </c>
      <c r="Y200" s="40" t="str">
        <f>IFERROR(INDEX('ORARIO ITP'!$A$3:$A$102,MATCH(Y$184,'ORARIO ITP'!$F$3:$F$102,0),1),"")</f>
        <v/>
      </c>
      <c r="Z200" s="40" t="str">
        <f>IFERROR(INDEX('ORARIO ITP'!$A$3:$A$102,MATCH(Z$184,'ORARIO ITP'!$F$3:$F$102,0),1),"")</f>
        <v/>
      </c>
      <c r="AA200" s="40" t="str">
        <f>IFERROR(INDEX('ORARIO ITP'!$A$3:$A$102,MATCH(AA$184,'ORARIO ITP'!$F$3:$F$102,0),1),"")</f>
        <v/>
      </c>
      <c r="AB200" s="40" t="str">
        <f>IFERROR(INDEX('ORARIO ITP'!$A$3:$A$102,MATCH(AB$184,'ORARIO ITP'!$F$3:$F$102,0),1),"")</f>
        <v/>
      </c>
      <c r="AC200" s="40" t="str">
        <f>IFERROR(INDEX('ORARIO ITP'!$A$3:$A$102,MATCH(AC$184,'ORARIO ITP'!$F$3:$F$102,0),1),"")</f>
        <v/>
      </c>
      <c r="AD200" s="40" t="str">
        <f>IFERROR(INDEX('ORARIO ITP'!$A$3:$A$102,MATCH(AD$184,'ORARIO ITP'!$F$3:$F$102,0),1),"")</f>
        <v/>
      </c>
      <c r="AE200" s="40" t="str">
        <f>IFERROR(INDEX('ORARIO ITP'!$A$3:$A$102,MATCH(AE$184,'ORARIO ITP'!$F$3:$F$102,0),1),"")</f>
        <v/>
      </c>
      <c r="AF200" s="40" t="str">
        <f>IFERROR(INDEX('ORARIO ITP'!$A$3:$A$102,MATCH(AF$184,'ORARIO ITP'!$F$3:$F$102,0),1),"")</f>
        <v/>
      </c>
      <c r="AG200" s="40" t="str">
        <f>IFERROR(INDEX('ORARIO ITP'!$A$3:$A$102,MATCH(AG$184,'ORARIO ITP'!$F$3:$F$102,0),1),"")</f>
        <v/>
      </c>
      <c r="AH200" s="40" t="str">
        <f>IFERROR(INDEX('ORARIO ITP'!$A$3:$A$102,MATCH(AH$184,'ORARIO ITP'!$F$3:$F$102,0),1),"")</f>
        <v/>
      </c>
      <c r="AI200" s="40" t="str">
        <f>IFERROR(INDEX('ORARIO ITP'!$A$3:$A$102,MATCH(AI$184,'ORARIO ITP'!$F$3:$F$102,0),1),"")</f>
        <v/>
      </c>
      <c r="AJ200" s="40" t="str">
        <f>IFERROR(INDEX('ORARIO ITP'!$A$3:$A$102,MATCH(AJ$184,'ORARIO ITP'!$F$3:$F$102,0),1),"")</f>
        <v/>
      </c>
      <c r="AK200" s="40" t="str">
        <f>IFERROR(INDEX('ORARIO ITP'!$A$3:$A$102,MATCH(AK$184,'ORARIO ITP'!$F$3:$F$102,0),1),"")</f>
        <v/>
      </c>
      <c r="AL200" s="40" t="str">
        <f>IFERROR(INDEX('ORARIO ITP'!$A$3:$A$102,MATCH(AL$184,'ORARIO ITP'!$F$3:$F$102,0),1),"")</f>
        <v/>
      </c>
      <c r="AM200" s="40" t="str">
        <f>IFERROR(INDEX('ORARIO ITP'!$A$3:$A$102,MATCH(AM$184,'ORARIO ITP'!$F$3:$F$102,0),1),"")</f>
        <v/>
      </c>
      <c r="AN200" s="40" t="str">
        <f>IFERROR(INDEX('ORARIO ITP'!$A$3:$A$102,MATCH(AN$184,'ORARIO ITP'!$F$3:$F$102,0),1),"")</f>
        <v/>
      </c>
      <c r="AO200" s="40" t="str">
        <f>IFERROR(INDEX('ORARIO ITP'!$A$3:$A$102,MATCH(AO$184,'ORARIO ITP'!$F$3:$F$102,0),1),"")</f>
        <v/>
      </c>
      <c r="AP200" s="40" t="str">
        <f>IFERROR(INDEX('ORARIO ITP'!$A$3:$A$102,MATCH(AP$184,'ORARIO ITP'!$F$3:$F$102,0),1),"")</f>
        <v/>
      </c>
      <c r="AQ200" s="40" t="str">
        <f>IFERROR(INDEX('ORARIO ITP'!$A$3:$A$102,MATCH(AQ$184,'ORARIO ITP'!$F$3:$F$102,0),1),"")</f>
        <v/>
      </c>
      <c r="AR200" s="40" t="str">
        <f>IFERROR(INDEX('ORARIO ITP'!$A$3:$A$102,MATCH(AR$184,'ORARIO ITP'!$F$3:$F$102,0),1),"")</f>
        <v/>
      </c>
      <c r="AS200" s="40" t="str">
        <f>IFERROR(INDEX('ORARIO ITP'!$A$3:$A$102,MATCH(AS$184,'ORARIO ITP'!$F$3:$F$102,0),1),"")</f>
        <v/>
      </c>
      <c r="AT200" s="40" t="str">
        <f>IFERROR(INDEX('ORARIO ITP'!$A$3:$A$102,MATCH(AT$184,'ORARIO ITP'!$F$3:$F$102,0),1),"")</f>
        <v/>
      </c>
      <c r="AU200" s="40" t="str">
        <f>IFERROR(INDEX('ORARIO ITP'!$A$3:$A$102,MATCH(AU$184,'ORARIO ITP'!$F$3:$F$102,0),1),"")</f>
        <v/>
      </c>
      <c r="AV200" s="40" t="str">
        <f>IFERROR(INDEX('ORARIO ITP'!$A$3:$A$102,MATCH(AV$184,'ORARIO ITP'!$F$3:$F$102,0),1),"")</f>
        <v/>
      </c>
      <c r="AW200" s="40" t="str">
        <f>IFERROR(INDEX('ORARIO ITP'!$A$3:$A$102,MATCH(AW$184,'ORARIO ITP'!$F$3:$F$102,0),1),"")</f>
        <v/>
      </c>
      <c r="AX200" s="40" t="str">
        <f>IFERROR(INDEX('ORARIO ITP'!$A$3:$A$102,MATCH(AX$184,'ORARIO ITP'!$F$3:$F$102,0),1),"")</f>
        <v/>
      </c>
      <c r="AY200" s="40" t="str">
        <f>IFERROR(INDEX('ORARIO ITP'!$A$3:$A$102,MATCH(AY$184,'ORARIO ITP'!$F$3:$F$102,0),1),"")</f>
        <v/>
      </c>
      <c r="AZ200" s="40" t="str">
        <f>IFERROR(INDEX('ORARIO ITP'!$A$3:$A$102,MATCH(AZ$184,'ORARIO ITP'!$F$3:$F$102,0),1),"")</f>
        <v/>
      </c>
    </row>
    <row r="201" spans="1:52" s="38" customFormat="1" ht="24.95" hidden="1" customHeight="1">
      <c r="A201" s="160"/>
      <c r="B201" s="171">
        <v>6</v>
      </c>
      <c r="C201" s="44" t="str">
        <f ca="1">IFERROR(INDEX('DOCENTI-CLASSI-MATERIE'!$A$2:$L$201,MATCH(C$19,'DOCENTI-CLASSI-MATERIE'!$A$2:$A$201,0),MATCH(C$184,INDIRECT("'DOCENTI-CLASSI-MATERIE'!$A"&amp;MATCH(C$19,'DOCENTI-CLASSI-MATERIE'!$A$2:$A$201,0)+2&amp;":$L"&amp;MATCH(C$19,'DOCENTI-CLASSI-MATERIE'!$A$2:$A$201,0)+2),0)),"")</f>
        <v/>
      </c>
      <c r="D201" s="44" t="str">
        <f ca="1">IFERROR(INDEX('DOCENTI-CLASSI-MATERIE'!$A$2:$L$201,MATCH(D$19,'DOCENTI-CLASSI-MATERIE'!$A$2:$A$201,0),MATCH(D$184,INDIRECT("'DOCENTI-CLASSI-MATERIE'!$A"&amp;MATCH(D$19,'DOCENTI-CLASSI-MATERIE'!$A$2:$A$201,0)+2&amp;":$L"&amp;MATCH(D$19,'DOCENTI-CLASSI-MATERIE'!$A$2:$A$201,0)+2),0)),"")</f>
        <v/>
      </c>
      <c r="E201" s="44" t="str">
        <f ca="1">IFERROR(INDEX('DOCENTI-CLASSI-MATERIE'!$A$2:$L$201,MATCH(E$19,'DOCENTI-CLASSI-MATERIE'!$A$2:$A$201,0),MATCH(E$184,INDIRECT("'DOCENTI-CLASSI-MATERIE'!$A"&amp;MATCH(E$19,'DOCENTI-CLASSI-MATERIE'!$A$2:$A$201,0)+2&amp;":$L"&amp;MATCH(E$19,'DOCENTI-CLASSI-MATERIE'!$A$2:$A$201,0)+2),0)),"")</f>
        <v/>
      </c>
      <c r="F201" s="44" t="str">
        <f ca="1">IFERROR(INDEX('DOCENTI-CLASSI-MATERIE'!$A$2:$L$201,MATCH(F$19,'DOCENTI-CLASSI-MATERIE'!$A$2:$A$201,0),MATCH(F$184,INDIRECT("'DOCENTI-CLASSI-MATERIE'!$A"&amp;MATCH(F$19,'DOCENTI-CLASSI-MATERIE'!$A$2:$A$201,0)+2&amp;":$L"&amp;MATCH(F$19,'DOCENTI-CLASSI-MATERIE'!$A$2:$A$201,0)+2),0)),"")</f>
        <v/>
      </c>
      <c r="G201" s="44" t="str">
        <f ca="1">IFERROR(INDEX('DOCENTI-CLASSI-MATERIE'!$A$2:$L$201,MATCH(G$19,'DOCENTI-CLASSI-MATERIE'!$A$2:$A$201,0),MATCH(G$184,INDIRECT("'DOCENTI-CLASSI-MATERIE'!$A"&amp;MATCH(G$19,'DOCENTI-CLASSI-MATERIE'!$A$2:$A$201,0)+2&amp;":$L"&amp;MATCH(G$19,'DOCENTI-CLASSI-MATERIE'!$A$2:$A$201,0)+2),0)),"")</f>
        <v/>
      </c>
      <c r="H201" s="44" t="str">
        <f ca="1">IFERROR(INDEX('DOCENTI-CLASSI-MATERIE'!$A$2:$L$201,MATCH(H$19,'DOCENTI-CLASSI-MATERIE'!$A$2:$A$201,0),MATCH(H$184,INDIRECT("'DOCENTI-CLASSI-MATERIE'!$A"&amp;MATCH(H$19,'DOCENTI-CLASSI-MATERIE'!$A$2:$A$201,0)+2&amp;":$L"&amp;MATCH(H$19,'DOCENTI-CLASSI-MATERIE'!$A$2:$A$201,0)+2),0)),"")</f>
        <v/>
      </c>
      <c r="I201" s="44" t="str">
        <f ca="1">IFERROR(INDEX('DOCENTI-CLASSI-MATERIE'!$A$2:$L$201,MATCH(I$19,'DOCENTI-CLASSI-MATERIE'!$A$2:$A$201,0),MATCH(I$184,INDIRECT("'DOCENTI-CLASSI-MATERIE'!$A"&amp;MATCH(I$19,'DOCENTI-CLASSI-MATERIE'!$A$2:$A$201,0)+2&amp;":$L"&amp;MATCH(I$19,'DOCENTI-CLASSI-MATERIE'!$A$2:$A$201,0)+2),0)),"")</f>
        <v/>
      </c>
      <c r="J201" s="44" t="str">
        <f ca="1">IFERROR(INDEX('DOCENTI-CLASSI-MATERIE'!$A$2:$L$201,MATCH(J$19,'DOCENTI-CLASSI-MATERIE'!$A$2:$A$201,0),MATCH(J$184,INDIRECT("'DOCENTI-CLASSI-MATERIE'!$A"&amp;MATCH(J$19,'DOCENTI-CLASSI-MATERIE'!$A$2:$A$201,0)+2&amp;":$L"&amp;MATCH(J$19,'DOCENTI-CLASSI-MATERIE'!$A$2:$A$201,0)+2),0)),"")</f>
        <v/>
      </c>
      <c r="K201" s="44" t="str">
        <f ca="1">IFERROR(INDEX('DOCENTI-CLASSI-MATERIE'!$A$2:$L$201,MATCH(K$19,'DOCENTI-CLASSI-MATERIE'!$A$2:$A$201,0),MATCH(K$184,INDIRECT("'DOCENTI-CLASSI-MATERIE'!$A"&amp;MATCH(K$19,'DOCENTI-CLASSI-MATERIE'!$A$2:$A$201,0)+2&amp;":$L"&amp;MATCH(K$19,'DOCENTI-CLASSI-MATERIE'!$A$2:$A$201,0)+2),0)),"")</f>
        <v/>
      </c>
      <c r="L201" s="44" t="str">
        <f ca="1">IFERROR(INDEX('DOCENTI-CLASSI-MATERIE'!$A$2:$L$201,MATCH(L$19,'DOCENTI-CLASSI-MATERIE'!$A$2:$A$201,0),MATCH(L$184,INDIRECT("'DOCENTI-CLASSI-MATERIE'!$A"&amp;MATCH(L$19,'DOCENTI-CLASSI-MATERIE'!$A$2:$A$201,0)+2&amp;":$L"&amp;MATCH(L$19,'DOCENTI-CLASSI-MATERIE'!$A$2:$A$201,0)+2),0)),"")</f>
        <v/>
      </c>
      <c r="M201" s="44" t="str">
        <f ca="1">IFERROR(INDEX('DOCENTI-CLASSI-MATERIE'!$A$2:$L$201,MATCH(M$19,'DOCENTI-CLASSI-MATERIE'!$A$2:$A$201,0),MATCH(M$184,INDIRECT("'DOCENTI-CLASSI-MATERIE'!$A"&amp;MATCH(M$19,'DOCENTI-CLASSI-MATERIE'!$A$2:$A$201,0)+2&amp;":$L"&amp;MATCH(M$19,'DOCENTI-CLASSI-MATERIE'!$A$2:$A$201,0)+2),0)),"")</f>
        <v/>
      </c>
      <c r="N201" s="44" t="str">
        <f ca="1">IFERROR(INDEX('DOCENTI-CLASSI-MATERIE'!$A$2:$L$201,MATCH(N$19,'DOCENTI-CLASSI-MATERIE'!$A$2:$A$201,0),MATCH(N$184,INDIRECT("'DOCENTI-CLASSI-MATERIE'!$A"&amp;MATCH(N$19,'DOCENTI-CLASSI-MATERIE'!$A$2:$A$201,0)+2&amp;":$L"&amp;MATCH(N$19,'DOCENTI-CLASSI-MATERIE'!$A$2:$A$201,0)+2),0)),"")</f>
        <v/>
      </c>
      <c r="O201" s="44" t="str">
        <f ca="1">IFERROR(INDEX('DOCENTI-CLASSI-MATERIE'!$A$2:$L$201,MATCH(O$19,'DOCENTI-CLASSI-MATERIE'!$A$2:$A$201,0),MATCH(O$184,INDIRECT("'DOCENTI-CLASSI-MATERIE'!$A"&amp;MATCH(O$19,'DOCENTI-CLASSI-MATERIE'!$A$2:$A$201,0)+2&amp;":$L"&amp;MATCH(O$19,'DOCENTI-CLASSI-MATERIE'!$A$2:$A$201,0)+2),0)),"")</f>
        <v/>
      </c>
      <c r="P201" s="44" t="str">
        <f ca="1">IFERROR(INDEX('DOCENTI-CLASSI-MATERIE'!$A$2:$L$201,MATCH(P$19,'DOCENTI-CLASSI-MATERIE'!$A$2:$A$201,0),MATCH(P$184,INDIRECT("'DOCENTI-CLASSI-MATERIE'!$A"&amp;MATCH(P$19,'DOCENTI-CLASSI-MATERIE'!$A$2:$A$201,0)+2&amp;":$L"&amp;MATCH(P$19,'DOCENTI-CLASSI-MATERIE'!$A$2:$A$201,0)+2),0)),"")</f>
        <v/>
      </c>
      <c r="Q201" s="44" t="str">
        <f ca="1">IFERROR(INDEX('DOCENTI-CLASSI-MATERIE'!$A$2:$L$201,MATCH(Q$19,'DOCENTI-CLASSI-MATERIE'!$A$2:$A$201,0),MATCH(Q$184,INDIRECT("'DOCENTI-CLASSI-MATERIE'!$A"&amp;MATCH(Q$19,'DOCENTI-CLASSI-MATERIE'!$A$2:$A$201,0)+2&amp;":$L"&amp;MATCH(Q$19,'DOCENTI-CLASSI-MATERIE'!$A$2:$A$201,0)+2),0)),"")</f>
        <v/>
      </c>
      <c r="R201" s="44" t="str">
        <f ca="1">IFERROR(INDEX('DOCENTI-CLASSI-MATERIE'!$A$2:$L$201,MATCH(R$19,'DOCENTI-CLASSI-MATERIE'!$A$2:$A$201,0),MATCH(R$184,INDIRECT("'DOCENTI-CLASSI-MATERIE'!$A"&amp;MATCH(R$19,'DOCENTI-CLASSI-MATERIE'!$A$2:$A$201,0)+2&amp;":$L"&amp;MATCH(R$19,'DOCENTI-CLASSI-MATERIE'!$A$2:$A$201,0)+2),0)),"")</f>
        <v/>
      </c>
      <c r="S201" s="44" t="str">
        <f ca="1">IFERROR(INDEX('DOCENTI-CLASSI-MATERIE'!$A$2:$L$201,MATCH(S$19,'DOCENTI-CLASSI-MATERIE'!$A$2:$A$201,0),MATCH(S$184,INDIRECT("'DOCENTI-CLASSI-MATERIE'!$A"&amp;MATCH(S$19,'DOCENTI-CLASSI-MATERIE'!$A$2:$A$201,0)+2&amp;":$L"&amp;MATCH(S$19,'DOCENTI-CLASSI-MATERIE'!$A$2:$A$201,0)+2),0)),"")</f>
        <v/>
      </c>
      <c r="T201" s="44" t="str">
        <f ca="1">IFERROR(INDEX('DOCENTI-CLASSI-MATERIE'!$A$2:$L$201,MATCH(T$19,'DOCENTI-CLASSI-MATERIE'!$A$2:$A$201,0),MATCH(T$184,INDIRECT("'DOCENTI-CLASSI-MATERIE'!$A"&amp;MATCH(T$19,'DOCENTI-CLASSI-MATERIE'!$A$2:$A$201,0)+2&amp;":$L"&amp;MATCH(T$19,'DOCENTI-CLASSI-MATERIE'!$A$2:$A$201,0)+2),0)),"")</f>
        <v/>
      </c>
      <c r="U201" s="44" t="str">
        <f ca="1">IFERROR(INDEX('DOCENTI-CLASSI-MATERIE'!$A$2:$L$201,MATCH(U$19,'DOCENTI-CLASSI-MATERIE'!$A$2:$A$201,0),MATCH(U$184,INDIRECT("'DOCENTI-CLASSI-MATERIE'!$A"&amp;MATCH(U$19,'DOCENTI-CLASSI-MATERIE'!$A$2:$A$201,0)+2&amp;":$L"&amp;MATCH(U$19,'DOCENTI-CLASSI-MATERIE'!$A$2:$A$201,0)+2),0)),"")</f>
        <v/>
      </c>
      <c r="V201" s="44" t="str">
        <f ca="1">IFERROR(INDEX('DOCENTI-CLASSI-MATERIE'!$A$2:$L$201,MATCH(V$19,'DOCENTI-CLASSI-MATERIE'!$A$2:$A$201,0),MATCH(V$184,INDIRECT("'DOCENTI-CLASSI-MATERIE'!$A"&amp;MATCH(V$19,'DOCENTI-CLASSI-MATERIE'!$A$2:$A$201,0)+2&amp;":$L"&amp;MATCH(V$19,'DOCENTI-CLASSI-MATERIE'!$A$2:$A$201,0)+2),0)),"")</f>
        <v/>
      </c>
      <c r="W201" s="44" t="str">
        <f ca="1">IFERROR(INDEX('DOCENTI-CLASSI-MATERIE'!$A$2:$L$201,MATCH(W$19,'DOCENTI-CLASSI-MATERIE'!$A$2:$A$201,0),MATCH(W$184,INDIRECT("'DOCENTI-CLASSI-MATERIE'!$A"&amp;MATCH(W$19,'DOCENTI-CLASSI-MATERIE'!$A$2:$A$201,0)+2&amp;":$L"&amp;MATCH(W$19,'DOCENTI-CLASSI-MATERIE'!$A$2:$A$201,0)+2),0)),"")</f>
        <v/>
      </c>
      <c r="X201" s="44" t="str">
        <f ca="1">IFERROR(INDEX('DOCENTI-CLASSI-MATERIE'!$A$2:$L$201,MATCH(X$19,'DOCENTI-CLASSI-MATERIE'!$A$2:$A$201,0),MATCH(X$184,INDIRECT("'DOCENTI-CLASSI-MATERIE'!$A"&amp;MATCH(X$19,'DOCENTI-CLASSI-MATERIE'!$A$2:$A$201,0)+2&amp;":$L"&amp;MATCH(X$19,'DOCENTI-CLASSI-MATERIE'!$A$2:$A$201,0)+2),0)),"")</f>
        <v/>
      </c>
      <c r="Y201" s="44" t="str">
        <f ca="1">IFERROR(INDEX('DOCENTI-CLASSI-MATERIE'!$A$2:$L$201,MATCH(Y$19,'DOCENTI-CLASSI-MATERIE'!$A$2:$A$201,0),MATCH(Y$184,INDIRECT("'DOCENTI-CLASSI-MATERIE'!$A"&amp;MATCH(Y$19,'DOCENTI-CLASSI-MATERIE'!$A$2:$A$201,0)+2&amp;":$L"&amp;MATCH(Y$19,'DOCENTI-CLASSI-MATERIE'!$A$2:$A$201,0)+2),0)),"")</f>
        <v/>
      </c>
      <c r="Z201" s="44" t="str">
        <f ca="1">IFERROR(INDEX('DOCENTI-CLASSI-MATERIE'!$A$2:$L$201,MATCH(Z$19,'DOCENTI-CLASSI-MATERIE'!$A$2:$A$201,0),MATCH(Z$184,INDIRECT("'DOCENTI-CLASSI-MATERIE'!$A"&amp;MATCH(Z$19,'DOCENTI-CLASSI-MATERIE'!$A$2:$A$201,0)+2&amp;":$L"&amp;MATCH(Z$19,'DOCENTI-CLASSI-MATERIE'!$A$2:$A$201,0)+2),0)),"")</f>
        <v/>
      </c>
      <c r="AA201" s="44" t="str">
        <f ca="1">IFERROR(INDEX('DOCENTI-CLASSI-MATERIE'!$A$2:$L$201,MATCH(AA$19,'DOCENTI-CLASSI-MATERIE'!$A$2:$A$201,0),MATCH(AA$184,INDIRECT("'DOCENTI-CLASSI-MATERIE'!$A"&amp;MATCH(AA$19,'DOCENTI-CLASSI-MATERIE'!$A$2:$A$201,0)+2&amp;":$L"&amp;MATCH(AA$19,'DOCENTI-CLASSI-MATERIE'!$A$2:$A$201,0)+2),0)),"")</f>
        <v/>
      </c>
      <c r="AB201" s="44" t="str">
        <f ca="1">IFERROR(INDEX('DOCENTI-CLASSI-MATERIE'!$A$2:$L$201,MATCH(AB$19,'DOCENTI-CLASSI-MATERIE'!$A$2:$A$201,0),MATCH(AB$184,INDIRECT("'DOCENTI-CLASSI-MATERIE'!$A"&amp;MATCH(AB$19,'DOCENTI-CLASSI-MATERIE'!$A$2:$A$201,0)+2&amp;":$L"&amp;MATCH(AB$19,'DOCENTI-CLASSI-MATERIE'!$A$2:$A$201,0)+2),0)),"")</f>
        <v/>
      </c>
      <c r="AC201" s="44" t="str">
        <f ca="1">IFERROR(INDEX('DOCENTI-CLASSI-MATERIE'!$A$2:$L$201,MATCH(AC$19,'DOCENTI-CLASSI-MATERIE'!$A$2:$A$201,0),MATCH(AC$184,INDIRECT("'DOCENTI-CLASSI-MATERIE'!$A"&amp;MATCH(AC$19,'DOCENTI-CLASSI-MATERIE'!$A$2:$A$201,0)+2&amp;":$L"&amp;MATCH(AC$19,'DOCENTI-CLASSI-MATERIE'!$A$2:$A$201,0)+2),0)),"")</f>
        <v/>
      </c>
      <c r="AD201" s="44" t="str">
        <f ca="1">IFERROR(INDEX('DOCENTI-CLASSI-MATERIE'!$A$2:$L$201,MATCH(AD$19,'DOCENTI-CLASSI-MATERIE'!$A$2:$A$201,0),MATCH(AD$184,INDIRECT("'DOCENTI-CLASSI-MATERIE'!$A"&amp;MATCH(AD$19,'DOCENTI-CLASSI-MATERIE'!$A$2:$A$201,0)+2&amp;":$L"&amp;MATCH(AD$19,'DOCENTI-CLASSI-MATERIE'!$A$2:$A$201,0)+2),0)),"")</f>
        <v/>
      </c>
      <c r="AE201" s="44" t="str">
        <f ca="1">IFERROR(INDEX('DOCENTI-CLASSI-MATERIE'!$A$2:$L$201,MATCH(AE$19,'DOCENTI-CLASSI-MATERIE'!$A$2:$A$201,0),MATCH(AE$184,INDIRECT("'DOCENTI-CLASSI-MATERIE'!$A"&amp;MATCH(AE$19,'DOCENTI-CLASSI-MATERIE'!$A$2:$A$201,0)+2&amp;":$L"&amp;MATCH(AE$19,'DOCENTI-CLASSI-MATERIE'!$A$2:$A$201,0)+2),0)),"")</f>
        <v/>
      </c>
      <c r="AF201" s="44" t="str">
        <f ca="1">IFERROR(INDEX('DOCENTI-CLASSI-MATERIE'!$A$2:$L$201,MATCH(AF$19,'DOCENTI-CLASSI-MATERIE'!$A$2:$A$201,0),MATCH(AF$184,INDIRECT("'DOCENTI-CLASSI-MATERIE'!$A"&amp;MATCH(AF$19,'DOCENTI-CLASSI-MATERIE'!$A$2:$A$201,0)+2&amp;":$L"&amp;MATCH(AF$19,'DOCENTI-CLASSI-MATERIE'!$A$2:$A$201,0)+2),0)),"")</f>
        <v/>
      </c>
      <c r="AG201" s="44" t="str">
        <f ca="1">IFERROR(INDEX('DOCENTI-CLASSI-MATERIE'!$A$2:$L$201,MATCH(AG$19,'DOCENTI-CLASSI-MATERIE'!$A$2:$A$201,0),MATCH(AG$184,INDIRECT("'DOCENTI-CLASSI-MATERIE'!$A"&amp;MATCH(AG$19,'DOCENTI-CLASSI-MATERIE'!$A$2:$A$201,0)+2&amp;":$L"&amp;MATCH(AG$19,'DOCENTI-CLASSI-MATERIE'!$A$2:$A$201,0)+2),0)),"")</f>
        <v/>
      </c>
      <c r="AH201" s="44" t="str">
        <f ca="1">IFERROR(INDEX('DOCENTI-CLASSI-MATERIE'!$A$2:$L$201,MATCH(AH$19,'DOCENTI-CLASSI-MATERIE'!$A$2:$A$201,0),MATCH(AH$184,INDIRECT("'DOCENTI-CLASSI-MATERIE'!$A"&amp;MATCH(AH$19,'DOCENTI-CLASSI-MATERIE'!$A$2:$A$201,0)+2&amp;":$L"&amp;MATCH(AH$19,'DOCENTI-CLASSI-MATERIE'!$A$2:$A$201,0)+2),0)),"")</f>
        <v/>
      </c>
      <c r="AI201" s="44" t="str">
        <f ca="1">IFERROR(INDEX('DOCENTI-CLASSI-MATERIE'!$A$2:$L$201,MATCH(AI$19,'DOCENTI-CLASSI-MATERIE'!$A$2:$A$201,0),MATCH(AI$184,INDIRECT("'DOCENTI-CLASSI-MATERIE'!$A"&amp;MATCH(AI$19,'DOCENTI-CLASSI-MATERIE'!$A$2:$A$201,0)+2&amp;":$L"&amp;MATCH(AI$19,'DOCENTI-CLASSI-MATERIE'!$A$2:$A$201,0)+2),0)),"")</f>
        <v/>
      </c>
      <c r="AJ201" s="44" t="str">
        <f ca="1">IFERROR(INDEX('DOCENTI-CLASSI-MATERIE'!$A$2:$L$201,MATCH(AJ$19,'DOCENTI-CLASSI-MATERIE'!$A$2:$A$201,0),MATCH(AJ$184,INDIRECT("'DOCENTI-CLASSI-MATERIE'!$A"&amp;MATCH(AJ$19,'DOCENTI-CLASSI-MATERIE'!$A$2:$A$201,0)+2&amp;":$L"&amp;MATCH(AJ$19,'DOCENTI-CLASSI-MATERIE'!$A$2:$A$201,0)+2),0)),"")</f>
        <v/>
      </c>
      <c r="AK201" s="44" t="str">
        <f ca="1">IFERROR(INDEX('DOCENTI-CLASSI-MATERIE'!$A$2:$L$201,MATCH(AK$19,'DOCENTI-CLASSI-MATERIE'!$A$2:$A$201,0),MATCH(AK$184,INDIRECT("'DOCENTI-CLASSI-MATERIE'!$A"&amp;MATCH(AK$19,'DOCENTI-CLASSI-MATERIE'!$A$2:$A$201,0)+2&amp;":$L"&amp;MATCH(AK$19,'DOCENTI-CLASSI-MATERIE'!$A$2:$A$201,0)+2),0)),"")</f>
        <v/>
      </c>
      <c r="AL201" s="44" t="str">
        <f ca="1">IFERROR(INDEX('DOCENTI-CLASSI-MATERIE'!$A$2:$L$201,MATCH(AL$19,'DOCENTI-CLASSI-MATERIE'!$A$2:$A$201,0),MATCH(AL$184,INDIRECT("'DOCENTI-CLASSI-MATERIE'!$A"&amp;MATCH(AL$19,'DOCENTI-CLASSI-MATERIE'!$A$2:$A$201,0)+2&amp;":$L"&amp;MATCH(AL$19,'DOCENTI-CLASSI-MATERIE'!$A$2:$A$201,0)+2),0)),"")</f>
        <v/>
      </c>
      <c r="AM201" s="44" t="str">
        <f ca="1">IFERROR(INDEX('DOCENTI-CLASSI-MATERIE'!$A$2:$L$201,MATCH(AM$19,'DOCENTI-CLASSI-MATERIE'!$A$2:$A$201,0),MATCH(AM$184,INDIRECT("'DOCENTI-CLASSI-MATERIE'!$A"&amp;MATCH(AM$19,'DOCENTI-CLASSI-MATERIE'!$A$2:$A$201,0)+2&amp;":$L"&amp;MATCH(AM$19,'DOCENTI-CLASSI-MATERIE'!$A$2:$A$201,0)+2),0)),"")</f>
        <v/>
      </c>
      <c r="AN201" s="44" t="str">
        <f ca="1">IFERROR(INDEX('DOCENTI-CLASSI-MATERIE'!$A$2:$L$201,MATCH(AN$19,'DOCENTI-CLASSI-MATERIE'!$A$2:$A$201,0),MATCH(AN$184,INDIRECT("'DOCENTI-CLASSI-MATERIE'!$A"&amp;MATCH(AN$19,'DOCENTI-CLASSI-MATERIE'!$A$2:$A$201,0)+2&amp;":$L"&amp;MATCH(AN$19,'DOCENTI-CLASSI-MATERIE'!$A$2:$A$201,0)+2),0)),"")</f>
        <v/>
      </c>
      <c r="AO201" s="44" t="str">
        <f ca="1">IFERROR(INDEX('DOCENTI-CLASSI-MATERIE'!$A$2:$L$201,MATCH(AO$19,'DOCENTI-CLASSI-MATERIE'!$A$2:$A$201,0),MATCH(AO$184,INDIRECT("'DOCENTI-CLASSI-MATERIE'!$A"&amp;MATCH(AO$19,'DOCENTI-CLASSI-MATERIE'!$A$2:$A$201,0)+2&amp;":$L"&amp;MATCH(AO$19,'DOCENTI-CLASSI-MATERIE'!$A$2:$A$201,0)+2),0)),"")</f>
        <v/>
      </c>
      <c r="AP201" s="44" t="str">
        <f ca="1">IFERROR(INDEX('DOCENTI-CLASSI-MATERIE'!$A$2:$L$201,MATCH(AP$19,'DOCENTI-CLASSI-MATERIE'!$A$2:$A$201,0),MATCH(AP$184,INDIRECT("'DOCENTI-CLASSI-MATERIE'!$A"&amp;MATCH(AP$19,'DOCENTI-CLASSI-MATERIE'!$A$2:$A$201,0)+2&amp;":$L"&amp;MATCH(AP$19,'DOCENTI-CLASSI-MATERIE'!$A$2:$A$201,0)+2),0)),"")</f>
        <v/>
      </c>
      <c r="AQ201" s="44" t="str">
        <f ca="1">IFERROR(INDEX('DOCENTI-CLASSI-MATERIE'!$A$2:$L$201,MATCH(AQ$19,'DOCENTI-CLASSI-MATERIE'!$A$2:$A$201,0),MATCH(AQ$184,INDIRECT("'DOCENTI-CLASSI-MATERIE'!$A"&amp;MATCH(AQ$19,'DOCENTI-CLASSI-MATERIE'!$A$2:$A$201,0)+2&amp;":$L"&amp;MATCH(AQ$19,'DOCENTI-CLASSI-MATERIE'!$A$2:$A$201,0)+2),0)),"")</f>
        <v/>
      </c>
      <c r="AR201" s="44" t="str">
        <f ca="1">IFERROR(INDEX('DOCENTI-CLASSI-MATERIE'!$A$2:$L$201,MATCH(AR$19,'DOCENTI-CLASSI-MATERIE'!$A$2:$A$201,0),MATCH(AR$184,INDIRECT("'DOCENTI-CLASSI-MATERIE'!$A"&amp;MATCH(AR$19,'DOCENTI-CLASSI-MATERIE'!$A$2:$A$201,0)+2&amp;":$L"&amp;MATCH(AR$19,'DOCENTI-CLASSI-MATERIE'!$A$2:$A$201,0)+2),0)),"")</f>
        <v/>
      </c>
      <c r="AS201" s="44" t="str">
        <f ca="1">IFERROR(INDEX('DOCENTI-CLASSI-MATERIE'!$A$2:$L$201,MATCH(AS$19,'DOCENTI-CLASSI-MATERIE'!$A$2:$A$201,0),MATCH(AS$184,INDIRECT("'DOCENTI-CLASSI-MATERIE'!$A"&amp;MATCH(AS$19,'DOCENTI-CLASSI-MATERIE'!$A$2:$A$201,0)+2&amp;":$L"&amp;MATCH(AS$19,'DOCENTI-CLASSI-MATERIE'!$A$2:$A$201,0)+2),0)),"")</f>
        <v/>
      </c>
      <c r="AT201" s="44" t="str">
        <f ca="1">IFERROR(INDEX('DOCENTI-CLASSI-MATERIE'!$A$2:$L$201,MATCH(AT$19,'DOCENTI-CLASSI-MATERIE'!$A$2:$A$201,0),MATCH(AT$184,INDIRECT("'DOCENTI-CLASSI-MATERIE'!$A"&amp;MATCH(AT$19,'DOCENTI-CLASSI-MATERIE'!$A$2:$A$201,0)+2&amp;":$L"&amp;MATCH(AT$19,'DOCENTI-CLASSI-MATERIE'!$A$2:$A$201,0)+2),0)),"")</f>
        <v/>
      </c>
      <c r="AU201" s="44" t="str">
        <f ca="1">IFERROR(INDEX('DOCENTI-CLASSI-MATERIE'!$A$2:$L$201,MATCH(AU$19,'DOCENTI-CLASSI-MATERIE'!$A$2:$A$201,0),MATCH(AU$184,INDIRECT("'DOCENTI-CLASSI-MATERIE'!$A"&amp;MATCH(AU$19,'DOCENTI-CLASSI-MATERIE'!$A$2:$A$201,0)+2&amp;":$L"&amp;MATCH(AU$19,'DOCENTI-CLASSI-MATERIE'!$A$2:$A$201,0)+2),0)),"")</f>
        <v/>
      </c>
      <c r="AV201" s="44" t="str">
        <f ca="1">IFERROR(INDEX('DOCENTI-CLASSI-MATERIE'!$A$2:$L$201,MATCH(AV$19,'DOCENTI-CLASSI-MATERIE'!$A$2:$A$201,0),MATCH(AV$184,INDIRECT("'DOCENTI-CLASSI-MATERIE'!$A"&amp;MATCH(AV$19,'DOCENTI-CLASSI-MATERIE'!$A$2:$A$201,0)+2&amp;":$L"&amp;MATCH(AV$19,'DOCENTI-CLASSI-MATERIE'!$A$2:$A$201,0)+2),0)),"")</f>
        <v/>
      </c>
      <c r="AW201" s="44" t="str">
        <f ca="1">IFERROR(INDEX('DOCENTI-CLASSI-MATERIE'!$A$2:$L$201,MATCH(AW$19,'DOCENTI-CLASSI-MATERIE'!$A$2:$A$201,0),MATCH(AW$184,INDIRECT("'DOCENTI-CLASSI-MATERIE'!$A"&amp;MATCH(AW$19,'DOCENTI-CLASSI-MATERIE'!$A$2:$A$201,0)+2&amp;":$L"&amp;MATCH(AW$19,'DOCENTI-CLASSI-MATERIE'!$A$2:$A$201,0)+2),0)),"")</f>
        <v/>
      </c>
      <c r="AX201" s="44" t="str">
        <f ca="1">IFERROR(INDEX('DOCENTI-CLASSI-MATERIE'!$A$2:$L$201,MATCH(AX$19,'DOCENTI-CLASSI-MATERIE'!$A$2:$A$201,0),MATCH(AX$184,INDIRECT("'DOCENTI-CLASSI-MATERIE'!$A"&amp;MATCH(AX$19,'DOCENTI-CLASSI-MATERIE'!$A$2:$A$201,0)+2&amp;":$L"&amp;MATCH(AX$19,'DOCENTI-CLASSI-MATERIE'!$A$2:$A$201,0)+2),0)),"")</f>
        <v/>
      </c>
      <c r="AY201" s="44" t="str">
        <f ca="1">IFERROR(INDEX('DOCENTI-CLASSI-MATERIE'!$A$2:$L$201,MATCH(AY$19,'DOCENTI-CLASSI-MATERIE'!$A$2:$A$201,0),MATCH(AY$184,INDIRECT("'DOCENTI-CLASSI-MATERIE'!$A"&amp;MATCH(AY$19,'DOCENTI-CLASSI-MATERIE'!$A$2:$A$201,0)+2&amp;":$L"&amp;MATCH(AY$19,'DOCENTI-CLASSI-MATERIE'!$A$2:$A$201,0)+2),0)),"")</f>
        <v/>
      </c>
      <c r="AZ201" s="44" t="str">
        <f ca="1">IFERROR(INDEX('DOCENTI-CLASSI-MATERIE'!$A$2:$L$201,MATCH(AZ$19,'DOCENTI-CLASSI-MATERIE'!$A$2:$A$201,0),MATCH(AZ$184,INDIRECT("'DOCENTI-CLASSI-MATERIE'!$A"&amp;MATCH(AZ$19,'DOCENTI-CLASSI-MATERIE'!$A$2:$A$201,0)+2&amp;":$L"&amp;MATCH(AZ$19,'DOCENTI-CLASSI-MATERIE'!$A$2:$A$201,0)+2),0)),"")</f>
        <v/>
      </c>
    </row>
    <row r="202" spans="1:52" s="38" customFormat="1" ht="24.95" hidden="1" customHeight="1">
      <c r="A202" s="160"/>
      <c r="B202" s="171"/>
      <c r="C202" s="39" t="str">
        <f>IFERROR(INDEX('ORARIO DOCENTI'!$A$3:$A$102,MATCH(C$184,'ORARIO DOCENTI'!$G$3:$G$102,0),1),"")</f>
        <v/>
      </c>
      <c r="D202" s="39" t="str">
        <f>IFERROR(INDEX('ORARIO DOCENTI'!$A$3:$A$102,MATCH(D$184,'ORARIO DOCENTI'!$G$3:$G$102,0),1),"")</f>
        <v/>
      </c>
      <c r="E202" s="39" t="str">
        <f>IFERROR(INDEX('ORARIO DOCENTI'!$A$3:$A$102,MATCH(E$184,'ORARIO DOCENTI'!$G$3:$G$102,0),1),"")</f>
        <v/>
      </c>
      <c r="F202" s="39" t="str">
        <f>IFERROR(INDEX('ORARIO DOCENTI'!$A$3:$A$102,MATCH(F$184,'ORARIO DOCENTI'!$G$3:$G$102,0),1),"")</f>
        <v/>
      </c>
      <c r="G202" s="39" t="str">
        <f>IFERROR(INDEX('ORARIO DOCENTI'!$A$3:$A$102,MATCH(G$184,'ORARIO DOCENTI'!$G$3:$G$102,0),1),"")</f>
        <v/>
      </c>
      <c r="H202" s="39" t="str">
        <f>IFERROR(INDEX('ORARIO DOCENTI'!$A$3:$A$102,MATCH(H$184,'ORARIO DOCENTI'!$G$3:$G$102,0),1),"")</f>
        <v/>
      </c>
      <c r="I202" s="39" t="str">
        <f>IFERROR(INDEX('ORARIO DOCENTI'!$A$3:$A$102,MATCH(I$184,'ORARIO DOCENTI'!$G$3:$G$102,0),1),"")</f>
        <v/>
      </c>
      <c r="J202" s="39" t="str">
        <f>IFERROR(INDEX('ORARIO DOCENTI'!$A$3:$A$102,MATCH(J$184,'ORARIO DOCENTI'!$G$3:$G$102,0),1),"")</f>
        <v/>
      </c>
      <c r="K202" s="39" t="str">
        <f>IFERROR(INDEX('ORARIO DOCENTI'!$A$3:$A$102,MATCH(K$184,'ORARIO DOCENTI'!$G$3:$G$102,0),1),"")</f>
        <v/>
      </c>
      <c r="L202" s="39" t="str">
        <f>IFERROR(INDEX('ORARIO DOCENTI'!$A$3:$A$102,MATCH(L$184,'ORARIO DOCENTI'!$G$3:$G$102,0),1),"")</f>
        <v/>
      </c>
      <c r="M202" s="39" t="str">
        <f>IFERROR(INDEX('ORARIO DOCENTI'!$A$3:$A$102,MATCH(M$184,'ORARIO DOCENTI'!$G$3:$G$102,0),1),"")</f>
        <v/>
      </c>
      <c r="N202" s="39" t="str">
        <f>IFERROR(INDEX('ORARIO DOCENTI'!$A$3:$A$102,MATCH(N$184,'ORARIO DOCENTI'!$G$3:$G$102,0),1),"")</f>
        <v/>
      </c>
      <c r="O202" s="39" t="str">
        <f>IFERROR(INDEX('ORARIO DOCENTI'!$A$3:$A$102,MATCH(O$184,'ORARIO DOCENTI'!$G$3:$G$102,0),1),"")</f>
        <v/>
      </c>
      <c r="P202" s="39" t="str">
        <f>IFERROR(INDEX('ORARIO DOCENTI'!$A$3:$A$102,MATCH(P$184,'ORARIO DOCENTI'!$G$3:$G$102,0),1),"")</f>
        <v/>
      </c>
      <c r="Q202" s="39" t="str">
        <f>IFERROR(INDEX('ORARIO DOCENTI'!$A$3:$A$102,MATCH(Q$184,'ORARIO DOCENTI'!$G$3:$G$102,0),1),"")</f>
        <v/>
      </c>
      <c r="R202" s="39" t="str">
        <f>IFERROR(INDEX('ORARIO DOCENTI'!$A$3:$A$102,MATCH(R$184,'ORARIO DOCENTI'!$G$3:$G$102,0),1),"")</f>
        <v/>
      </c>
      <c r="S202" s="39" t="str">
        <f>IFERROR(INDEX('ORARIO DOCENTI'!$A$3:$A$102,MATCH(S$184,'ORARIO DOCENTI'!$G$3:$G$102,0),1),"")</f>
        <v/>
      </c>
      <c r="T202" s="39" t="str">
        <f>IFERROR(INDEX('ORARIO DOCENTI'!$A$3:$A$102,MATCH(T$184,'ORARIO DOCENTI'!$G$3:$G$102,0),1),"")</f>
        <v/>
      </c>
      <c r="U202" s="39" t="str">
        <f>IFERROR(INDEX('ORARIO DOCENTI'!$A$3:$A$102,MATCH(U$184,'ORARIO DOCENTI'!$G$3:$G$102,0),1),"")</f>
        <v/>
      </c>
      <c r="V202" s="39" t="str">
        <f>IFERROR(INDEX('ORARIO DOCENTI'!$A$3:$A$102,MATCH(V$184,'ORARIO DOCENTI'!$G$3:$G$102,0),1),"")</f>
        <v/>
      </c>
      <c r="W202" s="39" t="str">
        <f>IFERROR(INDEX('ORARIO DOCENTI'!$A$3:$A$102,MATCH(W$184,'ORARIO DOCENTI'!$G$3:$G$102,0),1),"")</f>
        <v/>
      </c>
      <c r="X202" s="39" t="str">
        <f>IFERROR(INDEX('ORARIO DOCENTI'!$A$3:$A$102,MATCH(X$184,'ORARIO DOCENTI'!$G$3:$G$102,0),1),"")</f>
        <v/>
      </c>
      <c r="Y202" s="39" t="str">
        <f>IFERROR(INDEX('ORARIO DOCENTI'!$A$3:$A$102,MATCH(Y$184,'ORARIO DOCENTI'!$G$3:$G$102,0),1),"")</f>
        <v/>
      </c>
      <c r="Z202" s="39" t="str">
        <f>IFERROR(INDEX('ORARIO DOCENTI'!$A$3:$A$102,MATCH(Z$184,'ORARIO DOCENTI'!$G$3:$G$102,0),1),"")</f>
        <v/>
      </c>
      <c r="AA202" s="39" t="str">
        <f>IFERROR(INDEX('ORARIO DOCENTI'!$A$3:$A$102,MATCH(AA$184,'ORARIO DOCENTI'!$G$3:$G$102,0),1),"")</f>
        <v/>
      </c>
      <c r="AB202" s="39" t="str">
        <f>IFERROR(INDEX('ORARIO DOCENTI'!$A$3:$A$102,MATCH(AB$184,'ORARIO DOCENTI'!$G$3:$G$102,0),1),"")</f>
        <v/>
      </c>
      <c r="AC202" s="39" t="str">
        <f>IFERROR(INDEX('ORARIO DOCENTI'!$A$3:$A$102,MATCH(AC$184,'ORARIO DOCENTI'!$G$3:$G$102,0),1),"")</f>
        <v/>
      </c>
      <c r="AD202" s="39" t="str">
        <f>IFERROR(INDEX('ORARIO DOCENTI'!$A$3:$A$102,MATCH(AD$184,'ORARIO DOCENTI'!$G$3:$G$102,0),1),"")</f>
        <v/>
      </c>
      <c r="AE202" s="39" t="str">
        <f>IFERROR(INDEX('ORARIO DOCENTI'!$A$3:$A$102,MATCH(AE$184,'ORARIO DOCENTI'!$G$3:$G$102,0),1),"")</f>
        <v/>
      </c>
      <c r="AF202" s="39" t="str">
        <f>IFERROR(INDEX('ORARIO DOCENTI'!$A$3:$A$102,MATCH(AF$184,'ORARIO DOCENTI'!$G$3:$G$102,0),1),"")</f>
        <v/>
      </c>
      <c r="AG202" s="39" t="str">
        <f>IFERROR(INDEX('ORARIO DOCENTI'!$A$3:$A$102,MATCH(AG$184,'ORARIO DOCENTI'!$G$3:$G$102,0),1),"")</f>
        <v/>
      </c>
      <c r="AH202" s="39" t="str">
        <f>IFERROR(INDEX('ORARIO DOCENTI'!$A$3:$A$102,MATCH(AH$184,'ORARIO DOCENTI'!$G$3:$G$102,0),1),"")</f>
        <v/>
      </c>
      <c r="AI202" s="39" t="str">
        <f>IFERROR(INDEX('ORARIO DOCENTI'!$A$3:$A$102,MATCH(AI$184,'ORARIO DOCENTI'!$G$3:$G$102,0),1),"")</f>
        <v/>
      </c>
      <c r="AJ202" s="39" t="str">
        <f>IFERROR(INDEX('ORARIO DOCENTI'!$A$3:$A$102,MATCH(AJ$184,'ORARIO DOCENTI'!$G$3:$G$102,0),1),"")</f>
        <v/>
      </c>
      <c r="AK202" s="39" t="str">
        <f>IFERROR(INDEX('ORARIO DOCENTI'!$A$3:$A$102,MATCH(AK$184,'ORARIO DOCENTI'!$G$3:$G$102,0),1),"")</f>
        <v/>
      </c>
      <c r="AL202" s="39" t="str">
        <f>IFERROR(INDEX('ORARIO DOCENTI'!$A$3:$A$102,MATCH(AL$184,'ORARIO DOCENTI'!$G$3:$G$102,0),1),"")</f>
        <v/>
      </c>
      <c r="AM202" s="39" t="str">
        <f>IFERROR(INDEX('ORARIO DOCENTI'!$A$3:$A$102,MATCH(AM$184,'ORARIO DOCENTI'!$G$3:$G$102,0),1),"")</f>
        <v/>
      </c>
      <c r="AN202" s="39" t="str">
        <f>IFERROR(INDEX('ORARIO DOCENTI'!$A$3:$A$102,MATCH(AN$184,'ORARIO DOCENTI'!$G$3:$G$102,0),1),"")</f>
        <v/>
      </c>
      <c r="AO202" s="39" t="str">
        <f>IFERROR(INDEX('ORARIO DOCENTI'!$A$3:$A$102,MATCH(AO$184,'ORARIO DOCENTI'!$G$3:$G$102,0),1),"")</f>
        <v/>
      </c>
      <c r="AP202" s="39" t="str">
        <f>IFERROR(INDEX('ORARIO DOCENTI'!$A$3:$A$102,MATCH(AP$184,'ORARIO DOCENTI'!$G$3:$G$102,0),1),"")</f>
        <v/>
      </c>
      <c r="AQ202" s="39" t="str">
        <f>IFERROR(INDEX('ORARIO DOCENTI'!$A$3:$A$102,MATCH(AQ$184,'ORARIO DOCENTI'!$G$3:$G$102,0),1),"")</f>
        <v/>
      </c>
      <c r="AR202" s="39" t="str">
        <f>IFERROR(INDEX('ORARIO DOCENTI'!$A$3:$A$102,MATCH(AR$184,'ORARIO DOCENTI'!$G$3:$G$102,0),1),"")</f>
        <v/>
      </c>
      <c r="AS202" s="39" t="str">
        <f>IFERROR(INDEX('ORARIO DOCENTI'!$A$3:$A$102,MATCH(AS$184,'ORARIO DOCENTI'!$G$3:$G$102,0),1),"")</f>
        <v/>
      </c>
      <c r="AT202" s="39" t="str">
        <f>IFERROR(INDEX('ORARIO DOCENTI'!$A$3:$A$102,MATCH(AT$184,'ORARIO DOCENTI'!$G$3:$G$102,0),1),"")</f>
        <v/>
      </c>
      <c r="AU202" s="39" t="str">
        <f>IFERROR(INDEX('ORARIO DOCENTI'!$A$3:$A$102,MATCH(AU$184,'ORARIO DOCENTI'!$G$3:$G$102,0),1),"")</f>
        <v/>
      </c>
      <c r="AV202" s="39" t="str">
        <f>IFERROR(INDEX('ORARIO DOCENTI'!$A$3:$A$102,MATCH(AV$184,'ORARIO DOCENTI'!$G$3:$G$102,0),1),"")</f>
        <v/>
      </c>
      <c r="AW202" s="39" t="str">
        <f>IFERROR(INDEX('ORARIO DOCENTI'!$A$3:$A$102,MATCH(AW$184,'ORARIO DOCENTI'!$G$3:$G$102,0),1),"")</f>
        <v/>
      </c>
      <c r="AX202" s="39" t="str">
        <f>IFERROR(INDEX('ORARIO DOCENTI'!$A$3:$A$102,MATCH(AX$184,'ORARIO DOCENTI'!$G$3:$G$102,0),1),"")</f>
        <v/>
      </c>
      <c r="AY202" s="39" t="str">
        <f>IFERROR(INDEX('ORARIO DOCENTI'!$A$3:$A$102,MATCH(AY$184,'ORARIO DOCENTI'!$G$3:$G$102,0),1),"")</f>
        <v/>
      </c>
      <c r="AZ202" s="39" t="str">
        <f>IFERROR(INDEX('ORARIO DOCENTI'!$A$3:$A$102,MATCH(AZ$184,'ORARIO DOCENTI'!$G$3:$G$102,0),1),"")</f>
        <v/>
      </c>
    </row>
    <row r="203" spans="1:52" s="38" customFormat="1" ht="24.95" hidden="1" customHeight="1">
      <c r="A203" s="160"/>
      <c r="B203" s="172"/>
      <c r="C203" s="40" t="str">
        <f>IFERROR(INDEX('ORARIO ITP'!$A$3:$A$102,MATCH(C$184,'ORARIO ITP'!$G$3:$G$102,0),1),"")</f>
        <v/>
      </c>
      <c r="D203" s="40" t="str">
        <f>IFERROR(INDEX('ORARIO ITP'!$A$3:$A$102,MATCH(D$184,'ORARIO ITP'!$G$3:$G$102,0),1),"")</f>
        <v/>
      </c>
      <c r="E203" s="40" t="str">
        <f>IFERROR(INDEX('ORARIO ITP'!$A$3:$A$102,MATCH(E$184,'ORARIO ITP'!$G$3:$G$102,0),1),"")</f>
        <v/>
      </c>
      <c r="F203" s="40" t="str">
        <f>IFERROR(INDEX('ORARIO ITP'!$A$3:$A$102,MATCH(F$184,'ORARIO ITP'!$G$3:$G$102,0),1),"")</f>
        <v/>
      </c>
      <c r="G203" s="40" t="str">
        <f>IFERROR(INDEX('ORARIO ITP'!$A$3:$A$102,MATCH(G$184,'ORARIO ITP'!$G$3:$G$102,0),1),"")</f>
        <v/>
      </c>
      <c r="H203" s="40" t="str">
        <f>IFERROR(INDEX('ORARIO ITP'!$A$3:$A$102,MATCH(H$184,'ORARIO ITP'!$G$3:$G$102,0),1),"")</f>
        <v/>
      </c>
      <c r="I203" s="40" t="str">
        <f>IFERROR(INDEX('ORARIO ITP'!$A$3:$A$102,MATCH(I$184,'ORARIO ITP'!$G$3:$G$102,0),1),"")</f>
        <v/>
      </c>
      <c r="J203" s="40" t="str">
        <f>IFERROR(INDEX('ORARIO ITP'!$A$3:$A$102,MATCH(J$184,'ORARIO ITP'!$G$3:$G$102,0),1),"")</f>
        <v/>
      </c>
      <c r="K203" s="40" t="str">
        <f>IFERROR(INDEX('ORARIO ITP'!$A$3:$A$102,MATCH(K$184,'ORARIO ITP'!$G$3:$G$102,0),1),"")</f>
        <v/>
      </c>
      <c r="L203" s="40" t="str">
        <f>IFERROR(INDEX('ORARIO ITP'!$A$3:$A$102,MATCH(L$184,'ORARIO ITP'!$G$3:$G$102,0),1),"")</f>
        <v/>
      </c>
      <c r="M203" s="40" t="str">
        <f>IFERROR(INDEX('ORARIO ITP'!$A$3:$A$102,MATCH(M$184,'ORARIO ITP'!$G$3:$G$102,0),1),"")</f>
        <v/>
      </c>
      <c r="N203" s="40" t="str">
        <f>IFERROR(INDEX('ORARIO ITP'!$A$3:$A$102,MATCH(N$184,'ORARIO ITP'!$G$3:$G$102,0),1),"")</f>
        <v/>
      </c>
      <c r="O203" s="40" t="str">
        <f>IFERROR(INDEX('ORARIO ITP'!$A$3:$A$102,MATCH(O$184,'ORARIO ITP'!$G$3:$G$102,0),1),"")</f>
        <v/>
      </c>
      <c r="P203" s="40" t="str">
        <f>IFERROR(INDEX('ORARIO ITP'!$A$3:$A$102,MATCH(P$184,'ORARIO ITP'!$G$3:$G$102,0),1),"")</f>
        <v/>
      </c>
      <c r="Q203" s="40" t="str">
        <f>IFERROR(INDEX('ORARIO ITP'!$A$3:$A$102,MATCH(Q$184,'ORARIO ITP'!$G$3:$G$102,0),1),"")</f>
        <v/>
      </c>
      <c r="R203" s="40" t="str">
        <f>IFERROR(INDEX('ORARIO ITP'!$A$3:$A$102,MATCH(R$184,'ORARIO ITP'!$G$3:$G$102,0),1),"")</f>
        <v/>
      </c>
      <c r="S203" s="40" t="str">
        <f>IFERROR(INDEX('ORARIO ITP'!$A$3:$A$102,MATCH(S$184,'ORARIO ITP'!$G$3:$G$102,0),1),"")</f>
        <v/>
      </c>
      <c r="T203" s="40" t="str">
        <f>IFERROR(INDEX('ORARIO ITP'!$A$3:$A$102,MATCH(T$184,'ORARIO ITP'!$G$3:$G$102,0),1),"")</f>
        <v/>
      </c>
      <c r="U203" s="40" t="str">
        <f>IFERROR(INDEX('ORARIO ITP'!$A$3:$A$102,MATCH(U$184,'ORARIO ITP'!$G$3:$G$102,0),1),"")</f>
        <v/>
      </c>
      <c r="V203" s="40" t="str">
        <f>IFERROR(INDEX('ORARIO ITP'!$A$3:$A$102,MATCH(V$184,'ORARIO ITP'!$G$3:$G$102,0),1),"")</f>
        <v/>
      </c>
      <c r="W203" s="40" t="str">
        <f>IFERROR(INDEX('ORARIO ITP'!$A$3:$A$102,MATCH(W$184,'ORARIO ITP'!$G$3:$G$102,0),1),"")</f>
        <v/>
      </c>
      <c r="X203" s="40" t="str">
        <f>IFERROR(INDEX('ORARIO ITP'!$A$3:$A$102,MATCH(X$184,'ORARIO ITP'!$G$3:$G$102,0),1),"")</f>
        <v/>
      </c>
      <c r="Y203" s="40" t="str">
        <f>IFERROR(INDEX('ORARIO ITP'!$A$3:$A$102,MATCH(Y$184,'ORARIO ITP'!$G$3:$G$102,0),1),"")</f>
        <v/>
      </c>
      <c r="Z203" s="40" t="str">
        <f>IFERROR(INDEX('ORARIO ITP'!$A$3:$A$102,MATCH(Z$184,'ORARIO ITP'!$G$3:$G$102,0),1),"")</f>
        <v/>
      </c>
      <c r="AA203" s="40" t="str">
        <f>IFERROR(INDEX('ORARIO ITP'!$A$3:$A$102,MATCH(AA$184,'ORARIO ITP'!$G$3:$G$102,0),1),"")</f>
        <v/>
      </c>
      <c r="AB203" s="40" t="str">
        <f>IFERROR(INDEX('ORARIO ITP'!$A$3:$A$102,MATCH(AB$184,'ORARIO ITP'!$G$3:$G$102,0),1),"")</f>
        <v/>
      </c>
      <c r="AC203" s="40" t="str">
        <f>IFERROR(INDEX('ORARIO ITP'!$A$3:$A$102,MATCH(AC$184,'ORARIO ITP'!$G$3:$G$102,0),1),"")</f>
        <v/>
      </c>
      <c r="AD203" s="40" t="str">
        <f>IFERROR(INDEX('ORARIO ITP'!$A$3:$A$102,MATCH(AD$184,'ORARIO ITP'!$G$3:$G$102,0),1),"")</f>
        <v/>
      </c>
      <c r="AE203" s="40" t="str">
        <f>IFERROR(INDEX('ORARIO ITP'!$A$3:$A$102,MATCH(AE$184,'ORARIO ITP'!$G$3:$G$102,0),1),"")</f>
        <v/>
      </c>
      <c r="AF203" s="40" t="str">
        <f>IFERROR(INDEX('ORARIO ITP'!$A$3:$A$102,MATCH(AF$184,'ORARIO ITP'!$G$3:$G$102,0),1),"")</f>
        <v/>
      </c>
      <c r="AG203" s="40" t="str">
        <f>IFERROR(INDEX('ORARIO ITP'!$A$3:$A$102,MATCH(AG$184,'ORARIO ITP'!$G$3:$G$102,0),1),"")</f>
        <v/>
      </c>
      <c r="AH203" s="40" t="str">
        <f>IFERROR(INDEX('ORARIO ITP'!$A$3:$A$102,MATCH(AH$184,'ORARIO ITP'!$G$3:$G$102,0),1),"")</f>
        <v/>
      </c>
      <c r="AI203" s="40" t="str">
        <f>IFERROR(INDEX('ORARIO ITP'!$A$3:$A$102,MATCH(AI$184,'ORARIO ITP'!$G$3:$G$102,0),1),"")</f>
        <v/>
      </c>
      <c r="AJ203" s="40" t="str">
        <f>IFERROR(INDEX('ORARIO ITP'!$A$3:$A$102,MATCH(AJ$184,'ORARIO ITP'!$G$3:$G$102,0),1),"")</f>
        <v/>
      </c>
      <c r="AK203" s="40" t="str">
        <f>IFERROR(INDEX('ORARIO ITP'!$A$3:$A$102,MATCH(AK$184,'ORARIO ITP'!$G$3:$G$102,0),1),"")</f>
        <v/>
      </c>
      <c r="AL203" s="40" t="str">
        <f>IFERROR(INDEX('ORARIO ITP'!$A$3:$A$102,MATCH(AL$184,'ORARIO ITP'!$G$3:$G$102,0),1),"")</f>
        <v/>
      </c>
      <c r="AM203" s="40" t="str">
        <f>IFERROR(INDEX('ORARIO ITP'!$A$3:$A$102,MATCH(AM$184,'ORARIO ITP'!$G$3:$G$102,0),1),"")</f>
        <v/>
      </c>
      <c r="AN203" s="40" t="str">
        <f>IFERROR(INDEX('ORARIO ITP'!$A$3:$A$102,MATCH(AN$184,'ORARIO ITP'!$G$3:$G$102,0),1),"")</f>
        <v/>
      </c>
      <c r="AO203" s="40" t="str">
        <f>IFERROR(INDEX('ORARIO ITP'!$A$3:$A$102,MATCH(AO$184,'ORARIO ITP'!$G$3:$G$102,0),1),"")</f>
        <v/>
      </c>
      <c r="AP203" s="40" t="str">
        <f>IFERROR(INDEX('ORARIO ITP'!$A$3:$A$102,MATCH(AP$184,'ORARIO ITP'!$G$3:$G$102,0),1),"")</f>
        <v/>
      </c>
      <c r="AQ203" s="40" t="str">
        <f>IFERROR(INDEX('ORARIO ITP'!$A$3:$A$102,MATCH(AQ$184,'ORARIO ITP'!$G$3:$G$102,0),1),"")</f>
        <v/>
      </c>
      <c r="AR203" s="40" t="str">
        <f>IFERROR(INDEX('ORARIO ITP'!$A$3:$A$102,MATCH(AR$184,'ORARIO ITP'!$G$3:$G$102,0),1),"")</f>
        <v/>
      </c>
      <c r="AS203" s="40" t="str">
        <f>IFERROR(INDEX('ORARIO ITP'!$A$3:$A$102,MATCH(AS$184,'ORARIO ITP'!$G$3:$G$102,0),1),"")</f>
        <v/>
      </c>
      <c r="AT203" s="40" t="str">
        <f>IFERROR(INDEX('ORARIO ITP'!$A$3:$A$102,MATCH(AT$184,'ORARIO ITP'!$G$3:$G$102,0),1),"")</f>
        <v/>
      </c>
      <c r="AU203" s="40" t="str">
        <f>IFERROR(INDEX('ORARIO ITP'!$A$3:$A$102,MATCH(AU$184,'ORARIO ITP'!$G$3:$G$102,0),1),"")</f>
        <v/>
      </c>
      <c r="AV203" s="40" t="str">
        <f>IFERROR(INDEX('ORARIO ITP'!$A$3:$A$102,MATCH(AV$184,'ORARIO ITP'!$G$3:$G$102,0),1),"")</f>
        <v/>
      </c>
      <c r="AW203" s="40" t="str">
        <f>IFERROR(INDEX('ORARIO ITP'!$A$3:$A$102,MATCH(AW$184,'ORARIO ITP'!$G$3:$G$102,0),1),"")</f>
        <v/>
      </c>
      <c r="AX203" s="40" t="str">
        <f>IFERROR(INDEX('ORARIO ITP'!$A$3:$A$102,MATCH(AX$184,'ORARIO ITP'!$G$3:$G$102,0),1),"")</f>
        <v/>
      </c>
      <c r="AY203" s="40" t="str">
        <f>IFERROR(INDEX('ORARIO ITP'!$A$3:$A$102,MATCH(AY$184,'ORARIO ITP'!$G$3:$G$102,0),1),"")</f>
        <v/>
      </c>
      <c r="AZ203" s="40" t="str">
        <f>IFERROR(INDEX('ORARIO ITP'!$A$3:$A$102,MATCH(AZ$184,'ORARIO ITP'!$G$3:$G$102,0),1),"")</f>
        <v/>
      </c>
    </row>
    <row r="204" spans="1:52" s="42" customFormat="1" ht="24.95" hidden="1" customHeight="1">
      <c r="A204" s="160"/>
      <c r="B204" s="164">
        <v>7</v>
      </c>
      <c r="C204" s="41" t="str">
        <f ca="1">IFERROR(INDEX('DOCENTI-CLASSI-MATERIE'!$A$2:$L$201,MATCH(C$22,'DOCENTI-CLASSI-MATERIE'!$A$2:$A$201,0),MATCH(C$184,INDIRECT("'DOCENTI-CLASSI-MATERIE'!$A"&amp;MATCH(C$22,'DOCENTI-CLASSI-MATERIE'!$A$2:$A$201,0)+2&amp;":$L"&amp;MATCH(C$22,'DOCENTI-CLASSI-MATERIE'!$A$2:$A$201,0)+2),0)),"")</f>
        <v/>
      </c>
      <c r="D204" s="41" t="str">
        <f ca="1">IFERROR(INDEX('DOCENTI-CLASSI-MATERIE'!$A$2:$L$201,MATCH(D$22,'DOCENTI-CLASSI-MATERIE'!$A$2:$A$201,0),MATCH(D$184,INDIRECT("'DOCENTI-CLASSI-MATERIE'!$A"&amp;MATCH(D$22,'DOCENTI-CLASSI-MATERIE'!$A$2:$A$201,0)+2&amp;":$L"&amp;MATCH(D$22,'DOCENTI-CLASSI-MATERIE'!$A$2:$A$201,0)+2),0)),"")</f>
        <v/>
      </c>
      <c r="E204" s="41" t="str">
        <f ca="1">IFERROR(INDEX('DOCENTI-CLASSI-MATERIE'!$A$2:$L$201,MATCH(E$22,'DOCENTI-CLASSI-MATERIE'!$A$2:$A$201,0),MATCH(E$184,INDIRECT("'DOCENTI-CLASSI-MATERIE'!$A"&amp;MATCH(E$22,'DOCENTI-CLASSI-MATERIE'!$A$2:$A$201,0)+2&amp;":$L"&amp;MATCH(E$22,'DOCENTI-CLASSI-MATERIE'!$A$2:$A$201,0)+2),0)),"")</f>
        <v/>
      </c>
      <c r="F204" s="41" t="str">
        <f ca="1">IFERROR(INDEX('DOCENTI-CLASSI-MATERIE'!$A$2:$L$201,MATCH(F$22,'DOCENTI-CLASSI-MATERIE'!$A$2:$A$201,0),MATCH(F$184,INDIRECT("'DOCENTI-CLASSI-MATERIE'!$A"&amp;MATCH(F$22,'DOCENTI-CLASSI-MATERIE'!$A$2:$A$201,0)+2&amp;":$L"&amp;MATCH(F$22,'DOCENTI-CLASSI-MATERIE'!$A$2:$A$201,0)+2),0)),"")</f>
        <v/>
      </c>
      <c r="G204" s="41" t="str">
        <f ca="1">IFERROR(INDEX('DOCENTI-CLASSI-MATERIE'!$A$2:$L$201,MATCH(G$22,'DOCENTI-CLASSI-MATERIE'!$A$2:$A$201,0),MATCH(G$184,INDIRECT("'DOCENTI-CLASSI-MATERIE'!$A"&amp;MATCH(G$22,'DOCENTI-CLASSI-MATERIE'!$A$2:$A$201,0)+2&amp;":$L"&amp;MATCH(G$22,'DOCENTI-CLASSI-MATERIE'!$A$2:$A$201,0)+2),0)),"")</f>
        <v/>
      </c>
      <c r="H204" s="41" t="str">
        <f ca="1">IFERROR(INDEX('DOCENTI-CLASSI-MATERIE'!$A$2:$L$201,MATCH(H$22,'DOCENTI-CLASSI-MATERIE'!$A$2:$A$201,0),MATCH(H$184,INDIRECT("'DOCENTI-CLASSI-MATERIE'!$A"&amp;MATCH(H$22,'DOCENTI-CLASSI-MATERIE'!$A$2:$A$201,0)+2&amp;":$L"&amp;MATCH(H$22,'DOCENTI-CLASSI-MATERIE'!$A$2:$A$201,0)+2),0)),"")</f>
        <v/>
      </c>
      <c r="I204" s="41" t="str">
        <f ca="1">IFERROR(INDEX('DOCENTI-CLASSI-MATERIE'!$A$2:$L$201,MATCH(I$22,'DOCENTI-CLASSI-MATERIE'!$A$2:$A$201,0),MATCH(I$184,INDIRECT("'DOCENTI-CLASSI-MATERIE'!$A"&amp;MATCH(I$22,'DOCENTI-CLASSI-MATERIE'!$A$2:$A$201,0)+2&amp;":$L"&amp;MATCH(I$22,'DOCENTI-CLASSI-MATERIE'!$A$2:$A$201,0)+2),0)),"")</f>
        <v/>
      </c>
      <c r="J204" s="41" t="str">
        <f ca="1">IFERROR(INDEX('DOCENTI-CLASSI-MATERIE'!$A$2:$L$201,MATCH(J$22,'DOCENTI-CLASSI-MATERIE'!$A$2:$A$201,0),MATCH(J$184,INDIRECT("'DOCENTI-CLASSI-MATERIE'!$A"&amp;MATCH(J$22,'DOCENTI-CLASSI-MATERIE'!$A$2:$A$201,0)+2&amp;":$L"&amp;MATCH(J$22,'DOCENTI-CLASSI-MATERIE'!$A$2:$A$201,0)+2),0)),"")</f>
        <v/>
      </c>
      <c r="K204" s="41" t="str">
        <f ca="1">IFERROR(INDEX('DOCENTI-CLASSI-MATERIE'!$A$2:$L$201,MATCH(K$22,'DOCENTI-CLASSI-MATERIE'!$A$2:$A$201,0),MATCH(K$184,INDIRECT("'DOCENTI-CLASSI-MATERIE'!$A"&amp;MATCH(K$22,'DOCENTI-CLASSI-MATERIE'!$A$2:$A$201,0)+2&amp;":$L"&amp;MATCH(K$22,'DOCENTI-CLASSI-MATERIE'!$A$2:$A$201,0)+2),0)),"")</f>
        <v/>
      </c>
      <c r="L204" s="41" t="str">
        <f ca="1">IFERROR(INDEX('DOCENTI-CLASSI-MATERIE'!$A$2:$L$201,MATCH(L$22,'DOCENTI-CLASSI-MATERIE'!$A$2:$A$201,0),MATCH(L$184,INDIRECT("'DOCENTI-CLASSI-MATERIE'!$A"&amp;MATCH(L$22,'DOCENTI-CLASSI-MATERIE'!$A$2:$A$201,0)+2&amp;":$L"&amp;MATCH(L$22,'DOCENTI-CLASSI-MATERIE'!$A$2:$A$201,0)+2),0)),"")</f>
        <v/>
      </c>
      <c r="M204" s="41" t="str">
        <f ca="1">IFERROR(INDEX('DOCENTI-CLASSI-MATERIE'!$A$2:$L$201,MATCH(M$22,'DOCENTI-CLASSI-MATERIE'!$A$2:$A$201,0),MATCH(M$184,INDIRECT("'DOCENTI-CLASSI-MATERIE'!$A"&amp;MATCH(M$22,'DOCENTI-CLASSI-MATERIE'!$A$2:$A$201,0)+2&amp;":$L"&amp;MATCH(M$22,'DOCENTI-CLASSI-MATERIE'!$A$2:$A$201,0)+2),0)),"")</f>
        <v/>
      </c>
      <c r="N204" s="41" t="str">
        <f ca="1">IFERROR(INDEX('DOCENTI-CLASSI-MATERIE'!$A$2:$L$201,MATCH(N$22,'DOCENTI-CLASSI-MATERIE'!$A$2:$A$201,0),MATCH(N$184,INDIRECT("'DOCENTI-CLASSI-MATERIE'!$A"&amp;MATCH(N$22,'DOCENTI-CLASSI-MATERIE'!$A$2:$A$201,0)+2&amp;":$L"&amp;MATCH(N$22,'DOCENTI-CLASSI-MATERIE'!$A$2:$A$201,0)+2),0)),"")</f>
        <v/>
      </c>
      <c r="O204" s="41" t="str">
        <f ca="1">IFERROR(INDEX('DOCENTI-CLASSI-MATERIE'!$A$2:$L$201,MATCH(O$22,'DOCENTI-CLASSI-MATERIE'!$A$2:$A$201,0),MATCH(O$184,INDIRECT("'DOCENTI-CLASSI-MATERIE'!$A"&amp;MATCH(O$22,'DOCENTI-CLASSI-MATERIE'!$A$2:$A$201,0)+2&amp;":$L"&amp;MATCH(O$22,'DOCENTI-CLASSI-MATERIE'!$A$2:$A$201,0)+2),0)),"")</f>
        <v/>
      </c>
      <c r="P204" s="41" t="str">
        <f ca="1">IFERROR(INDEX('DOCENTI-CLASSI-MATERIE'!$A$2:$L$201,MATCH(P$22,'DOCENTI-CLASSI-MATERIE'!$A$2:$A$201,0),MATCH(P$184,INDIRECT("'DOCENTI-CLASSI-MATERIE'!$A"&amp;MATCH(P$22,'DOCENTI-CLASSI-MATERIE'!$A$2:$A$201,0)+2&amp;":$L"&amp;MATCH(P$22,'DOCENTI-CLASSI-MATERIE'!$A$2:$A$201,0)+2),0)),"")</f>
        <v/>
      </c>
      <c r="Q204" s="41" t="str">
        <f ca="1">IFERROR(INDEX('DOCENTI-CLASSI-MATERIE'!$A$2:$L$201,MATCH(Q$22,'DOCENTI-CLASSI-MATERIE'!$A$2:$A$201,0),MATCH(Q$184,INDIRECT("'DOCENTI-CLASSI-MATERIE'!$A"&amp;MATCH(Q$22,'DOCENTI-CLASSI-MATERIE'!$A$2:$A$201,0)+2&amp;":$L"&amp;MATCH(Q$22,'DOCENTI-CLASSI-MATERIE'!$A$2:$A$201,0)+2),0)),"")</f>
        <v/>
      </c>
      <c r="R204" s="41" t="str">
        <f ca="1">IFERROR(INDEX('DOCENTI-CLASSI-MATERIE'!$A$2:$L$201,MATCH(R$22,'DOCENTI-CLASSI-MATERIE'!$A$2:$A$201,0),MATCH(R$184,INDIRECT("'DOCENTI-CLASSI-MATERIE'!$A"&amp;MATCH(R$22,'DOCENTI-CLASSI-MATERIE'!$A$2:$A$201,0)+2&amp;":$L"&amp;MATCH(R$22,'DOCENTI-CLASSI-MATERIE'!$A$2:$A$201,0)+2),0)),"")</f>
        <v/>
      </c>
      <c r="S204" s="41" t="str">
        <f ca="1">IFERROR(INDEX('DOCENTI-CLASSI-MATERIE'!$A$2:$L$201,MATCH(S$22,'DOCENTI-CLASSI-MATERIE'!$A$2:$A$201,0),MATCH(S$184,INDIRECT("'DOCENTI-CLASSI-MATERIE'!$A"&amp;MATCH(S$22,'DOCENTI-CLASSI-MATERIE'!$A$2:$A$201,0)+2&amp;":$L"&amp;MATCH(S$22,'DOCENTI-CLASSI-MATERIE'!$A$2:$A$201,0)+2),0)),"")</f>
        <v/>
      </c>
      <c r="T204" s="41" t="str">
        <f ca="1">IFERROR(INDEX('DOCENTI-CLASSI-MATERIE'!$A$2:$L$201,MATCH(T$22,'DOCENTI-CLASSI-MATERIE'!$A$2:$A$201,0),MATCH(T$184,INDIRECT("'DOCENTI-CLASSI-MATERIE'!$A"&amp;MATCH(T$22,'DOCENTI-CLASSI-MATERIE'!$A$2:$A$201,0)+2&amp;":$L"&amp;MATCH(T$22,'DOCENTI-CLASSI-MATERIE'!$A$2:$A$201,0)+2),0)),"")</f>
        <v/>
      </c>
      <c r="U204" s="41" t="str">
        <f ca="1">IFERROR(INDEX('DOCENTI-CLASSI-MATERIE'!$A$2:$L$201,MATCH(U$22,'DOCENTI-CLASSI-MATERIE'!$A$2:$A$201,0),MATCH(U$184,INDIRECT("'DOCENTI-CLASSI-MATERIE'!$A"&amp;MATCH(U$22,'DOCENTI-CLASSI-MATERIE'!$A$2:$A$201,0)+2&amp;":$L"&amp;MATCH(U$22,'DOCENTI-CLASSI-MATERIE'!$A$2:$A$201,0)+2),0)),"")</f>
        <v/>
      </c>
      <c r="V204" s="41" t="str">
        <f ca="1">IFERROR(INDEX('DOCENTI-CLASSI-MATERIE'!$A$2:$L$201,MATCH(V$22,'DOCENTI-CLASSI-MATERIE'!$A$2:$A$201,0),MATCH(V$184,INDIRECT("'DOCENTI-CLASSI-MATERIE'!$A"&amp;MATCH(V$22,'DOCENTI-CLASSI-MATERIE'!$A$2:$A$201,0)+2&amp;":$L"&amp;MATCH(V$22,'DOCENTI-CLASSI-MATERIE'!$A$2:$A$201,0)+2),0)),"")</f>
        <v/>
      </c>
      <c r="W204" s="41" t="str">
        <f ca="1">IFERROR(INDEX('DOCENTI-CLASSI-MATERIE'!$A$2:$L$201,MATCH(W$22,'DOCENTI-CLASSI-MATERIE'!$A$2:$A$201,0),MATCH(W$184,INDIRECT("'DOCENTI-CLASSI-MATERIE'!$A"&amp;MATCH(W$22,'DOCENTI-CLASSI-MATERIE'!$A$2:$A$201,0)+2&amp;":$L"&amp;MATCH(W$22,'DOCENTI-CLASSI-MATERIE'!$A$2:$A$201,0)+2),0)),"")</f>
        <v/>
      </c>
      <c r="X204" s="41" t="str">
        <f ca="1">IFERROR(INDEX('DOCENTI-CLASSI-MATERIE'!$A$2:$L$201,MATCH(X$22,'DOCENTI-CLASSI-MATERIE'!$A$2:$A$201,0),MATCH(X$184,INDIRECT("'DOCENTI-CLASSI-MATERIE'!$A"&amp;MATCH(X$22,'DOCENTI-CLASSI-MATERIE'!$A$2:$A$201,0)+2&amp;":$L"&amp;MATCH(X$22,'DOCENTI-CLASSI-MATERIE'!$A$2:$A$201,0)+2),0)),"")</f>
        <v/>
      </c>
      <c r="Y204" s="41" t="str">
        <f ca="1">IFERROR(INDEX('DOCENTI-CLASSI-MATERIE'!$A$2:$L$201,MATCH(Y$22,'DOCENTI-CLASSI-MATERIE'!$A$2:$A$201,0),MATCH(Y$184,INDIRECT("'DOCENTI-CLASSI-MATERIE'!$A"&amp;MATCH(Y$22,'DOCENTI-CLASSI-MATERIE'!$A$2:$A$201,0)+2&amp;":$L"&amp;MATCH(Y$22,'DOCENTI-CLASSI-MATERIE'!$A$2:$A$201,0)+2),0)),"")</f>
        <v/>
      </c>
      <c r="Z204" s="41" t="str">
        <f ca="1">IFERROR(INDEX('DOCENTI-CLASSI-MATERIE'!$A$2:$L$201,MATCH(Z$22,'DOCENTI-CLASSI-MATERIE'!$A$2:$A$201,0),MATCH(Z$184,INDIRECT("'DOCENTI-CLASSI-MATERIE'!$A"&amp;MATCH(Z$22,'DOCENTI-CLASSI-MATERIE'!$A$2:$A$201,0)+2&amp;":$L"&amp;MATCH(Z$22,'DOCENTI-CLASSI-MATERIE'!$A$2:$A$201,0)+2),0)),"")</f>
        <v/>
      </c>
      <c r="AA204" s="41" t="str">
        <f ca="1">IFERROR(INDEX('DOCENTI-CLASSI-MATERIE'!$A$2:$L$201,MATCH(AA$22,'DOCENTI-CLASSI-MATERIE'!$A$2:$A$201,0),MATCH(AA$184,INDIRECT("'DOCENTI-CLASSI-MATERIE'!$A"&amp;MATCH(AA$22,'DOCENTI-CLASSI-MATERIE'!$A$2:$A$201,0)+2&amp;":$L"&amp;MATCH(AA$22,'DOCENTI-CLASSI-MATERIE'!$A$2:$A$201,0)+2),0)),"")</f>
        <v/>
      </c>
      <c r="AB204" s="41" t="str">
        <f ca="1">IFERROR(INDEX('DOCENTI-CLASSI-MATERIE'!$A$2:$L$201,MATCH(AB$22,'DOCENTI-CLASSI-MATERIE'!$A$2:$A$201,0),MATCH(AB$184,INDIRECT("'DOCENTI-CLASSI-MATERIE'!$A"&amp;MATCH(AB$22,'DOCENTI-CLASSI-MATERIE'!$A$2:$A$201,0)+2&amp;":$L"&amp;MATCH(AB$22,'DOCENTI-CLASSI-MATERIE'!$A$2:$A$201,0)+2),0)),"")</f>
        <v/>
      </c>
      <c r="AC204" s="41" t="str">
        <f ca="1">IFERROR(INDEX('DOCENTI-CLASSI-MATERIE'!$A$2:$L$201,MATCH(AC$22,'DOCENTI-CLASSI-MATERIE'!$A$2:$A$201,0),MATCH(AC$184,INDIRECT("'DOCENTI-CLASSI-MATERIE'!$A"&amp;MATCH(AC$22,'DOCENTI-CLASSI-MATERIE'!$A$2:$A$201,0)+2&amp;":$L"&amp;MATCH(AC$22,'DOCENTI-CLASSI-MATERIE'!$A$2:$A$201,0)+2),0)),"")</f>
        <v/>
      </c>
      <c r="AD204" s="41" t="str">
        <f ca="1">IFERROR(INDEX('DOCENTI-CLASSI-MATERIE'!$A$2:$L$201,MATCH(AD$22,'DOCENTI-CLASSI-MATERIE'!$A$2:$A$201,0),MATCH(AD$184,INDIRECT("'DOCENTI-CLASSI-MATERIE'!$A"&amp;MATCH(AD$22,'DOCENTI-CLASSI-MATERIE'!$A$2:$A$201,0)+2&amp;":$L"&amp;MATCH(AD$22,'DOCENTI-CLASSI-MATERIE'!$A$2:$A$201,0)+2),0)),"")</f>
        <v/>
      </c>
      <c r="AE204" s="41" t="str">
        <f ca="1">IFERROR(INDEX('DOCENTI-CLASSI-MATERIE'!$A$2:$L$201,MATCH(AE$22,'DOCENTI-CLASSI-MATERIE'!$A$2:$A$201,0),MATCH(AE$184,INDIRECT("'DOCENTI-CLASSI-MATERIE'!$A"&amp;MATCH(AE$22,'DOCENTI-CLASSI-MATERIE'!$A$2:$A$201,0)+2&amp;":$L"&amp;MATCH(AE$22,'DOCENTI-CLASSI-MATERIE'!$A$2:$A$201,0)+2),0)),"")</f>
        <v/>
      </c>
      <c r="AF204" s="41" t="str">
        <f ca="1">IFERROR(INDEX('DOCENTI-CLASSI-MATERIE'!$A$2:$L$201,MATCH(AF$22,'DOCENTI-CLASSI-MATERIE'!$A$2:$A$201,0),MATCH(AF$184,INDIRECT("'DOCENTI-CLASSI-MATERIE'!$A"&amp;MATCH(AF$22,'DOCENTI-CLASSI-MATERIE'!$A$2:$A$201,0)+2&amp;":$L"&amp;MATCH(AF$22,'DOCENTI-CLASSI-MATERIE'!$A$2:$A$201,0)+2),0)),"")</f>
        <v/>
      </c>
      <c r="AG204" s="41" t="str">
        <f ca="1">IFERROR(INDEX('DOCENTI-CLASSI-MATERIE'!$A$2:$L$201,MATCH(AG$22,'DOCENTI-CLASSI-MATERIE'!$A$2:$A$201,0),MATCH(AG$184,INDIRECT("'DOCENTI-CLASSI-MATERIE'!$A"&amp;MATCH(AG$22,'DOCENTI-CLASSI-MATERIE'!$A$2:$A$201,0)+2&amp;":$L"&amp;MATCH(AG$22,'DOCENTI-CLASSI-MATERIE'!$A$2:$A$201,0)+2),0)),"")</f>
        <v/>
      </c>
      <c r="AH204" s="41" t="str">
        <f ca="1">IFERROR(INDEX('DOCENTI-CLASSI-MATERIE'!$A$2:$L$201,MATCH(AH$22,'DOCENTI-CLASSI-MATERIE'!$A$2:$A$201,0),MATCH(AH$184,INDIRECT("'DOCENTI-CLASSI-MATERIE'!$A"&amp;MATCH(AH$22,'DOCENTI-CLASSI-MATERIE'!$A$2:$A$201,0)+2&amp;":$L"&amp;MATCH(AH$22,'DOCENTI-CLASSI-MATERIE'!$A$2:$A$201,0)+2),0)),"")</f>
        <v/>
      </c>
      <c r="AI204" s="41" t="str">
        <f ca="1">IFERROR(INDEX('DOCENTI-CLASSI-MATERIE'!$A$2:$L$201,MATCH(AI$22,'DOCENTI-CLASSI-MATERIE'!$A$2:$A$201,0),MATCH(AI$184,INDIRECT("'DOCENTI-CLASSI-MATERIE'!$A"&amp;MATCH(AI$22,'DOCENTI-CLASSI-MATERIE'!$A$2:$A$201,0)+2&amp;":$L"&amp;MATCH(AI$22,'DOCENTI-CLASSI-MATERIE'!$A$2:$A$201,0)+2),0)),"")</f>
        <v/>
      </c>
      <c r="AJ204" s="41" t="str">
        <f ca="1">IFERROR(INDEX('DOCENTI-CLASSI-MATERIE'!$A$2:$L$201,MATCH(AJ$22,'DOCENTI-CLASSI-MATERIE'!$A$2:$A$201,0),MATCH(AJ$184,INDIRECT("'DOCENTI-CLASSI-MATERIE'!$A"&amp;MATCH(AJ$22,'DOCENTI-CLASSI-MATERIE'!$A$2:$A$201,0)+2&amp;":$L"&amp;MATCH(AJ$22,'DOCENTI-CLASSI-MATERIE'!$A$2:$A$201,0)+2),0)),"")</f>
        <v/>
      </c>
      <c r="AK204" s="41" t="str">
        <f ca="1">IFERROR(INDEX('DOCENTI-CLASSI-MATERIE'!$A$2:$L$201,MATCH(AK$22,'DOCENTI-CLASSI-MATERIE'!$A$2:$A$201,0),MATCH(AK$184,INDIRECT("'DOCENTI-CLASSI-MATERIE'!$A"&amp;MATCH(AK$22,'DOCENTI-CLASSI-MATERIE'!$A$2:$A$201,0)+2&amp;":$L"&amp;MATCH(AK$22,'DOCENTI-CLASSI-MATERIE'!$A$2:$A$201,0)+2),0)),"")</f>
        <v/>
      </c>
      <c r="AL204" s="41" t="str">
        <f ca="1">IFERROR(INDEX('DOCENTI-CLASSI-MATERIE'!$A$2:$L$201,MATCH(AL$22,'DOCENTI-CLASSI-MATERIE'!$A$2:$A$201,0),MATCH(AL$184,INDIRECT("'DOCENTI-CLASSI-MATERIE'!$A"&amp;MATCH(AL$22,'DOCENTI-CLASSI-MATERIE'!$A$2:$A$201,0)+2&amp;":$L"&amp;MATCH(AL$22,'DOCENTI-CLASSI-MATERIE'!$A$2:$A$201,0)+2),0)),"")</f>
        <v/>
      </c>
      <c r="AM204" s="41" t="str">
        <f ca="1">IFERROR(INDEX('DOCENTI-CLASSI-MATERIE'!$A$2:$L$201,MATCH(AM$22,'DOCENTI-CLASSI-MATERIE'!$A$2:$A$201,0),MATCH(AM$184,INDIRECT("'DOCENTI-CLASSI-MATERIE'!$A"&amp;MATCH(AM$22,'DOCENTI-CLASSI-MATERIE'!$A$2:$A$201,0)+2&amp;":$L"&amp;MATCH(AM$22,'DOCENTI-CLASSI-MATERIE'!$A$2:$A$201,0)+2),0)),"")</f>
        <v/>
      </c>
      <c r="AN204" s="41" t="str">
        <f ca="1">IFERROR(INDEX('DOCENTI-CLASSI-MATERIE'!$A$2:$L$201,MATCH(AN$22,'DOCENTI-CLASSI-MATERIE'!$A$2:$A$201,0),MATCH(AN$184,INDIRECT("'DOCENTI-CLASSI-MATERIE'!$A"&amp;MATCH(AN$22,'DOCENTI-CLASSI-MATERIE'!$A$2:$A$201,0)+2&amp;":$L"&amp;MATCH(AN$22,'DOCENTI-CLASSI-MATERIE'!$A$2:$A$201,0)+2),0)),"")</f>
        <v/>
      </c>
      <c r="AO204" s="41" t="str">
        <f ca="1">IFERROR(INDEX('DOCENTI-CLASSI-MATERIE'!$A$2:$L$201,MATCH(AO$22,'DOCENTI-CLASSI-MATERIE'!$A$2:$A$201,0),MATCH(AO$184,INDIRECT("'DOCENTI-CLASSI-MATERIE'!$A"&amp;MATCH(AO$22,'DOCENTI-CLASSI-MATERIE'!$A$2:$A$201,0)+2&amp;":$L"&amp;MATCH(AO$22,'DOCENTI-CLASSI-MATERIE'!$A$2:$A$201,0)+2),0)),"")</f>
        <v/>
      </c>
      <c r="AP204" s="41" t="str">
        <f ca="1">IFERROR(INDEX('DOCENTI-CLASSI-MATERIE'!$A$2:$L$201,MATCH(AP$22,'DOCENTI-CLASSI-MATERIE'!$A$2:$A$201,0),MATCH(AP$184,INDIRECT("'DOCENTI-CLASSI-MATERIE'!$A"&amp;MATCH(AP$22,'DOCENTI-CLASSI-MATERIE'!$A$2:$A$201,0)+2&amp;":$L"&amp;MATCH(AP$22,'DOCENTI-CLASSI-MATERIE'!$A$2:$A$201,0)+2),0)),"")</f>
        <v/>
      </c>
      <c r="AQ204" s="41" t="str">
        <f ca="1">IFERROR(INDEX('DOCENTI-CLASSI-MATERIE'!$A$2:$L$201,MATCH(AQ$22,'DOCENTI-CLASSI-MATERIE'!$A$2:$A$201,0),MATCH(AQ$184,INDIRECT("'DOCENTI-CLASSI-MATERIE'!$A"&amp;MATCH(AQ$22,'DOCENTI-CLASSI-MATERIE'!$A$2:$A$201,0)+2&amp;":$L"&amp;MATCH(AQ$22,'DOCENTI-CLASSI-MATERIE'!$A$2:$A$201,0)+2),0)),"")</f>
        <v/>
      </c>
      <c r="AR204" s="41" t="str">
        <f ca="1">IFERROR(INDEX('DOCENTI-CLASSI-MATERIE'!$A$2:$L$201,MATCH(AR$22,'DOCENTI-CLASSI-MATERIE'!$A$2:$A$201,0),MATCH(AR$184,INDIRECT("'DOCENTI-CLASSI-MATERIE'!$A"&amp;MATCH(AR$22,'DOCENTI-CLASSI-MATERIE'!$A$2:$A$201,0)+2&amp;":$L"&amp;MATCH(AR$22,'DOCENTI-CLASSI-MATERIE'!$A$2:$A$201,0)+2),0)),"")</f>
        <v/>
      </c>
      <c r="AS204" s="41" t="str">
        <f ca="1">IFERROR(INDEX('DOCENTI-CLASSI-MATERIE'!$A$2:$L$201,MATCH(AS$22,'DOCENTI-CLASSI-MATERIE'!$A$2:$A$201,0),MATCH(AS$184,INDIRECT("'DOCENTI-CLASSI-MATERIE'!$A"&amp;MATCH(AS$22,'DOCENTI-CLASSI-MATERIE'!$A$2:$A$201,0)+2&amp;":$L"&amp;MATCH(AS$22,'DOCENTI-CLASSI-MATERIE'!$A$2:$A$201,0)+2),0)),"")</f>
        <v/>
      </c>
      <c r="AT204" s="41" t="str">
        <f ca="1">IFERROR(INDEX('DOCENTI-CLASSI-MATERIE'!$A$2:$L$201,MATCH(AT$22,'DOCENTI-CLASSI-MATERIE'!$A$2:$A$201,0),MATCH(AT$184,INDIRECT("'DOCENTI-CLASSI-MATERIE'!$A"&amp;MATCH(AT$22,'DOCENTI-CLASSI-MATERIE'!$A$2:$A$201,0)+2&amp;":$L"&amp;MATCH(AT$22,'DOCENTI-CLASSI-MATERIE'!$A$2:$A$201,0)+2),0)),"")</f>
        <v/>
      </c>
      <c r="AU204" s="41" t="str">
        <f ca="1">IFERROR(INDEX('DOCENTI-CLASSI-MATERIE'!$A$2:$L$201,MATCH(AU$22,'DOCENTI-CLASSI-MATERIE'!$A$2:$A$201,0),MATCH(AU$184,INDIRECT("'DOCENTI-CLASSI-MATERIE'!$A"&amp;MATCH(AU$22,'DOCENTI-CLASSI-MATERIE'!$A$2:$A$201,0)+2&amp;":$L"&amp;MATCH(AU$22,'DOCENTI-CLASSI-MATERIE'!$A$2:$A$201,0)+2),0)),"")</f>
        <v/>
      </c>
      <c r="AV204" s="41" t="str">
        <f ca="1">IFERROR(INDEX('DOCENTI-CLASSI-MATERIE'!$A$2:$L$201,MATCH(AV$22,'DOCENTI-CLASSI-MATERIE'!$A$2:$A$201,0),MATCH(AV$184,INDIRECT("'DOCENTI-CLASSI-MATERIE'!$A"&amp;MATCH(AV$22,'DOCENTI-CLASSI-MATERIE'!$A$2:$A$201,0)+2&amp;":$L"&amp;MATCH(AV$22,'DOCENTI-CLASSI-MATERIE'!$A$2:$A$201,0)+2),0)),"")</f>
        <v/>
      </c>
      <c r="AW204" s="41" t="str">
        <f ca="1">IFERROR(INDEX('DOCENTI-CLASSI-MATERIE'!$A$2:$L$201,MATCH(AW$22,'DOCENTI-CLASSI-MATERIE'!$A$2:$A$201,0),MATCH(AW$184,INDIRECT("'DOCENTI-CLASSI-MATERIE'!$A"&amp;MATCH(AW$22,'DOCENTI-CLASSI-MATERIE'!$A$2:$A$201,0)+2&amp;":$L"&amp;MATCH(AW$22,'DOCENTI-CLASSI-MATERIE'!$A$2:$A$201,0)+2),0)),"")</f>
        <v/>
      </c>
      <c r="AX204" s="41" t="str">
        <f ca="1">IFERROR(INDEX('DOCENTI-CLASSI-MATERIE'!$A$2:$L$201,MATCH(AX$22,'DOCENTI-CLASSI-MATERIE'!$A$2:$A$201,0),MATCH(AX$184,INDIRECT("'DOCENTI-CLASSI-MATERIE'!$A"&amp;MATCH(AX$22,'DOCENTI-CLASSI-MATERIE'!$A$2:$A$201,0)+2&amp;":$L"&amp;MATCH(AX$22,'DOCENTI-CLASSI-MATERIE'!$A$2:$A$201,0)+2),0)),"")</f>
        <v/>
      </c>
      <c r="AY204" s="41" t="str">
        <f ca="1">IFERROR(INDEX('DOCENTI-CLASSI-MATERIE'!$A$2:$L$201,MATCH(AY$22,'DOCENTI-CLASSI-MATERIE'!$A$2:$A$201,0),MATCH(AY$184,INDIRECT("'DOCENTI-CLASSI-MATERIE'!$A"&amp;MATCH(AY$22,'DOCENTI-CLASSI-MATERIE'!$A$2:$A$201,0)+2&amp;":$L"&amp;MATCH(AY$22,'DOCENTI-CLASSI-MATERIE'!$A$2:$A$201,0)+2),0)),"")</f>
        <v/>
      </c>
      <c r="AZ204" s="41" t="str">
        <f ca="1">IFERROR(INDEX('DOCENTI-CLASSI-MATERIE'!$A$2:$L$201,MATCH(AZ$22,'DOCENTI-CLASSI-MATERIE'!$A$2:$A$201,0),MATCH(AZ$184,INDIRECT("'DOCENTI-CLASSI-MATERIE'!$A"&amp;MATCH(AZ$22,'DOCENTI-CLASSI-MATERIE'!$A$2:$A$201,0)+2&amp;":$L"&amp;MATCH(AZ$22,'DOCENTI-CLASSI-MATERIE'!$A$2:$A$201,0)+2),0)),"")</f>
        <v/>
      </c>
    </row>
    <row r="205" spans="1:52" s="42" customFormat="1" ht="24.95" hidden="1" customHeight="1">
      <c r="A205" s="160"/>
      <c r="B205" s="171"/>
      <c r="C205" s="43" t="str">
        <f>IFERROR(INDEX('ORARIO DOCENTI'!$A$3:$A$102,MATCH(C$184,'ORARIO DOCENTI'!$H$3:$H$102,0),1),"")</f>
        <v/>
      </c>
      <c r="D205" s="43" t="str">
        <f>IFERROR(INDEX('ORARIO DOCENTI'!$A$3:$A$102,MATCH(D$184,'ORARIO DOCENTI'!$H$3:$H$102,0),1),"")</f>
        <v/>
      </c>
      <c r="E205" s="43" t="str">
        <f>IFERROR(INDEX('ORARIO DOCENTI'!$A$3:$A$102,MATCH(E$184,'ORARIO DOCENTI'!$H$3:$H$102,0),1),"")</f>
        <v/>
      </c>
      <c r="F205" s="43" t="str">
        <f>IFERROR(INDEX('ORARIO DOCENTI'!$A$3:$A$102,MATCH(F$184,'ORARIO DOCENTI'!$H$3:$H$102,0),1),"")</f>
        <v/>
      </c>
      <c r="G205" s="43" t="str">
        <f>IFERROR(INDEX('ORARIO DOCENTI'!$A$3:$A$102,MATCH(G$184,'ORARIO DOCENTI'!$H$3:$H$102,0),1),"")</f>
        <v/>
      </c>
      <c r="H205" s="43" t="str">
        <f>IFERROR(INDEX('ORARIO DOCENTI'!$A$3:$A$102,MATCH(H$184,'ORARIO DOCENTI'!$H$3:$H$102,0),1),"")</f>
        <v/>
      </c>
      <c r="I205" s="43" t="str">
        <f>IFERROR(INDEX('ORARIO DOCENTI'!$A$3:$A$102,MATCH(I$184,'ORARIO DOCENTI'!$H$3:$H$102,0),1),"")</f>
        <v/>
      </c>
      <c r="J205" s="43" t="str">
        <f>IFERROR(INDEX('ORARIO DOCENTI'!$A$3:$A$102,MATCH(J$184,'ORARIO DOCENTI'!$H$3:$H$102,0),1),"")</f>
        <v/>
      </c>
      <c r="K205" s="43" t="str">
        <f>IFERROR(INDEX('ORARIO DOCENTI'!$A$3:$A$102,MATCH(K$184,'ORARIO DOCENTI'!$H$3:$H$102,0),1),"")</f>
        <v/>
      </c>
      <c r="L205" s="43" t="str">
        <f>IFERROR(INDEX('ORARIO DOCENTI'!$A$3:$A$102,MATCH(L$184,'ORARIO DOCENTI'!$H$3:$H$102,0),1),"")</f>
        <v/>
      </c>
      <c r="M205" s="43" t="str">
        <f>IFERROR(INDEX('ORARIO DOCENTI'!$A$3:$A$102,MATCH(M$184,'ORARIO DOCENTI'!$H$3:$H$102,0),1),"")</f>
        <v/>
      </c>
      <c r="N205" s="43" t="str">
        <f>IFERROR(INDEX('ORARIO DOCENTI'!$A$3:$A$102,MATCH(N$184,'ORARIO DOCENTI'!$H$3:$H$102,0),1),"")</f>
        <v/>
      </c>
      <c r="O205" s="43" t="str">
        <f>IFERROR(INDEX('ORARIO DOCENTI'!$A$3:$A$102,MATCH(O$184,'ORARIO DOCENTI'!$H$3:$H$102,0),1),"")</f>
        <v/>
      </c>
      <c r="P205" s="43" t="str">
        <f>IFERROR(INDEX('ORARIO DOCENTI'!$A$3:$A$102,MATCH(P$184,'ORARIO DOCENTI'!$H$3:$H$102,0),1),"")</f>
        <v/>
      </c>
      <c r="Q205" s="43" t="str">
        <f>IFERROR(INDEX('ORARIO DOCENTI'!$A$3:$A$102,MATCH(Q$184,'ORARIO DOCENTI'!$H$3:$H$102,0),1),"")</f>
        <v/>
      </c>
      <c r="R205" s="43" t="str">
        <f>IFERROR(INDEX('ORARIO DOCENTI'!$A$3:$A$102,MATCH(R$184,'ORARIO DOCENTI'!$H$3:$H$102,0),1),"")</f>
        <v/>
      </c>
      <c r="S205" s="43" t="str">
        <f>IFERROR(INDEX('ORARIO DOCENTI'!$A$3:$A$102,MATCH(S$184,'ORARIO DOCENTI'!$H$3:$H$102,0),1),"")</f>
        <v/>
      </c>
      <c r="T205" s="43" t="str">
        <f>IFERROR(INDEX('ORARIO DOCENTI'!$A$3:$A$102,MATCH(T$184,'ORARIO DOCENTI'!$H$3:$H$102,0),1),"")</f>
        <v/>
      </c>
      <c r="U205" s="43" t="str">
        <f>IFERROR(INDEX('ORARIO DOCENTI'!$A$3:$A$102,MATCH(U$184,'ORARIO DOCENTI'!$H$3:$H$102,0),1),"")</f>
        <v/>
      </c>
      <c r="V205" s="43" t="str">
        <f>IFERROR(INDEX('ORARIO DOCENTI'!$A$3:$A$102,MATCH(V$184,'ORARIO DOCENTI'!$H$3:$H$102,0),1),"")</f>
        <v/>
      </c>
      <c r="W205" s="43" t="str">
        <f>IFERROR(INDEX('ORARIO DOCENTI'!$A$3:$A$102,MATCH(W$184,'ORARIO DOCENTI'!$H$3:$H$102,0),1),"")</f>
        <v/>
      </c>
      <c r="X205" s="43" t="str">
        <f>IFERROR(INDEX('ORARIO DOCENTI'!$A$3:$A$102,MATCH(X$184,'ORARIO DOCENTI'!$H$3:$H$102,0),1),"")</f>
        <v/>
      </c>
      <c r="Y205" s="43" t="str">
        <f>IFERROR(INDEX('ORARIO DOCENTI'!$A$3:$A$102,MATCH(Y$184,'ORARIO DOCENTI'!$H$3:$H$102,0),1),"")</f>
        <v/>
      </c>
      <c r="Z205" s="43" t="str">
        <f>IFERROR(INDEX('ORARIO DOCENTI'!$A$3:$A$102,MATCH(Z$184,'ORARIO DOCENTI'!$H$3:$H$102,0),1),"")</f>
        <v/>
      </c>
      <c r="AA205" s="43" t="str">
        <f>IFERROR(INDEX('ORARIO DOCENTI'!$A$3:$A$102,MATCH(AA$184,'ORARIO DOCENTI'!$H$3:$H$102,0),1),"")</f>
        <v/>
      </c>
      <c r="AB205" s="43" t="str">
        <f>IFERROR(INDEX('ORARIO DOCENTI'!$A$3:$A$102,MATCH(AB$184,'ORARIO DOCENTI'!$H$3:$H$102,0),1),"")</f>
        <v/>
      </c>
      <c r="AC205" s="43" t="str">
        <f>IFERROR(INDEX('ORARIO DOCENTI'!$A$3:$A$102,MATCH(AC$184,'ORARIO DOCENTI'!$H$3:$H$102,0),1),"")</f>
        <v/>
      </c>
      <c r="AD205" s="43" t="str">
        <f>IFERROR(INDEX('ORARIO DOCENTI'!$A$3:$A$102,MATCH(AD$184,'ORARIO DOCENTI'!$H$3:$H$102,0),1),"")</f>
        <v/>
      </c>
      <c r="AE205" s="43" t="str">
        <f>IFERROR(INDEX('ORARIO DOCENTI'!$A$3:$A$102,MATCH(AE$184,'ORARIO DOCENTI'!$H$3:$H$102,0),1),"")</f>
        <v/>
      </c>
      <c r="AF205" s="43" t="str">
        <f>IFERROR(INDEX('ORARIO DOCENTI'!$A$3:$A$102,MATCH(AF$184,'ORARIO DOCENTI'!$H$3:$H$102,0),1),"")</f>
        <v/>
      </c>
      <c r="AG205" s="43" t="str">
        <f>IFERROR(INDEX('ORARIO DOCENTI'!$A$3:$A$102,MATCH(AG$184,'ORARIO DOCENTI'!$H$3:$H$102,0),1),"")</f>
        <v/>
      </c>
      <c r="AH205" s="43" t="str">
        <f>IFERROR(INDEX('ORARIO DOCENTI'!$A$3:$A$102,MATCH(AH$184,'ORARIO DOCENTI'!$H$3:$H$102,0),1),"")</f>
        <v/>
      </c>
      <c r="AI205" s="43" t="str">
        <f>IFERROR(INDEX('ORARIO DOCENTI'!$A$3:$A$102,MATCH(AI$184,'ORARIO DOCENTI'!$H$3:$H$102,0),1),"")</f>
        <v/>
      </c>
      <c r="AJ205" s="43" t="str">
        <f>IFERROR(INDEX('ORARIO DOCENTI'!$A$3:$A$102,MATCH(AJ$184,'ORARIO DOCENTI'!$H$3:$H$102,0),1),"")</f>
        <v/>
      </c>
      <c r="AK205" s="43" t="str">
        <f>IFERROR(INDEX('ORARIO DOCENTI'!$A$3:$A$102,MATCH(AK$184,'ORARIO DOCENTI'!$H$3:$H$102,0),1),"")</f>
        <v/>
      </c>
      <c r="AL205" s="43" t="str">
        <f>IFERROR(INDEX('ORARIO DOCENTI'!$A$3:$A$102,MATCH(AL$184,'ORARIO DOCENTI'!$H$3:$H$102,0),1),"")</f>
        <v/>
      </c>
      <c r="AM205" s="43" t="str">
        <f>IFERROR(INDEX('ORARIO DOCENTI'!$A$3:$A$102,MATCH(AM$184,'ORARIO DOCENTI'!$H$3:$H$102,0),1),"")</f>
        <v/>
      </c>
      <c r="AN205" s="43" t="str">
        <f>IFERROR(INDEX('ORARIO DOCENTI'!$A$3:$A$102,MATCH(AN$184,'ORARIO DOCENTI'!$H$3:$H$102,0),1),"")</f>
        <v/>
      </c>
      <c r="AO205" s="43" t="str">
        <f>IFERROR(INDEX('ORARIO DOCENTI'!$A$3:$A$102,MATCH(AO$184,'ORARIO DOCENTI'!$H$3:$H$102,0),1),"")</f>
        <v/>
      </c>
      <c r="AP205" s="43" t="str">
        <f>IFERROR(INDEX('ORARIO DOCENTI'!$A$3:$A$102,MATCH(AP$184,'ORARIO DOCENTI'!$H$3:$H$102,0),1),"")</f>
        <v/>
      </c>
      <c r="AQ205" s="43" t="str">
        <f>IFERROR(INDEX('ORARIO DOCENTI'!$A$3:$A$102,MATCH(AQ$184,'ORARIO DOCENTI'!$H$3:$H$102,0),1),"")</f>
        <v/>
      </c>
      <c r="AR205" s="43" t="str">
        <f>IFERROR(INDEX('ORARIO DOCENTI'!$A$3:$A$102,MATCH(AR$184,'ORARIO DOCENTI'!$H$3:$H$102,0),1),"")</f>
        <v/>
      </c>
      <c r="AS205" s="43" t="str">
        <f>IFERROR(INDEX('ORARIO DOCENTI'!$A$3:$A$102,MATCH(AS$184,'ORARIO DOCENTI'!$H$3:$H$102,0),1),"")</f>
        <v/>
      </c>
      <c r="AT205" s="43" t="str">
        <f>IFERROR(INDEX('ORARIO DOCENTI'!$A$3:$A$102,MATCH(AT$184,'ORARIO DOCENTI'!$H$3:$H$102,0),1),"")</f>
        <v/>
      </c>
      <c r="AU205" s="43" t="str">
        <f>IFERROR(INDEX('ORARIO DOCENTI'!$A$3:$A$102,MATCH(AU$184,'ORARIO DOCENTI'!$H$3:$H$102,0),1),"")</f>
        <v/>
      </c>
      <c r="AV205" s="43" t="str">
        <f>IFERROR(INDEX('ORARIO DOCENTI'!$A$3:$A$102,MATCH(AV$184,'ORARIO DOCENTI'!$H$3:$H$102,0),1),"")</f>
        <v/>
      </c>
      <c r="AW205" s="43" t="str">
        <f>IFERROR(INDEX('ORARIO DOCENTI'!$A$3:$A$102,MATCH(AW$184,'ORARIO DOCENTI'!$H$3:$H$102,0),1),"")</f>
        <v/>
      </c>
      <c r="AX205" s="43" t="str">
        <f>IFERROR(INDEX('ORARIO DOCENTI'!$A$3:$A$102,MATCH(AX$184,'ORARIO DOCENTI'!$H$3:$H$102,0),1),"")</f>
        <v/>
      </c>
      <c r="AY205" s="43" t="str">
        <f>IFERROR(INDEX('ORARIO DOCENTI'!$A$3:$A$102,MATCH(AY$184,'ORARIO DOCENTI'!$H$3:$H$102,0),1),"")</f>
        <v/>
      </c>
      <c r="AZ205" s="43" t="str">
        <f>IFERROR(INDEX('ORARIO DOCENTI'!$A$3:$A$102,MATCH(AZ$184,'ORARIO DOCENTI'!$H$3:$H$102,0),1),"")</f>
        <v/>
      </c>
    </row>
    <row r="206" spans="1:52" s="42" customFormat="1" ht="24.95" hidden="1" customHeight="1">
      <c r="A206" s="160"/>
      <c r="B206" s="172"/>
      <c r="C206" s="40" t="str">
        <f>IFERROR(INDEX('ORARIO ITP'!$A$3:$A$102,MATCH(C$184,'ORARIO ITP'!$H$3:$H$102,0),1),"")</f>
        <v/>
      </c>
      <c r="D206" s="40" t="str">
        <f>IFERROR(INDEX('ORARIO ITP'!$A$3:$A$102,MATCH(D$184,'ORARIO ITP'!$H$3:$H$102,0),1),"")</f>
        <v/>
      </c>
      <c r="E206" s="40" t="str">
        <f>IFERROR(INDEX('ORARIO ITP'!$A$3:$A$102,MATCH(E$184,'ORARIO ITP'!$H$3:$H$102,0),1),"")</f>
        <v/>
      </c>
      <c r="F206" s="40" t="str">
        <f>IFERROR(INDEX('ORARIO ITP'!$A$3:$A$102,MATCH(F$184,'ORARIO ITP'!$H$3:$H$102,0),1),"")</f>
        <v/>
      </c>
      <c r="G206" s="40" t="str">
        <f>IFERROR(INDEX('ORARIO ITP'!$A$3:$A$102,MATCH(G$184,'ORARIO ITP'!$H$3:$H$102,0),1),"")</f>
        <v/>
      </c>
      <c r="H206" s="40" t="str">
        <f>IFERROR(INDEX('ORARIO ITP'!$A$3:$A$102,MATCH(H$184,'ORARIO ITP'!$H$3:$H$102,0),1),"")</f>
        <v/>
      </c>
      <c r="I206" s="40" t="str">
        <f>IFERROR(INDEX('ORARIO ITP'!$A$3:$A$102,MATCH(I$184,'ORARIO ITP'!$H$3:$H$102,0),1),"")</f>
        <v/>
      </c>
      <c r="J206" s="40" t="str">
        <f>IFERROR(INDEX('ORARIO ITP'!$A$3:$A$102,MATCH(J$184,'ORARIO ITP'!$H$3:$H$102,0),1),"")</f>
        <v/>
      </c>
      <c r="K206" s="40" t="str">
        <f>IFERROR(INDEX('ORARIO ITP'!$A$3:$A$102,MATCH(K$184,'ORARIO ITP'!$H$3:$H$102,0),1),"")</f>
        <v/>
      </c>
      <c r="L206" s="40" t="str">
        <f>IFERROR(INDEX('ORARIO ITP'!$A$3:$A$102,MATCH(L$184,'ORARIO ITP'!$H$3:$H$102,0),1),"")</f>
        <v/>
      </c>
      <c r="M206" s="40" t="str">
        <f>IFERROR(INDEX('ORARIO ITP'!$A$3:$A$102,MATCH(M$184,'ORARIO ITP'!$H$3:$H$102,0),1),"")</f>
        <v/>
      </c>
      <c r="N206" s="40" t="str">
        <f>IFERROR(INDEX('ORARIO ITP'!$A$3:$A$102,MATCH(N$184,'ORARIO ITP'!$H$3:$H$102,0),1),"")</f>
        <v/>
      </c>
      <c r="O206" s="40" t="str">
        <f>IFERROR(INDEX('ORARIO ITP'!$A$3:$A$102,MATCH(O$184,'ORARIO ITP'!$H$3:$H$102,0),1),"")</f>
        <v/>
      </c>
      <c r="P206" s="40" t="str">
        <f>IFERROR(INDEX('ORARIO ITP'!$A$3:$A$102,MATCH(P$184,'ORARIO ITP'!$H$3:$H$102,0),1),"")</f>
        <v/>
      </c>
      <c r="Q206" s="40" t="str">
        <f>IFERROR(INDEX('ORARIO ITP'!$A$3:$A$102,MATCH(Q$184,'ORARIO ITP'!$H$3:$H$102,0),1),"")</f>
        <v/>
      </c>
      <c r="R206" s="40" t="str">
        <f>IFERROR(INDEX('ORARIO ITP'!$A$3:$A$102,MATCH(R$184,'ORARIO ITP'!$H$3:$H$102,0),1),"")</f>
        <v/>
      </c>
      <c r="S206" s="40" t="str">
        <f>IFERROR(INDEX('ORARIO ITP'!$A$3:$A$102,MATCH(S$184,'ORARIO ITP'!$H$3:$H$102,0),1),"")</f>
        <v/>
      </c>
      <c r="T206" s="40" t="str">
        <f>IFERROR(INDEX('ORARIO ITP'!$A$3:$A$102,MATCH(T$184,'ORARIO ITP'!$H$3:$H$102,0),1),"")</f>
        <v/>
      </c>
      <c r="U206" s="40" t="str">
        <f>IFERROR(INDEX('ORARIO ITP'!$A$3:$A$102,MATCH(U$184,'ORARIO ITP'!$H$3:$H$102,0),1),"")</f>
        <v/>
      </c>
      <c r="V206" s="40" t="str">
        <f>IFERROR(INDEX('ORARIO ITP'!$A$3:$A$102,MATCH(V$184,'ORARIO ITP'!$H$3:$H$102,0),1),"")</f>
        <v/>
      </c>
      <c r="W206" s="40" t="str">
        <f>IFERROR(INDEX('ORARIO ITP'!$A$3:$A$102,MATCH(W$184,'ORARIO ITP'!$H$3:$H$102,0),1),"")</f>
        <v/>
      </c>
      <c r="X206" s="40" t="str">
        <f>IFERROR(INDEX('ORARIO ITP'!$A$3:$A$102,MATCH(X$184,'ORARIO ITP'!$H$3:$H$102,0),1),"")</f>
        <v/>
      </c>
      <c r="Y206" s="40" t="str">
        <f>IFERROR(INDEX('ORARIO ITP'!$A$3:$A$102,MATCH(Y$184,'ORARIO ITP'!$H$3:$H$102,0),1),"")</f>
        <v/>
      </c>
      <c r="Z206" s="40" t="str">
        <f>IFERROR(INDEX('ORARIO ITP'!$A$3:$A$102,MATCH(Z$184,'ORARIO ITP'!$H$3:$H$102,0),1),"")</f>
        <v/>
      </c>
      <c r="AA206" s="40" t="str">
        <f>IFERROR(INDEX('ORARIO ITP'!$A$3:$A$102,MATCH(AA$184,'ORARIO ITP'!$H$3:$H$102,0),1),"")</f>
        <v/>
      </c>
      <c r="AB206" s="40" t="str">
        <f>IFERROR(INDEX('ORARIO ITP'!$A$3:$A$102,MATCH(AB$184,'ORARIO ITP'!$H$3:$H$102,0),1),"")</f>
        <v/>
      </c>
      <c r="AC206" s="40" t="str">
        <f>IFERROR(INDEX('ORARIO ITP'!$A$3:$A$102,MATCH(AC$184,'ORARIO ITP'!$H$3:$H$102,0),1),"")</f>
        <v/>
      </c>
      <c r="AD206" s="40" t="str">
        <f>IFERROR(INDEX('ORARIO ITP'!$A$3:$A$102,MATCH(AD$184,'ORARIO ITP'!$H$3:$H$102,0),1),"")</f>
        <v/>
      </c>
      <c r="AE206" s="40" t="str">
        <f>IFERROR(INDEX('ORARIO ITP'!$A$3:$A$102,MATCH(AE$184,'ORARIO ITP'!$H$3:$H$102,0),1),"")</f>
        <v/>
      </c>
      <c r="AF206" s="40" t="str">
        <f>IFERROR(INDEX('ORARIO ITP'!$A$3:$A$102,MATCH(AF$184,'ORARIO ITP'!$H$3:$H$102,0),1),"")</f>
        <v/>
      </c>
      <c r="AG206" s="40" t="str">
        <f>IFERROR(INDEX('ORARIO ITP'!$A$3:$A$102,MATCH(AG$184,'ORARIO ITP'!$H$3:$H$102,0),1),"")</f>
        <v/>
      </c>
      <c r="AH206" s="40" t="str">
        <f>IFERROR(INDEX('ORARIO ITP'!$A$3:$A$102,MATCH(AH$184,'ORARIO ITP'!$H$3:$H$102,0),1),"")</f>
        <v/>
      </c>
      <c r="AI206" s="40" t="str">
        <f>IFERROR(INDEX('ORARIO ITP'!$A$3:$A$102,MATCH(AI$184,'ORARIO ITP'!$H$3:$H$102,0),1),"")</f>
        <v/>
      </c>
      <c r="AJ206" s="40" t="str">
        <f>IFERROR(INDEX('ORARIO ITP'!$A$3:$A$102,MATCH(AJ$184,'ORARIO ITP'!$H$3:$H$102,0),1),"")</f>
        <v/>
      </c>
      <c r="AK206" s="40" t="str">
        <f>IFERROR(INDEX('ORARIO ITP'!$A$3:$A$102,MATCH(AK$184,'ORARIO ITP'!$H$3:$H$102,0),1),"")</f>
        <v/>
      </c>
      <c r="AL206" s="40" t="str">
        <f>IFERROR(INDEX('ORARIO ITP'!$A$3:$A$102,MATCH(AL$184,'ORARIO ITP'!$H$3:$H$102,0),1),"")</f>
        <v/>
      </c>
      <c r="AM206" s="40" t="str">
        <f>IFERROR(INDEX('ORARIO ITP'!$A$3:$A$102,MATCH(AM$184,'ORARIO ITP'!$H$3:$H$102,0),1),"")</f>
        <v/>
      </c>
      <c r="AN206" s="40" t="str">
        <f>IFERROR(INDEX('ORARIO ITP'!$A$3:$A$102,MATCH(AN$184,'ORARIO ITP'!$H$3:$H$102,0),1),"")</f>
        <v/>
      </c>
      <c r="AO206" s="40" t="str">
        <f>IFERROR(INDEX('ORARIO ITP'!$A$3:$A$102,MATCH(AO$184,'ORARIO ITP'!$H$3:$H$102,0),1),"")</f>
        <v/>
      </c>
      <c r="AP206" s="40" t="str">
        <f>IFERROR(INDEX('ORARIO ITP'!$A$3:$A$102,MATCH(AP$184,'ORARIO ITP'!$H$3:$H$102,0),1),"")</f>
        <v/>
      </c>
      <c r="AQ206" s="40" t="str">
        <f>IFERROR(INDEX('ORARIO ITP'!$A$3:$A$102,MATCH(AQ$184,'ORARIO ITP'!$H$3:$H$102,0),1),"")</f>
        <v/>
      </c>
      <c r="AR206" s="40" t="str">
        <f>IFERROR(INDEX('ORARIO ITP'!$A$3:$A$102,MATCH(AR$184,'ORARIO ITP'!$H$3:$H$102,0),1),"")</f>
        <v/>
      </c>
      <c r="AS206" s="40" t="str">
        <f>IFERROR(INDEX('ORARIO ITP'!$A$3:$A$102,MATCH(AS$184,'ORARIO ITP'!$H$3:$H$102,0),1),"")</f>
        <v/>
      </c>
      <c r="AT206" s="40" t="str">
        <f>IFERROR(INDEX('ORARIO ITP'!$A$3:$A$102,MATCH(AT$184,'ORARIO ITP'!$H$3:$H$102,0),1),"")</f>
        <v/>
      </c>
      <c r="AU206" s="40" t="str">
        <f>IFERROR(INDEX('ORARIO ITP'!$A$3:$A$102,MATCH(AU$184,'ORARIO ITP'!$H$3:$H$102,0),1),"")</f>
        <v/>
      </c>
      <c r="AV206" s="40" t="str">
        <f>IFERROR(INDEX('ORARIO ITP'!$A$3:$A$102,MATCH(AV$184,'ORARIO ITP'!$H$3:$H$102,0),1),"")</f>
        <v/>
      </c>
      <c r="AW206" s="40" t="str">
        <f>IFERROR(INDEX('ORARIO ITP'!$A$3:$A$102,MATCH(AW$184,'ORARIO ITP'!$H$3:$H$102,0),1),"")</f>
        <v/>
      </c>
      <c r="AX206" s="40" t="str">
        <f>IFERROR(INDEX('ORARIO ITP'!$A$3:$A$102,MATCH(AX$184,'ORARIO ITP'!$H$3:$H$102,0),1),"")</f>
        <v/>
      </c>
      <c r="AY206" s="40" t="str">
        <f>IFERROR(INDEX('ORARIO ITP'!$A$3:$A$102,MATCH(AY$184,'ORARIO ITP'!$H$3:$H$102,0),1),"")</f>
        <v/>
      </c>
      <c r="AZ206" s="40" t="str">
        <f>IFERROR(INDEX('ORARIO ITP'!$A$3:$A$102,MATCH(AZ$184,'ORARIO ITP'!$H$3:$H$102,0),1),"")</f>
        <v/>
      </c>
    </row>
    <row r="207" spans="1:52" s="42" customFormat="1" ht="24.95" hidden="1" customHeight="1">
      <c r="A207" s="160"/>
      <c r="B207" s="164">
        <v>8</v>
      </c>
      <c r="C207" s="41" t="str">
        <f ca="1">IFERROR(INDEX('DOCENTI-CLASSI-MATERIE'!$A$2:$L$201,MATCH(C$25,'DOCENTI-CLASSI-MATERIE'!$A$2:$A$201,0),MATCH(C$184,INDIRECT("'DOCENTI-CLASSI-MATERIE'!$A"&amp;MATCH(C$25,'DOCENTI-CLASSI-MATERIE'!$A$2:$A$201,0)+2&amp;":$L"&amp;MATCH(C$25,'DOCENTI-CLASSI-MATERIE'!$A$2:$A$201,0)+2),0)),"")</f>
        <v/>
      </c>
      <c r="D207" s="41" t="str">
        <f ca="1">IFERROR(INDEX('DOCENTI-CLASSI-MATERIE'!$A$2:$L$201,MATCH(D$25,'DOCENTI-CLASSI-MATERIE'!$A$2:$A$201,0),MATCH(D$184,INDIRECT("'DOCENTI-CLASSI-MATERIE'!$A"&amp;MATCH(D$25,'DOCENTI-CLASSI-MATERIE'!$A$2:$A$201,0)+2&amp;":$L"&amp;MATCH(D$25,'DOCENTI-CLASSI-MATERIE'!$A$2:$A$201,0)+2),0)),"")</f>
        <v/>
      </c>
      <c r="E207" s="41" t="str">
        <f ca="1">IFERROR(INDEX('DOCENTI-CLASSI-MATERIE'!$A$2:$L$201,MATCH(E$25,'DOCENTI-CLASSI-MATERIE'!$A$2:$A$201,0),MATCH(E$184,INDIRECT("'DOCENTI-CLASSI-MATERIE'!$A"&amp;MATCH(E$25,'DOCENTI-CLASSI-MATERIE'!$A$2:$A$201,0)+2&amp;":$L"&amp;MATCH(E$25,'DOCENTI-CLASSI-MATERIE'!$A$2:$A$201,0)+2),0)),"")</f>
        <v/>
      </c>
      <c r="F207" s="41" t="str">
        <f ca="1">IFERROR(INDEX('DOCENTI-CLASSI-MATERIE'!$A$2:$L$201,MATCH(F$25,'DOCENTI-CLASSI-MATERIE'!$A$2:$A$201,0),MATCH(F$184,INDIRECT("'DOCENTI-CLASSI-MATERIE'!$A"&amp;MATCH(F$25,'DOCENTI-CLASSI-MATERIE'!$A$2:$A$201,0)+2&amp;":$L"&amp;MATCH(F$25,'DOCENTI-CLASSI-MATERIE'!$A$2:$A$201,0)+2),0)),"")</f>
        <v/>
      </c>
      <c r="G207" s="41" t="str">
        <f ca="1">IFERROR(INDEX('DOCENTI-CLASSI-MATERIE'!$A$2:$L$201,MATCH(G$25,'DOCENTI-CLASSI-MATERIE'!$A$2:$A$201,0),MATCH(G$184,INDIRECT("'DOCENTI-CLASSI-MATERIE'!$A"&amp;MATCH(G$25,'DOCENTI-CLASSI-MATERIE'!$A$2:$A$201,0)+2&amp;":$L"&amp;MATCH(G$25,'DOCENTI-CLASSI-MATERIE'!$A$2:$A$201,0)+2),0)),"")</f>
        <v/>
      </c>
      <c r="H207" s="41" t="str">
        <f ca="1">IFERROR(INDEX('DOCENTI-CLASSI-MATERIE'!$A$2:$L$201,MATCH(H$25,'DOCENTI-CLASSI-MATERIE'!$A$2:$A$201,0),MATCH(H$184,INDIRECT("'DOCENTI-CLASSI-MATERIE'!$A"&amp;MATCH(H$25,'DOCENTI-CLASSI-MATERIE'!$A$2:$A$201,0)+2&amp;":$L"&amp;MATCH(H$25,'DOCENTI-CLASSI-MATERIE'!$A$2:$A$201,0)+2),0)),"")</f>
        <v/>
      </c>
      <c r="I207" s="41" t="str">
        <f ca="1">IFERROR(INDEX('DOCENTI-CLASSI-MATERIE'!$A$2:$L$201,MATCH(I$25,'DOCENTI-CLASSI-MATERIE'!$A$2:$A$201,0),MATCH(I$184,INDIRECT("'DOCENTI-CLASSI-MATERIE'!$A"&amp;MATCH(I$25,'DOCENTI-CLASSI-MATERIE'!$A$2:$A$201,0)+2&amp;":$L"&amp;MATCH(I$25,'DOCENTI-CLASSI-MATERIE'!$A$2:$A$201,0)+2),0)),"")</f>
        <v/>
      </c>
      <c r="J207" s="41" t="str">
        <f ca="1">IFERROR(INDEX('DOCENTI-CLASSI-MATERIE'!$A$2:$L$201,MATCH(J$25,'DOCENTI-CLASSI-MATERIE'!$A$2:$A$201,0),MATCH(J$184,INDIRECT("'DOCENTI-CLASSI-MATERIE'!$A"&amp;MATCH(J$25,'DOCENTI-CLASSI-MATERIE'!$A$2:$A$201,0)+2&amp;":$L"&amp;MATCH(J$25,'DOCENTI-CLASSI-MATERIE'!$A$2:$A$201,0)+2),0)),"")</f>
        <v/>
      </c>
      <c r="K207" s="41" t="str">
        <f ca="1">IFERROR(INDEX('DOCENTI-CLASSI-MATERIE'!$A$2:$L$201,MATCH(K$25,'DOCENTI-CLASSI-MATERIE'!$A$2:$A$201,0),MATCH(K$184,INDIRECT("'DOCENTI-CLASSI-MATERIE'!$A"&amp;MATCH(K$25,'DOCENTI-CLASSI-MATERIE'!$A$2:$A$201,0)+2&amp;":$L"&amp;MATCH(K$25,'DOCENTI-CLASSI-MATERIE'!$A$2:$A$201,0)+2),0)),"")</f>
        <v/>
      </c>
      <c r="L207" s="41" t="str">
        <f ca="1">IFERROR(INDEX('DOCENTI-CLASSI-MATERIE'!$A$2:$L$201,MATCH(L$25,'DOCENTI-CLASSI-MATERIE'!$A$2:$A$201,0),MATCH(L$184,INDIRECT("'DOCENTI-CLASSI-MATERIE'!$A"&amp;MATCH(L$25,'DOCENTI-CLASSI-MATERIE'!$A$2:$A$201,0)+2&amp;":$L"&amp;MATCH(L$25,'DOCENTI-CLASSI-MATERIE'!$A$2:$A$201,0)+2),0)),"")</f>
        <v/>
      </c>
      <c r="M207" s="41" t="str">
        <f ca="1">IFERROR(INDEX('DOCENTI-CLASSI-MATERIE'!$A$2:$L$201,MATCH(M$25,'DOCENTI-CLASSI-MATERIE'!$A$2:$A$201,0),MATCH(M$184,INDIRECT("'DOCENTI-CLASSI-MATERIE'!$A"&amp;MATCH(M$25,'DOCENTI-CLASSI-MATERIE'!$A$2:$A$201,0)+2&amp;":$L"&amp;MATCH(M$25,'DOCENTI-CLASSI-MATERIE'!$A$2:$A$201,0)+2),0)),"")</f>
        <v/>
      </c>
      <c r="N207" s="41" t="str">
        <f ca="1">IFERROR(INDEX('DOCENTI-CLASSI-MATERIE'!$A$2:$L$201,MATCH(N$25,'DOCENTI-CLASSI-MATERIE'!$A$2:$A$201,0),MATCH(N$184,INDIRECT("'DOCENTI-CLASSI-MATERIE'!$A"&amp;MATCH(N$25,'DOCENTI-CLASSI-MATERIE'!$A$2:$A$201,0)+2&amp;":$L"&amp;MATCH(N$25,'DOCENTI-CLASSI-MATERIE'!$A$2:$A$201,0)+2),0)),"")</f>
        <v/>
      </c>
      <c r="O207" s="41" t="str">
        <f ca="1">IFERROR(INDEX('DOCENTI-CLASSI-MATERIE'!$A$2:$L$201,MATCH(O$25,'DOCENTI-CLASSI-MATERIE'!$A$2:$A$201,0),MATCH(O$184,INDIRECT("'DOCENTI-CLASSI-MATERIE'!$A"&amp;MATCH(O$25,'DOCENTI-CLASSI-MATERIE'!$A$2:$A$201,0)+2&amp;":$L"&amp;MATCH(O$25,'DOCENTI-CLASSI-MATERIE'!$A$2:$A$201,0)+2),0)),"")</f>
        <v/>
      </c>
      <c r="P207" s="41" t="str">
        <f ca="1">IFERROR(INDEX('DOCENTI-CLASSI-MATERIE'!$A$2:$L$201,MATCH(P$25,'DOCENTI-CLASSI-MATERIE'!$A$2:$A$201,0),MATCH(P$184,INDIRECT("'DOCENTI-CLASSI-MATERIE'!$A"&amp;MATCH(P$25,'DOCENTI-CLASSI-MATERIE'!$A$2:$A$201,0)+2&amp;":$L"&amp;MATCH(P$25,'DOCENTI-CLASSI-MATERIE'!$A$2:$A$201,0)+2),0)),"")</f>
        <v/>
      </c>
      <c r="Q207" s="41" t="str">
        <f ca="1">IFERROR(INDEX('DOCENTI-CLASSI-MATERIE'!$A$2:$L$201,MATCH(Q$25,'DOCENTI-CLASSI-MATERIE'!$A$2:$A$201,0),MATCH(Q$184,INDIRECT("'DOCENTI-CLASSI-MATERIE'!$A"&amp;MATCH(Q$25,'DOCENTI-CLASSI-MATERIE'!$A$2:$A$201,0)+2&amp;":$L"&amp;MATCH(Q$25,'DOCENTI-CLASSI-MATERIE'!$A$2:$A$201,0)+2),0)),"")</f>
        <v/>
      </c>
      <c r="R207" s="41" t="str">
        <f ca="1">IFERROR(INDEX('DOCENTI-CLASSI-MATERIE'!$A$2:$L$201,MATCH(R$25,'DOCENTI-CLASSI-MATERIE'!$A$2:$A$201,0),MATCH(R$184,INDIRECT("'DOCENTI-CLASSI-MATERIE'!$A"&amp;MATCH(R$25,'DOCENTI-CLASSI-MATERIE'!$A$2:$A$201,0)+2&amp;":$L"&amp;MATCH(R$25,'DOCENTI-CLASSI-MATERIE'!$A$2:$A$201,0)+2),0)),"")</f>
        <v/>
      </c>
      <c r="S207" s="41" t="str">
        <f ca="1">IFERROR(INDEX('DOCENTI-CLASSI-MATERIE'!$A$2:$L$201,MATCH(S$25,'DOCENTI-CLASSI-MATERIE'!$A$2:$A$201,0),MATCH(S$184,INDIRECT("'DOCENTI-CLASSI-MATERIE'!$A"&amp;MATCH(S$25,'DOCENTI-CLASSI-MATERIE'!$A$2:$A$201,0)+2&amp;":$L"&amp;MATCH(S$25,'DOCENTI-CLASSI-MATERIE'!$A$2:$A$201,0)+2),0)),"")</f>
        <v/>
      </c>
      <c r="T207" s="41" t="str">
        <f ca="1">IFERROR(INDEX('DOCENTI-CLASSI-MATERIE'!$A$2:$L$201,MATCH(T$25,'DOCENTI-CLASSI-MATERIE'!$A$2:$A$201,0),MATCH(T$184,INDIRECT("'DOCENTI-CLASSI-MATERIE'!$A"&amp;MATCH(T$25,'DOCENTI-CLASSI-MATERIE'!$A$2:$A$201,0)+2&amp;":$L"&amp;MATCH(T$25,'DOCENTI-CLASSI-MATERIE'!$A$2:$A$201,0)+2),0)),"")</f>
        <v/>
      </c>
      <c r="U207" s="41" t="str">
        <f ca="1">IFERROR(INDEX('DOCENTI-CLASSI-MATERIE'!$A$2:$L$201,MATCH(U$25,'DOCENTI-CLASSI-MATERIE'!$A$2:$A$201,0),MATCH(U$184,INDIRECT("'DOCENTI-CLASSI-MATERIE'!$A"&amp;MATCH(U$25,'DOCENTI-CLASSI-MATERIE'!$A$2:$A$201,0)+2&amp;":$L"&amp;MATCH(U$25,'DOCENTI-CLASSI-MATERIE'!$A$2:$A$201,0)+2),0)),"")</f>
        <v/>
      </c>
      <c r="V207" s="41" t="str">
        <f ca="1">IFERROR(INDEX('DOCENTI-CLASSI-MATERIE'!$A$2:$L$201,MATCH(V$25,'DOCENTI-CLASSI-MATERIE'!$A$2:$A$201,0),MATCH(V$184,INDIRECT("'DOCENTI-CLASSI-MATERIE'!$A"&amp;MATCH(V$25,'DOCENTI-CLASSI-MATERIE'!$A$2:$A$201,0)+2&amp;":$L"&amp;MATCH(V$25,'DOCENTI-CLASSI-MATERIE'!$A$2:$A$201,0)+2),0)),"")</f>
        <v/>
      </c>
      <c r="W207" s="41" t="str">
        <f ca="1">IFERROR(INDEX('DOCENTI-CLASSI-MATERIE'!$A$2:$L$201,MATCH(W$25,'DOCENTI-CLASSI-MATERIE'!$A$2:$A$201,0),MATCH(W$184,INDIRECT("'DOCENTI-CLASSI-MATERIE'!$A"&amp;MATCH(W$25,'DOCENTI-CLASSI-MATERIE'!$A$2:$A$201,0)+2&amp;":$L"&amp;MATCH(W$25,'DOCENTI-CLASSI-MATERIE'!$A$2:$A$201,0)+2),0)),"")</f>
        <v/>
      </c>
      <c r="X207" s="41" t="str">
        <f ca="1">IFERROR(INDEX('DOCENTI-CLASSI-MATERIE'!$A$2:$L$201,MATCH(X$25,'DOCENTI-CLASSI-MATERIE'!$A$2:$A$201,0),MATCH(X$184,INDIRECT("'DOCENTI-CLASSI-MATERIE'!$A"&amp;MATCH(X$25,'DOCENTI-CLASSI-MATERIE'!$A$2:$A$201,0)+2&amp;":$L"&amp;MATCH(X$25,'DOCENTI-CLASSI-MATERIE'!$A$2:$A$201,0)+2),0)),"")</f>
        <v/>
      </c>
      <c r="Y207" s="41" t="str">
        <f ca="1">IFERROR(INDEX('DOCENTI-CLASSI-MATERIE'!$A$2:$L$201,MATCH(Y$25,'DOCENTI-CLASSI-MATERIE'!$A$2:$A$201,0),MATCH(Y$184,INDIRECT("'DOCENTI-CLASSI-MATERIE'!$A"&amp;MATCH(Y$25,'DOCENTI-CLASSI-MATERIE'!$A$2:$A$201,0)+2&amp;":$L"&amp;MATCH(Y$25,'DOCENTI-CLASSI-MATERIE'!$A$2:$A$201,0)+2),0)),"")</f>
        <v/>
      </c>
      <c r="Z207" s="41" t="str">
        <f ca="1">IFERROR(INDEX('DOCENTI-CLASSI-MATERIE'!$A$2:$L$201,MATCH(Z$25,'DOCENTI-CLASSI-MATERIE'!$A$2:$A$201,0),MATCH(Z$184,INDIRECT("'DOCENTI-CLASSI-MATERIE'!$A"&amp;MATCH(Z$25,'DOCENTI-CLASSI-MATERIE'!$A$2:$A$201,0)+2&amp;":$L"&amp;MATCH(Z$25,'DOCENTI-CLASSI-MATERIE'!$A$2:$A$201,0)+2),0)),"")</f>
        <v/>
      </c>
      <c r="AA207" s="41" t="str">
        <f ca="1">IFERROR(INDEX('DOCENTI-CLASSI-MATERIE'!$A$2:$L$201,MATCH(AA$25,'DOCENTI-CLASSI-MATERIE'!$A$2:$A$201,0),MATCH(AA$184,INDIRECT("'DOCENTI-CLASSI-MATERIE'!$A"&amp;MATCH(AA$25,'DOCENTI-CLASSI-MATERIE'!$A$2:$A$201,0)+2&amp;":$L"&amp;MATCH(AA$25,'DOCENTI-CLASSI-MATERIE'!$A$2:$A$201,0)+2),0)),"")</f>
        <v/>
      </c>
      <c r="AB207" s="41" t="str">
        <f ca="1">IFERROR(INDEX('DOCENTI-CLASSI-MATERIE'!$A$2:$L$201,MATCH(AB$25,'DOCENTI-CLASSI-MATERIE'!$A$2:$A$201,0),MATCH(AB$184,INDIRECT("'DOCENTI-CLASSI-MATERIE'!$A"&amp;MATCH(AB$25,'DOCENTI-CLASSI-MATERIE'!$A$2:$A$201,0)+2&amp;":$L"&amp;MATCH(AB$25,'DOCENTI-CLASSI-MATERIE'!$A$2:$A$201,0)+2),0)),"")</f>
        <v/>
      </c>
      <c r="AC207" s="41" t="str">
        <f ca="1">IFERROR(INDEX('DOCENTI-CLASSI-MATERIE'!$A$2:$L$201,MATCH(AC$25,'DOCENTI-CLASSI-MATERIE'!$A$2:$A$201,0),MATCH(AC$184,INDIRECT("'DOCENTI-CLASSI-MATERIE'!$A"&amp;MATCH(AC$25,'DOCENTI-CLASSI-MATERIE'!$A$2:$A$201,0)+2&amp;":$L"&amp;MATCH(AC$25,'DOCENTI-CLASSI-MATERIE'!$A$2:$A$201,0)+2),0)),"")</f>
        <v/>
      </c>
      <c r="AD207" s="41" t="str">
        <f ca="1">IFERROR(INDEX('DOCENTI-CLASSI-MATERIE'!$A$2:$L$201,MATCH(AD$25,'DOCENTI-CLASSI-MATERIE'!$A$2:$A$201,0),MATCH(AD$184,INDIRECT("'DOCENTI-CLASSI-MATERIE'!$A"&amp;MATCH(AD$25,'DOCENTI-CLASSI-MATERIE'!$A$2:$A$201,0)+2&amp;":$L"&amp;MATCH(AD$25,'DOCENTI-CLASSI-MATERIE'!$A$2:$A$201,0)+2),0)),"")</f>
        <v/>
      </c>
      <c r="AE207" s="41" t="str">
        <f ca="1">IFERROR(INDEX('DOCENTI-CLASSI-MATERIE'!$A$2:$L$201,MATCH(AE$25,'DOCENTI-CLASSI-MATERIE'!$A$2:$A$201,0),MATCH(AE$184,INDIRECT("'DOCENTI-CLASSI-MATERIE'!$A"&amp;MATCH(AE$25,'DOCENTI-CLASSI-MATERIE'!$A$2:$A$201,0)+2&amp;":$L"&amp;MATCH(AE$25,'DOCENTI-CLASSI-MATERIE'!$A$2:$A$201,0)+2),0)),"")</f>
        <v/>
      </c>
      <c r="AF207" s="41" t="str">
        <f ca="1">IFERROR(INDEX('DOCENTI-CLASSI-MATERIE'!$A$2:$L$201,MATCH(AF$25,'DOCENTI-CLASSI-MATERIE'!$A$2:$A$201,0),MATCH(AF$184,INDIRECT("'DOCENTI-CLASSI-MATERIE'!$A"&amp;MATCH(AF$25,'DOCENTI-CLASSI-MATERIE'!$A$2:$A$201,0)+2&amp;":$L"&amp;MATCH(AF$25,'DOCENTI-CLASSI-MATERIE'!$A$2:$A$201,0)+2),0)),"")</f>
        <v/>
      </c>
      <c r="AG207" s="41" t="str">
        <f ca="1">IFERROR(INDEX('DOCENTI-CLASSI-MATERIE'!$A$2:$L$201,MATCH(AG$25,'DOCENTI-CLASSI-MATERIE'!$A$2:$A$201,0),MATCH(AG$184,INDIRECT("'DOCENTI-CLASSI-MATERIE'!$A"&amp;MATCH(AG$25,'DOCENTI-CLASSI-MATERIE'!$A$2:$A$201,0)+2&amp;":$L"&amp;MATCH(AG$25,'DOCENTI-CLASSI-MATERIE'!$A$2:$A$201,0)+2),0)),"")</f>
        <v/>
      </c>
      <c r="AH207" s="41" t="str">
        <f ca="1">IFERROR(INDEX('DOCENTI-CLASSI-MATERIE'!$A$2:$L$201,MATCH(AH$25,'DOCENTI-CLASSI-MATERIE'!$A$2:$A$201,0),MATCH(AH$184,INDIRECT("'DOCENTI-CLASSI-MATERIE'!$A"&amp;MATCH(AH$25,'DOCENTI-CLASSI-MATERIE'!$A$2:$A$201,0)+2&amp;":$L"&amp;MATCH(AH$25,'DOCENTI-CLASSI-MATERIE'!$A$2:$A$201,0)+2),0)),"")</f>
        <v/>
      </c>
      <c r="AI207" s="41" t="str">
        <f ca="1">IFERROR(INDEX('DOCENTI-CLASSI-MATERIE'!$A$2:$L$201,MATCH(AI$25,'DOCENTI-CLASSI-MATERIE'!$A$2:$A$201,0),MATCH(AI$184,INDIRECT("'DOCENTI-CLASSI-MATERIE'!$A"&amp;MATCH(AI$25,'DOCENTI-CLASSI-MATERIE'!$A$2:$A$201,0)+2&amp;":$L"&amp;MATCH(AI$25,'DOCENTI-CLASSI-MATERIE'!$A$2:$A$201,0)+2),0)),"")</f>
        <v/>
      </c>
      <c r="AJ207" s="41" t="str">
        <f ca="1">IFERROR(INDEX('DOCENTI-CLASSI-MATERIE'!$A$2:$L$201,MATCH(AJ$25,'DOCENTI-CLASSI-MATERIE'!$A$2:$A$201,0),MATCH(AJ$184,INDIRECT("'DOCENTI-CLASSI-MATERIE'!$A"&amp;MATCH(AJ$25,'DOCENTI-CLASSI-MATERIE'!$A$2:$A$201,0)+2&amp;":$L"&amp;MATCH(AJ$25,'DOCENTI-CLASSI-MATERIE'!$A$2:$A$201,0)+2),0)),"")</f>
        <v/>
      </c>
      <c r="AK207" s="41" t="str">
        <f ca="1">IFERROR(INDEX('DOCENTI-CLASSI-MATERIE'!$A$2:$L$201,MATCH(AK$25,'DOCENTI-CLASSI-MATERIE'!$A$2:$A$201,0),MATCH(AK$184,INDIRECT("'DOCENTI-CLASSI-MATERIE'!$A"&amp;MATCH(AK$25,'DOCENTI-CLASSI-MATERIE'!$A$2:$A$201,0)+2&amp;":$L"&amp;MATCH(AK$25,'DOCENTI-CLASSI-MATERIE'!$A$2:$A$201,0)+2),0)),"")</f>
        <v/>
      </c>
      <c r="AL207" s="41" t="str">
        <f ca="1">IFERROR(INDEX('DOCENTI-CLASSI-MATERIE'!$A$2:$L$201,MATCH(AL$25,'DOCENTI-CLASSI-MATERIE'!$A$2:$A$201,0),MATCH(AL$184,INDIRECT("'DOCENTI-CLASSI-MATERIE'!$A"&amp;MATCH(AL$25,'DOCENTI-CLASSI-MATERIE'!$A$2:$A$201,0)+2&amp;":$L"&amp;MATCH(AL$25,'DOCENTI-CLASSI-MATERIE'!$A$2:$A$201,0)+2),0)),"")</f>
        <v/>
      </c>
      <c r="AM207" s="41" t="str">
        <f ca="1">IFERROR(INDEX('DOCENTI-CLASSI-MATERIE'!$A$2:$L$201,MATCH(AM$25,'DOCENTI-CLASSI-MATERIE'!$A$2:$A$201,0),MATCH(AM$184,INDIRECT("'DOCENTI-CLASSI-MATERIE'!$A"&amp;MATCH(AM$25,'DOCENTI-CLASSI-MATERIE'!$A$2:$A$201,0)+2&amp;":$L"&amp;MATCH(AM$25,'DOCENTI-CLASSI-MATERIE'!$A$2:$A$201,0)+2),0)),"")</f>
        <v/>
      </c>
      <c r="AN207" s="41" t="str">
        <f ca="1">IFERROR(INDEX('DOCENTI-CLASSI-MATERIE'!$A$2:$L$201,MATCH(AN$25,'DOCENTI-CLASSI-MATERIE'!$A$2:$A$201,0),MATCH(AN$184,INDIRECT("'DOCENTI-CLASSI-MATERIE'!$A"&amp;MATCH(AN$25,'DOCENTI-CLASSI-MATERIE'!$A$2:$A$201,0)+2&amp;":$L"&amp;MATCH(AN$25,'DOCENTI-CLASSI-MATERIE'!$A$2:$A$201,0)+2),0)),"")</f>
        <v/>
      </c>
      <c r="AO207" s="41" t="str">
        <f ca="1">IFERROR(INDEX('DOCENTI-CLASSI-MATERIE'!$A$2:$L$201,MATCH(AO$25,'DOCENTI-CLASSI-MATERIE'!$A$2:$A$201,0),MATCH(AO$184,INDIRECT("'DOCENTI-CLASSI-MATERIE'!$A"&amp;MATCH(AO$25,'DOCENTI-CLASSI-MATERIE'!$A$2:$A$201,0)+2&amp;":$L"&amp;MATCH(AO$25,'DOCENTI-CLASSI-MATERIE'!$A$2:$A$201,0)+2),0)),"")</f>
        <v/>
      </c>
      <c r="AP207" s="41" t="str">
        <f ca="1">IFERROR(INDEX('DOCENTI-CLASSI-MATERIE'!$A$2:$L$201,MATCH(AP$25,'DOCENTI-CLASSI-MATERIE'!$A$2:$A$201,0),MATCH(AP$184,INDIRECT("'DOCENTI-CLASSI-MATERIE'!$A"&amp;MATCH(AP$25,'DOCENTI-CLASSI-MATERIE'!$A$2:$A$201,0)+2&amp;":$L"&amp;MATCH(AP$25,'DOCENTI-CLASSI-MATERIE'!$A$2:$A$201,0)+2),0)),"")</f>
        <v/>
      </c>
      <c r="AQ207" s="41" t="str">
        <f ca="1">IFERROR(INDEX('DOCENTI-CLASSI-MATERIE'!$A$2:$L$201,MATCH(AQ$25,'DOCENTI-CLASSI-MATERIE'!$A$2:$A$201,0),MATCH(AQ$184,INDIRECT("'DOCENTI-CLASSI-MATERIE'!$A"&amp;MATCH(AQ$25,'DOCENTI-CLASSI-MATERIE'!$A$2:$A$201,0)+2&amp;":$L"&amp;MATCH(AQ$25,'DOCENTI-CLASSI-MATERIE'!$A$2:$A$201,0)+2),0)),"")</f>
        <v/>
      </c>
      <c r="AR207" s="41" t="str">
        <f ca="1">IFERROR(INDEX('DOCENTI-CLASSI-MATERIE'!$A$2:$L$201,MATCH(AR$25,'DOCENTI-CLASSI-MATERIE'!$A$2:$A$201,0),MATCH(AR$184,INDIRECT("'DOCENTI-CLASSI-MATERIE'!$A"&amp;MATCH(AR$25,'DOCENTI-CLASSI-MATERIE'!$A$2:$A$201,0)+2&amp;":$L"&amp;MATCH(AR$25,'DOCENTI-CLASSI-MATERIE'!$A$2:$A$201,0)+2),0)),"")</f>
        <v/>
      </c>
      <c r="AS207" s="41" t="str">
        <f ca="1">IFERROR(INDEX('DOCENTI-CLASSI-MATERIE'!$A$2:$L$201,MATCH(AS$25,'DOCENTI-CLASSI-MATERIE'!$A$2:$A$201,0),MATCH(AS$184,INDIRECT("'DOCENTI-CLASSI-MATERIE'!$A"&amp;MATCH(AS$25,'DOCENTI-CLASSI-MATERIE'!$A$2:$A$201,0)+2&amp;":$L"&amp;MATCH(AS$25,'DOCENTI-CLASSI-MATERIE'!$A$2:$A$201,0)+2),0)),"")</f>
        <v/>
      </c>
      <c r="AT207" s="41" t="str">
        <f ca="1">IFERROR(INDEX('DOCENTI-CLASSI-MATERIE'!$A$2:$L$201,MATCH(AT$25,'DOCENTI-CLASSI-MATERIE'!$A$2:$A$201,0),MATCH(AT$184,INDIRECT("'DOCENTI-CLASSI-MATERIE'!$A"&amp;MATCH(AT$25,'DOCENTI-CLASSI-MATERIE'!$A$2:$A$201,0)+2&amp;":$L"&amp;MATCH(AT$25,'DOCENTI-CLASSI-MATERIE'!$A$2:$A$201,0)+2),0)),"")</f>
        <v/>
      </c>
      <c r="AU207" s="41" t="str">
        <f ca="1">IFERROR(INDEX('DOCENTI-CLASSI-MATERIE'!$A$2:$L$201,MATCH(AU$25,'DOCENTI-CLASSI-MATERIE'!$A$2:$A$201,0),MATCH(AU$184,INDIRECT("'DOCENTI-CLASSI-MATERIE'!$A"&amp;MATCH(AU$25,'DOCENTI-CLASSI-MATERIE'!$A$2:$A$201,0)+2&amp;":$L"&amp;MATCH(AU$25,'DOCENTI-CLASSI-MATERIE'!$A$2:$A$201,0)+2),0)),"")</f>
        <v/>
      </c>
      <c r="AV207" s="41" t="str">
        <f ca="1">IFERROR(INDEX('DOCENTI-CLASSI-MATERIE'!$A$2:$L$201,MATCH(AV$25,'DOCENTI-CLASSI-MATERIE'!$A$2:$A$201,0),MATCH(AV$184,INDIRECT("'DOCENTI-CLASSI-MATERIE'!$A"&amp;MATCH(AV$25,'DOCENTI-CLASSI-MATERIE'!$A$2:$A$201,0)+2&amp;":$L"&amp;MATCH(AV$25,'DOCENTI-CLASSI-MATERIE'!$A$2:$A$201,0)+2),0)),"")</f>
        <v/>
      </c>
      <c r="AW207" s="41" t="str">
        <f ca="1">IFERROR(INDEX('DOCENTI-CLASSI-MATERIE'!$A$2:$L$201,MATCH(AW$25,'DOCENTI-CLASSI-MATERIE'!$A$2:$A$201,0),MATCH(AW$184,INDIRECT("'DOCENTI-CLASSI-MATERIE'!$A"&amp;MATCH(AW$25,'DOCENTI-CLASSI-MATERIE'!$A$2:$A$201,0)+2&amp;":$L"&amp;MATCH(AW$25,'DOCENTI-CLASSI-MATERIE'!$A$2:$A$201,0)+2),0)),"")</f>
        <v/>
      </c>
      <c r="AX207" s="41" t="str">
        <f ca="1">IFERROR(INDEX('DOCENTI-CLASSI-MATERIE'!$A$2:$L$201,MATCH(AX$25,'DOCENTI-CLASSI-MATERIE'!$A$2:$A$201,0),MATCH(AX$184,INDIRECT("'DOCENTI-CLASSI-MATERIE'!$A"&amp;MATCH(AX$25,'DOCENTI-CLASSI-MATERIE'!$A$2:$A$201,0)+2&amp;":$L"&amp;MATCH(AX$25,'DOCENTI-CLASSI-MATERIE'!$A$2:$A$201,0)+2),0)),"")</f>
        <v/>
      </c>
      <c r="AY207" s="41" t="str">
        <f ca="1">IFERROR(INDEX('DOCENTI-CLASSI-MATERIE'!$A$2:$L$201,MATCH(AY$25,'DOCENTI-CLASSI-MATERIE'!$A$2:$A$201,0),MATCH(AY$184,INDIRECT("'DOCENTI-CLASSI-MATERIE'!$A"&amp;MATCH(AY$25,'DOCENTI-CLASSI-MATERIE'!$A$2:$A$201,0)+2&amp;":$L"&amp;MATCH(AY$25,'DOCENTI-CLASSI-MATERIE'!$A$2:$A$201,0)+2),0)),"")</f>
        <v/>
      </c>
      <c r="AZ207" s="41" t="str">
        <f ca="1">IFERROR(INDEX('DOCENTI-CLASSI-MATERIE'!$A$2:$L$201,MATCH(AZ$25,'DOCENTI-CLASSI-MATERIE'!$A$2:$A$201,0),MATCH(AZ$184,INDIRECT("'DOCENTI-CLASSI-MATERIE'!$A"&amp;MATCH(AZ$25,'DOCENTI-CLASSI-MATERIE'!$A$2:$A$201,0)+2&amp;":$L"&amp;MATCH(AZ$25,'DOCENTI-CLASSI-MATERIE'!$A$2:$A$201,0)+2),0)),"")</f>
        <v/>
      </c>
    </row>
    <row r="208" spans="1:52" s="42" customFormat="1" ht="24.95" hidden="1" customHeight="1">
      <c r="A208" s="160"/>
      <c r="B208" s="171"/>
      <c r="C208" s="43" t="str">
        <f>IFERROR(INDEX('ORARIO DOCENTI'!$A$3:$A$102,MATCH(C$184,'ORARIO DOCENTI'!$I$3:$I$102,0),1),"")</f>
        <v/>
      </c>
      <c r="D208" s="43" t="str">
        <f>IFERROR(INDEX('ORARIO DOCENTI'!$A$3:$A$102,MATCH(D$184,'ORARIO DOCENTI'!$I$3:$I$102,0),1),"")</f>
        <v/>
      </c>
      <c r="E208" s="43" t="str">
        <f>IFERROR(INDEX('ORARIO DOCENTI'!$A$3:$A$102,MATCH(E$184,'ORARIO DOCENTI'!$I$3:$I$102,0),1),"")</f>
        <v/>
      </c>
      <c r="F208" s="43" t="str">
        <f>IFERROR(INDEX('ORARIO DOCENTI'!$A$3:$A$102,MATCH(F$184,'ORARIO DOCENTI'!$I$3:$I$102,0),1),"")</f>
        <v/>
      </c>
      <c r="G208" s="43" t="str">
        <f>IFERROR(INDEX('ORARIO DOCENTI'!$A$3:$A$102,MATCH(G$184,'ORARIO DOCENTI'!$I$3:$I$102,0),1),"")</f>
        <v/>
      </c>
      <c r="H208" s="43" t="str">
        <f>IFERROR(INDEX('ORARIO DOCENTI'!$A$3:$A$102,MATCH(H$184,'ORARIO DOCENTI'!$I$3:$I$102,0),1),"")</f>
        <v/>
      </c>
      <c r="I208" s="43" t="str">
        <f>IFERROR(INDEX('ORARIO DOCENTI'!$A$3:$A$102,MATCH(I$184,'ORARIO DOCENTI'!$I$3:$I$102,0),1),"")</f>
        <v/>
      </c>
      <c r="J208" s="43" t="str">
        <f>IFERROR(INDEX('ORARIO DOCENTI'!$A$3:$A$102,MATCH(J$184,'ORARIO DOCENTI'!$I$3:$I$102,0),1),"")</f>
        <v/>
      </c>
      <c r="K208" s="43" t="str">
        <f>IFERROR(INDEX('ORARIO DOCENTI'!$A$3:$A$102,MATCH(K$184,'ORARIO DOCENTI'!$I$3:$I$102,0),1),"")</f>
        <v/>
      </c>
      <c r="L208" s="43" t="str">
        <f>IFERROR(INDEX('ORARIO DOCENTI'!$A$3:$A$102,MATCH(L$184,'ORARIO DOCENTI'!$I$3:$I$102,0),1),"")</f>
        <v/>
      </c>
      <c r="M208" s="43" t="str">
        <f>IFERROR(INDEX('ORARIO DOCENTI'!$A$3:$A$102,MATCH(M$184,'ORARIO DOCENTI'!$I$3:$I$102,0),1),"")</f>
        <v/>
      </c>
      <c r="N208" s="43" t="str">
        <f>IFERROR(INDEX('ORARIO DOCENTI'!$A$3:$A$102,MATCH(N$184,'ORARIO DOCENTI'!$I$3:$I$102,0),1),"")</f>
        <v/>
      </c>
      <c r="O208" s="43" t="str">
        <f>IFERROR(INDEX('ORARIO DOCENTI'!$A$3:$A$102,MATCH(O$184,'ORARIO DOCENTI'!$I$3:$I$102,0),1),"")</f>
        <v/>
      </c>
      <c r="P208" s="43" t="str">
        <f>IFERROR(INDEX('ORARIO DOCENTI'!$A$3:$A$102,MATCH(P$184,'ORARIO DOCENTI'!$I$3:$I$102,0),1),"")</f>
        <v/>
      </c>
      <c r="Q208" s="43" t="str">
        <f>IFERROR(INDEX('ORARIO DOCENTI'!$A$3:$A$102,MATCH(Q$184,'ORARIO DOCENTI'!$I$3:$I$102,0),1),"")</f>
        <v/>
      </c>
      <c r="R208" s="43" t="str">
        <f>IFERROR(INDEX('ORARIO DOCENTI'!$A$3:$A$102,MATCH(R$184,'ORARIO DOCENTI'!$I$3:$I$102,0),1),"")</f>
        <v/>
      </c>
      <c r="S208" s="43" t="str">
        <f>IFERROR(INDEX('ORARIO DOCENTI'!$A$3:$A$102,MATCH(S$184,'ORARIO DOCENTI'!$I$3:$I$102,0),1),"")</f>
        <v/>
      </c>
      <c r="T208" s="43" t="str">
        <f>IFERROR(INDEX('ORARIO DOCENTI'!$A$3:$A$102,MATCH(T$184,'ORARIO DOCENTI'!$I$3:$I$102,0),1),"")</f>
        <v/>
      </c>
      <c r="U208" s="43" t="str">
        <f>IFERROR(INDEX('ORARIO DOCENTI'!$A$3:$A$102,MATCH(U$184,'ORARIO DOCENTI'!$I$3:$I$102,0),1),"")</f>
        <v/>
      </c>
      <c r="V208" s="43" t="str">
        <f>IFERROR(INDEX('ORARIO DOCENTI'!$A$3:$A$102,MATCH(V$184,'ORARIO DOCENTI'!$I$3:$I$102,0),1),"")</f>
        <v/>
      </c>
      <c r="W208" s="43" t="str">
        <f>IFERROR(INDEX('ORARIO DOCENTI'!$A$3:$A$102,MATCH(W$184,'ORARIO DOCENTI'!$I$3:$I$102,0),1),"")</f>
        <v/>
      </c>
      <c r="X208" s="43" t="str">
        <f>IFERROR(INDEX('ORARIO DOCENTI'!$A$3:$A$102,MATCH(X$184,'ORARIO DOCENTI'!$I$3:$I$102,0),1),"")</f>
        <v/>
      </c>
      <c r="Y208" s="43" t="str">
        <f>IFERROR(INDEX('ORARIO DOCENTI'!$A$3:$A$102,MATCH(Y$184,'ORARIO DOCENTI'!$I$3:$I$102,0),1),"")</f>
        <v/>
      </c>
      <c r="Z208" s="43" t="str">
        <f>IFERROR(INDEX('ORARIO DOCENTI'!$A$3:$A$102,MATCH(Z$184,'ORARIO DOCENTI'!$I$3:$I$102,0),1),"")</f>
        <v/>
      </c>
      <c r="AA208" s="43" t="str">
        <f>IFERROR(INDEX('ORARIO DOCENTI'!$A$3:$A$102,MATCH(AA$184,'ORARIO DOCENTI'!$I$3:$I$102,0),1),"")</f>
        <v/>
      </c>
      <c r="AB208" s="43" t="str">
        <f>IFERROR(INDEX('ORARIO DOCENTI'!$A$3:$A$102,MATCH(AB$184,'ORARIO DOCENTI'!$I$3:$I$102,0),1),"")</f>
        <v/>
      </c>
      <c r="AC208" s="43" t="str">
        <f>IFERROR(INDEX('ORARIO DOCENTI'!$A$3:$A$102,MATCH(AC$184,'ORARIO DOCENTI'!$I$3:$I$102,0),1),"")</f>
        <v/>
      </c>
      <c r="AD208" s="43" t="str">
        <f>IFERROR(INDEX('ORARIO DOCENTI'!$A$3:$A$102,MATCH(AD$184,'ORARIO DOCENTI'!$I$3:$I$102,0),1),"")</f>
        <v/>
      </c>
      <c r="AE208" s="43" t="str">
        <f>IFERROR(INDEX('ORARIO DOCENTI'!$A$3:$A$102,MATCH(AE$184,'ORARIO DOCENTI'!$I$3:$I$102,0),1),"")</f>
        <v/>
      </c>
      <c r="AF208" s="43" t="str">
        <f>IFERROR(INDEX('ORARIO DOCENTI'!$A$3:$A$102,MATCH(AF$184,'ORARIO DOCENTI'!$I$3:$I$102,0),1),"")</f>
        <v/>
      </c>
      <c r="AG208" s="43" t="str">
        <f>IFERROR(INDEX('ORARIO DOCENTI'!$A$3:$A$102,MATCH(AG$184,'ORARIO DOCENTI'!$I$3:$I$102,0),1),"")</f>
        <v/>
      </c>
      <c r="AH208" s="43" t="str">
        <f>IFERROR(INDEX('ORARIO DOCENTI'!$A$3:$A$102,MATCH(AH$184,'ORARIO DOCENTI'!$I$3:$I$102,0),1),"")</f>
        <v/>
      </c>
      <c r="AI208" s="43" t="str">
        <f>IFERROR(INDEX('ORARIO DOCENTI'!$A$3:$A$102,MATCH(AI$184,'ORARIO DOCENTI'!$I$3:$I$102,0),1),"")</f>
        <v/>
      </c>
      <c r="AJ208" s="43" t="str">
        <f>IFERROR(INDEX('ORARIO DOCENTI'!$A$3:$A$102,MATCH(AJ$184,'ORARIO DOCENTI'!$I$3:$I$102,0),1),"")</f>
        <v/>
      </c>
      <c r="AK208" s="43" t="str">
        <f>IFERROR(INDEX('ORARIO DOCENTI'!$A$3:$A$102,MATCH(AK$184,'ORARIO DOCENTI'!$I$3:$I$102,0),1),"")</f>
        <v/>
      </c>
      <c r="AL208" s="43" t="str">
        <f>IFERROR(INDEX('ORARIO DOCENTI'!$A$3:$A$102,MATCH(AL$184,'ORARIO DOCENTI'!$I$3:$I$102,0),1),"")</f>
        <v/>
      </c>
      <c r="AM208" s="43" t="str">
        <f>IFERROR(INDEX('ORARIO DOCENTI'!$A$3:$A$102,MATCH(AM$184,'ORARIO DOCENTI'!$I$3:$I$102,0),1),"")</f>
        <v/>
      </c>
      <c r="AN208" s="43" t="str">
        <f>IFERROR(INDEX('ORARIO DOCENTI'!$A$3:$A$102,MATCH(AN$184,'ORARIO DOCENTI'!$I$3:$I$102,0),1),"")</f>
        <v/>
      </c>
      <c r="AO208" s="43" t="str">
        <f>IFERROR(INDEX('ORARIO DOCENTI'!$A$3:$A$102,MATCH(AO$184,'ORARIO DOCENTI'!$I$3:$I$102,0),1),"")</f>
        <v/>
      </c>
      <c r="AP208" s="43" t="str">
        <f>IFERROR(INDEX('ORARIO DOCENTI'!$A$3:$A$102,MATCH(AP$184,'ORARIO DOCENTI'!$I$3:$I$102,0),1),"")</f>
        <v/>
      </c>
      <c r="AQ208" s="43" t="str">
        <f>IFERROR(INDEX('ORARIO DOCENTI'!$A$3:$A$102,MATCH(AQ$184,'ORARIO DOCENTI'!$I$3:$I$102,0),1),"")</f>
        <v/>
      </c>
      <c r="AR208" s="43" t="str">
        <f>IFERROR(INDEX('ORARIO DOCENTI'!$A$3:$A$102,MATCH(AR$184,'ORARIO DOCENTI'!$I$3:$I$102,0),1),"")</f>
        <v/>
      </c>
      <c r="AS208" s="43" t="str">
        <f>IFERROR(INDEX('ORARIO DOCENTI'!$A$3:$A$102,MATCH(AS$184,'ORARIO DOCENTI'!$I$3:$I$102,0),1),"")</f>
        <v/>
      </c>
      <c r="AT208" s="43" t="str">
        <f>IFERROR(INDEX('ORARIO DOCENTI'!$A$3:$A$102,MATCH(AT$184,'ORARIO DOCENTI'!$I$3:$I$102,0),1),"")</f>
        <v/>
      </c>
      <c r="AU208" s="43" t="str">
        <f>IFERROR(INDEX('ORARIO DOCENTI'!$A$3:$A$102,MATCH(AU$184,'ORARIO DOCENTI'!$I$3:$I$102,0),1),"")</f>
        <v/>
      </c>
      <c r="AV208" s="43" t="str">
        <f>IFERROR(INDEX('ORARIO DOCENTI'!$A$3:$A$102,MATCH(AV$184,'ORARIO DOCENTI'!$I$3:$I$102,0),1),"")</f>
        <v/>
      </c>
      <c r="AW208" s="43" t="str">
        <f>IFERROR(INDEX('ORARIO DOCENTI'!$A$3:$A$102,MATCH(AW$184,'ORARIO DOCENTI'!$I$3:$I$102,0),1),"")</f>
        <v/>
      </c>
      <c r="AX208" s="43" t="str">
        <f>IFERROR(INDEX('ORARIO DOCENTI'!$A$3:$A$102,MATCH(AX$184,'ORARIO DOCENTI'!$I$3:$I$102,0),1),"")</f>
        <v/>
      </c>
      <c r="AY208" s="43" t="str">
        <f>IFERROR(INDEX('ORARIO DOCENTI'!$A$3:$A$102,MATCH(AY$184,'ORARIO DOCENTI'!$I$3:$I$102,0),1),"")</f>
        <v/>
      </c>
      <c r="AZ208" s="43" t="str">
        <f>IFERROR(INDEX('ORARIO DOCENTI'!$A$3:$A$102,MATCH(AZ$184,'ORARIO DOCENTI'!$I$3:$I$102,0),1),"")</f>
        <v/>
      </c>
    </row>
    <row r="209" spans="1:52" s="42" customFormat="1" ht="24.95" hidden="1" customHeight="1">
      <c r="A209" s="160"/>
      <c r="B209" s="172"/>
      <c r="C209" s="40" t="str">
        <f>IFERROR(INDEX('ORARIO ITP'!$A$3:$A$102,MATCH(C$184,'ORARIO ITP'!$I$3:$I$102,0),1),"")</f>
        <v/>
      </c>
      <c r="D209" s="40" t="str">
        <f>IFERROR(INDEX('ORARIO ITP'!$A$3:$A$102,MATCH(D$184,'ORARIO ITP'!$I$3:$I$102,0),1),"")</f>
        <v/>
      </c>
      <c r="E209" s="40" t="str">
        <f>IFERROR(INDEX('ORARIO ITP'!$A$3:$A$102,MATCH(E$184,'ORARIO ITP'!$I$3:$I$102,0),1),"")</f>
        <v/>
      </c>
      <c r="F209" s="40" t="str">
        <f>IFERROR(INDEX('ORARIO ITP'!$A$3:$A$102,MATCH(F$184,'ORARIO ITP'!$I$3:$I$102,0),1),"")</f>
        <v/>
      </c>
      <c r="G209" s="40" t="str">
        <f>IFERROR(INDEX('ORARIO ITP'!$A$3:$A$102,MATCH(G$184,'ORARIO ITP'!$I$3:$I$102,0),1),"")</f>
        <v/>
      </c>
      <c r="H209" s="40" t="str">
        <f>IFERROR(INDEX('ORARIO ITP'!$A$3:$A$102,MATCH(H$184,'ORARIO ITP'!$I$3:$I$102,0),1),"")</f>
        <v/>
      </c>
      <c r="I209" s="40" t="str">
        <f>IFERROR(INDEX('ORARIO ITP'!$A$3:$A$102,MATCH(I$184,'ORARIO ITP'!$I$3:$I$102,0),1),"")</f>
        <v/>
      </c>
      <c r="J209" s="40" t="str">
        <f>IFERROR(INDEX('ORARIO ITP'!$A$3:$A$102,MATCH(J$184,'ORARIO ITP'!$I$3:$I$102,0),1),"")</f>
        <v/>
      </c>
      <c r="K209" s="40" t="str">
        <f>IFERROR(INDEX('ORARIO ITP'!$A$3:$A$102,MATCH(K$184,'ORARIO ITP'!$I$3:$I$102,0),1),"")</f>
        <v/>
      </c>
      <c r="L209" s="40" t="str">
        <f>IFERROR(INDEX('ORARIO ITP'!$A$3:$A$102,MATCH(L$184,'ORARIO ITP'!$I$3:$I$102,0),1),"")</f>
        <v/>
      </c>
      <c r="M209" s="40" t="str">
        <f>IFERROR(INDEX('ORARIO ITP'!$A$3:$A$102,MATCH(M$184,'ORARIO ITP'!$I$3:$I$102,0),1),"")</f>
        <v/>
      </c>
      <c r="N209" s="40" t="str">
        <f>IFERROR(INDEX('ORARIO ITP'!$A$3:$A$102,MATCH(N$184,'ORARIO ITP'!$I$3:$I$102,0),1),"")</f>
        <v/>
      </c>
      <c r="O209" s="40" t="str">
        <f>IFERROR(INDEX('ORARIO ITP'!$A$3:$A$102,MATCH(O$184,'ORARIO ITP'!$I$3:$I$102,0),1),"")</f>
        <v/>
      </c>
      <c r="P209" s="40" t="str">
        <f>IFERROR(INDEX('ORARIO ITP'!$A$3:$A$102,MATCH(P$184,'ORARIO ITP'!$I$3:$I$102,0),1),"")</f>
        <v/>
      </c>
      <c r="Q209" s="40" t="str">
        <f>IFERROR(INDEX('ORARIO ITP'!$A$3:$A$102,MATCH(Q$184,'ORARIO ITP'!$I$3:$I$102,0),1),"")</f>
        <v/>
      </c>
      <c r="R209" s="40" t="str">
        <f>IFERROR(INDEX('ORARIO ITP'!$A$3:$A$102,MATCH(R$184,'ORARIO ITP'!$I$3:$I$102,0),1),"")</f>
        <v/>
      </c>
      <c r="S209" s="40" t="str">
        <f>IFERROR(INDEX('ORARIO ITP'!$A$3:$A$102,MATCH(S$184,'ORARIO ITP'!$I$3:$I$102,0),1),"")</f>
        <v/>
      </c>
      <c r="T209" s="40" t="str">
        <f>IFERROR(INDEX('ORARIO ITP'!$A$3:$A$102,MATCH(T$184,'ORARIO ITP'!$I$3:$I$102,0),1),"")</f>
        <v/>
      </c>
      <c r="U209" s="40" t="str">
        <f>IFERROR(INDEX('ORARIO ITP'!$A$3:$A$102,MATCH(U$184,'ORARIO ITP'!$I$3:$I$102,0),1),"")</f>
        <v/>
      </c>
      <c r="V209" s="40" t="str">
        <f>IFERROR(INDEX('ORARIO ITP'!$A$3:$A$102,MATCH(V$184,'ORARIO ITP'!$I$3:$I$102,0),1),"")</f>
        <v/>
      </c>
      <c r="W209" s="40" t="str">
        <f>IFERROR(INDEX('ORARIO ITP'!$A$3:$A$102,MATCH(W$184,'ORARIO ITP'!$I$3:$I$102,0),1),"")</f>
        <v/>
      </c>
      <c r="X209" s="40" t="str">
        <f>IFERROR(INDEX('ORARIO ITP'!$A$3:$A$102,MATCH(X$184,'ORARIO ITP'!$I$3:$I$102,0),1),"")</f>
        <v/>
      </c>
      <c r="Y209" s="40" t="str">
        <f>IFERROR(INDEX('ORARIO ITP'!$A$3:$A$102,MATCH(Y$184,'ORARIO ITP'!$I$3:$I$102,0),1),"")</f>
        <v/>
      </c>
      <c r="Z209" s="40" t="str">
        <f>IFERROR(INDEX('ORARIO ITP'!$A$3:$A$102,MATCH(Z$184,'ORARIO ITP'!$I$3:$I$102,0),1),"")</f>
        <v/>
      </c>
      <c r="AA209" s="40" t="str">
        <f>IFERROR(INDEX('ORARIO ITP'!$A$3:$A$102,MATCH(AA$184,'ORARIO ITP'!$I$3:$I$102,0),1),"")</f>
        <v/>
      </c>
      <c r="AB209" s="40" t="str">
        <f>IFERROR(INDEX('ORARIO ITP'!$A$3:$A$102,MATCH(AB$184,'ORARIO ITP'!$I$3:$I$102,0),1),"")</f>
        <v/>
      </c>
      <c r="AC209" s="40" t="str">
        <f>IFERROR(INDEX('ORARIO ITP'!$A$3:$A$102,MATCH(AC$184,'ORARIO ITP'!$I$3:$I$102,0),1),"")</f>
        <v/>
      </c>
      <c r="AD209" s="40" t="str">
        <f>IFERROR(INDEX('ORARIO ITP'!$A$3:$A$102,MATCH(AD$184,'ORARIO ITP'!$I$3:$I$102,0),1),"")</f>
        <v/>
      </c>
      <c r="AE209" s="40" t="str">
        <f>IFERROR(INDEX('ORARIO ITP'!$A$3:$A$102,MATCH(AE$184,'ORARIO ITP'!$I$3:$I$102,0),1),"")</f>
        <v/>
      </c>
      <c r="AF209" s="40" t="str">
        <f>IFERROR(INDEX('ORARIO ITP'!$A$3:$A$102,MATCH(AF$184,'ORARIO ITP'!$I$3:$I$102,0),1),"")</f>
        <v/>
      </c>
      <c r="AG209" s="40" t="str">
        <f>IFERROR(INDEX('ORARIO ITP'!$A$3:$A$102,MATCH(AG$184,'ORARIO ITP'!$I$3:$I$102,0),1),"")</f>
        <v/>
      </c>
      <c r="AH209" s="40" t="str">
        <f>IFERROR(INDEX('ORARIO ITP'!$A$3:$A$102,MATCH(AH$184,'ORARIO ITP'!$I$3:$I$102,0),1),"")</f>
        <v/>
      </c>
      <c r="AI209" s="40" t="str">
        <f>IFERROR(INDEX('ORARIO ITP'!$A$3:$A$102,MATCH(AI$184,'ORARIO ITP'!$I$3:$I$102,0),1),"")</f>
        <v/>
      </c>
      <c r="AJ209" s="40" t="str">
        <f>IFERROR(INDEX('ORARIO ITP'!$A$3:$A$102,MATCH(AJ$184,'ORARIO ITP'!$I$3:$I$102,0),1),"")</f>
        <v/>
      </c>
      <c r="AK209" s="40" t="str">
        <f>IFERROR(INDEX('ORARIO ITP'!$A$3:$A$102,MATCH(AK$184,'ORARIO ITP'!$I$3:$I$102,0),1),"")</f>
        <v/>
      </c>
      <c r="AL209" s="40" t="str">
        <f>IFERROR(INDEX('ORARIO ITP'!$A$3:$A$102,MATCH(AL$184,'ORARIO ITP'!$I$3:$I$102,0),1),"")</f>
        <v/>
      </c>
      <c r="AM209" s="40" t="str">
        <f>IFERROR(INDEX('ORARIO ITP'!$A$3:$A$102,MATCH(AM$184,'ORARIO ITP'!$I$3:$I$102,0),1),"")</f>
        <v/>
      </c>
      <c r="AN209" s="40" t="str">
        <f>IFERROR(INDEX('ORARIO ITP'!$A$3:$A$102,MATCH(AN$184,'ORARIO ITP'!$I$3:$I$102,0),1),"")</f>
        <v/>
      </c>
      <c r="AO209" s="40" t="str">
        <f>IFERROR(INDEX('ORARIO ITP'!$A$3:$A$102,MATCH(AO$184,'ORARIO ITP'!$I$3:$I$102,0),1),"")</f>
        <v/>
      </c>
      <c r="AP209" s="40" t="str">
        <f>IFERROR(INDEX('ORARIO ITP'!$A$3:$A$102,MATCH(AP$184,'ORARIO ITP'!$I$3:$I$102,0),1),"")</f>
        <v/>
      </c>
      <c r="AQ209" s="40" t="str">
        <f>IFERROR(INDEX('ORARIO ITP'!$A$3:$A$102,MATCH(AQ$184,'ORARIO ITP'!$I$3:$I$102,0),1),"")</f>
        <v/>
      </c>
      <c r="AR209" s="40" t="str">
        <f>IFERROR(INDEX('ORARIO ITP'!$A$3:$A$102,MATCH(AR$184,'ORARIO ITP'!$I$3:$I$102,0),1),"")</f>
        <v/>
      </c>
      <c r="AS209" s="40" t="str">
        <f>IFERROR(INDEX('ORARIO ITP'!$A$3:$A$102,MATCH(AS$184,'ORARIO ITP'!$I$3:$I$102,0),1),"")</f>
        <v/>
      </c>
      <c r="AT209" s="40" t="str">
        <f>IFERROR(INDEX('ORARIO ITP'!$A$3:$A$102,MATCH(AT$184,'ORARIO ITP'!$I$3:$I$102,0),1),"")</f>
        <v/>
      </c>
      <c r="AU209" s="40" t="str">
        <f>IFERROR(INDEX('ORARIO ITP'!$A$3:$A$102,MATCH(AU$184,'ORARIO ITP'!$I$3:$I$102,0),1),"")</f>
        <v/>
      </c>
      <c r="AV209" s="40" t="str">
        <f>IFERROR(INDEX('ORARIO ITP'!$A$3:$A$102,MATCH(AV$184,'ORARIO ITP'!$I$3:$I$102,0),1),"")</f>
        <v/>
      </c>
      <c r="AW209" s="40" t="str">
        <f>IFERROR(INDEX('ORARIO ITP'!$A$3:$A$102,MATCH(AW$184,'ORARIO ITP'!$I$3:$I$102,0),1),"")</f>
        <v/>
      </c>
      <c r="AX209" s="40" t="str">
        <f>IFERROR(INDEX('ORARIO ITP'!$A$3:$A$102,MATCH(AX$184,'ORARIO ITP'!$I$3:$I$102,0),1),"")</f>
        <v/>
      </c>
      <c r="AY209" s="40" t="str">
        <f>IFERROR(INDEX('ORARIO ITP'!$A$3:$A$102,MATCH(AY$184,'ORARIO ITP'!$I$3:$I$102,0),1),"")</f>
        <v/>
      </c>
      <c r="AZ209" s="40" t="str">
        <f>IFERROR(INDEX('ORARIO ITP'!$A$3:$A$102,MATCH(AZ$184,'ORARIO ITP'!$I$3:$I$102,0),1),"")</f>
        <v/>
      </c>
    </row>
    <row r="210" spans="1:52" s="42" customFormat="1" ht="24.95" hidden="1" customHeight="1">
      <c r="A210" s="160"/>
      <c r="B210" s="164">
        <v>9</v>
      </c>
      <c r="C210" s="41" t="str">
        <f ca="1">IFERROR(INDEX('DOCENTI-CLASSI-MATERIE'!$A$2:$L$201,MATCH(C$28,'DOCENTI-CLASSI-MATERIE'!$A$2:$A$201,0),MATCH(C$184,INDIRECT("'DOCENTI-CLASSI-MATERIE'!$A"&amp;MATCH(C$28,'DOCENTI-CLASSI-MATERIE'!$A$2:$A$201,0)+2&amp;":$L"&amp;MATCH(C$28,'DOCENTI-CLASSI-MATERIE'!$A$2:$A$201,0)+2),0)),"")</f>
        <v/>
      </c>
      <c r="D210" s="41" t="str">
        <f ca="1">IFERROR(INDEX('DOCENTI-CLASSI-MATERIE'!$A$2:$L$201,MATCH(D$28,'DOCENTI-CLASSI-MATERIE'!$A$2:$A$201,0),MATCH(D$184,INDIRECT("'DOCENTI-CLASSI-MATERIE'!$A"&amp;MATCH(D$28,'DOCENTI-CLASSI-MATERIE'!$A$2:$A$201,0)+2&amp;":$L"&amp;MATCH(D$28,'DOCENTI-CLASSI-MATERIE'!$A$2:$A$201,0)+2),0)),"")</f>
        <v/>
      </c>
      <c r="E210" s="41" t="str">
        <f ca="1">IFERROR(INDEX('DOCENTI-CLASSI-MATERIE'!$A$2:$L$201,MATCH(E$28,'DOCENTI-CLASSI-MATERIE'!$A$2:$A$201,0),MATCH(E$184,INDIRECT("'DOCENTI-CLASSI-MATERIE'!$A"&amp;MATCH(E$28,'DOCENTI-CLASSI-MATERIE'!$A$2:$A$201,0)+2&amp;":$L"&amp;MATCH(E$28,'DOCENTI-CLASSI-MATERIE'!$A$2:$A$201,0)+2),0)),"")</f>
        <v/>
      </c>
      <c r="F210" s="41" t="str">
        <f ca="1">IFERROR(INDEX('DOCENTI-CLASSI-MATERIE'!$A$2:$L$201,MATCH(F$28,'DOCENTI-CLASSI-MATERIE'!$A$2:$A$201,0),MATCH(F$184,INDIRECT("'DOCENTI-CLASSI-MATERIE'!$A"&amp;MATCH(F$28,'DOCENTI-CLASSI-MATERIE'!$A$2:$A$201,0)+2&amp;":$L"&amp;MATCH(F$28,'DOCENTI-CLASSI-MATERIE'!$A$2:$A$201,0)+2),0)),"")</f>
        <v/>
      </c>
      <c r="G210" s="41" t="str">
        <f ca="1">IFERROR(INDEX('DOCENTI-CLASSI-MATERIE'!$A$2:$L$201,MATCH(G$28,'DOCENTI-CLASSI-MATERIE'!$A$2:$A$201,0),MATCH(G$184,INDIRECT("'DOCENTI-CLASSI-MATERIE'!$A"&amp;MATCH(G$28,'DOCENTI-CLASSI-MATERIE'!$A$2:$A$201,0)+2&amp;":$L"&amp;MATCH(G$28,'DOCENTI-CLASSI-MATERIE'!$A$2:$A$201,0)+2),0)),"")</f>
        <v/>
      </c>
      <c r="H210" s="41" t="str">
        <f ca="1">IFERROR(INDEX('DOCENTI-CLASSI-MATERIE'!$A$2:$L$201,MATCH(H$28,'DOCENTI-CLASSI-MATERIE'!$A$2:$A$201,0),MATCH(H$184,INDIRECT("'DOCENTI-CLASSI-MATERIE'!$A"&amp;MATCH(H$28,'DOCENTI-CLASSI-MATERIE'!$A$2:$A$201,0)+2&amp;":$L"&amp;MATCH(H$28,'DOCENTI-CLASSI-MATERIE'!$A$2:$A$201,0)+2),0)),"")</f>
        <v/>
      </c>
      <c r="I210" s="41" t="str">
        <f ca="1">IFERROR(INDEX('DOCENTI-CLASSI-MATERIE'!$A$2:$L$201,MATCH(I$28,'DOCENTI-CLASSI-MATERIE'!$A$2:$A$201,0),MATCH(I$184,INDIRECT("'DOCENTI-CLASSI-MATERIE'!$A"&amp;MATCH(I$28,'DOCENTI-CLASSI-MATERIE'!$A$2:$A$201,0)+2&amp;":$L"&amp;MATCH(I$28,'DOCENTI-CLASSI-MATERIE'!$A$2:$A$201,0)+2),0)),"")</f>
        <v/>
      </c>
      <c r="J210" s="41" t="str">
        <f ca="1">IFERROR(INDEX('DOCENTI-CLASSI-MATERIE'!$A$2:$L$201,MATCH(J$28,'DOCENTI-CLASSI-MATERIE'!$A$2:$A$201,0),MATCH(J$184,INDIRECT("'DOCENTI-CLASSI-MATERIE'!$A"&amp;MATCH(J$28,'DOCENTI-CLASSI-MATERIE'!$A$2:$A$201,0)+2&amp;":$L"&amp;MATCH(J$28,'DOCENTI-CLASSI-MATERIE'!$A$2:$A$201,0)+2),0)),"")</f>
        <v/>
      </c>
      <c r="K210" s="41" t="str">
        <f ca="1">IFERROR(INDEX('DOCENTI-CLASSI-MATERIE'!$A$2:$L$201,MATCH(K$28,'DOCENTI-CLASSI-MATERIE'!$A$2:$A$201,0),MATCH(K$184,INDIRECT("'DOCENTI-CLASSI-MATERIE'!$A"&amp;MATCH(K$28,'DOCENTI-CLASSI-MATERIE'!$A$2:$A$201,0)+2&amp;":$L"&amp;MATCH(K$28,'DOCENTI-CLASSI-MATERIE'!$A$2:$A$201,0)+2),0)),"")</f>
        <v/>
      </c>
      <c r="L210" s="41" t="str">
        <f ca="1">IFERROR(INDEX('DOCENTI-CLASSI-MATERIE'!$A$2:$L$201,MATCH(L$28,'DOCENTI-CLASSI-MATERIE'!$A$2:$A$201,0),MATCH(L$184,INDIRECT("'DOCENTI-CLASSI-MATERIE'!$A"&amp;MATCH(L$28,'DOCENTI-CLASSI-MATERIE'!$A$2:$A$201,0)+2&amp;":$L"&amp;MATCH(L$28,'DOCENTI-CLASSI-MATERIE'!$A$2:$A$201,0)+2),0)),"")</f>
        <v/>
      </c>
      <c r="M210" s="41" t="str">
        <f ca="1">IFERROR(INDEX('DOCENTI-CLASSI-MATERIE'!$A$2:$L$201,MATCH(M$28,'DOCENTI-CLASSI-MATERIE'!$A$2:$A$201,0),MATCH(M$184,INDIRECT("'DOCENTI-CLASSI-MATERIE'!$A"&amp;MATCH(M$28,'DOCENTI-CLASSI-MATERIE'!$A$2:$A$201,0)+2&amp;":$L"&amp;MATCH(M$28,'DOCENTI-CLASSI-MATERIE'!$A$2:$A$201,0)+2),0)),"")</f>
        <v/>
      </c>
      <c r="N210" s="41" t="str">
        <f ca="1">IFERROR(INDEX('DOCENTI-CLASSI-MATERIE'!$A$2:$L$201,MATCH(N$28,'DOCENTI-CLASSI-MATERIE'!$A$2:$A$201,0),MATCH(N$184,INDIRECT("'DOCENTI-CLASSI-MATERIE'!$A"&amp;MATCH(N$28,'DOCENTI-CLASSI-MATERIE'!$A$2:$A$201,0)+2&amp;":$L"&amp;MATCH(N$28,'DOCENTI-CLASSI-MATERIE'!$A$2:$A$201,0)+2),0)),"")</f>
        <v/>
      </c>
      <c r="O210" s="41" t="str">
        <f ca="1">IFERROR(INDEX('DOCENTI-CLASSI-MATERIE'!$A$2:$L$201,MATCH(O$28,'DOCENTI-CLASSI-MATERIE'!$A$2:$A$201,0),MATCH(O$184,INDIRECT("'DOCENTI-CLASSI-MATERIE'!$A"&amp;MATCH(O$28,'DOCENTI-CLASSI-MATERIE'!$A$2:$A$201,0)+2&amp;":$L"&amp;MATCH(O$28,'DOCENTI-CLASSI-MATERIE'!$A$2:$A$201,0)+2),0)),"")</f>
        <v/>
      </c>
      <c r="P210" s="41" t="str">
        <f ca="1">IFERROR(INDEX('DOCENTI-CLASSI-MATERIE'!$A$2:$L$201,MATCH(P$28,'DOCENTI-CLASSI-MATERIE'!$A$2:$A$201,0),MATCH(P$184,INDIRECT("'DOCENTI-CLASSI-MATERIE'!$A"&amp;MATCH(P$28,'DOCENTI-CLASSI-MATERIE'!$A$2:$A$201,0)+2&amp;":$L"&amp;MATCH(P$28,'DOCENTI-CLASSI-MATERIE'!$A$2:$A$201,0)+2),0)),"")</f>
        <v/>
      </c>
      <c r="Q210" s="41" t="str">
        <f ca="1">IFERROR(INDEX('DOCENTI-CLASSI-MATERIE'!$A$2:$L$201,MATCH(Q$28,'DOCENTI-CLASSI-MATERIE'!$A$2:$A$201,0),MATCH(Q$184,INDIRECT("'DOCENTI-CLASSI-MATERIE'!$A"&amp;MATCH(Q$28,'DOCENTI-CLASSI-MATERIE'!$A$2:$A$201,0)+2&amp;":$L"&amp;MATCH(Q$28,'DOCENTI-CLASSI-MATERIE'!$A$2:$A$201,0)+2),0)),"")</f>
        <v/>
      </c>
      <c r="R210" s="41" t="str">
        <f ca="1">IFERROR(INDEX('DOCENTI-CLASSI-MATERIE'!$A$2:$L$201,MATCH(R$28,'DOCENTI-CLASSI-MATERIE'!$A$2:$A$201,0),MATCH(R$184,INDIRECT("'DOCENTI-CLASSI-MATERIE'!$A"&amp;MATCH(R$28,'DOCENTI-CLASSI-MATERIE'!$A$2:$A$201,0)+2&amp;":$L"&amp;MATCH(R$28,'DOCENTI-CLASSI-MATERIE'!$A$2:$A$201,0)+2),0)),"")</f>
        <v/>
      </c>
      <c r="S210" s="41" t="str">
        <f ca="1">IFERROR(INDEX('DOCENTI-CLASSI-MATERIE'!$A$2:$L$201,MATCH(S$28,'DOCENTI-CLASSI-MATERIE'!$A$2:$A$201,0),MATCH(S$184,INDIRECT("'DOCENTI-CLASSI-MATERIE'!$A"&amp;MATCH(S$28,'DOCENTI-CLASSI-MATERIE'!$A$2:$A$201,0)+2&amp;":$L"&amp;MATCH(S$28,'DOCENTI-CLASSI-MATERIE'!$A$2:$A$201,0)+2),0)),"")</f>
        <v/>
      </c>
      <c r="T210" s="41" t="str">
        <f ca="1">IFERROR(INDEX('DOCENTI-CLASSI-MATERIE'!$A$2:$L$201,MATCH(T$28,'DOCENTI-CLASSI-MATERIE'!$A$2:$A$201,0),MATCH(T$184,INDIRECT("'DOCENTI-CLASSI-MATERIE'!$A"&amp;MATCH(T$28,'DOCENTI-CLASSI-MATERIE'!$A$2:$A$201,0)+2&amp;":$L"&amp;MATCH(T$28,'DOCENTI-CLASSI-MATERIE'!$A$2:$A$201,0)+2),0)),"")</f>
        <v/>
      </c>
      <c r="U210" s="41" t="str">
        <f ca="1">IFERROR(INDEX('DOCENTI-CLASSI-MATERIE'!$A$2:$L$201,MATCH(U$28,'DOCENTI-CLASSI-MATERIE'!$A$2:$A$201,0),MATCH(U$184,INDIRECT("'DOCENTI-CLASSI-MATERIE'!$A"&amp;MATCH(U$28,'DOCENTI-CLASSI-MATERIE'!$A$2:$A$201,0)+2&amp;":$L"&amp;MATCH(U$28,'DOCENTI-CLASSI-MATERIE'!$A$2:$A$201,0)+2),0)),"")</f>
        <v/>
      </c>
      <c r="V210" s="41" t="str">
        <f ca="1">IFERROR(INDEX('DOCENTI-CLASSI-MATERIE'!$A$2:$L$201,MATCH(V$28,'DOCENTI-CLASSI-MATERIE'!$A$2:$A$201,0),MATCH(V$184,INDIRECT("'DOCENTI-CLASSI-MATERIE'!$A"&amp;MATCH(V$28,'DOCENTI-CLASSI-MATERIE'!$A$2:$A$201,0)+2&amp;":$L"&amp;MATCH(V$28,'DOCENTI-CLASSI-MATERIE'!$A$2:$A$201,0)+2),0)),"")</f>
        <v/>
      </c>
      <c r="W210" s="41" t="str">
        <f ca="1">IFERROR(INDEX('DOCENTI-CLASSI-MATERIE'!$A$2:$L$201,MATCH(W$28,'DOCENTI-CLASSI-MATERIE'!$A$2:$A$201,0),MATCH(W$184,INDIRECT("'DOCENTI-CLASSI-MATERIE'!$A"&amp;MATCH(W$28,'DOCENTI-CLASSI-MATERIE'!$A$2:$A$201,0)+2&amp;":$L"&amp;MATCH(W$28,'DOCENTI-CLASSI-MATERIE'!$A$2:$A$201,0)+2),0)),"")</f>
        <v/>
      </c>
      <c r="X210" s="41" t="str">
        <f ca="1">IFERROR(INDEX('DOCENTI-CLASSI-MATERIE'!$A$2:$L$201,MATCH(X$28,'DOCENTI-CLASSI-MATERIE'!$A$2:$A$201,0),MATCH(X$184,INDIRECT("'DOCENTI-CLASSI-MATERIE'!$A"&amp;MATCH(X$28,'DOCENTI-CLASSI-MATERIE'!$A$2:$A$201,0)+2&amp;":$L"&amp;MATCH(X$28,'DOCENTI-CLASSI-MATERIE'!$A$2:$A$201,0)+2),0)),"")</f>
        <v/>
      </c>
      <c r="Y210" s="41" t="str">
        <f ca="1">IFERROR(INDEX('DOCENTI-CLASSI-MATERIE'!$A$2:$L$201,MATCH(Y$28,'DOCENTI-CLASSI-MATERIE'!$A$2:$A$201,0),MATCH(Y$184,INDIRECT("'DOCENTI-CLASSI-MATERIE'!$A"&amp;MATCH(Y$28,'DOCENTI-CLASSI-MATERIE'!$A$2:$A$201,0)+2&amp;":$L"&amp;MATCH(Y$28,'DOCENTI-CLASSI-MATERIE'!$A$2:$A$201,0)+2),0)),"")</f>
        <v/>
      </c>
      <c r="Z210" s="41" t="str">
        <f ca="1">IFERROR(INDEX('DOCENTI-CLASSI-MATERIE'!$A$2:$L$201,MATCH(Z$28,'DOCENTI-CLASSI-MATERIE'!$A$2:$A$201,0),MATCH(Z$184,INDIRECT("'DOCENTI-CLASSI-MATERIE'!$A"&amp;MATCH(Z$28,'DOCENTI-CLASSI-MATERIE'!$A$2:$A$201,0)+2&amp;":$L"&amp;MATCH(Z$28,'DOCENTI-CLASSI-MATERIE'!$A$2:$A$201,0)+2),0)),"")</f>
        <v/>
      </c>
      <c r="AA210" s="41" t="str">
        <f ca="1">IFERROR(INDEX('DOCENTI-CLASSI-MATERIE'!$A$2:$L$201,MATCH(AA$28,'DOCENTI-CLASSI-MATERIE'!$A$2:$A$201,0),MATCH(AA$184,INDIRECT("'DOCENTI-CLASSI-MATERIE'!$A"&amp;MATCH(AA$28,'DOCENTI-CLASSI-MATERIE'!$A$2:$A$201,0)+2&amp;":$L"&amp;MATCH(AA$28,'DOCENTI-CLASSI-MATERIE'!$A$2:$A$201,0)+2),0)),"")</f>
        <v/>
      </c>
      <c r="AB210" s="41" t="str">
        <f ca="1">IFERROR(INDEX('DOCENTI-CLASSI-MATERIE'!$A$2:$L$201,MATCH(AB$28,'DOCENTI-CLASSI-MATERIE'!$A$2:$A$201,0),MATCH(AB$184,INDIRECT("'DOCENTI-CLASSI-MATERIE'!$A"&amp;MATCH(AB$28,'DOCENTI-CLASSI-MATERIE'!$A$2:$A$201,0)+2&amp;":$L"&amp;MATCH(AB$28,'DOCENTI-CLASSI-MATERIE'!$A$2:$A$201,0)+2),0)),"")</f>
        <v/>
      </c>
      <c r="AC210" s="41" t="str">
        <f ca="1">IFERROR(INDEX('DOCENTI-CLASSI-MATERIE'!$A$2:$L$201,MATCH(AC$28,'DOCENTI-CLASSI-MATERIE'!$A$2:$A$201,0),MATCH(AC$184,INDIRECT("'DOCENTI-CLASSI-MATERIE'!$A"&amp;MATCH(AC$28,'DOCENTI-CLASSI-MATERIE'!$A$2:$A$201,0)+2&amp;":$L"&amp;MATCH(AC$28,'DOCENTI-CLASSI-MATERIE'!$A$2:$A$201,0)+2),0)),"")</f>
        <v/>
      </c>
      <c r="AD210" s="41" t="str">
        <f ca="1">IFERROR(INDEX('DOCENTI-CLASSI-MATERIE'!$A$2:$L$201,MATCH(AD$28,'DOCENTI-CLASSI-MATERIE'!$A$2:$A$201,0),MATCH(AD$184,INDIRECT("'DOCENTI-CLASSI-MATERIE'!$A"&amp;MATCH(AD$28,'DOCENTI-CLASSI-MATERIE'!$A$2:$A$201,0)+2&amp;":$L"&amp;MATCH(AD$28,'DOCENTI-CLASSI-MATERIE'!$A$2:$A$201,0)+2),0)),"")</f>
        <v/>
      </c>
      <c r="AE210" s="41" t="str">
        <f ca="1">IFERROR(INDEX('DOCENTI-CLASSI-MATERIE'!$A$2:$L$201,MATCH(AE$28,'DOCENTI-CLASSI-MATERIE'!$A$2:$A$201,0),MATCH(AE$184,INDIRECT("'DOCENTI-CLASSI-MATERIE'!$A"&amp;MATCH(AE$28,'DOCENTI-CLASSI-MATERIE'!$A$2:$A$201,0)+2&amp;":$L"&amp;MATCH(AE$28,'DOCENTI-CLASSI-MATERIE'!$A$2:$A$201,0)+2),0)),"")</f>
        <v/>
      </c>
      <c r="AF210" s="41" t="str">
        <f ca="1">IFERROR(INDEX('DOCENTI-CLASSI-MATERIE'!$A$2:$L$201,MATCH(AF$28,'DOCENTI-CLASSI-MATERIE'!$A$2:$A$201,0),MATCH(AF$184,INDIRECT("'DOCENTI-CLASSI-MATERIE'!$A"&amp;MATCH(AF$28,'DOCENTI-CLASSI-MATERIE'!$A$2:$A$201,0)+2&amp;":$L"&amp;MATCH(AF$28,'DOCENTI-CLASSI-MATERIE'!$A$2:$A$201,0)+2),0)),"")</f>
        <v/>
      </c>
      <c r="AG210" s="41" t="str">
        <f ca="1">IFERROR(INDEX('DOCENTI-CLASSI-MATERIE'!$A$2:$L$201,MATCH(AG$28,'DOCENTI-CLASSI-MATERIE'!$A$2:$A$201,0),MATCH(AG$184,INDIRECT("'DOCENTI-CLASSI-MATERIE'!$A"&amp;MATCH(AG$28,'DOCENTI-CLASSI-MATERIE'!$A$2:$A$201,0)+2&amp;":$L"&amp;MATCH(AG$28,'DOCENTI-CLASSI-MATERIE'!$A$2:$A$201,0)+2),0)),"")</f>
        <v/>
      </c>
      <c r="AH210" s="41" t="str">
        <f ca="1">IFERROR(INDEX('DOCENTI-CLASSI-MATERIE'!$A$2:$L$201,MATCH(AH$28,'DOCENTI-CLASSI-MATERIE'!$A$2:$A$201,0),MATCH(AH$184,INDIRECT("'DOCENTI-CLASSI-MATERIE'!$A"&amp;MATCH(AH$28,'DOCENTI-CLASSI-MATERIE'!$A$2:$A$201,0)+2&amp;":$L"&amp;MATCH(AH$28,'DOCENTI-CLASSI-MATERIE'!$A$2:$A$201,0)+2),0)),"")</f>
        <v/>
      </c>
      <c r="AI210" s="41" t="str">
        <f ca="1">IFERROR(INDEX('DOCENTI-CLASSI-MATERIE'!$A$2:$L$201,MATCH(AI$28,'DOCENTI-CLASSI-MATERIE'!$A$2:$A$201,0),MATCH(AI$184,INDIRECT("'DOCENTI-CLASSI-MATERIE'!$A"&amp;MATCH(AI$28,'DOCENTI-CLASSI-MATERIE'!$A$2:$A$201,0)+2&amp;":$L"&amp;MATCH(AI$28,'DOCENTI-CLASSI-MATERIE'!$A$2:$A$201,0)+2),0)),"")</f>
        <v/>
      </c>
      <c r="AJ210" s="41" t="str">
        <f ca="1">IFERROR(INDEX('DOCENTI-CLASSI-MATERIE'!$A$2:$L$201,MATCH(AJ$28,'DOCENTI-CLASSI-MATERIE'!$A$2:$A$201,0),MATCH(AJ$184,INDIRECT("'DOCENTI-CLASSI-MATERIE'!$A"&amp;MATCH(AJ$28,'DOCENTI-CLASSI-MATERIE'!$A$2:$A$201,0)+2&amp;":$L"&amp;MATCH(AJ$28,'DOCENTI-CLASSI-MATERIE'!$A$2:$A$201,0)+2),0)),"")</f>
        <v/>
      </c>
      <c r="AK210" s="41" t="str">
        <f ca="1">IFERROR(INDEX('DOCENTI-CLASSI-MATERIE'!$A$2:$L$201,MATCH(AK$28,'DOCENTI-CLASSI-MATERIE'!$A$2:$A$201,0),MATCH(AK$184,INDIRECT("'DOCENTI-CLASSI-MATERIE'!$A"&amp;MATCH(AK$28,'DOCENTI-CLASSI-MATERIE'!$A$2:$A$201,0)+2&amp;":$L"&amp;MATCH(AK$28,'DOCENTI-CLASSI-MATERIE'!$A$2:$A$201,0)+2),0)),"")</f>
        <v/>
      </c>
      <c r="AL210" s="41" t="str">
        <f ca="1">IFERROR(INDEX('DOCENTI-CLASSI-MATERIE'!$A$2:$L$201,MATCH(AL$28,'DOCENTI-CLASSI-MATERIE'!$A$2:$A$201,0),MATCH(AL$184,INDIRECT("'DOCENTI-CLASSI-MATERIE'!$A"&amp;MATCH(AL$28,'DOCENTI-CLASSI-MATERIE'!$A$2:$A$201,0)+2&amp;":$L"&amp;MATCH(AL$28,'DOCENTI-CLASSI-MATERIE'!$A$2:$A$201,0)+2),0)),"")</f>
        <v/>
      </c>
      <c r="AM210" s="41" t="str">
        <f ca="1">IFERROR(INDEX('DOCENTI-CLASSI-MATERIE'!$A$2:$L$201,MATCH(AM$28,'DOCENTI-CLASSI-MATERIE'!$A$2:$A$201,0),MATCH(AM$184,INDIRECT("'DOCENTI-CLASSI-MATERIE'!$A"&amp;MATCH(AM$28,'DOCENTI-CLASSI-MATERIE'!$A$2:$A$201,0)+2&amp;":$L"&amp;MATCH(AM$28,'DOCENTI-CLASSI-MATERIE'!$A$2:$A$201,0)+2),0)),"")</f>
        <v/>
      </c>
      <c r="AN210" s="41" t="str">
        <f ca="1">IFERROR(INDEX('DOCENTI-CLASSI-MATERIE'!$A$2:$L$201,MATCH(AN$28,'DOCENTI-CLASSI-MATERIE'!$A$2:$A$201,0),MATCH(AN$184,INDIRECT("'DOCENTI-CLASSI-MATERIE'!$A"&amp;MATCH(AN$28,'DOCENTI-CLASSI-MATERIE'!$A$2:$A$201,0)+2&amp;":$L"&amp;MATCH(AN$28,'DOCENTI-CLASSI-MATERIE'!$A$2:$A$201,0)+2),0)),"")</f>
        <v/>
      </c>
      <c r="AO210" s="41" t="str">
        <f ca="1">IFERROR(INDEX('DOCENTI-CLASSI-MATERIE'!$A$2:$L$201,MATCH(AO$28,'DOCENTI-CLASSI-MATERIE'!$A$2:$A$201,0),MATCH(AO$184,INDIRECT("'DOCENTI-CLASSI-MATERIE'!$A"&amp;MATCH(AO$28,'DOCENTI-CLASSI-MATERIE'!$A$2:$A$201,0)+2&amp;":$L"&amp;MATCH(AO$28,'DOCENTI-CLASSI-MATERIE'!$A$2:$A$201,0)+2),0)),"")</f>
        <v/>
      </c>
      <c r="AP210" s="41" t="str">
        <f ca="1">IFERROR(INDEX('DOCENTI-CLASSI-MATERIE'!$A$2:$L$201,MATCH(AP$28,'DOCENTI-CLASSI-MATERIE'!$A$2:$A$201,0),MATCH(AP$184,INDIRECT("'DOCENTI-CLASSI-MATERIE'!$A"&amp;MATCH(AP$28,'DOCENTI-CLASSI-MATERIE'!$A$2:$A$201,0)+2&amp;":$L"&amp;MATCH(AP$28,'DOCENTI-CLASSI-MATERIE'!$A$2:$A$201,0)+2),0)),"")</f>
        <v/>
      </c>
      <c r="AQ210" s="41" t="str">
        <f ca="1">IFERROR(INDEX('DOCENTI-CLASSI-MATERIE'!$A$2:$L$201,MATCH(AQ$28,'DOCENTI-CLASSI-MATERIE'!$A$2:$A$201,0),MATCH(AQ$184,INDIRECT("'DOCENTI-CLASSI-MATERIE'!$A"&amp;MATCH(AQ$28,'DOCENTI-CLASSI-MATERIE'!$A$2:$A$201,0)+2&amp;":$L"&amp;MATCH(AQ$28,'DOCENTI-CLASSI-MATERIE'!$A$2:$A$201,0)+2),0)),"")</f>
        <v/>
      </c>
      <c r="AR210" s="41" t="str">
        <f ca="1">IFERROR(INDEX('DOCENTI-CLASSI-MATERIE'!$A$2:$L$201,MATCH(AR$28,'DOCENTI-CLASSI-MATERIE'!$A$2:$A$201,0),MATCH(AR$184,INDIRECT("'DOCENTI-CLASSI-MATERIE'!$A"&amp;MATCH(AR$28,'DOCENTI-CLASSI-MATERIE'!$A$2:$A$201,0)+2&amp;":$L"&amp;MATCH(AR$28,'DOCENTI-CLASSI-MATERIE'!$A$2:$A$201,0)+2),0)),"")</f>
        <v/>
      </c>
      <c r="AS210" s="41" t="str">
        <f ca="1">IFERROR(INDEX('DOCENTI-CLASSI-MATERIE'!$A$2:$L$201,MATCH(AS$28,'DOCENTI-CLASSI-MATERIE'!$A$2:$A$201,0),MATCH(AS$184,INDIRECT("'DOCENTI-CLASSI-MATERIE'!$A"&amp;MATCH(AS$28,'DOCENTI-CLASSI-MATERIE'!$A$2:$A$201,0)+2&amp;":$L"&amp;MATCH(AS$28,'DOCENTI-CLASSI-MATERIE'!$A$2:$A$201,0)+2),0)),"")</f>
        <v/>
      </c>
      <c r="AT210" s="41" t="str">
        <f ca="1">IFERROR(INDEX('DOCENTI-CLASSI-MATERIE'!$A$2:$L$201,MATCH(AT$28,'DOCENTI-CLASSI-MATERIE'!$A$2:$A$201,0),MATCH(AT$184,INDIRECT("'DOCENTI-CLASSI-MATERIE'!$A"&amp;MATCH(AT$28,'DOCENTI-CLASSI-MATERIE'!$A$2:$A$201,0)+2&amp;":$L"&amp;MATCH(AT$28,'DOCENTI-CLASSI-MATERIE'!$A$2:$A$201,0)+2),0)),"")</f>
        <v/>
      </c>
      <c r="AU210" s="41" t="str">
        <f ca="1">IFERROR(INDEX('DOCENTI-CLASSI-MATERIE'!$A$2:$L$201,MATCH(AU$28,'DOCENTI-CLASSI-MATERIE'!$A$2:$A$201,0),MATCH(AU$184,INDIRECT("'DOCENTI-CLASSI-MATERIE'!$A"&amp;MATCH(AU$28,'DOCENTI-CLASSI-MATERIE'!$A$2:$A$201,0)+2&amp;":$L"&amp;MATCH(AU$28,'DOCENTI-CLASSI-MATERIE'!$A$2:$A$201,0)+2),0)),"")</f>
        <v/>
      </c>
      <c r="AV210" s="41" t="str">
        <f ca="1">IFERROR(INDEX('DOCENTI-CLASSI-MATERIE'!$A$2:$L$201,MATCH(AV$28,'DOCENTI-CLASSI-MATERIE'!$A$2:$A$201,0),MATCH(AV$184,INDIRECT("'DOCENTI-CLASSI-MATERIE'!$A"&amp;MATCH(AV$28,'DOCENTI-CLASSI-MATERIE'!$A$2:$A$201,0)+2&amp;":$L"&amp;MATCH(AV$28,'DOCENTI-CLASSI-MATERIE'!$A$2:$A$201,0)+2),0)),"")</f>
        <v/>
      </c>
      <c r="AW210" s="41" t="str">
        <f ca="1">IFERROR(INDEX('DOCENTI-CLASSI-MATERIE'!$A$2:$L$201,MATCH(AW$28,'DOCENTI-CLASSI-MATERIE'!$A$2:$A$201,0),MATCH(AW$184,INDIRECT("'DOCENTI-CLASSI-MATERIE'!$A"&amp;MATCH(AW$28,'DOCENTI-CLASSI-MATERIE'!$A$2:$A$201,0)+2&amp;":$L"&amp;MATCH(AW$28,'DOCENTI-CLASSI-MATERIE'!$A$2:$A$201,0)+2),0)),"")</f>
        <v/>
      </c>
      <c r="AX210" s="41" t="str">
        <f ca="1">IFERROR(INDEX('DOCENTI-CLASSI-MATERIE'!$A$2:$L$201,MATCH(AX$28,'DOCENTI-CLASSI-MATERIE'!$A$2:$A$201,0),MATCH(AX$184,INDIRECT("'DOCENTI-CLASSI-MATERIE'!$A"&amp;MATCH(AX$28,'DOCENTI-CLASSI-MATERIE'!$A$2:$A$201,0)+2&amp;":$L"&amp;MATCH(AX$28,'DOCENTI-CLASSI-MATERIE'!$A$2:$A$201,0)+2),0)),"")</f>
        <v/>
      </c>
      <c r="AY210" s="41" t="str">
        <f ca="1">IFERROR(INDEX('DOCENTI-CLASSI-MATERIE'!$A$2:$L$201,MATCH(AY$28,'DOCENTI-CLASSI-MATERIE'!$A$2:$A$201,0),MATCH(AY$184,INDIRECT("'DOCENTI-CLASSI-MATERIE'!$A"&amp;MATCH(AY$28,'DOCENTI-CLASSI-MATERIE'!$A$2:$A$201,0)+2&amp;":$L"&amp;MATCH(AY$28,'DOCENTI-CLASSI-MATERIE'!$A$2:$A$201,0)+2),0)),"")</f>
        <v/>
      </c>
      <c r="AZ210" s="41" t="str">
        <f ca="1">IFERROR(INDEX('DOCENTI-CLASSI-MATERIE'!$A$2:$L$201,MATCH(AZ$28,'DOCENTI-CLASSI-MATERIE'!$A$2:$A$201,0),MATCH(AZ$184,INDIRECT("'DOCENTI-CLASSI-MATERIE'!$A"&amp;MATCH(AZ$28,'DOCENTI-CLASSI-MATERIE'!$A$2:$A$201,0)+2&amp;":$L"&amp;MATCH(AZ$28,'DOCENTI-CLASSI-MATERIE'!$A$2:$A$201,0)+2),0)),"")</f>
        <v/>
      </c>
    </row>
    <row r="211" spans="1:52" s="42" customFormat="1" ht="24.95" hidden="1" customHeight="1">
      <c r="A211" s="160"/>
      <c r="B211" s="171"/>
      <c r="C211" s="43" t="str">
        <f>IFERROR(INDEX('ORARIO DOCENTI'!$A$3:$A$102,MATCH(C$184,'ORARIO DOCENTI'!$J$3:$J$102,0),1),"")</f>
        <v/>
      </c>
      <c r="D211" s="43" t="str">
        <f>IFERROR(INDEX('ORARIO DOCENTI'!$A$3:$A$102,MATCH(D$184,'ORARIO DOCENTI'!$J$3:$J$102,0),1),"")</f>
        <v/>
      </c>
      <c r="E211" s="43" t="str">
        <f>IFERROR(INDEX('ORARIO DOCENTI'!$A$3:$A$102,MATCH(E$184,'ORARIO DOCENTI'!$J$3:$J$102,0),1),"")</f>
        <v/>
      </c>
      <c r="F211" s="43" t="str">
        <f>IFERROR(INDEX('ORARIO DOCENTI'!$A$3:$A$102,MATCH(F$184,'ORARIO DOCENTI'!$J$3:$J$102,0),1),"")</f>
        <v/>
      </c>
      <c r="G211" s="43" t="str">
        <f>IFERROR(INDEX('ORARIO DOCENTI'!$A$3:$A$102,MATCH(G$184,'ORARIO DOCENTI'!$J$3:$J$102,0),1),"")</f>
        <v/>
      </c>
      <c r="H211" s="43" t="str">
        <f>IFERROR(INDEX('ORARIO DOCENTI'!$A$3:$A$102,MATCH(H$184,'ORARIO DOCENTI'!$J$3:$J$102,0),1),"")</f>
        <v/>
      </c>
      <c r="I211" s="43" t="str">
        <f>IFERROR(INDEX('ORARIO DOCENTI'!$A$3:$A$102,MATCH(I$184,'ORARIO DOCENTI'!$J$3:$J$102,0),1),"")</f>
        <v/>
      </c>
      <c r="J211" s="43" t="str">
        <f>IFERROR(INDEX('ORARIO DOCENTI'!$A$3:$A$102,MATCH(J$184,'ORARIO DOCENTI'!$J$3:$J$102,0),1),"")</f>
        <v/>
      </c>
      <c r="K211" s="43" t="str">
        <f>IFERROR(INDEX('ORARIO DOCENTI'!$A$3:$A$102,MATCH(K$184,'ORARIO DOCENTI'!$J$3:$J$102,0),1),"")</f>
        <v/>
      </c>
      <c r="L211" s="43" t="str">
        <f>IFERROR(INDEX('ORARIO DOCENTI'!$A$3:$A$102,MATCH(L$184,'ORARIO DOCENTI'!$J$3:$J$102,0),1),"")</f>
        <v/>
      </c>
      <c r="M211" s="43" t="str">
        <f>IFERROR(INDEX('ORARIO DOCENTI'!$A$3:$A$102,MATCH(M$184,'ORARIO DOCENTI'!$J$3:$J$102,0),1),"")</f>
        <v/>
      </c>
      <c r="N211" s="43" t="str">
        <f>IFERROR(INDEX('ORARIO DOCENTI'!$A$3:$A$102,MATCH(N$184,'ORARIO DOCENTI'!$J$3:$J$102,0),1),"")</f>
        <v/>
      </c>
      <c r="O211" s="43" t="str">
        <f>IFERROR(INDEX('ORARIO DOCENTI'!$A$3:$A$102,MATCH(O$184,'ORARIO DOCENTI'!$J$3:$J$102,0),1),"")</f>
        <v/>
      </c>
      <c r="P211" s="43" t="str">
        <f>IFERROR(INDEX('ORARIO DOCENTI'!$A$3:$A$102,MATCH(P$184,'ORARIO DOCENTI'!$J$3:$J$102,0),1),"")</f>
        <v/>
      </c>
      <c r="Q211" s="43" t="str">
        <f>IFERROR(INDEX('ORARIO DOCENTI'!$A$3:$A$102,MATCH(Q$184,'ORARIO DOCENTI'!$J$3:$J$102,0),1),"")</f>
        <v/>
      </c>
      <c r="R211" s="43" t="str">
        <f>IFERROR(INDEX('ORARIO DOCENTI'!$A$3:$A$102,MATCH(R$184,'ORARIO DOCENTI'!$J$3:$J$102,0),1),"")</f>
        <v/>
      </c>
      <c r="S211" s="43" t="str">
        <f>IFERROR(INDEX('ORARIO DOCENTI'!$A$3:$A$102,MATCH(S$184,'ORARIO DOCENTI'!$J$3:$J$102,0),1),"")</f>
        <v/>
      </c>
      <c r="T211" s="43" t="str">
        <f>IFERROR(INDEX('ORARIO DOCENTI'!$A$3:$A$102,MATCH(T$184,'ORARIO DOCENTI'!$J$3:$J$102,0),1),"")</f>
        <v/>
      </c>
      <c r="U211" s="43" t="str">
        <f>IFERROR(INDEX('ORARIO DOCENTI'!$A$3:$A$102,MATCH(U$184,'ORARIO DOCENTI'!$J$3:$J$102,0),1),"")</f>
        <v/>
      </c>
      <c r="V211" s="43" t="str">
        <f>IFERROR(INDEX('ORARIO DOCENTI'!$A$3:$A$102,MATCH(V$184,'ORARIO DOCENTI'!$J$3:$J$102,0),1),"")</f>
        <v/>
      </c>
      <c r="W211" s="43" t="str">
        <f>IFERROR(INDEX('ORARIO DOCENTI'!$A$3:$A$102,MATCH(W$184,'ORARIO DOCENTI'!$J$3:$J$102,0),1),"")</f>
        <v/>
      </c>
      <c r="X211" s="43" t="str">
        <f>IFERROR(INDEX('ORARIO DOCENTI'!$A$3:$A$102,MATCH(X$184,'ORARIO DOCENTI'!$J$3:$J$102,0),1),"")</f>
        <v/>
      </c>
      <c r="Y211" s="43" t="str">
        <f>IFERROR(INDEX('ORARIO DOCENTI'!$A$3:$A$102,MATCH(Y$184,'ORARIO DOCENTI'!$J$3:$J$102,0),1),"")</f>
        <v/>
      </c>
      <c r="Z211" s="43" t="str">
        <f>IFERROR(INDEX('ORARIO DOCENTI'!$A$3:$A$102,MATCH(Z$184,'ORARIO DOCENTI'!$J$3:$J$102,0),1),"")</f>
        <v/>
      </c>
      <c r="AA211" s="43" t="str">
        <f>IFERROR(INDEX('ORARIO DOCENTI'!$A$3:$A$102,MATCH(AA$184,'ORARIO DOCENTI'!$J$3:$J$102,0),1),"")</f>
        <v/>
      </c>
      <c r="AB211" s="43" t="str">
        <f>IFERROR(INDEX('ORARIO DOCENTI'!$A$3:$A$102,MATCH(AB$184,'ORARIO DOCENTI'!$J$3:$J$102,0),1),"")</f>
        <v/>
      </c>
      <c r="AC211" s="43" t="str">
        <f>IFERROR(INDEX('ORARIO DOCENTI'!$A$3:$A$102,MATCH(AC$184,'ORARIO DOCENTI'!$J$3:$J$102,0),1),"")</f>
        <v/>
      </c>
      <c r="AD211" s="43" t="str">
        <f>IFERROR(INDEX('ORARIO DOCENTI'!$A$3:$A$102,MATCH(AD$184,'ORARIO DOCENTI'!$J$3:$J$102,0),1),"")</f>
        <v/>
      </c>
      <c r="AE211" s="43" t="str">
        <f>IFERROR(INDEX('ORARIO DOCENTI'!$A$3:$A$102,MATCH(AE$184,'ORARIO DOCENTI'!$J$3:$J$102,0),1),"")</f>
        <v/>
      </c>
      <c r="AF211" s="43" t="str">
        <f>IFERROR(INDEX('ORARIO DOCENTI'!$A$3:$A$102,MATCH(AF$184,'ORARIO DOCENTI'!$J$3:$J$102,0),1),"")</f>
        <v/>
      </c>
      <c r="AG211" s="43" t="str">
        <f>IFERROR(INDEX('ORARIO DOCENTI'!$A$3:$A$102,MATCH(AG$184,'ORARIO DOCENTI'!$J$3:$J$102,0),1),"")</f>
        <v/>
      </c>
      <c r="AH211" s="43" t="str">
        <f>IFERROR(INDEX('ORARIO DOCENTI'!$A$3:$A$102,MATCH(AH$184,'ORARIO DOCENTI'!$J$3:$J$102,0),1),"")</f>
        <v/>
      </c>
      <c r="AI211" s="43" t="str">
        <f>IFERROR(INDEX('ORARIO DOCENTI'!$A$3:$A$102,MATCH(AI$184,'ORARIO DOCENTI'!$J$3:$J$102,0),1),"")</f>
        <v/>
      </c>
      <c r="AJ211" s="43" t="str">
        <f>IFERROR(INDEX('ORARIO DOCENTI'!$A$3:$A$102,MATCH(AJ$184,'ORARIO DOCENTI'!$J$3:$J$102,0),1),"")</f>
        <v/>
      </c>
      <c r="AK211" s="43" t="str">
        <f>IFERROR(INDEX('ORARIO DOCENTI'!$A$3:$A$102,MATCH(AK$184,'ORARIO DOCENTI'!$J$3:$J$102,0),1),"")</f>
        <v/>
      </c>
      <c r="AL211" s="43" t="str">
        <f>IFERROR(INDEX('ORARIO DOCENTI'!$A$3:$A$102,MATCH(AL$184,'ORARIO DOCENTI'!$J$3:$J$102,0),1),"")</f>
        <v/>
      </c>
      <c r="AM211" s="43" t="str">
        <f>IFERROR(INDEX('ORARIO DOCENTI'!$A$3:$A$102,MATCH(AM$184,'ORARIO DOCENTI'!$J$3:$J$102,0),1),"")</f>
        <v/>
      </c>
      <c r="AN211" s="43" t="str">
        <f>IFERROR(INDEX('ORARIO DOCENTI'!$A$3:$A$102,MATCH(AN$184,'ORARIO DOCENTI'!$J$3:$J$102,0),1),"")</f>
        <v/>
      </c>
      <c r="AO211" s="43" t="str">
        <f>IFERROR(INDEX('ORARIO DOCENTI'!$A$3:$A$102,MATCH(AO$184,'ORARIO DOCENTI'!$J$3:$J$102,0),1),"")</f>
        <v/>
      </c>
      <c r="AP211" s="43" t="str">
        <f>IFERROR(INDEX('ORARIO DOCENTI'!$A$3:$A$102,MATCH(AP$184,'ORARIO DOCENTI'!$J$3:$J$102,0),1),"")</f>
        <v/>
      </c>
      <c r="AQ211" s="43" t="str">
        <f>IFERROR(INDEX('ORARIO DOCENTI'!$A$3:$A$102,MATCH(AQ$184,'ORARIO DOCENTI'!$J$3:$J$102,0),1),"")</f>
        <v/>
      </c>
      <c r="AR211" s="43" t="str">
        <f>IFERROR(INDEX('ORARIO DOCENTI'!$A$3:$A$102,MATCH(AR$184,'ORARIO DOCENTI'!$J$3:$J$102,0),1),"")</f>
        <v/>
      </c>
      <c r="AS211" s="43" t="str">
        <f>IFERROR(INDEX('ORARIO DOCENTI'!$A$3:$A$102,MATCH(AS$184,'ORARIO DOCENTI'!$J$3:$J$102,0),1),"")</f>
        <v/>
      </c>
      <c r="AT211" s="43" t="str">
        <f>IFERROR(INDEX('ORARIO DOCENTI'!$A$3:$A$102,MATCH(AT$184,'ORARIO DOCENTI'!$J$3:$J$102,0),1),"")</f>
        <v/>
      </c>
      <c r="AU211" s="43" t="str">
        <f>IFERROR(INDEX('ORARIO DOCENTI'!$A$3:$A$102,MATCH(AU$184,'ORARIO DOCENTI'!$J$3:$J$102,0),1),"")</f>
        <v/>
      </c>
      <c r="AV211" s="43" t="str">
        <f>IFERROR(INDEX('ORARIO DOCENTI'!$A$3:$A$102,MATCH(AV$184,'ORARIO DOCENTI'!$J$3:$J$102,0),1),"")</f>
        <v/>
      </c>
      <c r="AW211" s="43" t="str">
        <f>IFERROR(INDEX('ORARIO DOCENTI'!$A$3:$A$102,MATCH(AW$184,'ORARIO DOCENTI'!$J$3:$J$102,0),1),"")</f>
        <v/>
      </c>
      <c r="AX211" s="43" t="str">
        <f>IFERROR(INDEX('ORARIO DOCENTI'!$A$3:$A$102,MATCH(AX$184,'ORARIO DOCENTI'!$J$3:$J$102,0),1),"")</f>
        <v/>
      </c>
      <c r="AY211" s="43" t="str">
        <f>IFERROR(INDEX('ORARIO DOCENTI'!$A$3:$A$102,MATCH(AY$184,'ORARIO DOCENTI'!$J$3:$J$102,0),1),"")</f>
        <v/>
      </c>
      <c r="AZ211" s="43" t="str">
        <f>IFERROR(INDEX('ORARIO DOCENTI'!$A$3:$A$102,MATCH(AZ$184,'ORARIO DOCENTI'!$J$3:$J$102,0),1),"")</f>
        <v/>
      </c>
    </row>
    <row r="212" spans="1:52" s="42" customFormat="1" ht="24.95" hidden="1" customHeight="1">
      <c r="A212" s="160"/>
      <c r="B212" s="172"/>
      <c r="C212" s="40" t="str">
        <f>IFERROR(INDEX('ORARIO ITP'!$A$3:$A$102,MATCH(C$184,'ORARIO ITP'!$J$3:$J$102,0),1),"")</f>
        <v/>
      </c>
      <c r="D212" s="40" t="str">
        <f>IFERROR(INDEX('ORARIO ITP'!$A$3:$A$102,MATCH(D$184,'ORARIO ITP'!$J$3:$J$102,0),1),"")</f>
        <v/>
      </c>
      <c r="E212" s="40" t="str">
        <f>IFERROR(INDEX('ORARIO ITP'!$A$3:$A$102,MATCH(E$184,'ORARIO ITP'!$J$3:$J$102,0),1),"")</f>
        <v/>
      </c>
      <c r="F212" s="40" t="str">
        <f>IFERROR(INDEX('ORARIO ITP'!$A$3:$A$102,MATCH(F$184,'ORARIO ITP'!$J$3:$J$102,0),1),"")</f>
        <v/>
      </c>
      <c r="G212" s="40" t="str">
        <f>IFERROR(INDEX('ORARIO ITP'!$A$3:$A$102,MATCH(G$184,'ORARIO ITP'!$J$3:$J$102,0),1),"")</f>
        <v/>
      </c>
      <c r="H212" s="40" t="str">
        <f>IFERROR(INDEX('ORARIO ITP'!$A$3:$A$102,MATCH(H$184,'ORARIO ITP'!$J$3:$J$102,0),1),"")</f>
        <v/>
      </c>
      <c r="I212" s="40" t="str">
        <f>IFERROR(INDEX('ORARIO ITP'!$A$3:$A$102,MATCH(I$184,'ORARIO ITP'!$J$3:$J$102,0),1),"")</f>
        <v/>
      </c>
      <c r="J212" s="40" t="str">
        <f>IFERROR(INDEX('ORARIO ITP'!$A$3:$A$102,MATCH(J$184,'ORARIO ITP'!$J$3:$J$102,0),1),"")</f>
        <v/>
      </c>
      <c r="K212" s="40" t="str">
        <f>IFERROR(INDEX('ORARIO ITP'!$A$3:$A$102,MATCH(K$184,'ORARIO ITP'!$J$3:$J$102,0),1),"")</f>
        <v/>
      </c>
      <c r="L212" s="40" t="str">
        <f>IFERROR(INDEX('ORARIO ITP'!$A$3:$A$102,MATCH(L$184,'ORARIO ITP'!$J$3:$J$102,0),1),"")</f>
        <v/>
      </c>
      <c r="M212" s="40" t="str">
        <f>IFERROR(INDEX('ORARIO ITP'!$A$3:$A$102,MATCH(M$184,'ORARIO ITP'!$J$3:$J$102,0),1),"")</f>
        <v/>
      </c>
      <c r="N212" s="40" t="str">
        <f>IFERROR(INDEX('ORARIO ITP'!$A$3:$A$102,MATCH(N$184,'ORARIO ITP'!$J$3:$J$102,0),1),"")</f>
        <v/>
      </c>
      <c r="O212" s="40" t="str">
        <f>IFERROR(INDEX('ORARIO ITP'!$A$3:$A$102,MATCH(O$184,'ORARIO ITP'!$J$3:$J$102,0),1),"")</f>
        <v/>
      </c>
      <c r="P212" s="40" t="str">
        <f>IFERROR(INDEX('ORARIO ITP'!$A$3:$A$102,MATCH(P$184,'ORARIO ITP'!$J$3:$J$102,0),1),"")</f>
        <v/>
      </c>
      <c r="Q212" s="40" t="str">
        <f>IFERROR(INDEX('ORARIO ITP'!$A$3:$A$102,MATCH(Q$184,'ORARIO ITP'!$J$3:$J$102,0),1),"")</f>
        <v/>
      </c>
      <c r="R212" s="40" t="str">
        <f>IFERROR(INDEX('ORARIO ITP'!$A$3:$A$102,MATCH(R$184,'ORARIO ITP'!$J$3:$J$102,0),1),"")</f>
        <v/>
      </c>
      <c r="S212" s="40" t="str">
        <f>IFERROR(INDEX('ORARIO ITP'!$A$3:$A$102,MATCH(S$184,'ORARIO ITP'!$J$3:$J$102,0),1),"")</f>
        <v/>
      </c>
      <c r="T212" s="40" t="str">
        <f>IFERROR(INDEX('ORARIO ITP'!$A$3:$A$102,MATCH(T$184,'ORARIO ITP'!$J$3:$J$102,0),1),"")</f>
        <v/>
      </c>
      <c r="U212" s="40" t="str">
        <f>IFERROR(INDEX('ORARIO ITP'!$A$3:$A$102,MATCH(U$184,'ORARIO ITP'!$J$3:$J$102,0),1),"")</f>
        <v/>
      </c>
      <c r="V212" s="40" t="str">
        <f>IFERROR(INDEX('ORARIO ITP'!$A$3:$A$102,MATCH(V$184,'ORARIO ITP'!$J$3:$J$102,0),1),"")</f>
        <v/>
      </c>
      <c r="W212" s="40" t="str">
        <f>IFERROR(INDEX('ORARIO ITP'!$A$3:$A$102,MATCH(W$184,'ORARIO ITP'!$J$3:$J$102,0),1),"")</f>
        <v/>
      </c>
      <c r="X212" s="40" t="str">
        <f>IFERROR(INDEX('ORARIO ITP'!$A$3:$A$102,MATCH(X$184,'ORARIO ITP'!$J$3:$J$102,0),1),"")</f>
        <v/>
      </c>
      <c r="Y212" s="40" t="str">
        <f>IFERROR(INDEX('ORARIO ITP'!$A$3:$A$102,MATCH(Y$184,'ORARIO ITP'!$J$3:$J$102,0),1),"")</f>
        <v/>
      </c>
      <c r="Z212" s="40" t="str">
        <f>IFERROR(INDEX('ORARIO ITP'!$A$3:$A$102,MATCH(Z$184,'ORARIO ITP'!$J$3:$J$102,0),1),"")</f>
        <v/>
      </c>
      <c r="AA212" s="40" t="str">
        <f>IFERROR(INDEX('ORARIO ITP'!$A$3:$A$102,MATCH(AA$184,'ORARIO ITP'!$J$3:$J$102,0),1),"")</f>
        <v/>
      </c>
      <c r="AB212" s="40" t="str">
        <f>IFERROR(INDEX('ORARIO ITP'!$A$3:$A$102,MATCH(AB$184,'ORARIO ITP'!$J$3:$J$102,0),1),"")</f>
        <v/>
      </c>
      <c r="AC212" s="40" t="str">
        <f>IFERROR(INDEX('ORARIO ITP'!$A$3:$A$102,MATCH(AC$184,'ORARIO ITP'!$J$3:$J$102,0),1),"")</f>
        <v/>
      </c>
      <c r="AD212" s="40" t="str">
        <f>IFERROR(INDEX('ORARIO ITP'!$A$3:$A$102,MATCH(AD$184,'ORARIO ITP'!$J$3:$J$102,0),1),"")</f>
        <v/>
      </c>
      <c r="AE212" s="40" t="str">
        <f>IFERROR(INDEX('ORARIO ITP'!$A$3:$A$102,MATCH(AE$184,'ORARIO ITP'!$J$3:$J$102,0),1),"")</f>
        <v/>
      </c>
      <c r="AF212" s="40" t="str">
        <f>IFERROR(INDEX('ORARIO ITP'!$A$3:$A$102,MATCH(AF$184,'ORARIO ITP'!$J$3:$J$102,0),1),"")</f>
        <v/>
      </c>
      <c r="AG212" s="40" t="str">
        <f>IFERROR(INDEX('ORARIO ITP'!$A$3:$A$102,MATCH(AG$184,'ORARIO ITP'!$J$3:$J$102,0),1),"")</f>
        <v/>
      </c>
      <c r="AH212" s="40" t="str">
        <f>IFERROR(INDEX('ORARIO ITP'!$A$3:$A$102,MATCH(AH$184,'ORARIO ITP'!$J$3:$J$102,0),1),"")</f>
        <v/>
      </c>
      <c r="AI212" s="40" t="str">
        <f>IFERROR(INDEX('ORARIO ITP'!$A$3:$A$102,MATCH(AI$184,'ORARIO ITP'!$J$3:$J$102,0),1),"")</f>
        <v/>
      </c>
      <c r="AJ212" s="40" t="str">
        <f>IFERROR(INDEX('ORARIO ITP'!$A$3:$A$102,MATCH(AJ$184,'ORARIO ITP'!$J$3:$J$102,0),1),"")</f>
        <v/>
      </c>
      <c r="AK212" s="40" t="str">
        <f>IFERROR(INDEX('ORARIO ITP'!$A$3:$A$102,MATCH(AK$184,'ORARIO ITP'!$J$3:$J$102,0),1),"")</f>
        <v/>
      </c>
      <c r="AL212" s="40" t="str">
        <f>IFERROR(INDEX('ORARIO ITP'!$A$3:$A$102,MATCH(AL$184,'ORARIO ITP'!$J$3:$J$102,0),1),"")</f>
        <v/>
      </c>
      <c r="AM212" s="40" t="str">
        <f>IFERROR(INDEX('ORARIO ITP'!$A$3:$A$102,MATCH(AM$184,'ORARIO ITP'!$J$3:$J$102,0),1),"")</f>
        <v/>
      </c>
      <c r="AN212" s="40" t="str">
        <f>IFERROR(INDEX('ORARIO ITP'!$A$3:$A$102,MATCH(AN$184,'ORARIO ITP'!$J$3:$J$102,0),1),"")</f>
        <v/>
      </c>
      <c r="AO212" s="40" t="str">
        <f>IFERROR(INDEX('ORARIO ITP'!$A$3:$A$102,MATCH(AO$184,'ORARIO ITP'!$J$3:$J$102,0),1),"")</f>
        <v/>
      </c>
      <c r="AP212" s="40" t="str">
        <f>IFERROR(INDEX('ORARIO ITP'!$A$3:$A$102,MATCH(AP$184,'ORARIO ITP'!$J$3:$J$102,0),1),"")</f>
        <v/>
      </c>
      <c r="AQ212" s="40" t="str">
        <f>IFERROR(INDEX('ORARIO ITP'!$A$3:$A$102,MATCH(AQ$184,'ORARIO ITP'!$J$3:$J$102,0),1),"")</f>
        <v/>
      </c>
      <c r="AR212" s="40" t="str">
        <f>IFERROR(INDEX('ORARIO ITP'!$A$3:$A$102,MATCH(AR$184,'ORARIO ITP'!$J$3:$J$102,0),1),"")</f>
        <v/>
      </c>
      <c r="AS212" s="40" t="str">
        <f>IFERROR(INDEX('ORARIO ITP'!$A$3:$A$102,MATCH(AS$184,'ORARIO ITP'!$J$3:$J$102,0),1),"")</f>
        <v/>
      </c>
      <c r="AT212" s="40" t="str">
        <f>IFERROR(INDEX('ORARIO ITP'!$A$3:$A$102,MATCH(AT$184,'ORARIO ITP'!$J$3:$J$102,0),1),"")</f>
        <v/>
      </c>
      <c r="AU212" s="40" t="str">
        <f>IFERROR(INDEX('ORARIO ITP'!$A$3:$A$102,MATCH(AU$184,'ORARIO ITP'!$J$3:$J$102,0),1),"")</f>
        <v/>
      </c>
      <c r="AV212" s="40" t="str">
        <f>IFERROR(INDEX('ORARIO ITP'!$A$3:$A$102,MATCH(AV$184,'ORARIO ITP'!$J$3:$J$102,0),1),"")</f>
        <v/>
      </c>
      <c r="AW212" s="40" t="str">
        <f>IFERROR(INDEX('ORARIO ITP'!$A$3:$A$102,MATCH(AW$184,'ORARIO ITP'!$J$3:$J$102,0),1),"")</f>
        <v/>
      </c>
      <c r="AX212" s="40" t="str">
        <f>IFERROR(INDEX('ORARIO ITP'!$A$3:$A$102,MATCH(AX$184,'ORARIO ITP'!$J$3:$J$102,0),1),"")</f>
        <v/>
      </c>
      <c r="AY212" s="40" t="str">
        <f>IFERROR(INDEX('ORARIO ITP'!$A$3:$A$102,MATCH(AY$184,'ORARIO ITP'!$J$3:$J$102,0),1),"")</f>
        <v/>
      </c>
      <c r="AZ212" s="40" t="str">
        <f>IFERROR(INDEX('ORARIO ITP'!$A$3:$A$102,MATCH(AZ$184,'ORARIO ITP'!$J$3:$J$102,0),1),"")</f>
        <v/>
      </c>
    </row>
    <row r="213" spans="1:52" s="42" customFormat="1" ht="24.95" hidden="1" customHeight="1">
      <c r="A213" s="160"/>
      <c r="B213" s="164">
        <v>10</v>
      </c>
      <c r="C213" s="44" t="str">
        <f ca="1">IFERROR(INDEX('DOCENTI-CLASSI-MATERIE'!$A$2:$L$201,MATCH(C$31,'DOCENTI-CLASSI-MATERIE'!$A$2:$A$201,0),MATCH(C$184,INDIRECT("'DOCENTI-CLASSI-MATERIE'!$A"&amp;MATCH(C$31,'DOCENTI-CLASSI-MATERIE'!$A$2:$A$201,0)+2&amp;":$L"&amp;MATCH(C$31,'DOCENTI-CLASSI-MATERIE'!$A$2:$A$201,0)+2),0)),"")</f>
        <v/>
      </c>
      <c r="D213" s="44" t="str">
        <f ca="1">IFERROR(INDEX('DOCENTI-CLASSI-MATERIE'!$A$2:$L$201,MATCH(D$31,'DOCENTI-CLASSI-MATERIE'!$A$2:$A$201,0),MATCH(D$184,INDIRECT("'DOCENTI-CLASSI-MATERIE'!$A"&amp;MATCH(D$31,'DOCENTI-CLASSI-MATERIE'!$A$2:$A$201,0)+2&amp;":$L"&amp;MATCH(D$31,'DOCENTI-CLASSI-MATERIE'!$A$2:$A$201,0)+2),0)),"")</f>
        <v/>
      </c>
      <c r="E213" s="44" t="str">
        <f ca="1">IFERROR(INDEX('DOCENTI-CLASSI-MATERIE'!$A$2:$L$201,MATCH(E$31,'DOCENTI-CLASSI-MATERIE'!$A$2:$A$201,0),MATCH(E$184,INDIRECT("'DOCENTI-CLASSI-MATERIE'!$A"&amp;MATCH(E$31,'DOCENTI-CLASSI-MATERIE'!$A$2:$A$201,0)+2&amp;":$L"&amp;MATCH(E$31,'DOCENTI-CLASSI-MATERIE'!$A$2:$A$201,0)+2),0)),"")</f>
        <v/>
      </c>
      <c r="F213" s="44" t="str">
        <f ca="1">IFERROR(INDEX('DOCENTI-CLASSI-MATERIE'!$A$2:$L$201,MATCH(F$31,'DOCENTI-CLASSI-MATERIE'!$A$2:$A$201,0),MATCH(F$184,INDIRECT("'DOCENTI-CLASSI-MATERIE'!$A"&amp;MATCH(F$31,'DOCENTI-CLASSI-MATERIE'!$A$2:$A$201,0)+2&amp;":$L"&amp;MATCH(F$31,'DOCENTI-CLASSI-MATERIE'!$A$2:$A$201,0)+2),0)),"")</f>
        <v/>
      </c>
      <c r="G213" s="44" t="str">
        <f ca="1">IFERROR(INDEX('DOCENTI-CLASSI-MATERIE'!$A$2:$L$201,MATCH(G$31,'DOCENTI-CLASSI-MATERIE'!$A$2:$A$201,0),MATCH(G$184,INDIRECT("'DOCENTI-CLASSI-MATERIE'!$A"&amp;MATCH(G$31,'DOCENTI-CLASSI-MATERIE'!$A$2:$A$201,0)+2&amp;":$L"&amp;MATCH(G$31,'DOCENTI-CLASSI-MATERIE'!$A$2:$A$201,0)+2),0)),"")</f>
        <v/>
      </c>
      <c r="H213" s="44" t="str">
        <f ca="1">IFERROR(INDEX('DOCENTI-CLASSI-MATERIE'!$A$2:$L$201,MATCH(H$31,'DOCENTI-CLASSI-MATERIE'!$A$2:$A$201,0),MATCH(H$184,INDIRECT("'DOCENTI-CLASSI-MATERIE'!$A"&amp;MATCH(H$31,'DOCENTI-CLASSI-MATERIE'!$A$2:$A$201,0)+2&amp;":$L"&amp;MATCH(H$31,'DOCENTI-CLASSI-MATERIE'!$A$2:$A$201,0)+2),0)),"")</f>
        <v/>
      </c>
      <c r="I213" s="44" t="str">
        <f ca="1">IFERROR(INDEX('DOCENTI-CLASSI-MATERIE'!$A$2:$L$201,MATCH(I$31,'DOCENTI-CLASSI-MATERIE'!$A$2:$A$201,0),MATCH(I$184,INDIRECT("'DOCENTI-CLASSI-MATERIE'!$A"&amp;MATCH(I$31,'DOCENTI-CLASSI-MATERIE'!$A$2:$A$201,0)+2&amp;":$L"&amp;MATCH(I$31,'DOCENTI-CLASSI-MATERIE'!$A$2:$A$201,0)+2),0)),"")</f>
        <v/>
      </c>
      <c r="J213" s="44" t="str">
        <f ca="1">IFERROR(INDEX('DOCENTI-CLASSI-MATERIE'!$A$2:$L$201,MATCH(J$31,'DOCENTI-CLASSI-MATERIE'!$A$2:$A$201,0),MATCH(J$184,INDIRECT("'DOCENTI-CLASSI-MATERIE'!$A"&amp;MATCH(J$31,'DOCENTI-CLASSI-MATERIE'!$A$2:$A$201,0)+2&amp;":$L"&amp;MATCH(J$31,'DOCENTI-CLASSI-MATERIE'!$A$2:$A$201,0)+2),0)),"")</f>
        <v/>
      </c>
      <c r="K213" s="44" t="str">
        <f ca="1">IFERROR(INDEX('DOCENTI-CLASSI-MATERIE'!$A$2:$L$201,MATCH(K$31,'DOCENTI-CLASSI-MATERIE'!$A$2:$A$201,0),MATCH(K$184,INDIRECT("'DOCENTI-CLASSI-MATERIE'!$A"&amp;MATCH(K$31,'DOCENTI-CLASSI-MATERIE'!$A$2:$A$201,0)+2&amp;":$L"&amp;MATCH(K$31,'DOCENTI-CLASSI-MATERIE'!$A$2:$A$201,0)+2),0)),"")</f>
        <v/>
      </c>
      <c r="L213" s="44" t="str">
        <f ca="1">IFERROR(INDEX('DOCENTI-CLASSI-MATERIE'!$A$2:$L$201,MATCH(L$31,'DOCENTI-CLASSI-MATERIE'!$A$2:$A$201,0),MATCH(L$184,INDIRECT("'DOCENTI-CLASSI-MATERIE'!$A"&amp;MATCH(L$31,'DOCENTI-CLASSI-MATERIE'!$A$2:$A$201,0)+2&amp;":$L"&amp;MATCH(L$31,'DOCENTI-CLASSI-MATERIE'!$A$2:$A$201,0)+2),0)),"")</f>
        <v/>
      </c>
      <c r="M213" s="44" t="str">
        <f ca="1">IFERROR(INDEX('DOCENTI-CLASSI-MATERIE'!$A$2:$L$201,MATCH(M$31,'DOCENTI-CLASSI-MATERIE'!$A$2:$A$201,0),MATCH(M$184,INDIRECT("'DOCENTI-CLASSI-MATERIE'!$A"&amp;MATCH(M$31,'DOCENTI-CLASSI-MATERIE'!$A$2:$A$201,0)+2&amp;":$L"&amp;MATCH(M$31,'DOCENTI-CLASSI-MATERIE'!$A$2:$A$201,0)+2),0)),"")</f>
        <v/>
      </c>
      <c r="N213" s="44" t="str">
        <f ca="1">IFERROR(INDEX('DOCENTI-CLASSI-MATERIE'!$A$2:$L$201,MATCH(N$31,'DOCENTI-CLASSI-MATERIE'!$A$2:$A$201,0),MATCH(N$184,INDIRECT("'DOCENTI-CLASSI-MATERIE'!$A"&amp;MATCH(N$31,'DOCENTI-CLASSI-MATERIE'!$A$2:$A$201,0)+2&amp;":$L"&amp;MATCH(N$31,'DOCENTI-CLASSI-MATERIE'!$A$2:$A$201,0)+2),0)),"")</f>
        <v/>
      </c>
      <c r="O213" s="44" t="str">
        <f ca="1">IFERROR(INDEX('DOCENTI-CLASSI-MATERIE'!$A$2:$L$201,MATCH(O$31,'DOCENTI-CLASSI-MATERIE'!$A$2:$A$201,0),MATCH(O$184,INDIRECT("'DOCENTI-CLASSI-MATERIE'!$A"&amp;MATCH(O$31,'DOCENTI-CLASSI-MATERIE'!$A$2:$A$201,0)+2&amp;":$L"&amp;MATCH(O$31,'DOCENTI-CLASSI-MATERIE'!$A$2:$A$201,0)+2),0)),"")</f>
        <v/>
      </c>
      <c r="P213" s="44" t="str">
        <f ca="1">IFERROR(INDEX('DOCENTI-CLASSI-MATERIE'!$A$2:$L$201,MATCH(P$31,'DOCENTI-CLASSI-MATERIE'!$A$2:$A$201,0),MATCH(P$184,INDIRECT("'DOCENTI-CLASSI-MATERIE'!$A"&amp;MATCH(P$31,'DOCENTI-CLASSI-MATERIE'!$A$2:$A$201,0)+2&amp;":$L"&amp;MATCH(P$31,'DOCENTI-CLASSI-MATERIE'!$A$2:$A$201,0)+2),0)),"")</f>
        <v/>
      </c>
      <c r="Q213" s="44" t="str">
        <f ca="1">IFERROR(INDEX('DOCENTI-CLASSI-MATERIE'!$A$2:$L$201,MATCH(Q$31,'DOCENTI-CLASSI-MATERIE'!$A$2:$A$201,0),MATCH(Q$184,INDIRECT("'DOCENTI-CLASSI-MATERIE'!$A"&amp;MATCH(Q$31,'DOCENTI-CLASSI-MATERIE'!$A$2:$A$201,0)+2&amp;":$L"&amp;MATCH(Q$31,'DOCENTI-CLASSI-MATERIE'!$A$2:$A$201,0)+2),0)),"")</f>
        <v/>
      </c>
      <c r="R213" s="44" t="str">
        <f ca="1">IFERROR(INDEX('DOCENTI-CLASSI-MATERIE'!$A$2:$L$201,MATCH(R$31,'DOCENTI-CLASSI-MATERIE'!$A$2:$A$201,0),MATCH(R$184,INDIRECT("'DOCENTI-CLASSI-MATERIE'!$A"&amp;MATCH(R$31,'DOCENTI-CLASSI-MATERIE'!$A$2:$A$201,0)+2&amp;":$L"&amp;MATCH(R$31,'DOCENTI-CLASSI-MATERIE'!$A$2:$A$201,0)+2),0)),"")</f>
        <v/>
      </c>
      <c r="S213" s="44" t="str">
        <f ca="1">IFERROR(INDEX('DOCENTI-CLASSI-MATERIE'!$A$2:$L$201,MATCH(S$31,'DOCENTI-CLASSI-MATERIE'!$A$2:$A$201,0),MATCH(S$184,INDIRECT("'DOCENTI-CLASSI-MATERIE'!$A"&amp;MATCH(S$31,'DOCENTI-CLASSI-MATERIE'!$A$2:$A$201,0)+2&amp;":$L"&amp;MATCH(S$31,'DOCENTI-CLASSI-MATERIE'!$A$2:$A$201,0)+2),0)),"")</f>
        <v/>
      </c>
      <c r="T213" s="44" t="str">
        <f ca="1">IFERROR(INDEX('DOCENTI-CLASSI-MATERIE'!$A$2:$L$201,MATCH(T$31,'DOCENTI-CLASSI-MATERIE'!$A$2:$A$201,0),MATCH(T$184,INDIRECT("'DOCENTI-CLASSI-MATERIE'!$A"&amp;MATCH(T$31,'DOCENTI-CLASSI-MATERIE'!$A$2:$A$201,0)+2&amp;":$L"&amp;MATCH(T$31,'DOCENTI-CLASSI-MATERIE'!$A$2:$A$201,0)+2),0)),"")</f>
        <v/>
      </c>
      <c r="U213" s="44" t="str">
        <f ca="1">IFERROR(INDEX('DOCENTI-CLASSI-MATERIE'!$A$2:$L$201,MATCH(U$31,'DOCENTI-CLASSI-MATERIE'!$A$2:$A$201,0),MATCH(U$184,INDIRECT("'DOCENTI-CLASSI-MATERIE'!$A"&amp;MATCH(U$31,'DOCENTI-CLASSI-MATERIE'!$A$2:$A$201,0)+2&amp;":$L"&amp;MATCH(U$31,'DOCENTI-CLASSI-MATERIE'!$A$2:$A$201,0)+2),0)),"")</f>
        <v/>
      </c>
      <c r="V213" s="44" t="str">
        <f ca="1">IFERROR(INDEX('DOCENTI-CLASSI-MATERIE'!$A$2:$L$201,MATCH(V$31,'DOCENTI-CLASSI-MATERIE'!$A$2:$A$201,0),MATCH(V$184,INDIRECT("'DOCENTI-CLASSI-MATERIE'!$A"&amp;MATCH(V$31,'DOCENTI-CLASSI-MATERIE'!$A$2:$A$201,0)+2&amp;":$L"&amp;MATCH(V$31,'DOCENTI-CLASSI-MATERIE'!$A$2:$A$201,0)+2),0)),"")</f>
        <v/>
      </c>
      <c r="W213" s="44" t="str">
        <f ca="1">IFERROR(INDEX('DOCENTI-CLASSI-MATERIE'!$A$2:$L$201,MATCH(W$31,'DOCENTI-CLASSI-MATERIE'!$A$2:$A$201,0),MATCH(W$184,INDIRECT("'DOCENTI-CLASSI-MATERIE'!$A"&amp;MATCH(W$31,'DOCENTI-CLASSI-MATERIE'!$A$2:$A$201,0)+2&amp;":$L"&amp;MATCH(W$31,'DOCENTI-CLASSI-MATERIE'!$A$2:$A$201,0)+2),0)),"")</f>
        <v/>
      </c>
      <c r="X213" s="44" t="str">
        <f ca="1">IFERROR(INDEX('DOCENTI-CLASSI-MATERIE'!$A$2:$L$201,MATCH(X$31,'DOCENTI-CLASSI-MATERIE'!$A$2:$A$201,0),MATCH(X$184,INDIRECT("'DOCENTI-CLASSI-MATERIE'!$A"&amp;MATCH(X$31,'DOCENTI-CLASSI-MATERIE'!$A$2:$A$201,0)+2&amp;":$L"&amp;MATCH(X$31,'DOCENTI-CLASSI-MATERIE'!$A$2:$A$201,0)+2),0)),"")</f>
        <v/>
      </c>
      <c r="Y213" s="44" t="str">
        <f ca="1">IFERROR(INDEX('DOCENTI-CLASSI-MATERIE'!$A$2:$L$201,MATCH(Y$31,'DOCENTI-CLASSI-MATERIE'!$A$2:$A$201,0),MATCH(Y$184,INDIRECT("'DOCENTI-CLASSI-MATERIE'!$A"&amp;MATCH(Y$31,'DOCENTI-CLASSI-MATERIE'!$A$2:$A$201,0)+2&amp;":$L"&amp;MATCH(Y$31,'DOCENTI-CLASSI-MATERIE'!$A$2:$A$201,0)+2),0)),"")</f>
        <v/>
      </c>
      <c r="Z213" s="44" t="str">
        <f ca="1">IFERROR(INDEX('DOCENTI-CLASSI-MATERIE'!$A$2:$L$201,MATCH(Z$31,'DOCENTI-CLASSI-MATERIE'!$A$2:$A$201,0),MATCH(Z$184,INDIRECT("'DOCENTI-CLASSI-MATERIE'!$A"&amp;MATCH(Z$31,'DOCENTI-CLASSI-MATERIE'!$A$2:$A$201,0)+2&amp;":$L"&amp;MATCH(Z$31,'DOCENTI-CLASSI-MATERIE'!$A$2:$A$201,0)+2),0)),"")</f>
        <v/>
      </c>
      <c r="AA213" s="44" t="str">
        <f ca="1">IFERROR(INDEX('DOCENTI-CLASSI-MATERIE'!$A$2:$L$201,MATCH(AA$31,'DOCENTI-CLASSI-MATERIE'!$A$2:$A$201,0),MATCH(AA$184,INDIRECT("'DOCENTI-CLASSI-MATERIE'!$A"&amp;MATCH(AA$31,'DOCENTI-CLASSI-MATERIE'!$A$2:$A$201,0)+2&amp;":$L"&amp;MATCH(AA$31,'DOCENTI-CLASSI-MATERIE'!$A$2:$A$201,0)+2),0)),"")</f>
        <v/>
      </c>
      <c r="AB213" s="44" t="str">
        <f ca="1">IFERROR(INDEX('DOCENTI-CLASSI-MATERIE'!$A$2:$L$201,MATCH(AB$31,'DOCENTI-CLASSI-MATERIE'!$A$2:$A$201,0),MATCH(AB$184,INDIRECT("'DOCENTI-CLASSI-MATERIE'!$A"&amp;MATCH(AB$31,'DOCENTI-CLASSI-MATERIE'!$A$2:$A$201,0)+2&amp;":$L"&amp;MATCH(AB$31,'DOCENTI-CLASSI-MATERIE'!$A$2:$A$201,0)+2),0)),"")</f>
        <v/>
      </c>
      <c r="AC213" s="44" t="str">
        <f ca="1">IFERROR(INDEX('DOCENTI-CLASSI-MATERIE'!$A$2:$L$201,MATCH(AC$31,'DOCENTI-CLASSI-MATERIE'!$A$2:$A$201,0),MATCH(AC$184,INDIRECT("'DOCENTI-CLASSI-MATERIE'!$A"&amp;MATCH(AC$31,'DOCENTI-CLASSI-MATERIE'!$A$2:$A$201,0)+2&amp;":$L"&amp;MATCH(AC$31,'DOCENTI-CLASSI-MATERIE'!$A$2:$A$201,0)+2),0)),"")</f>
        <v/>
      </c>
      <c r="AD213" s="44" t="str">
        <f ca="1">IFERROR(INDEX('DOCENTI-CLASSI-MATERIE'!$A$2:$L$201,MATCH(AD$31,'DOCENTI-CLASSI-MATERIE'!$A$2:$A$201,0),MATCH(AD$184,INDIRECT("'DOCENTI-CLASSI-MATERIE'!$A"&amp;MATCH(AD$31,'DOCENTI-CLASSI-MATERIE'!$A$2:$A$201,0)+2&amp;":$L"&amp;MATCH(AD$31,'DOCENTI-CLASSI-MATERIE'!$A$2:$A$201,0)+2),0)),"")</f>
        <v/>
      </c>
      <c r="AE213" s="44" t="str">
        <f ca="1">IFERROR(INDEX('DOCENTI-CLASSI-MATERIE'!$A$2:$L$201,MATCH(AE$31,'DOCENTI-CLASSI-MATERIE'!$A$2:$A$201,0),MATCH(AE$184,INDIRECT("'DOCENTI-CLASSI-MATERIE'!$A"&amp;MATCH(AE$31,'DOCENTI-CLASSI-MATERIE'!$A$2:$A$201,0)+2&amp;":$L"&amp;MATCH(AE$31,'DOCENTI-CLASSI-MATERIE'!$A$2:$A$201,0)+2),0)),"")</f>
        <v/>
      </c>
      <c r="AF213" s="44" t="str">
        <f ca="1">IFERROR(INDEX('DOCENTI-CLASSI-MATERIE'!$A$2:$L$201,MATCH(AF$31,'DOCENTI-CLASSI-MATERIE'!$A$2:$A$201,0),MATCH(AF$184,INDIRECT("'DOCENTI-CLASSI-MATERIE'!$A"&amp;MATCH(AF$31,'DOCENTI-CLASSI-MATERIE'!$A$2:$A$201,0)+2&amp;":$L"&amp;MATCH(AF$31,'DOCENTI-CLASSI-MATERIE'!$A$2:$A$201,0)+2),0)),"")</f>
        <v/>
      </c>
      <c r="AG213" s="44" t="str">
        <f ca="1">IFERROR(INDEX('DOCENTI-CLASSI-MATERIE'!$A$2:$L$201,MATCH(AG$31,'DOCENTI-CLASSI-MATERIE'!$A$2:$A$201,0),MATCH(AG$184,INDIRECT("'DOCENTI-CLASSI-MATERIE'!$A"&amp;MATCH(AG$31,'DOCENTI-CLASSI-MATERIE'!$A$2:$A$201,0)+2&amp;":$L"&amp;MATCH(AG$31,'DOCENTI-CLASSI-MATERIE'!$A$2:$A$201,0)+2),0)),"")</f>
        <v/>
      </c>
      <c r="AH213" s="44" t="str">
        <f ca="1">IFERROR(INDEX('DOCENTI-CLASSI-MATERIE'!$A$2:$L$201,MATCH(AH$31,'DOCENTI-CLASSI-MATERIE'!$A$2:$A$201,0),MATCH(AH$184,INDIRECT("'DOCENTI-CLASSI-MATERIE'!$A"&amp;MATCH(AH$31,'DOCENTI-CLASSI-MATERIE'!$A$2:$A$201,0)+2&amp;":$L"&amp;MATCH(AH$31,'DOCENTI-CLASSI-MATERIE'!$A$2:$A$201,0)+2),0)),"")</f>
        <v/>
      </c>
      <c r="AI213" s="44" t="str">
        <f ca="1">IFERROR(INDEX('DOCENTI-CLASSI-MATERIE'!$A$2:$L$201,MATCH(AI$31,'DOCENTI-CLASSI-MATERIE'!$A$2:$A$201,0),MATCH(AI$184,INDIRECT("'DOCENTI-CLASSI-MATERIE'!$A"&amp;MATCH(AI$31,'DOCENTI-CLASSI-MATERIE'!$A$2:$A$201,0)+2&amp;":$L"&amp;MATCH(AI$31,'DOCENTI-CLASSI-MATERIE'!$A$2:$A$201,0)+2),0)),"")</f>
        <v/>
      </c>
      <c r="AJ213" s="44" t="str">
        <f ca="1">IFERROR(INDEX('DOCENTI-CLASSI-MATERIE'!$A$2:$L$201,MATCH(AJ$31,'DOCENTI-CLASSI-MATERIE'!$A$2:$A$201,0),MATCH(AJ$184,INDIRECT("'DOCENTI-CLASSI-MATERIE'!$A"&amp;MATCH(AJ$31,'DOCENTI-CLASSI-MATERIE'!$A$2:$A$201,0)+2&amp;":$L"&amp;MATCH(AJ$31,'DOCENTI-CLASSI-MATERIE'!$A$2:$A$201,0)+2),0)),"")</f>
        <v/>
      </c>
      <c r="AK213" s="44" t="str">
        <f ca="1">IFERROR(INDEX('DOCENTI-CLASSI-MATERIE'!$A$2:$L$201,MATCH(AK$31,'DOCENTI-CLASSI-MATERIE'!$A$2:$A$201,0),MATCH(AK$184,INDIRECT("'DOCENTI-CLASSI-MATERIE'!$A"&amp;MATCH(AK$31,'DOCENTI-CLASSI-MATERIE'!$A$2:$A$201,0)+2&amp;":$L"&amp;MATCH(AK$31,'DOCENTI-CLASSI-MATERIE'!$A$2:$A$201,0)+2),0)),"")</f>
        <v/>
      </c>
      <c r="AL213" s="44" t="str">
        <f ca="1">IFERROR(INDEX('DOCENTI-CLASSI-MATERIE'!$A$2:$L$201,MATCH(AL$31,'DOCENTI-CLASSI-MATERIE'!$A$2:$A$201,0),MATCH(AL$184,INDIRECT("'DOCENTI-CLASSI-MATERIE'!$A"&amp;MATCH(AL$31,'DOCENTI-CLASSI-MATERIE'!$A$2:$A$201,0)+2&amp;":$L"&amp;MATCH(AL$31,'DOCENTI-CLASSI-MATERIE'!$A$2:$A$201,0)+2),0)),"")</f>
        <v/>
      </c>
      <c r="AM213" s="44" t="str">
        <f ca="1">IFERROR(INDEX('DOCENTI-CLASSI-MATERIE'!$A$2:$L$201,MATCH(AM$31,'DOCENTI-CLASSI-MATERIE'!$A$2:$A$201,0),MATCH(AM$184,INDIRECT("'DOCENTI-CLASSI-MATERIE'!$A"&amp;MATCH(AM$31,'DOCENTI-CLASSI-MATERIE'!$A$2:$A$201,0)+2&amp;":$L"&amp;MATCH(AM$31,'DOCENTI-CLASSI-MATERIE'!$A$2:$A$201,0)+2),0)),"")</f>
        <v/>
      </c>
      <c r="AN213" s="44" t="str">
        <f ca="1">IFERROR(INDEX('DOCENTI-CLASSI-MATERIE'!$A$2:$L$201,MATCH(AN$31,'DOCENTI-CLASSI-MATERIE'!$A$2:$A$201,0),MATCH(AN$184,INDIRECT("'DOCENTI-CLASSI-MATERIE'!$A"&amp;MATCH(AN$31,'DOCENTI-CLASSI-MATERIE'!$A$2:$A$201,0)+2&amp;":$L"&amp;MATCH(AN$31,'DOCENTI-CLASSI-MATERIE'!$A$2:$A$201,0)+2),0)),"")</f>
        <v/>
      </c>
      <c r="AO213" s="44" t="str">
        <f ca="1">IFERROR(INDEX('DOCENTI-CLASSI-MATERIE'!$A$2:$L$201,MATCH(AO$31,'DOCENTI-CLASSI-MATERIE'!$A$2:$A$201,0),MATCH(AO$184,INDIRECT("'DOCENTI-CLASSI-MATERIE'!$A"&amp;MATCH(AO$31,'DOCENTI-CLASSI-MATERIE'!$A$2:$A$201,0)+2&amp;":$L"&amp;MATCH(AO$31,'DOCENTI-CLASSI-MATERIE'!$A$2:$A$201,0)+2),0)),"")</f>
        <v/>
      </c>
      <c r="AP213" s="44" t="str">
        <f ca="1">IFERROR(INDEX('DOCENTI-CLASSI-MATERIE'!$A$2:$L$201,MATCH(AP$31,'DOCENTI-CLASSI-MATERIE'!$A$2:$A$201,0),MATCH(AP$184,INDIRECT("'DOCENTI-CLASSI-MATERIE'!$A"&amp;MATCH(AP$31,'DOCENTI-CLASSI-MATERIE'!$A$2:$A$201,0)+2&amp;":$L"&amp;MATCH(AP$31,'DOCENTI-CLASSI-MATERIE'!$A$2:$A$201,0)+2),0)),"")</f>
        <v/>
      </c>
      <c r="AQ213" s="44" t="str">
        <f ca="1">IFERROR(INDEX('DOCENTI-CLASSI-MATERIE'!$A$2:$L$201,MATCH(AQ$31,'DOCENTI-CLASSI-MATERIE'!$A$2:$A$201,0),MATCH(AQ$184,INDIRECT("'DOCENTI-CLASSI-MATERIE'!$A"&amp;MATCH(AQ$31,'DOCENTI-CLASSI-MATERIE'!$A$2:$A$201,0)+2&amp;":$L"&amp;MATCH(AQ$31,'DOCENTI-CLASSI-MATERIE'!$A$2:$A$201,0)+2),0)),"")</f>
        <v/>
      </c>
      <c r="AR213" s="44" t="str">
        <f ca="1">IFERROR(INDEX('DOCENTI-CLASSI-MATERIE'!$A$2:$L$201,MATCH(AR$31,'DOCENTI-CLASSI-MATERIE'!$A$2:$A$201,0),MATCH(AR$184,INDIRECT("'DOCENTI-CLASSI-MATERIE'!$A"&amp;MATCH(AR$31,'DOCENTI-CLASSI-MATERIE'!$A$2:$A$201,0)+2&amp;":$L"&amp;MATCH(AR$31,'DOCENTI-CLASSI-MATERIE'!$A$2:$A$201,0)+2),0)),"")</f>
        <v/>
      </c>
      <c r="AS213" s="44" t="str">
        <f ca="1">IFERROR(INDEX('DOCENTI-CLASSI-MATERIE'!$A$2:$L$201,MATCH(AS$31,'DOCENTI-CLASSI-MATERIE'!$A$2:$A$201,0),MATCH(AS$184,INDIRECT("'DOCENTI-CLASSI-MATERIE'!$A"&amp;MATCH(AS$31,'DOCENTI-CLASSI-MATERIE'!$A$2:$A$201,0)+2&amp;":$L"&amp;MATCH(AS$31,'DOCENTI-CLASSI-MATERIE'!$A$2:$A$201,0)+2),0)),"")</f>
        <v/>
      </c>
      <c r="AT213" s="44" t="str">
        <f ca="1">IFERROR(INDEX('DOCENTI-CLASSI-MATERIE'!$A$2:$L$201,MATCH(AT$31,'DOCENTI-CLASSI-MATERIE'!$A$2:$A$201,0),MATCH(AT$184,INDIRECT("'DOCENTI-CLASSI-MATERIE'!$A"&amp;MATCH(AT$31,'DOCENTI-CLASSI-MATERIE'!$A$2:$A$201,0)+2&amp;":$L"&amp;MATCH(AT$31,'DOCENTI-CLASSI-MATERIE'!$A$2:$A$201,0)+2),0)),"")</f>
        <v/>
      </c>
      <c r="AU213" s="44" t="str">
        <f ca="1">IFERROR(INDEX('DOCENTI-CLASSI-MATERIE'!$A$2:$L$201,MATCH(AU$31,'DOCENTI-CLASSI-MATERIE'!$A$2:$A$201,0),MATCH(AU$184,INDIRECT("'DOCENTI-CLASSI-MATERIE'!$A"&amp;MATCH(AU$31,'DOCENTI-CLASSI-MATERIE'!$A$2:$A$201,0)+2&amp;":$L"&amp;MATCH(AU$31,'DOCENTI-CLASSI-MATERIE'!$A$2:$A$201,0)+2),0)),"")</f>
        <v/>
      </c>
      <c r="AV213" s="44" t="str">
        <f ca="1">IFERROR(INDEX('DOCENTI-CLASSI-MATERIE'!$A$2:$L$201,MATCH(AV$31,'DOCENTI-CLASSI-MATERIE'!$A$2:$A$201,0),MATCH(AV$184,INDIRECT("'DOCENTI-CLASSI-MATERIE'!$A"&amp;MATCH(AV$31,'DOCENTI-CLASSI-MATERIE'!$A$2:$A$201,0)+2&amp;":$L"&amp;MATCH(AV$31,'DOCENTI-CLASSI-MATERIE'!$A$2:$A$201,0)+2),0)),"")</f>
        <v/>
      </c>
      <c r="AW213" s="44" t="str">
        <f ca="1">IFERROR(INDEX('DOCENTI-CLASSI-MATERIE'!$A$2:$L$201,MATCH(AW$31,'DOCENTI-CLASSI-MATERIE'!$A$2:$A$201,0),MATCH(AW$184,INDIRECT("'DOCENTI-CLASSI-MATERIE'!$A"&amp;MATCH(AW$31,'DOCENTI-CLASSI-MATERIE'!$A$2:$A$201,0)+2&amp;":$L"&amp;MATCH(AW$31,'DOCENTI-CLASSI-MATERIE'!$A$2:$A$201,0)+2),0)),"")</f>
        <v/>
      </c>
      <c r="AX213" s="44" t="str">
        <f ca="1">IFERROR(INDEX('DOCENTI-CLASSI-MATERIE'!$A$2:$L$201,MATCH(AX$31,'DOCENTI-CLASSI-MATERIE'!$A$2:$A$201,0),MATCH(AX$184,INDIRECT("'DOCENTI-CLASSI-MATERIE'!$A"&amp;MATCH(AX$31,'DOCENTI-CLASSI-MATERIE'!$A$2:$A$201,0)+2&amp;":$L"&amp;MATCH(AX$31,'DOCENTI-CLASSI-MATERIE'!$A$2:$A$201,0)+2),0)),"")</f>
        <v/>
      </c>
      <c r="AY213" s="44" t="str">
        <f ca="1">IFERROR(INDEX('DOCENTI-CLASSI-MATERIE'!$A$2:$L$201,MATCH(AY$31,'DOCENTI-CLASSI-MATERIE'!$A$2:$A$201,0),MATCH(AY$184,INDIRECT("'DOCENTI-CLASSI-MATERIE'!$A"&amp;MATCH(AY$31,'DOCENTI-CLASSI-MATERIE'!$A$2:$A$201,0)+2&amp;":$L"&amp;MATCH(AY$31,'DOCENTI-CLASSI-MATERIE'!$A$2:$A$201,0)+2),0)),"")</f>
        <v/>
      </c>
      <c r="AZ213" s="44" t="str">
        <f ca="1">IFERROR(INDEX('DOCENTI-CLASSI-MATERIE'!$A$2:$L$201,MATCH(AZ$31,'DOCENTI-CLASSI-MATERIE'!$A$2:$A$201,0),MATCH(AZ$184,INDIRECT("'DOCENTI-CLASSI-MATERIE'!$A"&amp;MATCH(AZ$31,'DOCENTI-CLASSI-MATERIE'!$A$2:$A$201,0)+2&amp;":$L"&amp;MATCH(AZ$31,'DOCENTI-CLASSI-MATERIE'!$A$2:$A$201,0)+2),0)),"")</f>
        <v/>
      </c>
    </row>
    <row r="214" spans="1:52" s="42" customFormat="1" ht="24.95" hidden="1" customHeight="1">
      <c r="A214" s="160"/>
      <c r="B214" s="171"/>
      <c r="C214" s="43" t="str">
        <f>IFERROR(INDEX('ORARIO DOCENTI'!$A$3:$A$102,MATCH(C$184,'ORARIO DOCENTI'!$K$3:$K$102,0),1),"")</f>
        <v/>
      </c>
      <c r="D214" s="43" t="str">
        <f>IFERROR(INDEX('ORARIO DOCENTI'!$A$3:$A$102,MATCH(D$184,'ORARIO DOCENTI'!$K$3:$K$102,0),1),"")</f>
        <v/>
      </c>
      <c r="E214" s="43" t="str">
        <f>IFERROR(INDEX('ORARIO DOCENTI'!$A$3:$A$102,MATCH(E$184,'ORARIO DOCENTI'!$K$3:$K$102,0),1),"")</f>
        <v/>
      </c>
      <c r="F214" s="43" t="str">
        <f>IFERROR(INDEX('ORARIO DOCENTI'!$A$3:$A$102,MATCH(F$184,'ORARIO DOCENTI'!$K$3:$K$102,0),1),"")</f>
        <v/>
      </c>
      <c r="G214" s="43" t="str">
        <f>IFERROR(INDEX('ORARIO DOCENTI'!$A$3:$A$102,MATCH(G$184,'ORARIO DOCENTI'!$K$3:$K$102,0),1),"")</f>
        <v/>
      </c>
      <c r="H214" s="43" t="str">
        <f>IFERROR(INDEX('ORARIO DOCENTI'!$A$3:$A$102,MATCH(H$184,'ORARIO DOCENTI'!$K$3:$K$102,0),1),"")</f>
        <v/>
      </c>
      <c r="I214" s="43" t="str">
        <f>IFERROR(INDEX('ORARIO DOCENTI'!$A$3:$A$102,MATCH(I$184,'ORARIO DOCENTI'!$K$3:$K$102,0),1),"")</f>
        <v/>
      </c>
      <c r="J214" s="43" t="str">
        <f>IFERROR(INDEX('ORARIO DOCENTI'!$A$3:$A$102,MATCH(J$184,'ORARIO DOCENTI'!$K$3:$K$102,0),1),"")</f>
        <v/>
      </c>
      <c r="K214" s="43" t="str">
        <f>IFERROR(INDEX('ORARIO DOCENTI'!$A$3:$A$102,MATCH(K$184,'ORARIO DOCENTI'!$K$3:$K$102,0),1),"")</f>
        <v/>
      </c>
      <c r="L214" s="43" t="str">
        <f>IFERROR(INDEX('ORARIO DOCENTI'!$A$3:$A$102,MATCH(L$184,'ORARIO DOCENTI'!$K$3:$K$102,0),1),"")</f>
        <v/>
      </c>
      <c r="M214" s="43" t="str">
        <f>IFERROR(INDEX('ORARIO DOCENTI'!$A$3:$A$102,MATCH(M$184,'ORARIO DOCENTI'!$K$3:$K$102,0),1),"")</f>
        <v/>
      </c>
      <c r="N214" s="43" t="str">
        <f>IFERROR(INDEX('ORARIO DOCENTI'!$A$3:$A$102,MATCH(N$184,'ORARIO DOCENTI'!$K$3:$K$102,0),1),"")</f>
        <v/>
      </c>
      <c r="O214" s="43" t="str">
        <f>IFERROR(INDEX('ORARIO DOCENTI'!$A$3:$A$102,MATCH(O$184,'ORARIO DOCENTI'!$K$3:$K$102,0),1),"")</f>
        <v/>
      </c>
      <c r="P214" s="43" t="str">
        <f>IFERROR(INDEX('ORARIO DOCENTI'!$A$3:$A$102,MATCH(P$184,'ORARIO DOCENTI'!$K$3:$K$102,0),1),"")</f>
        <v/>
      </c>
      <c r="Q214" s="43" t="str">
        <f>IFERROR(INDEX('ORARIO DOCENTI'!$A$3:$A$102,MATCH(Q$184,'ORARIO DOCENTI'!$K$3:$K$102,0),1),"")</f>
        <v/>
      </c>
      <c r="R214" s="43" t="str">
        <f>IFERROR(INDEX('ORARIO DOCENTI'!$A$3:$A$102,MATCH(R$184,'ORARIO DOCENTI'!$K$3:$K$102,0),1),"")</f>
        <v/>
      </c>
      <c r="S214" s="43" t="str">
        <f>IFERROR(INDEX('ORARIO DOCENTI'!$A$3:$A$102,MATCH(S$184,'ORARIO DOCENTI'!$K$3:$K$102,0),1),"")</f>
        <v/>
      </c>
      <c r="T214" s="43" t="str">
        <f>IFERROR(INDEX('ORARIO DOCENTI'!$A$3:$A$102,MATCH(T$184,'ORARIO DOCENTI'!$K$3:$K$102,0),1),"")</f>
        <v/>
      </c>
      <c r="U214" s="43" t="str">
        <f>IFERROR(INDEX('ORARIO DOCENTI'!$A$3:$A$102,MATCH(U$184,'ORARIO DOCENTI'!$K$3:$K$102,0),1),"")</f>
        <v/>
      </c>
      <c r="V214" s="43" t="str">
        <f>IFERROR(INDEX('ORARIO DOCENTI'!$A$3:$A$102,MATCH(V$184,'ORARIO DOCENTI'!$K$3:$K$102,0),1),"")</f>
        <v/>
      </c>
      <c r="W214" s="43" t="str">
        <f>IFERROR(INDEX('ORARIO DOCENTI'!$A$3:$A$102,MATCH(W$184,'ORARIO DOCENTI'!$K$3:$K$102,0),1),"")</f>
        <v/>
      </c>
      <c r="X214" s="43" t="str">
        <f>IFERROR(INDEX('ORARIO DOCENTI'!$A$3:$A$102,MATCH(X$184,'ORARIO DOCENTI'!$K$3:$K$102,0),1),"")</f>
        <v/>
      </c>
      <c r="Y214" s="43" t="str">
        <f>IFERROR(INDEX('ORARIO DOCENTI'!$A$3:$A$102,MATCH(Y$184,'ORARIO DOCENTI'!$K$3:$K$102,0),1),"")</f>
        <v/>
      </c>
      <c r="Z214" s="43" t="str">
        <f>IFERROR(INDEX('ORARIO DOCENTI'!$A$3:$A$102,MATCH(Z$184,'ORARIO DOCENTI'!$K$3:$K$102,0),1),"")</f>
        <v/>
      </c>
      <c r="AA214" s="43" t="str">
        <f>IFERROR(INDEX('ORARIO DOCENTI'!$A$3:$A$102,MATCH(AA$184,'ORARIO DOCENTI'!$K$3:$K$102,0),1),"")</f>
        <v/>
      </c>
      <c r="AB214" s="43" t="str">
        <f>IFERROR(INDEX('ORARIO DOCENTI'!$A$3:$A$102,MATCH(AB$184,'ORARIO DOCENTI'!$K$3:$K$102,0),1),"")</f>
        <v/>
      </c>
      <c r="AC214" s="43" t="str">
        <f>IFERROR(INDEX('ORARIO DOCENTI'!$A$3:$A$102,MATCH(AC$184,'ORARIO DOCENTI'!$K$3:$K$102,0),1),"")</f>
        <v/>
      </c>
      <c r="AD214" s="43" t="str">
        <f>IFERROR(INDEX('ORARIO DOCENTI'!$A$3:$A$102,MATCH(AD$184,'ORARIO DOCENTI'!$K$3:$K$102,0),1),"")</f>
        <v/>
      </c>
      <c r="AE214" s="43" t="str">
        <f>IFERROR(INDEX('ORARIO DOCENTI'!$A$3:$A$102,MATCH(AE$184,'ORARIO DOCENTI'!$K$3:$K$102,0),1),"")</f>
        <v/>
      </c>
      <c r="AF214" s="43" t="str">
        <f>IFERROR(INDEX('ORARIO DOCENTI'!$A$3:$A$102,MATCH(AF$184,'ORARIO DOCENTI'!$K$3:$K$102,0),1),"")</f>
        <v/>
      </c>
      <c r="AG214" s="43" t="str">
        <f>IFERROR(INDEX('ORARIO DOCENTI'!$A$3:$A$102,MATCH(AG$184,'ORARIO DOCENTI'!$K$3:$K$102,0),1),"")</f>
        <v/>
      </c>
      <c r="AH214" s="43" t="str">
        <f>IFERROR(INDEX('ORARIO DOCENTI'!$A$3:$A$102,MATCH(AH$184,'ORARIO DOCENTI'!$K$3:$K$102,0),1),"")</f>
        <v/>
      </c>
      <c r="AI214" s="43" t="str">
        <f>IFERROR(INDEX('ORARIO DOCENTI'!$A$3:$A$102,MATCH(AI$184,'ORARIO DOCENTI'!$K$3:$K$102,0),1),"")</f>
        <v/>
      </c>
      <c r="AJ214" s="43" t="str">
        <f>IFERROR(INDEX('ORARIO DOCENTI'!$A$3:$A$102,MATCH(AJ$184,'ORARIO DOCENTI'!$K$3:$K$102,0),1),"")</f>
        <v/>
      </c>
      <c r="AK214" s="43" t="str">
        <f>IFERROR(INDEX('ORARIO DOCENTI'!$A$3:$A$102,MATCH(AK$184,'ORARIO DOCENTI'!$K$3:$K$102,0),1),"")</f>
        <v/>
      </c>
      <c r="AL214" s="43" t="str">
        <f>IFERROR(INDEX('ORARIO DOCENTI'!$A$3:$A$102,MATCH(AL$184,'ORARIO DOCENTI'!$K$3:$K$102,0),1),"")</f>
        <v/>
      </c>
      <c r="AM214" s="43" t="str">
        <f>IFERROR(INDEX('ORARIO DOCENTI'!$A$3:$A$102,MATCH(AM$184,'ORARIO DOCENTI'!$K$3:$K$102,0),1),"")</f>
        <v/>
      </c>
      <c r="AN214" s="43" t="str">
        <f>IFERROR(INDEX('ORARIO DOCENTI'!$A$3:$A$102,MATCH(AN$184,'ORARIO DOCENTI'!$K$3:$K$102,0),1),"")</f>
        <v/>
      </c>
      <c r="AO214" s="43" t="str">
        <f>IFERROR(INDEX('ORARIO DOCENTI'!$A$3:$A$102,MATCH(AO$184,'ORARIO DOCENTI'!$K$3:$K$102,0),1),"")</f>
        <v/>
      </c>
      <c r="AP214" s="43" t="str">
        <f>IFERROR(INDEX('ORARIO DOCENTI'!$A$3:$A$102,MATCH(AP$184,'ORARIO DOCENTI'!$K$3:$K$102,0),1),"")</f>
        <v/>
      </c>
      <c r="AQ214" s="43" t="str">
        <f>IFERROR(INDEX('ORARIO DOCENTI'!$A$3:$A$102,MATCH(AQ$184,'ORARIO DOCENTI'!$K$3:$K$102,0),1),"")</f>
        <v/>
      </c>
      <c r="AR214" s="43" t="str">
        <f>IFERROR(INDEX('ORARIO DOCENTI'!$A$3:$A$102,MATCH(AR$184,'ORARIO DOCENTI'!$K$3:$K$102,0),1),"")</f>
        <v/>
      </c>
      <c r="AS214" s="43" t="str">
        <f>IFERROR(INDEX('ORARIO DOCENTI'!$A$3:$A$102,MATCH(AS$184,'ORARIO DOCENTI'!$K$3:$K$102,0),1),"")</f>
        <v/>
      </c>
      <c r="AT214" s="43" t="str">
        <f>IFERROR(INDEX('ORARIO DOCENTI'!$A$3:$A$102,MATCH(AT$184,'ORARIO DOCENTI'!$K$3:$K$102,0),1),"")</f>
        <v/>
      </c>
      <c r="AU214" s="43" t="str">
        <f>IFERROR(INDEX('ORARIO DOCENTI'!$A$3:$A$102,MATCH(AU$184,'ORARIO DOCENTI'!$K$3:$K$102,0),1),"")</f>
        <v/>
      </c>
      <c r="AV214" s="43" t="str">
        <f>IFERROR(INDEX('ORARIO DOCENTI'!$A$3:$A$102,MATCH(AV$184,'ORARIO DOCENTI'!$K$3:$K$102,0),1),"")</f>
        <v/>
      </c>
      <c r="AW214" s="43" t="str">
        <f>IFERROR(INDEX('ORARIO DOCENTI'!$A$3:$A$102,MATCH(AW$184,'ORARIO DOCENTI'!$K$3:$K$102,0),1),"")</f>
        <v/>
      </c>
      <c r="AX214" s="43" t="str">
        <f>IFERROR(INDEX('ORARIO DOCENTI'!$A$3:$A$102,MATCH(AX$184,'ORARIO DOCENTI'!$K$3:$K$102,0),1),"")</f>
        <v/>
      </c>
      <c r="AY214" s="43" t="str">
        <f>IFERROR(INDEX('ORARIO DOCENTI'!$A$3:$A$102,MATCH(AY$184,'ORARIO DOCENTI'!$K$3:$K$102,0),1),"")</f>
        <v/>
      </c>
      <c r="AZ214" s="43" t="str">
        <f>IFERROR(INDEX('ORARIO DOCENTI'!$A$3:$A$102,MATCH(AZ$184,'ORARIO DOCENTI'!$K$3:$K$102,0),1),"")</f>
        <v/>
      </c>
    </row>
    <row r="215" spans="1:52" s="42" customFormat="1" ht="24.95" hidden="1" customHeight="1" thickBot="1">
      <c r="A215" s="161"/>
      <c r="B215" s="174"/>
      <c r="C215" s="45" t="str">
        <f>IFERROR(INDEX('ORARIO ITP'!$A$3:$A$102,MATCH(C$184,'ORARIO ITP'!$K$3:$K$102,0),1),"")</f>
        <v/>
      </c>
      <c r="D215" s="45" t="str">
        <f>IFERROR(INDEX('ORARIO ITP'!$A$3:$A$102,MATCH(D$184,'ORARIO ITP'!$K$3:$K$102,0),1),"")</f>
        <v/>
      </c>
      <c r="E215" s="45" t="str">
        <f>IFERROR(INDEX('ORARIO ITP'!$A$3:$A$102,MATCH(E$184,'ORARIO ITP'!$K$3:$K$102,0),1),"")</f>
        <v/>
      </c>
      <c r="F215" s="45" t="str">
        <f>IFERROR(INDEX('ORARIO ITP'!$A$3:$A$102,MATCH(F$184,'ORARIO ITP'!$K$3:$K$102,0),1),"")</f>
        <v/>
      </c>
      <c r="G215" s="45" t="str">
        <f>IFERROR(INDEX('ORARIO ITP'!$A$3:$A$102,MATCH(G$184,'ORARIO ITP'!$K$3:$K$102,0),1),"")</f>
        <v/>
      </c>
      <c r="H215" s="45" t="str">
        <f>IFERROR(INDEX('ORARIO ITP'!$A$3:$A$102,MATCH(H$184,'ORARIO ITP'!$K$3:$K$102,0),1),"")</f>
        <v/>
      </c>
      <c r="I215" s="45" t="str">
        <f>IFERROR(INDEX('ORARIO ITP'!$A$3:$A$102,MATCH(I$184,'ORARIO ITP'!$K$3:$K$102,0),1),"")</f>
        <v/>
      </c>
      <c r="J215" s="45" t="str">
        <f>IFERROR(INDEX('ORARIO ITP'!$A$3:$A$102,MATCH(J$184,'ORARIO ITP'!$K$3:$K$102,0),1),"")</f>
        <v/>
      </c>
      <c r="K215" s="45" t="str">
        <f>IFERROR(INDEX('ORARIO ITP'!$A$3:$A$102,MATCH(K$184,'ORARIO ITP'!$K$3:$K$102,0),1),"")</f>
        <v/>
      </c>
      <c r="L215" s="45" t="str">
        <f>IFERROR(INDEX('ORARIO ITP'!$A$3:$A$102,MATCH(L$184,'ORARIO ITP'!$K$3:$K$102,0),1),"")</f>
        <v/>
      </c>
      <c r="M215" s="45" t="str">
        <f>IFERROR(INDEX('ORARIO ITP'!$A$3:$A$102,MATCH(M$184,'ORARIO ITP'!$K$3:$K$102,0),1),"")</f>
        <v/>
      </c>
      <c r="N215" s="45" t="str">
        <f>IFERROR(INDEX('ORARIO ITP'!$A$3:$A$102,MATCH(N$184,'ORARIO ITP'!$K$3:$K$102,0),1),"")</f>
        <v/>
      </c>
      <c r="O215" s="45" t="str">
        <f>IFERROR(INDEX('ORARIO ITP'!$A$3:$A$102,MATCH(O$184,'ORARIO ITP'!$K$3:$K$102,0),1),"")</f>
        <v/>
      </c>
      <c r="P215" s="45" t="str">
        <f>IFERROR(INDEX('ORARIO ITP'!$A$3:$A$102,MATCH(P$184,'ORARIO ITP'!$K$3:$K$102,0),1),"")</f>
        <v/>
      </c>
      <c r="Q215" s="45" t="str">
        <f>IFERROR(INDEX('ORARIO ITP'!$A$3:$A$102,MATCH(Q$184,'ORARIO ITP'!$K$3:$K$102,0),1),"")</f>
        <v/>
      </c>
      <c r="R215" s="45" t="str">
        <f>IFERROR(INDEX('ORARIO ITP'!$A$3:$A$102,MATCH(R$184,'ORARIO ITP'!$K$3:$K$102,0),1),"")</f>
        <v/>
      </c>
      <c r="S215" s="45" t="str">
        <f>IFERROR(INDEX('ORARIO ITP'!$A$3:$A$102,MATCH(S$184,'ORARIO ITP'!$K$3:$K$102,0),1),"")</f>
        <v/>
      </c>
      <c r="T215" s="45" t="str">
        <f>IFERROR(INDEX('ORARIO ITP'!$A$3:$A$102,MATCH(T$184,'ORARIO ITP'!$K$3:$K$102,0),1),"")</f>
        <v/>
      </c>
      <c r="U215" s="45" t="str">
        <f>IFERROR(INDEX('ORARIO ITP'!$A$3:$A$102,MATCH(U$184,'ORARIO ITP'!$K$3:$K$102,0),1),"")</f>
        <v/>
      </c>
      <c r="V215" s="45" t="str">
        <f>IFERROR(INDEX('ORARIO ITP'!$A$3:$A$102,MATCH(V$184,'ORARIO ITP'!$K$3:$K$102,0),1),"")</f>
        <v/>
      </c>
      <c r="W215" s="45" t="str">
        <f>IFERROR(INDEX('ORARIO ITP'!$A$3:$A$102,MATCH(W$184,'ORARIO ITP'!$K$3:$K$102,0),1),"")</f>
        <v/>
      </c>
      <c r="X215" s="45" t="str">
        <f>IFERROR(INDEX('ORARIO ITP'!$A$3:$A$102,MATCH(X$184,'ORARIO ITP'!$K$3:$K$102,0),1),"")</f>
        <v/>
      </c>
      <c r="Y215" s="45" t="str">
        <f>IFERROR(INDEX('ORARIO ITP'!$A$3:$A$102,MATCH(Y$184,'ORARIO ITP'!$K$3:$K$102,0),1),"")</f>
        <v/>
      </c>
      <c r="Z215" s="45" t="str">
        <f>IFERROR(INDEX('ORARIO ITP'!$A$3:$A$102,MATCH(Z$184,'ORARIO ITP'!$K$3:$K$102,0),1),"")</f>
        <v/>
      </c>
      <c r="AA215" s="45" t="str">
        <f>IFERROR(INDEX('ORARIO ITP'!$A$3:$A$102,MATCH(AA$184,'ORARIO ITP'!$K$3:$K$102,0),1),"")</f>
        <v/>
      </c>
      <c r="AB215" s="45" t="str">
        <f>IFERROR(INDEX('ORARIO ITP'!$A$3:$A$102,MATCH(AB$184,'ORARIO ITP'!$K$3:$K$102,0),1),"")</f>
        <v/>
      </c>
      <c r="AC215" s="45" t="str">
        <f>IFERROR(INDEX('ORARIO ITP'!$A$3:$A$102,MATCH(AC$184,'ORARIO ITP'!$K$3:$K$102,0),1),"")</f>
        <v/>
      </c>
      <c r="AD215" s="45" t="str">
        <f>IFERROR(INDEX('ORARIO ITP'!$A$3:$A$102,MATCH(AD$184,'ORARIO ITP'!$K$3:$K$102,0),1),"")</f>
        <v/>
      </c>
      <c r="AE215" s="45" t="str">
        <f>IFERROR(INDEX('ORARIO ITP'!$A$3:$A$102,MATCH(AE$184,'ORARIO ITP'!$K$3:$K$102,0),1),"")</f>
        <v/>
      </c>
      <c r="AF215" s="45" t="str">
        <f>IFERROR(INDEX('ORARIO ITP'!$A$3:$A$102,MATCH(AF$184,'ORARIO ITP'!$K$3:$K$102,0),1),"")</f>
        <v/>
      </c>
      <c r="AG215" s="45" t="str">
        <f>IFERROR(INDEX('ORARIO ITP'!$A$3:$A$102,MATCH(AG$184,'ORARIO ITP'!$K$3:$K$102,0),1),"")</f>
        <v/>
      </c>
      <c r="AH215" s="45" t="str">
        <f>IFERROR(INDEX('ORARIO ITP'!$A$3:$A$102,MATCH(AH$184,'ORARIO ITP'!$K$3:$K$102,0),1),"")</f>
        <v/>
      </c>
      <c r="AI215" s="45" t="str">
        <f>IFERROR(INDEX('ORARIO ITP'!$A$3:$A$102,MATCH(AI$184,'ORARIO ITP'!$K$3:$K$102,0),1),"")</f>
        <v/>
      </c>
      <c r="AJ215" s="45" t="str">
        <f>IFERROR(INDEX('ORARIO ITP'!$A$3:$A$102,MATCH(AJ$184,'ORARIO ITP'!$K$3:$K$102,0),1),"")</f>
        <v/>
      </c>
      <c r="AK215" s="45" t="str">
        <f>IFERROR(INDEX('ORARIO ITP'!$A$3:$A$102,MATCH(AK$184,'ORARIO ITP'!$K$3:$K$102,0),1),"")</f>
        <v/>
      </c>
      <c r="AL215" s="45" t="str">
        <f>IFERROR(INDEX('ORARIO ITP'!$A$3:$A$102,MATCH(AL$184,'ORARIO ITP'!$K$3:$K$102,0),1),"")</f>
        <v/>
      </c>
      <c r="AM215" s="45" t="str">
        <f>IFERROR(INDEX('ORARIO ITP'!$A$3:$A$102,MATCH(AM$184,'ORARIO ITP'!$K$3:$K$102,0),1),"")</f>
        <v/>
      </c>
      <c r="AN215" s="45" t="str">
        <f>IFERROR(INDEX('ORARIO ITP'!$A$3:$A$102,MATCH(AN$184,'ORARIO ITP'!$K$3:$K$102,0),1),"")</f>
        <v/>
      </c>
      <c r="AO215" s="45" t="str">
        <f>IFERROR(INDEX('ORARIO ITP'!$A$3:$A$102,MATCH(AO$184,'ORARIO ITP'!$K$3:$K$102,0),1),"")</f>
        <v/>
      </c>
      <c r="AP215" s="45" t="str">
        <f>IFERROR(INDEX('ORARIO ITP'!$A$3:$A$102,MATCH(AP$184,'ORARIO ITP'!$K$3:$K$102,0),1),"")</f>
        <v/>
      </c>
      <c r="AQ215" s="45" t="str">
        <f>IFERROR(INDEX('ORARIO ITP'!$A$3:$A$102,MATCH(AQ$184,'ORARIO ITP'!$K$3:$K$102,0),1),"")</f>
        <v/>
      </c>
      <c r="AR215" s="45" t="str">
        <f>IFERROR(INDEX('ORARIO ITP'!$A$3:$A$102,MATCH(AR$184,'ORARIO ITP'!$K$3:$K$102,0),1),"")</f>
        <v/>
      </c>
      <c r="AS215" s="45" t="str">
        <f>IFERROR(INDEX('ORARIO ITP'!$A$3:$A$102,MATCH(AS$184,'ORARIO ITP'!$K$3:$K$102,0),1),"")</f>
        <v/>
      </c>
      <c r="AT215" s="45" t="str">
        <f>IFERROR(INDEX('ORARIO ITP'!$A$3:$A$102,MATCH(AT$184,'ORARIO ITP'!$K$3:$K$102,0),1),"")</f>
        <v/>
      </c>
      <c r="AU215" s="45" t="str">
        <f>IFERROR(INDEX('ORARIO ITP'!$A$3:$A$102,MATCH(AU$184,'ORARIO ITP'!$K$3:$K$102,0),1),"")</f>
        <v/>
      </c>
      <c r="AV215" s="45" t="str">
        <f>IFERROR(INDEX('ORARIO ITP'!$A$3:$A$102,MATCH(AV$184,'ORARIO ITP'!$K$3:$K$102,0),1),"")</f>
        <v/>
      </c>
      <c r="AW215" s="45" t="str">
        <f>IFERROR(INDEX('ORARIO ITP'!$A$3:$A$102,MATCH(AW$184,'ORARIO ITP'!$K$3:$K$102,0),1),"")</f>
        <v/>
      </c>
      <c r="AX215" s="45" t="str">
        <f>IFERROR(INDEX('ORARIO ITP'!$A$3:$A$102,MATCH(AX$184,'ORARIO ITP'!$K$3:$K$102,0),1),"")</f>
        <v/>
      </c>
      <c r="AY215" s="45" t="str">
        <f>IFERROR(INDEX('ORARIO ITP'!$A$3:$A$102,MATCH(AY$184,'ORARIO ITP'!$K$3:$K$102,0),1),"")</f>
        <v/>
      </c>
      <c r="AZ215" s="45" t="str">
        <f>IFERROR(INDEX('ORARIO ITP'!$A$3:$A$102,MATCH(AZ$184,'ORARIO ITP'!$K$3:$K$102,0),1),"")</f>
        <v/>
      </c>
    </row>
    <row r="216" spans="1:52" s="42" customFormat="1" ht="24.95" hidden="1" customHeight="1">
      <c r="A216" s="159" t="s">
        <v>37</v>
      </c>
      <c r="B216" s="175">
        <v>1</v>
      </c>
      <c r="C216" s="37" t="str">
        <f ca="1">IFERROR(INDEX('DOCENTI-CLASSI-MATERIE'!$A$2:$L$201,MATCH(C$34,'DOCENTI-CLASSI-MATERIE'!$A$2:$A$201,0),MATCH(C$184,INDIRECT("'DOCENTI-CLASSI-MATERIE'!$A"&amp;MATCH(C$34,'DOCENTI-CLASSI-MATERIE'!$A$2:$A$201,0)+2&amp;":$L"&amp;MATCH(C$34,'DOCENTI-CLASSI-MATERIE'!$A$2:$A$201,0)+2),0)),"")</f>
        <v/>
      </c>
      <c r="D216" s="37" t="str">
        <f ca="1">IFERROR(INDEX('DOCENTI-CLASSI-MATERIE'!$A$2:$L$201,MATCH(D$34,'DOCENTI-CLASSI-MATERIE'!$A$2:$A$201,0),MATCH(D$184,INDIRECT("'DOCENTI-CLASSI-MATERIE'!$A"&amp;MATCH(D$34,'DOCENTI-CLASSI-MATERIE'!$A$2:$A$201,0)+2&amp;":$L"&amp;MATCH(D$34,'DOCENTI-CLASSI-MATERIE'!$A$2:$A$201,0)+2),0)),"")</f>
        <v/>
      </c>
      <c r="E216" s="37" t="str">
        <f ca="1">IFERROR(INDEX('DOCENTI-CLASSI-MATERIE'!$A$2:$L$201,MATCH(E$34,'DOCENTI-CLASSI-MATERIE'!$A$2:$A$201,0),MATCH(E$184,INDIRECT("'DOCENTI-CLASSI-MATERIE'!$A"&amp;MATCH(E$34,'DOCENTI-CLASSI-MATERIE'!$A$2:$A$201,0)+2&amp;":$L"&amp;MATCH(E$34,'DOCENTI-CLASSI-MATERIE'!$A$2:$A$201,0)+2),0)),"")</f>
        <v/>
      </c>
      <c r="F216" s="37" t="str">
        <f ca="1">IFERROR(INDEX('DOCENTI-CLASSI-MATERIE'!$A$2:$L$201,MATCH(F$34,'DOCENTI-CLASSI-MATERIE'!$A$2:$A$201,0),MATCH(F$184,INDIRECT("'DOCENTI-CLASSI-MATERIE'!$A"&amp;MATCH(F$34,'DOCENTI-CLASSI-MATERIE'!$A$2:$A$201,0)+2&amp;":$L"&amp;MATCH(F$34,'DOCENTI-CLASSI-MATERIE'!$A$2:$A$201,0)+2),0)),"")</f>
        <v/>
      </c>
      <c r="G216" s="37" t="str">
        <f ca="1">IFERROR(INDEX('DOCENTI-CLASSI-MATERIE'!$A$2:$L$201,MATCH(G$34,'DOCENTI-CLASSI-MATERIE'!$A$2:$A$201,0),MATCH(G$184,INDIRECT("'DOCENTI-CLASSI-MATERIE'!$A"&amp;MATCH(G$34,'DOCENTI-CLASSI-MATERIE'!$A$2:$A$201,0)+2&amp;":$L"&amp;MATCH(G$34,'DOCENTI-CLASSI-MATERIE'!$A$2:$A$201,0)+2),0)),"")</f>
        <v/>
      </c>
      <c r="H216" s="37" t="str">
        <f ca="1">IFERROR(INDEX('DOCENTI-CLASSI-MATERIE'!$A$2:$L$201,MATCH(H$34,'DOCENTI-CLASSI-MATERIE'!$A$2:$A$201,0),MATCH(H$184,INDIRECT("'DOCENTI-CLASSI-MATERIE'!$A"&amp;MATCH(H$34,'DOCENTI-CLASSI-MATERIE'!$A$2:$A$201,0)+2&amp;":$L"&amp;MATCH(H$34,'DOCENTI-CLASSI-MATERIE'!$A$2:$A$201,0)+2),0)),"")</f>
        <v/>
      </c>
      <c r="I216" s="37" t="str">
        <f ca="1">IFERROR(INDEX('DOCENTI-CLASSI-MATERIE'!$A$2:$L$201,MATCH(I$34,'DOCENTI-CLASSI-MATERIE'!$A$2:$A$201,0),MATCH(I$184,INDIRECT("'DOCENTI-CLASSI-MATERIE'!$A"&amp;MATCH(I$34,'DOCENTI-CLASSI-MATERIE'!$A$2:$A$201,0)+2&amp;":$L"&amp;MATCH(I$34,'DOCENTI-CLASSI-MATERIE'!$A$2:$A$201,0)+2),0)),"")</f>
        <v/>
      </c>
      <c r="J216" s="37" t="str">
        <f ca="1">IFERROR(INDEX('DOCENTI-CLASSI-MATERIE'!$A$2:$L$201,MATCH(J$34,'DOCENTI-CLASSI-MATERIE'!$A$2:$A$201,0),MATCH(J$184,INDIRECT("'DOCENTI-CLASSI-MATERIE'!$A"&amp;MATCH(J$34,'DOCENTI-CLASSI-MATERIE'!$A$2:$A$201,0)+2&amp;":$L"&amp;MATCH(J$34,'DOCENTI-CLASSI-MATERIE'!$A$2:$A$201,0)+2),0)),"")</f>
        <v/>
      </c>
      <c r="K216" s="37" t="str">
        <f ca="1">IFERROR(INDEX('DOCENTI-CLASSI-MATERIE'!$A$2:$L$201,MATCH(K$34,'DOCENTI-CLASSI-MATERIE'!$A$2:$A$201,0),MATCH(K$184,INDIRECT("'DOCENTI-CLASSI-MATERIE'!$A"&amp;MATCH(K$34,'DOCENTI-CLASSI-MATERIE'!$A$2:$A$201,0)+2&amp;":$L"&amp;MATCH(K$34,'DOCENTI-CLASSI-MATERIE'!$A$2:$A$201,0)+2),0)),"")</f>
        <v/>
      </c>
      <c r="L216" s="37" t="str">
        <f ca="1">IFERROR(INDEX('DOCENTI-CLASSI-MATERIE'!$A$2:$L$201,MATCH(L$34,'DOCENTI-CLASSI-MATERIE'!$A$2:$A$201,0),MATCH(L$184,INDIRECT("'DOCENTI-CLASSI-MATERIE'!$A"&amp;MATCH(L$34,'DOCENTI-CLASSI-MATERIE'!$A$2:$A$201,0)+2&amp;":$L"&amp;MATCH(L$34,'DOCENTI-CLASSI-MATERIE'!$A$2:$A$201,0)+2),0)),"")</f>
        <v/>
      </c>
      <c r="M216" s="37" t="str">
        <f ca="1">IFERROR(INDEX('DOCENTI-CLASSI-MATERIE'!$A$2:$L$201,MATCH(M$34,'DOCENTI-CLASSI-MATERIE'!$A$2:$A$201,0),MATCH(M$184,INDIRECT("'DOCENTI-CLASSI-MATERIE'!$A"&amp;MATCH(M$34,'DOCENTI-CLASSI-MATERIE'!$A$2:$A$201,0)+2&amp;":$L"&amp;MATCH(M$34,'DOCENTI-CLASSI-MATERIE'!$A$2:$A$201,0)+2),0)),"")</f>
        <v/>
      </c>
      <c r="N216" s="37" t="str">
        <f ca="1">IFERROR(INDEX('DOCENTI-CLASSI-MATERIE'!$A$2:$L$201,MATCH(N$34,'DOCENTI-CLASSI-MATERIE'!$A$2:$A$201,0),MATCH(N$184,INDIRECT("'DOCENTI-CLASSI-MATERIE'!$A"&amp;MATCH(N$34,'DOCENTI-CLASSI-MATERIE'!$A$2:$A$201,0)+2&amp;":$L"&amp;MATCH(N$34,'DOCENTI-CLASSI-MATERIE'!$A$2:$A$201,0)+2),0)),"")</f>
        <v/>
      </c>
      <c r="O216" s="37" t="str">
        <f ca="1">IFERROR(INDEX('DOCENTI-CLASSI-MATERIE'!$A$2:$L$201,MATCH(O$34,'DOCENTI-CLASSI-MATERIE'!$A$2:$A$201,0),MATCH(O$184,INDIRECT("'DOCENTI-CLASSI-MATERIE'!$A"&amp;MATCH(O$34,'DOCENTI-CLASSI-MATERIE'!$A$2:$A$201,0)+2&amp;":$L"&amp;MATCH(O$34,'DOCENTI-CLASSI-MATERIE'!$A$2:$A$201,0)+2),0)),"")</f>
        <v>LINGUA LETT.ITAL. E STORIA</v>
      </c>
      <c r="P216" s="37" t="str">
        <f ca="1">IFERROR(INDEX('DOCENTI-CLASSI-MATERIE'!$A$2:$L$201,MATCH(P$34,'DOCENTI-CLASSI-MATERIE'!$A$2:$A$201,0),MATCH(P$184,INDIRECT("'DOCENTI-CLASSI-MATERIE'!$A"&amp;MATCH(P$34,'DOCENTI-CLASSI-MATERIE'!$A$2:$A$201,0)+2&amp;":$L"&amp;MATCH(P$34,'DOCENTI-CLASSI-MATERIE'!$A$2:$A$201,0)+2),0)),"")</f>
        <v>LINGUA LETT.ITAL. E STORIA</v>
      </c>
      <c r="Q216" s="37" t="str">
        <f ca="1">IFERROR(INDEX('DOCENTI-CLASSI-MATERIE'!$A$2:$L$201,MATCH(Q$34,'DOCENTI-CLASSI-MATERIE'!$A$2:$A$201,0),MATCH(Q$184,INDIRECT("'DOCENTI-CLASSI-MATERIE'!$A"&amp;MATCH(Q$34,'DOCENTI-CLASSI-MATERIE'!$A$2:$A$201,0)+2&amp;":$L"&amp;MATCH(Q$34,'DOCENTI-CLASSI-MATERIE'!$A$2:$A$201,0)+2),0)),"")</f>
        <v/>
      </c>
      <c r="R216" s="37" t="str">
        <f ca="1">IFERROR(INDEX('DOCENTI-CLASSI-MATERIE'!$A$2:$L$201,MATCH(R$34,'DOCENTI-CLASSI-MATERIE'!$A$2:$A$201,0),MATCH(R$184,INDIRECT("'DOCENTI-CLASSI-MATERIE'!$A"&amp;MATCH(R$34,'DOCENTI-CLASSI-MATERIE'!$A$2:$A$201,0)+2&amp;":$L"&amp;MATCH(R$34,'DOCENTI-CLASSI-MATERIE'!$A$2:$A$201,0)+2),0)),"")</f>
        <v/>
      </c>
      <c r="S216" s="37" t="str">
        <f ca="1">IFERROR(INDEX('DOCENTI-CLASSI-MATERIE'!$A$2:$L$201,MATCH(S$34,'DOCENTI-CLASSI-MATERIE'!$A$2:$A$201,0),MATCH(S$184,INDIRECT("'DOCENTI-CLASSI-MATERIE'!$A"&amp;MATCH(S$34,'DOCENTI-CLASSI-MATERIE'!$A$2:$A$201,0)+2&amp;":$L"&amp;MATCH(S$34,'DOCENTI-CLASSI-MATERIE'!$A$2:$A$201,0)+2),0)),"")</f>
        <v/>
      </c>
      <c r="T216" s="37" t="str">
        <f ca="1">IFERROR(INDEX('DOCENTI-CLASSI-MATERIE'!$A$2:$L$201,MATCH(T$34,'DOCENTI-CLASSI-MATERIE'!$A$2:$A$201,0),MATCH(T$184,INDIRECT("'DOCENTI-CLASSI-MATERIE'!$A"&amp;MATCH(T$34,'DOCENTI-CLASSI-MATERIE'!$A$2:$A$201,0)+2&amp;":$L"&amp;MATCH(T$34,'DOCENTI-CLASSI-MATERIE'!$A$2:$A$201,0)+2),0)),"")</f>
        <v/>
      </c>
      <c r="U216" s="37" t="str">
        <f ca="1">IFERROR(INDEX('DOCENTI-CLASSI-MATERIE'!$A$2:$L$201,MATCH(U$34,'DOCENTI-CLASSI-MATERIE'!$A$2:$A$201,0),MATCH(U$184,INDIRECT("'DOCENTI-CLASSI-MATERIE'!$A"&amp;MATCH(U$34,'DOCENTI-CLASSI-MATERIE'!$A$2:$A$201,0)+2&amp;":$L"&amp;MATCH(U$34,'DOCENTI-CLASSI-MATERIE'!$A$2:$A$201,0)+2),0)),"")</f>
        <v/>
      </c>
      <c r="V216" s="37" t="str">
        <f ca="1">IFERROR(INDEX('DOCENTI-CLASSI-MATERIE'!$A$2:$L$201,MATCH(V$34,'DOCENTI-CLASSI-MATERIE'!$A$2:$A$201,0),MATCH(V$184,INDIRECT("'DOCENTI-CLASSI-MATERIE'!$A"&amp;MATCH(V$34,'DOCENTI-CLASSI-MATERIE'!$A$2:$A$201,0)+2&amp;":$L"&amp;MATCH(V$34,'DOCENTI-CLASSI-MATERIE'!$A$2:$A$201,0)+2),0)),"")</f>
        <v/>
      </c>
      <c r="W216" s="37" t="str">
        <f ca="1">IFERROR(INDEX('DOCENTI-CLASSI-MATERIE'!$A$2:$L$201,MATCH(W$34,'DOCENTI-CLASSI-MATERIE'!$A$2:$A$201,0),MATCH(W$184,INDIRECT("'DOCENTI-CLASSI-MATERIE'!$A"&amp;MATCH(W$34,'DOCENTI-CLASSI-MATERIE'!$A$2:$A$201,0)+2&amp;":$L"&amp;MATCH(W$34,'DOCENTI-CLASSI-MATERIE'!$A$2:$A$201,0)+2),0)),"")</f>
        <v/>
      </c>
      <c r="X216" s="37" t="str">
        <f ca="1">IFERROR(INDEX('DOCENTI-CLASSI-MATERIE'!$A$2:$L$201,MATCH(X$34,'DOCENTI-CLASSI-MATERIE'!$A$2:$A$201,0),MATCH(X$184,INDIRECT("'DOCENTI-CLASSI-MATERIE'!$A"&amp;MATCH(X$34,'DOCENTI-CLASSI-MATERIE'!$A$2:$A$201,0)+2&amp;":$L"&amp;MATCH(X$34,'DOCENTI-CLASSI-MATERIE'!$A$2:$A$201,0)+2),0)),"")</f>
        <v/>
      </c>
      <c r="Y216" s="37" t="str">
        <f ca="1">IFERROR(INDEX('DOCENTI-CLASSI-MATERIE'!$A$2:$L$201,MATCH(Y$34,'DOCENTI-CLASSI-MATERIE'!$A$2:$A$201,0),MATCH(Y$184,INDIRECT("'DOCENTI-CLASSI-MATERIE'!$A"&amp;MATCH(Y$34,'DOCENTI-CLASSI-MATERIE'!$A$2:$A$201,0)+2&amp;":$L"&amp;MATCH(Y$34,'DOCENTI-CLASSI-MATERIE'!$A$2:$A$201,0)+2),0)),"")</f>
        <v/>
      </c>
      <c r="Z216" s="37" t="str">
        <f ca="1">IFERROR(INDEX('DOCENTI-CLASSI-MATERIE'!$A$2:$L$201,MATCH(Z$34,'DOCENTI-CLASSI-MATERIE'!$A$2:$A$201,0),MATCH(Z$184,INDIRECT("'DOCENTI-CLASSI-MATERIE'!$A"&amp;MATCH(Z$34,'DOCENTI-CLASSI-MATERIE'!$A$2:$A$201,0)+2&amp;":$L"&amp;MATCH(Z$34,'DOCENTI-CLASSI-MATERIE'!$A$2:$A$201,0)+2),0)),"")</f>
        <v/>
      </c>
      <c r="AA216" s="37" t="str">
        <f ca="1">IFERROR(INDEX('DOCENTI-CLASSI-MATERIE'!$A$2:$L$201,MATCH(AA$34,'DOCENTI-CLASSI-MATERIE'!$A$2:$A$201,0),MATCH(AA$184,INDIRECT("'DOCENTI-CLASSI-MATERIE'!$A"&amp;MATCH(AA$34,'DOCENTI-CLASSI-MATERIE'!$A$2:$A$201,0)+2&amp;":$L"&amp;MATCH(AA$34,'DOCENTI-CLASSI-MATERIE'!$A$2:$A$201,0)+2),0)),"")</f>
        <v/>
      </c>
      <c r="AB216" s="37" t="str">
        <f ca="1">IFERROR(INDEX('DOCENTI-CLASSI-MATERIE'!$A$2:$L$201,MATCH(AB$34,'DOCENTI-CLASSI-MATERIE'!$A$2:$A$201,0),MATCH(AB$184,INDIRECT("'DOCENTI-CLASSI-MATERIE'!$A"&amp;MATCH(AB$34,'DOCENTI-CLASSI-MATERIE'!$A$2:$A$201,0)+2&amp;":$L"&amp;MATCH(AB$34,'DOCENTI-CLASSI-MATERIE'!$A$2:$A$201,0)+2),0)),"")</f>
        <v/>
      </c>
      <c r="AC216" s="37" t="str">
        <f ca="1">IFERROR(INDEX('DOCENTI-CLASSI-MATERIE'!$A$2:$L$201,MATCH(AC$34,'DOCENTI-CLASSI-MATERIE'!$A$2:$A$201,0),MATCH(AC$184,INDIRECT("'DOCENTI-CLASSI-MATERIE'!$A"&amp;MATCH(AC$34,'DOCENTI-CLASSI-MATERIE'!$A$2:$A$201,0)+2&amp;":$L"&amp;MATCH(AC$34,'DOCENTI-CLASSI-MATERIE'!$A$2:$A$201,0)+2),0)),"")</f>
        <v/>
      </c>
      <c r="AD216" s="37" t="str">
        <f ca="1">IFERROR(INDEX('DOCENTI-CLASSI-MATERIE'!$A$2:$L$201,MATCH(AD$34,'DOCENTI-CLASSI-MATERIE'!$A$2:$A$201,0),MATCH(AD$184,INDIRECT("'DOCENTI-CLASSI-MATERIE'!$A"&amp;MATCH(AD$34,'DOCENTI-CLASSI-MATERIE'!$A$2:$A$201,0)+2&amp;":$L"&amp;MATCH(AD$34,'DOCENTI-CLASSI-MATERIE'!$A$2:$A$201,0)+2),0)),"")</f>
        <v/>
      </c>
      <c r="AE216" s="37" t="str">
        <f ca="1">IFERROR(INDEX('DOCENTI-CLASSI-MATERIE'!$A$2:$L$201,MATCH(AE$34,'DOCENTI-CLASSI-MATERIE'!$A$2:$A$201,0),MATCH(AE$184,INDIRECT("'DOCENTI-CLASSI-MATERIE'!$A"&amp;MATCH(AE$34,'DOCENTI-CLASSI-MATERIE'!$A$2:$A$201,0)+2&amp;":$L"&amp;MATCH(AE$34,'DOCENTI-CLASSI-MATERIE'!$A$2:$A$201,0)+2),0)),"")</f>
        <v/>
      </c>
      <c r="AF216" s="37" t="str">
        <f ca="1">IFERROR(INDEX('DOCENTI-CLASSI-MATERIE'!$A$2:$L$201,MATCH(AF$34,'DOCENTI-CLASSI-MATERIE'!$A$2:$A$201,0),MATCH(AF$184,INDIRECT("'DOCENTI-CLASSI-MATERIE'!$A"&amp;MATCH(AF$34,'DOCENTI-CLASSI-MATERIE'!$A$2:$A$201,0)+2&amp;":$L"&amp;MATCH(AF$34,'DOCENTI-CLASSI-MATERIE'!$A$2:$A$201,0)+2),0)),"")</f>
        <v/>
      </c>
      <c r="AG216" s="37" t="str">
        <f ca="1">IFERROR(INDEX('DOCENTI-CLASSI-MATERIE'!$A$2:$L$201,MATCH(AG$34,'DOCENTI-CLASSI-MATERIE'!$A$2:$A$201,0),MATCH(AG$184,INDIRECT("'DOCENTI-CLASSI-MATERIE'!$A"&amp;MATCH(AG$34,'DOCENTI-CLASSI-MATERIE'!$A$2:$A$201,0)+2&amp;":$L"&amp;MATCH(AG$34,'DOCENTI-CLASSI-MATERIE'!$A$2:$A$201,0)+2),0)),"")</f>
        <v/>
      </c>
      <c r="AH216" s="37" t="str">
        <f ca="1">IFERROR(INDEX('DOCENTI-CLASSI-MATERIE'!$A$2:$L$201,MATCH(AH$34,'DOCENTI-CLASSI-MATERIE'!$A$2:$A$201,0),MATCH(AH$184,INDIRECT("'DOCENTI-CLASSI-MATERIE'!$A"&amp;MATCH(AH$34,'DOCENTI-CLASSI-MATERIE'!$A$2:$A$201,0)+2&amp;":$L"&amp;MATCH(AH$34,'DOCENTI-CLASSI-MATERIE'!$A$2:$A$201,0)+2),0)),"")</f>
        <v/>
      </c>
      <c r="AI216" s="37" t="str">
        <f ca="1">IFERROR(INDEX('DOCENTI-CLASSI-MATERIE'!$A$2:$L$201,MATCH(AI$34,'DOCENTI-CLASSI-MATERIE'!$A$2:$A$201,0),MATCH(AI$184,INDIRECT("'DOCENTI-CLASSI-MATERIE'!$A"&amp;MATCH(AI$34,'DOCENTI-CLASSI-MATERIE'!$A$2:$A$201,0)+2&amp;":$L"&amp;MATCH(AI$34,'DOCENTI-CLASSI-MATERIE'!$A$2:$A$201,0)+2),0)),"")</f>
        <v/>
      </c>
      <c r="AJ216" s="37" t="str">
        <f ca="1">IFERROR(INDEX('DOCENTI-CLASSI-MATERIE'!$A$2:$L$201,MATCH(AJ$34,'DOCENTI-CLASSI-MATERIE'!$A$2:$A$201,0),MATCH(AJ$184,INDIRECT("'DOCENTI-CLASSI-MATERIE'!$A"&amp;MATCH(AJ$34,'DOCENTI-CLASSI-MATERIE'!$A$2:$A$201,0)+2&amp;":$L"&amp;MATCH(AJ$34,'DOCENTI-CLASSI-MATERIE'!$A$2:$A$201,0)+2),0)),"")</f>
        <v/>
      </c>
      <c r="AK216" s="37" t="str">
        <f ca="1">IFERROR(INDEX('DOCENTI-CLASSI-MATERIE'!$A$2:$L$201,MATCH(AK$34,'DOCENTI-CLASSI-MATERIE'!$A$2:$A$201,0),MATCH(AK$184,INDIRECT("'DOCENTI-CLASSI-MATERIE'!$A"&amp;MATCH(AK$34,'DOCENTI-CLASSI-MATERIE'!$A$2:$A$201,0)+2&amp;":$L"&amp;MATCH(AK$34,'DOCENTI-CLASSI-MATERIE'!$A$2:$A$201,0)+2),0)),"")</f>
        <v/>
      </c>
      <c r="AL216" s="37" t="str">
        <f ca="1">IFERROR(INDEX('DOCENTI-CLASSI-MATERIE'!$A$2:$L$201,MATCH(AL$34,'DOCENTI-CLASSI-MATERIE'!$A$2:$A$201,0),MATCH(AL$184,INDIRECT("'DOCENTI-CLASSI-MATERIE'!$A"&amp;MATCH(AL$34,'DOCENTI-CLASSI-MATERIE'!$A$2:$A$201,0)+2&amp;":$L"&amp;MATCH(AL$34,'DOCENTI-CLASSI-MATERIE'!$A$2:$A$201,0)+2),0)),"")</f>
        <v/>
      </c>
      <c r="AM216" s="37" t="str">
        <f ca="1">IFERROR(INDEX('DOCENTI-CLASSI-MATERIE'!$A$2:$L$201,MATCH(AM$34,'DOCENTI-CLASSI-MATERIE'!$A$2:$A$201,0),MATCH(AM$184,INDIRECT("'DOCENTI-CLASSI-MATERIE'!$A"&amp;MATCH(AM$34,'DOCENTI-CLASSI-MATERIE'!$A$2:$A$201,0)+2&amp;":$L"&amp;MATCH(AM$34,'DOCENTI-CLASSI-MATERIE'!$A$2:$A$201,0)+2),0)),"")</f>
        <v/>
      </c>
      <c r="AN216" s="37" t="str">
        <f ca="1">IFERROR(INDEX('DOCENTI-CLASSI-MATERIE'!$A$2:$L$201,MATCH(AN$34,'DOCENTI-CLASSI-MATERIE'!$A$2:$A$201,0),MATCH(AN$184,INDIRECT("'DOCENTI-CLASSI-MATERIE'!$A"&amp;MATCH(AN$34,'DOCENTI-CLASSI-MATERIE'!$A$2:$A$201,0)+2&amp;":$L"&amp;MATCH(AN$34,'DOCENTI-CLASSI-MATERIE'!$A$2:$A$201,0)+2),0)),"")</f>
        <v/>
      </c>
      <c r="AO216" s="37" t="str">
        <f ca="1">IFERROR(INDEX('DOCENTI-CLASSI-MATERIE'!$A$2:$L$201,MATCH(AO$34,'DOCENTI-CLASSI-MATERIE'!$A$2:$A$201,0),MATCH(AO$184,INDIRECT("'DOCENTI-CLASSI-MATERIE'!$A"&amp;MATCH(AO$34,'DOCENTI-CLASSI-MATERIE'!$A$2:$A$201,0)+2&amp;":$L"&amp;MATCH(AO$34,'DOCENTI-CLASSI-MATERIE'!$A$2:$A$201,0)+2),0)),"")</f>
        <v/>
      </c>
      <c r="AP216" s="37" t="str">
        <f ca="1">IFERROR(INDEX('DOCENTI-CLASSI-MATERIE'!$A$2:$L$201,MATCH(AP$34,'DOCENTI-CLASSI-MATERIE'!$A$2:$A$201,0),MATCH(AP$184,INDIRECT("'DOCENTI-CLASSI-MATERIE'!$A"&amp;MATCH(AP$34,'DOCENTI-CLASSI-MATERIE'!$A$2:$A$201,0)+2&amp;":$L"&amp;MATCH(AP$34,'DOCENTI-CLASSI-MATERIE'!$A$2:$A$201,0)+2),0)),"")</f>
        <v/>
      </c>
      <c r="AQ216" s="37" t="str">
        <f ca="1">IFERROR(INDEX('DOCENTI-CLASSI-MATERIE'!$A$2:$L$201,MATCH(AQ$34,'DOCENTI-CLASSI-MATERIE'!$A$2:$A$201,0),MATCH(AQ$184,INDIRECT("'DOCENTI-CLASSI-MATERIE'!$A"&amp;MATCH(AQ$34,'DOCENTI-CLASSI-MATERIE'!$A$2:$A$201,0)+2&amp;":$L"&amp;MATCH(AQ$34,'DOCENTI-CLASSI-MATERIE'!$A$2:$A$201,0)+2),0)),"")</f>
        <v/>
      </c>
      <c r="AR216" s="37" t="str">
        <f ca="1">IFERROR(INDEX('DOCENTI-CLASSI-MATERIE'!$A$2:$L$201,MATCH(AR$34,'DOCENTI-CLASSI-MATERIE'!$A$2:$A$201,0),MATCH(AR$184,INDIRECT("'DOCENTI-CLASSI-MATERIE'!$A"&amp;MATCH(AR$34,'DOCENTI-CLASSI-MATERIE'!$A$2:$A$201,0)+2&amp;":$L"&amp;MATCH(AR$34,'DOCENTI-CLASSI-MATERIE'!$A$2:$A$201,0)+2),0)),"")</f>
        <v/>
      </c>
      <c r="AS216" s="37" t="str">
        <f ca="1">IFERROR(INDEX('DOCENTI-CLASSI-MATERIE'!$A$2:$L$201,MATCH(AS$34,'DOCENTI-CLASSI-MATERIE'!$A$2:$A$201,0),MATCH(AS$184,INDIRECT("'DOCENTI-CLASSI-MATERIE'!$A"&amp;MATCH(AS$34,'DOCENTI-CLASSI-MATERIE'!$A$2:$A$201,0)+2&amp;":$L"&amp;MATCH(AS$34,'DOCENTI-CLASSI-MATERIE'!$A$2:$A$201,0)+2),0)),"")</f>
        <v/>
      </c>
      <c r="AT216" s="37" t="str">
        <f ca="1">IFERROR(INDEX('DOCENTI-CLASSI-MATERIE'!$A$2:$L$201,MATCH(AT$34,'DOCENTI-CLASSI-MATERIE'!$A$2:$A$201,0),MATCH(AT$184,INDIRECT("'DOCENTI-CLASSI-MATERIE'!$A"&amp;MATCH(AT$34,'DOCENTI-CLASSI-MATERIE'!$A$2:$A$201,0)+2&amp;":$L"&amp;MATCH(AT$34,'DOCENTI-CLASSI-MATERIE'!$A$2:$A$201,0)+2),0)),"")</f>
        <v/>
      </c>
      <c r="AU216" s="37" t="str">
        <f ca="1">IFERROR(INDEX('DOCENTI-CLASSI-MATERIE'!$A$2:$L$201,MATCH(AU$34,'DOCENTI-CLASSI-MATERIE'!$A$2:$A$201,0),MATCH(AU$184,INDIRECT("'DOCENTI-CLASSI-MATERIE'!$A"&amp;MATCH(AU$34,'DOCENTI-CLASSI-MATERIE'!$A$2:$A$201,0)+2&amp;":$L"&amp;MATCH(AU$34,'DOCENTI-CLASSI-MATERIE'!$A$2:$A$201,0)+2),0)),"")</f>
        <v/>
      </c>
      <c r="AV216" s="37" t="str">
        <f ca="1">IFERROR(INDEX('DOCENTI-CLASSI-MATERIE'!$A$2:$L$201,MATCH(AV$34,'DOCENTI-CLASSI-MATERIE'!$A$2:$A$201,0),MATCH(AV$184,INDIRECT("'DOCENTI-CLASSI-MATERIE'!$A"&amp;MATCH(AV$34,'DOCENTI-CLASSI-MATERIE'!$A$2:$A$201,0)+2&amp;":$L"&amp;MATCH(AV$34,'DOCENTI-CLASSI-MATERIE'!$A$2:$A$201,0)+2),0)),"")</f>
        <v/>
      </c>
      <c r="AW216" s="37" t="str">
        <f ca="1">IFERROR(INDEX('DOCENTI-CLASSI-MATERIE'!$A$2:$L$201,MATCH(AW$34,'DOCENTI-CLASSI-MATERIE'!$A$2:$A$201,0),MATCH(AW$184,INDIRECT("'DOCENTI-CLASSI-MATERIE'!$A"&amp;MATCH(AW$34,'DOCENTI-CLASSI-MATERIE'!$A$2:$A$201,0)+2&amp;":$L"&amp;MATCH(AW$34,'DOCENTI-CLASSI-MATERIE'!$A$2:$A$201,0)+2),0)),"")</f>
        <v/>
      </c>
      <c r="AX216" s="37" t="str">
        <f ca="1">IFERROR(INDEX('DOCENTI-CLASSI-MATERIE'!$A$2:$L$201,MATCH(AX$34,'DOCENTI-CLASSI-MATERIE'!$A$2:$A$201,0),MATCH(AX$184,INDIRECT("'DOCENTI-CLASSI-MATERIE'!$A"&amp;MATCH(AX$34,'DOCENTI-CLASSI-MATERIE'!$A$2:$A$201,0)+2&amp;":$L"&amp;MATCH(AX$34,'DOCENTI-CLASSI-MATERIE'!$A$2:$A$201,0)+2),0)),"")</f>
        <v/>
      </c>
      <c r="AY216" s="37" t="str">
        <f ca="1">IFERROR(INDEX('DOCENTI-CLASSI-MATERIE'!$A$2:$L$201,MATCH(AY$34,'DOCENTI-CLASSI-MATERIE'!$A$2:$A$201,0),MATCH(AY$184,INDIRECT("'DOCENTI-CLASSI-MATERIE'!$A"&amp;MATCH(AY$34,'DOCENTI-CLASSI-MATERIE'!$A$2:$A$201,0)+2&amp;":$L"&amp;MATCH(AY$34,'DOCENTI-CLASSI-MATERIE'!$A$2:$A$201,0)+2),0)),"")</f>
        <v/>
      </c>
      <c r="AZ216" s="37" t="str">
        <f ca="1">IFERROR(INDEX('DOCENTI-CLASSI-MATERIE'!$A$2:$L$201,MATCH(AZ$34,'DOCENTI-CLASSI-MATERIE'!$A$2:$A$201,0),MATCH(AZ$184,INDIRECT("'DOCENTI-CLASSI-MATERIE'!$A"&amp;MATCH(AZ$34,'DOCENTI-CLASSI-MATERIE'!$A$2:$A$201,0)+2&amp;":$L"&amp;MATCH(AZ$34,'DOCENTI-CLASSI-MATERIE'!$A$2:$A$201,0)+2),0)),"")</f>
        <v/>
      </c>
    </row>
    <row r="217" spans="1:52" s="42" customFormat="1" ht="24.95" hidden="1" customHeight="1">
      <c r="A217" s="160"/>
      <c r="B217" s="169"/>
      <c r="C217" s="43" t="str">
        <f>IFERROR(INDEX('ORARIO DOCENTI'!$A$3:$A$102,MATCH(C$184,'ORARIO DOCENTI'!$L$3:$L$102,0),1),"")</f>
        <v/>
      </c>
      <c r="D217" s="43" t="str">
        <f>IFERROR(INDEX('ORARIO DOCENTI'!$A$3:$A$102,MATCH(D$184,'ORARIO DOCENTI'!$L$3:$L$102,0),1),"")</f>
        <v/>
      </c>
      <c r="E217" s="43" t="str">
        <f>IFERROR(INDEX('ORARIO DOCENTI'!$A$3:$A$102,MATCH(E$184,'ORARIO DOCENTI'!$L$3:$L$102,0),1),"")</f>
        <v/>
      </c>
      <c r="F217" s="43" t="str">
        <f>IFERROR(INDEX('ORARIO DOCENTI'!$A$3:$A$102,MATCH(F$184,'ORARIO DOCENTI'!$L$3:$L$102,0),1),"")</f>
        <v/>
      </c>
      <c r="G217" s="43" t="str">
        <f>IFERROR(INDEX('ORARIO DOCENTI'!$A$3:$A$102,MATCH(G$184,'ORARIO DOCENTI'!$L$3:$L$102,0),1),"")</f>
        <v/>
      </c>
      <c r="H217" s="43" t="str">
        <f>IFERROR(INDEX('ORARIO DOCENTI'!$A$3:$A$102,MATCH(H$184,'ORARIO DOCENTI'!$L$3:$L$102,0),1),"")</f>
        <v/>
      </c>
      <c r="I217" s="43" t="str">
        <f>IFERROR(INDEX('ORARIO DOCENTI'!$A$3:$A$102,MATCH(I$184,'ORARIO DOCENTI'!$L$3:$L$102,0),1),"")</f>
        <v/>
      </c>
      <c r="J217" s="43" t="str">
        <f>IFERROR(INDEX('ORARIO DOCENTI'!$A$3:$A$102,MATCH(J$184,'ORARIO DOCENTI'!$L$3:$L$102,0),1),"")</f>
        <v/>
      </c>
      <c r="K217" s="43" t="str">
        <f>IFERROR(INDEX('ORARIO DOCENTI'!$A$3:$A$102,MATCH(K$184,'ORARIO DOCENTI'!$L$3:$L$102,0),1),"")</f>
        <v/>
      </c>
      <c r="L217" s="43" t="str">
        <f>IFERROR(INDEX('ORARIO DOCENTI'!$A$3:$A$102,MATCH(L$184,'ORARIO DOCENTI'!$L$3:$L$102,0),1),"")</f>
        <v/>
      </c>
      <c r="M217" s="43" t="str">
        <f>IFERROR(INDEX('ORARIO DOCENTI'!$A$3:$A$102,MATCH(M$184,'ORARIO DOCENTI'!$L$3:$L$102,0),1),"")</f>
        <v/>
      </c>
      <c r="N217" s="43" t="str">
        <f>IFERROR(INDEX('ORARIO DOCENTI'!$A$3:$A$102,MATCH(N$184,'ORARIO DOCENTI'!$L$3:$L$102,0),1),"")</f>
        <v/>
      </c>
      <c r="O217" s="43" t="str">
        <f>IFERROR(INDEX('ORARIO DOCENTI'!$A$3:$A$102,MATCH(O$184,'ORARIO DOCENTI'!$L$3:$L$102,0),1),"")</f>
        <v>TEMPERINI</v>
      </c>
      <c r="P217" s="43" t="str">
        <f>IFERROR(INDEX('ORARIO DOCENTI'!$A$3:$A$102,MATCH(P$184,'ORARIO DOCENTI'!$L$3:$L$102,0),1),"")</f>
        <v>TEMPERINI</v>
      </c>
      <c r="Q217" s="43" t="str">
        <f>IFERROR(INDEX('ORARIO DOCENTI'!$A$3:$A$102,MATCH(Q$184,'ORARIO DOCENTI'!$L$3:$L$102,0),1),"")</f>
        <v/>
      </c>
      <c r="R217" s="43" t="str">
        <f>IFERROR(INDEX('ORARIO DOCENTI'!$A$3:$A$102,MATCH(R$184,'ORARIO DOCENTI'!$L$3:$L$102,0),1),"")</f>
        <v/>
      </c>
      <c r="S217" s="43" t="str">
        <f>IFERROR(INDEX('ORARIO DOCENTI'!$A$3:$A$102,MATCH(S$184,'ORARIO DOCENTI'!$L$3:$L$102,0),1),"")</f>
        <v/>
      </c>
      <c r="T217" s="43" t="str">
        <f>IFERROR(INDEX('ORARIO DOCENTI'!$A$3:$A$102,MATCH(T$184,'ORARIO DOCENTI'!$L$3:$L$102,0),1),"")</f>
        <v/>
      </c>
      <c r="U217" s="43" t="str">
        <f>IFERROR(INDEX('ORARIO DOCENTI'!$A$3:$A$102,MATCH(U$184,'ORARIO DOCENTI'!$L$3:$L$102,0),1),"")</f>
        <v/>
      </c>
      <c r="V217" s="43" t="str">
        <f>IFERROR(INDEX('ORARIO DOCENTI'!$A$3:$A$102,MATCH(V$184,'ORARIO DOCENTI'!$L$3:$L$102,0),1),"")</f>
        <v/>
      </c>
      <c r="W217" s="43" t="str">
        <f>IFERROR(INDEX('ORARIO DOCENTI'!$A$3:$A$102,MATCH(W$184,'ORARIO DOCENTI'!$L$3:$L$102,0),1),"")</f>
        <v/>
      </c>
      <c r="X217" s="43" t="str">
        <f>IFERROR(INDEX('ORARIO DOCENTI'!$A$3:$A$102,MATCH(X$184,'ORARIO DOCENTI'!$L$3:$L$102,0),1),"")</f>
        <v/>
      </c>
      <c r="Y217" s="43" t="str">
        <f>IFERROR(INDEX('ORARIO DOCENTI'!$A$3:$A$102,MATCH(Y$184,'ORARIO DOCENTI'!$L$3:$L$102,0),1),"")</f>
        <v/>
      </c>
      <c r="Z217" s="43" t="str">
        <f>IFERROR(INDEX('ORARIO DOCENTI'!$A$3:$A$102,MATCH(Z$184,'ORARIO DOCENTI'!$L$3:$L$102,0),1),"")</f>
        <v/>
      </c>
      <c r="AA217" s="43" t="str">
        <f>IFERROR(INDEX('ORARIO DOCENTI'!$A$3:$A$102,MATCH(AA$184,'ORARIO DOCENTI'!$L$3:$L$102,0),1),"")</f>
        <v/>
      </c>
      <c r="AB217" s="43" t="str">
        <f>IFERROR(INDEX('ORARIO DOCENTI'!$A$3:$A$102,MATCH(AB$184,'ORARIO DOCENTI'!$L$3:$L$102,0),1),"")</f>
        <v/>
      </c>
      <c r="AC217" s="43" t="str">
        <f>IFERROR(INDEX('ORARIO DOCENTI'!$A$3:$A$102,MATCH(AC$184,'ORARIO DOCENTI'!$L$3:$L$102,0),1),"")</f>
        <v/>
      </c>
      <c r="AD217" s="43" t="str">
        <f>IFERROR(INDEX('ORARIO DOCENTI'!$A$3:$A$102,MATCH(AD$184,'ORARIO DOCENTI'!$L$3:$L$102,0),1),"")</f>
        <v/>
      </c>
      <c r="AE217" s="43" t="str">
        <f>IFERROR(INDEX('ORARIO DOCENTI'!$A$3:$A$102,MATCH(AE$184,'ORARIO DOCENTI'!$L$3:$L$102,0),1),"")</f>
        <v/>
      </c>
      <c r="AF217" s="43" t="str">
        <f>IFERROR(INDEX('ORARIO DOCENTI'!$A$3:$A$102,MATCH(AF$184,'ORARIO DOCENTI'!$L$3:$L$102,0),1),"")</f>
        <v/>
      </c>
      <c r="AG217" s="43" t="str">
        <f>IFERROR(INDEX('ORARIO DOCENTI'!$A$3:$A$102,MATCH(AG$184,'ORARIO DOCENTI'!$L$3:$L$102,0),1),"")</f>
        <v/>
      </c>
      <c r="AH217" s="43" t="str">
        <f>IFERROR(INDEX('ORARIO DOCENTI'!$A$3:$A$102,MATCH(AH$184,'ORARIO DOCENTI'!$L$3:$L$102,0),1),"")</f>
        <v/>
      </c>
      <c r="AI217" s="43" t="str">
        <f>IFERROR(INDEX('ORARIO DOCENTI'!$A$3:$A$102,MATCH(AI$184,'ORARIO DOCENTI'!$L$3:$L$102,0),1),"")</f>
        <v/>
      </c>
      <c r="AJ217" s="43" t="str">
        <f>IFERROR(INDEX('ORARIO DOCENTI'!$A$3:$A$102,MATCH(AJ$184,'ORARIO DOCENTI'!$L$3:$L$102,0),1),"")</f>
        <v/>
      </c>
      <c r="AK217" s="43" t="str">
        <f>IFERROR(INDEX('ORARIO DOCENTI'!$A$3:$A$102,MATCH(AK$184,'ORARIO DOCENTI'!$L$3:$L$102,0),1),"")</f>
        <v/>
      </c>
      <c r="AL217" s="43" t="str">
        <f>IFERROR(INDEX('ORARIO DOCENTI'!$A$3:$A$102,MATCH(AL$184,'ORARIO DOCENTI'!$L$3:$L$102,0),1),"")</f>
        <v/>
      </c>
      <c r="AM217" s="43" t="str">
        <f>IFERROR(INDEX('ORARIO DOCENTI'!$A$3:$A$102,MATCH(AM$184,'ORARIO DOCENTI'!$L$3:$L$102,0),1),"")</f>
        <v/>
      </c>
      <c r="AN217" s="43" t="str">
        <f>IFERROR(INDEX('ORARIO DOCENTI'!$A$3:$A$102,MATCH(AN$184,'ORARIO DOCENTI'!$L$3:$L$102,0),1),"")</f>
        <v/>
      </c>
      <c r="AO217" s="43" t="str">
        <f>IFERROR(INDEX('ORARIO DOCENTI'!$A$3:$A$102,MATCH(AO$184,'ORARIO DOCENTI'!$L$3:$L$102,0),1),"")</f>
        <v/>
      </c>
      <c r="AP217" s="43" t="str">
        <f>IFERROR(INDEX('ORARIO DOCENTI'!$A$3:$A$102,MATCH(AP$184,'ORARIO DOCENTI'!$L$3:$L$102,0),1),"")</f>
        <v/>
      </c>
      <c r="AQ217" s="43" t="str">
        <f>IFERROR(INDEX('ORARIO DOCENTI'!$A$3:$A$102,MATCH(AQ$184,'ORARIO DOCENTI'!$L$3:$L$102,0),1),"")</f>
        <v/>
      </c>
      <c r="AR217" s="43" t="str">
        <f>IFERROR(INDEX('ORARIO DOCENTI'!$A$3:$A$102,MATCH(AR$184,'ORARIO DOCENTI'!$L$3:$L$102,0),1),"")</f>
        <v/>
      </c>
      <c r="AS217" s="43" t="str">
        <f>IFERROR(INDEX('ORARIO DOCENTI'!$A$3:$A$102,MATCH(AS$184,'ORARIO DOCENTI'!$L$3:$L$102,0),1),"")</f>
        <v/>
      </c>
      <c r="AT217" s="43" t="str">
        <f>IFERROR(INDEX('ORARIO DOCENTI'!$A$3:$A$102,MATCH(AT$184,'ORARIO DOCENTI'!$L$3:$L$102,0),1),"")</f>
        <v/>
      </c>
      <c r="AU217" s="43" t="str">
        <f>IFERROR(INDEX('ORARIO DOCENTI'!$A$3:$A$102,MATCH(AU$184,'ORARIO DOCENTI'!$L$3:$L$102,0),1),"")</f>
        <v/>
      </c>
      <c r="AV217" s="43" t="str">
        <f>IFERROR(INDEX('ORARIO DOCENTI'!$A$3:$A$102,MATCH(AV$184,'ORARIO DOCENTI'!$L$3:$L$102,0),1),"")</f>
        <v/>
      </c>
      <c r="AW217" s="43" t="str">
        <f>IFERROR(INDEX('ORARIO DOCENTI'!$A$3:$A$102,MATCH(AW$184,'ORARIO DOCENTI'!$L$3:$L$102,0),1),"")</f>
        <v/>
      </c>
      <c r="AX217" s="43" t="str">
        <f>IFERROR(INDEX('ORARIO DOCENTI'!$A$3:$A$102,MATCH(AX$184,'ORARIO DOCENTI'!$L$3:$L$102,0),1),"")</f>
        <v/>
      </c>
      <c r="AY217" s="43" t="str">
        <f>IFERROR(INDEX('ORARIO DOCENTI'!$A$3:$A$102,MATCH(AY$184,'ORARIO DOCENTI'!$L$3:$L$102,0),1),"")</f>
        <v/>
      </c>
      <c r="AZ217" s="43" t="str">
        <f>IFERROR(INDEX('ORARIO DOCENTI'!$A$3:$A$102,MATCH(AZ$184,'ORARIO DOCENTI'!$L$3:$L$102,0),1),"")</f>
        <v/>
      </c>
    </row>
    <row r="218" spans="1:52" s="42" customFormat="1" ht="24.95" hidden="1" customHeight="1">
      <c r="A218" s="160"/>
      <c r="B218" s="170"/>
      <c r="C218" s="40" t="str">
        <f>IFERROR(INDEX('ORARIO ITP'!$A$3:$A$102,MATCH(C$184,'ORARIO ITP'!$L$3:$L$102,0),1),"")</f>
        <v/>
      </c>
      <c r="D218" s="40" t="str">
        <f>IFERROR(INDEX('ORARIO ITP'!$A$3:$A$102,MATCH(D$184,'ORARIO ITP'!$L$3:$L$102,0),1),"")</f>
        <v/>
      </c>
      <c r="E218" s="40" t="str">
        <f>IFERROR(INDEX('ORARIO ITP'!$A$3:$A$102,MATCH(E$184,'ORARIO ITP'!$L$3:$L$102,0),1),"")</f>
        <v/>
      </c>
      <c r="F218" s="40" t="str">
        <f>IFERROR(INDEX('ORARIO ITP'!$A$3:$A$102,MATCH(F$184,'ORARIO ITP'!$L$3:$L$102,0),1),"")</f>
        <v/>
      </c>
      <c r="G218" s="40" t="str">
        <f>IFERROR(INDEX('ORARIO ITP'!$A$3:$A$102,MATCH(G$184,'ORARIO ITP'!$L$3:$L$102,0),1),"")</f>
        <v/>
      </c>
      <c r="H218" s="40" t="str">
        <f>IFERROR(INDEX('ORARIO ITP'!$A$3:$A$102,MATCH(H$184,'ORARIO ITP'!$L$3:$L$102,0),1),"")</f>
        <v/>
      </c>
      <c r="I218" s="40" t="str">
        <f>IFERROR(INDEX('ORARIO ITP'!$A$3:$A$102,MATCH(I$184,'ORARIO ITP'!$L$3:$L$102,0),1),"")</f>
        <v/>
      </c>
      <c r="J218" s="40" t="str">
        <f>IFERROR(INDEX('ORARIO ITP'!$A$3:$A$102,MATCH(J$184,'ORARIO ITP'!$L$3:$L$102,0),1),"")</f>
        <v/>
      </c>
      <c r="K218" s="40" t="str">
        <f>IFERROR(INDEX('ORARIO ITP'!$A$3:$A$102,MATCH(K$184,'ORARIO ITP'!$L$3:$L$102,0),1),"")</f>
        <v/>
      </c>
      <c r="L218" s="40" t="str">
        <f>IFERROR(INDEX('ORARIO ITP'!$A$3:$A$102,MATCH(L$184,'ORARIO ITP'!$L$3:$L$102,0),1),"")</f>
        <v/>
      </c>
      <c r="M218" s="40" t="str">
        <f>IFERROR(INDEX('ORARIO ITP'!$A$3:$A$102,MATCH(M$184,'ORARIO ITP'!$L$3:$L$102,0),1),"")</f>
        <v/>
      </c>
      <c r="N218" s="40" t="str">
        <f>IFERROR(INDEX('ORARIO ITP'!$A$3:$A$102,MATCH(N$184,'ORARIO ITP'!$L$3:$L$102,0),1),"")</f>
        <v/>
      </c>
      <c r="O218" s="40" t="str">
        <f>IFERROR(INDEX('ORARIO ITP'!$A$3:$A$102,MATCH(O$184,'ORARIO ITP'!$L$3:$L$102,0),1),"")</f>
        <v/>
      </c>
      <c r="P218" s="40" t="str">
        <f>IFERROR(INDEX('ORARIO ITP'!$A$3:$A$102,MATCH(P$184,'ORARIO ITP'!$L$3:$L$102,0),1),"")</f>
        <v/>
      </c>
      <c r="Q218" s="40" t="str">
        <f>IFERROR(INDEX('ORARIO ITP'!$A$3:$A$102,MATCH(Q$184,'ORARIO ITP'!$L$3:$L$102,0),1),"")</f>
        <v/>
      </c>
      <c r="R218" s="40" t="str">
        <f>IFERROR(INDEX('ORARIO ITP'!$A$3:$A$102,MATCH(R$184,'ORARIO ITP'!$L$3:$L$102,0),1),"")</f>
        <v/>
      </c>
      <c r="S218" s="40" t="str">
        <f>IFERROR(INDEX('ORARIO ITP'!$A$3:$A$102,MATCH(S$184,'ORARIO ITP'!$L$3:$L$102,0),1),"")</f>
        <v/>
      </c>
      <c r="T218" s="40" t="str">
        <f>IFERROR(INDEX('ORARIO ITP'!$A$3:$A$102,MATCH(T$184,'ORARIO ITP'!$L$3:$L$102,0),1),"")</f>
        <v/>
      </c>
      <c r="U218" s="40" t="str">
        <f>IFERROR(INDEX('ORARIO ITP'!$A$3:$A$102,MATCH(U$184,'ORARIO ITP'!$L$3:$L$102,0),1),"")</f>
        <v/>
      </c>
      <c r="V218" s="40" t="str">
        <f>IFERROR(INDEX('ORARIO ITP'!$A$3:$A$102,MATCH(V$184,'ORARIO ITP'!$L$3:$L$102,0),1),"")</f>
        <v/>
      </c>
      <c r="W218" s="40" t="str">
        <f>IFERROR(INDEX('ORARIO ITP'!$A$3:$A$102,MATCH(W$184,'ORARIO ITP'!$L$3:$L$102,0),1),"")</f>
        <v/>
      </c>
      <c r="X218" s="40" t="str">
        <f>IFERROR(INDEX('ORARIO ITP'!$A$3:$A$102,MATCH(X$184,'ORARIO ITP'!$L$3:$L$102,0),1),"")</f>
        <v/>
      </c>
      <c r="Y218" s="40" t="str">
        <f>IFERROR(INDEX('ORARIO ITP'!$A$3:$A$102,MATCH(Y$184,'ORARIO ITP'!$L$3:$L$102,0),1),"")</f>
        <v/>
      </c>
      <c r="Z218" s="40" t="str">
        <f>IFERROR(INDEX('ORARIO ITP'!$A$3:$A$102,MATCH(Z$184,'ORARIO ITP'!$L$3:$L$102,0),1),"")</f>
        <v/>
      </c>
      <c r="AA218" s="40" t="str">
        <f>IFERROR(INDEX('ORARIO ITP'!$A$3:$A$102,MATCH(AA$184,'ORARIO ITP'!$L$3:$L$102,0),1),"")</f>
        <v/>
      </c>
      <c r="AB218" s="40" t="str">
        <f>IFERROR(INDEX('ORARIO ITP'!$A$3:$A$102,MATCH(AB$184,'ORARIO ITP'!$L$3:$L$102,0),1),"")</f>
        <v/>
      </c>
      <c r="AC218" s="40" t="str">
        <f>IFERROR(INDEX('ORARIO ITP'!$A$3:$A$102,MATCH(AC$184,'ORARIO ITP'!$L$3:$L$102,0),1),"")</f>
        <v/>
      </c>
      <c r="AD218" s="40" t="str">
        <f>IFERROR(INDEX('ORARIO ITP'!$A$3:$A$102,MATCH(AD$184,'ORARIO ITP'!$L$3:$L$102,0),1),"")</f>
        <v/>
      </c>
      <c r="AE218" s="40" t="str">
        <f>IFERROR(INDEX('ORARIO ITP'!$A$3:$A$102,MATCH(AE$184,'ORARIO ITP'!$L$3:$L$102,0),1),"")</f>
        <v/>
      </c>
      <c r="AF218" s="40" t="str">
        <f>IFERROR(INDEX('ORARIO ITP'!$A$3:$A$102,MATCH(AF$184,'ORARIO ITP'!$L$3:$L$102,0),1),"")</f>
        <v/>
      </c>
      <c r="AG218" s="40" t="str">
        <f>IFERROR(INDEX('ORARIO ITP'!$A$3:$A$102,MATCH(AG$184,'ORARIO ITP'!$L$3:$L$102,0),1),"")</f>
        <v/>
      </c>
      <c r="AH218" s="40" t="str">
        <f>IFERROR(INDEX('ORARIO ITP'!$A$3:$A$102,MATCH(AH$184,'ORARIO ITP'!$L$3:$L$102,0),1),"")</f>
        <v/>
      </c>
      <c r="AI218" s="40" t="str">
        <f>IFERROR(INDEX('ORARIO ITP'!$A$3:$A$102,MATCH(AI$184,'ORARIO ITP'!$L$3:$L$102,0),1),"")</f>
        <v/>
      </c>
      <c r="AJ218" s="40" t="str">
        <f>IFERROR(INDEX('ORARIO ITP'!$A$3:$A$102,MATCH(AJ$184,'ORARIO ITP'!$L$3:$L$102,0),1),"")</f>
        <v/>
      </c>
      <c r="AK218" s="40" t="str">
        <f>IFERROR(INDEX('ORARIO ITP'!$A$3:$A$102,MATCH(AK$184,'ORARIO ITP'!$L$3:$L$102,0),1),"")</f>
        <v/>
      </c>
      <c r="AL218" s="40" t="str">
        <f>IFERROR(INDEX('ORARIO ITP'!$A$3:$A$102,MATCH(AL$184,'ORARIO ITP'!$L$3:$L$102,0),1),"")</f>
        <v/>
      </c>
      <c r="AM218" s="40" t="str">
        <f>IFERROR(INDEX('ORARIO ITP'!$A$3:$A$102,MATCH(AM$184,'ORARIO ITP'!$L$3:$L$102,0),1),"")</f>
        <v/>
      </c>
      <c r="AN218" s="40" t="str">
        <f>IFERROR(INDEX('ORARIO ITP'!$A$3:$A$102,MATCH(AN$184,'ORARIO ITP'!$L$3:$L$102,0),1),"")</f>
        <v/>
      </c>
      <c r="AO218" s="40" t="str">
        <f>IFERROR(INDEX('ORARIO ITP'!$A$3:$A$102,MATCH(AO$184,'ORARIO ITP'!$L$3:$L$102,0),1),"")</f>
        <v/>
      </c>
      <c r="AP218" s="40" t="str">
        <f>IFERROR(INDEX('ORARIO ITP'!$A$3:$A$102,MATCH(AP$184,'ORARIO ITP'!$L$3:$L$102,0),1),"")</f>
        <v/>
      </c>
      <c r="AQ218" s="40" t="str">
        <f>IFERROR(INDEX('ORARIO ITP'!$A$3:$A$102,MATCH(AQ$184,'ORARIO ITP'!$L$3:$L$102,0),1),"")</f>
        <v/>
      </c>
      <c r="AR218" s="40" t="str">
        <f>IFERROR(INDEX('ORARIO ITP'!$A$3:$A$102,MATCH(AR$184,'ORARIO ITP'!$L$3:$L$102,0),1),"")</f>
        <v/>
      </c>
      <c r="AS218" s="40" t="str">
        <f>IFERROR(INDEX('ORARIO ITP'!$A$3:$A$102,MATCH(AS$184,'ORARIO ITP'!$L$3:$L$102,0),1),"")</f>
        <v/>
      </c>
      <c r="AT218" s="40" t="str">
        <f>IFERROR(INDEX('ORARIO ITP'!$A$3:$A$102,MATCH(AT$184,'ORARIO ITP'!$L$3:$L$102,0),1),"")</f>
        <v/>
      </c>
      <c r="AU218" s="40" t="str">
        <f>IFERROR(INDEX('ORARIO ITP'!$A$3:$A$102,MATCH(AU$184,'ORARIO ITP'!$L$3:$L$102,0),1),"")</f>
        <v/>
      </c>
      <c r="AV218" s="40" t="str">
        <f>IFERROR(INDEX('ORARIO ITP'!$A$3:$A$102,MATCH(AV$184,'ORARIO ITP'!$L$3:$L$102,0),1),"")</f>
        <v/>
      </c>
      <c r="AW218" s="40" t="str">
        <f>IFERROR(INDEX('ORARIO ITP'!$A$3:$A$102,MATCH(AW$184,'ORARIO ITP'!$L$3:$L$102,0),1),"")</f>
        <v/>
      </c>
      <c r="AX218" s="40" t="str">
        <f>IFERROR(INDEX('ORARIO ITP'!$A$3:$A$102,MATCH(AX$184,'ORARIO ITP'!$L$3:$L$102,0),1),"")</f>
        <v/>
      </c>
      <c r="AY218" s="40" t="str">
        <f>IFERROR(INDEX('ORARIO ITP'!$A$3:$A$102,MATCH(AY$184,'ORARIO ITP'!$L$3:$L$102,0),1),"")</f>
        <v/>
      </c>
      <c r="AZ218" s="40" t="str">
        <f>IFERROR(INDEX('ORARIO ITP'!$A$3:$A$102,MATCH(AZ$184,'ORARIO ITP'!$L$3:$L$102,0),1),"")</f>
        <v/>
      </c>
    </row>
    <row r="219" spans="1:52" s="42" customFormat="1" ht="24.95" hidden="1" customHeight="1">
      <c r="A219" s="160"/>
      <c r="B219" s="168">
        <v>2</v>
      </c>
      <c r="C219" s="41" t="str">
        <f ca="1">IFERROR(INDEX('DOCENTI-CLASSI-MATERIE'!$A$2:$L$201,MATCH(C$37,'DOCENTI-CLASSI-MATERIE'!$A$2:$A$201,0),MATCH(C$184,INDIRECT("'DOCENTI-CLASSI-MATERIE'!$A"&amp;MATCH(C$37,'DOCENTI-CLASSI-MATERIE'!$A$2:$A$201,0)+2&amp;":$L"&amp;MATCH(C$37,'DOCENTI-CLASSI-MATERIE'!$A$2:$A$201,0)+2),0)),"")</f>
        <v/>
      </c>
      <c r="D219" s="41" t="str">
        <f ca="1">IFERROR(INDEX('DOCENTI-CLASSI-MATERIE'!$A$2:$L$201,MATCH(D$37,'DOCENTI-CLASSI-MATERIE'!$A$2:$A$201,0),MATCH(D$184,INDIRECT("'DOCENTI-CLASSI-MATERIE'!$A"&amp;MATCH(D$37,'DOCENTI-CLASSI-MATERIE'!$A$2:$A$201,0)+2&amp;":$L"&amp;MATCH(D$37,'DOCENTI-CLASSI-MATERIE'!$A$2:$A$201,0)+2),0)),"")</f>
        <v/>
      </c>
      <c r="E219" s="41" t="str">
        <f ca="1">IFERROR(INDEX('DOCENTI-CLASSI-MATERIE'!$A$2:$L$201,MATCH(E$37,'DOCENTI-CLASSI-MATERIE'!$A$2:$A$201,0),MATCH(E$184,INDIRECT("'DOCENTI-CLASSI-MATERIE'!$A"&amp;MATCH(E$37,'DOCENTI-CLASSI-MATERIE'!$A$2:$A$201,0)+2&amp;":$L"&amp;MATCH(E$37,'DOCENTI-CLASSI-MATERIE'!$A$2:$A$201,0)+2),0)),"")</f>
        <v/>
      </c>
      <c r="F219" s="41" t="str">
        <f ca="1">IFERROR(INDEX('DOCENTI-CLASSI-MATERIE'!$A$2:$L$201,MATCH(F$37,'DOCENTI-CLASSI-MATERIE'!$A$2:$A$201,0),MATCH(F$184,INDIRECT("'DOCENTI-CLASSI-MATERIE'!$A"&amp;MATCH(F$37,'DOCENTI-CLASSI-MATERIE'!$A$2:$A$201,0)+2&amp;":$L"&amp;MATCH(F$37,'DOCENTI-CLASSI-MATERIE'!$A$2:$A$201,0)+2),0)),"")</f>
        <v/>
      </c>
      <c r="G219" s="41" t="str">
        <f ca="1">IFERROR(INDEX('DOCENTI-CLASSI-MATERIE'!$A$2:$L$201,MATCH(G$37,'DOCENTI-CLASSI-MATERIE'!$A$2:$A$201,0),MATCH(G$184,INDIRECT("'DOCENTI-CLASSI-MATERIE'!$A"&amp;MATCH(G$37,'DOCENTI-CLASSI-MATERIE'!$A$2:$A$201,0)+2&amp;":$L"&amp;MATCH(G$37,'DOCENTI-CLASSI-MATERIE'!$A$2:$A$201,0)+2),0)),"")</f>
        <v/>
      </c>
      <c r="H219" s="41" t="str">
        <f ca="1">IFERROR(INDEX('DOCENTI-CLASSI-MATERIE'!$A$2:$L$201,MATCH(H$37,'DOCENTI-CLASSI-MATERIE'!$A$2:$A$201,0),MATCH(H$184,INDIRECT("'DOCENTI-CLASSI-MATERIE'!$A"&amp;MATCH(H$37,'DOCENTI-CLASSI-MATERIE'!$A$2:$A$201,0)+2&amp;":$L"&amp;MATCH(H$37,'DOCENTI-CLASSI-MATERIE'!$A$2:$A$201,0)+2),0)),"")</f>
        <v/>
      </c>
      <c r="I219" s="41" t="str">
        <f ca="1">IFERROR(INDEX('DOCENTI-CLASSI-MATERIE'!$A$2:$L$201,MATCH(I$37,'DOCENTI-CLASSI-MATERIE'!$A$2:$A$201,0),MATCH(I$184,INDIRECT("'DOCENTI-CLASSI-MATERIE'!$A"&amp;MATCH(I$37,'DOCENTI-CLASSI-MATERIE'!$A$2:$A$201,0)+2&amp;":$L"&amp;MATCH(I$37,'DOCENTI-CLASSI-MATERIE'!$A$2:$A$201,0)+2),0)),"")</f>
        <v/>
      </c>
      <c r="J219" s="41" t="str">
        <f ca="1">IFERROR(INDEX('DOCENTI-CLASSI-MATERIE'!$A$2:$L$201,MATCH(J$37,'DOCENTI-CLASSI-MATERIE'!$A$2:$A$201,0),MATCH(J$184,INDIRECT("'DOCENTI-CLASSI-MATERIE'!$A"&amp;MATCH(J$37,'DOCENTI-CLASSI-MATERIE'!$A$2:$A$201,0)+2&amp;":$L"&amp;MATCH(J$37,'DOCENTI-CLASSI-MATERIE'!$A$2:$A$201,0)+2),0)),"")</f>
        <v/>
      </c>
      <c r="K219" s="41" t="str">
        <f ca="1">IFERROR(INDEX('DOCENTI-CLASSI-MATERIE'!$A$2:$L$201,MATCH(K$37,'DOCENTI-CLASSI-MATERIE'!$A$2:$A$201,0),MATCH(K$184,INDIRECT("'DOCENTI-CLASSI-MATERIE'!$A"&amp;MATCH(K$37,'DOCENTI-CLASSI-MATERIE'!$A$2:$A$201,0)+2&amp;":$L"&amp;MATCH(K$37,'DOCENTI-CLASSI-MATERIE'!$A$2:$A$201,0)+2),0)),"")</f>
        <v/>
      </c>
      <c r="L219" s="41" t="str">
        <f ca="1">IFERROR(INDEX('DOCENTI-CLASSI-MATERIE'!$A$2:$L$201,MATCH(L$37,'DOCENTI-CLASSI-MATERIE'!$A$2:$A$201,0),MATCH(L$184,INDIRECT("'DOCENTI-CLASSI-MATERIE'!$A"&amp;MATCH(L$37,'DOCENTI-CLASSI-MATERIE'!$A$2:$A$201,0)+2&amp;":$L"&amp;MATCH(L$37,'DOCENTI-CLASSI-MATERIE'!$A$2:$A$201,0)+2),0)),"")</f>
        <v/>
      </c>
      <c r="M219" s="41" t="str">
        <f ca="1">IFERROR(INDEX('DOCENTI-CLASSI-MATERIE'!$A$2:$L$201,MATCH(M$37,'DOCENTI-CLASSI-MATERIE'!$A$2:$A$201,0),MATCH(M$184,INDIRECT("'DOCENTI-CLASSI-MATERIE'!$A"&amp;MATCH(M$37,'DOCENTI-CLASSI-MATERIE'!$A$2:$A$201,0)+2&amp;":$L"&amp;MATCH(M$37,'DOCENTI-CLASSI-MATERIE'!$A$2:$A$201,0)+2),0)),"")</f>
        <v/>
      </c>
      <c r="N219" s="41" t="str">
        <f ca="1">IFERROR(INDEX('DOCENTI-CLASSI-MATERIE'!$A$2:$L$201,MATCH(N$37,'DOCENTI-CLASSI-MATERIE'!$A$2:$A$201,0),MATCH(N$184,INDIRECT("'DOCENTI-CLASSI-MATERIE'!$A"&amp;MATCH(N$37,'DOCENTI-CLASSI-MATERIE'!$A$2:$A$201,0)+2&amp;":$L"&amp;MATCH(N$37,'DOCENTI-CLASSI-MATERIE'!$A$2:$A$201,0)+2),0)),"")</f>
        <v/>
      </c>
      <c r="O219" s="41" t="str">
        <f ca="1">IFERROR(INDEX('DOCENTI-CLASSI-MATERIE'!$A$2:$L$201,MATCH(O$37,'DOCENTI-CLASSI-MATERIE'!$A$2:$A$201,0),MATCH(O$184,INDIRECT("'DOCENTI-CLASSI-MATERIE'!$A"&amp;MATCH(O$37,'DOCENTI-CLASSI-MATERIE'!$A$2:$A$201,0)+2&amp;":$L"&amp;MATCH(O$37,'DOCENTI-CLASSI-MATERIE'!$A$2:$A$201,0)+2),0)),"")</f>
        <v>LINGUA LETT.ITAL. E STORIA</v>
      </c>
      <c r="P219" s="41" t="str">
        <f ca="1">IFERROR(INDEX('DOCENTI-CLASSI-MATERIE'!$A$2:$L$201,MATCH(P$37,'DOCENTI-CLASSI-MATERIE'!$A$2:$A$201,0),MATCH(P$184,INDIRECT("'DOCENTI-CLASSI-MATERIE'!$A"&amp;MATCH(P$37,'DOCENTI-CLASSI-MATERIE'!$A$2:$A$201,0)+2&amp;":$L"&amp;MATCH(P$37,'DOCENTI-CLASSI-MATERIE'!$A$2:$A$201,0)+2),0)),"")</f>
        <v>LINGUA LETT.ITAL. E STORIA</v>
      </c>
      <c r="Q219" s="41" t="str">
        <f ca="1">IFERROR(INDEX('DOCENTI-CLASSI-MATERIE'!$A$2:$L$201,MATCH(Q$37,'DOCENTI-CLASSI-MATERIE'!$A$2:$A$201,0),MATCH(Q$184,INDIRECT("'DOCENTI-CLASSI-MATERIE'!$A"&amp;MATCH(Q$37,'DOCENTI-CLASSI-MATERIE'!$A$2:$A$201,0)+2&amp;":$L"&amp;MATCH(Q$37,'DOCENTI-CLASSI-MATERIE'!$A$2:$A$201,0)+2),0)),"")</f>
        <v/>
      </c>
      <c r="R219" s="41" t="str">
        <f ca="1">IFERROR(INDEX('DOCENTI-CLASSI-MATERIE'!$A$2:$L$201,MATCH(R$37,'DOCENTI-CLASSI-MATERIE'!$A$2:$A$201,0),MATCH(R$184,INDIRECT("'DOCENTI-CLASSI-MATERIE'!$A"&amp;MATCH(R$37,'DOCENTI-CLASSI-MATERIE'!$A$2:$A$201,0)+2&amp;":$L"&amp;MATCH(R$37,'DOCENTI-CLASSI-MATERIE'!$A$2:$A$201,0)+2),0)),"")</f>
        <v>LINGUA LETT.ITAL. E STORIA</v>
      </c>
      <c r="S219" s="41" t="str">
        <f ca="1">IFERROR(INDEX('DOCENTI-CLASSI-MATERIE'!$A$2:$L$201,MATCH(S$37,'DOCENTI-CLASSI-MATERIE'!$A$2:$A$201,0),MATCH(S$184,INDIRECT("'DOCENTI-CLASSI-MATERIE'!$A"&amp;MATCH(S$37,'DOCENTI-CLASSI-MATERIE'!$A$2:$A$201,0)+2&amp;":$L"&amp;MATCH(S$37,'DOCENTI-CLASSI-MATERIE'!$A$2:$A$201,0)+2),0)),"")</f>
        <v>LINGUA LETT.ITAL. E STORIA</v>
      </c>
      <c r="T219" s="41" t="str">
        <f ca="1">IFERROR(INDEX('DOCENTI-CLASSI-MATERIE'!$A$2:$L$201,MATCH(T$37,'DOCENTI-CLASSI-MATERIE'!$A$2:$A$201,0),MATCH(T$184,INDIRECT("'DOCENTI-CLASSI-MATERIE'!$A"&amp;MATCH(T$37,'DOCENTI-CLASSI-MATERIE'!$A$2:$A$201,0)+2&amp;":$L"&amp;MATCH(T$37,'DOCENTI-CLASSI-MATERIE'!$A$2:$A$201,0)+2),0)),"")</f>
        <v/>
      </c>
      <c r="U219" s="41" t="str">
        <f ca="1">IFERROR(INDEX('DOCENTI-CLASSI-MATERIE'!$A$2:$L$201,MATCH(U$37,'DOCENTI-CLASSI-MATERIE'!$A$2:$A$201,0),MATCH(U$184,INDIRECT("'DOCENTI-CLASSI-MATERIE'!$A"&amp;MATCH(U$37,'DOCENTI-CLASSI-MATERIE'!$A$2:$A$201,0)+2&amp;":$L"&amp;MATCH(U$37,'DOCENTI-CLASSI-MATERIE'!$A$2:$A$201,0)+2),0)),"")</f>
        <v/>
      </c>
      <c r="V219" s="41" t="str">
        <f ca="1">IFERROR(INDEX('DOCENTI-CLASSI-MATERIE'!$A$2:$L$201,MATCH(V$37,'DOCENTI-CLASSI-MATERIE'!$A$2:$A$201,0),MATCH(V$184,INDIRECT("'DOCENTI-CLASSI-MATERIE'!$A"&amp;MATCH(V$37,'DOCENTI-CLASSI-MATERIE'!$A$2:$A$201,0)+2&amp;":$L"&amp;MATCH(V$37,'DOCENTI-CLASSI-MATERIE'!$A$2:$A$201,0)+2),0)),"")</f>
        <v/>
      </c>
      <c r="W219" s="41" t="str">
        <f ca="1">IFERROR(INDEX('DOCENTI-CLASSI-MATERIE'!$A$2:$L$201,MATCH(W$37,'DOCENTI-CLASSI-MATERIE'!$A$2:$A$201,0),MATCH(W$184,INDIRECT("'DOCENTI-CLASSI-MATERIE'!$A"&amp;MATCH(W$37,'DOCENTI-CLASSI-MATERIE'!$A$2:$A$201,0)+2&amp;":$L"&amp;MATCH(W$37,'DOCENTI-CLASSI-MATERIE'!$A$2:$A$201,0)+2),0)),"")</f>
        <v/>
      </c>
      <c r="X219" s="41" t="str">
        <f ca="1">IFERROR(INDEX('DOCENTI-CLASSI-MATERIE'!$A$2:$L$201,MATCH(X$37,'DOCENTI-CLASSI-MATERIE'!$A$2:$A$201,0),MATCH(X$184,INDIRECT("'DOCENTI-CLASSI-MATERIE'!$A"&amp;MATCH(X$37,'DOCENTI-CLASSI-MATERIE'!$A$2:$A$201,0)+2&amp;":$L"&amp;MATCH(X$37,'DOCENTI-CLASSI-MATERIE'!$A$2:$A$201,0)+2),0)),"")</f>
        <v/>
      </c>
      <c r="Y219" s="41" t="str">
        <f ca="1">IFERROR(INDEX('DOCENTI-CLASSI-MATERIE'!$A$2:$L$201,MATCH(Y$37,'DOCENTI-CLASSI-MATERIE'!$A$2:$A$201,0),MATCH(Y$184,INDIRECT("'DOCENTI-CLASSI-MATERIE'!$A"&amp;MATCH(Y$37,'DOCENTI-CLASSI-MATERIE'!$A$2:$A$201,0)+2&amp;":$L"&amp;MATCH(Y$37,'DOCENTI-CLASSI-MATERIE'!$A$2:$A$201,0)+2),0)),"")</f>
        <v/>
      </c>
      <c r="Z219" s="41" t="str">
        <f ca="1">IFERROR(INDEX('DOCENTI-CLASSI-MATERIE'!$A$2:$L$201,MATCH(Z$37,'DOCENTI-CLASSI-MATERIE'!$A$2:$A$201,0),MATCH(Z$184,INDIRECT("'DOCENTI-CLASSI-MATERIE'!$A"&amp;MATCH(Z$37,'DOCENTI-CLASSI-MATERIE'!$A$2:$A$201,0)+2&amp;":$L"&amp;MATCH(Z$37,'DOCENTI-CLASSI-MATERIE'!$A$2:$A$201,0)+2),0)),"")</f>
        <v/>
      </c>
      <c r="AA219" s="41" t="str">
        <f ca="1">IFERROR(INDEX('DOCENTI-CLASSI-MATERIE'!$A$2:$L$201,MATCH(AA$37,'DOCENTI-CLASSI-MATERIE'!$A$2:$A$201,0),MATCH(AA$184,INDIRECT("'DOCENTI-CLASSI-MATERIE'!$A"&amp;MATCH(AA$37,'DOCENTI-CLASSI-MATERIE'!$A$2:$A$201,0)+2&amp;":$L"&amp;MATCH(AA$37,'DOCENTI-CLASSI-MATERIE'!$A$2:$A$201,0)+2),0)),"")</f>
        <v/>
      </c>
      <c r="AB219" s="41" t="str">
        <f ca="1">IFERROR(INDEX('DOCENTI-CLASSI-MATERIE'!$A$2:$L$201,MATCH(AB$37,'DOCENTI-CLASSI-MATERIE'!$A$2:$A$201,0),MATCH(AB$184,INDIRECT("'DOCENTI-CLASSI-MATERIE'!$A"&amp;MATCH(AB$37,'DOCENTI-CLASSI-MATERIE'!$A$2:$A$201,0)+2&amp;":$L"&amp;MATCH(AB$37,'DOCENTI-CLASSI-MATERIE'!$A$2:$A$201,0)+2),0)),"")</f>
        <v/>
      </c>
      <c r="AC219" s="41" t="str">
        <f ca="1">IFERROR(INDEX('DOCENTI-CLASSI-MATERIE'!$A$2:$L$201,MATCH(AC$37,'DOCENTI-CLASSI-MATERIE'!$A$2:$A$201,0),MATCH(AC$184,INDIRECT("'DOCENTI-CLASSI-MATERIE'!$A"&amp;MATCH(AC$37,'DOCENTI-CLASSI-MATERIE'!$A$2:$A$201,0)+2&amp;":$L"&amp;MATCH(AC$37,'DOCENTI-CLASSI-MATERIE'!$A$2:$A$201,0)+2),0)),"")</f>
        <v/>
      </c>
      <c r="AD219" s="41" t="str">
        <f ca="1">IFERROR(INDEX('DOCENTI-CLASSI-MATERIE'!$A$2:$L$201,MATCH(AD$37,'DOCENTI-CLASSI-MATERIE'!$A$2:$A$201,0),MATCH(AD$184,INDIRECT("'DOCENTI-CLASSI-MATERIE'!$A"&amp;MATCH(AD$37,'DOCENTI-CLASSI-MATERIE'!$A$2:$A$201,0)+2&amp;":$L"&amp;MATCH(AD$37,'DOCENTI-CLASSI-MATERIE'!$A$2:$A$201,0)+2),0)),"")</f>
        <v/>
      </c>
      <c r="AE219" s="41" t="str">
        <f ca="1">IFERROR(INDEX('DOCENTI-CLASSI-MATERIE'!$A$2:$L$201,MATCH(AE$37,'DOCENTI-CLASSI-MATERIE'!$A$2:$A$201,0),MATCH(AE$184,INDIRECT("'DOCENTI-CLASSI-MATERIE'!$A"&amp;MATCH(AE$37,'DOCENTI-CLASSI-MATERIE'!$A$2:$A$201,0)+2&amp;":$L"&amp;MATCH(AE$37,'DOCENTI-CLASSI-MATERIE'!$A$2:$A$201,0)+2),0)),"")</f>
        <v/>
      </c>
      <c r="AF219" s="41" t="str">
        <f ca="1">IFERROR(INDEX('DOCENTI-CLASSI-MATERIE'!$A$2:$L$201,MATCH(AF$37,'DOCENTI-CLASSI-MATERIE'!$A$2:$A$201,0),MATCH(AF$184,INDIRECT("'DOCENTI-CLASSI-MATERIE'!$A"&amp;MATCH(AF$37,'DOCENTI-CLASSI-MATERIE'!$A$2:$A$201,0)+2&amp;":$L"&amp;MATCH(AF$37,'DOCENTI-CLASSI-MATERIE'!$A$2:$A$201,0)+2),0)),"")</f>
        <v/>
      </c>
      <c r="AG219" s="41" t="str">
        <f ca="1">IFERROR(INDEX('DOCENTI-CLASSI-MATERIE'!$A$2:$L$201,MATCH(AG$37,'DOCENTI-CLASSI-MATERIE'!$A$2:$A$201,0),MATCH(AG$184,INDIRECT("'DOCENTI-CLASSI-MATERIE'!$A"&amp;MATCH(AG$37,'DOCENTI-CLASSI-MATERIE'!$A$2:$A$201,0)+2&amp;":$L"&amp;MATCH(AG$37,'DOCENTI-CLASSI-MATERIE'!$A$2:$A$201,0)+2),0)),"")</f>
        <v/>
      </c>
      <c r="AH219" s="41" t="str">
        <f ca="1">IFERROR(INDEX('DOCENTI-CLASSI-MATERIE'!$A$2:$L$201,MATCH(AH$37,'DOCENTI-CLASSI-MATERIE'!$A$2:$A$201,0),MATCH(AH$184,INDIRECT("'DOCENTI-CLASSI-MATERIE'!$A"&amp;MATCH(AH$37,'DOCENTI-CLASSI-MATERIE'!$A$2:$A$201,0)+2&amp;":$L"&amp;MATCH(AH$37,'DOCENTI-CLASSI-MATERIE'!$A$2:$A$201,0)+2),0)),"")</f>
        <v/>
      </c>
      <c r="AI219" s="41" t="str">
        <f ca="1">IFERROR(INDEX('DOCENTI-CLASSI-MATERIE'!$A$2:$L$201,MATCH(AI$37,'DOCENTI-CLASSI-MATERIE'!$A$2:$A$201,0),MATCH(AI$184,INDIRECT("'DOCENTI-CLASSI-MATERIE'!$A"&amp;MATCH(AI$37,'DOCENTI-CLASSI-MATERIE'!$A$2:$A$201,0)+2&amp;":$L"&amp;MATCH(AI$37,'DOCENTI-CLASSI-MATERIE'!$A$2:$A$201,0)+2),0)),"")</f>
        <v/>
      </c>
      <c r="AJ219" s="41" t="str">
        <f ca="1">IFERROR(INDEX('DOCENTI-CLASSI-MATERIE'!$A$2:$L$201,MATCH(AJ$37,'DOCENTI-CLASSI-MATERIE'!$A$2:$A$201,0),MATCH(AJ$184,INDIRECT("'DOCENTI-CLASSI-MATERIE'!$A"&amp;MATCH(AJ$37,'DOCENTI-CLASSI-MATERIE'!$A$2:$A$201,0)+2&amp;":$L"&amp;MATCH(AJ$37,'DOCENTI-CLASSI-MATERIE'!$A$2:$A$201,0)+2),0)),"")</f>
        <v/>
      </c>
      <c r="AK219" s="41" t="str">
        <f ca="1">IFERROR(INDEX('DOCENTI-CLASSI-MATERIE'!$A$2:$L$201,MATCH(AK$37,'DOCENTI-CLASSI-MATERIE'!$A$2:$A$201,0),MATCH(AK$184,INDIRECT("'DOCENTI-CLASSI-MATERIE'!$A"&amp;MATCH(AK$37,'DOCENTI-CLASSI-MATERIE'!$A$2:$A$201,0)+2&amp;":$L"&amp;MATCH(AK$37,'DOCENTI-CLASSI-MATERIE'!$A$2:$A$201,0)+2),0)),"")</f>
        <v/>
      </c>
      <c r="AL219" s="41" t="str">
        <f ca="1">IFERROR(INDEX('DOCENTI-CLASSI-MATERIE'!$A$2:$L$201,MATCH(AL$37,'DOCENTI-CLASSI-MATERIE'!$A$2:$A$201,0),MATCH(AL$184,INDIRECT("'DOCENTI-CLASSI-MATERIE'!$A"&amp;MATCH(AL$37,'DOCENTI-CLASSI-MATERIE'!$A$2:$A$201,0)+2&amp;":$L"&amp;MATCH(AL$37,'DOCENTI-CLASSI-MATERIE'!$A$2:$A$201,0)+2),0)),"")</f>
        <v/>
      </c>
      <c r="AM219" s="41" t="str">
        <f ca="1">IFERROR(INDEX('DOCENTI-CLASSI-MATERIE'!$A$2:$L$201,MATCH(AM$37,'DOCENTI-CLASSI-MATERIE'!$A$2:$A$201,0),MATCH(AM$184,INDIRECT("'DOCENTI-CLASSI-MATERIE'!$A"&amp;MATCH(AM$37,'DOCENTI-CLASSI-MATERIE'!$A$2:$A$201,0)+2&amp;":$L"&amp;MATCH(AM$37,'DOCENTI-CLASSI-MATERIE'!$A$2:$A$201,0)+2),0)),"")</f>
        <v/>
      </c>
      <c r="AN219" s="41" t="str">
        <f ca="1">IFERROR(INDEX('DOCENTI-CLASSI-MATERIE'!$A$2:$L$201,MATCH(AN$37,'DOCENTI-CLASSI-MATERIE'!$A$2:$A$201,0),MATCH(AN$184,INDIRECT("'DOCENTI-CLASSI-MATERIE'!$A"&amp;MATCH(AN$37,'DOCENTI-CLASSI-MATERIE'!$A$2:$A$201,0)+2&amp;":$L"&amp;MATCH(AN$37,'DOCENTI-CLASSI-MATERIE'!$A$2:$A$201,0)+2),0)),"")</f>
        <v/>
      </c>
      <c r="AO219" s="41" t="str">
        <f ca="1">IFERROR(INDEX('DOCENTI-CLASSI-MATERIE'!$A$2:$L$201,MATCH(AO$37,'DOCENTI-CLASSI-MATERIE'!$A$2:$A$201,0),MATCH(AO$184,INDIRECT("'DOCENTI-CLASSI-MATERIE'!$A"&amp;MATCH(AO$37,'DOCENTI-CLASSI-MATERIE'!$A$2:$A$201,0)+2&amp;":$L"&amp;MATCH(AO$37,'DOCENTI-CLASSI-MATERIE'!$A$2:$A$201,0)+2),0)),"")</f>
        <v/>
      </c>
      <c r="AP219" s="41" t="str">
        <f ca="1">IFERROR(INDEX('DOCENTI-CLASSI-MATERIE'!$A$2:$L$201,MATCH(AP$37,'DOCENTI-CLASSI-MATERIE'!$A$2:$A$201,0),MATCH(AP$184,INDIRECT("'DOCENTI-CLASSI-MATERIE'!$A"&amp;MATCH(AP$37,'DOCENTI-CLASSI-MATERIE'!$A$2:$A$201,0)+2&amp;":$L"&amp;MATCH(AP$37,'DOCENTI-CLASSI-MATERIE'!$A$2:$A$201,0)+2),0)),"")</f>
        <v/>
      </c>
      <c r="AQ219" s="41" t="str">
        <f ca="1">IFERROR(INDEX('DOCENTI-CLASSI-MATERIE'!$A$2:$L$201,MATCH(AQ$37,'DOCENTI-CLASSI-MATERIE'!$A$2:$A$201,0),MATCH(AQ$184,INDIRECT("'DOCENTI-CLASSI-MATERIE'!$A"&amp;MATCH(AQ$37,'DOCENTI-CLASSI-MATERIE'!$A$2:$A$201,0)+2&amp;":$L"&amp;MATCH(AQ$37,'DOCENTI-CLASSI-MATERIE'!$A$2:$A$201,0)+2),0)),"")</f>
        <v/>
      </c>
      <c r="AR219" s="41" t="str">
        <f ca="1">IFERROR(INDEX('DOCENTI-CLASSI-MATERIE'!$A$2:$L$201,MATCH(AR$37,'DOCENTI-CLASSI-MATERIE'!$A$2:$A$201,0),MATCH(AR$184,INDIRECT("'DOCENTI-CLASSI-MATERIE'!$A"&amp;MATCH(AR$37,'DOCENTI-CLASSI-MATERIE'!$A$2:$A$201,0)+2&amp;":$L"&amp;MATCH(AR$37,'DOCENTI-CLASSI-MATERIE'!$A$2:$A$201,0)+2),0)),"")</f>
        <v/>
      </c>
      <c r="AS219" s="41" t="str">
        <f ca="1">IFERROR(INDEX('DOCENTI-CLASSI-MATERIE'!$A$2:$L$201,MATCH(AS$37,'DOCENTI-CLASSI-MATERIE'!$A$2:$A$201,0),MATCH(AS$184,INDIRECT("'DOCENTI-CLASSI-MATERIE'!$A"&amp;MATCH(AS$37,'DOCENTI-CLASSI-MATERIE'!$A$2:$A$201,0)+2&amp;":$L"&amp;MATCH(AS$37,'DOCENTI-CLASSI-MATERIE'!$A$2:$A$201,0)+2),0)),"")</f>
        <v/>
      </c>
      <c r="AT219" s="41" t="str">
        <f ca="1">IFERROR(INDEX('DOCENTI-CLASSI-MATERIE'!$A$2:$L$201,MATCH(AT$37,'DOCENTI-CLASSI-MATERIE'!$A$2:$A$201,0),MATCH(AT$184,INDIRECT("'DOCENTI-CLASSI-MATERIE'!$A"&amp;MATCH(AT$37,'DOCENTI-CLASSI-MATERIE'!$A$2:$A$201,0)+2&amp;":$L"&amp;MATCH(AT$37,'DOCENTI-CLASSI-MATERIE'!$A$2:$A$201,0)+2),0)),"")</f>
        <v/>
      </c>
      <c r="AU219" s="41" t="str">
        <f ca="1">IFERROR(INDEX('DOCENTI-CLASSI-MATERIE'!$A$2:$L$201,MATCH(AU$37,'DOCENTI-CLASSI-MATERIE'!$A$2:$A$201,0),MATCH(AU$184,INDIRECT("'DOCENTI-CLASSI-MATERIE'!$A"&amp;MATCH(AU$37,'DOCENTI-CLASSI-MATERIE'!$A$2:$A$201,0)+2&amp;":$L"&amp;MATCH(AU$37,'DOCENTI-CLASSI-MATERIE'!$A$2:$A$201,0)+2),0)),"")</f>
        <v/>
      </c>
      <c r="AV219" s="41" t="str">
        <f ca="1">IFERROR(INDEX('DOCENTI-CLASSI-MATERIE'!$A$2:$L$201,MATCH(AV$37,'DOCENTI-CLASSI-MATERIE'!$A$2:$A$201,0),MATCH(AV$184,INDIRECT("'DOCENTI-CLASSI-MATERIE'!$A"&amp;MATCH(AV$37,'DOCENTI-CLASSI-MATERIE'!$A$2:$A$201,0)+2&amp;":$L"&amp;MATCH(AV$37,'DOCENTI-CLASSI-MATERIE'!$A$2:$A$201,0)+2),0)),"")</f>
        <v/>
      </c>
      <c r="AW219" s="41" t="str">
        <f ca="1">IFERROR(INDEX('DOCENTI-CLASSI-MATERIE'!$A$2:$L$201,MATCH(AW$37,'DOCENTI-CLASSI-MATERIE'!$A$2:$A$201,0),MATCH(AW$184,INDIRECT("'DOCENTI-CLASSI-MATERIE'!$A"&amp;MATCH(AW$37,'DOCENTI-CLASSI-MATERIE'!$A$2:$A$201,0)+2&amp;":$L"&amp;MATCH(AW$37,'DOCENTI-CLASSI-MATERIE'!$A$2:$A$201,0)+2),0)),"")</f>
        <v/>
      </c>
      <c r="AX219" s="41" t="str">
        <f ca="1">IFERROR(INDEX('DOCENTI-CLASSI-MATERIE'!$A$2:$L$201,MATCH(AX$37,'DOCENTI-CLASSI-MATERIE'!$A$2:$A$201,0),MATCH(AX$184,INDIRECT("'DOCENTI-CLASSI-MATERIE'!$A"&amp;MATCH(AX$37,'DOCENTI-CLASSI-MATERIE'!$A$2:$A$201,0)+2&amp;":$L"&amp;MATCH(AX$37,'DOCENTI-CLASSI-MATERIE'!$A$2:$A$201,0)+2),0)),"")</f>
        <v/>
      </c>
      <c r="AY219" s="41" t="str">
        <f ca="1">IFERROR(INDEX('DOCENTI-CLASSI-MATERIE'!$A$2:$L$201,MATCH(AY$37,'DOCENTI-CLASSI-MATERIE'!$A$2:$A$201,0),MATCH(AY$184,INDIRECT("'DOCENTI-CLASSI-MATERIE'!$A"&amp;MATCH(AY$37,'DOCENTI-CLASSI-MATERIE'!$A$2:$A$201,0)+2&amp;":$L"&amp;MATCH(AY$37,'DOCENTI-CLASSI-MATERIE'!$A$2:$A$201,0)+2),0)),"")</f>
        <v/>
      </c>
      <c r="AZ219" s="41" t="str">
        <f ca="1">IFERROR(INDEX('DOCENTI-CLASSI-MATERIE'!$A$2:$L$201,MATCH(AZ$37,'DOCENTI-CLASSI-MATERIE'!$A$2:$A$201,0),MATCH(AZ$184,INDIRECT("'DOCENTI-CLASSI-MATERIE'!$A"&amp;MATCH(AZ$37,'DOCENTI-CLASSI-MATERIE'!$A$2:$A$201,0)+2&amp;":$L"&amp;MATCH(AZ$37,'DOCENTI-CLASSI-MATERIE'!$A$2:$A$201,0)+2),0)),"")</f>
        <v/>
      </c>
    </row>
    <row r="220" spans="1:52" s="42" customFormat="1" ht="24.95" hidden="1" customHeight="1">
      <c r="A220" s="160"/>
      <c r="B220" s="169"/>
      <c r="C220" s="43" t="str">
        <f>IFERROR(INDEX('ORARIO DOCENTI'!$A$3:$A$102,MATCH(C$184,'ORARIO DOCENTI'!$M$3:$M$102,0),1),"")</f>
        <v/>
      </c>
      <c r="D220" s="43" t="str">
        <f>IFERROR(INDEX('ORARIO DOCENTI'!$A$3:$A$102,MATCH(D$184,'ORARIO DOCENTI'!$M$3:$M$102,0),1),"")</f>
        <v/>
      </c>
      <c r="E220" s="43" t="str">
        <f>IFERROR(INDEX('ORARIO DOCENTI'!$A$3:$A$102,MATCH(E$184,'ORARIO DOCENTI'!$M$3:$M$102,0),1),"")</f>
        <v/>
      </c>
      <c r="F220" s="43" t="str">
        <f>IFERROR(INDEX('ORARIO DOCENTI'!$A$3:$A$102,MATCH(F$184,'ORARIO DOCENTI'!$M$3:$M$102,0),1),"")</f>
        <v/>
      </c>
      <c r="G220" s="43" t="str">
        <f>IFERROR(INDEX('ORARIO DOCENTI'!$A$3:$A$102,MATCH(G$184,'ORARIO DOCENTI'!$M$3:$M$102,0),1),"")</f>
        <v/>
      </c>
      <c r="H220" s="43" t="str">
        <f>IFERROR(INDEX('ORARIO DOCENTI'!$A$3:$A$102,MATCH(H$184,'ORARIO DOCENTI'!$M$3:$M$102,0),1),"")</f>
        <v/>
      </c>
      <c r="I220" s="43" t="str">
        <f>IFERROR(INDEX('ORARIO DOCENTI'!$A$3:$A$102,MATCH(I$184,'ORARIO DOCENTI'!$M$3:$M$102,0),1),"")</f>
        <v/>
      </c>
      <c r="J220" s="43" t="str">
        <f>IFERROR(INDEX('ORARIO DOCENTI'!$A$3:$A$102,MATCH(J$184,'ORARIO DOCENTI'!$M$3:$M$102,0),1),"")</f>
        <v/>
      </c>
      <c r="K220" s="43" t="str">
        <f>IFERROR(INDEX('ORARIO DOCENTI'!$A$3:$A$102,MATCH(K$184,'ORARIO DOCENTI'!$M$3:$M$102,0),1),"")</f>
        <v/>
      </c>
      <c r="L220" s="43" t="str">
        <f>IFERROR(INDEX('ORARIO DOCENTI'!$A$3:$A$102,MATCH(L$184,'ORARIO DOCENTI'!$M$3:$M$102,0),1),"")</f>
        <v/>
      </c>
      <c r="M220" s="43" t="str">
        <f>IFERROR(INDEX('ORARIO DOCENTI'!$A$3:$A$102,MATCH(M$184,'ORARIO DOCENTI'!$M$3:$M$102,0),1),"")</f>
        <v/>
      </c>
      <c r="N220" s="43" t="str">
        <f>IFERROR(INDEX('ORARIO DOCENTI'!$A$3:$A$102,MATCH(N$184,'ORARIO DOCENTI'!$M$3:$M$102,0),1),"")</f>
        <v/>
      </c>
      <c r="O220" s="43" t="str">
        <f>IFERROR(INDEX('ORARIO DOCENTI'!$A$3:$A$102,MATCH(O$184,'ORARIO DOCENTI'!$M$3:$M$102,0),1),"")</f>
        <v>TEMPERINI</v>
      </c>
      <c r="P220" s="43" t="str">
        <f>IFERROR(INDEX('ORARIO DOCENTI'!$A$3:$A$102,MATCH(P$184,'ORARIO DOCENTI'!$M$3:$M$102,0),1),"")</f>
        <v>TEMPERINI</v>
      </c>
      <c r="Q220" s="43" t="str">
        <f>IFERROR(INDEX('ORARIO DOCENTI'!$A$3:$A$102,MATCH(Q$184,'ORARIO DOCENTI'!$M$3:$M$102,0),1),"")</f>
        <v/>
      </c>
      <c r="R220" s="43" t="str">
        <f>IFERROR(INDEX('ORARIO DOCENTI'!$A$3:$A$102,MATCH(R$184,'ORARIO DOCENTI'!$M$3:$M$102,0),1),"")</f>
        <v>BARTOLACCI</v>
      </c>
      <c r="S220" s="43" t="str">
        <f>IFERROR(INDEX('ORARIO DOCENTI'!$A$3:$A$102,MATCH(S$184,'ORARIO DOCENTI'!$M$3:$M$102,0),1),"")</f>
        <v>BARTOLACCI</v>
      </c>
      <c r="T220" s="43" t="str">
        <f>IFERROR(INDEX('ORARIO DOCENTI'!$A$3:$A$102,MATCH(T$184,'ORARIO DOCENTI'!$M$3:$M$102,0),1),"")</f>
        <v/>
      </c>
      <c r="U220" s="43" t="str">
        <f>IFERROR(INDEX('ORARIO DOCENTI'!$A$3:$A$102,MATCH(U$184,'ORARIO DOCENTI'!$M$3:$M$102,0),1),"")</f>
        <v/>
      </c>
      <c r="V220" s="43" t="str">
        <f>IFERROR(INDEX('ORARIO DOCENTI'!$A$3:$A$102,MATCH(V$184,'ORARIO DOCENTI'!$M$3:$M$102,0),1),"")</f>
        <v/>
      </c>
      <c r="W220" s="43" t="str">
        <f>IFERROR(INDEX('ORARIO DOCENTI'!$A$3:$A$102,MATCH(W$184,'ORARIO DOCENTI'!$M$3:$M$102,0),1),"")</f>
        <v/>
      </c>
      <c r="X220" s="43" t="str">
        <f>IFERROR(INDEX('ORARIO DOCENTI'!$A$3:$A$102,MATCH(X$184,'ORARIO DOCENTI'!$M$3:$M$102,0),1),"")</f>
        <v/>
      </c>
      <c r="Y220" s="43" t="str">
        <f>IFERROR(INDEX('ORARIO DOCENTI'!$A$3:$A$102,MATCH(Y$184,'ORARIO DOCENTI'!$M$3:$M$102,0),1),"")</f>
        <v/>
      </c>
      <c r="Z220" s="43" t="str">
        <f>IFERROR(INDEX('ORARIO DOCENTI'!$A$3:$A$102,MATCH(Z$184,'ORARIO DOCENTI'!$M$3:$M$102,0),1),"")</f>
        <v/>
      </c>
      <c r="AA220" s="43" t="str">
        <f>IFERROR(INDEX('ORARIO DOCENTI'!$A$3:$A$102,MATCH(AA$184,'ORARIO DOCENTI'!$M$3:$M$102,0),1),"")</f>
        <v/>
      </c>
      <c r="AB220" s="43" t="str">
        <f>IFERROR(INDEX('ORARIO DOCENTI'!$A$3:$A$102,MATCH(AB$184,'ORARIO DOCENTI'!$M$3:$M$102,0),1),"")</f>
        <v/>
      </c>
      <c r="AC220" s="43" t="str">
        <f>IFERROR(INDEX('ORARIO DOCENTI'!$A$3:$A$102,MATCH(AC$184,'ORARIO DOCENTI'!$M$3:$M$102,0),1),"")</f>
        <v/>
      </c>
      <c r="AD220" s="43" t="str">
        <f>IFERROR(INDEX('ORARIO DOCENTI'!$A$3:$A$102,MATCH(AD$184,'ORARIO DOCENTI'!$M$3:$M$102,0),1),"")</f>
        <v/>
      </c>
      <c r="AE220" s="43" t="str">
        <f>IFERROR(INDEX('ORARIO DOCENTI'!$A$3:$A$102,MATCH(AE$184,'ORARIO DOCENTI'!$M$3:$M$102,0),1),"")</f>
        <v/>
      </c>
      <c r="AF220" s="43" t="str">
        <f>IFERROR(INDEX('ORARIO DOCENTI'!$A$3:$A$102,MATCH(AF$184,'ORARIO DOCENTI'!$M$3:$M$102,0),1),"")</f>
        <v/>
      </c>
      <c r="AG220" s="43" t="str">
        <f>IFERROR(INDEX('ORARIO DOCENTI'!$A$3:$A$102,MATCH(AG$184,'ORARIO DOCENTI'!$M$3:$M$102,0),1),"")</f>
        <v/>
      </c>
      <c r="AH220" s="43" t="str">
        <f>IFERROR(INDEX('ORARIO DOCENTI'!$A$3:$A$102,MATCH(AH$184,'ORARIO DOCENTI'!$M$3:$M$102,0),1),"")</f>
        <v/>
      </c>
      <c r="AI220" s="43" t="str">
        <f>IFERROR(INDEX('ORARIO DOCENTI'!$A$3:$A$102,MATCH(AI$184,'ORARIO DOCENTI'!$M$3:$M$102,0),1),"")</f>
        <v/>
      </c>
      <c r="AJ220" s="43" t="str">
        <f>IFERROR(INDEX('ORARIO DOCENTI'!$A$3:$A$102,MATCH(AJ$184,'ORARIO DOCENTI'!$M$3:$M$102,0),1),"")</f>
        <v/>
      </c>
      <c r="AK220" s="43" t="str">
        <f>IFERROR(INDEX('ORARIO DOCENTI'!$A$3:$A$102,MATCH(AK$184,'ORARIO DOCENTI'!$M$3:$M$102,0),1),"")</f>
        <v/>
      </c>
      <c r="AL220" s="43" t="str">
        <f>IFERROR(INDEX('ORARIO DOCENTI'!$A$3:$A$102,MATCH(AL$184,'ORARIO DOCENTI'!$M$3:$M$102,0),1),"")</f>
        <v/>
      </c>
      <c r="AM220" s="43" t="str">
        <f>IFERROR(INDEX('ORARIO DOCENTI'!$A$3:$A$102,MATCH(AM$184,'ORARIO DOCENTI'!$M$3:$M$102,0),1),"")</f>
        <v/>
      </c>
      <c r="AN220" s="43" t="str">
        <f>IFERROR(INDEX('ORARIO DOCENTI'!$A$3:$A$102,MATCH(AN$184,'ORARIO DOCENTI'!$M$3:$M$102,0),1),"")</f>
        <v/>
      </c>
      <c r="AO220" s="43" t="str">
        <f>IFERROR(INDEX('ORARIO DOCENTI'!$A$3:$A$102,MATCH(AO$184,'ORARIO DOCENTI'!$M$3:$M$102,0),1),"")</f>
        <v/>
      </c>
      <c r="AP220" s="43" t="str">
        <f>IFERROR(INDEX('ORARIO DOCENTI'!$A$3:$A$102,MATCH(AP$184,'ORARIO DOCENTI'!$M$3:$M$102,0),1),"")</f>
        <v/>
      </c>
      <c r="AQ220" s="43" t="str">
        <f>IFERROR(INDEX('ORARIO DOCENTI'!$A$3:$A$102,MATCH(AQ$184,'ORARIO DOCENTI'!$M$3:$M$102,0),1),"")</f>
        <v/>
      </c>
      <c r="AR220" s="43" t="str">
        <f>IFERROR(INDEX('ORARIO DOCENTI'!$A$3:$A$102,MATCH(AR$184,'ORARIO DOCENTI'!$M$3:$M$102,0),1),"")</f>
        <v/>
      </c>
      <c r="AS220" s="43" t="str">
        <f>IFERROR(INDEX('ORARIO DOCENTI'!$A$3:$A$102,MATCH(AS$184,'ORARIO DOCENTI'!$M$3:$M$102,0),1),"")</f>
        <v/>
      </c>
      <c r="AT220" s="43" t="str">
        <f>IFERROR(INDEX('ORARIO DOCENTI'!$A$3:$A$102,MATCH(AT$184,'ORARIO DOCENTI'!$M$3:$M$102,0),1),"")</f>
        <v/>
      </c>
      <c r="AU220" s="43" t="str">
        <f>IFERROR(INDEX('ORARIO DOCENTI'!$A$3:$A$102,MATCH(AU$184,'ORARIO DOCENTI'!$M$3:$M$102,0),1),"")</f>
        <v/>
      </c>
      <c r="AV220" s="43" t="str">
        <f>IFERROR(INDEX('ORARIO DOCENTI'!$A$3:$A$102,MATCH(AV$184,'ORARIO DOCENTI'!$M$3:$M$102,0),1),"")</f>
        <v/>
      </c>
      <c r="AW220" s="43" t="str">
        <f>IFERROR(INDEX('ORARIO DOCENTI'!$A$3:$A$102,MATCH(AW$184,'ORARIO DOCENTI'!$M$3:$M$102,0),1),"")</f>
        <v/>
      </c>
      <c r="AX220" s="43" t="str">
        <f>IFERROR(INDEX('ORARIO DOCENTI'!$A$3:$A$102,MATCH(AX$184,'ORARIO DOCENTI'!$M$3:$M$102,0),1),"")</f>
        <v/>
      </c>
      <c r="AY220" s="43" t="str">
        <f>IFERROR(INDEX('ORARIO DOCENTI'!$A$3:$A$102,MATCH(AY$184,'ORARIO DOCENTI'!$M$3:$M$102,0),1),"")</f>
        <v/>
      </c>
      <c r="AZ220" s="43" t="str">
        <f>IFERROR(INDEX('ORARIO DOCENTI'!$A$3:$A$102,MATCH(AZ$184,'ORARIO DOCENTI'!$M$3:$M$102,0),1),"")</f>
        <v/>
      </c>
    </row>
    <row r="221" spans="1:52" s="42" customFormat="1" ht="24.95" hidden="1" customHeight="1">
      <c r="A221" s="160"/>
      <c r="B221" s="170"/>
      <c r="C221" s="40" t="str">
        <f>IFERROR(INDEX('ORARIO ITP'!$A$3:$A$102,MATCH(C$184,'ORARIO ITP'!$M$3:$M$102,0),1),"")</f>
        <v/>
      </c>
      <c r="D221" s="40" t="str">
        <f>IFERROR(INDEX('ORARIO ITP'!$A$3:$A$102,MATCH(D$184,'ORARIO ITP'!$M$3:$M$102,0),1),"")</f>
        <v/>
      </c>
      <c r="E221" s="40" t="str">
        <f>IFERROR(INDEX('ORARIO ITP'!$A$3:$A$102,MATCH(E$184,'ORARIO ITP'!$M$3:$M$102,0),1),"")</f>
        <v/>
      </c>
      <c r="F221" s="40" t="str">
        <f>IFERROR(INDEX('ORARIO ITP'!$A$3:$A$102,MATCH(F$184,'ORARIO ITP'!$M$3:$M$102,0),1),"")</f>
        <v/>
      </c>
      <c r="G221" s="40" t="str">
        <f>IFERROR(INDEX('ORARIO ITP'!$A$3:$A$102,MATCH(G$184,'ORARIO ITP'!$M$3:$M$102,0),1),"")</f>
        <v/>
      </c>
      <c r="H221" s="40" t="str">
        <f>IFERROR(INDEX('ORARIO ITP'!$A$3:$A$102,MATCH(H$184,'ORARIO ITP'!$M$3:$M$102,0),1),"")</f>
        <v/>
      </c>
      <c r="I221" s="40" t="str">
        <f>IFERROR(INDEX('ORARIO ITP'!$A$3:$A$102,MATCH(I$184,'ORARIO ITP'!$M$3:$M$102,0),1),"")</f>
        <v/>
      </c>
      <c r="J221" s="40" t="str">
        <f>IFERROR(INDEX('ORARIO ITP'!$A$3:$A$102,MATCH(J$184,'ORARIO ITP'!$M$3:$M$102,0),1),"")</f>
        <v/>
      </c>
      <c r="K221" s="40" t="str">
        <f>IFERROR(INDEX('ORARIO ITP'!$A$3:$A$102,MATCH(K$184,'ORARIO ITP'!$M$3:$M$102,0),1),"")</f>
        <v/>
      </c>
      <c r="L221" s="40" t="str">
        <f>IFERROR(INDEX('ORARIO ITP'!$A$3:$A$102,MATCH(L$184,'ORARIO ITP'!$M$3:$M$102,0),1),"")</f>
        <v/>
      </c>
      <c r="M221" s="40" t="str">
        <f>IFERROR(INDEX('ORARIO ITP'!$A$3:$A$102,MATCH(M$184,'ORARIO ITP'!$M$3:$M$102,0),1),"")</f>
        <v/>
      </c>
      <c r="N221" s="40" t="str">
        <f>IFERROR(INDEX('ORARIO ITP'!$A$3:$A$102,MATCH(N$184,'ORARIO ITP'!$M$3:$M$102,0),1),"")</f>
        <v/>
      </c>
      <c r="O221" s="40" t="str">
        <f>IFERROR(INDEX('ORARIO ITP'!$A$3:$A$102,MATCH(O$184,'ORARIO ITP'!$M$3:$M$102,0),1),"")</f>
        <v/>
      </c>
      <c r="P221" s="40" t="str">
        <f>IFERROR(INDEX('ORARIO ITP'!$A$3:$A$102,MATCH(P$184,'ORARIO ITP'!$M$3:$M$102,0),1),"")</f>
        <v/>
      </c>
      <c r="Q221" s="40" t="str">
        <f>IFERROR(INDEX('ORARIO ITP'!$A$3:$A$102,MATCH(Q$184,'ORARIO ITP'!$M$3:$M$102,0),1),"")</f>
        <v/>
      </c>
      <c r="R221" s="40" t="str">
        <f>IFERROR(INDEX('ORARIO ITP'!$A$3:$A$102,MATCH(R$184,'ORARIO ITP'!$M$3:$M$102,0),1),"")</f>
        <v/>
      </c>
      <c r="S221" s="40" t="str">
        <f>IFERROR(INDEX('ORARIO ITP'!$A$3:$A$102,MATCH(S$184,'ORARIO ITP'!$M$3:$M$102,0),1),"")</f>
        <v/>
      </c>
      <c r="T221" s="40" t="str">
        <f>IFERROR(INDEX('ORARIO ITP'!$A$3:$A$102,MATCH(T$184,'ORARIO ITP'!$M$3:$M$102,0),1),"")</f>
        <v/>
      </c>
      <c r="U221" s="40" t="str">
        <f>IFERROR(INDEX('ORARIO ITP'!$A$3:$A$102,MATCH(U$184,'ORARIO ITP'!$M$3:$M$102,0),1),"")</f>
        <v/>
      </c>
      <c r="V221" s="40" t="str">
        <f>IFERROR(INDEX('ORARIO ITP'!$A$3:$A$102,MATCH(V$184,'ORARIO ITP'!$M$3:$M$102,0),1),"")</f>
        <v/>
      </c>
      <c r="W221" s="40" t="str">
        <f>IFERROR(INDEX('ORARIO ITP'!$A$3:$A$102,MATCH(W$184,'ORARIO ITP'!$M$3:$M$102,0),1),"")</f>
        <v/>
      </c>
      <c r="X221" s="40" t="str">
        <f>IFERROR(INDEX('ORARIO ITP'!$A$3:$A$102,MATCH(X$184,'ORARIO ITP'!$M$3:$M$102,0),1),"")</f>
        <v/>
      </c>
      <c r="Y221" s="40" t="str">
        <f>IFERROR(INDEX('ORARIO ITP'!$A$3:$A$102,MATCH(Y$184,'ORARIO ITP'!$M$3:$M$102,0),1),"")</f>
        <v/>
      </c>
      <c r="Z221" s="40" t="str">
        <f>IFERROR(INDEX('ORARIO ITP'!$A$3:$A$102,MATCH(Z$184,'ORARIO ITP'!$M$3:$M$102,0),1),"")</f>
        <v/>
      </c>
      <c r="AA221" s="40" t="str">
        <f>IFERROR(INDEX('ORARIO ITP'!$A$3:$A$102,MATCH(AA$184,'ORARIO ITP'!$M$3:$M$102,0),1),"")</f>
        <v/>
      </c>
      <c r="AB221" s="40" t="str">
        <f>IFERROR(INDEX('ORARIO ITP'!$A$3:$A$102,MATCH(AB$184,'ORARIO ITP'!$M$3:$M$102,0),1),"")</f>
        <v/>
      </c>
      <c r="AC221" s="40" t="str">
        <f>IFERROR(INDEX('ORARIO ITP'!$A$3:$A$102,MATCH(AC$184,'ORARIO ITP'!$M$3:$M$102,0),1),"")</f>
        <v/>
      </c>
      <c r="AD221" s="40" t="str">
        <f>IFERROR(INDEX('ORARIO ITP'!$A$3:$A$102,MATCH(AD$184,'ORARIO ITP'!$M$3:$M$102,0),1),"")</f>
        <v/>
      </c>
      <c r="AE221" s="40" t="str">
        <f>IFERROR(INDEX('ORARIO ITP'!$A$3:$A$102,MATCH(AE$184,'ORARIO ITP'!$M$3:$M$102,0),1),"")</f>
        <v/>
      </c>
      <c r="AF221" s="40" t="str">
        <f>IFERROR(INDEX('ORARIO ITP'!$A$3:$A$102,MATCH(AF$184,'ORARIO ITP'!$M$3:$M$102,0),1),"")</f>
        <v/>
      </c>
      <c r="AG221" s="40" t="str">
        <f>IFERROR(INDEX('ORARIO ITP'!$A$3:$A$102,MATCH(AG$184,'ORARIO ITP'!$M$3:$M$102,0),1),"")</f>
        <v/>
      </c>
      <c r="AH221" s="40" t="str">
        <f>IFERROR(INDEX('ORARIO ITP'!$A$3:$A$102,MATCH(AH$184,'ORARIO ITP'!$M$3:$M$102,0),1),"")</f>
        <v/>
      </c>
      <c r="AI221" s="40" t="str">
        <f>IFERROR(INDEX('ORARIO ITP'!$A$3:$A$102,MATCH(AI$184,'ORARIO ITP'!$M$3:$M$102,0),1),"")</f>
        <v/>
      </c>
      <c r="AJ221" s="40" t="str">
        <f>IFERROR(INDEX('ORARIO ITP'!$A$3:$A$102,MATCH(AJ$184,'ORARIO ITP'!$M$3:$M$102,0),1),"")</f>
        <v/>
      </c>
      <c r="AK221" s="40" t="str">
        <f>IFERROR(INDEX('ORARIO ITP'!$A$3:$A$102,MATCH(AK$184,'ORARIO ITP'!$M$3:$M$102,0),1),"")</f>
        <v/>
      </c>
      <c r="AL221" s="40" t="str">
        <f>IFERROR(INDEX('ORARIO ITP'!$A$3:$A$102,MATCH(AL$184,'ORARIO ITP'!$M$3:$M$102,0),1),"")</f>
        <v/>
      </c>
      <c r="AM221" s="40" t="str">
        <f>IFERROR(INDEX('ORARIO ITP'!$A$3:$A$102,MATCH(AM$184,'ORARIO ITP'!$M$3:$M$102,0),1),"")</f>
        <v/>
      </c>
      <c r="AN221" s="40" t="str">
        <f>IFERROR(INDEX('ORARIO ITP'!$A$3:$A$102,MATCH(AN$184,'ORARIO ITP'!$M$3:$M$102,0),1),"")</f>
        <v/>
      </c>
      <c r="AO221" s="40" t="str">
        <f>IFERROR(INDEX('ORARIO ITP'!$A$3:$A$102,MATCH(AO$184,'ORARIO ITP'!$M$3:$M$102,0),1),"")</f>
        <v/>
      </c>
      <c r="AP221" s="40" t="str">
        <f>IFERROR(INDEX('ORARIO ITP'!$A$3:$A$102,MATCH(AP$184,'ORARIO ITP'!$M$3:$M$102,0),1),"")</f>
        <v/>
      </c>
      <c r="AQ221" s="40" t="str">
        <f>IFERROR(INDEX('ORARIO ITP'!$A$3:$A$102,MATCH(AQ$184,'ORARIO ITP'!$M$3:$M$102,0),1),"")</f>
        <v/>
      </c>
      <c r="AR221" s="40" t="str">
        <f>IFERROR(INDEX('ORARIO ITP'!$A$3:$A$102,MATCH(AR$184,'ORARIO ITP'!$M$3:$M$102,0),1),"")</f>
        <v/>
      </c>
      <c r="AS221" s="40" t="str">
        <f>IFERROR(INDEX('ORARIO ITP'!$A$3:$A$102,MATCH(AS$184,'ORARIO ITP'!$M$3:$M$102,0),1),"")</f>
        <v/>
      </c>
      <c r="AT221" s="40" t="str">
        <f>IFERROR(INDEX('ORARIO ITP'!$A$3:$A$102,MATCH(AT$184,'ORARIO ITP'!$M$3:$M$102,0),1),"")</f>
        <v/>
      </c>
      <c r="AU221" s="40" t="str">
        <f>IFERROR(INDEX('ORARIO ITP'!$A$3:$A$102,MATCH(AU$184,'ORARIO ITP'!$M$3:$M$102,0),1),"")</f>
        <v/>
      </c>
      <c r="AV221" s="40" t="str">
        <f>IFERROR(INDEX('ORARIO ITP'!$A$3:$A$102,MATCH(AV$184,'ORARIO ITP'!$M$3:$M$102,0),1),"")</f>
        <v/>
      </c>
      <c r="AW221" s="40" t="str">
        <f>IFERROR(INDEX('ORARIO ITP'!$A$3:$A$102,MATCH(AW$184,'ORARIO ITP'!$M$3:$M$102,0),1),"")</f>
        <v/>
      </c>
      <c r="AX221" s="40" t="str">
        <f>IFERROR(INDEX('ORARIO ITP'!$A$3:$A$102,MATCH(AX$184,'ORARIO ITP'!$M$3:$M$102,0),1),"")</f>
        <v/>
      </c>
      <c r="AY221" s="40" t="str">
        <f>IFERROR(INDEX('ORARIO ITP'!$A$3:$A$102,MATCH(AY$184,'ORARIO ITP'!$M$3:$M$102,0),1),"")</f>
        <v/>
      </c>
      <c r="AZ221" s="40" t="str">
        <f>IFERROR(INDEX('ORARIO ITP'!$A$3:$A$102,MATCH(AZ$184,'ORARIO ITP'!$M$3:$M$102,0),1),"")</f>
        <v/>
      </c>
    </row>
    <row r="222" spans="1:52" s="42" customFormat="1" ht="24.95" hidden="1" customHeight="1">
      <c r="A222" s="160"/>
      <c r="B222" s="168">
        <v>3</v>
      </c>
      <c r="C222" s="41" t="str">
        <f ca="1">IFERROR(INDEX('DOCENTI-CLASSI-MATERIE'!$A$2:$L$201,MATCH(C$40,'DOCENTI-CLASSI-MATERIE'!$A$2:$A$201,0),MATCH(C$184,INDIRECT("'DOCENTI-CLASSI-MATERIE'!$A"&amp;MATCH(C$40,'DOCENTI-CLASSI-MATERIE'!$A$2:$A$201,0)+2&amp;":$L"&amp;MATCH(C$40,'DOCENTI-CLASSI-MATERIE'!$A$2:$A$201,0)+2),0)),"")</f>
        <v/>
      </c>
      <c r="D222" s="41" t="str">
        <f ca="1">IFERROR(INDEX('DOCENTI-CLASSI-MATERIE'!$A$2:$L$201,MATCH(D$40,'DOCENTI-CLASSI-MATERIE'!$A$2:$A$201,0),MATCH(D$184,INDIRECT("'DOCENTI-CLASSI-MATERIE'!$A"&amp;MATCH(D$40,'DOCENTI-CLASSI-MATERIE'!$A$2:$A$201,0)+2&amp;":$L"&amp;MATCH(D$40,'DOCENTI-CLASSI-MATERIE'!$A$2:$A$201,0)+2),0)),"")</f>
        <v/>
      </c>
      <c r="E222" s="41" t="str">
        <f ca="1">IFERROR(INDEX('DOCENTI-CLASSI-MATERIE'!$A$2:$L$201,MATCH(E$40,'DOCENTI-CLASSI-MATERIE'!$A$2:$A$201,0),MATCH(E$184,INDIRECT("'DOCENTI-CLASSI-MATERIE'!$A"&amp;MATCH(E$40,'DOCENTI-CLASSI-MATERIE'!$A$2:$A$201,0)+2&amp;":$L"&amp;MATCH(E$40,'DOCENTI-CLASSI-MATERIE'!$A$2:$A$201,0)+2),0)),"")</f>
        <v/>
      </c>
      <c r="F222" s="41" t="str">
        <f ca="1">IFERROR(INDEX('DOCENTI-CLASSI-MATERIE'!$A$2:$L$201,MATCH(F$40,'DOCENTI-CLASSI-MATERIE'!$A$2:$A$201,0),MATCH(F$184,INDIRECT("'DOCENTI-CLASSI-MATERIE'!$A"&amp;MATCH(F$40,'DOCENTI-CLASSI-MATERIE'!$A$2:$A$201,0)+2&amp;":$L"&amp;MATCH(F$40,'DOCENTI-CLASSI-MATERIE'!$A$2:$A$201,0)+2),0)),"")</f>
        <v/>
      </c>
      <c r="G222" s="41" t="str">
        <f ca="1">IFERROR(INDEX('DOCENTI-CLASSI-MATERIE'!$A$2:$L$201,MATCH(G$40,'DOCENTI-CLASSI-MATERIE'!$A$2:$A$201,0),MATCH(G$184,INDIRECT("'DOCENTI-CLASSI-MATERIE'!$A"&amp;MATCH(G$40,'DOCENTI-CLASSI-MATERIE'!$A$2:$A$201,0)+2&amp;":$L"&amp;MATCH(G$40,'DOCENTI-CLASSI-MATERIE'!$A$2:$A$201,0)+2),0)),"")</f>
        <v/>
      </c>
      <c r="H222" s="41" t="str">
        <f ca="1">IFERROR(INDEX('DOCENTI-CLASSI-MATERIE'!$A$2:$L$201,MATCH(H$40,'DOCENTI-CLASSI-MATERIE'!$A$2:$A$201,0),MATCH(H$184,INDIRECT("'DOCENTI-CLASSI-MATERIE'!$A"&amp;MATCH(H$40,'DOCENTI-CLASSI-MATERIE'!$A$2:$A$201,0)+2&amp;":$L"&amp;MATCH(H$40,'DOCENTI-CLASSI-MATERIE'!$A$2:$A$201,0)+2),0)),"")</f>
        <v/>
      </c>
      <c r="I222" s="41" t="str">
        <f ca="1">IFERROR(INDEX('DOCENTI-CLASSI-MATERIE'!$A$2:$L$201,MATCH(I$40,'DOCENTI-CLASSI-MATERIE'!$A$2:$A$201,0),MATCH(I$184,INDIRECT("'DOCENTI-CLASSI-MATERIE'!$A"&amp;MATCH(I$40,'DOCENTI-CLASSI-MATERIE'!$A$2:$A$201,0)+2&amp;":$L"&amp;MATCH(I$40,'DOCENTI-CLASSI-MATERIE'!$A$2:$A$201,0)+2),0)),"")</f>
        <v/>
      </c>
      <c r="J222" s="41" t="str">
        <f ca="1">IFERROR(INDEX('DOCENTI-CLASSI-MATERIE'!$A$2:$L$201,MATCH(J$40,'DOCENTI-CLASSI-MATERIE'!$A$2:$A$201,0),MATCH(J$184,INDIRECT("'DOCENTI-CLASSI-MATERIE'!$A"&amp;MATCH(J$40,'DOCENTI-CLASSI-MATERIE'!$A$2:$A$201,0)+2&amp;":$L"&amp;MATCH(J$40,'DOCENTI-CLASSI-MATERIE'!$A$2:$A$201,0)+2),0)),"")</f>
        <v/>
      </c>
      <c r="K222" s="41" t="str">
        <f ca="1">IFERROR(INDEX('DOCENTI-CLASSI-MATERIE'!$A$2:$L$201,MATCH(K$40,'DOCENTI-CLASSI-MATERIE'!$A$2:$A$201,0),MATCH(K$184,INDIRECT("'DOCENTI-CLASSI-MATERIE'!$A"&amp;MATCH(K$40,'DOCENTI-CLASSI-MATERIE'!$A$2:$A$201,0)+2&amp;":$L"&amp;MATCH(K$40,'DOCENTI-CLASSI-MATERIE'!$A$2:$A$201,0)+2),0)),"")</f>
        <v/>
      </c>
      <c r="L222" s="41" t="str">
        <f ca="1">IFERROR(INDEX('DOCENTI-CLASSI-MATERIE'!$A$2:$L$201,MATCH(L$40,'DOCENTI-CLASSI-MATERIE'!$A$2:$A$201,0),MATCH(L$184,INDIRECT("'DOCENTI-CLASSI-MATERIE'!$A"&amp;MATCH(L$40,'DOCENTI-CLASSI-MATERIE'!$A$2:$A$201,0)+2&amp;":$L"&amp;MATCH(L$40,'DOCENTI-CLASSI-MATERIE'!$A$2:$A$201,0)+2),0)),"")</f>
        <v/>
      </c>
      <c r="M222" s="41" t="str">
        <f ca="1">IFERROR(INDEX('DOCENTI-CLASSI-MATERIE'!$A$2:$L$201,MATCH(M$40,'DOCENTI-CLASSI-MATERIE'!$A$2:$A$201,0),MATCH(M$184,INDIRECT("'DOCENTI-CLASSI-MATERIE'!$A"&amp;MATCH(M$40,'DOCENTI-CLASSI-MATERIE'!$A$2:$A$201,0)+2&amp;":$L"&amp;MATCH(M$40,'DOCENTI-CLASSI-MATERIE'!$A$2:$A$201,0)+2),0)),"")</f>
        <v/>
      </c>
      <c r="N222" s="41" t="str">
        <f ca="1">IFERROR(INDEX('DOCENTI-CLASSI-MATERIE'!$A$2:$L$201,MATCH(N$40,'DOCENTI-CLASSI-MATERIE'!$A$2:$A$201,0),MATCH(N$184,INDIRECT("'DOCENTI-CLASSI-MATERIE'!$A"&amp;MATCH(N$40,'DOCENTI-CLASSI-MATERIE'!$A$2:$A$201,0)+2&amp;":$L"&amp;MATCH(N$40,'DOCENTI-CLASSI-MATERIE'!$A$2:$A$201,0)+2),0)),"")</f>
        <v/>
      </c>
      <c r="O222" s="41" t="str">
        <f ca="1">IFERROR(INDEX('DOCENTI-CLASSI-MATERIE'!$A$2:$L$201,MATCH(O$40,'DOCENTI-CLASSI-MATERIE'!$A$2:$A$201,0),MATCH(O$184,INDIRECT("'DOCENTI-CLASSI-MATERIE'!$A"&amp;MATCH(O$40,'DOCENTI-CLASSI-MATERIE'!$A$2:$A$201,0)+2&amp;":$L"&amp;MATCH(O$40,'DOCENTI-CLASSI-MATERIE'!$A$2:$A$201,0)+2),0)),"")</f>
        <v/>
      </c>
      <c r="P222" s="41" t="str">
        <f ca="1">IFERROR(INDEX('DOCENTI-CLASSI-MATERIE'!$A$2:$L$201,MATCH(P$40,'DOCENTI-CLASSI-MATERIE'!$A$2:$A$201,0),MATCH(P$184,INDIRECT("'DOCENTI-CLASSI-MATERIE'!$A"&amp;MATCH(P$40,'DOCENTI-CLASSI-MATERIE'!$A$2:$A$201,0)+2&amp;":$L"&amp;MATCH(P$40,'DOCENTI-CLASSI-MATERIE'!$A$2:$A$201,0)+2),0)),"")</f>
        <v/>
      </c>
      <c r="Q222" s="41" t="str">
        <f ca="1">IFERROR(INDEX('DOCENTI-CLASSI-MATERIE'!$A$2:$L$201,MATCH(Q$40,'DOCENTI-CLASSI-MATERIE'!$A$2:$A$201,0),MATCH(Q$184,INDIRECT("'DOCENTI-CLASSI-MATERIE'!$A"&amp;MATCH(Q$40,'DOCENTI-CLASSI-MATERIE'!$A$2:$A$201,0)+2&amp;":$L"&amp;MATCH(Q$40,'DOCENTI-CLASSI-MATERIE'!$A$2:$A$201,0)+2),0)),"")</f>
        <v/>
      </c>
      <c r="R222" s="41" t="str">
        <f ca="1">IFERROR(INDEX('DOCENTI-CLASSI-MATERIE'!$A$2:$L$201,MATCH(R$40,'DOCENTI-CLASSI-MATERIE'!$A$2:$A$201,0),MATCH(R$184,INDIRECT("'DOCENTI-CLASSI-MATERIE'!$A"&amp;MATCH(R$40,'DOCENTI-CLASSI-MATERIE'!$A$2:$A$201,0)+2&amp;":$L"&amp;MATCH(R$40,'DOCENTI-CLASSI-MATERIE'!$A$2:$A$201,0)+2),0)),"")</f>
        <v>LINGUA INGLESE</v>
      </c>
      <c r="S222" s="41" t="str">
        <f ca="1">IFERROR(INDEX('DOCENTI-CLASSI-MATERIE'!$A$2:$L$201,MATCH(S$40,'DOCENTI-CLASSI-MATERIE'!$A$2:$A$201,0),MATCH(S$184,INDIRECT("'DOCENTI-CLASSI-MATERIE'!$A"&amp;MATCH(S$40,'DOCENTI-CLASSI-MATERIE'!$A$2:$A$201,0)+2&amp;":$L"&amp;MATCH(S$40,'DOCENTI-CLASSI-MATERIE'!$A$2:$A$201,0)+2),0)),"")</f>
        <v>LINGUA INGLESE</v>
      </c>
      <c r="T222" s="41" t="str">
        <f ca="1">IFERROR(INDEX('DOCENTI-CLASSI-MATERIE'!$A$2:$L$201,MATCH(T$40,'DOCENTI-CLASSI-MATERIE'!$A$2:$A$201,0),MATCH(T$184,INDIRECT("'DOCENTI-CLASSI-MATERIE'!$A"&amp;MATCH(T$40,'DOCENTI-CLASSI-MATERIE'!$A$2:$A$201,0)+2&amp;":$L"&amp;MATCH(T$40,'DOCENTI-CLASSI-MATERIE'!$A$2:$A$201,0)+2),0)),"")</f>
        <v/>
      </c>
      <c r="U222" s="41" t="str">
        <f ca="1">IFERROR(INDEX('DOCENTI-CLASSI-MATERIE'!$A$2:$L$201,MATCH(U$40,'DOCENTI-CLASSI-MATERIE'!$A$2:$A$201,0),MATCH(U$184,INDIRECT("'DOCENTI-CLASSI-MATERIE'!$A"&amp;MATCH(U$40,'DOCENTI-CLASSI-MATERIE'!$A$2:$A$201,0)+2&amp;":$L"&amp;MATCH(U$40,'DOCENTI-CLASSI-MATERIE'!$A$2:$A$201,0)+2),0)),"")</f>
        <v/>
      </c>
      <c r="V222" s="41" t="str">
        <f ca="1">IFERROR(INDEX('DOCENTI-CLASSI-MATERIE'!$A$2:$L$201,MATCH(V$40,'DOCENTI-CLASSI-MATERIE'!$A$2:$A$201,0),MATCH(V$184,INDIRECT("'DOCENTI-CLASSI-MATERIE'!$A"&amp;MATCH(V$40,'DOCENTI-CLASSI-MATERIE'!$A$2:$A$201,0)+2&amp;":$L"&amp;MATCH(V$40,'DOCENTI-CLASSI-MATERIE'!$A$2:$A$201,0)+2),0)),"")</f>
        <v/>
      </c>
      <c r="W222" s="41" t="str">
        <f ca="1">IFERROR(INDEX('DOCENTI-CLASSI-MATERIE'!$A$2:$L$201,MATCH(W$40,'DOCENTI-CLASSI-MATERIE'!$A$2:$A$201,0),MATCH(W$184,INDIRECT("'DOCENTI-CLASSI-MATERIE'!$A"&amp;MATCH(W$40,'DOCENTI-CLASSI-MATERIE'!$A$2:$A$201,0)+2&amp;":$L"&amp;MATCH(W$40,'DOCENTI-CLASSI-MATERIE'!$A$2:$A$201,0)+2),0)),"")</f>
        <v/>
      </c>
      <c r="X222" s="41" t="str">
        <f ca="1">IFERROR(INDEX('DOCENTI-CLASSI-MATERIE'!$A$2:$L$201,MATCH(X$40,'DOCENTI-CLASSI-MATERIE'!$A$2:$A$201,0),MATCH(X$184,INDIRECT("'DOCENTI-CLASSI-MATERIE'!$A"&amp;MATCH(X$40,'DOCENTI-CLASSI-MATERIE'!$A$2:$A$201,0)+2&amp;":$L"&amp;MATCH(X$40,'DOCENTI-CLASSI-MATERIE'!$A$2:$A$201,0)+2),0)),"")</f>
        <v/>
      </c>
      <c r="Y222" s="41" t="str">
        <f ca="1">IFERROR(INDEX('DOCENTI-CLASSI-MATERIE'!$A$2:$L$201,MATCH(Y$40,'DOCENTI-CLASSI-MATERIE'!$A$2:$A$201,0),MATCH(Y$184,INDIRECT("'DOCENTI-CLASSI-MATERIE'!$A"&amp;MATCH(Y$40,'DOCENTI-CLASSI-MATERIE'!$A$2:$A$201,0)+2&amp;":$L"&amp;MATCH(Y$40,'DOCENTI-CLASSI-MATERIE'!$A$2:$A$201,0)+2),0)),"")</f>
        <v/>
      </c>
      <c r="Z222" s="41" t="str">
        <f ca="1">IFERROR(INDEX('DOCENTI-CLASSI-MATERIE'!$A$2:$L$201,MATCH(Z$40,'DOCENTI-CLASSI-MATERIE'!$A$2:$A$201,0),MATCH(Z$184,INDIRECT("'DOCENTI-CLASSI-MATERIE'!$A"&amp;MATCH(Z$40,'DOCENTI-CLASSI-MATERIE'!$A$2:$A$201,0)+2&amp;":$L"&amp;MATCH(Z$40,'DOCENTI-CLASSI-MATERIE'!$A$2:$A$201,0)+2),0)),"")</f>
        <v/>
      </c>
      <c r="AA222" s="41" t="str">
        <f ca="1">IFERROR(INDEX('DOCENTI-CLASSI-MATERIE'!$A$2:$L$201,MATCH(AA$40,'DOCENTI-CLASSI-MATERIE'!$A$2:$A$201,0),MATCH(AA$184,INDIRECT("'DOCENTI-CLASSI-MATERIE'!$A"&amp;MATCH(AA$40,'DOCENTI-CLASSI-MATERIE'!$A$2:$A$201,0)+2&amp;":$L"&amp;MATCH(AA$40,'DOCENTI-CLASSI-MATERIE'!$A$2:$A$201,0)+2),0)),"")</f>
        <v/>
      </c>
      <c r="AB222" s="41" t="str">
        <f ca="1">IFERROR(INDEX('DOCENTI-CLASSI-MATERIE'!$A$2:$L$201,MATCH(AB$40,'DOCENTI-CLASSI-MATERIE'!$A$2:$A$201,0),MATCH(AB$184,INDIRECT("'DOCENTI-CLASSI-MATERIE'!$A"&amp;MATCH(AB$40,'DOCENTI-CLASSI-MATERIE'!$A$2:$A$201,0)+2&amp;":$L"&amp;MATCH(AB$40,'DOCENTI-CLASSI-MATERIE'!$A$2:$A$201,0)+2),0)),"")</f>
        <v/>
      </c>
      <c r="AC222" s="41" t="str">
        <f ca="1">IFERROR(INDEX('DOCENTI-CLASSI-MATERIE'!$A$2:$L$201,MATCH(AC$40,'DOCENTI-CLASSI-MATERIE'!$A$2:$A$201,0),MATCH(AC$184,INDIRECT("'DOCENTI-CLASSI-MATERIE'!$A"&amp;MATCH(AC$40,'DOCENTI-CLASSI-MATERIE'!$A$2:$A$201,0)+2&amp;":$L"&amp;MATCH(AC$40,'DOCENTI-CLASSI-MATERIE'!$A$2:$A$201,0)+2),0)),"")</f>
        <v/>
      </c>
      <c r="AD222" s="41" t="str">
        <f ca="1">IFERROR(INDEX('DOCENTI-CLASSI-MATERIE'!$A$2:$L$201,MATCH(AD$40,'DOCENTI-CLASSI-MATERIE'!$A$2:$A$201,0),MATCH(AD$184,INDIRECT("'DOCENTI-CLASSI-MATERIE'!$A"&amp;MATCH(AD$40,'DOCENTI-CLASSI-MATERIE'!$A$2:$A$201,0)+2&amp;":$L"&amp;MATCH(AD$40,'DOCENTI-CLASSI-MATERIE'!$A$2:$A$201,0)+2),0)),"")</f>
        <v/>
      </c>
      <c r="AE222" s="41" t="str">
        <f ca="1">IFERROR(INDEX('DOCENTI-CLASSI-MATERIE'!$A$2:$L$201,MATCH(AE$40,'DOCENTI-CLASSI-MATERIE'!$A$2:$A$201,0),MATCH(AE$184,INDIRECT("'DOCENTI-CLASSI-MATERIE'!$A"&amp;MATCH(AE$40,'DOCENTI-CLASSI-MATERIE'!$A$2:$A$201,0)+2&amp;":$L"&amp;MATCH(AE$40,'DOCENTI-CLASSI-MATERIE'!$A$2:$A$201,0)+2),0)),"")</f>
        <v/>
      </c>
      <c r="AF222" s="41" t="str">
        <f ca="1">IFERROR(INDEX('DOCENTI-CLASSI-MATERIE'!$A$2:$L$201,MATCH(AF$40,'DOCENTI-CLASSI-MATERIE'!$A$2:$A$201,0),MATCH(AF$184,INDIRECT("'DOCENTI-CLASSI-MATERIE'!$A"&amp;MATCH(AF$40,'DOCENTI-CLASSI-MATERIE'!$A$2:$A$201,0)+2&amp;":$L"&amp;MATCH(AF$40,'DOCENTI-CLASSI-MATERIE'!$A$2:$A$201,0)+2),0)),"")</f>
        <v/>
      </c>
      <c r="AG222" s="41" t="str">
        <f ca="1">IFERROR(INDEX('DOCENTI-CLASSI-MATERIE'!$A$2:$L$201,MATCH(AG$40,'DOCENTI-CLASSI-MATERIE'!$A$2:$A$201,0),MATCH(AG$184,INDIRECT("'DOCENTI-CLASSI-MATERIE'!$A"&amp;MATCH(AG$40,'DOCENTI-CLASSI-MATERIE'!$A$2:$A$201,0)+2&amp;":$L"&amp;MATCH(AG$40,'DOCENTI-CLASSI-MATERIE'!$A$2:$A$201,0)+2),0)),"")</f>
        <v/>
      </c>
      <c r="AH222" s="41" t="str">
        <f ca="1">IFERROR(INDEX('DOCENTI-CLASSI-MATERIE'!$A$2:$L$201,MATCH(AH$40,'DOCENTI-CLASSI-MATERIE'!$A$2:$A$201,0),MATCH(AH$184,INDIRECT("'DOCENTI-CLASSI-MATERIE'!$A"&amp;MATCH(AH$40,'DOCENTI-CLASSI-MATERIE'!$A$2:$A$201,0)+2&amp;":$L"&amp;MATCH(AH$40,'DOCENTI-CLASSI-MATERIE'!$A$2:$A$201,0)+2),0)),"")</f>
        <v/>
      </c>
      <c r="AI222" s="41" t="str">
        <f ca="1">IFERROR(INDEX('DOCENTI-CLASSI-MATERIE'!$A$2:$L$201,MATCH(AI$40,'DOCENTI-CLASSI-MATERIE'!$A$2:$A$201,0),MATCH(AI$184,INDIRECT("'DOCENTI-CLASSI-MATERIE'!$A"&amp;MATCH(AI$40,'DOCENTI-CLASSI-MATERIE'!$A$2:$A$201,0)+2&amp;":$L"&amp;MATCH(AI$40,'DOCENTI-CLASSI-MATERIE'!$A$2:$A$201,0)+2),0)),"")</f>
        <v/>
      </c>
      <c r="AJ222" s="41" t="str">
        <f ca="1">IFERROR(INDEX('DOCENTI-CLASSI-MATERIE'!$A$2:$L$201,MATCH(AJ$40,'DOCENTI-CLASSI-MATERIE'!$A$2:$A$201,0),MATCH(AJ$184,INDIRECT("'DOCENTI-CLASSI-MATERIE'!$A"&amp;MATCH(AJ$40,'DOCENTI-CLASSI-MATERIE'!$A$2:$A$201,0)+2&amp;":$L"&amp;MATCH(AJ$40,'DOCENTI-CLASSI-MATERIE'!$A$2:$A$201,0)+2),0)),"")</f>
        <v/>
      </c>
      <c r="AK222" s="41" t="str">
        <f ca="1">IFERROR(INDEX('DOCENTI-CLASSI-MATERIE'!$A$2:$L$201,MATCH(AK$40,'DOCENTI-CLASSI-MATERIE'!$A$2:$A$201,0),MATCH(AK$184,INDIRECT("'DOCENTI-CLASSI-MATERIE'!$A"&amp;MATCH(AK$40,'DOCENTI-CLASSI-MATERIE'!$A$2:$A$201,0)+2&amp;":$L"&amp;MATCH(AK$40,'DOCENTI-CLASSI-MATERIE'!$A$2:$A$201,0)+2),0)),"")</f>
        <v/>
      </c>
      <c r="AL222" s="41" t="str">
        <f ca="1">IFERROR(INDEX('DOCENTI-CLASSI-MATERIE'!$A$2:$L$201,MATCH(AL$40,'DOCENTI-CLASSI-MATERIE'!$A$2:$A$201,0),MATCH(AL$184,INDIRECT("'DOCENTI-CLASSI-MATERIE'!$A"&amp;MATCH(AL$40,'DOCENTI-CLASSI-MATERIE'!$A$2:$A$201,0)+2&amp;":$L"&amp;MATCH(AL$40,'DOCENTI-CLASSI-MATERIE'!$A$2:$A$201,0)+2),0)),"")</f>
        <v/>
      </c>
      <c r="AM222" s="41" t="str">
        <f ca="1">IFERROR(INDEX('DOCENTI-CLASSI-MATERIE'!$A$2:$L$201,MATCH(AM$40,'DOCENTI-CLASSI-MATERIE'!$A$2:$A$201,0),MATCH(AM$184,INDIRECT("'DOCENTI-CLASSI-MATERIE'!$A"&amp;MATCH(AM$40,'DOCENTI-CLASSI-MATERIE'!$A$2:$A$201,0)+2&amp;":$L"&amp;MATCH(AM$40,'DOCENTI-CLASSI-MATERIE'!$A$2:$A$201,0)+2),0)),"")</f>
        <v/>
      </c>
      <c r="AN222" s="41" t="str">
        <f ca="1">IFERROR(INDEX('DOCENTI-CLASSI-MATERIE'!$A$2:$L$201,MATCH(AN$40,'DOCENTI-CLASSI-MATERIE'!$A$2:$A$201,0),MATCH(AN$184,INDIRECT("'DOCENTI-CLASSI-MATERIE'!$A"&amp;MATCH(AN$40,'DOCENTI-CLASSI-MATERIE'!$A$2:$A$201,0)+2&amp;":$L"&amp;MATCH(AN$40,'DOCENTI-CLASSI-MATERIE'!$A$2:$A$201,0)+2),0)),"")</f>
        <v/>
      </c>
      <c r="AO222" s="41" t="str">
        <f ca="1">IFERROR(INDEX('DOCENTI-CLASSI-MATERIE'!$A$2:$L$201,MATCH(AO$40,'DOCENTI-CLASSI-MATERIE'!$A$2:$A$201,0),MATCH(AO$184,INDIRECT("'DOCENTI-CLASSI-MATERIE'!$A"&amp;MATCH(AO$40,'DOCENTI-CLASSI-MATERIE'!$A$2:$A$201,0)+2&amp;":$L"&amp;MATCH(AO$40,'DOCENTI-CLASSI-MATERIE'!$A$2:$A$201,0)+2),0)),"")</f>
        <v/>
      </c>
      <c r="AP222" s="41" t="str">
        <f ca="1">IFERROR(INDEX('DOCENTI-CLASSI-MATERIE'!$A$2:$L$201,MATCH(AP$40,'DOCENTI-CLASSI-MATERIE'!$A$2:$A$201,0),MATCH(AP$184,INDIRECT("'DOCENTI-CLASSI-MATERIE'!$A"&amp;MATCH(AP$40,'DOCENTI-CLASSI-MATERIE'!$A$2:$A$201,0)+2&amp;":$L"&amp;MATCH(AP$40,'DOCENTI-CLASSI-MATERIE'!$A$2:$A$201,0)+2),0)),"")</f>
        <v/>
      </c>
      <c r="AQ222" s="41" t="str">
        <f ca="1">IFERROR(INDEX('DOCENTI-CLASSI-MATERIE'!$A$2:$L$201,MATCH(AQ$40,'DOCENTI-CLASSI-MATERIE'!$A$2:$A$201,0),MATCH(AQ$184,INDIRECT("'DOCENTI-CLASSI-MATERIE'!$A"&amp;MATCH(AQ$40,'DOCENTI-CLASSI-MATERIE'!$A$2:$A$201,0)+2&amp;":$L"&amp;MATCH(AQ$40,'DOCENTI-CLASSI-MATERIE'!$A$2:$A$201,0)+2),0)),"")</f>
        <v/>
      </c>
      <c r="AR222" s="41" t="str">
        <f ca="1">IFERROR(INDEX('DOCENTI-CLASSI-MATERIE'!$A$2:$L$201,MATCH(AR$40,'DOCENTI-CLASSI-MATERIE'!$A$2:$A$201,0),MATCH(AR$184,INDIRECT("'DOCENTI-CLASSI-MATERIE'!$A"&amp;MATCH(AR$40,'DOCENTI-CLASSI-MATERIE'!$A$2:$A$201,0)+2&amp;":$L"&amp;MATCH(AR$40,'DOCENTI-CLASSI-MATERIE'!$A$2:$A$201,0)+2),0)),"")</f>
        <v/>
      </c>
      <c r="AS222" s="41" t="str">
        <f ca="1">IFERROR(INDEX('DOCENTI-CLASSI-MATERIE'!$A$2:$L$201,MATCH(AS$40,'DOCENTI-CLASSI-MATERIE'!$A$2:$A$201,0),MATCH(AS$184,INDIRECT("'DOCENTI-CLASSI-MATERIE'!$A"&amp;MATCH(AS$40,'DOCENTI-CLASSI-MATERIE'!$A$2:$A$201,0)+2&amp;":$L"&amp;MATCH(AS$40,'DOCENTI-CLASSI-MATERIE'!$A$2:$A$201,0)+2),0)),"")</f>
        <v/>
      </c>
      <c r="AT222" s="41" t="str">
        <f ca="1">IFERROR(INDEX('DOCENTI-CLASSI-MATERIE'!$A$2:$L$201,MATCH(AT$40,'DOCENTI-CLASSI-MATERIE'!$A$2:$A$201,0),MATCH(AT$184,INDIRECT("'DOCENTI-CLASSI-MATERIE'!$A"&amp;MATCH(AT$40,'DOCENTI-CLASSI-MATERIE'!$A$2:$A$201,0)+2&amp;":$L"&amp;MATCH(AT$40,'DOCENTI-CLASSI-MATERIE'!$A$2:$A$201,0)+2),0)),"")</f>
        <v/>
      </c>
      <c r="AU222" s="41" t="str">
        <f ca="1">IFERROR(INDEX('DOCENTI-CLASSI-MATERIE'!$A$2:$L$201,MATCH(AU$40,'DOCENTI-CLASSI-MATERIE'!$A$2:$A$201,0),MATCH(AU$184,INDIRECT("'DOCENTI-CLASSI-MATERIE'!$A"&amp;MATCH(AU$40,'DOCENTI-CLASSI-MATERIE'!$A$2:$A$201,0)+2&amp;":$L"&amp;MATCH(AU$40,'DOCENTI-CLASSI-MATERIE'!$A$2:$A$201,0)+2),0)),"")</f>
        <v/>
      </c>
      <c r="AV222" s="41" t="str">
        <f ca="1">IFERROR(INDEX('DOCENTI-CLASSI-MATERIE'!$A$2:$L$201,MATCH(AV$40,'DOCENTI-CLASSI-MATERIE'!$A$2:$A$201,0),MATCH(AV$184,INDIRECT("'DOCENTI-CLASSI-MATERIE'!$A"&amp;MATCH(AV$40,'DOCENTI-CLASSI-MATERIE'!$A$2:$A$201,0)+2&amp;":$L"&amp;MATCH(AV$40,'DOCENTI-CLASSI-MATERIE'!$A$2:$A$201,0)+2),0)),"")</f>
        <v/>
      </c>
      <c r="AW222" s="41" t="str">
        <f ca="1">IFERROR(INDEX('DOCENTI-CLASSI-MATERIE'!$A$2:$L$201,MATCH(AW$40,'DOCENTI-CLASSI-MATERIE'!$A$2:$A$201,0),MATCH(AW$184,INDIRECT("'DOCENTI-CLASSI-MATERIE'!$A"&amp;MATCH(AW$40,'DOCENTI-CLASSI-MATERIE'!$A$2:$A$201,0)+2&amp;":$L"&amp;MATCH(AW$40,'DOCENTI-CLASSI-MATERIE'!$A$2:$A$201,0)+2),0)),"")</f>
        <v/>
      </c>
      <c r="AX222" s="41" t="str">
        <f ca="1">IFERROR(INDEX('DOCENTI-CLASSI-MATERIE'!$A$2:$L$201,MATCH(AX$40,'DOCENTI-CLASSI-MATERIE'!$A$2:$A$201,0),MATCH(AX$184,INDIRECT("'DOCENTI-CLASSI-MATERIE'!$A"&amp;MATCH(AX$40,'DOCENTI-CLASSI-MATERIE'!$A$2:$A$201,0)+2&amp;":$L"&amp;MATCH(AX$40,'DOCENTI-CLASSI-MATERIE'!$A$2:$A$201,0)+2),0)),"")</f>
        <v/>
      </c>
      <c r="AY222" s="41" t="str">
        <f ca="1">IFERROR(INDEX('DOCENTI-CLASSI-MATERIE'!$A$2:$L$201,MATCH(AY$40,'DOCENTI-CLASSI-MATERIE'!$A$2:$A$201,0),MATCH(AY$184,INDIRECT("'DOCENTI-CLASSI-MATERIE'!$A"&amp;MATCH(AY$40,'DOCENTI-CLASSI-MATERIE'!$A$2:$A$201,0)+2&amp;":$L"&amp;MATCH(AY$40,'DOCENTI-CLASSI-MATERIE'!$A$2:$A$201,0)+2),0)),"")</f>
        <v/>
      </c>
      <c r="AZ222" s="41" t="str">
        <f ca="1">IFERROR(INDEX('DOCENTI-CLASSI-MATERIE'!$A$2:$L$201,MATCH(AZ$40,'DOCENTI-CLASSI-MATERIE'!$A$2:$A$201,0),MATCH(AZ$184,INDIRECT("'DOCENTI-CLASSI-MATERIE'!$A"&amp;MATCH(AZ$40,'DOCENTI-CLASSI-MATERIE'!$A$2:$A$201,0)+2&amp;":$L"&amp;MATCH(AZ$40,'DOCENTI-CLASSI-MATERIE'!$A$2:$A$201,0)+2),0)),"")</f>
        <v/>
      </c>
    </row>
    <row r="223" spans="1:52" s="42" customFormat="1" ht="24.95" hidden="1" customHeight="1">
      <c r="A223" s="160"/>
      <c r="B223" s="169"/>
      <c r="C223" s="43" t="str">
        <f>IFERROR(INDEX('ORARIO DOCENTI'!$A$3:$A$102,MATCH(C$184,'ORARIO DOCENTI'!$N$3:$N$102,0),1),"")</f>
        <v/>
      </c>
      <c r="D223" s="43" t="str">
        <f>IFERROR(INDEX('ORARIO DOCENTI'!$A$3:$A$102,MATCH(D$184,'ORARIO DOCENTI'!$N$3:$N$102,0),1),"")</f>
        <v/>
      </c>
      <c r="E223" s="43" t="str">
        <f>IFERROR(INDEX('ORARIO DOCENTI'!$A$3:$A$102,MATCH(E$184,'ORARIO DOCENTI'!$N$3:$N$102,0),1),"")</f>
        <v/>
      </c>
      <c r="F223" s="43" t="str">
        <f>IFERROR(INDEX('ORARIO DOCENTI'!$A$3:$A$102,MATCH(F$184,'ORARIO DOCENTI'!$N$3:$N$102,0),1),"")</f>
        <v/>
      </c>
      <c r="G223" s="43" t="str">
        <f>IFERROR(INDEX('ORARIO DOCENTI'!$A$3:$A$102,MATCH(G$184,'ORARIO DOCENTI'!$N$3:$N$102,0),1),"")</f>
        <v/>
      </c>
      <c r="H223" s="43" t="str">
        <f>IFERROR(INDEX('ORARIO DOCENTI'!$A$3:$A$102,MATCH(H$184,'ORARIO DOCENTI'!$N$3:$N$102,0),1),"")</f>
        <v/>
      </c>
      <c r="I223" s="43" t="str">
        <f>IFERROR(INDEX('ORARIO DOCENTI'!$A$3:$A$102,MATCH(I$184,'ORARIO DOCENTI'!$N$3:$N$102,0),1),"")</f>
        <v/>
      </c>
      <c r="J223" s="43" t="str">
        <f>IFERROR(INDEX('ORARIO DOCENTI'!$A$3:$A$102,MATCH(J$184,'ORARIO DOCENTI'!$N$3:$N$102,0),1),"")</f>
        <v/>
      </c>
      <c r="K223" s="43" t="str">
        <f>IFERROR(INDEX('ORARIO DOCENTI'!$A$3:$A$102,MATCH(K$184,'ORARIO DOCENTI'!$N$3:$N$102,0),1),"")</f>
        <v/>
      </c>
      <c r="L223" s="43" t="str">
        <f>IFERROR(INDEX('ORARIO DOCENTI'!$A$3:$A$102,MATCH(L$184,'ORARIO DOCENTI'!$N$3:$N$102,0),1),"")</f>
        <v/>
      </c>
      <c r="M223" s="43" t="str">
        <f>IFERROR(INDEX('ORARIO DOCENTI'!$A$3:$A$102,MATCH(M$184,'ORARIO DOCENTI'!$N$3:$N$102,0),1),"")</f>
        <v/>
      </c>
      <c r="N223" s="43" t="str">
        <f>IFERROR(INDEX('ORARIO DOCENTI'!$A$3:$A$102,MATCH(N$184,'ORARIO DOCENTI'!$N$3:$N$102,0),1),"")</f>
        <v/>
      </c>
      <c r="O223" s="43" t="str">
        <f>IFERROR(INDEX('ORARIO DOCENTI'!$A$3:$A$102,MATCH(O$184,'ORARIO DOCENTI'!$N$3:$N$102,0),1),"")</f>
        <v/>
      </c>
      <c r="P223" s="43" t="str">
        <f>IFERROR(INDEX('ORARIO DOCENTI'!$A$3:$A$102,MATCH(P$184,'ORARIO DOCENTI'!$N$3:$N$102,0),1),"")</f>
        <v/>
      </c>
      <c r="Q223" s="43" t="str">
        <f>IFERROR(INDEX('ORARIO DOCENTI'!$A$3:$A$102,MATCH(Q$184,'ORARIO DOCENTI'!$N$3:$N$102,0),1),"")</f>
        <v/>
      </c>
      <c r="R223" s="43" t="str">
        <f>IFERROR(INDEX('ORARIO DOCENTI'!$A$3:$A$102,MATCH(R$184,'ORARIO DOCENTI'!$N$3:$N$102,0),1),"")</f>
        <v>LEONARDO</v>
      </c>
      <c r="S223" s="43" t="str">
        <f>IFERROR(INDEX('ORARIO DOCENTI'!$A$3:$A$102,MATCH(S$184,'ORARIO DOCENTI'!$N$3:$N$102,0),1),"")</f>
        <v>LEONARDO</v>
      </c>
      <c r="T223" s="43" t="str">
        <f>IFERROR(INDEX('ORARIO DOCENTI'!$A$3:$A$102,MATCH(T$184,'ORARIO DOCENTI'!$N$3:$N$102,0),1),"")</f>
        <v/>
      </c>
      <c r="U223" s="43" t="str">
        <f>IFERROR(INDEX('ORARIO DOCENTI'!$A$3:$A$102,MATCH(U$184,'ORARIO DOCENTI'!$N$3:$N$102,0),1),"")</f>
        <v/>
      </c>
      <c r="V223" s="43" t="str">
        <f>IFERROR(INDEX('ORARIO DOCENTI'!$A$3:$A$102,MATCH(V$184,'ORARIO DOCENTI'!$N$3:$N$102,0),1),"")</f>
        <v/>
      </c>
      <c r="W223" s="43" t="str">
        <f>IFERROR(INDEX('ORARIO DOCENTI'!$A$3:$A$102,MATCH(W$184,'ORARIO DOCENTI'!$N$3:$N$102,0),1),"")</f>
        <v/>
      </c>
      <c r="X223" s="43" t="str">
        <f>IFERROR(INDEX('ORARIO DOCENTI'!$A$3:$A$102,MATCH(X$184,'ORARIO DOCENTI'!$N$3:$N$102,0),1),"")</f>
        <v/>
      </c>
      <c r="Y223" s="43" t="str">
        <f>IFERROR(INDEX('ORARIO DOCENTI'!$A$3:$A$102,MATCH(Y$184,'ORARIO DOCENTI'!$N$3:$N$102,0),1),"")</f>
        <v/>
      </c>
      <c r="Z223" s="43" t="str">
        <f>IFERROR(INDEX('ORARIO DOCENTI'!$A$3:$A$102,MATCH(Z$184,'ORARIO DOCENTI'!$N$3:$N$102,0),1),"")</f>
        <v/>
      </c>
      <c r="AA223" s="43" t="str">
        <f>IFERROR(INDEX('ORARIO DOCENTI'!$A$3:$A$102,MATCH(AA$184,'ORARIO DOCENTI'!$N$3:$N$102,0),1),"")</f>
        <v/>
      </c>
      <c r="AB223" s="43" t="str">
        <f>IFERROR(INDEX('ORARIO DOCENTI'!$A$3:$A$102,MATCH(AB$184,'ORARIO DOCENTI'!$N$3:$N$102,0),1),"")</f>
        <v/>
      </c>
      <c r="AC223" s="43" t="str">
        <f>IFERROR(INDEX('ORARIO DOCENTI'!$A$3:$A$102,MATCH(AC$184,'ORARIO DOCENTI'!$N$3:$N$102,0),1),"")</f>
        <v/>
      </c>
      <c r="AD223" s="43" t="str">
        <f>IFERROR(INDEX('ORARIO DOCENTI'!$A$3:$A$102,MATCH(AD$184,'ORARIO DOCENTI'!$N$3:$N$102,0),1),"")</f>
        <v/>
      </c>
      <c r="AE223" s="43" t="str">
        <f>IFERROR(INDEX('ORARIO DOCENTI'!$A$3:$A$102,MATCH(AE$184,'ORARIO DOCENTI'!$N$3:$N$102,0),1),"")</f>
        <v/>
      </c>
      <c r="AF223" s="43" t="str">
        <f>IFERROR(INDEX('ORARIO DOCENTI'!$A$3:$A$102,MATCH(AF$184,'ORARIO DOCENTI'!$N$3:$N$102,0),1),"")</f>
        <v/>
      </c>
      <c r="AG223" s="43" t="str">
        <f>IFERROR(INDEX('ORARIO DOCENTI'!$A$3:$A$102,MATCH(AG$184,'ORARIO DOCENTI'!$N$3:$N$102,0),1),"")</f>
        <v/>
      </c>
      <c r="AH223" s="43" t="str">
        <f>IFERROR(INDEX('ORARIO DOCENTI'!$A$3:$A$102,MATCH(AH$184,'ORARIO DOCENTI'!$N$3:$N$102,0),1),"")</f>
        <v/>
      </c>
      <c r="AI223" s="43" t="str">
        <f>IFERROR(INDEX('ORARIO DOCENTI'!$A$3:$A$102,MATCH(AI$184,'ORARIO DOCENTI'!$N$3:$N$102,0),1),"")</f>
        <v/>
      </c>
      <c r="AJ223" s="43" t="str">
        <f>IFERROR(INDEX('ORARIO DOCENTI'!$A$3:$A$102,MATCH(AJ$184,'ORARIO DOCENTI'!$N$3:$N$102,0),1),"")</f>
        <v/>
      </c>
      <c r="AK223" s="43" t="str">
        <f>IFERROR(INDEX('ORARIO DOCENTI'!$A$3:$A$102,MATCH(AK$184,'ORARIO DOCENTI'!$N$3:$N$102,0),1),"")</f>
        <v/>
      </c>
      <c r="AL223" s="43" t="str">
        <f>IFERROR(INDEX('ORARIO DOCENTI'!$A$3:$A$102,MATCH(AL$184,'ORARIO DOCENTI'!$N$3:$N$102,0),1),"")</f>
        <v/>
      </c>
      <c r="AM223" s="43" t="str">
        <f>IFERROR(INDEX('ORARIO DOCENTI'!$A$3:$A$102,MATCH(AM$184,'ORARIO DOCENTI'!$N$3:$N$102,0),1),"")</f>
        <v/>
      </c>
      <c r="AN223" s="43" t="str">
        <f>IFERROR(INDEX('ORARIO DOCENTI'!$A$3:$A$102,MATCH(AN$184,'ORARIO DOCENTI'!$N$3:$N$102,0),1),"")</f>
        <v/>
      </c>
      <c r="AO223" s="43" t="str">
        <f>IFERROR(INDEX('ORARIO DOCENTI'!$A$3:$A$102,MATCH(AO$184,'ORARIO DOCENTI'!$N$3:$N$102,0),1),"")</f>
        <v/>
      </c>
      <c r="AP223" s="43" t="str">
        <f>IFERROR(INDEX('ORARIO DOCENTI'!$A$3:$A$102,MATCH(AP$184,'ORARIO DOCENTI'!$N$3:$N$102,0),1),"")</f>
        <v/>
      </c>
      <c r="AQ223" s="43" t="str">
        <f>IFERROR(INDEX('ORARIO DOCENTI'!$A$3:$A$102,MATCH(AQ$184,'ORARIO DOCENTI'!$N$3:$N$102,0),1),"")</f>
        <v/>
      </c>
      <c r="AR223" s="43" t="str">
        <f>IFERROR(INDEX('ORARIO DOCENTI'!$A$3:$A$102,MATCH(AR$184,'ORARIO DOCENTI'!$N$3:$N$102,0),1),"")</f>
        <v/>
      </c>
      <c r="AS223" s="43" t="str">
        <f>IFERROR(INDEX('ORARIO DOCENTI'!$A$3:$A$102,MATCH(AS$184,'ORARIO DOCENTI'!$N$3:$N$102,0),1),"")</f>
        <v/>
      </c>
      <c r="AT223" s="43" t="str">
        <f>IFERROR(INDEX('ORARIO DOCENTI'!$A$3:$A$102,MATCH(AT$184,'ORARIO DOCENTI'!$N$3:$N$102,0),1),"")</f>
        <v/>
      </c>
      <c r="AU223" s="43" t="str">
        <f>IFERROR(INDEX('ORARIO DOCENTI'!$A$3:$A$102,MATCH(AU$184,'ORARIO DOCENTI'!$N$3:$N$102,0),1),"")</f>
        <v/>
      </c>
      <c r="AV223" s="43" t="str">
        <f>IFERROR(INDEX('ORARIO DOCENTI'!$A$3:$A$102,MATCH(AV$184,'ORARIO DOCENTI'!$N$3:$N$102,0),1),"")</f>
        <v/>
      </c>
      <c r="AW223" s="43" t="str">
        <f>IFERROR(INDEX('ORARIO DOCENTI'!$A$3:$A$102,MATCH(AW$184,'ORARIO DOCENTI'!$N$3:$N$102,0),1),"")</f>
        <v/>
      </c>
      <c r="AX223" s="43" t="str">
        <f>IFERROR(INDEX('ORARIO DOCENTI'!$A$3:$A$102,MATCH(AX$184,'ORARIO DOCENTI'!$N$3:$N$102,0),1),"")</f>
        <v/>
      </c>
      <c r="AY223" s="43" t="str">
        <f>IFERROR(INDEX('ORARIO DOCENTI'!$A$3:$A$102,MATCH(AY$184,'ORARIO DOCENTI'!$N$3:$N$102,0),1),"")</f>
        <v/>
      </c>
      <c r="AZ223" s="43" t="str">
        <f>IFERROR(INDEX('ORARIO DOCENTI'!$A$3:$A$102,MATCH(AZ$184,'ORARIO DOCENTI'!$N$3:$N$102,0),1),"")</f>
        <v/>
      </c>
    </row>
    <row r="224" spans="1:52" s="42" customFormat="1" ht="24.95" hidden="1" customHeight="1">
      <c r="A224" s="160"/>
      <c r="B224" s="170"/>
      <c r="C224" s="40" t="str">
        <f>IFERROR(INDEX('ORARIO ITP'!$A$3:$A$102,MATCH(C$184,'ORARIO ITP'!$N$3:$N$102,0),1),"")</f>
        <v/>
      </c>
      <c r="D224" s="40" t="str">
        <f>IFERROR(INDEX('ORARIO ITP'!$A$3:$A$102,MATCH(D$184,'ORARIO ITP'!$N$3:$N$102,0),1),"")</f>
        <v/>
      </c>
      <c r="E224" s="40" t="str">
        <f>IFERROR(INDEX('ORARIO ITP'!$A$3:$A$102,MATCH(E$184,'ORARIO ITP'!$N$3:$N$102,0),1),"")</f>
        <v/>
      </c>
      <c r="F224" s="40" t="str">
        <f>IFERROR(INDEX('ORARIO ITP'!$A$3:$A$102,MATCH(F$184,'ORARIO ITP'!$N$3:$N$102,0),1),"")</f>
        <v/>
      </c>
      <c r="G224" s="40" t="str">
        <f>IFERROR(INDEX('ORARIO ITP'!$A$3:$A$102,MATCH(G$184,'ORARIO ITP'!$N$3:$N$102,0),1),"")</f>
        <v/>
      </c>
      <c r="H224" s="40" t="str">
        <f>IFERROR(INDEX('ORARIO ITP'!$A$3:$A$102,MATCH(H$184,'ORARIO ITP'!$N$3:$N$102,0),1),"")</f>
        <v/>
      </c>
      <c r="I224" s="40" t="str">
        <f>IFERROR(INDEX('ORARIO ITP'!$A$3:$A$102,MATCH(I$184,'ORARIO ITP'!$N$3:$N$102,0),1),"")</f>
        <v/>
      </c>
      <c r="J224" s="40" t="str">
        <f>IFERROR(INDEX('ORARIO ITP'!$A$3:$A$102,MATCH(J$184,'ORARIO ITP'!$N$3:$N$102,0),1),"")</f>
        <v/>
      </c>
      <c r="K224" s="40" t="str">
        <f>IFERROR(INDEX('ORARIO ITP'!$A$3:$A$102,MATCH(K$184,'ORARIO ITP'!$N$3:$N$102,0),1),"")</f>
        <v/>
      </c>
      <c r="L224" s="40" t="str">
        <f>IFERROR(INDEX('ORARIO ITP'!$A$3:$A$102,MATCH(L$184,'ORARIO ITP'!$N$3:$N$102,0),1),"")</f>
        <v/>
      </c>
      <c r="M224" s="40" t="str">
        <f>IFERROR(INDEX('ORARIO ITP'!$A$3:$A$102,MATCH(M$184,'ORARIO ITP'!$N$3:$N$102,0),1),"")</f>
        <v/>
      </c>
      <c r="N224" s="40" t="str">
        <f>IFERROR(INDEX('ORARIO ITP'!$A$3:$A$102,MATCH(N$184,'ORARIO ITP'!$N$3:$N$102,0),1),"")</f>
        <v/>
      </c>
      <c r="O224" s="40" t="str">
        <f>IFERROR(INDEX('ORARIO ITP'!$A$3:$A$102,MATCH(O$184,'ORARIO ITP'!$N$3:$N$102,0),1),"")</f>
        <v/>
      </c>
      <c r="P224" s="40" t="str">
        <f>IFERROR(INDEX('ORARIO ITP'!$A$3:$A$102,MATCH(P$184,'ORARIO ITP'!$N$3:$N$102,0),1),"")</f>
        <v/>
      </c>
      <c r="Q224" s="40" t="str">
        <f>IFERROR(INDEX('ORARIO ITP'!$A$3:$A$102,MATCH(Q$184,'ORARIO ITP'!$N$3:$N$102,0),1),"")</f>
        <v/>
      </c>
      <c r="R224" s="40" t="str">
        <f>IFERROR(INDEX('ORARIO ITP'!$A$3:$A$102,MATCH(R$184,'ORARIO ITP'!$N$3:$N$102,0),1),"")</f>
        <v/>
      </c>
      <c r="S224" s="40" t="str">
        <f>IFERROR(INDEX('ORARIO ITP'!$A$3:$A$102,MATCH(S$184,'ORARIO ITP'!$N$3:$N$102,0),1),"")</f>
        <v/>
      </c>
      <c r="T224" s="40" t="str">
        <f>IFERROR(INDEX('ORARIO ITP'!$A$3:$A$102,MATCH(T$184,'ORARIO ITP'!$N$3:$N$102,0),1),"")</f>
        <v/>
      </c>
      <c r="U224" s="40" t="str">
        <f>IFERROR(INDEX('ORARIO ITP'!$A$3:$A$102,MATCH(U$184,'ORARIO ITP'!$N$3:$N$102,0),1),"")</f>
        <v/>
      </c>
      <c r="V224" s="40" t="str">
        <f>IFERROR(INDEX('ORARIO ITP'!$A$3:$A$102,MATCH(V$184,'ORARIO ITP'!$N$3:$N$102,0),1),"")</f>
        <v/>
      </c>
      <c r="W224" s="40" t="str">
        <f>IFERROR(INDEX('ORARIO ITP'!$A$3:$A$102,MATCH(W$184,'ORARIO ITP'!$N$3:$N$102,0),1),"")</f>
        <v/>
      </c>
      <c r="X224" s="40" t="str">
        <f>IFERROR(INDEX('ORARIO ITP'!$A$3:$A$102,MATCH(X$184,'ORARIO ITP'!$N$3:$N$102,0),1),"")</f>
        <v/>
      </c>
      <c r="Y224" s="40" t="str">
        <f>IFERROR(INDEX('ORARIO ITP'!$A$3:$A$102,MATCH(Y$184,'ORARIO ITP'!$N$3:$N$102,0),1),"")</f>
        <v/>
      </c>
      <c r="Z224" s="40" t="str">
        <f>IFERROR(INDEX('ORARIO ITP'!$A$3:$A$102,MATCH(Z$184,'ORARIO ITP'!$N$3:$N$102,0),1),"")</f>
        <v/>
      </c>
      <c r="AA224" s="40" t="str">
        <f>IFERROR(INDEX('ORARIO ITP'!$A$3:$A$102,MATCH(AA$184,'ORARIO ITP'!$N$3:$N$102,0),1),"")</f>
        <v/>
      </c>
      <c r="AB224" s="40" t="str">
        <f>IFERROR(INDEX('ORARIO ITP'!$A$3:$A$102,MATCH(AB$184,'ORARIO ITP'!$N$3:$N$102,0),1),"")</f>
        <v/>
      </c>
      <c r="AC224" s="40" t="str">
        <f>IFERROR(INDEX('ORARIO ITP'!$A$3:$A$102,MATCH(AC$184,'ORARIO ITP'!$N$3:$N$102,0),1),"")</f>
        <v/>
      </c>
      <c r="AD224" s="40" t="str">
        <f>IFERROR(INDEX('ORARIO ITP'!$A$3:$A$102,MATCH(AD$184,'ORARIO ITP'!$N$3:$N$102,0),1),"")</f>
        <v/>
      </c>
      <c r="AE224" s="40" t="str">
        <f>IFERROR(INDEX('ORARIO ITP'!$A$3:$A$102,MATCH(AE$184,'ORARIO ITP'!$N$3:$N$102,0),1),"")</f>
        <v/>
      </c>
      <c r="AF224" s="40" t="str">
        <f>IFERROR(INDEX('ORARIO ITP'!$A$3:$A$102,MATCH(AF$184,'ORARIO ITP'!$N$3:$N$102,0),1),"")</f>
        <v/>
      </c>
      <c r="AG224" s="40" t="str">
        <f>IFERROR(INDEX('ORARIO ITP'!$A$3:$A$102,MATCH(AG$184,'ORARIO ITP'!$N$3:$N$102,0),1),"")</f>
        <v/>
      </c>
      <c r="AH224" s="40" t="str">
        <f>IFERROR(INDEX('ORARIO ITP'!$A$3:$A$102,MATCH(AH$184,'ORARIO ITP'!$N$3:$N$102,0),1),"")</f>
        <v/>
      </c>
      <c r="AI224" s="40" t="str">
        <f>IFERROR(INDEX('ORARIO ITP'!$A$3:$A$102,MATCH(AI$184,'ORARIO ITP'!$N$3:$N$102,0),1),"")</f>
        <v/>
      </c>
      <c r="AJ224" s="40" t="str">
        <f>IFERROR(INDEX('ORARIO ITP'!$A$3:$A$102,MATCH(AJ$184,'ORARIO ITP'!$N$3:$N$102,0),1),"")</f>
        <v/>
      </c>
      <c r="AK224" s="40" t="str">
        <f>IFERROR(INDEX('ORARIO ITP'!$A$3:$A$102,MATCH(AK$184,'ORARIO ITP'!$N$3:$N$102,0),1),"")</f>
        <v/>
      </c>
      <c r="AL224" s="40" t="str">
        <f>IFERROR(INDEX('ORARIO ITP'!$A$3:$A$102,MATCH(AL$184,'ORARIO ITP'!$N$3:$N$102,0),1),"")</f>
        <v/>
      </c>
      <c r="AM224" s="40" t="str">
        <f>IFERROR(INDEX('ORARIO ITP'!$A$3:$A$102,MATCH(AM$184,'ORARIO ITP'!$N$3:$N$102,0),1),"")</f>
        <v/>
      </c>
      <c r="AN224" s="40" t="str">
        <f>IFERROR(INDEX('ORARIO ITP'!$A$3:$A$102,MATCH(AN$184,'ORARIO ITP'!$N$3:$N$102,0),1),"")</f>
        <v/>
      </c>
      <c r="AO224" s="40" t="str">
        <f>IFERROR(INDEX('ORARIO ITP'!$A$3:$A$102,MATCH(AO$184,'ORARIO ITP'!$N$3:$N$102,0),1),"")</f>
        <v/>
      </c>
      <c r="AP224" s="40" t="str">
        <f>IFERROR(INDEX('ORARIO ITP'!$A$3:$A$102,MATCH(AP$184,'ORARIO ITP'!$N$3:$N$102,0),1),"")</f>
        <v/>
      </c>
      <c r="AQ224" s="40" t="str">
        <f>IFERROR(INDEX('ORARIO ITP'!$A$3:$A$102,MATCH(AQ$184,'ORARIO ITP'!$N$3:$N$102,0),1),"")</f>
        <v/>
      </c>
      <c r="AR224" s="40" t="str">
        <f>IFERROR(INDEX('ORARIO ITP'!$A$3:$A$102,MATCH(AR$184,'ORARIO ITP'!$N$3:$N$102,0),1),"")</f>
        <v/>
      </c>
      <c r="AS224" s="40" t="str">
        <f>IFERROR(INDEX('ORARIO ITP'!$A$3:$A$102,MATCH(AS$184,'ORARIO ITP'!$N$3:$N$102,0),1),"")</f>
        <v/>
      </c>
      <c r="AT224" s="40" t="str">
        <f>IFERROR(INDEX('ORARIO ITP'!$A$3:$A$102,MATCH(AT$184,'ORARIO ITP'!$N$3:$N$102,0),1),"")</f>
        <v/>
      </c>
      <c r="AU224" s="40" t="str">
        <f>IFERROR(INDEX('ORARIO ITP'!$A$3:$A$102,MATCH(AU$184,'ORARIO ITP'!$N$3:$N$102,0),1),"")</f>
        <v/>
      </c>
      <c r="AV224" s="40" t="str">
        <f>IFERROR(INDEX('ORARIO ITP'!$A$3:$A$102,MATCH(AV$184,'ORARIO ITP'!$N$3:$N$102,0),1),"")</f>
        <v/>
      </c>
      <c r="AW224" s="40" t="str">
        <f>IFERROR(INDEX('ORARIO ITP'!$A$3:$A$102,MATCH(AW$184,'ORARIO ITP'!$N$3:$N$102,0),1),"")</f>
        <v/>
      </c>
      <c r="AX224" s="40" t="str">
        <f>IFERROR(INDEX('ORARIO ITP'!$A$3:$A$102,MATCH(AX$184,'ORARIO ITP'!$N$3:$N$102,0),1),"")</f>
        <v/>
      </c>
      <c r="AY224" s="40" t="str">
        <f>IFERROR(INDEX('ORARIO ITP'!$A$3:$A$102,MATCH(AY$184,'ORARIO ITP'!$N$3:$N$102,0),1),"")</f>
        <v/>
      </c>
      <c r="AZ224" s="40" t="str">
        <f>IFERROR(INDEX('ORARIO ITP'!$A$3:$A$102,MATCH(AZ$184,'ORARIO ITP'!$N$3:$N$102,0),1),"")</f>
        <v/>
      </c>
    </row>
    <row r="225" spans="1:52" s="42" customFormat="1" ht="24.95" hidden="1" customHeight="1">
      <c r="A225" s="160"/>
      <c r="B225" s="168">
        <v>4</v>
      </c>
      <c r="C225" s="41" t="str">
        <f ca="1">IFERROR(INDEX('DOCENTI-CLASSI-MATERIE'!$A$2:$L$201,MATCH(C$43,'DOCENTI-CLASSI-MATERIE'!$A$2:$A$201,0),MATCH(C$184,INDIRECT("'DOCENTI-CLASSI-MATERIE'!$A"&amp;MATCH(C$43,'DOCENTI-CLASSI-MATERIE'!$A$2:$A$201,0)+2&amp;":$L"&amp;MATCH(C$43,'DOCENTI-CLASSI-MATERIE'!$A$2:$A$201,0)+2),0)),"")</f>
        <v/>
      </c>
      <c r="D225" s="41" t="str">
        <f ca="1">IFERROR(INDEX('DOCENTI-CLASSI-MATERIE'!$A$2:$L$201,MATCH(D$43,'DOCENTI-CLASSI-MATERIE'!$A$2:$A$201,0),MATCH(D$184,INDIRECT("'DOCENTI-CLASSI-MATERIE'!$A"&amp;MATCH(D$43,'DOCENTI-CLASSI-MATERIE'!$A$2:$A$201,0)+2&amp;":$L"&amp;MATCH(D$43,'DOCENTI-CLASSI-MATERIE'!$A$2:$A$201,0)+2),0)),"")</f>
        <v/>
      </c>
      <c r="E225" s="41" t="str">
        <f ca="1">IFERROR(INDEX('DOCENTI-CLASSI-MATERIE'!$A$2:$L$201,MATCH(E$43,'DOCENTI-CLASSI-MATERIE'!$A$2:$A$201,0),MATCH(E$184,INDIRECT("'DOCENTI-CLASSI-MATERIE'!$A"&amp;MATCH(E$43,'DOCENTI-CLASSI-MATERIE'!$A$2:$A$201,0)+2&amp;":$L"&amp;MATCH(E$43,'DOCENTI-CLASSI-MATERIE'!$A$2:$A$201,0)+2),0)),"")</f>
        <v/>
      </c>
      <c r="F225" s="41" t="str">
        <f ca="1">IFERROR(INDEX('DOCENTI-CLASSI-MATERIE'!$A$2:$L$201,MATCH(F$43,'DOCENTI-CLASSI-MATERIE'!$A$2:$A$201,0),MATCH(F$184,INDIRECT("'DOCENTI-CLASSI-MATERIE'!$A"&amp;MATCH(F$43,'DOCENTI-CLASSI-MATERIE'!$A$2:$A$201,0)+2&amp;":$L"&amp;MATCH(F$43,'DOCENTI-CLASSI-MATERIE'!$A$2:$A$201,0)+2),0)),"")</f>
        <v/>
      </c>
      <c r="G225" s="41" t="str">
        <f ca="1">IFERROR(INDEX('DOCENTI-CLASSI-MATERIE'!$A$2:$L$201,MATCH(G$43,'DOCENTI-CLASSI-MATERIE'!$A$2:$A$201,0),MATCH(G$184,INDIRECT("'DOCENTI-CLASSI-MATERIE'!$A"&amp;MATCH(G$43,'DOCENTI-CLASSI-MATERIE'!$A$2:$A$201,0)+2&amp;":$L"&amp;MATCH(G$43,'DOCENTI-CLASSI-MATERIE'!$A$2:$A$201,0)+2),0)),"")</f>
        <v/>
      </c>
      <c r="H225" s="41" t="str">
        <f ca="1">IFERROR(INDEX('DOCENTI-CLASSI-MATERIE'!$A$2:$L$201,MATCH(H$43,'DOCENTI-CLASSI-MATERIE'!$A$2:$A$201,0),MATCH(H$184,INDIRECT("'DOCENTI-CLASSI-MATERIE'!$A"&amp;MATCH(H$43,'DOCENTI-CLASSI-MATERIE'!$A$2:$A$201,0)+2&amp;":$L"&amp;MATCH(H$43,'DOCENTI-CLASSI-MATERIE'!$A$2:$A$201,0)+2),0)),"")</f>
        <v/>
      </c>
      <c r="I225" s="41" t="str">
        <f ca="1">IFERROR(INDEX('DOCENTI-CLASSI-MATERIE'!$A$2:$L$201,MATCH(I$43,'DOCENTI-CLASSI-MATERIE'!$A$2:$A$201,0),MATCH(I$184,INDIRECT("'DOCENTI-CLASSI-MATERIE'!$A"&amp;MATCH(I$43,'DOCENTI-CLASSI-MATERIE'!$A$2:$A$201,0)+2&amp;":$L"&amp;MATCH(I$43,'DOCENTI-CLASSI-MATERIE'!$A$2:$A$201,0)+2),0)),"")</f>
        <v/>
      </c>
      <c r="J225" s="41" t="str">
        <f ca="1">IFERROR(INDEX('DOCENTI-CLASSI-MATERIE'!$A$2:$L$201,MATCH(J$43,'DOCENTI-CLASSI-MATERIE'!$A$2:$A$201,0),MATCH(J$184,INDIRECT("'DOCENTI-CLASSI-MATERIE'!$A"&amp;MATCH(J$43,'DOCENTI-CLASSI-MATERIE'!$A$2:$A$201,0)+2&amp;":$L"&amp;MATCH(J$43,'DOCENTI-CLASSI-MATERIE'!$A$2:$A$201,0)+2),0)),"")</f>
        <v/>
      </c>
      <c r="K225" s="41" t="str">
        <f ca="1">IFERROR(INDEX('DOCENTI-CLASSI-MATERIE'!$A$2:$L$201,MATCH(K$43,'DOCENTI-CLASSI-MATERIE'!$A$2:$A$201,0),MATCH(K$184,INDIRECT("'DOCENTI-CLASSI-MATERIE'!$A"&amp;MATCH(K$43,'DOCENTI-CLASSI-MATERIE'!$A$2:$A$201,0)+2&amp;":$L"&amp;MATCH(K$43,'DOCENTI-CLASSI-MATERIE'!$A$2:$A$201,0)+2),0)),"")</f>
        <v/>
      </c>
      <c r="L225" s="41" t="str">
        <f ca="1">IFERROR(INDEX('DOCENTI-CLASSI-MATERIE'!$A$2:$L$201,MATCH(L$43,'DOCENTI-CLASSI-MATERIE'!$A$2:$A$201,0),MATCH(L$184,INDIRECT("'DOCENTI-CLASSI-MATERIE'!$A"&amp;MATCH(L$43,'DOCENTI-CLASSI-MATERIE'!$A$2:$A$201,0)+2&amp;":$L"&amp;MATCH(L$43,'DOCENTI-CLASSI-MATERIE'!$A$2:$A$201,0)+2),0)),"")</f>
        <v>LINGUA LETT.ITAL. E STORIA</v>
      </c>
      <c r="M225" s="41" t="str">
        <f ca="1">IFERROR(INDEX('DOCENTI-CLASSI-MATERIE'!$A$2:$L$201,MATCH(M$43,'DOCENTI-CLASSI-MATERIE'!$A$2:$A$201,0),MATCH(M$184,INDIRECT("'DOCENTI-CLASSI-MATERIE'!$A"&amp;MATCH(M$43,'DOCENTI-CLASSI-MATERIE'!$A$2:$A$201,0)+2&amp;":$L"&amp;MATCH(M$43,'DOCENTI-CLASSI-MATERIE'!$A$2:$A$201,0)+2),0)),"")</f>
        <v>LINGUA LETT.ITAL. E STORIA</v>
      </c>
      <c r="N225" s="41" t="str">
        <f ca="1">IFERROR(INDEX('DOCENTI-CLASSI-MATERIE'!$A$2:$L$201,MATCH(N$43,'DOCENTI-CLASSI-MATERIE'!$A$2:$A$201,0),MATCH(N$184,INDIRECT("'DOCENTI-CLASSI-MATERIE'!$A"&amp;MATCH(N$43,'DOCENTI-CLASSI-MATERIE'!$A$2:$A$201,0)+2&amp;":$L"&amp;MATCH(N$43,'DOCENTI-CLASSI-MATERIE'!$A$2:$A$201,0)+2),0)),"")</f>
        <v/>
      </c>
      <c r="O225" s="41" t="str">
        <f ca="1">IFERROR(INDEX('DOCENTI-CLASSI-MATERIE'!$A$2:$L$201,MATCH(O$43,'DOCENTI-CLASSI-MATERIE'!$A$2:$A$201,0),MATCH(O$184,INDIRECT("'DOCENTI-CLASSI-MATERIE'!$A"&amp;MATCH(O$43,'DOCENTI-CLASSI-MATERIE'!$A$2:$A$201,0)+2&amp;":$L"&amp;MATCH(O$43,'DOCENTI-CLASSI-MATERIE'!$A$2:$A$201,0)+2),0)),"")</f>
        <v/>
      </c>
      <c r="P225" s="41" t="str">
        <f ca="1">IFERROR(INDEX('DOCENTI-CLASSI-MATERIE'!$A$2:$L$201,MATCH(P$43,'DOCENTI-CLASSI-MATERIE'!$A$2:$A$201,0),MATCH(P$184,INDIRECT("'DOCENTI-CLASSI-MATERIE'!$A"&amp;MATCH(P$43,'DOCENTI-CLASSI-MATERIE'!$A$2:$A$201,0)+2&amp;":$L"&amp;MATCH(P$43,'DOCENTI-CLASSI-MATERIE'!$A$2:$A$201,0)+2),0)),"")</f>
        <v/>
      </c>
      <c r="Q225" s="41" t="str">
        <f ca="1">IFERROR(INDEX('DOCENTI-CLASSI-MATERIE'!$A$2:$L$201,MATCH(Q$43,'DOCENTI-CLASSI-MATERIE'!$A$2:$A$201,0),MATCH(Q$184,INDIRECT("'DOCENTI-CLASSI-MATERIE'!$A"&amp;MATCH(Q$43,'DOCENTI-CLASSI-MATERIE'!$A$2:$A$201,0)+2&amp;":$L"&amp;MATCH(Q$43,'DOCENTI-CLASSI-MATERIE'!$A$2:$A$201,0)+2),0)),"")</f>
        <v/>
      </c>
      <c r="R225" s="41" t="str">
        <f ca="1">IFERROR(INDEX('DOCENTI-CLASSI-MATERIE'!$A$2:$L$201,MATCH(R$43,'DOCENTI-CLASSI-MATERIE'!$A$2:$A$201,0),MATCH(R$184,INDIRECT("'DOCENTI-CLASSI-MATERIE'!$A"&amp;MATCH(R$43,'DOCENTI-CLASSI-MATERIE'!$A$2:$A$201,0)+2&amp;":$L"&amp;MATCH(R$43,'DOCENTI-CLASSI-MATERIE'!$A$2:$A$201,0)+2),0)),"")</f>
        <v>RELIGIONE</v>
      </c>
      <c r="S225" s="41" t="str">
        <f ca="1">IFERROR(INDEX('DOCENTI-CLASSI-MATERIE'!$A$2:$L$201,MATCH(S$43,'DOCENTI-CLASSI-MATERIE'!$A$2:$A$201,0),MATCH(S$184,INDIRECT("'DOCENTI-CLASSI-MATERIE'!$A"&amp;MATCH(S$43,'DOCENTI-CLASSI-MATERIE'!$A$2:$A$201,0)+2&amp;":$L"&amp;MATCH(S$43,'DOCENTI-CLASSI-MATERIE'!$A$2:$A$201,0)+2),0)),"")</f>
        <v>RELIGIONE</v>
      </c>
      <c r="T225" s="41" t="str">
        <f ca="1">IFERROR(INDEX('DOCENTI-CLASSI-MATERIE'!$A$2:$L$201,MATCH(T$43,'DOCENTI-CLASSI-MATERIE'!$A$2:$A$201,0),MATCH(T$184,INDIRECT("'DOCENTI-CLASSI-MATERIE'!$A"&amp;MATCH(T$43,'DOCENTI-CLASSI-MATERIE'!$A$2:$A$201,0)+2&amp;":$L"&amp;MATCH(T$43,'DOCENTI-CLASSI-MATERIE'!$A$2:$A$201,0)+2),0)),"")</f>
        <v/>
      </c>
      <c r="U225" s="41" t="str">
        <f ca="1">IFERROR(INDEX('DOCENTI-CLASSI-MATERIE'!$A$2:$L$201,MATCH(U$43,'DOCENTI-CLASSI-MATERIE'!$A$2:$A$201,0),MATCH(U$184,INDIRECT("'DOCENTI-CLASSI-MATERIE'!$A"&amp;MATCH(U$43,'DOCENTI-CLASSI-MATERIE'!$A$2:$A$201,0)+2&amp;":$L"&amp;MATCH(U$43,'DOCENTI-CLASSI-MATERIE'!$A$2:$A$201,0)+2),0)),"")</f>
        <v/>
      </c>
      <c r="V225" s="41" t="str">
        <f ca="1">IFERROR(INDEX('DOCENTI-CLASSI-MATERIE'!$A$2:$L$201,MATCH(V$43,'DOCENTI-CLASSI-MATERIE'!$A$2:$A$201,0),MATCH(V$184,INDIRECT("'DOCENTI-CLASSI-MATERIE'!$A"&amp;MATCH(V$43,'DOCENTI-CLASSI-MATERIE'!$A$2:$A$201,0)+2&amp;":$L"&amp;MATCH(V$43,'DOCENTI-CLASSI-MATERIE'!$A$2:$A$201,0)+2),0)),"")</f>
        <v/>
      </c>
      <c r="W225" s="41" t="str">
        <f ca="1">IFERROR(INDEX('DOCENTI-CLASSI-MATERIE'!$A$2:$L$201,MATCH(W$43,'DOCENTI-CLASSI-MATERIE'!$A$2:$A$201,0),MATCH(W$184,INDIRECT("'DOCENTI-CLASSI-MATERIE'!$A"&amp;MATCH(W$43,'DOCENTI-CLASSI-MATERIE'!$A$2:$A$201,0)+2&amp;":$L"&amp;MATCH(W$43,'DOCENTI-CLASSI-MATERIE'!$A$2:$A$201,0)+2),0)),"")</f>
        <v/>
      </c>
      <c r="X225" s="41" t="str">
        <f ca="1">IFERROR(INDEX('DOCENTI-CLASSI-MATERIE'!$A$2:$L$201,MATCH(X$43,'DOCENTI-CLASSI-MATERIE'!$A$2:$A$201,0),MATCH(X$184,INDIRECT("'DOCENTI-CLASSI-MATERIE'!$A"&amp;MATCH(X$43,'DOCENTI-CLASSI-MATERIE'!$A$2:$A$201,0)+2&amp;":$L"&amp;MATCH(X$43,'DOCENTI-CLASSI-MATERIE'!$A$2:$A$201,0)+2),0)),"")</f>
        <v/>
      </c>
      <c r="Y225" s="41" t="str">
        <f ca="1">IFERROR(INDEX('DOCENTI-CLASSI-MATERIE'!$A$2:$L$201,MATCH(Y$43,'DOCENTI-CLASSI-MATERIE'!$A$2:$A$201,0),MATCH(Y$184,INDIRECT("'DOCENTI-CLASSI-MATERIE'!$A"&amp;MATCH(Y$43,'DOCENTI-CLASSI-MATERIE'!$A$2:$A$201,0)+2&amp;":$L"&amp;MATCH(Y$43,'DOCENTI-CLASSI-MATERIE'!$A$2:$A$201,0)+2),0)),"")</f>
        <v/>
      </c>
      <c r="Z225" s="41" t="str">
        <f ca="1">IFERROR(INDEX('DOCENTI-CLASSI-MATERIE'!$A$2:$L$201,MATCH(Z$43,'DOCENTI-CLASSI-MATERIE'!$A$2:$A$201,0),MATCH(Z$184,INDIRECT("'DOCENTI-CLASSI-MATERIE'!$A"&amp;MATCH(Z$43,'DOCENTI-CLASSI-MATERIE'!$A$2:$A$201,0)+2&amp;":$L"&amp;MATCH(Z$43,'DOCENTI-CLASSI-MATERIE'!$A$2:$A$201,0)+2),0)),"")</f>
        <v/>
      </c>
      <c r="AA225" s="41" t="str">
        <f ca="1">IFERROR(INDEX('DOCENTI-CLASSI-MATERIE'!$A$2:$L$201,MATCH(AA$43,'DOCENTI-CLASSI-MATERIE'!$A$2:$A$201,0),MATCH(AA$184,INDIRECT("'DOCENTI-CLASSI-MATERIE'!$A"&amp;MATCH(AA$43,'DOCENTI-CLASSI-MATERIE'!$A$2:$A$201,0)+2&amp;":$L"&amp;MATCH(AA$43,'DOCENTI-CLASSI-MATERIE'!$A$2:$A$201,0)+2),0)),"")</f>
        <v/>
      </c>
      <c r="AB225" s="41" t="str">
        <f ca="1">IFERROR(INDEX('DOCENTI-CLASSI-MATERIE'!$A$2:$L$201,MATCH(AB$43,'DOCENTI-CLASSI-MATERIE'!$A$2:$A$201,0),MATCH(AB$184,INDIRECT("'DOCENTI-CLASSI-MATERIE'!$A"&amp;MATCH(AB$43,'DOCENTI-CLASSI-MATERIE'!$A$2:$A$201,0)+2&amp;":$L"&amp;MATCH(AB$43,'DOCENTI-CLASSI-MATERIE'!$A$2:$A$201,0)+2),0)),"")</f>
        <v/>
      </c>
      <c r="AC225" s="41" t="str">
        <f ca="1">IFERROR(INDEX('DOCENTI-CLASSI-MATERIE'!$A$2:$L$201,MATCH(AC$43,'DOCENTI-CLASSI-MATERIE'!$A$2:$A$201,0),MATCH(AC$184,INDIRECT("'DOCENTI-CLASSI-MATERIE'!$A"&amp;MATCH(AC$43,'DOCENTI-CLASSI-MATERIE'!$A$2:$A$201,0)+2&amp;":$L"&amp;MATCH(AC$43,'DOCENTI-CLASSI-MATERIE'!$A$2:$A$201,0)+2),0)),"")</f>
        <v/>
      </c>
      <c r="AD225" s="41" t="str">
        <f ca="1">IFERROR(INDEX('DOCENTI-CLASSI-MATERIE'!$A$2:$L$201,MATCH(AD$43,'DOCENTI-CLASSI-MATERIE'!$A$2:$A$201,0),MATCH(AD$184,INDIRECT("'DOCENTI-CLASSI-MATERIE'!$A"&amp;MATCH(AD$43,'DOCENTI-CLASSI-MATERIE'!$A$2:$A$201,0)+2&amp;":$L"&amp;MATCH(AD$43,'DOCENTI-CLASSI-MATERIE'!$A$2:$A$201,0)+2),0)),"")</f>
        <v/>
      </c>
      <c r="AE225" s="41" t="str">
        <f ca="1">IFERROR(INDEX('DOCENTI-CLASSI-MATERIE'!$A$2:$L$201,MATCH(AE$43,'DOCENTI-CLASSI-MATERIE'!$A$2:$A$201,0),MATCH(AE$184,INDIRECT("'DOCENTI-CLASSI-MATERIE'!$A"&amp;MATCH(AE$43,'DOCENTI-CLASSI-MATERIE'!$A$2:$A$201,0)+2&amp;":$L"&amp;MATCH(AE$43,'DOCENTI-CLASSI-MATERIE'!$A$2:$A$201,0)+2),0)),"")</f>
        <v/>
      </c>
      <c r="AF225" s="41" t="str">
        <f ca="1">IFERROR(INDEX('DOCENTI-CLASSI-MATERIE'!$A$2:$L$201,MATCH(AF$43,'DOCENTI-CLASSI-MATERIE'!$A$2:$A$201,0),MATCH(AF$184,INDIRECT("'DOCENTI-CLASSI-MATERIE'!$A"&amp;MATCH(AF$43,'DOCENTI-CLASSI-MATERIE'!$A$2:$A$201,0)+2&amp;":$L"&amp;MATCH(AF$43,'DOCENTI-CLASSI-MATERIE'!$A$2:$A$201,0)+2),0)),"")</f>
        <v/>
      </c>
      <c r="AG225" s="41" t="str">
        <f ca="1">IFERROR(INDEX('DOCENTI-CLASSI-MATERIE'!$A$2:$L$201,MATCH(AG$43,'DOCENTI-CLASSI-MATERIE'!$A$2:$A$201,0),MATCH(AG$184,INDIRECT("'DOCENTI-CLASSI-MATERIE'!$A"&amp;MATCH(AG$43,'DOCENTI-CLASSI-MATERIE'!$A$2:$A$201,0)+2&amp;":$L"&amp;MATCH(AG$43,'DOCENTI-CLASSI-MATERIE'!$A$2:$A$201,0)+2),0)),"")</f>
        <v/>
      </c>
      <c r="AH225" s="41" t="str">
        <f ca="1">IFERROR(INDEX('DOCENTI-CLASSI-MATERIE'!$A$2:$L$201,MATCH(AH$43,'DOCENTI-CLASSI-MATERIE'!$A$2:$A$201,0),MATCH(AH$184,INDIRECT("'DOCENTI-CLASSI-MATERIE'!$A"&amp;MATCH(AH$43,'DOCENTI-CLASSI-MATERIE'!$A$2:$A$201,0)+2&amp;":$L"&amp;MATCH(AH$43,'DOCENTI-CLASSI-MATERIE'!$A$2:$A$201,0)+2),0)),"")</f>
        <v/>
      </c>
      <c r="AI225" s="41" t="str">
        <f ca="1">IFERROR(INDEX('DOCENTI-CLASSI-MATERIE'!$A$2:$L$201,MATCH(AI$43,'DOCENTI-CLASSI-MATERIE'!$A$2:$A$201,0),MATCH(AI$184,INDIRECT("'DOCENTI-CLASSI-MATERIE'!$A"&amp;MATCH(AI$43,'DOCENTI-CLASSI-MATERIE'!$A$2:$A$201,0)+2&amp;":$L"&amp;MATCH(AI$43,'DOCENTI-CLASSI-MATERIE'!$A$2:$A$201,0)+2),0)),"")</f>
        <v/>
      </c>
      <c r="AJ225" s="41" t="str">
        <f ca="1">IFERROR(INDEX('DOCENTI-CLASSI-MATERIE'!$A$2:$L$201,MATCH(AJ$43,'DOCENTI-CLASSI-MATERIE'!$A$2:$A$201,0),MATCH(AJ$184,INDIRECT("'DOCENTI-CLASSI-MATERIE'!$A"&amp;MATCH(AJ$43,'DOCENTI-CLASSI-MATERIE'!$A$2:$A$201,0)+2&amp;":$L"&amp;MATCH(AJ$43,'DOCENTI-CLASSI-MATERIE'!$A$2:$A$201,0)+2),0)),"")</f>
        <v/>
      </c>
      <c r="AK225" s="41" t="str">
        <f ca="1">IFERROR(INDEX('DOCENTI-CLASSI-MATERIE'!$A$2:$L$201,MATCH(AK$43,'DOCENTI-CLASSI-MATERIE'!$A$2:$A$201,0),MATCH(AK$184,INDIRECT("'DOCENTI-CLASSI-MATERIE'!$A"&amp;MATCH(AK$43,'DOCENTI-CLASSI-MATERIE'!$A$2:$A$201,0)+2&amp;":$L"&amp;MATCH(AK$43,'DOCENTI-CLASSI-MATERIE'!$A$2:$A$201,0)+2),0)),"")</f>
        <v/>
      </c>
      <c r="AL225" s="41" t="str">
        <f ca="1">IFERROR(INDEX('DOCENTI-CLASSI-MATERIE'!$A$2:$L$201,MATCH(AL$43,'DOCENTI-CLASSI-MATERIE'!$A$2:$A$201,0),MATCH(AL$184,INDIRECT("'DOCENTI-CLASSI-MATERIE'!$A"&amp;MATCH(AL$43,'DOCENTI-CLASSI-MATERIE'!$A$2:$A$201,0)+2&amp;":$L"&amp;MATCH(AL$43,'DOCENTI-CLASSI-MATERIE'!$A$2:$A$201,0)+2),0)),"")</f>
        <v/>
      </c>
      <c r="AM225" s="41" t="str">
        <f ca="1">IFERROR(INDEX('DOCENTI-CLASSI-MATERIE'!$A$2:$L$201,MATCH(AM$43,'DOCENTI-CLASSI-MATERIE'!$A$2:$A$201,0),MATCH(AM$184,INDIRECT("'DOCENTI-CLASSI-MATERIE'!$A"&amp;MATCH(AM$43,'DOCENTI-CLASSI-MATERIE'!$A$2:$A$201,0)+2&amp;":$L"&amp;MATCH(AM$43,'DOCENTI-CLASSI-MATERIE'!$A$2:$A$201,0)+2),0)),"")</f>
        <v/>
      </c>
      <c r="AN225" s="41" t="str">
        <f ca="1">IFERROR(INDEX('DOCENTI-CLASSI-MATERIE'!$A$2:$L$201,MATCH(AN$43,'DOCENTI-CLASSI-MATERIE'!$A$2:$A$201,0),MATCH(AN$184,INDIRECT("'DOCENTI-CLASSI-MATERIE'!$A"&amp;MATCH(AN$43,'DOCENTI-CLASSI-MATERIE'!$A$2:$A$201,0)+2&amp;":$L"&amp;MATCH(AN$43,'DOCENTI-CLASSI-MATERIE'!$A$2:$A$201,0)+2),0)),"")</f>
        <v/>
      </c>
      <c r="AO225" s="41" t="str">
        <f ca="1">IFERROR(INDEX('DOCENTI-CLASSI-MATERIE'!$A$2:$L$201,MATCH(AO$43,'DOCENTI-CLASSI-MATERIE'!$A$2:$A$201,0),MATCH(AO$184,INDIRECT("'DOCENTI-CLASSI-MATERIE'!$A"&amp;MATCH(AO$43,'DOCENTI-CLASSI-MATERIE'!$A$2:$A$201,0)+2&amp;":$L"&amp;MATCH(AO$43,'DOCENTI-CLASSI-MATERIE'!$A$2:$A$201,0)+2),0)),"")</f>
        <v/>
      </c>
      <c r="AP225" s="41" t="str">
        <f ca="1">IFERROR(INDEX('DOCENTI-CLASSI-MATERIE'!$A$2:$L$201,MATCH(AP$43,'DOCENTI-CLASSI-MATERIE'!$A$2:$A$201,0),MATCH(AP$184,INDIRECT("'DOCENTI-CLASSI-MATERIE'!$A"&amp;MATCH(AP$43,'DOCENTI-CLASSI-MATERIE'!$A$2:$A$201,0)+2&amp;":$L"&amp;MATCH(AP$43,'DOCENTI-CLASSI-MATERIE'!$A$2:$A$201,0)+2),0)),"")</f>
        <v/>
      </c>
      <c r="AQ225" s="41" t="str">
        <f ca="1">IFERROR(INDEX('DOCENTI-CLASSI-MATERIE'!$A$2:$L$201,MATCH(AQ$43,'DOCENTI-CLASSI-MATERIE'!$A$2:$A$201,0),MATCH(AQ$184,INDIRECT("'DOCENTI-CLASSI-MATERIE'!$A"&amp;MATCH(AQ$43,'DOCENTI-CLASSI-MATERIE'!$A$2:$A$201,0)+2&amp;":$L"&amp;MATCH(AQ$43,'DOCENTI-CLASSI-MATERIE'!$A$2:$A$201,0)+2),0)),"")</f>
        <v/>
      </c>
      <c r="AR225" s="41" t="str">
        <f ca="1">IFERROR(INDEX('DOCENTI-CLASSI-MATERIE'!$A$2:$L$201,MATCH(AR$43,'DOCENTI-CLASSI-MATERIE'!$A$2:$A$201,0),MATCH(AR$184,INDIRECT("'DOCENTI-CLASSI-MATERIE'!$A"&amp;MATCH(AR$43,'DOCENTI-CLASSI-MATERIE'!$A$2:$A$201,0)+2&amp;":$L"&amp;MATCH(AR$43,'DOCENTI-CLASSI-MATERIE'!$A$2:$A$201,0)+2),0)),"")</f>
        <v/>
      </c>
      <c r="AS225" s="41" t="str">
        <f ca="1">IFERROR(INDEX('DOCENTI-CLASSI-MATERIE'!$A$2:$L$201,MATCH(AS$43,'DOCENTI-CLASSI-MATERIE'!$A$2:$A$201,0),MATCH(AS$184,INDIRECT("'DOCENTI-CLASSI-MATERIE'!$A"&amp;MATCH(AS$43,'DOCENTI-CLASSI-MATERIE'!$A$2:$A$201,0)+2&amp;":$L"&amp;MATCH(AS$43,'DOCENTI-CLASSI-MATERIE'!$A$2:$A$201,0)+2),0)),"")</f>
        <v/>
      </c>
      <c r="AT225" s="41" t="str">
        <f ca="1">IFERROR(INDEX('DOCENTI-CLASSI-MATERIE'!$A$2:$L$201,MATCH(AT$43,'DOCENTI-CLASSI-MATERIE'!$A$2:$A$201,0),MATCH(AT$184,INDIRECT("'DOCENTI-CLASSI-MATERIE'!$A"&amp;MATCH(AT$43,'DOCENTI-CLASSI-MATERIE'!$A$2:$A$201,0)+2&amp;":$L"&amp;MATCH(AT$43,'DOCENTI-CLASSI-MATERIE'!$A$2:$A$201,0)+2),0)),"")</f>
        <v/>
      </c>
      <c r="AU225" s="41" t="str">
        <f ca="1">IFERROR(INDEX('DOCENTI-CLASSI-MATERIE'!$A$2:$L$201,MATCH(AU$43,'DOCENTI-CLASSI-MATERIE'!$A$2:$A$201,0),MATCH(AU$184,INDIRECT("'DOCENTI-CLASSI-MATERIE'!$A"&amp;MATCH(AU$43,'DOCENTI-CLASSI-MATERIE'!$A$2:$A$201,0)+2&amp;":$L"&amp;MATCH(AU$43,'DOCENTI-CLASSI-MATERIE'!$A$2:$A$201,0)+2),0)),"")</f>
        <v/>
      </c>
      <c r="AV225" s="41" t="str">
        <f ca="1">IFERROR(INDEX('DOCENTI-CLASSI-MATERIE'!$A$2:$L$201,MATCH(AV$43,'DOCENTI-CLASSI-MATERIE'!$A$2:$A$201,0),MATCH(AV$184,INDIRECT("'DOCENTI-CLASSI-MATERIE'!$A"&amp;MATCH(AV$43,'DOCENTI-CLASSI-MATERIE'!$A$2:$A$201,0)+2&amp;":$L"&amp;MATCH(AV$43,'DOCENTI-CLASSI-MATERIE'!$A$2:$A$201,0)+2),0)),"")</f>
        <v/>
      </c>
      <c r="AW225" s="41" t="str">
        <f ca="1">IFERROR(INDEX('DOCENTI-CLASSI-MATERIE'!$A$2:$L$201,MATCH(AW$43,'DOCENTI-CLASSI-MATERIE'!$A$2:$A$201,0),MATCH(AW$184,INDIRECT("'DOCENTI-CLASSI-MATERIE'!$A"&amp;MATCH(AW$43,'DOCENTI-CLASSI-MATERIE'!$A$2:$A$201,0)+2&amp;":$L"&amp;MATCH(AW$43,'DOCENTI-CLASSI-MATERIE'!$A$2:$A$201,0)+2),0)),"")</f>
        <v/>
      </c>
      <c r="AX225" s="41" t="str">
        <f ca="1">IFERROR(INDEX('DOCENTI-CLASSI-MATERIE'!$A$2:$L$201,MATCH(AX$43,'DOCENTI-CLASSI-MATERIE'!$A$2:$A$201,0),MATCH(AX$184,INDIRECT("'DOCENTI-CLASSI-MATERIE'!$A"&amp;MATCH(AX$43,'DOCENTI-CLASSI-MATERIE'!$A$2:$A$201,0)+2&amp;":$L"&amp;MATCH(AX$43,'DOCENTI-CLASSI-MATERIE'!$A$2:$A$201,0)+2),0)),"")</f>
        <v/>
      </c>
      <c r="AY225" s="41" t="str">
        <f ca="1">IFERROR(INDEX('DOCENTI-CLASSI-MATERIE'!$A$2:$L$201,MATCH(AY$43,'DOCENTI-CLASSI-MATERIE'!$A$2:$A$201,0),MATCH(AY$184,INDIRECT("'DOCENTI-CLASSI-MATERIE'!$A"&amp;MATCH(AY$43,'DOCENTI-CLASSI-MATERIE'!$A$2:$A$201,0)+2&amp;":$L"&amp;MATCH(AY$43,'DOCENTI-CLASSI-MATERIE'!$A$2:$A$201,0)+2),0)),"")</f>
        <v/>
      </c>
      <c r="AZ225" s="41" t="str">
        <f ca="1">IFERROR(INDEX('DOCENTI-CLASSI-MATERIE'!$A$2:$L$201,MATCH(AZ$43,'DOCENTI-CLASSI-MATERIE'!$A$2:$A$201,0),MATCH(AZ$184,INDIRECT("'DOCENTI-CLASSI-MATERIE'!$A"&amp;MATCH(AZ$43,'DOCENTI-CLASSI-MATERIE'!$A$2:$A$201,0)+2&amp;":$L"&amp;MATCH(AZ$43,'DOCENTI-CLASSI-MATERIE'!$A$2:$A$201,0)+2),0)),"")</f>
        <v/>
      </c>
    </row>
    <row r="226" spans="1:52" s="42" customFormat="1" ht="24.95" hidden="1" customHeight="1">
      <c r="A226" s="160"/>
      <c r="B226" s="169"/>
      <c r="C226" s="43" t="str">
        <f>IFERROR(INDEX('ORARIO DOCENTI'!$A$3:$A$102,MATCH(C$184,'ORARIO DOCENTI'!$O$3:$O$102,0),1),"")</f>
        <v/>
      </c>
      <c r="D226" s="43" t="str">
        <f>IFERROR(INDEX('ORARIO DOCENTI'!$A$3:$A$102,MATCH(D$184,'ORARIO DOCENTI'!$O$3:$O$102,0),1),"")</f>
        <v/>
      </c>
      <c r="E226" s="43" t="str">
        <f>IFERROR(INDEX('ORARIO DOCENTI'!$A$3:$A$102,MATCH(E$184,'ORARIO DOCENTI'!$O$3:$O$102,0),1),"")</f>
        <v/>
      </c>
      <c r="F226" s="43" t="str">
        <f>IFERROR(INDEX('ORARIO DOCENTI'!$A$3:$A$102,MATCH(F$184,'ORARIO DOCENTI'!$O$3:$O$102,0),1),"")</f>
        <v/>
      </c>
      <c r="G226" s="43" t="str">
        <f>IFERROR(INDEX('ORARIO DOCENTI'!$A$3:$A$102,MATCH(G$184,'ORARIO DOCENTI'!$O$3:$O$102,0),1),"")</f>
        <v/>
      </c>
      <c r="H226" s="43" t="str">
        <f>IFERROR(INDEX('ORARIO DOCENTI'!$A$3:$A$102,MATCH(H$184,'ORARIO DOCENTI'!$O$3:$O$102,0),1),"")</f>
        <v/>
      </c>
      <c r="I226" s="43" t="str">
        <f>IFERROR(INDEX('ORARIO DOCENTI'!$A$3:$A$102,MATCH(I$184,'ORARIO DOCENTI'!$O$3:$O$102,0),1),"")</f>
        <v/>
      </c>
      <c r="J226" s="43" t="str">
        <f>IFERROR(INDEX('ORARIO DOCENTI'!$A$3:$A$102,MATCH(J$184,'ORARIO DOCENTI'!$O$3:$O$102,0),1),"")</f>
        <v/>
      </c>
      <c r="K226" s="43" t="str">
        <f>IFERROR(INDEX('ORARIO DOCENTI'!$A$3:$A$102,MATCH(K$184,'ORARIO DOCENTI'!$O$3:$O$102,0),1),"")</f>
        <v/>
      </c>
      <c r="L226" s="43" t="str">
        <f>IFERROR(INDEX('ORARIO DOCENTI'!$A$3:$A$102,MATCH(L$184,'ORARIO DOCENTI'!$O$3:$O$102,0),1),"")</f>
        <v>BARTOLACCI</v>
      </c>
      <c r="M226" s="43" t="str">
        <f>IFERROR(INDEX('ORARIO DOCENTI'!$A$3:$A$102,MATCH(M$184,'ORARIO DOCENTI'!$O$3:$O$102,0),1),"")</f>
        <v>BARTOLACCI</v>
      </c>
      <c r="N226" s="43" t="str">
        <f>IFERROR(INDEX('ORARIO DOCENTI'!$A$3:$A$102,MATCH(N$184,'ORARIO DOCENTI'!$O$3:$O$102,0),1),"")</f>
        <v/>
      </c>
      <c r="O226" s="43" t="str">
        <f>IFERROR(INDEX('ORARIO DOCENTI'!$A$3:$A$102,MATCH(O$184,'ORARIO DOCENTI'!$O$3:$O$102,0),1),"")</f>
        <v/>
      </c>
      <c r="P226" s="43" t="str">
        <f>IFERROR(INDEX('ORARIO DOCENTI'!$A$3:$A$102,MATCH(P$184,'ORARIO DOCENTI'!$O$3:$O$102,0),1),"")</f>
        <v/>
      </c>
      <c r="Q226" s="43" t="str">
        <f>IFERROR(INDEX('ORARIO DOCENTI'!$A$3:$A$102,MATCH(Q$184,'ORARIO DOCENTI'!$O$3:$O$102,0),1),"")</f>
        <v/>
      </c>
      <c r="R226" s="43" t="str">
        <f>IFERROR(INDEX('ORARIO DOCENTI'!$A$3:$A$102,MATCH(R$184,'ORARIO DOCENTI'!$O$3:$O$102,0),1),"")</f>
        <v>MEMOLA</v>
      </c>
      <c r="S226" s="43" t="str">
        <f>IFERROR(INDEX('ORARIO DOCENTI'!$A$3:$A$102,MATCH(S$184,'ORARIO DOCENTI'!$O$3:$O$102,0),1),"")</f>
        <v>MEMOLA</v>
      </c>
      <c r="T226" s="43" t="str">
        <f>IFERROR(INDEX('ORARIO DOCENTI'!$A$3:$A$102,MATCH(T$184,'ORARIO DOCENTI'!$O$3:$O$102,0),1),"")</f>
        <v/>
      </c>
      <c r="U226" s="43" t="str">
        <f>IFERROR(INDEX('ORARIO DOCENTI'!$A$3:$A$102,MATCH(U$184,'ORARIO DOCENTI'!$O$3:$O$102,0),1),"")</f>
        <v/>
      </c>
      <c r="V226" s="43" t="str">
        <f>IFERROR(INDEX('ORARIO DOCENTI'!$A$3:$A$102,MATCH(V$184,'ORARIO DOCENTI'!$O$3:$O$102,0),1),"")</f>
        <v/>
      </c>
      <c r="W226" s="43" t="str">
        <f>IFERROR(INDEX('ORARIO DOCENTI'!$A$3:$A$102,MATCH(W$184,'ORARIO DOCENTI'!$O$3:$O$102,0),1),"")</f>
        <v/>
      </c>
      <c r="X226" s="43" t="str">
        <f>IFERROR(INDEX('ORARIO DOCENTI'!$A$3:$A$102,MATCH(X$184,'ORARIO DOCENTI'!$O$3:$O$102,0),1),"")</f>
        <v/>
      </c>
      <c r="Y226" s="43" t="str">
        <f>IFERROR(INDEX('ORARIO DOCENTI'!$A$3:$A$102,MATCH(Y$184,'ORARIO DOCENTI'!$O$3:$O$102,0),1),"")</f>
        <v/>
      </c>
      <c r="Z226" s="43" t="str">
        <f>IFERROR(INDEX('ORARIO DOCENTI'!$A$3:$A$102,MATCH(Z$184,'ORARIO DOCENTI'!$O$3:$O$102,0),1),"")</f>
        <v/>
      </c>
      <c r="AA226" s="43" t="str">
        <f>IFERROR(INDEX('ORARIO DOCENTI'!$A$3:$A$102,MATCH(AA$184,'ORARIO DOCENTI'!$O$3:$O$102,0),1),"")</f>
        <v/>
      </c>
      <c r="AB226" s="43" t="str">
        <f>IFERROR(INDEX('ORARIO DOCENTI'!$A$3:$A$102,MATCH(AB$184,'ORARIO DOCENTI'!$O$3:$O$102,0),1),"")</f>
        <v/>
      </c>
      <c r="AC226" s="43" t="str">
        <f>IFERROR(INDEX('ORARIO DOCENTI'!$A$3:$A$102,MATCH(AC$184,'ORARIO DOCENTI'!$O$3:$O$102,0),1),"")</f>
        <v/>
      </c>
      <c r="AD226" s="43" t="str">
        <f>IFERROR(INDEX('ORARIO DOCENTI'!$A$3:$A$102,MATCH(AD$184,'ORARIO DOCENTI'!$O$3:$O$102,0),1),"")</f>
        <v/>
      </c>
      <c r="AE226" s="43" t="str">
        <f>IFERROR(INDEX('ORARIO DOCENTI'!$A$3:$A$102,MATCH(AE$184,'ORARIO DOCENTI'!$O$3:$O$102,0),1),"")</f>
        <v/>
      </c>
      <c r="AF226" s="43" t="str">
        <f>IFERROR(INDEX('ORARIO DOCENTI'!$A$3:$A$102,MATCH(AF$184,'ORARIO DOCENTI'!$O$3:$O$102,0),1),"")</f>
        <v/>
      </c>
      <c r="AG226" s="43" t="str">
        <f>IFERROR(INDEX('ORARIO DOCENTI'!$A$3:$A$102,MATCH(AG$184,'ORARIO DOCENTI'!$O$3:$O$102,0),1),"")</f>
        <v/>
      </c>
      <c r="AH226" s="43" t="str">
        <f>IFERROR(INDEX('ORARIO DOCENTI'!$A$3:$A$102,MATCH(AH$184,'ORARIO DOCENTI'!$O$3:$O$102,0),1),"")</f>
        <v/>
      </c>
      <c r="AI226" s="43" t="str">
        <f>IFERROR(INDEX('ORARIO DOCENTI'!$A$3:$A$102,MATCH(AI$184,'ORARIO DOCENTI'!$O$3:$O$102,0),1),"")</f>
        <v/>
      </c>
      <c r="AJ226" s="43" t="str">
        <f>IFERROR(INDEX('ORARIO DOCENTI'!$A$3:$A$102,MATCH(AJ$184,'ORARIO DOCENTI'!$O$3:$O$102,0),1),"")</f>
        <v/>
      </c>
      <c r="AK226" s="43" t="str">
        <f>IFERROR(INDEX('ORARIO DOCENTI'!$A$3:$A$102,MATCH(AK$184,'ORARIO DOCENTI'!$O$3:$O$102,0),1),"")</f>
        <v/>
      </c>
      <c r="AL226" s="43" t="str">
        <f>IFERROR(INDEX('ORARIO DOCENTI'!$A$3:$A$102,MATCH(AL$184,'ORARIO DOCENTI'!$O$3:$O$102,0),1),"")</f>
        <v/>
      </c>
      <c r="AM226" s="43" t="str">
        <f>IFERROR(INDEX('ORARIO DOCENTI'!$A$3:$A$102,MATCH(AM$184,'ORARIO DOCENTI'!$O$3:$O$102,0),1),"")</f>
        <v/>
      </c>
      <c r="AN226" s="43" t="str">
        <f>IFERROR(INDEX('ORARIO DOCENTI'!$A$3:$A$102,MATCH(AN$184,'ORARIO DOCENTI'!$O$3:$O$102,0),1),"")</f>
        <v/>
      </c>
      <c r="AO226" s="43" t="str">
        <f>IFERROR(INDEX('ORARIO DOCENTI'!$A$3:$A$102,MATCH(AO$184,'ORARIO DOCENTI'!$O$3:$O$102,0),1),"")</f>
        <v/>
      </c>
      <c r="AP226" s="43" t="str">
        <f>IFERROR(INDEX('ORARIO DOCENTI'!$A$3:$A$102,MATCH(AP$184,'ORARIO DOCENTI'!$O$3:$O$102,0),1),"")</f>
        <v/>
      </c>
      <c r="AQ226" s="43" t="str">
        <f>IFERROR(INDEX('ORARIO DOCENTI'!$A$3:$A$102,MATCH(AQ$184,'ORARIO DOCENTI'!$O$3:$O$102,0),1),"")</f>
        <v/>
      </c>
      <c r="AR226" s="43" t="str">
        <f>IFERROR(INDEX('ORARIO DOCENTI'!$A$3:$A$102,MATCH(AR$184,'ORARIO DOCENTI'!$O$3:$O$102,0),1),"")</f>
        <v/>
      </c>
      <c r="AS226" s="43" t="str">
        <f>IFERROR(INDEX('ORARIO DOCENTI'!$A$3:$A$102,MATCH(AS$184,'ORARIO DOCENTI'!$O$3:$O$102,0),1),"")</f>
        <v/>
      </c>
      <c r="AT226" s="43" t="str">
        <f>IFERROR(INDEX('ORARIO DOCENTI'!$A$3:$A$102,MATCH(AT$184,'ORARIO DOCENTI'!$O$3:$O$102,0),1),"")</f>
        <v/>
      </c>
      <c r="AU226" s="43" t="str">
        <f>IFERROR(INDEX('ORARIO DOCENTI'!$A$3:$A$102,MATCH(AU$184,'ORARIO DOCENTI'!$O$3:$O$102,0),1),"")</f>
        <v/>
      </c>
      <c r="AV226" s="43" t="str">
        <f>IFERROR(INDEX('ORARIO DOCENTI'!$A$3:$A$102,MATCH(AV$184,'ORARIO DOCENTI'!$O$3:$O$102,0),1),"")</f>
        <v/>
      </c>
      <c r="AW226" s="43" t="str">
        <f>IFERROR(INDEX('ORARIO DOCENTI'!$A$3:$A$102,MATCH(AW$184,'ORARIO DOCENTI'!$O$3:$O$102,0),1),"")</f>
        <v/>
      </c>
      <c r="AX226" s="43" t="str">
        <f>IFERROR(INDEX('ORARIO DOCENTI'!$A$3:$A$102,MATCH(AX$184,'ORARIO DOCENTI'!$O$3:$O$102,0),1),"")</f>
        <v/>
      </c>
      <c r="AY226" s="43" t="str">
        <f>IFERROR(INDEX('ORARIO DOCENTI'!$A$3:$A$102,MATCH(AY$184,'ORARIO DOCENTI'!$O$3:$O$102,0),1),"")</f>
        <v/>
      </c>
      <c r="AZ226" s="43" t="str">
        <f>IFERROR(INDEX('ORARIO DOCENTI'!$A$3:$A$102,MATCH(AZ$184,'ORARIO DOCENTI'!$O$3:$O$102,0),1),"")</f>
        <v/>
      </c>
    </row>
    <row r="227" spans="1:52" s="42" customFormat="1" ht="24.95" hidden="1" customHeight="1">
      <c r="A227" s="160"/>
      <c r="B227" s="170"/>
      <c r="C227" s="40" t="str">
        <f>IFERROR(INDEX('ORARIO ITP'!$A$3:$A$102,MATCH(C$184,'ORARIO ITP'!$O$3:$O$102,0),1),"")</f>
        <v/>
      </c>
      <c r="D227" s="40" t="str">
        <f>IFERROR(INDEX('ORARIO ITP'!$A$3:$A$102,MATCH(D$184,'ORARIO ITP'!$O$3:$O$102,0),1),"")</f>
        <v/>
      </c>
      <c r="E227" s="40" t="str">
        <f>IFERROR(INDEX('ORARIO ITP'!$A$3:$A$102,MATCH(E$184,'ORARIO ITP'!$O$3:$O$102,0),1),"")</f>
        <v/>
      </c>
      <c r="F227" s="40" t="str">
        <f>IFERROR(INDEX('ORARIO ITP'!$A$3:$A$102,MATCH(F$184,'ORARIO ITP'!$O$3:$O$102,0),1),"")</f>
        <v/>
      </c>
      <c r="G227" s="40" t="str">
        <f>IFERROR(INDEX('ORARIO ITP'!$A$3:$A$102,MATCH(G$184,'ORARIO ITP'!$O$3:$O$102,0),1),"")</f>
        <v/>
      </c>
      <c r="H227" s="40" t="str">
        <f>IFERROR(INDEX('ORARIO ITP'!$A$3:$A$102,MATCH(H$184,'ORARIO ITP'!$O$3:$O$102,0),1),"")</f>
        <v/>
      </c>
      <c r="I227" s="40" t="str">
        <f>IFERROR(INDEX('ORARIO ITP'!$A$3:$A$102,MATCH(I$184,'ORARIO ITP'!$O$3:$O$102,0),1),"")</f>
        <v/>
      </c>
      <c r="J227" s="40" t="str">
        <f>IFERROR(INDEX('ORARIO ITP'!$A$3:$A$102,MATCH(J$184,'ORARIO ITP'!$O$3:$O$102,0),1),"")</f>
        <v/>
      </c>
      <c r="K227" s="40" t="str">
        <f>IFERROR(INDEX('ORARIO ITP'!$A$3:$A$102,MATCH(K$184,'ORARIO ITP'!$O$3:$O$102,0),1),"")</f>
        <v/>
      </c>
      <c r="L227" s="40" t="str">
        <f>IFERROR(INDEX('ORARIO ITP'!$A$3:$A$102,MATCH(L$184,'ORARIO ITP'!$O$3:$O$102,0),1),"")</f>
        <v/>
      </c>
      <c r="M227" s="40" t="str">
        <f>IFERROR(INDEX('ORARIO ITP'!$A$3:$A$102,MATCH(M$184,'ORARIO ITP'!$O$3:$O$102,0),1),"")</f>
        <v/>
      </c>
      <c r="N227" s="40" t="str">
        <f>IFERROR(INDEX('ORARIO ITP'!$A$3:$A$102,MATCH(N$184,'ORARIO ITP'!$O$3:$O$102,0),1),"")</f>
        <v/>
      </c>
      <c r="O227" s="40" t="str">
        <f>IFERROR(INDEX('ORARIO ITP'!$A$3:$A$102,MATCH(O$184,'ORARIO ITP'!$O$3:$O$102,0),1),"")</f>
        <v/>
      </c>
      <c r="P227" s="40" t="str">
        <f>IFERROR(INDEX('ORARIO ITP'!$A$3:$A$102,MATCH(P$184,'ORARIO ITP'!$O$3:$O$102,0),1),"")</f>
        <v/>
      </c>
      <c r="Q227" s="40" t="str">
        <f>IFERROR(INDEX('ORARIO ITP'!$A$3:$A$102,MATCH(Q$184,'ORARIO ITP'!$O$3:$O$102,0),1),"")</f>
        <v/>
      </c>
      <c r="R227" s="40" t="str">
        <f>IFERROR(INDEX('ORARIO ITP'!$A$3:$A$102,MATCH(R$184,'ORARIO ITP'!$O$3:$O$102,0),1),"")</f>
        <v/>
      </c>
      <c r="S227" s="40" t="str">
        <f>IFERROR(INDEX('ORARIO ITP'!$A$3:$A$102,MATCH(S$184,'ORARIO ITP'!$O$3:$O$102,0),1),"")</f>
        <v/>
      </c>
      <c r="T227" s="40" t="str">
        <f>IFERROR(INDEX('ORARIO ITP'!$A$3:$A$102,MATCH(T$184,'ORARIO ITP'!$O$3:$O$102,0),1),"")</f>
        <v/>
      </c>
      <c r="U227" s="40" t="str">
        <f>IFERROR(INDEX('ORARIO ITP'!$A$3:$A$102,MATCH(U$184,'ORARIO ITP'!$O$3:$O$102,0),1),"")</f>
        <v/>
      </c>
      <c r="V227" s="40" t="str">
        <f>IFERROR(INDEX('ORARIO ITP'!$A$3:$A$102,MATCH(V$184,'ORARIO ITP'!$O$3:$O$102,0),1),"")</f>
        <v/>
      </c>
      <c r="W227" s="40" t="str">
        <f>IFERROR(INDEX('ORARIO ITP'!$A$3:$A$102,MATCH(W$184,'ORARIO ITP'!$O$3:$O$102,0),1),"")</f>
        <v/>
      </c>
      <c r="X227" s="40" t="str">
        <f>IFERROR(INDEX('ORARIO ITP'!$A$3:$A$102,MATCH(X$184,'ORARIO ITP'!$O$3:$O$102,0),1),"")</f>
        <v/>
      </c>
      <c r="Y227" s="40" t="str">
        <f>IFERROR(INDEX('ORARIO ITP'!$A$3:$A$102,MATCH(Y$184,'ORARIO ITP'!$O$3:$O$102,0),1),"")</f>
        <v/>
      </c>
      <c r="Z227" s="40" t="str">
        <f>IFERROR(INDEX('ORARIO ITP'!$A$3:$A$102,MATCH(Z$184,'ORARIO ITP'!$O$3:$O$102,0),1),"")</f>
        <v/>
      </c>
      <c r="AA227" s="40" t="str">
        <f>IFERROR(INDEX('ORARIO ITP'!$A$3:$A$102,MATCH(AA$184,'ORARIO ITP'!$O$3:$O$102,0),1),"")</f>
        <v/>
      </c>
      <c r="AB227" s="40" t="str">
        <f>IFERROR(INDEX('ORARIO ITP'!$A$3:$A$102,MATCH(AB$184,'ORARIO ITP'!$O$3:$O$102,0),1),"")</f>
        <v/>
      </c>
      <c r="AC227" s="40" t="str">
        <f>IFERROR(INDEX('ORARIO ITP'!$A$3:$A$102,MATCH(AC$184,'ORARIO ITP'!$O$3:$O$102,0),1),"")</f>
        <v/>
      </c>
      <c r="AD227" s="40" t="str">
        <f>IFERROR(INDEX('ORARIO ITP'!$A$3:$A$102,MATCH(AD$184,'ORARIO ITP'!$O$3:$O$102,0),1),"")</f>
        <v/>
      </c>
      <c r="AE227" s="40" t="str">
        <f>IFERROR(INDEX('ORARIO ITP'!$A$3:$A$102,MATCH(AE$184,'ORARIO ITP'!$O$3:$O$102,0),1),"")</f>
        <v/>
      </c>
      <c r="AF227" s="40" t="str">
        <f>IFERROR(INDEX('ORARIO ITP'!$A$3:$A$102,MATCH(AF$184,'ORARIO ITP'!$O$3:$O$102,0),1),"")</f>
        <v/>
      </c>
      <c r="AG227" s="40" t="str">
        <f>IFERROR(INDEX('ORARIO ITP'!$A$3:$A$102,MATCH(AG$184,'ORARIO ITP'!$O$3:$O$102,0),1),"")</f>
        <v/>
      </c>
      <c r="AH227" s="40" t="str">
        <f>IFERROR(INDEX('ORARIO ITP'!$A$3:$A$102,MATCH(AH$184,'ORARIO ITP'!$O$3:$O$102,0),1),"")</f>
        <v/>
      </c>
      <c r="AI227" s="40" t="str">
        <f>IFERROR(INDEX('ORARIO ITP'!$A$3:$A$102,MATCH(AI$184,'ORARIO ITP'!$O$3:$O$102,0),1),"")</f>
        <v/>
      </c>
      <c r="AJ227" s="40" t="str">
        <f>IFERROR(INDEX('ORARIO ITP'!$A$3:$A$102,MATCH(AJ$184,'ORARIO ITP'!$O$3:$O$102,0),1),"")</f>
        <v/>
      </c>
      <c r="AK227" s="40" t="str">
        <f>IFERROR(INDEX('ORARIO ITP'!$A$3:$A$102,MATCH(AK$184,'ORARIO ITP'!$O$3:$O$102,0),1),"")</f>
        <v/>
      </c>
      <c r="AL227" s="40" t="str">
        <f>IFERROR(INDEX('ORARIO ITP'!$A$3:$A$102,MATCH(AL$184,'ORARIO ITP'!$O$3:$O$102,0),1),"")</f>
        <v/>
      </c>
      <c r="AM227" s="40" t="str">
        <f>IFERROR(INDEX('ORARIO ITP'!$A$3:$A$102,MATCH(AM$184,'ORARIO ITP'!$O$3:$O$102,0),1),"")</f>
        <v/>
      </c>
      <c r="AN227" s="40" t="str">
        <f>IFERROR(INDEX('ORARIO ITP'!$A$3:$A$102,MATCH(AN$184,'ORARIO ITP'!$O$3:$O$102,0),1),"")</f>
        <v/>
      </c>
      <c r="AO227" s="40" t="str">
        <f>IFERROR(INDEX('ORARIO ITP'!$A$3:$A$102,MATCH(AO$184,'ORARIO ITP'!$O$3:$O$102,0),1),"")</f>
        <v/>
      </c>
      <c r="AP227" s="40" t="str">
        <f>IFERROR(INDEX('ORARIO ITP'!$A$3:$A$102,MATCH(AP$184,'ORARIO ITP'!$O$3:$O$102,0),1),"")</f>
        <v/>
      </c>
      <c r="AQ227" s="40" t="str">
        <f>IFERROR(INDEX('ORARIO ITP'!$A$3:$A$102,MATCH(AQ$184,'ORARIO ITP'!$O$3:$O$102,0),1),"")</f>
        <v/>
      </c>
      <c r="AR227" s="40" t="str">
        <f>IFERROR(INDEX('ORARIO ITP'!$A$3:$A$102,MATCH(AR$184,'ORARIO ITP'!$O$3:$O$102,0),1),"")</f>
        <v/>
      </c>
      <c r="AS227" s="40" t="str">
        <f>IFERROR(INDEX('ORARIO ITP'!$A$3:$A$102,MATCH(AS$184,'ORARIO ITP'!$O$3:$O$102,0),1),"")</f>
        <v/>
      </c>
      <c r="AT227" s="40" t="str">
        <f>IFERROR(INDEX('ORARIO ITP'!$A$3:$A$102,MATCH(AT$184,'ORARIO ITP'!$O$3:$O$102,0),1),"")</f>
        <v/>
      </c>
      <c r="AU227" s="40" t="str">
        <f>IFERROR(INDEX('ORARIO ITP'!$A$3:$A$102,MATCH(AU$184,'ORARIO ITP'!$O$3:$O$102,0),1),"")</f>
        <v/>
      </c>
      <c r="AV227" s="40" t="str">
        <f>IFERROR(INDEX('ORARIO ITP'!$A$3:$A$102,MATCH(AV$184,'ORARIO ITP'!$O$3:$O$102,0),1),"")</f>
        <v/>
      </c>
      <c r="AW227" s="40" t="str">
        <f>IFERROR(INDEX('ORARIO ITP'!$A$3:$A$102,MATCH(AW$184,'ORARIO ITP'!$O$3:$O$102,0),1),"")</f>
        <v/>
      </c>
      <c r="AX227" s="40" t="str">
        <f>IFERROR(INDEX('ORARIO ITP'!$A$3:$A$102,MATCH(AX$184,'ORARIO ITP'!$O$3:$O$102,0),1),"")</f>
        <v/>
      </c>
      <c r="AY227" s="40" t="str">
        <f>IFERROR(INDEX('ORARIO ITP'!$A$3:$A$102,MATCH(AY$184,'ORARIO ITP'!$O$3:$O$102,0),1),"")</f>
        <v/>
      </c>
      <c r="AZ227" s="40" t="str">
        <f>IFERROR(INDEX('ORARIO ITP'!$A$3:$A$102,MATCH(AZ$184,'ORARIO ITP'!$O$3:$O$102,0),1),"")</f>
        <v/>
      </c>
    </row>
    <row r="228" spans="1:52" s="46" customFormat="1" ht="24.95" hidden="1" customHeight="1">
      <c r="A228" s="160"/>
      <c r="B228" s="168">
        <v>5</v>
      </c>
      <c r="C228" s="41" t="str">
        <f ca="1">IFERROR(INDEX('DOCENTI-CLASSI-MATERIE'!$A$2:$L$201,MATCH(C$46,'DOCENTI-CLASSI-MATERIE'!$A$2:$A$201,0),MATCH(C$184,INDIRECT("'DOCENTI-CLASSI-MATERIE'!$A"&amp;MATCH(C$46,'DOCENTI-CLASSI-MATERIE'!$A$2:$A$201,0)+2&amp;":$L"&amp;MATCH(C$46,'DOCENTI-CLASSI-MATERIE'!$A$2:$A$201,0)+2),0)),"")</f>
        <v/>
      </c>
      <c r="D228" s="41" t="str">
        <f ca="1">IFERROR(INDEX('DOCENTI-CLASSI-MATERIE'!$A$2:$L$201,MATCH(D$46,'DOCENTI-CLASSI-MATERIE'!$A$2:$A$201,0),MATCH(D$184,INDIRECT("'DOCENTI-CLASSI-MATERIE'!$A"&amp;MATCH(D$46,'DOCENTI-CLASSI-MATERIE'!$A$2:$A$201,0)+2&amp;":$L"&amp;MATCH(D$46,'DOCENTI-CLASSI-MATERIE'!$A$2:$A$201,0)+2),0)),"")</f>
        <v/>
      </c>
      <c r="E228" s="41" t="str">
        <f ca="1">IFERROR(INDEX('DOCENTI-CLASSI-MATERIE'!$A$2:$L$201,MATCH(E$46,'DOCENTI-CLASSI-MATERIE'!$A$2:$A$201,0),MATCH(E$184,INDIRECT("'DOCENTI-CLASSI-MATERIE'!$A"&amp;MATCH(E$46,'DOCENTI-CLASSI-MATERIE'!$A$2:$A$201,0)+2&amp;":$L"&amp;MATCH(E$46,'DOCENTI-CLASSI-MATERIE'!$A$2:$A$201,0)+2),0)),"")</f>
        <v/>
      </c>
      <c r="F228" s="41" t="str">
        <f ca="1">IFERROR(INDEX('DOCENTI-CLASSI-MATERIE'!$A$2:$L$201,MATCH(F$46,'DOCENTI-CLASSI-MATERIE'!$A$2:$A$201,0),MATCH(F$184,INDIRECT("'DOCENTI-CLASSI-MATERIE'!$A"&amp;MATCH(F$46,'DOCENTI-CLASSI-MATERIE'!$A$2:$A$201,0)+2&amp;":$L"&amp;MATCH(F$46,'DOCENTI-CLASSI-MATERIE'!$A$2:$A$201,0)+2),0)),"")</f>
        <v/>
      </c>
      <c r="G228" s="41" t="str">
        <f ca="1">IFERROR(INDEX('DOCENTI-CLASSI-MATERIE'!$A$2:$L$201,MATCH(G$46,'DOCENTI-CLASSI-MATERIE'!$A$2:$A$201,0),MATCH(G$184,INDIRECT("'DOCENTI-CLASSI-MATERIE'!$A"&amp;MATCH(G$46,'DOCENTI-CLASSI-MATERIE'!$A$2:$A$201,0)+2&amp;":$L"&amp;MATCH(G$46,'DOCENTI-CLASSI-MATERIE'!$A$2:$A$201,0)+2),0)),"")</f>
        <v/>
      </c>
      <c r="H228" s="41" t="str">
        <f ca="1">IFERROR(INDEX('DOCENTI-CLASSI-MATERIE'!$A$2:$L$201,MATCH(H$46,'DOCENTI-CLASSI-MATERIE'!$A$2:$A$201,0),MATCH(H$184,INDIRECT("'DOCENTI-CLASSI-MATERIE'!$A"&amp;MATCH(H$46,'DOCENTI-CLASSI-MATERIE'!$A$2:$A$201,0)+2&amp;":$L"&amp;MATCH(H$46,'DOCENTI-CLASSI-MATERIE'!$A$2:$A$201,0)+2),0)),"")</f>
        <v/>
      </c>
      <c r="I228" s="41" t="str">
        <f ca="1">IFERROR(INDEX('DOCENTI-CLASSI-MATERIE'!$A$2:$L$201,MATCH(I$46,'DOCENTI-CLASSI-MATERIE'!$A$2:$A$201,0),MATCH(I$184,INDIRECT("'DOCENTI-CLASSI-MATERIE'!$A"&amp;MATCH(I$46,'DOCENTI-CLASSI-MATERIE'!$A$2:$A$201,0)+2&amp;":$L"&amp;MATCH(I$46,'DOCENTI-CLASSI-MATERIE'!$A$2:$A$201,0)+2),0)),"")</f>
        <v/>
      </c>
      <c r="J228" s="41" t="str">
        <f ca="1">IFERROR(INDEX('DOCENTI-CLASSI-MATERIE'!$A$2:$L$201,MATCH(J$46,'DOCENTI-CLASSI-MATERIE'!$A$2:$A$201,0),MATCH(J$184,INDIRECT("'DOCENTI-CLASSI-MATERIE'!$A"&amp;MATCH(J$46,'DOCENTI-CLASSI-MATERIE'!$A$2:$A$201,0)+2&amp;":$L"&amp;MATCH(J$46,'DOCENTI-CLASSI-MATERIE'!$A$2:$A$201,0)+2),0)),"")</f>
        <v/>
      </c>
      <c r="K228" s="41" t="str">
        <f ca="1">IFERROR(INDEX('DOCENTI-CLASSI-MATERIE'!$A$2:$L$201,MATCH(K$46,'DOCENTI-CLASSI-MATERIE'!$A$2:$A$201,0),MATCH(K$184,INDIRECT("'DOCENTI-CLASSI-MATERIE'!$A"&amp;MATCH(K$46,'DOCENTI-CLASSI-MATERIE'!$A$2:$A$201,0)+2&amp;":$L"&amp;MATCH(K$46,'DOCENTI-CLASSI-MATERIE'!$A$2:$A$201,0)+2),0)),"")</f>
        <v/>
      </c>
      <c r="L228" s="41" t="str">
        <f ca="1">IFERROR(INDEX('DOCENTI-CLASSI-MATERIE'!$A$2:$L$201,MATCH(L$46,'DOCENTI-CLASSI-MATERIE'!$A$2:$A$201,0),MATCH(L$184,INDIRECT("'DOCENTI-CLASSI-MATERIE'!$A"&amp;MATCH(L$46,'DOCENTI-CLASSI-MATERIE'!$A$2:$A$201,0)+2&amp;":$L"&amp;MATCH(L$46,'DOCENTI-CLASSI-MATERIE'!$A$2:$A$201,0)+2),0)),"")</f>
        <v>LINGUA LETT.ITAL. E STORIA</v>
      </c>
      <c r="M228" s="41" t="str">
        <f ca="1">IFERROR(INDEX('DOCENTI-CLASSI-MATERIE'!$A$2:$L$201,MATCH(M$46,'DOCENTI-CLASSI-MATERIE'!$A$2:$A$201,0),MATCH(M$184,INDIRECT("'DOCENTI-CLASSI-MATERIE'!$A"&amp;MATCH(M$46,'DOCENTI-CLASSI-MATERIE'!$A$2:$A$201,0)+2&amp;":$L"&amp;MATCH(M$46,'DOCENTI-CLASSI-MATERIE'!$A$2:$A$201,0)+2),0)),"")</f>
        <v>LINGUA LETT.ITAL. E STORIA</v>
      </c>
      <c r="N228" s="41" t="str">
        <f ca="1">IFERROR(INDEX('DOCENTI-CLASSI-MATERIE'!$A$2:$L$201,MATCH(N$46,'DOCENTI-CLASSI-MATERIE'!$A$2:$A$201,0),MATCH(N$184,INDIRECT("'DOCENTI-CLASSI-MATERIE'!$A"&amp;MATCH(N$46,'DOCENTI-CLASSI-MATERIE'!$A$2:$A$201,0)+2&amp;":$L"&amp;MATCH(N$46,'DOCENTI-CLASSI-MATERIE'!$A$2:$A$201,0)+2),0)),"")</f>
        <v/>
      </c>
      <c r="O228" s="41" t="str">
        <f ca="1">IFERROR(INDEX('DOCENTI-CLASSI-MATERIE'!$A$2:$L$201,MATCH(O$46,'DOCENTI-CLASSI-MATERIE'!$A$2:$A$201,0),MATCH(O$184,INDIRECT("'DOCENTI-CLASSI-MATERIE'!$A"&amp;MATCH(O$46,'DOCENTI-CLASSI-MATERIE'!$A$2:$A$201,0)+2&amp;":$L"&amp;MATCH(O$46,'DOCENTI-CLASSI-MATERIE'!$A$2:$A$201,0)+2),0)),"")</f>
        <v/>
      </c>
      <c r="P228" s="41" t="str">
        <f ca="1">IFERROR(INDEX('DOCENTI-CLASSI-MATERIE'!$A$2:$L$201,MATCH(P$46,'DOCENTI-CLASSI-MATERIE'!$A$2:$A$201,0),MATCH(P$184,INDIRECT("'DOCENTI-CLASSI-MATERIE'!$A"&amp;MATCH(P$46,'DOCENTI-CLASSI-MATERIE'!$A$2:$A$201,0)+2&amp;":$L"&amp;MATCH(P$46,'DOCENTI-CLASSI-MATERIE'!$A$2:$A$201,0)+2),0)),"")</f>
        <v/>
      </c>
      <c r="Q228" s="41" t="str">
        <f ca="1">IFERROR(INDEX('DOCENTI-CLASSI-MATERIE'!$A$2:$L$201,MATCH(Q$46,'DOCENTI-CLASSI-MATERIE'!$A$2:$A$201,0),MATCH(Q$184,INDIRECT("'DOCENTI-CLASSI-MATERIE'!$A"&amp;MATCH(Q$46,'DOCENTI-CLASSI-MATERIE'!$A$2:$A$201,0)+2&amp;":$L"&amp;MATCH(Q$46,'DOCENTI-CLASSI-MATERIE'!$A$2:$A$201,0)+2),0)),"")</f>
        <v/>
      </c>
      <c r="R228" s="41" t="str">
        <f ca="1">IFERROR(INDEX('DOCENTI-CLASSI-MATERIE'!$A$2:$L$201,MATCH(R$46,'DOCENTI-CLASSI-MATERIE'!$A$2:$A$201,0),MATCH(R$184,INDIRECT("'DOCENTI-CLASSI-MATERIE'!$A"&amp;MATCH(R$46,'DOCENTI-CLASSI-MATERIE'!$A$2:$A$201,0)+2&amp;":$L"&amp;MATCH(R$46,'DOCENTI-CLASSI-MATERIE'!$A$2:$A$201,0)+2),0)),"")</f>
        <v>SCIENZE MOTORIE</v>
      </c>
      <c r="S228" s="41" t="str">
        <f ca="1">IFERROR(INDEX('DOCENTI-CLASSI-MATERIE'!$A$2:$L$201,MATCH(S$46,'DOCENTI-CLASSI-MATERIE'!$A$2:$A$201,0),MATCH(S$184,INDIRECT("'DOCENTI-CLASSI-MATERIE'!$A"&amp;MATCH(S$46,'DOCENTI-CLASSI-MATERIE'!$A$2:$A$201,0)+2&amp;":$L"&amp;MATCH(S$46,'DOCENTI-CLASSI-MATERIE'!$A$2:$A$201,0)+2),0)),"")</f>
        <v>SCIENZE MOTORIE</v>
      </c>
      <c r="T228" s="41" t="str">
        <f ca="1">IFERROR(INDEX('DOCENTI-CLASSI-MATERIE'!$A$2:$L$201,MATCH(T$46,'DOCENTI-CLASSI-MATERIE'!$A$2:$A$201,0),MATCH(T$184,INDIRECT("'DOCENTI-CLASSI-MATERIE'!$A"&amp;MATCH(T$46,'DOCENTI-CLASSI-MATERIE'!$A$2:$A$201,0)+2&amp;":$L"&amp;MATCH(T$46,'DOCENTI-CLASSI-MATERIE'!$A$2:$A$201,0)+2),0)),"")</f>
        <v/>
      </c>
      <c r="U228" s="41" t="str">
        <f ca="1">IFERROR(INDEX('DOCENTI-CLASSI-MATERIE'!$A$2:$L$201,MATCH(U$46,'DOCENTI-CLASSI-MATERIE'!$A$2:$A$201,0),MATCH(U$184,INDIRECT("'DOCENTI-CLASSI-MATERIE'!$A"&amp;MATCH(U$46,'DOCENTI-CLASSI-MATERIE'!$A$2:$A$201,0)+2&amp;":$L"&amp;MATCH(U$46,'DOCENTI-CLASSI-MATERIE'!$A$2:$A$201,0)+2),0)),"")</f>
        <v/>
      </c>
      <c r="V228" s="41" t="str">
        <f ca="1">IFERROR(INDEX('DOCENTI-CLASSI-MATERIE'!$A$2:$L$201,MATCH(V$46,'DOCENTI-CLASSI-MATERIE'!$A$2:$A$201,0),MATCH(V$184,INDIRECT("'DOCENTI-CLASSI-MATERIE'!$A"&amp;MATCH(V$46,'DOCENTI-CLASSI-MATERIE'!$A$2:$A$201,0)+2&amp;":$L"&amp;MATCH(V$46,'DOCENTI-CLASSI-MATERIE'!$A$2:$A$201,0)+2),0)),"")</f>
        <v/>
      </c>
      <c r="W228" s="41" t="str">
        <f ca="1">IFERROR(INDEX('DOCENTI-CLASSI-MATERIE'!$A$2:$L$201,MATCH(W$46,'DOCENTI-CLASSI-MATERIE'!$A$2:$A$201,0),MATCH(W$184,INDIRECT("'DOCENTI-CLASSI-MATERIE'!$A"&amp;MATCH(W$46,'DOCENTI-CLASSI-MATERIE'!$A$2:$A$201,0)+2&amp;":$L"&amp;MATCH(W$46,'DOCENTI-CLASSI-MATERIE'!$A$2:$A$201,0)+2),0)),"")</f>
        <v/>
      </c>
      <c r="X228" s="41" t="str">
        <f ca="1">IFERROR(INDEX('DOCENTI-CLASSI-MATERIE'!$A$2:$L$201,MATCH(X$46,'DOCENTI-CLASSI-MATERIE'!$A$2:$A$201,0),MATCH(X$184,INDIRECT("'DOCENTI-CLASSI-MATERIE'!$A"&amp;MATCH(X$46,'DOCENTI-CLASSI-MATERIE'!$A$2:$A$201,0)+2&amp;":$L"&amp;MATCH(X$46,'DOCENTI-CLASSI-MATERIE'!$A$2:$A$201,0)+2),0)),"")</f>
        <v/>
      </c>
      <c r="Y228" s="41" t="str">
        <f ca="1">IFERROR(INDEX('DOCENTI-CLASSI-MATERIE'!$A$2:$L$201,MATCH(Y$46,'DOCENTI-CLASSI-MATERIE'!$A$2:$A$201,0),MATCH(Y$184,INDIRECT("'DOCENTI-CLASSI-MATERIE'!$A"&amp;MATCH(Y$46,'DOCENTI-CLASSI-MATERIE'!$A$2:$A$201,0)+2&amp;":$L"&amp;MATCH(Y$46,'DOCENTI-CLASSI-MATERIE'!$A$2:$A$201,0)+2),0)),"")</f>
        <v/>
      </c>
      <c r="Z228" s="41" t="str">
        <f ca="1">IFERROR(INDEX('DOCENTI-CLASSI-MATERIE'!$A$2:$L$201,MATCH(Z$46,'DOCENTI-CLASSI-MATERIE'!$A$2:$A$201,0),MATCH(Z$184,INDIRECT("'DOCENTI-CLASSI-MATERIE'!$A"&amp;MATCH(Z$46,'DOCENTI-CLASSI-MATERIE'!$A$2:$A$201,0)+2&amp;":$L"&amp;MATCH(Z$46,'DOCENTI-CLASSI-MATERIE'!$A$2:$A$201,0)+2),0)),"")</f>
        <v/>
      </c>
      <c r="AA228" s="41" t="str">
        <f ca="1">IFERROR(INDEX('DOCENTI-CLASSI-MATERIE'!$A$2:$L$201,MATCH(AA$46,'DOCENTI-CLASSI-MATERIE'!$A$2:$A$201,0),MATCH(AA$184,INDIRECT("'DOCENTI-CLASSI-MATERIE'!$A"&amp;MATCH(AA$46,'DOCENTI-CLASSI-MATERIE'!$A$2:$A$201,0)+2&amp;":$L"&amp;MATCH(AA$46,'DOCENTI-CLASSI-MATERIE'!$A$2:$A$201,0)+2),0)),"")</f>
        <v/>
      </c>
      <c r="AB228" s="41" t="str">
        <f ca="1">IFERROR(INDEX('DOCENTI-CLASSI-MATERIE'!$A$2:$L$201,MATCH(AB$46,'DOCENTI-CLASSI-MATERIE'!$A$2:$A$201,0),MATCH(AB$184,INDIRECT("'DOCENTI-CLASSI-MATERIE'!$A"&amp;MATCH(AB$46,'DOCENTI-CLASSI-MATERIE'!$A$2:$A$201,0)+2&amp;":$L"&amp;MATCH(AB$46,'DOCENTI-CLASSI-MATERIE'!$A$2:$A$201,0)+2),0)),"")</f>
        <v/>
      </c>
      <c r="AC228" s="41" t="str">
        <f ca="1">IFERROR(INDEX('DOCENTI-CLASSI-MATERIE'!$A$2:$L$201,MATCH(AC$46,'DOCENTI-CLASSI-MATERIE'!$A$2:$A$201,0),MATCH(AC$184,INDIRECT("'DOCENTI-CLASSI-MATERIE'!$A"&amp;MATCH(AC$46,'DOCENTI-CLASSI-MATERIE'!$A$2:$A$201,0)+2&amp;":$L"&amp;MATCH(AC$46,'DOCENTI-CLASSI-MATERIE'!$A$2:$A$201,0)+2),0)),"")</f>
        <v/>
      </c>
      <c r="AD228" s="41" t="str">
        <f ca="1">IFERROR(INDEX('DOCENTI-CLASSI-MATERIE'!$A$2:$L$201,MATCH(AD$46,'DOCENTI-CLASSI-MATERIE'!$A$2:$A$201,0),MATCH(AD$184,INDIRECT("'DOCENTI-CLASSI-MATERIE'!$A"&amp;MATCH(AD$46,'DOCENTI-CLASSI-MATERIE'!$A$2:$A$201,0)+2&amp;":$L"&amp;MATCH(AD$46,'DOCENTI-CLASSI-MATERIE'!$A$2:$A$201,0)+2),0)),"")</f>
        <v/>
      </c>
      <c r="AE228" s="41" t="str">
        <f ca="1">IFERROR(INDEX('DOCENTI-CLASSI-MATERIE'!$A$2:$L$201,MATCH(AE$46,'DOCENTI-CLASSI-MATERIE'!$A$2:$A$201,0),MATCH(AE$184,INDIRECT("'DOCENTI-CLASSI-MATERIE'!$A"&amp;MATCH(AE$46,'DOCENTI-CLASSI-MATERIE'!$A$2:$A$201,0)+2&amp;":$L"&amp;MATCH(AE$46,'DOCENTI-CLASSI-MATERIE'!$A$2:$A$201,0)+2),0)),"")</f>
        <v/>
      </c>
      <c r="AF228" s="41" t="str">
        <f ca="1">IFERROR(INDEX('DOCENTI-CLASSI-MATERIE'!$A$2:$L$201,MATCH(AF$46,'DOCENTI-CLASSI-MATERIE'!$A$2:$A$201,0),MATCH(AF$184,INDIRECT("'DOCENTI-CLASSI-MATERIE'!$A"&amp;MATCH(AF$46,'DOCENTI-CLASSI-MATERIE'!$A$2:$A$201,0)+2&amp;":$L"&amp;MATCH(AF$46,'DOCENTI-CLASSI-MATERIE'!$A$2:$A$201,0)+2),0)),"")</f>
        <v/>
      </c>
      <c r="AG228" s="41" t="str">
        <f ca="1">IFERROR(INDEX('DOCENTI-CLASSI-MATERIE'!$A$2:$L$201,MATCH(AG$46,'DOCENTI-CLASSI-MATERIE'!$A$2:$A$201,0),MATCH(AG$184,INDIRECT("'DOCENTI-CLASSI-MATERIE'!$A"&amp;MATCH(AG$46,'DOCENTI-CLASSI-MATERIE'!$A$2:$A$201,0)+2&amp;":$L"&amp;MATCH(AG$46,'DOCENTI-CLASSI-MATERIE'!$A$2:$A$201,0)+2),0)),"")</f>
        <v/>
      </c>
      <c r="AH228" s="41" t="str">
        <f ca="1">IFERROR(INDEX('DOCENTI-CLASSI-MATERIE'!$A$2:$L$201,MATCH(AH$46,'DOCENTI-CLASSI-MATERIE'!$A$2:$A$201,0),MATCH(AH$184,INDIRECT("'DOCENTI-CLASSI-MATERIE'!$A"&amp;MATCH(AH$46,'DOCENTI-CLASSI-MATERIE'!$A$2:$A$201,0)+2&amp;":$L"&amp;MATCH(AH$46,'DOCENTI-CLASSI-MATERIE'!$A$2:$A$201,0)+2),0)),"")</f>
        <v/>
      </c>
      <c r="AI228" s="41" t="str">
        <f ca="1">IFERROR(INDEX('DOCENTI-CLASSI-MATERIE'!$A$2:$L$201,MATCH(AI$46,'DOCENTI-CLASSI-MATERIE'!$A$2:$A$201,0),MATCH(AI$184,INDIRECT("'DOCENTI-CLASSI-MATERIE'!$A"&amp;MATCH(AI$46,'DOCENTI-CLASSI-MATERIE'!$A$2:$A$201,0)+2&amp;":$L"&amp;MATCH(AI$46,'DOCENTI-CLASSI-MATERIE'!$A$2:$A$201,0)+2),0)),"")</f>
        <v/>
      </c>
      <c r="AJ228" s="41" t="str">
        <f ca="1">IFERROR(INDEX('DOCENTI-CLASSI-MATERIE'!$A$2:$L$201,MATCH(AJ$46,'DOCENTI-CLASSI-MATERIE'!$A$2:$A$201,0),MATCH(AJ$184,INDIRECT("'DOCENTI-CLASSI-MATERIE'!$A"&amp;MATCH(AJ$46,'DOCENTI-CLASSI-MATERIE'!$A$2:$A$201,0)+2&amp;":$L"&amp;MATCH(AJ$46,'DOCENTI-CLASSI-MATERIE'!$A$2:$A$201,0)+2),0)),"")</f>
        <v/>
      </c>
      <c r="AK228" s="41" t="str">
        <f ca="1">IFERROR(INDEX('DOCENTI-CLASSI-MATERIE'!$A$2:$L$201,MATCH(AK$46,'DOCENTI-CLASSI-MATERIE'!$A$2:$A$201,0),MATCH(AK$184,INDIRECT("'DOCENTI-CLASSI-MATERIE'!$A"&amp;MATCH(AK$46,'DOCENTI-CLASSI-MATERIE'!$A$2:$A$201,0)+2&amp;":$L"&amp;MATCH(AK$46,'DOCENTI-CLASSI-MATERIE'!$A$2:$A$201,0)+2),0)),"")</f>
        <v/>
      </c>
      <c r="AL228" s="41" t="str">
        <f ca="1">IFERROR(INDEX('DOCENTI-CLASSI-MATERIE'!$A$2:$L$201,MATCH(AL$46,'DOCENTI-CLASSI-MATERIE'!$A$2:$A$201,0),MATCH(AL$184,INDIRECT("'DOCENTI-CLASSI-MATERIE'!$A"&amp;MATCH(AL$46,'DOCENTI-CLASSI-MATERIE'!$A$2:$A$201,0)+2&amp;":$L"&amp;MATCH(AL$46,'DOCENTI-CLASSI-MATERIE'!$A$2:$A$201,0)+2),0)),"")</f>
        <v/>
      </c>
      <c r="AM228" s="41" t="str">
        <f ca="1">IFERROR(INDEX('DOCENTI-CLASSI-MATERIE'!$A$2:$L$201,MATCH(AM$46,'DOCENTI-CLASSI-MATERIE'!$A$2:$A$201,0),MATCH(AM$184,INDIRECT("'DOCENTI-CLASSI-MATERIE'!$A"&amp;MATCH(AM$46,'DOCENTI-CLASSI-MATERIE'!$A$2:$A$201,0)+2&amp;":$L"&amp;MATCH(AM$46,'DOCENTI-CLASSI-MATERIE'!$A$2:$A$201,0)+2),0)),"")</f>
        <v/>
      </c>
      <c r="AN228" s="41" t="str">
        <f ca="1">IFERROR(INDEX('DOCENTI-CLASSI-MATERIE'!$A$2:$L$201,MATCH(AN$46,'DOCENTI-CLASSI-MATERIE'!$A$2:$A$201,0),MATCH(AN$184,INDIRECT("'DOCENTI-CLASSI-MATERIE'!$A"&amp;MATCH(AN$46,'DOCENTI-CLASSI-MATERIE'!$A$2:$A$201,0)+2&amp;":$L"&amp;MATCH(AN$46,'DOCENTI-CLASSI-MATERIE'!$A$2:$A$201,0)+2),0)),"")</f>
        <v/>
      </c>
      <c r="AO228" s="41" t="str">
        <f ca="1">IFERROR(INDEX('DOCENTI-CLASSI-MATERIE'!$A$2:$L$201,MATCH(AO$46,'DOCENTI-CLASSI-MATERIE'!$A$2:$A$201,0),MATCH(AO$184,INDIRECT("'DOCENTI-CLASSI-MATERIE'!$A"&amp;MATCH(AO$46,'DOCENTI-CLASSI-MATERIE'!$A$2:$A$201,0)+2&amp;":$L"&amp;MATCH(AO$46,'DOCENTI-CLASSI-MATERIE'!$A$2:$A$201,0)+2),0)),"")</f>
        <v/>
      </c>
      <c r="AP228" s="41" t="str">
        <f ca="1">IFERROR(INDEX('DOCENTI-CLASSI-MATERIE'!$A$2:$L$201,MATCH(AP$46,'DOCENTI-CLASSI-MATERIE'!$A$2:$A$201,0),MATCH(AP$184,INDIRECT("'DOCENTI-CLASSI-MATERIE'!$A"&amp;MATCH(AP$46,'DOCENTI-CLASSI-MATERIE'!$A$2:$A$201,0)+2&amp;":$L"&amp;MATCH(AP$46,'DOCENTI-CLASSI-MATERIE'!$A$2:$A$201,0)+2),0)),"")</f>
        <v/>
      </c>
      <c r="AQ228" s="41" t="str">
        <f ca="1">IFERROR(INDEX('DOCENTI-CLASSI-MATERIE'!$A$2:$L$201,MATCH(AQ$46,'DOCENTI-CLASSI-MATERIE'!$A$2:$A$201,0),MATCH(AQ$184,INDIRECT("'DOCENTI-CLASSI-MATERIE'!$A"&amp;MATCH(AQ$46,'DOCENTI-CLASSI-MATERIE'!$A$2:$A$201,0)+2&amp;":$L"&amp;MATCH(AQ$46,'DOCENTI-CLASSI-MATERIE'!$A$2:$A$201,0)+2),0)),"")</f>
        <v/>
      </c>
      <c r="AR228" s="41" t="str">
        <f ca="1">IFERROR(INDEX('DOCENTI-CLASSI-MATERIE'!$A$2:$L$201,MATCH(AR$46,'DOCENTI-CLASSI-MATERIE'!$A$2:$A$201,0),MATCH(AR$184,INDIRECT("'DOCENTI-CLASSI-MATERIE'!$A"&amp;MATCH(AR$46,'DOCENTI-CLASSI-MATERIE'!$A$2:$A$201,0)+2&amp;":$L"&amp;MATCH(AR$46,'DOCENTI-CLASSI-MATERIE'!$A$2:$A$201,0)+2),0)),"")</f>
        <v/>
      </c>
      <c r="AS228" s="41" t="str">
        <f ca="1">IFERROR(INDEX('DOCENTI-CLASSI-MATERIE'!$A$2:$L$201,MATCH(AS$46,'DOCENTI-CLASSI-MATERIE'!$A$2:$A$201,0),MATCH(AS$184,INDIRECT("'DOCENTI-CLASSI-MATERIE'!$A"&amp;MATCH(AS$46,'DOCENTI-CLASSI-MATERIE'!$A$2:$A$201,0)+2&amp;":$L"&amp;MATCH(AS$46,'DOCENTI-CLASSI-MATERIE'!$A$2:$A$201,0)+2),0)),"")</f>
        <v/>
      </c>
      <c r="AT228" s="41" t="str">
        <f ca="1">IFERROR(INDEX('DOCENTI-CLASSI-MATERIE'!$A$2:$L$201,MATCH(AT$46,'DOCENTI-CLASSI-MATERIE'!$A$2:$A$201,0),MATCH(AT$184,INDIRECT("'DOCENTI-CLASSI-MATERIE'!$A"&amp;MATCH(AT$46,'DOCENTI-CLASSI-MATERIE'!$A$2:$A$201,0)+2&amp;":$L"&amp;MATCH(AT$46,'DOCENTI-CLASSI-MATERIE'!$A$2:$A$201,0)+2),0)),"")</f>
        <v/>
      </c>
      <c r="AU228" s="41" t="str">
        <f ca="1">IFERROR(INDEX('DOCENTI-CLASSI-MATERIE'!$A$2:$L$201,MATCH(AU$46,'DOCENTI-CLASSI-MATERIE'!$A$2:$A$201,0),MATCH(AU$184,INDIRECT("'DOCENTI-CLASSI-MATERIE'!$A"&amp;MATCH(AU$46,'DOCENTI-CLASSI-MATERIE'!$A$2:$A$201,0)+2&amp;":$L"&amp;MATCH(AU$46,'DOCENTI-CLASSI-MATERIE'!$A$2:$A$201,0)+2),0)),"")</f>
        <v/>
      </c>
      <c r="AV228" s="41" t="str">
        <f ca="1">IFERROR(INDEX('DOCENTI-CLASSI-MATERIE'!$A$2:$L$201,MATCH(AV$46,'DOCENTI-CLASSI-MATERIE'!$A$2:$A$201,0),MATCH(AV$184,INDIRECT("'DOCENTI-CLASSI-MATERIE'!$A"&amp;MATCH(AV$46,'DOCENTI-CLASSI-MATERIE'!$A$2:$A$201,0)+2&amp;":$L"&amp;MATCH(AV$46,'DOCENTI-CLASSI-MATERIE'!$A$2:$A$201,0)+2),0)),"")</f>
        <v/>
      </c>
      <c r="AW228" s="41" t="str">
        <f ca="1">IFERROR(INDEX('DOCENTI-CLASSI-MATERIE'!$A$2:$L$201,MATCH(AW$46,'DOCENTI-CLASSI-MATERIE'!$A$2:$A$201,0),MATCH(AW$184,INDIRECT("'DOCENTI-CLASSI-MATERIE'!$A"&amp;MATCH(AW$46,'DOCENTI-CLASSI-MATERIE'!$A$2:$A$201,0)+2&amp;":$L"&amp;MATCH(AW$46,'DOCENTI-CLASSI-MATERIE'!$A$2:$A$201,0)+2),0)),"")</f>
        <v/>
      </c>
      <c r="AX228" s="41" t="str">
        <f ca="1">IFERROR(INDEX('DOCENTI-CLASSI-MATERIE'!$A$2:$L$201,MATCH(AX$46,'DOCENTI-CLASSI-MATERIE'!$A$2:$A$201,0),MATCH(AX$184,INDIRECT("'DOCENTI-CLASSI-MATERIE'!$A"&amp;MATCH(AX$46,'DOCENTI-CLASSI-MATERIE'!$A$2:$A$201,0)+2&amp;":$L"&amp;MATCH(AX$46,'DOCENTI-CLASSI-MATERIE'!$A$2:$A$201,0)+2),0)),"")</f>
        <v/>
      </c>
      <c r="AY228" s="41" t="str">
        <f ca="1">IFERROR(INDEX('DOCENTI-CLASSI-MATERIE'!$A$2:$L$201,MATCH(AY$46,'DOCENTI-CLASSI-MATERIE'!$A$2:$A$201,0),MATCH(AY$184,INDIRECT("'DOCENTI-CLASSI-MATERIE'!$A"&amp;MATCH(AY$46,'DOCENTI-CLASSI-MATERIE'!$A$2:$A$201,0)+2&amp;":$L"&amp;MATCH(AY$46,'DOCENTI-CLASSI-MATERIE'!$A$2:$A$201,0)+2),0)),"")</f>
        <v/>
      </c>
      <c r="AZ228" s="41" t="str">
        <f ca="1">IFERROR(INDEX('DOCENTI-CLASSI-MATERIE'!$A$2:$L$201,MATCH(AZ$46,'DOCENTI-CLASSI-MATERIE'!$A$2:$A$201,0),MATCH(AZ$184,INDIRECT("'DOCENTI-CLASSI-MATERIE'!$A"&amp;MATCH(AZ$46,'DOCENTI-CLASSI-MATERIE'!$A$2:$A$201,0)+2&amp;":$L"&amp;MATCH(AZ$46,'DOCENTI-CLASSI-MATERIE'!$A$2:$A$201,0)+2),0)),"")</f>
        <v/>
      </c>
    </row>
    <row r="229" spans="1:52" s="46" customFormat="1" ht="24.95" hidden="1" customHeight="1">
      <c r="A229" s="160"/>
      <c r="B229" s="169"/>
      <c r="C229" s="43" t="str">
        <f>IFERROR(INDEX('ORARIO DOCENTI'!$A$3:$A$102,MATCH(C$184,'ORARIO DOCENTI'!$P$3:$P$102,0),1),"")</f>
        <v/>
      </c>
      <c r="D229" s="43" t="str">
        <f>IFERROR(INDEX('ORARIO DOCENTI'!$A$3:$A$102,MATCH(D$184,'ORARIO DOCENTI'!$P$3:$P$102,0),1),"")</f>
        <v/>
      </c>
      <c r="E229" s="43" t="str">
        <f>IFERROR(INDEX('ORARIO DOCENTI'!$A$3:$A$102,MATCH(E$184,'ORARIO DOCENTI'!$P$3:$P$102,0),1),"")</f>
        <v/>
      </c>
      <c r="F229" s="43" t="str">
        <f>IFERROR(INDEX('ORARIO DOCENTI'!$A$3:$A$102,MATCH(F$184,'ORARIO DOCENTI'!$P$3:$P$102,0),1),"")</f>
        <v/>
      </c>
      <c r="G229" s="43" t="str">
        <f>IFERROR(INDEX('ORARIO DOCENTI'!$A$3:$A$102,MATCH(G$184,'ORARIO DOCENTI'!$P$3:$P$102,0),1),"")</f>
        <v/>
      </c>
      <c r="H229" s="43" t="str">
        <f>IFERROR(INDEX('ORARIO DOCENTI'!$A$3:$A$102,MATCH(H$184,'ORARIO DOCENTI'!$P$3:$P$102,0),1),"")</f>
        <v/>
      </c>
      <c r="I229" s="43" t="str">
        <f>IFERROR(INDEX('ORARIO DOCENTI'!$A$3:$A$102,MATCH(I$184,'ORARIO DOCENTI'!$P$3:$P$102,0),1),"")</f>
        <v/>
      </c>
      <c r="J229" s="43" t="str">
        <f>IFERROR(INDEX('ORARIO DOCENTI'!$A$3:$A$102,MATCH(J$184,'ORARIO DOCENTI'!$P$3:$P$102,0),1),"")</f>
        <v/>
      </c>
      <c r="K229" s="43" t="str">
        <f>IFERROR(INDEX('ORARIO DOCENTI'!$A$3:$A$102,MATCH(K$184,'ORARIO DOCENTI'!$P$3:$P$102,0),1),"")</f>
        <v/>
      </c>
      <c r="L229" s="43" t="str">
        <f>IFERROR(INDEX('ORARIO DOCENTI'!$A$3:$A$102,MATCH(L$184,'ORARIO DOCENTI'!$P$3:$P$102,0),1),"")</f>
        <v>BARTOLACCI</v>
      </c>
      <c r="M229" s="43" t="str">
        <f>IFERROR(INDEX('ORARIO DOCENTI'!$A$3:$A$102,MATCH(M$184,'ORARIO DOCENTI'!$P$3:$P$102,0),1),"")</f>
        <v>BARTOLACCI</v>
      </c>
      <c r="N229" s="43" t="str">
        <f>IFERROR(INDEX('ORARIO DOCENTI'!$A$3:$A$102,MATCH(N$184,'ORARIO DOCENTI'!$P$3:$P$102,0),1),"")</f>
        <v/>
      </c>
      <c r="O229" s="43" t="str">
        <f>IFERROR(INDEX('ORARIO DOCENTI'!$A$3:$A$102,MATCH(O$184,'ORARIO DOCENTI'!$P$3:$P$102,0),1),"")</f>
        <v/>
      </c>
      <c r="P229" s="43" t="str">
        <f>IFERROR(INDEX('ORARIO DOCENTI'!$A$3:$A$102,MATCH(P$184,'ORARIO DOCENTI'!$P$3:$P$102,0),1),"")</f>
        <v/>
      </c>
      <c r="Q229" s="43" t="str">
        <f>IFERROR(INDEX('ORARIO DOCENTI'!$A$3:$A$102,MATCH(Q$184,'ORARIO DOCENTI'!$P$3:$P$102,0),1),"")</f>
        <v/>
      </c>
      <c r="R229" s="43" t="str">
        <f>IFERROR(INDEX('ORARIO DOCENTI'!$A$3:$A$102,MATCH(R$184,'ORARIO DOCENTI'!$P$3:$P$102,0),1),"")</f>
        <v>ROSI</v>
      </c>
      <c r="S229" s="43" t="str">
        <f>IFERROR(INDEX('ORARIO DOCENTI'!$A$3:$A$102,MATCH(S$184,'ORARIO DOCENTI'!$P$3:$P$102,0),1),"")</f>
        <v>ROSI</v>
      </c>
      <c r="T229" s="43" t="str">
        <f>IFERROR(INDEX('ORARIO DOCENTI'!$A$3:$A$102,MATCH(T$184,'ORARIO DOCENTI'!$P$3:$P$102,0),1),"")</f>
        <v/>
      </c>
      <c r="U229" s="43" t="str">
        <f>IFERROR(INDEX('ORARIO DOCENTI'!$A$3:$A$102,MATCH(U$184,'ORARIO DOCENTI'!$P$3:$P$102,0),1),"")</f>
        <v/>
      </c>
      <c r="V229" s="43" t="str">
        <f>IFERROR(INDEX('ORARIO DOCENTI'!$A$3:$A$102,MATCH(V$184,'ORARIO DOCENTI'!$P$3:$P$102,0),1),"")</f>
        <v/>
      </c>
      <c r="W229" s="43" t="str">
        <f>IFERROR(INDEX('ORARIO DOCENTI'!$A$3:$A$102,MATCH(W$184,'ORARIO DOCENTI'!$P$3:$P$102,0),1),"")</f>
        <v/>
      </c>
      <c r="X229" s="43" t="str">
        <f>IFERROR(INDEX('ORARIO DOCENTI'!$A$3:$A$102,MATCH(X$184,'ORARIO DOCENTI'!$P$3:$P$102,0),1),"")</f>
        <v/>
      </c>
      <c r="Y229" s="43" t="str">
        <f>IFERROR(INDEX('ORARIO DOCENTI'!$A$3:$A$102,MATCH(Y$184,'ORARIO DOCENTI'!$P$3:$P$102,0),1),"")</f>
        <v/>
      </c>
      <c r="Z229" s="43" t="str">
        <f>IFERROR(INDEX('ORARIO DOCENTI'!$A$3:$A$102,MATCH(Z$184,'ORARIO DOCENTI'!$P$3:$P$102,0),1),"")</f>
        <v/>
      </c>
      <c r="AA229" s="43" t="str">
        <f>IFERROR(INDEX('ORARIO DOCENTI'!$A$3:$A$102,MATCH(AA$184,'ORARIO DOCENTI'!$P$3:$P$102,0),1),"")</f>
        <v/>
      </c>
      <c r="AB229" s="43" t="str">
        <f>IFERROR(INDEX('ORARIO DOCENTI'!$A$3:$A$102,MATCH(AB$184,'ORARIO DOCENTI'!$P$3:$P$102,0),1),"")</f>
        <v/>
      </c>
      <c r="AC229" s="43" t="str">
        <f>IFERROR(INDEX('ORARIO DOCENTI'!$A$3:$A$102,MATCH(AC$184,'ORARIO DOCENTI'!$P$3:$P$102,0),1),"")</f>
        <v/>
      </c>
      <c r="AD229" s="43" t="str">
        <f>IFERROR(INDEX('ORARIO DOCENTI'!$A$3:$A$102,MATCH(AD$184,'ORARIO DOCENTI'!$P$3:$P$102,0),1),"")</f>
        <v/>
      </c>
      <c r="AE229" s="43" t="str">
        <f>IFERROR(INDEX('ORARIO DOCENTI'!$A$3:$A$102,MATCH(AE$184,'ORARIO DOCENTI'!$P$3:$P$102,0),1),"")</f>
        <v/>
      </c>
      <c r="AF229" s="43" t="str">
        <f>IFERROR(INDEX('ORARIO DOCENTI'!$A$3:$A$102,MATCH(AF$184,'ORARIO DOCENTI'!$P$3:$P$102,0),1),"")</f>
        <v/>
      </c>
      <c r="AG229" s="43" t="str">
        <f>IFERROR(INDEX('ORARIO DOCENTI'!$A$3:$A$102,MATCH(AG$184,'ORARIO DOCENTI'!$P$3:$P$102,0),1),"")</f>
        <v/>
      </c>
      <c r="AH229" s="43" t="str">
        <f>IFERROR(INDEX('ORARIO DOCENTI'!$A$3:$A$102,MATCH(AH$184,'ORARIO DOCENTI'!$P$3:$P$102,0),1),"")</f>
        <v/>
      </c>
      <c r="AI229" s="43" t="str">
        <f>IFERROR(INDEX('ORARIO DOCENTI'!$A$3:$A$102,MATCH(AI$184,'ORARIO DOCENTI'!$P$3:$P$102,0),1),"")</f>
        <v/>
      </c>
      <c r="AJ229" s="43" t="str">
        <f>IFERROR(INDEX('ORARIO DOCENTI'!$A$3:$A$102,MATCH(AJ$184,'ORARIO DOCENTI'!$P$3:$P$102,0),1),"")</f>
        <v/>
      </c>
      <c r="AK229" s="43" t="str">
        <f>IFERROR(INDEX('ORARIO DOCENTI'!$A$3:$A$102,MATCH(AK$184,'ORARIO DOCENTI'!$P$3:$P$102,0),1),"")</f>
        <v/>
      </c>
      <c r="AL229" s="43" t="str">
        <f>IFERROR(INDEX('ORARIO DOCENTI'!$A$3:$A$102,MATCH(AL$184,'ORARIO DOCENTI'!$P$3:$P$102,0),1),"")</f>
        <v/>
      </c>
      <c r="AM229" s="43" t="str">
        <f>IFERROR(INDEX('ORARIO DOCENTI'!$A$3:$A$102,MATCH(AM$184,'ORARIO DOCENTI'!$P$3:$P$102,0),1),"")</f>
        <v/>
      </c>
      <c r="AN229" s="43" t="str">
        <f>IFERROR(INDEX('ORARIO DOCENTI'!$A$3:$A$102,MATCH(AN$184,'ORARIO DOCENTI'!$P$3:$P$102,0),1),"")</f>
        <v/>
      </c>
      <c r="AO229" s="43" t="str">
        <f>IFERROR(INDEX('ORARIO DOCENTI'!$A$3:$A$102,MATCH(AO$184,'ORARIO DOCENTI'!$P$3:$P$102,0),1),"")</f>
        <v/>
      </c>
      <c r="AP229" s="43" t="str">
        <f>IFERROR(INDEX('ORARIO DOCENTI'!$A$3:$A$102,MATCH(AP$184,'ORARIO DOCENTI'!$P$3:$P$102,0),1),"")</f>
        <v/>
      </c>
      <c r="AQ229" s="43" t="str">
        <f>IFERROR(INDEX('ORARIO DOCENTI'!$A$3:$A$102,MATCH(AQ$184,'ORARIO DOCENTI'!$P$3:$P$102,0),1),"")</f>
        <v/>
      </c>
      <c r="AR229" s="43" t="str">
        <f>IFERROR(INDEX('ORARIO DOCENTI'!$A$3:$A$102,MATCH(AR$184,'ORARIO DOCENTI'!$P$3:$P$102,0),1),"")</f>
        <v/>
      </c>
      <c r="AS229" s="43" t="str">
        <f>IFERROR(INDEX('ORARIO DOCENTI'!$A$3:$A$102,MATCH(AS$184,'ORARIO DOCENTI'!$P$3:$P$102,0),1),"")</f>
        <v/>
      </c>
      <c r="AT229" s="43" t="str">
        <f>IFERROR(INDEX('ORARIO DOCENTI'!$A$3:$A$102,MATCH(AT$184,'ORARIO DOCENTI'!$P$3:$P$102,0),1),"")</f>
        <v/>
      </c>
      <c r="AU229" s="43" t="str">
        <f>IFERROR(INDEX('ORARIO DOCENTI'!$A$3:$A$102,MATCH(AU$184,'ORARIO DOCENTI'!$P$3:$P$102,0),1),"")</f>
        <v/>
      </c>
      <c r="AV229" s="43" t="str">
        <f>IFERROR(INDEX('ORARIO DOCENTI'!$A$3:$A$102,MATCH(AV$184,'ORARIO DOCENTI'!$P$3:$P$102,0),1),"")</f>
        <v/>
      </c>
      <c r="AW229" s="43" t="str">
        <f>IFERROR(INDEX('ORARIO DOCENTI'!$A$3:$A$102,MATCH(AW$184,'ORARIO DOCENTI'!$P$3:$P$102,0),1),"")</f>
        <v/>
      </c>
      <c r="AX229" s="43" t="str">
        <f>IFERROR(INDEX('ORARIO DOCENTI'!$A$3:$A$102,MATCH(AX$184,'ORARIO DOCENTI'!$P$3:$P$102,0),1),"")</f>
        <v/>
      </c>
      <c r="AY229" s="43" t="str">
        <f>IFERROR(INDEX('ORARIO DOCENTI'!$A$3:$A$102,MATCH(AY$184,'ORARIO DOCENTI'!$P$3:$P$102,0),1),"")</f>
        <v/>
      </c>
      <c r="AZ229" s="43" t="str">
        <f>IFERROR(INDEX('ORARIO DOCENTI'!$A$3:$A$102,MATCH(AZ$184,'ORARIO DOCENTI'!$P$3:$P$102,0),1),"")</f>
        <v/>
      </c>
    </row>
    <row r="230" spans="1:52" s="46" customFormat="1" ht="24.95" hidden="1" customHeight="1">
      <c r="A230" s="160"/>
      <c r="B230" s="170"/>
      <c r="C230" s="40" t="str">
        <f>IFERROR(INDEX('ORARIO ITP'!$A$3:$A$102,MATCH(C$184,'ORARIO ITP'!$P$3:$P$102,0),1),"")</f>
        <v/>
      </c>
      <c r="D230" s="40" t="str">
        <f>IFERROR(INDEX('ORARIO ITP'!$A$3:$A$102,MATCH(D$184,'ORARIO ITP'!$P$3:$P$102,0),1),"")</f>
        <v/>
      </c>
      <c r="E230" s="40" t="str">
        <f>IFERROR(INDEX('ORARIO ITP'!$A$3:$A$102,MATCH(E$184,'ORARIO ITP'!$P$3:$P$102,0),1),"")</f>
        <v/>
      </c>
      <c r="F230" s="40" t="str">
        <f>IFERROR(INDEX('ORARIO ITP'!$A$3:$A$102,MATCH(F$184,'ORARIO ITP'!$P$3:$P$102,0),1),"")</f>
        <v/>
      </c>
      <c r="G230" s="40" t="str">
        <f>IFERROR(INDEX('ORARIO ITP'!$A$3:$A$102,MATCH(G$184,'ORARIO ITP'!$P$3:$P$102,0),1),"")</f>
        <v/>
      </c>
      <c r="H230" s="40" t="str">
        <f>IFERROR(INDEX('ORARIO ITP'!$A$3:$A$102,MATCH(H$184,'ORARIO ITP'!$P$3:$P$102,0),1),"")</f>
        <v/>
      </c>
      <c r="I230" s="40" t="str">
        <f>IFERROR(INDEX('ORARIO ITP'!$A$3:$A$102,MATCH(I$184,'ORARIO ITP'!$P$3:$P$102,0),1),"")</f>
        <v/>
      </c>
      <c r="J230" s="40" t="str">
        <f>IFERROR(INDEX('ORARIO ITP'!$A$3:$A$102,MATCH(J$184,'ORARIO ITP'!$P$3:$P$102,0),1),"")</f>
        <v/>
      </c>
      <c r="K230" s="40" t="str">
        <f>IFERROR(INDEX('ORARIO ITP'!$A$3:$A$102,MATCH(K$184,'ORARIO ITP'!$P$3:$P$102,0),1),"")</f>
        <v/>
      </c>
      <c r="L230" s="40" t="str">
        <f>IFERROR(INDEX('ORARIO ITP'!$A$3:$A$102,MATCH(L$184,'ORARIO ITP'!$P$3:$P$102,0),1),"")</f>
        <v/>
      </c>
      <c r="M230" s="40" t="str">
        <f>IFERROR(INDEX('ORARIO ITP'!$A$3:$A$102,MATCH(M$184,'ORARIO ITP'!$P$3:$P$102,0),1),"")</f>
        <v/>
      </c>
      <c r="N230" s="40" t="str">
        <f>IFERROR(INDEX('ORARIO ITP'!$A$3:$A$102,MATCH(N$184,'ORARIO ITP'!$P$3:$P$102,0),1),"")</f>
        <v/>
      </c>
      <c r="O230" s="40" t="str">
        <f>IFERROR(INDEX('ORARIO ITP'!$A$3:$A$102,MATCH(O$184,'ORARIO ITP'!$P$3:$P$102,0),1),"")</f>
        <v/>
      </c>
      <c r="P230" s="40" t="str">
        <f>IFERROR(INDEX('ORARIO ITP'!$A$3:$A$102,MATCH(P$184,'ORARIO ITP'!$P$3:$P$102,0),1),"")</f>
        <v/>
      </c>
      <c r="Q230" s="40" t="str">
        <f>IFERROR(INDEX('ORARIO ITP'!$A$3:$A$102,MATCH(Q$184,'ORARIO ITP'!$P$3:$P$102,0),1),"")</f>
        <v/>
      </c>
      <c r="R230" s="40" t="str">
        <f>IFERROR(INDEX('ORARIO ITP'!$A$3:$A$102,MATCH(R$184,'ORARIO ITP'!$P$3:$P$102,0),1),"")</f>
        <v/>
      </c>
      <c r="S230" s="40" t="str">
        <f>IFERROR(INDEX('ORARIO ITP'!$A$3:$A$102,MATCH(S$184,'ORARIO ITP'!$P$3:$P$102,0),1),"")</f>
        <v/>
      </c>
      <c r="T230" s="40" t="str">
        <f>IFERROR(INDEX('ORARIO ITP'!$A$3:$A$102,MATCH(T$184,'ORARIO ITP'!$P$3:$P$102,0),1),"")</f>
        <v/>
      </c>
      <c r="U230" s="40" t="str">
        <f>IFERROR(INDEX('ORARIO ITP'!$A$3:$A$102,MATCH(U$184,'ORARIO ITP'!$P$3:$P$102,0),1),"")</f>
        <v/>
      </c>
      <c r="V230" s="40" t="str">
        <f>IFERROR(INDEX('ORARIO ITP'!$A$3:$A$102,MATCH(V$184,'ORARIO ITP'!$P$3:$P$102,0),1),"")</f>
        <v/>
      </c>
      <c r="W230" s="40" t="str">
        <f>IFERROR(INDEX('ORARIO ITP'!$A$3:$A$102,MATCH(W$184,'ORARIO ITP'!$P$3:$P$102,0),1),"")</f>
        <v/>
      </c>
      <c r="X230" s="40" t="str">
        <f>IFERROR(INDEX('ORARIO ITP'!$A$3:$A$102,MATCH(X$184,'ORARIO ITP'!$P$3:$P$102,0),1),"")</f>
        <v/>
      </c>
      <c r="Y230" s="40" t="str">
        <f>IFERROR(INDEX('ORARIO ITP'!$A$3:$A$102,MATCH(Y$184,'ORARIO ITP'!$P$3:$P$102,0),1),"")</f>
        <v/>
      </c>
      <c r="Z230" s="40" t="str">
        <f>IFERROR(INDEX('ORARIO ITP'!$A$3:$A$102,MATCH(Z$184,'ORARIO ITP'!$P$3:$P$102,0),1),"")</f>
        <v/>
      </c>
      <c r="AA230" s="40" t="str">
        <f>IFERROR(INDEX('ORARIO ITP'!$A$3:$A$102,MATCH(AA$184,'ORARIO ITP'!$P$3:$P$102,0),1),"")</f>
        <v/>
      </c>
      <c r="AB230" s="40" t="str">
        <f>IFERROR(INDEX('ORARIO ITP'!$A$3:$A$102,MATCH(AB$184,'ORARIO ITP'!$P$3:$P$102,0),1),"")</f>
        <v/>
      </c>
      <c r="AC230" s="40" t="str">
        <f>IFERROR(INDEX('ORARIO ITP'!$A$3:$A$102,MATCH(AC$184,'ORARIO ITP'!$P$3:$P$102,0),1),"")</f>
        <v/>
      </c>
      <c r="AD230" s="40" t="str">
        <f>IFERROR(INDEX('ORARIO ITP'!$A$3:$A$102,MATCH(AD$184,'ORARIO ITP'!$P$3:$P$102,0),1),"")</f>
        <v/>
      </c>
      <c r="AE230" s="40" t="str">
        <f>IFERROR(INDEX('ORARIO ITP'!$A$3:$A$102,MATCH(AE$184,'ORARIO ITP'!$P$3:$P$102,0),1),"")</f>
        <v/>
      </c>
      <c r="AF230" s="40" t="str">
        <f>IFERROR(INDEX('ORARIO ITP'!$A$3:$A$102,MATCH(AF$184,'ORARIO ITP'!$P$3:$P$102,0),1),"")</f>
        <v/>
      </c>
      <c r="AG230" s="40" t="str">
        <f>IFERROR(INDEX('ORARIO ITP'!$A$3:$A$102,MATCH(AG$184,'ORARIO ITP'!$P$3:$P$102,0),1),"")</f>
        <v/>
      </c>
      <c r="AH230" s="40" t="str">
        <f>IFERROR(INDEX('ORARIO ITP'!$A$3:$A$102,MATCH(AH$184,'ORARIO ITP'!$P$3:$P$102,0),1),"")</f>
        <v/>
      </c>
      <c r="AI230" s="40" t="str">
        <f>IFERROR(INDEX('ORARIO ITP'!$A$3:$A$102,MATCH(AI$184,'ORARIO ITP'!$P$3:$P$102,0),1),"")</f>
        <v/>
      </c>
      <c r="AJ230" s="40" t="str">
        <f>IFERROR(INDEX('ORARIO ITP'!$A$3:$A$102,MATCH(AJ$184,'ORARIO ITP'!$P$3:$P$102,0),1),"")</f>
        <v/>
      </c>
      <c r="AK230" s="40" t="str">
        <f>IFERROR(INDEX('ORARIO ITP'!$A$3:$A$102,MATCH(AK$184,'ORARIO ITP'!$P$3:$P$102,0),1),"")</f>
        <v/>
      </c>
      <c r="AL230" s="40" t="str">
        <f>IFERROR(INDEX('ORARIO ITP'!$A$3:$A$102,MATCH(AL$184,'ORARIO ITP'!$P$3:$P$102,0),1),"")</f>
        <v/>
      </c>
      <c r="AM230" s="40" t="str">
        <f>IFERROR(INDEX('ORARIO ITP'!$A$3:$A$102,MATCH(AM$184,'ORARIO ITP'!$P$3:$P$102,0),1),"")</f>
        <v/>
      </c>
      <c r="AN230" s="40" t="str">
        <f>IFERROR(INDEX('ORARIO ITP'!$A$3:$A$102,MATCH(AN$184,'ORARIO ITP'!$P$3:$P$102,0),1),"")</f>
        <v/>
      </c>
      <c r="AO230" s="40" t="str">
        <f>IFERROR(INDEX('ORARIO ITP'!$A$3:$A$102,MATCH(AO$184,'ORARIO ITP'!$P$3:$P$102,0),1),"")</f>
        <v/>
      </c>
      <c r="AP230" s="40" t="str">
        <f>IFERROR(INDEX('ORARIO ITP'!$A$3:$A$102,MATCH(AP$184,'ORARIO ITP'!$P$3:$P$102,0),1),"")</f>
        <v/>
      </c>
      <c r="AQ230" s="40" t="str">
        <f>IFERROR(INDEX('ORARIO ITP'!$A$3:$A$102,MATCH(AQ$184,'ORARIO ITP'!$P$3:$P$102,0),1),"")</f>
        <v/>
      </c>
      <c r="AR230" s="40" t="str">
        <f>IFERROR(INDEX('ORARIO ITP'!$A$3:$A$102,MATCH(AR$184,'ORARIO ITP'!$P$3:$P$102,0),1),"")</f>
        <v/>
      </c>
      <c r="AS230" s="40" t="str">
        <f>IFERROR(INDEX('ORARIO ITP'!$A$3:$A$102,MATCH(AS$184,'ORARIO ITP'!$P$3:$P$102,0),1),"")</f>
        <v/>
      </c>
      <c r="AT230" s="40" t="str">
        <f>IFERROR(INDEX('ORARIO ITP'!$A$3:$A$102,MATCH(AT$184,'ORARIO ITP'!$P$3:$P$102,0),1),"")</f>
        <v/>
      </c>
      <c r="AU230" s="40" t="str">
        <f>IFERROR(INDEX('ORARIO ITP'!$A$3:$A$102,MATCH(AU$184,'ORARIO ITP'!$P$3:$P$102,0),1),"")</f>
        <v/>
      </c>
      <c r="AV230" s="40" t="str">
        <f>IFERROR(INDEX('ORARIO ITP'!$A$3:$A$102,MATCH(AV$184,'ORARIO ITP'!$P$3:$P$102,0),1),"")</f>
        <v/>
      </c>
      <c r="AW230" s="40" t="str">
        <f>IFERROR(INDEX('ORARIO ITP'!$A$3:$A$102,MATCH(AW$184,'ORARIO ITP'!$P$3:$P$102,0),1),"")</f>
        <v/>
      </c>
      <c r="AX230" s="40" t="str">
        <f>IFERROR(INDEX('ORARIO ITP'!$A$3:$A$102,MATCH(AX$184,'ORARIO ITP'!$P$3:$P$102,0),1),"")</f>
        <v/>
      </c>
      <c r="AY230" s="40" t="str">
        <f>IFERROR(INDEX('ORARIO ITP'!$A$3:$A$102,MATCH(AY$184,'ORARIO ITP'!$P$3:$P$102,0),1),"")</f>
        <v/>
      </c>
      <c r="AZ230" s="40" t="str">
        <f>IFERROR(INDEX('ORARIO ITP'!$A$3:$A$102,MATCH(AZ$184,'ORARIO ITP'!$P$3:$P$102,0),1),"")</f>
        <v/>
      </c>
    </row>
    <row r="231" spans="1:52" s="42" customFormat="1" ht="24.95" hidden="1" customHeight="1">
      <c r="A231" s="160"/>
      <c r="B231" s="168">
        <v>6</v>
      </c>
      <c r="C231" s="41" t="str">
        <f ca="1">IFERROR(INDEX('DOCENTI-CLASSI-MATERIE'!$A$2:$L$201,MATCH(C$49,'DOCENTI-CLASSI-MATERIE'!$A$2:$A$201,0),MATCH(C$184,INDIRECT("'DOCENTI-CLASSI-MATERIE'!$A"&amp;MATCH(C$49,'DOCENTI-CLASSI-MATERIE'!$A$2:$A$201,0)+2&amp;":$L"&amp;MATCH(C$49,'DOCENTI-CLASSI-MATERIE'!$A$2:$A$201,0)+2),0)),"")</f>
        <v/>
      </c>
      <c r="D231" s="41" t="str">
        <f ca="1">IFERROR(INDEX('DOCENTI-CLASSI-MATERIE'!$A$2:$L$201,MATCH(D$49,'DOCENTI-CLASSI-MATERIE'!$A$2:$A$201,0),MATCH(D$184,INDIRECT("'DOCENTI-CLASSI-MATERIE'!$A"&amp;MATCH(D$49,'DOCENTI-CLASSI-MATERIE'!$A$2:$A$201,0)+2&amp;":$L"&amp;MATCH(D$49,'DOCENTI-CLASSI-MATERIE'!$A$2:$A$201,0)+2),0)),"")</f>
        <v/>
      </c>
      <c r="E231" s="41" t="str">
        <f ca="1">IFERROR(INDEX('DOCENTI-CLASSI-MATERIE'!$A$2:$L$201,MATCH(E$49,'DOCENTI-CLASSI-MATERIE'!$A$2:$A$201,0),MATCH(E$184,INDIRECT("'DOCENTI-CLASSI-MATERIE'!$A"&amp;MATCH(E$49,'DOCENTI-CLASSI-MATERIE'!$A$2:$A$201,0)+2&amp;":$L"&amp;MATCH(E$49,'DOCENTI-CLASSI-MATERIE'!$A$2:$A$201,0)+2),0)),"")</f>
        <v/>
      </c>
      <c r="F231" s="41" t="str">
        <f ca="1">IFERROR(INDEX('DOCENTI-CLASSI-MATERIE'!$A$2:$L$201,MATCH(F$49,'DOCENTI-CLASSI-MATERIE'!$A$2:$A$201,0),MATCH(F$184,INDIRECT("'DOCENTI-CLASSI-MATERIE'!$A"&amp;MATCH(F$49,'DOCENTI-CLASSI-MATERIE'!$A$2:$A$201,0)+2&amp;":$L"&amp;MATCH(F$49,'DOCENTI-CLASSI-MATERIE'!$A$2:$A$201,0)+2),0)),"")</f>
        <v/>
      </c>
      <c r="G231" s="41" t="str">
        <f ca="1">IFERROR(INDEX('DOCENTI-CLASSI-MATERIE'!$A$2:$L$201,MATCH(G$49,'DOCENTI-CLASSI-MATERIE'!$A$2:$A$201,0),MATCH(G$184,INDIRECT("'DOCENTI-CLASSI-MATERIE'!$A"&amp;MATCH(G$49,'DOCENTI-CLASSI-MATERIE'!$A$2:$A$201,0)+2&amp;":$L"&amp;MATCH(G$49,'DOCENTI-CLASSI-MATERIE'!$A$2:$A$201,0)+2),0)),"")</f>
        <v/>
      </c>
      <c r="H231" s="41" t="str">
        <f ca="1">IFERROR(INDEX('DOCENTI-CLASSI-MATERIE'!$A$2:$L$201,MATCH(H$49,'DOCENTI-CLASSI-MATERIE'!$A$2:$A$201,0),MATCH(H$184,INDIRECT("'DOCENTI-CLASSI-MATERIE'!$A"&amp;MATCH(H$49,'DOCENTI-CLASSI-MATERIE'!$A$2:$A$201,0)+2&amp;":$L"&amp;MATCH(H$49,'DOCENTI-CLASSI-MATERIE'!$A$2:$A$201,0)+2),0)),"")</f>
        <v/>
      </c>
      <c r="I231" s="41" t="str">
        <f ca="1">IFERROR(INDEX('DOCENTI-CLASSI-MATERIE'!$A$2:$L$201,MATCH(I$49,'DOCENTI-CLASSI-MATERIE'!$A$2:$A$201,0),MATCH(I$184,INDIRECT("'DOCENTI-CLASSI-MATERIE'!$A"&amp;MATCH(I$49,'DOCENTI-CLASSI-MATERIE'!$A$2:$A$201,0)+2&amp;":$L"&amp;MATCH(I$49,'DOCENTI-CLASSI-MATERIE'!$A$2:$A$201,0)+2),0)),"")</f>
        <v/>
      </c>
      <c r="J231" s="41" t="str">
        <f ca="1">IFERROR(INDEX('DOCENTI-CLASSI-MATERIE'!$A$2:$L$201,MATCH(J$49,'DOCENTI-CLASSI-MATERIE'!$A$2:$A$201,0),MATCH(J$184,INDIRECT("'DOCENTI-CLASSI-MATERIE'!$A"&amp;MATCH(J$49,'DOCENTI-CLASSI-MATERIE'!$A$2:$A$201,0)+2&amp;":$L"&amp;MATCH(J$49,'DOCENTI-CLASSI-MATERIE'!$A$2:$A$201,0)+2),0)),"")</f>
        <v/>
      </c>
      <c r="K231" s="41" t="str">
        <f ca="1">IFERROR(INDEX('DOCENTI-CLASSI-MATERIE'!$A$2:$L$201,MATCH(K$49,'DOCENTI-CLASSI-MATERIE'!$A$2:$A$201,0),MATCH(K$184,INDIRECT("'DOCENTI-CLASSI-MATERIE'!$A"&amp;MATCH(K$49,'DOCENTI-CLASSI-MATERIE'!$A$2:$A$201,0)+2&amp;":$L"&amp;MATCH(K$49,'DOCENTI-CLASSI-MATERIE'!$A$2:$A$201,0)+2),0)),"")</f>
        <v/>
      </c>
      <c r="L231" s="41" t="str">
        <f ca="1">IFERROR(INDEX('DOCENTI-CLASSI-MATERIE'!$A$2:$L$201,MATCH(L$49,'DOCENTI-CLASSI-MATERIE'!$A$2:$A$201,0),MATCH(L$184,INDIRECT("'DOCENTI-CLASSI-MATERIE'!$A"&amp;MATCH(L$49,'DOCENTI-CLASSI-MATERIE'!$A$2:$A$201,0)+2&amp;":$L"&amp;MATCH(L$49,'DOCENTI-CLASSI-MATERIE'!$A$2:$A$201,0)+2),0)),"")</f>
        <v>RELIGIONE</v>
      </c>
      <c r="M231" s="41" t="str">
        <f ca="1">IFERROR(INDEX('DOCENTI-CLASSI-MATERIE'!$A$2:$L$201,MATCH(M$49,'DOCENTI-CLASSI-MATERIE'!$A$2:$A$201,0),MATCH(M$184,INDIRECT("'DOCENTI-CLASSI-MATERIE'!$A"&amp;MATCH(M$49,'DOCENTI-CLASSI-MATERIE'!$A$2:$A$201,0)+2&amp;":$L"&amp;MATCH(M$49,'DOCENTI-CLASSI-MATERIE'!$A$2:$A$201,0)+2),0)),"")</f>
        <v>RELIGIONE</v>
      </c>
      <c r="N231" s="41" t="str">
        <f ca="1">IFERROR(INDEX('DOCENTI-CLASSI-MATERIE'!$A$2:$L$201,MATCH(N$49,'DOCENTI-CLASSI-MATERIE'!$A$2:$A$201,0),MATCH(N$184,INDIRECT("'DOCENTI-CLASSI-MATERIE'!$A"&amp;MATCH(N$49,'DOCENTI-CLASSI-MATERIE'!$A$2:$A$201,0)+2&amp;":$L"&amp;MATCH(N$49,'DOCENTI-CLASSI-MATERIE'!$A$2:$A$201,0)+2),0)),"")</f>
        <v/>
      </c>
      <c r="O231" s="41" t="str">
        <f ca="1">IFERROR(INDEX('DOCENTI-CLASSI-MATERIE'!$A$2:$L$201,MATCH(O$49,'DOCENTI-CLASSI-MATERIE'!$A$2:$A$201,0),MATCH(O$184,INDIRECT("'DOCENTI-CLASSI-MATERIE'!$A"&amp;MATCH(O$49,'DOCENTI-CLASSI-MATERIE'!$A$2:$A$201,0)+2&amp;":$L"&amp;MATCH(O$49,'DOCENTI-CLASSI-MATERIE'!$A$2:$A$201,0)+2),0)),"")</f>
        <v/>
      </c>
      <c r="P231" s="41" t="str">
        <f ca="1">IFERROR(INDEX('DOCENTI-CLASSI-MATERIE'!$A$2:$L$201,MATCH(P$49,'DOCENTI-CLASSI-MATERIE'!$A$2:$A$201,0),MATCH(P$184,INDIRECT("'DOCENTI-CLASSI-MATERIE'!$A"&amp;MATCH(P$49,'DOCENTI-CLASSI-MATERIE'!$A$2:$A$201,0)+2&amp;":$L"&amp;MATCH(P$49,'DOCENTI-CLASSI-MATERIE'!$A$2:$A$201,0)+2),0)),"")</f>
        <v/>
      </c>
      <c r="Q231" s="41" t="str">
        <f ca="1">IFERROR(INDEX('DOCENTI-CLASSI-MATERIE'!$A$2:$L$201,MATCH(Q$49,'DOCENTI-CLASSI-MATERIE'!$A$2:$A$201,0),MATCH(Q$184,INDIRECT("'DOCENTI-CLASSI-MATERIE'!$A"&amp;MATCH(Q$49,'DOCENTI-CLASSI-MATERIE'!$A$2:$A$201,0)+2&amp;":$L"&amp;MATCH(Q$49,'DOCENTI-CLASSI-MATERIE'!$A$2:$A$201,0)+2),0)),"")</f>
        <v/>
      </c>
      <c r="R231" s="41" t="str">
        <f ca="1">IFERROR(INDEX('DOCENTI-CLASSI-MATERIE'!$A$2:$L$201,MATCH(R$49,'DOCENTI-CLASSI-MATERIE'!$A$2:$A$201,0),MATCH(R$184,INDIRECT("'DOCENTI-CLASSI-MATERIE'!$A"&amp;MATCH(R$49,'DOCENTI-CLASSI-MATERIE'!$A$2:$A$201,0)+2&amp;":$L"&amp;MATCH(R$49,'DOCENTI-CLASSI-MATERIE'!$A$2:$A$201,0)+2),0)),"")</f>
        <v>SCIENZE MOTORIE</v>
      </c>
      <c r="S231" s="41" t="str">
        <f ca="1">IFERROR(INDEX('DOCENTI-CLASSI-MATERIE'!$A$2:$L$201,MATCH(S$49,'DOCENTI-CLASSI-MATERIE'!$A$2:$A$201,0),MATCH(S$184,INDIRECT("'DOCENTI-CLASSI-MATERIE'!$A"&amp;MATCH(S$49,'DOCENTI-CLASSI-MATERIE'!$A$2:$A$201,0)+2&amp;":$L"&amp;MATCH(S$49,'DOCENTI-CLASSI-MATERIE'!$A$2:$A$201,0)+2),0)),"")</f>
        <v>SCIENZE MOTORIE</v>
      </c>
      <c r="T231" s="41" t="str">
        <f ca="1">IFERROR(INDEX('DOCENTI-CLASSI-MATERIE'!$A$2:$L$201,MATCH(T$49,'DOCENTI-CLASSI-MATERIE'!$A$2:$A$201,0),MATCH(T$184,INDIRECT("'DOCENTI-CLASSI-MATERIE'!$A"&amp;MATCH(T$49,'DOCENTI-CLASSI-MATERIE'!$A$2:$A$201,0)+2&amp;":$L"&amp;MATCH(T$49,'DOCENTI-CLASSI-MATERIE'!$A$2:$A$201,0)+2),0)),"")</f>
        <v/>
      </c>
      <c r="U231" s="41" t="str">
        <f ca="1">IFERROR(INDEX('DOCENTI-CLASSI-MATERIE'!$A$2:$L$201,MATCH(U$49,'DOCENTI-CLASSI-MATERIE'!$A$2:$A$201,0),MATCH(U$184,INDIRECT("'DOCENTI-CLASSI-MATERIE'!$A"&amp;MATCH(U$49,'DOCENTI-CLASSI-MATERIE'!$A$2:$A$201,0)+2&amp;":$L"&amp;MATCH(U$49,'DOCENTI-CLASSI-MATERIE'!$A$2:$A$201,0)+2),0)),"")</f>
        <v/>
      </c>
      <c r="V231" s="41" t="str">
        <f ca="1">IFERROR(INDEX('DOCENTI-CLASSI-MATERIE'!$A$2:$L$201,MATCH(V$49,'DOCENTI-CLASSI-MATERIE'!$A$2:$A$201,0),MATCH(V$184,INDIRECT("'DOCENTI-CLASSI-MATERIE'!$A"&amp;MATCH(V$49,'DOCENTI-CLASSI-MATERIE'!$A$2:$A$201,0)+2&amp;":$L"&amp;MATCH(V$49,'DOCENTI-CLASSI-MATERIE'!$A$2:$A$201,0)+2),0)),"")</f>
        <v/>
      </c>
      <c r="W231" s="41" t="str">
        <f ca="1">IFERROR(INDEX('DOCENTI-CLASSI-MATERIE'!$A$2:$L$201,MATCH(W$49,'DOCENTI-CLASSI-MATERIE'!$A$2:$A$201,0),MATCH(W$184,INDIRECT("'DOCENTI-CLASSI-MATERIE'!$A"&amp;MATCH(W$49,'DOCENTI-CLASSI-MATERIE'!$A$2:$A$201,0)+2&amp;":$L"&amp;MATCH(W$49,'DOCENTI-CLASSI-MATERIE'!$A$2:$A$201,0)+2),0)),"")</f>
        <v/>
      </c>
      <c r="X231" s="41" t="str">
        <f ca="1">IFERROR(INDEX('DOCENTI-CLASSI-MATERIE'!$A$2:$L$201,MATCH(X$49,'DOCENTI-CLASSI-MATERIE'!$A$2:$A$201,0),MATCH(X$184,INDIRECT("'DOCENTI-CLASSI-MATERIE'!$A"&amp;MATCH(X$49,'DOCENTI-CLASSI-MATERIE'!$A$2:$A$201,0)+2&amp;":$L"&amp;MATCH(X$49,'DOCENTI-CLASSI-MATERIE'!$A$2:$A$201,0)+2),0)),"")</f>
        <v/>
      </c>
      <c r="Y231" s="41" t="str">
        <f ca="1">IFERROR(INDEX('DOCENTI-CLASSI-MATERIE'!$A$2:$L$201,MATCH(Y$49,'DOCENTI-CLASSI-MATERIE'!$A$2:$A$201,0),MATCH(Y$184,INDIRECT("'DOCENTI-CLASSI-MATERIE'!$A"&amp;MATCH(Y$49,'DOCENTI-CLASSI-MATERIE'!$A$2:$A$201,0)+2&amp;":$L"&amp;MATCH(Y$49,'DOCENTI-CLASSI-MATERIE'!$A$2:$A$201,0)+2),0)),"")</f>
        <v/>
      </c>
      <c r="Z231" s="41" t="str">
        <f ca="1">IFERROR(INDEX('DOCENTI-CLASSI-MATERIE'!$A$2:$L$201,MATCH(Z$49,'DOCENTI-CLASSI-MATERIE'!$A$2:$A$201,0),MATCH(Z$184,INDIRECT("'DOCENTI-CLASSI-MATERIE'!$A"&amp;MATCH(Z$49,'DOCENTI-CLASSI-MATERIE'!$A$2:$A$201,0)+2&amp;":$L"&amp;MATCH(Z$49,'DOCENTI-CLASSI-MATERIE'!$A$2:$A$201,0)+2),0)),"")</f>
        <v/>
      </c>
      <c r="AA231" s="41" t="str">
        <f ca="1">IFERROR(INDEX('DOCENTI-CLASSI-MATERIE'!$A$2:$L$201,MATCH(AA$49,'DOCENTI-CLASSI-MATERIE'!$A$2:$A$201,0),MATCH(AA$184,INDIRECT("'DOCENTI-CLASSI-MATERIE'!$A"&amp;MATCH(AA$49,'DOCENTI-CLASSI-MATERIE'!$A$2:$A$201,0)+2&amp;":$L"&amp;MATCH(AA$49,'DOCENTI-CLASSI-MATERIE'!$A$2:$A$201,0)+2),0)),"")</f>
        <v/>
      </c>
      <c r="AB231" s="41" t="str">
        <f ca="1">IFERROR(INDEX('DOCENTI-CLASSI-MATERIE'!$A$2:$L$201,MATCH(AB$49,'DOCENTI-CLASSI-MATERIE'!$A$2:$A$201,0),MATCH(AB$184,INDIRECT("'DOCENTI-CLASSI-MATERIE'!$A"&amp;MATCH(AB$49,'DOCENTI-CLASSI-MATERIE'!$A$2:$A$201,0)+2&amp;":$L"&amp;MATCH(AB$49,'DOCENTI-CLASSI-MATERIE'!$A$2:$A$201,0)+2),0)),"")</f>
        <v/>
      </c>
      <c r="AC231" s="41" t="str">
        <f ca="1">IFERROR(INDEX('DOCENTI-CLASSI-MATERIE'!$A$2:$L$201,MATCH(AC$49,'DOCENTI-CLASSI-MATERIE'!$A$2:$A$201,0),MATCH(AC$184,INDIRECT("'DOCENTI-CLASSI-MATERIE'!$A"&amp;MATCH(AC$49,'DOCENTI-CLASSI-MATERIE'!$A$2:$A$201,0)+2&amp;":$L"&amp;MATCH(AC$49,'DOCENTI-CLASSI-MATERIE'!$A$2:$A$201,0)+2),0)),"")</f>
        <v/>
      </c>
      <c r="AD231" s="41" t="str">
        <f ca="1">IFERROR(INDEX('DOCENTI-CLASSI-MATERIE'!$A$2:$L$201,MATCH(AD$49,'DOCENTI-CLASSI-MATERIE'!$A$2:$A$201,0),MATCH(AD$184,INDIRECT("'DOCENTI-CLASSI-MATERIE'!$A"&amp;MATCH(AD$49,'DOCENTI-CLASSI-MATERIE'!$A$2:$A$201,0)+2&amp;":$L"&amp;MATCH(AD$49,'DOCENTI-CLASSI-MATERIE'!$A$2:$A$201,0)+2),0)),"")</f>
        <v/>
      </c>
      <c r="AE231" s="41" t="str">
        <f ca="1">IFERROR(INDEX('DOCENTI-CLASSI-MATERIE'!$A$2:$L$201,MATCH(AE$49,'DOCENTI-CLASSI-MATERIE'!$A$2:$A$201,0),MATCH(AE$184,INDIRECT("'DOCENTI-CLASSI-MATERIE'!$A"&amp;MATCH(AE$49,'DOCENTI-CLASSI-MATERIE'!$A$2:$A$201,0)+2&amp;":$L"&amp;MATCH(AE$49,'DOCENTI-CLASSI-MATERIE'!$A$2:$A$201,0)+2),0)),"")</f>
        <v/>
      </c>
      <c r="AF231" s="41" t="str">
        <f ca="1">IFERROR(INDEX('DOCENTI-CLASSI-MATERIE'!$A$2:$L$201,MATCH(AF$49,'DOCENTI-CLASSI-MATERIE'!$A$2:$A$201,0),MATCH(AF$184,INDIRECT("'DOCENTI-CLASSI-MATERIE'!$A"&amp;MATCH(AF$49,'DOCENTI-CLASSI-MATERIE'!$A$2:$A$201,0)+2&amp;":$L"&amp;MATCH(AF$49,'DOCENTI-CLASSI-MATERIE'!$A$2:$A$201,0)+2),0)),"")</f>
        <v/>
      </c>
      <c r="AG231" s="41" t="str">
        <f ca="1">IFERROR(INDEX('DOCENTI-CLASSI-MATERIE'!$A$2:$L$201,MATCH(AG$49,'DOCENTI-CLASSI-MATERIE'!$A$2:$A$201,0),MATCH(AG$184,INDIRECT("'DOCENTI-CLASSI-MATERIE'!$A"&amp;MATCH(AG$49,'DOCENTI-CLASSI-MATERIE'!$A$2:$A$201,0)+2&amp;":$L"&amp;MATCH(AG$49,'DOCENTI-CLASSI-MATERIE'!$A$2:$A$201,0)+2),0)),"")</f>
        <v/>
      </c>
      <c r="AH231" s="41" t="str">
        <f ca="1">IFERROR(INDEX('DOCENTI-CLASSI-MATERIE'!$A$2:$L$201,MATCH(AH$49,'DOCENTI-CLASSI-MATERIE'!$A$2:$A$201,0),MATCH(AH$184,INDIRECT("'DOCENTI-CLASSI-MATERIE'!$A"&amp;MATCH(AH$49,'DOCENTI-CLASSI-MATERIE'!$A$2:$A$201,0)+2&amp;":$L"&amp;MATCH(AH$49,'DOCENTI-CLASSI-MATERIE'!$A$2:$A$201,0)+2),0)),"")</f>
        <v/>
      </c>
      <c r="AI231" s="41" t="str">
        <f ca="1">IFERROR(INDEX('DOCENTI-CLASSI-MATERIE'!$A$2:$L$201,MATCH(AI$49,'DOCENTI-CLASSI-MATERIE'!$A$2:$A$201,0),MATCH(AI$184,INDIRECT("'DOCENTI-CLASSI-MATERIE'!$A"&amp;MATCH(AI$49,'DOCENTI-CLASSI-MATERIE'!$A$2:$A$201,0)+2&amp;":$L"&amp;MATCH(AI$49,'DOCENTI-CLASSI-MATERIE'!$A$2:$A$201,0)+2),0)),"")</f>
        <v/>
      </c>
      <c r="AJ231" s="41" t="str">
        <f ca="1">IFERROR(INDEX('DOCENTI-CLASSI-MATERIE'!$A$2:$L$201,MATCH(AJ$49,'DOCENTI-CLASSI-MATERIE'!$A$2:$A$201,0),MATCH(AJ$184,INDIRECT("'DOCENTI-CLASSI-MATERIE'!$A"&amp;MATCH(AJ$49,'DOCENTI-CLASSI-MATERIE'!$A$2:$A$201,0)+2&amp;":$L"&amp;MATCH(AJ$49,'DOCENTI-CLASSI-MATERIE'!$A$2:$A$201,0)+2),0)),"")</f>
        <v/>
      </c>
      <c r="AK231" s="41" t="str">
        <f ca="1">IFERROR(INDEX('DOCENTI-CLASSI-MATERIE'!$A$2:$L$201,MATCH(AK$49,'DOCENTI-CLASSI-MATERIE'!$A$2:$A$201,0),MATCH(AK$184,INDIRECT("'DOCENTI-CLASSI-MATERIE'!$A"&amp;MATCH(AK$49,'DOCENTI-CLASSI-MATERIE'!$A$2:$A$201,0)+2&amp;":$L"&amp;MATCH(AK$49,'DOCENTI-CLASSI-MATERIE'!$A$2:$A$201,0)+2),0)),"")</f>
        <v/>
      </c>
      <c r="AL231" s="41" t="str">
        <f ca="1">IFERROR(INDEX('DOCENTI-CLASSI-MATERIE'!$A$2:$L$201,MATCH(AL$49,'DOCENTI-CLASSI-MATERIE'!$A$2:$A$201,0),MATCH(AL$184,INDIRECT("'DOCENTI-CLASSI-MATERIE'!$A"&amp;MATCH(AL$49,'DOCENTI-CLASSI-MATERIE'!$A$2:$A$201,0)+2&amp;":$L"&amp;MATCH(AL$49,'DOCENTI-CLASSI-MATERIE'!$A$2:$A$201,0)+2),0)),"")</f>
        <v/>
      </c>
      <c r="AM231" s="41" t="str">
        <f ca="1">IFERROR(INDEX('DOCENTI-CLASSI-MATERIE'!$A$2:$L$201,MATCH(AM$49,'DOCENTI-CLASSI-MATERIE'!$A$2:$A$201,0),MATCH(AM$184,INDIRECT("'DOCENTI-CLASSI-MATERIE'!$A"&amp;MATCH(AM$49,'DOCENTI-CLASSI-MATERIE'!$A$2:$A$201,0)+2&amp;":$L"&amp;MATCH(AM$49,'DOCENTI-CLASSI-MATERIE'!$A$2:$A$201,0)+2),0)),"")</f>
        <v/>
      </c>
      <c r="AN231" s="41" t="str">
        <f ca="1">IFERROR(INDEX('DOCENTI-CLASSI-MATERIE'!$A$2:$L$201,MATCH(AN$49,'DOCENTI-CLASSI-MATERIE'!$A$2:$A$201,0),MATCH(AN$184,INDIRECT("'DOCENTI-CLASSI-MATERIE'!$A"&amp;MATCH(AN$49,'DOCENTI-CLASSI-MATERIE'!$A$2:$A$201,0)+2&amp;":$L"&amp;MATCH(AN$49,'DOCENTI-CLASSI-MATERIE'!$A$2:$A$201,0)+2),0)),"")</f>
        <v/>
      </c>
      <c r="AO231" s="41" t="str">
        <f ca="1">IFERROR(INDEX('DOCENTI-CLASSI-MATERIE'!$A$2:$L$201,MATCH(AO$49,'DOCENTI-CLASSI-MATERIE'!$A$2:$A$201,0),MATCH(AO$184,INDIRECT("'DOCENTI-CLASSI-MATERIE'!$A"&amp;MATCH(AO$49,'DOCENTI-CLASSI-MATERIE'!$A$2:$A$201,0)+2&amp;":$L"&amp;MATCH(AO$49,'DOCENTI-CLASSI-MATERIE'!$A$2:$A$201,0)+2),0)),"")</f>
        <v/>
      </c>
      <c r="AP231" s="41" t="str">
        <f ca="1">IFERROR(INDEX('DOCENTI-CLASSI-MATERIE'!$A$2:$L$201,MATCH(AP$49,'DOCENTI-CLASSI-MATERIE'!$A$2:$A$201,0),MATCH(AP$184,INDIRECT("'DOCENTI-CLASSI-MATERIE'!$A"&amp;MATCH(AP$49,'DOCENTI-CLASSI-MATERIE'!$A$2:$A$201,0)+2&amp;":$L"&amp;MATCH(AP$49,'DOCENTI-CLASSI-MATERIE'!$A$2:$A$201,0)+2),0)),"")</f>
        <v/>
      </c>
      <c r="AQ231" s="41" t="str">
        <f ca="1">IFERROR(INDEX('DOCENTI-CLASSI-MATERIE'!$A$2:$L$201,MATCH(AQ$49,'DOCENTI-CLASSI-MATERIE'!$A$2:$A$201,0),MATCH(AQ$184,INDIRECT("'DOCENTI-CLASSI-MATERIE'!$A"&amp;MATCH(AQ$49,'DOCENTI-CLASSI-MATERIE'!$A$2:$A$201,0)+2&amp;":$L"&amp;MATCH(AQ$49,'DOCENTI-CLASSI-MATERIE'!$A$2:$A$201,0)+2),0)),"")</f>
        <v/>
      </c>
      <c r="AR231" s="41" t="str">
        <f ca="1">IFERROR(INDEX('DOCENTI-CLASSI-MATERIE'!$A$2:$L$201,MATCH(AR$49,'DOCENTI-CLASSI-MATERIE'!$A$2:$A$201,0),MATCH(AR$184,INDIRECT("'DOCENTI-CLASSI-MATERIE'!$A"&amp;MATCH(AR$49,'DOCENTI-CLASSI-MATERIE'!$A$2:$A$201,0)+2&amp;":$L"&amp;MATCH(AR$49,'DOCENTI-CLASSI-MATERIE'!$A$2:$A$201,0)+2),0)),"")</f>
        <v/>
      </c>
      <c r="AS231" s="41" t="str">
        <f ca="1">IFERROR(INDEX('DOCENTI-CLASSI-MATERIE'!$A$2:$L$201,MATCH(AS$49,'DOCENTI-CLASSI-MATERIE'!$A$2:$A$201,0),MATCH(AS$184,INDIRECT("'DOCENTI-CLASSI-MATERIE'!$A"&amp;MATCH(AS$49,'DOCENTI-CLASSI-MATERIE'!$A$2:$A$201,0)+2&amp;":$L"&amp;MATCH(AS$49,'DOCENTI-CLASSI-MATERIE'!$A$2:$A$201,0)+2),0)),"")</f>
        <v/>
      </c>
      <c r="AT231" s="41" t="str">
        <f ca="1">IFERROR(INDEX('DOCENTI-CLASSI-MATERIE'!$A$2:$L$201,MATCH(AT$49,'DOCENTI-CLASSI-MATERIE'!$A$2:$A$201,0),MATCH(AT$184,INDIRECT("'DOCENTI-CLASSI-MATERIE'!$A"&amp;MATCH(AT$49,'DOCENTI-CLASSI-MATERIE'!$A$2:$A$201,0)+2&amp;":$L"&amp;MATCH(AT$49,'DOCENTI-CLASSI-MATERIE'!$A$2:$A$201,0)+2),0)),"")</f>
        <v/>
      </c>
      <c r="AU231" s="41" t="str">
        <f ca="1">IFERROR(INDEX('DOCENTI-CLASSI-MATERIE'!$A$2:$L$201,MATCH(AU$49,'DOCENTI-CLASSI-MATERIE'!$A$2:$A$201,0),MATCH(AU$184,INDIRECT("'DOCENTI-CLASSI-MATERIE'!$A"&amp;MATCH(AU$49,'DOCENTI-CLASSI-MATERIE'!$A$2:$A$201,0)+2&amp;":$L"&amp;MATCH(AU$49,'DOCENTI-CLASSI-MATERIE'!$A$2:$A$201,0)+2),0)),"")</f>
        <v/>
      </c>
      <c r="AV231" s="41" t="str">
        <f ca="1">IFERROR(INDEX('DOCENTI-CLASSI-MATERIE'!$A$2:$L$201,MATCH(AV$49,'DOCENTI-CLASSI-MATERIE'!$A$2:$A$201,0),MATCH(AV$184,INDIRECT("'DOCENTI-CLASSI-MATERIE'!$A"&amp;MATCH(AV$49,'DOCENTI-CLASSI-MATERIE'!$A$2:$A$201,0)+2&amp;":$L"&amp;MATCH(AV$49,'DOCENTI-CLASSI-MATERIE'!$A$2:$A$201,0)+2),0)),"")</f>
        <v/>
      </c>
      <c r="AW231" s="41" t="str">
        <f ca="1">IFERROR(INDEX('DOCENTI-CLASSI-MATERIE'!$A$2:$L$201,MATCH(AW$49,'DOCENTI-CLASSI-MATERIE'!$A$2:$A$201,0),MATCH(AW$184,INDIRECT("'DOCENTI-CLASSI-MATERIE'!$A"&amp;MATCH(AW$49,'DOCENTI-CLASSI-MATERIE'!$A$2:$A$201,0)+2&amp;":$L"&amp;MATCH(AW$49,'DOCENTI-CLASSI-MATERIE'!$A$2:$A$201,0)+2),0)),"")</f>
        <v/>
      </c>
      <c r="AX231" s="41" t="str">
        <f ca="1">IFERROR(INDEX('DOCENTI-CLASSI-MATERIE'!$A$2:$L$201,MATCH(AX$49,'DOCENTI-CLASSI-MATERIE'!$A$2:$A$201,0),MATCH(AX$184,INDIRECT("'DOCENTI-CLASSI-MATERIE'!$A"&amp;MATCH(AX$49,'DOCENTI-CLASSI-MATERIE'!$A$2:$A$201,0)+2&amp;":$L"&amp;MATCH(AX$49,'DOCENTI-CLASSI-MATERIE'!$A$2:$A$201,0)+2),0)),"")</f>
        <v/>
      </c>
      <c r="AY231" s="41" t="str">
        <f ca="1">IFERROR(INDEX('DOCENTI-CLASSI-MATERIE'!$A$2:$L$201,MATCH(AY$49,'DOCENTI-CLASSI-MATERIE'!$A$2:$A$201,0),MATCH(AY$184,INDIRECT("'DOCENTI-CLASSI-MATERIE'!$A"&amp;MATCH(AY$49,'DOCENTI-CLASSI-MATERIE'!$A$2:$A$201,0)+2&amp;":$L"&amp;MATCH(AY$49,'DOCENTI-CLASSI-MATERIE'!$A$2:$A$201,0)+2),0)),"")</f>
        <v/>
      </c>
      <c r="AZ231" s="41" t="str">
        <f ca="1">IFERROR(INDEX('DOCENTI-CLASSI-MATERIE'!$A$2:$L$201,MATCH(AZ$49,'DOCENTI-CLASSI-MATERIE'!$A$2:$A$201,0),MATCH(AZ$184,INDIRECT("'DOCENTI-CLASSI-MATERIE'!$A"&amp;MATCH(AZ$49,'DOCENTI-CLASSI-MATERIE'!$A$2:$A$201,0)+2&amp;":$L"&amp;MATCH(AZ$49,'DOCENTI-CLASSI-MATERIE'!$A$2:$A$201,0)+2),0)),"")</f>
        <v/>
      </c>
    </row>
    <row r="232" spans="1:52" s="42" customFormat="1" ht="24.95" hidden="1" customHeight="1">
      <c r="A232" s="160"/>
      <c r="B232" s="169"/>
      <c r="C232" s="43" t="str">
        <f>IFERROR(INDEX('ORARIO DOCENTI'!$A$3:$A$102,MATCH(C$184,'ORARIO DOCENTI'!$Q$3:$Q$102,0),1),"")</f>
        <v/>
      </c>
      <c r="D232" s="43" t="str">
        <f>IFERROR(INDEX('ORARIO DOCENTI'!$A$3:$A$102,MATCH(D$184,'ORARIO DOCENTI'!$Q$3:$Q$102,0),1),"")</f>
        <v/>
      </c>
      <c r="E232" s="43" t="str">
        <f>IFERROR(INDEX('ORARIO DOCENTI'!$A$3:$A$102,MATCH(E$184,'ORARIO DOCENTI'!$Q$3:$Q$102,0),1),"")</f>
        <v/>
      </c>
      <c r="F232" s="43" t="str">
        <f>IFERROR(INDEX('ORARIO DOCENTI'!$A$3:$A$102,MATCH(F$184,'ORARIO DOCENTI'!$Q$3:$Q$102,0),1),"")</f>
        <v/>
      </c>
      <c r="G232" s="43" t="str">
        <f>IFERROR(INDEX('ORARIO DOCENTI'!$A$3:$A$102,MATCH(G$184,'ORARIO DOCENTI'!$Q$3:$Q$102,0),1),"")</f>
        <v/>
      </c>
      <c r="H232" s="43" t="str">
        <f>IFERROR(INDEX('ORARIO DOCENTI'!$A$3:$A$102,MATCH(H$184,'ORARIO DOCENTI'!$Q$3:$Q$102,0),1),"")</f>
        <v/>
      </c>
      <c r="I232" s="43" t="str">
        <f>IFERROR(INDEX('ORARIO DOCENTI'!$A$3:$A$102,MATCH(I$184,'ORARIO DOCENTI'!$Q$3:$Q$102,0),1),"")</f>
        <v/>
      </c>
      <c r="J232" s="43" t="str">
        <f>IFERROR(INDEX('ORARIO DOCENTI'!$A$3:$A$102,MATCH(J$184,'ORARIO DOCENTI'!$Q$3:$Q$102,0),1),"")</f>
        <v/>
      </c>
      <c r="K232" s="43" t="str">
        <f>IFERROR(INDEX('ORARIO DOCENTI'!$A$3:$A$102,MATCH(K$184,'ORARIO DOCENTI'!$Q$3:$Q$102,0),1),"")</f>
        <v/>
      </c>
      <c r="L232" s="43" t="str">
        <f>IFERROR(INDEX('ORARIO DOCENTI'!$A$3:$A$102,MATCH(L$184,'ORARIO DOCENTI'!$Q$3:$Q$102,0),1),"")</f>
        <v>MEMOLA</v>
      </c>
      <c r="M232" s="43" t="str">
        <f>IFERROR(INDEX('ORARIO DOCENTI'!$A$3:$A$102,MATCH(M$184,'ORARIO DOCENTI'!$Q$3:$Q$102,0),1),"")</f>
        <v>MEMOLA</v>
      </c>
      <c r="N232" s="43" t="str">
        <f>IFERROR(INDEX('ORARIO DOCENTI'!$A$3:$A$102,MATCH(N$184,'ORARIO DOCENTI'!$Q$3:$Q$102,0),1),"")</f>
        <v/>
      </c>
      <c r="O232" s="43" t="str">
        <f>IFERROR(INDEX('ORARIO DOCENTI'!$A$3:$A$102,MATCH(O$184,'ORARIO DOCENTI'!$Q$3:$Q$102,0),1),"")</f>
        <v/>
      </c>
      <c r="P232" s="43" t="str">
        <f>IFERROR(INDEX('ORARIO DOCENTI'!$A$3:$A$102,MATCH(P$184,'ORARIO DOCENTI'!$Q$3:$Q$102,0),1),"")</f>
        <v/>
      </c>
      <c r="Q232" s="43" t="str">
        <f>IFERROR(INDEX('ORARIO DOCENTI'!$A$3:$A$102,MATCH(Q$184,'ORARIO DOCENTI'!$Q$3:$Q$102,0),1),"")</f>
        <v/>
      </c>
      <c r="R232" s="43" t="str">
        <f>IFERROR(INDEX('ORARIO DOCENTI'!$A$3:$A$102,MATCH(R$184,'ORARIO DOCENTI'!$Q$3:$Q$102,0),1),"")</f>
        <v>ROSI</v>
      </c>
      <c r="S232" s="43" t="str">
        <f>IFERROR(INDEX('ORARIO DOCENTI'!$A$3:$A$102,MATCH(S$184,'ORARIO DOCENTI'!$Q$3:$Q$102,0),1),"")</f>
        <v>ROSI</v>
      </c>
      <c r="T232" s="43" t="str">
        <f>IFERROR(INDEX('ORARIO DOCENTI'!$A$3:$A$102,MATCH(T$184,'ORARIO DOCENTI'!$Q$3:$Q$102,0),1),"")</f>
        <v/>
      </c>
      <c r="U232" s="43" t="str">
        <f>IFERROR(INDEX('ORARIO DOCENTI'!$A$3:$A$102,MATCH(U$184,'ORARIO DOCENTI'!$Q$3:$Q$102,0),1),"")</f>
        <v/>
      </c>
      <c r="V232" s="43" t="str">
        <f>IFERROR(INDEX('ORARIO DOCENTI'!$A$3:$A$102,MATCH(V$184,'ORARIO DOCENTI'!$Q$3:$Q$102,0),1),"")</f>
        <v/>
      </c>
      <c r="W232" s="43" t="str">
        <f>IFERROR(INDEX('ORARIO DOCENTI'!$A$3:$A$102,MATCH(W$184,'ORARIO DOCENTI'!$Q$3:$Q$102,0),1),"")</f>
        <v/>
      </c>
      <c r="X232" s="43" t="str">
        <f>IFERROR(INDEX('ORARIO DOCENTI'!$A$3:$A$102,MATCH(X$184,'ORARIO DOCENTI'!$Q$3:$Q$102,0),1),"")</f>
        <v/>
      </c>
      <c r="Y232" s="43" t="str">
        <f>IFERROR(INDEX('ORARIO DOCENTI'!$A$3:$A$102,MATCH(Y$184,'ORARIO DOCENTI'!$Q$3:$Q$102,0),1),"")</f>
        <v/>
      </c>
      <c r="Z232" s="43" t="str">
        <f>IFERROR(INDEX('ORARIO DOCENTI'!$A$3:$A$102,MATCH(Z$184,'ORARIO DOCENTI'!$Q$3:$Q$102,0),1),"")</f>
        <v/>
      </c>
      <c r="AA232" s="43" t="str">
        <f>IFERROR(INDEX('ORARIO DOCENTI'!$A$3:$A$102,MATCH(AA$184,'ORARIO DOCENTI'!$Q$3:$Q$102,0),1),"")</f>
        <v/>
      </c>
      <c r="AB232" s="43" t="str">
        <f>IFERROR(INDEX('ORARIO DOCENTI'!$A$3:$A$102,MATCH(AB$184,'ORARIO DOCENTI'!$Q$3:$Q$102,0),1),"")</f>
        <v/>
      </c>
      <c r="AC232" s="43" t="str">
        <f>IFERROR(INDEX('ORARIO DOCENTI'!$A$3:$A$102,MATCH(AC$184,'ORARIO DOCENTI'!$Q$3:$Q$102,0),1),"")</f>
        <v/>
      </c>
      <c r="AD232" s="43" t="str">
        <f>IFERROR(INDEX('ORARIO DOCENTI'!$A$3:$A$102,MATCH(AD$184,'ORARIO DOCENTI'!$Q$3:$Q$102,0),1),"")</f>
        <v/>
      </c>
      <c r="AE232" s="43" t="str">
        <f>IFERROR(INDEX('ORARIO DOCENTI'!$A$3:$A$102,MATCH(AE$184,'ORARIO DOCENTI'!$Q$3:$Q$102,0),1),"")</f>
        <v/>
      </c>
      <c r="AF232" s="43" t="str">
        <f>IFERROR(INDEX('ORARIO DOCENTI'!$A$3:$A$102,MATCH(AF$184,'ORARIO DOCENTI'!$Q$3:$Q$102,0),1),"")</f>
        <v/>
      </c>
      <c r="AG232" s="43" t="str">
        <f>IFERROR(INDEX('ORARIO DOCENTI'!$A$3:$A$102,MATCH(AG$184,'ORARIO DOCENTI'!$Q$3:$Q$102,0),1),"")</f>
        <v/>
      </c>
      <c r="AH232" s="43" t="str">
        <f>IFERROR(INDEX('ORARIO DOCENTI'!$A$3:$A$102,MATCH(AH$184,'ORARIO DOCENTI'!$Q$3:$Q$102,0),1),"")</f>
        <v/>
      </c>
      <c r="AI232" s="43" t="str">
        <f>IFERROR(INDEX('ORARIO DOCENTI'!$A$3:$A$102,MATCH(AI$184,'ORARIO DOCENTI'!$Q$3:$Q$102,0),1),"")</f>
        <v/>
      </c>
      <c r="AJ232" s="43" t="str">
        <f>IFERROR(INDEX('ORARIO DOCENTI'!$A$3:$A$102,MATCH(AJ$184,'ORARIO DOCENTI'!$Q$3:$Q$102,0),1),"")</f>
        <v/>
      </c>
      <c r="AK232" s="43" t="str">
        <f>IFERROR(INDEX('ORARIO DOCENTI'!$A$3:$A$102,MATCH(AK$184,'ORARIO DOCENTI'!$Q$3:$Q$102,0),1),"")</f>
        <v/>
      </c>
      <c r="AL232" s="43" t="str">
        <f>IFERROR(INDEX('ORARIO DOCENTI'!$A$3:$A$102,MATCH(AL$184,'ORARIO DOCENTI'!$Q$3:$Q$102,0),1),"")</f>
        <v/>
      </c>
      <c r="AM232" s="43" t="str">
        <f>IFERROR(INDEX('ORARIO DOCENTI'!$A$3:$A$102,MATCH(AM$184,'ORARIO DOCENTI'!$Q$3:$Q$102,0),1),"")</f>
        <v/>
      </c>
      <c r="AN232" s="43" t="str">
        <f>IFERROR(INDEX('ORARIO DOCENTI'!$A$3:$A$102,MATCH(AN$184,'ORARIO DOCENTI'!$Q$3:$Q$102,0),1),"")</f>
        <v/>
      </c>
      <c r="AO232" s="43" t="str">
        <f>IFERROR(INDEX('ORARIO DOCENTI'!$A$3:$A$102,MATCH(AO$184,'ORARIO DOCENTI'!$Q$3:$Q$102,0),1),"")</f>
        <v/>
      </c>
      <c r="AP232" s="43" t="str">
        <f>IFERROR(INDEX('ORARIO DOCENTI'!$A$3:$A$102,MATCH(AP$184,'ORARIO DOCENTI'!$Q$3:$Q$102,0),1),"")</f>
        <v/>
      </c>
      <c r="AQ232" s="43" t="str">
        <f>IFERROR(INDEX('ORARIO DOCENTI'!$A$3:$A$102,MATCH(AQ$184,'ORARIO DOCENTI'!$Q$3:$Q$102,0),1),"")</f>
        <v/>
      </c>
      <c r="AR232" s="43" t="str">
        <f>IFERROR(INDEX('ORARIO DOCENTI'!$A$3:$A$102,MATCH(AR$184,'ORARIO DOCENTI'!$Q$3:$Q$102,0),1),"")</f>
        <v/>
      </c>
      <c r="AS232" s="43" t="str">
        <f>IFERROR(INDEX('ORARIO DOCENTI'!$A$3:$A$102,MATCH(AS$184,'ORARIO DOCENTI'!$Q$3:$Q$102,0),1),"")</f>
        <v/>
      </c>
      <c r="AT232" s="43" t="str">
        <f>IFERROR(INDEX('ORARIO DOCENTI'!$A$3:$A$102,MATCH(AT$184,'ORARIO DOCENTI'!$Q$3:$Q$102,0),1),"")</f>
        <v/>
      </c>
      <c r="AU232" s="43" t="str">
        <f>IFERROR(INDEX('ORARIO DOCENTI'!$A$3:$A$102,MATCH(AU$184,'ORARIO DOCENTI'!$Q$3:$Q$102,0),1),"")</f>
        <v/>
      </c>
      <c r="AV232" s="43" t="str">
        <f>IFERROR(INDEX('ORARIO DOCENTI'!$A$3:$A$102,MATCH(AV$184,'ORARIO DOCENTI'!$Q$3:$Q$102,0),1),"")</f>
        <v/>
      </c>
      <c r="AW232" s="43" t="str">
        <f>IFERROR(INDEX('ORARIO DOCENTI'!$A$3:$A$102,MATCH(AW$184,'ORARIO DOCENTI'!$Q$3:$Q$102,0),1),"")</f>
        <v/>
      </c>
      <c r="AX232" s="43" t="str">
        <f>IFERROR(INDEX('ORARIO DOCENTI'!$A$3:$A$102,MATCH(AX$184,'ORARIO DOCENTI'!$Q$3:$Q$102,0),1),"")</f>
        <v/>
      </c>
      <c r="AY232" s="43" t="str">
        <f>IFERROR(INDEX('ORARIO DOCENTI'!$A$3:$A$102,MATCH(AY$184,'ORARIO DOCENTI'!$Q$3:$Q$102,0),1),"")</f>
        <v/>
      </c>
      <c r="AZ232" s="43" t="str">
        <f>IFERROR(INDEX('ORARIO DOCENTI'!$A$3:$A$102,MATCH(AZ$184,'ORARIO DOCENTI'!$Q$3:$Q$102,0),1),"")</f>
        <v/>
      </c>
    </row>
    <row r="233" spans="1:52" s="42" customFormat="1" ht="24.95" hidden="1" customHeight="1">
      <c r="A233" s="160"/>
      <c r="B233" s="170"/>
      <c r="C233" s="40" t="str">
        <f>IFERROR(INDEX('ORARIO ITP'!$A$3:$A$102,MATCH(C$184,'ORARIO ITP'!$Q$3:$Q$102,0),1),"")</f>
        <v/>
      </c>
      <c r="D233" s="40" t="str">
        <f>IFERROR(INDEX('ORARIO ITP'!$A$3:$A$102,MATCH(D$184,'ORARIO ITP'!$Q$3:$Q$102,0),1),"")</f>
        <v/>
      </c>
      <c r="E233" s="40" t="str">
        <f>IFERROR(INDEX('ORARIO ITP'!$A$3:$A$102,MATCH(E$184,'ORARIO ITP'!$Q$3:$Q$102,0),1),"")</f>
        <v/>
      </c>
      <c r="F233" s="40" t="str">
        <f>IFERROR(INDEX('ORARIO ITP'!$A$3:$A$102,MATCH(F$184,'ORARIO ITP'!$Q$3:$Q$102,0),1),"")</f>
        <v/>
      </c>
      <c r="G233" s="40" t="str">
        <f>IFERROR(INDEX('ORARIO ITP'!$A$3:$A$102,MATCH(G$184,'ORARIO ITP'!$Q$3:$Q$102,0),1),"")</f>
        <v/>
      </c>
      <c r="H233" s="40" t="str">
        <f>IFERROR(INDEX('ORARIO ITP'!$A$3:$A$102,MATCH(H$184,'ORARIO ITP'!$Q$3:$Q$102,0),1),"")</f>
        <v/>
      </c>
      <c r="I233" s="40" t="str">
        <f>IFERROR(INDEX('ORARIO ITP'!$A$3:$A$102,MATCH(I$184,'ORARIO ITP'!$Q$3:$Q$102,0),1),"")</f>
        <v/>
      </c>
      <c r="J233" s="40" t="str">
        <f>IFERROR(INDEX('ORARIO ITP'!$A$3:$A$102,MATCH(J$184,'ORARIO ITP'!$Q$3:$Q$102,0),1),"")</f>
        <v/>
      </c>
      <c r="K233" s="40" t="str">
        <f>IFERROR(INDEX('ORARIO ITP'!$A$3:$A$102,MATCH(K$184,'ORARIO ITP'!$Q$3:$Q$102,0),1),"")</f>
        <v/>
      </c>
      <c r="L233" s="40" t="str">
        <f>IFERROR(INDEX('ORARIO ITP'!$A$3:$A$102,MATCH(L$184,'ORARIO ITP'!$Q$3:$Q$102,0),1),"")</f>
        <v/>
      </c>
      <c r="M233" s="40" t="str">
        <f>IFERROR(INDEX('ORARIO ITP'!$A$3:$A$102,MATCH(M$184,'ORARIO ITP'!$Q$3:$Q$102,0),1),"")</f>
        <v/>
      </c>
      <c r="N233" s="40" t="str">
        <f>IFERROR(INDEX('ORARIO ITP'!$A$3:$A$102,MATCH(N$184,'ORARIO ITP'!$Q$3:$Q$102,0),1),"")</f>
        <v/>
      </c>
      <c r="O233" s="40" t="str">
        <f>IFERROR(INDEX('ORARIO ITP'!$A$3:$A$102,MATCH(O$184,'ORARIO ITP'!$Q$3:$Q$102,0),1),"")</f>
        <v/>
      </c>
      <c r="P233" s="40" t="str">
        <f>IFERROR(INDEX('ORARIO ITP'!$A$3:$A$102,MATCH(P$184,'ORARIO ITP'!$Q$3:$Q$102,0),1),"")</f>
        <v/>
      </c>
      <c r="Q233" s="40" t="str">
        <f>IFERROR(INDEX('ORARIO ITP'!$A$3:$A$102,MATCH(Q$184,'ORARIO ITP'!$Q$3:$Q$102,0),1),"")</f>
        <v/>
      </c>
      <c r="R233" s="40" t="str">
        <f>IFERROR(INDEX('ORARIO ITP'!$A$3:$A$102,MATCH(R$184,'ORARIO ITP'!$Q$3:$Q$102,0),1),"")</f>
        <v/>
      </c>
      <c r="S233" s="40" t="str">
        <f>IFERROR(INDEX('ORARIO ITP'!$A$3:$A$102,MATCH(S$184,'ORARIO ITP'!$Q$3:$Q$102,0),1),"")</f>
        <v/>
      </c>
      <c r="T233" s="40" t="str">
        <f>IFERROR(INDEX('ORARIO ITP'!$A$3:$A$102,MATCH(T$184,'ORARIO ITP'!$Q$3:$Q$102,0),1),"")</f>
        <v/>
      </c>
      <c r="U233" s="40" t="str">
        <f>IFERROR(INDEX('ORARIO ITP'!$A$3:$A$102,MATCH(U$184,'ORARIO ITP'!$Q$3:$Q$102,0),1),"")</f>
        <v/>
      </c>
      <c r="V233" s="40" t="str">
        <f>IFERROR(INDEX('ORARIO ITP'!$A$3:$A$102,MATCH(V$184,'ORARIO ITP'!$Q$3:$Q$102,0),1),"")</f>
        <v/>
      </c>
      <c r="W233" s="40" t="str">
        <f>IFERROR(INDEX('ORARIO ITP'!$A$3:$A$102,MATCH(W$184,'ORARIO ITP'!$Q$3:$Q$102,0),1),"")</f>
        <v/>
      </c>
      <c r="X233" s="40" t="str">
        <f>IFERROR(INDEX('ORARIO ITP'!$A$3:$A$102,MATCH(X$184,'ORARIO ITP'!$Q$3:$Q$102,0),1),"")</f>
        <v/>
      </c>
      <c r="Y233" s="40" t="str">
        <f>IFERROR(INDEX('ORARIO ITP'!$A$3:$A$102,MATCH(Y$184,'ORARIO ITP'!$Q$3:$Q$102,0),1),"")</f>
        <v/>
      </c>
      <c r="Z233" s="40" t="str">
        <f>IFERROR(INDEX('ORARIO ITP'!$A$3:$A$102,MATCH(Z$184,'ORARIO ITP'!$Q$3:$Q$102,0),1),"")</f>
        <v/>
      </c>
      <c r="AA233" s="40" t="str">
        <f>IFERROR(INDEX('ORARIO ITP'!$A$3:$A$102,MATCH(AA$184,'ORARIO ITP'!$Q$3:$Q$102,0),1),"")</f>
        <v/>
      </c>
      <c r="AB233" s="40" t="str">
        <f>IFERROR(INDEX('ORARIO ITP'!$A$3:$A$102,MATCH(AB$184,'ORARIO ITP'!$Q$3:$Q$102,0),1),"")</f>
        <v/>
      </c>
      <c r="AC233" s="40" t="str">
        <f>IFERROR(INDEX('ORARIO ITP'!$A$3:$A$102,MATCH(AC$184,'ORARIO ITP'!$Q$3:$Q$102,0),1),"")</f>
        <v/>
      </c>
      <c r="AD233" s="40" t="str">
        <f>IFERROR(INDEX('ORARIO ITP'!$A$3:$A$102,MATCH(AD$184,'ORARIO ITP'!$Q$3:$Q$102,0),1),"")</f>
        <v/>
      </c>
      <c r="AE233" s="40" t="str">
        <f>IFERROR(INDEX('ORARIO ITP'!$A$3:$A$102,MATCH(AE$184,'ORARIO ITP'!$Q$3:$Q$102,0),1),"")</f>
        <v/>
      </c>
      <c r="AF233" s="40" t="str">
        <f>IFERROR(INDEX('ORARIO ITP'!$A$3:$A$102,MATCH(AF$184,'ORARIO ITP'!$Q$3:$Q$102,0),1),"")</f>
        <v/>
      </c>
      <c r="AG233" s="40" t="str">
        <f>IFERROR(INDEX('ORARIO ITP'!$A$3:$A$102,MATCH(AG$184,'ORARIO ITP'!$Q$3:$Q$102,0),1),"")</f>
        <v/>
      </c>
      <c r="AH233" s="40" t="str">
        <f>IFERROR(INDEX('ORARIO ITP'!$A$3:$A$102,MATCH(AH$184,'ORARIO ITP'!$Q$3:$Q$102,0),1),"")</f>
        <v/>
      </c>
      <c r="AI233" s="40" t="str">
        <f>IFERROR(INDEX('ORARIO ITP'!$A$3:$A$102,MATCH(AI$184,'ORARIO ITP'!$Q$3:$Q$102,0),1),"")</f>
        <v/>
      </c>
      <c r="AJ233" s="40" t="str">
        <f>IFERROR(INDEX('ORARIO ITP'!$A$3:$A$102,MATCH(AJ$184,'ORARIO ITP'!$Q$3:$Q$102,0),1),"")</f>
        <v/>
      </c>
      <c r="AK233" s="40" t="str">
        <f>IFERROR(INDEX('ORARIO ITP'!$A$3:$A$102,MATCH(AK$184,'ORARIO ITP'!$Q$3:$Q$102,0),1),"")</f>
        <v/>
      </c>
      <c r="AL233" s="40" t="str">
        <f>IFERROR(INDEX('ORARIO ITP'!$A$3:$A$102,MATCH(AL$184,'ORARIO ITP'!$Q$3:$Q$102,0),1),"")</f>
        <v/>
      </c>
      <c r="AM233" s="40" t="str">
        <f>IFERROR(INDEX('ORARIO ITP'!$A$3:$A$102,MATCH(AM$184,'ORARIO ITP'!$Q$3:$Q$102,0),1),"")</f>
        <v/>
      </c>
      <c r="AN233" s="40" t="str">
        <f>IFERROR(INDEX('ORARIO ITP'!$A$3:$A$102,MATCH(AN$184,'ORARIO ITP'!$Q$3:$Q$102,0),1),"")</f>
        <v/>
      </c>
      <c r="AO233" s="40" t="str">
        <f>IFERROR(INDEX('ORARIO ITP'!$A$3:$A$102,MATCH(AO$184,'ORARIO ITP'!$Q$3:$Q$102,0),1),"")</f>
        <v/>
      </c>
      <c r="AP233" s="40" t="str">
        <f>IFERROR(INDEX('ORARIO ITP'!$A$3:$A$102,MATCH(AP$184,'ORARIO ITP'!$Q$3:$Q$102,0),1),"")</f>
        <v/>
      </c>
      <c r="AQ233" s="40" t="str">
        <f>IFERROR(INDEX('ORARIO ITP'!$A$3:$A$102,MATCH(AQ$184,'ORARIO ITP'!$Q$3:$Q$102,0),1),"")</f>
        <v/>
      </c>
      <c r="AR233" s="40" t="str">
        <f>IFERROR(INDEX('ORARIO ITP'!$A$3:$A$102,MATCH(AR$184,'ORARIO ITP'!$Q$3:$Q$102,0),1),"")</f>
        <v/>
      </c>
      <c r="AS233" s="40" t="str">
        <f>IFERROR(INDEX('ORARIO ITP'!$A$3:$A$102,MATCH(AS$184,'ORARIO ITP'!$Q$3:$Q$102,0),1),"")</f>
        <v/>
      </c>
      <c r="AT233" s="40" t="str">
        <f>IFERROR(INDEX('ORARIO ITP'!$A$3:$A$102,MATCH(AT$184,'ORARIO ITP'!$Q$3:$Q$102,0),1),"")</f>
        <v/>
      </c>
      <c r="AU233" s="40" t="str">
        <f>IFERROR(INDEX('ORARIO ITP'!$A$3:$A$102,MATCH(AU$184,'ORARIO ITP'!$Q$3:$Q$102,0),1),"")</f>
        <v/>
      </c>
      <c r="AV233" s="40" t="str">
        <f>IFERROR(INDEX('ORARIO ITP'!$A$3:$A$102,MATCH(AV$184,'ORARIO ITP'!$Q$3:$Q$102,0),1),"")</f>
        <v/>
      </c>
      <c r="AW233" s="40" t="str">
        <f>IFERROR(INDEX('ORARIO ITP'!$A$3:$A$102,MATCH(AW$184,'ORARIO ITP'!$Q$3:$Q$102,0),1),"")</f>
        <v/>
      </c>
      <c r="AX233" s="40" t="str">
        <f>IFERROR(INDEX('ORARIO ITP'!$A$3:$A$102,MATCH(AX$184,'ORARIO ITP'!$Q$3:$Q$102,0),1),"")</f>
        <v/>
      </c>
      <c r="AY233" s="40" t="str">
        <f>IFERROR(INDEX('ORARIO ITP'!$A$3:$A$102,MATCH(AY$184,'ORARIO ITP'!$Q$3:$Q$102,0),1),"")</f>
        <v/>
      </c>
      <c r="AZ233" s="40" t="str">
        <f>IFERROR(INDEX('ORARIO ITP'!$A$3:$A$102,MATCH(AZ$184,'ORARIO ITP'!$Q$3:$Q$102,0),1),"")</f>
        <v/>
      </c>
    </row>
    <row r="234" spans="1:52" s="42" customFormat="1" ht="24.95" hidden="1" customHeight="1">
      <c r="A234" s="160"/>
      <c r="B234" s="168">
        <v>7</v>
      </c>
      <c r="C234" s="41" t="str">
        <f ca="1">IFERROR(INDEX('DOCENTI-CLASSI-MATERIE'!$A$2:$L$201,MATCH(C$102,'DOCENTI-CLASSI-MATERIE'!$A$2:$A$201,0),MATCH(C$184,INDIRECT("'DOCENTI-CLASSI-MATERIE'!$A"&amp;MATCH(C$102,'DOCENTI-CLASSI-MATERIE'!$A$2:$A$201,0)+2&amp;":$L"&amp;MATCH(C$102,'DOCENTI-CLASSI-MATERIE'!$A$2:$A$201,0)+2),0)),"")</f>
        <v/>
      </c>
      <c r="D234" s="41" t="str">
        <f ca="1">IFERROR(INDEX('DOCENTI-CLASSI-MATERIE'!$A$2:$L$201,MATCH(D$102,'DOCENTI-CLASSI-MATERIE'!$A$2:$A$201,0),MATCH(D$184,INDIRECT("'DOCENTI-CLASSI-MATERIE'!$A"&amp;MATCH(D$102,'DOCENTI-CLASSI-MATERIE'!$A$2:$A$201,0)+2&amp;":$L"&amp;MATCH(D$102,'DOCENTI-CLASSI-MATERIE'!$A$2:$A$201,0)+2),0)),"")</f>
        <v/>
      </c>
      <c r="E234" s="41" t="str">
        <f ca="1">IFERROR(INDEX('DOCENTI-CLASSI-MATERIE'!$A$2:$L$201,MATCH(E$102,'DOCENTI-CLASSI-MATERIE'!$A$2:$A$201,0),MATCH(E$184,INDIRECT("'DOCENTI-CLASSI-MATERIE'!$A"&amp;MATCH(E$102,'DOCENTI-CLASSI-MATERIE'!$A$2:$A$201,0)+2&amp;":$L"&amp;MATCH(E$102,'DOCENTI-CLASSI-MATERIE'!$A$2:$A$201,0)+2),0)),"")</f>
        <v/>
      </c>
      <c r="F234" s="41" t="str">
        <f ca="1">IFERROR(INDEX('DOCENTI-CLASSI-MATERIE'!$A$2:$L$201,MATCH(F$102,'DOCENTI-CLASSI-MATERIE'!$A$2:$A$201,0),MATCH(F$184,INDIRECT("'DOCENTI-CLASSI-MATERIE'!$A"&amp;MATCH(F$102,'DOCENTI-CLASSI-MATERIE'!$A$2:$A$201,0)+2&amp;":$L"&amp;MATCH(F$102,'DOCENTI-CLASSI-MATERIE'!$A$2:$A$201,0)+2),0)),"")</f>
        <v/>
      </c>
      <c r="G234" s="41" t="str">
        <f ca="1">IFERROR(INDEX('DOCENTI-CLASSI-MATERIE'!$A$2:$L$201,MATCH(G$102,'DOCENTI-CLASSI-MATERIE'!$A$2:$A$201,0),MATCH(G$184,INDIRECT("'DOCENTI-CLASSI-MATERIE'!$A"&amp;MATCH(G$102,'DOCENTI-CLASSI-MATERIE'!$A$2:$A$201,0)+2&amp;":$L"&amp;MATCH(G$102,'DOCENTI-CLASSI-MATERIE'!$A$2:$A$201,0)+2),0)),"")</f>
        <v/>
      </c>
      <c r="H234" s="41" t="str">
        <f ca="1">IFERROR(INDEX('DOCENTI-CLASSI-MATERIE'!$A$2:$L$201,MATCH(H$102,'DOCENTI-CLASSI-MATERIE'!$A$2:$A$201,0),MATCH(H$184,INDIRECT("'DOCENTI-CLASSI-MATERIE'!$A"&amp;MATCH(H$102,'DOCENTI-CLASSI-MATERIE'!$A$2:$A$201,0)+2&amp;":$L"&amp;MATCH(H$102,'DOCENTI-CLASSI-MATERIE'!$A$2:$A$201,0)+2),0)),"")</f>
        <v/>
      </c>
      <c r="I234" s="41" t="str">
        <f ca="1">IFERROR(INDEX('DOCENTI-CLASSI-MATERIE'!$A$2:$L$201,MATCH(I$102,'DOCENTI-CLASSI-MATERIE'!$A$2:$A$201,0),MATCH(I$184,INDIRECT("'DOCENTI-CLASSI-MATERIE'!$A"&amp;MATCH(I$102,'DOCENTI-CLASSI-MATERIE'!$A$2:$A$201,0)+2&amp;":$L"&amp;MATCH(I$102,'DOCENTI-CLASSI-MATERIE'!$A$2:$A$201,0)+2),0)),"")</f>
        <v/>
      </c>
      <c r="J234" s="41" t="str">
        <f ca="1">IFERROR(INDEX('DOCENTI-CLASSI-MATERIE'!$A$2:$L$201,MATCH(J$102,'DOCENTI-CLASSI-MATERIE'!$A$2:$A$201,0),MATCH(J$184,INDIRECT("'DOCENTI-CLASSI-MATERIE'!$A"&amp;MATCH(J$102,'DOCENTI-CLASSI-MATERIE'!$A$2:$A$201,0)+2&amp;":$L"&amp;MATCH(J$102,'DOCENTI-CLASSI-MATERIE'!$A$2:$A$201,0)+2),0)),"")</f>
        <v/>
      </c>
      <c r="K234" s="41" t="str">
        <f ca="1">IFERROR(INDEX('DOCENTI-CLASSI-MATERIE'!$A$2:$L$201,MATCH(K$102,'DOCENTI-CLASSI-MATERIE'!$A$2:$A$201,0),MATCH(K$184,INDIRECT("'DOCENTI-CLASSI-MATERIE'!$A"&amp;MATCH(K$102,'DOCENTI-CLASSI-MATERIE'!$A$2:$A$201,0)+2&amp;":$L"&amp;MATCH(K$102,'DOCENTI-CLASSI-MATERIE'!$A$2:$A$201,0)+2),0)),"")</f>
        <v/>
      </c>
      <c r="L234" s="41" t="str">
        <f ca="1">IFERROR(INDEX('DOCENTI-CLASSI-MATERIE'!$A$2:$L$201,MATCH(L$102,'DOCENTI-CLASSI-MATERIE'!$A$2:$A$201,0),MATCH(L$184,INDIRECT("'DOCENTI-CLASSI-MATERIE'!$A"&amp;MATCH(L$102,'DOCENTI-CLASSI-MATERIE'!$A$2:$A$201,0)+2&amp;":$L"&amp;MATCH(L$102,'DOCENTI-CLASSI-MATERIE'!$A$2:$A$201,0)+2),0)),"")</f>
        <v/>
      </c>
      <c r="M234" s="41" t="str">
        <f ca="1">IFERROR(INDEX('DOCENTI-CLASSI-MATERIE'!$A$2:$L$201,MATCH(M$102,'DOCENTI-CLASSI-MATERIE'!$A$2:$A$201,0),MATCH(M$184,INDIRECT("'DOCENTI-CLASSI-MATERIE'!$A"&amp;MATCH(M$102,'DOCENTI-CLASSI-MATERIE'!$A$2:$A$201,0)+2&amp;":$L"&amp;MATCH(M$102,'DOCENTI-CLASSI-MATERIE'!$A$2:$A$201,0)+2),0)),"")</f>
        <v/>
      </c>
      <c r="N234" s="41" t="str">
        <f ca="1">IFERROR(INDEX('DOCENTI-CLASSI-MATERIE'!$A$2:$L$201,MATCH(N$102,'DOCENTI-CLASSI-MATERIE'!$A$2:$A$201,0),MATCH(N$184,INDIRECT("'DOCENTI-CLASSI-MATERIE'!$A"&amp;MATCH(N$102,'DOCENTI-CLASSI-MATERIE'!$A$2:$A$201,0)+2&amp;":$L"&amp;MATCH(N$102,'DOCENTI-CLASSI-MATERIE'!$A$2:$A$201,0)+2),0)),"")</f>
        <v/>
      </c>
      <c r="O234" s="41" t="str">
        <f ca="1">IFERROR(INDEX('DOCENTI-CLASSI-MATERIE'!$A$2:$L$201,MATCH(O$102,'DOCENTI-CLASSI-MATERIE'!$A$2:$A$201,0),MATCH(O$184,INDIRECT("'DOCENTI-CLASSI-MATERIE'!$A"&amp;MATCH(O$102,'DOCENTI-CLASSI-MATERIE'!$A$2:$A$201,0)+2&amp;":$L"&amp;MATCH(O$102,'DOCENTI-CLASSI-MATERIE'!$A$2:$A$201,0)+2),0)),"")</f>
        <v/>
      </c>
      <c r="P234" s="41" t="str">
        <f ca="1">IFERROR(INDEX('DOCENTI-CLASSI-MATERIE'!$A$2:$L$201,MATCH(P$102,'DOCENTI-CLASSI-MATERIE'!$A$2:$A$201,0),MATCH(P$184,INDIRECT("'DOCENTI-CLASSI-MATERIE'!$A"&amp;MATCH(P$102,'DOCENTI-CLASSI-MATERIE'!$A$2:$A$201,0)+2&amp;":$L"&amp;MATCH(P$102,'DOCENTI-CLASSI-MATERIE'!$A$2:$A$201,0)+2),0)),"")</f>
        <v/>
      </c>
      <c r="Q234" s="41" t="str">
        <f ca="1">IFERROR(INDEX('DOCENTI-CLASSI-MATERIE'!$A$2:$L$201,MATCH(Q$102,'DOCENTI-CLASSI-MATERIE'!$A$2:$A$201,0),MATCH(Q$184,INDIRECT("'DOCENTI-CLASSI-MATERIE'!$A"&amp;MATCH(Q$102,'DOCENTI-CLASSI-MATERIE'!$A$2:$A$201,0)+2&amp;":$L"&amp;MATCH(Q$102,'DOCENTI-CLASSI-MATERIE'!$A$2:$A$201,0)+2),0)),"")</f>
        <v/>
      </c>
      <c r="R234" s="41" t="str">
        <f ca="1">IFERROR(INDEX('DOCENTI-CLASSI-MATERIE'!$A$2:$L$201,MATCH(R$102,'DOCENTI-CLASSI-MATERIE'!$A$2:$A$201,0),MATCH(R$184,INDIRECT("'DOCENTI-CLASSI-MATERIE'!$A"&amp;MATCH(R$102,'DOCENTI-CLASSI-MATERIE'!$A$2:$A$201,0)+2&amp;":$L"&amp;MATCH(R$102,'DOCENTI-CLASSI-MATERIE'!$A$2:$A$201,0)+2),0)),"")</f>
        <v/>
      </c>
      <c r="S234" s="41" t="str">
        <f ca="1">IFERROR(INDEX('DOCENTI-CLASSI-MATERIE'!$A$2:$L$201,MATCH(S$102,'DOCENTI-CLASSI-MATERIE'!$A$2:$A$201,0),MATCH(S$184,INDIRECT("'DOCENTI-CLASSI-MATERIE'!$A"&amp;MATCH(S$102,'DOCENTI-CLASSI-MATERIE'!$A$2:$A$201,0)+2&amp;":$L"&amp;MATCH(S$102,'DOCENTI-CLASSI-MATERIE'!$A$2:$A$201,0)+2),0)),"")</f>
        <v/>
      </c>
      <c r="T234" s="41" t="str">
        <f ca="1">IFERROR(INDEX('DOCENTI-CLASSI-MATERIE'!$A$2:$L$201,MATCH(T$102,'DOCENTI-CLASSI-MATERIE'!$A$2:$A$201,0),MATCH(T$184,INDIRECT("'DOCENTI-CLASSI-MATERIE'!$A"&amp;MATCH(T$102,'DOCENTI-CLASSI-MATERIE'!$A$2:$A$201,0)+2&amp;":$L"&amp;MATCH(T$102,'DOCENTI-CLASSI-MATERIE'!$A$2:$A$201,0)+2),0)),"")</f>
        <v/>
      </c>
      <c r="U234" s="41" t="str">
        <f ca="1">IFERROR(INDEX('DOCENTI-CLASSI-MATERIE'!$A$2:$L$201,MATCH(U$102,'DOCENTI-CLASSI-MATERIE'!$A$2:$A$201,0),MATCH(U$184,INDIRECT("'DOCENTI-CLASSI-MATERIE'!$A"&amp;MATCH(U$102,'DOCENTI-CLASSI-MATERIE'!$A$2:$A$201,0)+2&amp;":$L"&amp;MATCH(U$102,'DOCENTI-CLASSI-MATERIE'!$A$2:$A$201,0)+2),0)),"")</f>
        <v/>
      </c>
      <c r="V234" s="41" t="str">
        <f ca="1">IFERROR(INDEX('DOCENTI-CLASSI-MATERIE'!$A$2:$L$201,MATCH(V$102,'DOCENTI-CLASSI-MATERIE'!$A$2:$A$201,0),MATCH(V$184,INDIRECT("'DOCENTI-CLASSI-MATERIE'!$A"&amp;MATCH(V$102,'DOCENTI-CLASSI-MATERIE'!$A$2:$A$201,0)+2&amp;":$L"&amp;MATCH(V$102,'DOCENTI-CLASSI-MATERIE'!$A$2:$A$201,0)+2),0)),"")</f>
        <v/>
      </c>
      <c r="W234" s="41" t="str">
        <f ca="1">IFERROR(INDEX('DOCENTI-CLASSI-MATERIE'!$A$2:$L$201,MATCH(W$102,'DOCENTI-CLASSI-MATERIE'!$A$2:$A$201,0),MATCH(W$184,INDIRECT("'DOCENTI-CLASSI-MATERIE'!$A"&amp;MATCH(W$102,'DOCENTI-CLASSI-MATERIE'!$A$2:$A$201,0)+2&amp;":$L"&amp;MATCH(W$102,'DOCENTI-CLASSI-MATERIE'!$A$2:$A$201,0)+2),0)),"")</f>
        <v/>
      </c>
      <c r="X234" s="41" t="str">
        <f ca="1">IFERROR(INDEX('DOCENTI-CLASSI-MATERIE'!$A$2:$L$201,MATCH(X$102,'DOCENTI-CLASSI-MATERIE'!$A$2:$A$201,0),MATCH(X$184,INDIRECT("'DOCENTI-CLASSI-MATERIE'!$A"&amp;MATCH(X$102,'DOCENTI-CLASSI-MATERIE'!$A$2:$A$201,0)+2&amp;":$L"&amp;MATCH(X$102,'DOCENTI-CLASSI-MATERIE'!$A$2:$A$201,0)+2),0)),"")</f>
        <v/>
      </c>
      <c r="Y234" s="41" t="str">
        <f ca="1">IFERROR(INDEX('DOCENTI-CLASSI-MATERIE'!$A$2:$L$201,MATCH(Y$102,'DOCENTI-CLASSI-MATERIE'!$A$2:$A$201,0),MATCH(Y$184,INDIRECT("'DOCENTI-CLASSI-MATERIE'!$A"&amp;MATCH(Y$102,'DOCENTI-CLASSI-MATERIE'!$A$2:$A$201,0)+2&amp;":$L"&amp;MATCH(Y$102,'DOCENTI-CLASSI-MATERIE'!$A$2:$A$201,0)+2),0)),"")</f>
        <v/>
      </c>
      <c r="Z234" s="41" t="str">
        <f ca="1">IFERROR(INDEX('DOCENTI-CLASSI-MATERIE'!$A$2:$L$201,MATCH(Z$102,'DOCENTI-CLASSI-MATERIE'!$A$2:$A$201,0),MATCH(Z$184,INDIRECT("'DOCENTI-CLASSI-MATERIE'!$A"&amp;MATCH(Z$102,'DOCENTI-CLASSI-MATERIE'!$A$2:$A$201,0)+2&amp;":$L"&amp;MATCH(Z$102,'DOCENTI-CLASSI-MATERIE'!$A$2:$A$201,0)+2),0)),"")</f>
        <v/>
      </c>
      <c r="AA234" s="41" t="str">
        <f ca="1">IFERROR(INDEX('DOCENTI-CLASSI-MATERIE'!$A$2:$L$201,MATCH(AA$102,'DOCENTI-CLASSI-MATERIE'!$A$2:$A$201,0),MATCH(AA$184,INDIRECT("'DOCENTI-CLASSI-MATERIE'!$A"&amp;MATCH(AA$102,'DOCENTI-CLASSI-MATERIE'!$A$2:$A$201,0)+2&amp;":$L"&amp;MATCH(AA$102,'DOCENTI-CLASSI-MATERIE'!$A$2:$A$201,0)+2),0)),"")</f>
        <v/>
      </c>
      <c r="AB234" s="41" t="str">
        <f ca="1">IFERROR(INDEX('DOCENTI-CLASSI-MATERIE'!$A$2:$L$201,MATCH(AB$102,'DOCENTI-CLASSI-MATERIE'!$A$2:$A$201,0),MATCH(AB$184,INDIRECT("'DOCENTI-CLASSI-MATERIE'!$A"&amp;MATCH(AB$102,'DOCENTI-CLASSI-MATERIE'!$A$2:$A$201,0)+2&amp;":$L"&amp;MATCH(AB$102,'DOCENTI-CLASSI-MATERIE'!$A$2:$A$201,0)+2),0)),"")</f>
        <v/>
      </c>
      <c r="AC234" s="41" t="str">
        <f ca="1">IFERROR(INDEX('DOCENTI-CLASSI-MATERIE'!$A$2:$L$201,MATCH(AC$102,'DOCENTI-CLASSI-MATERIE'!$A$2:$A$201,0),MATCH(AC$184,INDIRECT("'DOCENTI-CLASSI-MATERIE'!$A"&amp;MATCH(AC$102,'DOCENTI-CLASSI-MATERIE'!$A$2:$A$201,0)+2&amp;":$L"&amp;MATCH(AC$102,'DOCENTI-CLASSI-MATERIE'!$A$2:$A$201,0)+2),0)),"")</f>
        <v/>
      </c>
      <c r="AD234" s="41" t="str">
        <f ca="1">IFERROR(INDEX('DOCENTI-CLASSI-MATERIE'!$A$2:$L$201,MATCH(AD$102,'DOCENTI-CLASSI-MATERIE'!$A$2:$A$201,0),MATCH(AD$184,INDIRECT("'DOCENTI-CLASSI-MATERIE'!$A"&amp;MATCH(AD$102,'DOCENTI-CLASSI-MATERIE'!$A$2:$A$201,0)+2&amp;":$L"&amp;MATCH(AD$102,'DOCENTI-CLASSI-MATERIE'!$A$2:$A$201,0)+2),0)),"")</f>
        <v/>
      </c>
      <c r="AE234" s="41" t="str">
        <f ca="1">IFERROR(INDEX('DOCENTI-CLASSI-MATERIE'!$A$2:$L$201,MATCH(AE$102,'DOCENTI-CLASSI-MATERIE'!$A$2:$A$201,0),MATCH(AE$184,INDIRECT("'DOCENTI-CLASSI-MATERIE'!$A"&amp;MATCH(AE$102,'DOCENTI-CLASSI-MATERIE'!$A$2:$A$201,0)+2&amp;":$L"&amp;MATCH(AE$102,'DOCENTI-CLASSI-MATERIE'!$A$2:$A$201,0)+2),0)),"")</f>
        <v/>
      </c>
      <c r="AF234" s="41" t="str">
        <f ca="1">IFERROR(INDEX('DOCENTI-CLASSI-MATERIE'!$A$2:$L$201,MATCH(AF$102,'DOCENTI-CLASSI-MATERIE'!$A$2:$A$201,0),MATCH(AF$184,INDIRECT("'DOCENTI-CLASSI-MATERIE'!$A"&amp;MATCH(AF$102,'DOCENTI-CLASSI-MATERIE'!$A$2:$A$201,0)+2&amp;":$L"&amp;MATCH(AF$102,'DOCENTI-CLASSI-MATERIE'!$A$2:$A$201,0)+2),0)),"")</f>
        <v/>
      </c>
      <c r="AG234" s="41" t="str">
        <f ca="1">IFERROR(INDEX('DOCENTI-CLASSI-MATERIE'!$A$2:$L$201,MATCH(AG$102,'DOCENTI-CLASSI-MATERIE'!$A$2:$A$201,0),MATCH(AG$184,INDIRECT("'DOCENTI-CLASSI-MATERIE'!$A"&amp;MATCH(AG$102,'DOCENTI-CLASSI-MATERIE'!$A$2:$A$201,0)+2&amp;":$L"&amp;MATCH(AG$102,'DOCENTI-CLASSI-MATERIE'!$A$2:$A$201,0)+2),0)),"")</f>
        <v/>
      </c>
      <c r="AH234" s="41" t="str">
        <f ca="1">IFERROR(INDEX('DOCENTI-CLASSI-MATERIE'!$A$2:$L$201,MATCH(AH$102,'DOCENTI-CLASSI-MATERIE'!$A$2:$A$201,0),MATCH(AH$184,INDIRECT("'DOCENTI-CLASSI-MATERIE'!$A"&amp;MATCH(AH$102,'DOCENTI-CLASSI-MATERIE'!$A$2:$A$201,0)+2&amp;":$L"&amp;MATCH(AH$102,'DOCENTI-CLASSI-MATERIE'!$A$2:$A$201,0)+2),0)),"")</f>
        <v/>
      </c>
      <c r="AI234" s="41" t="str">
        <f ca="1">IFERROR(INDEX('DOCENTI-CLASSI-MATERIE'!$A$2:$L$201,MATCH(AI$102,'DOCENTI-CLASSI-MATERIE'!$A$2:$A$201,0),MATCH(AI$184,INDIRECT("'DOCENTI-CLASSI-MATERIE'!$A"&amp;MATCH(AI$102,'DOCENTI-CLASSI-MATERIE'!$A$2:$A$201,0)+2&amp;":$L"&amp;MATCH(AI$102,'DOCENTI-CLASSI-MATERIE'!$A$2:$A$201,0)+2),0)),"")</f>
        <v/>
      </c>
      <c r="AJ234" s="41" t="str">
        <f ca="1">IFERROR(INDEX('DOCENTI-CLASSI-MATERIE'!$A$2:$L$201,MATCH(AJ$102,'DOCENTI-CLASSI-MATERIE'!$A$2:$A$201,0),MATCH(AJ$184,INDIRECT("'DOCENTI-CLASSI-MATERIE'!$A"&amp;MATCH(AJ$102,'DOCENTI-CLASSI-MATERIE'!$A$2:$A$201,0)+2&amp;":$L"&amp;MATCH(AJ$102,'DOCENTI-CLASSI-MATERIE'!$A$2:$A$201,0)+2),0)),"")</f>
        <v/>
      </c>
      <c r="AK234" s="41" t="str">
        <f ca="1">IFERROR(INDEX('DOCENTI-CLASSI-MATERIE'!$A$2:$L$201,MATCH(AK$102,'DOCENTI-CLASSI-MATERIE'!$A$2:$A$201,0),MATCH(AK$184,INDIRECT("'DOCENTI-CLASSI-MATERIE'!$A"&amp;MATCH(AK$102,'DOCENTI-CLASSI-MATERIE'!$A$2:$A$201,0)+2&amp;":$L"&amp;MATCH(AK$102,'DOCENTI-CLASSI-MATERIE'!$A$2:$A$201,0)+2),0)),"")</f>
        <v/>
      </c>
      <c r="AL234" s="41" t="str">
        <f ca="1">IFERROR(INDEX('DOCENTI-CLASSI-MATERIE'!$A$2:$L$201,MATCH(AL$102,'DOCENTI-CLASSI-MATERIE'!$A$2:$A$201,0),MATCH(AL$184,INDIRECT("'DOCENTI-CLASSI-MATERIE'!$A"&amp;MATCH(AL$102,'DOCENTI-CLASSI-MATERIE'!$A$2:$A$201,0)+2&amp;":$L"&amp;MATCH(AL$102,'DOCENTI-CLASSI-MATERIE'!$A$2:$A$201,0)+2),0)),"")</f>
        <v/>
      </c>
      <c r="AM234" s="41" t="str">
        <f ca="1">IFERROR(INDEX('DOCENTI-CLASSI-MATERIE'!$A$2:$L$201,MATCH(AM$102,'DOCENTI-CLASSI-MATERIE'!$A$2:$A$201,0),MATCH(AM$184,INDIRECT("'DOCENTI-CLASSI-MATERIE'!$A"&amp;MATCH(AM$102,'DOCENTI-CLASSI-MATERIE'!$A$2:$A$201,0)+2&amp;":$L"&amp;MATCH(AM$102,'DOCENTI-CLASSI-MATERIE'!$A$2:$A$201,0)+2),0)),"")</f>
        <v/>
      </c>
      <c r="AN234" s="41" t="str">
        <f ca="1">IFERROR(INDEX('DOCENTI-CLASSI-MATERIE'!$A$2:$L$201,MATCH(AN$102,'DOCENTI-CLASSI-MATERIE'!$A$2:$A$201,0),MATCH(AN$184,INDIRECT("'DOCENTI-CLASSI-MATERIE'!$A"&amp;MATCH(AN$102,'DOCENTI-CLASSI-MATERIE'!$A$2:$A$201,0)+2&amp;":$L"&amp;MATCH(AN$102,'DOCENTI-CLASSI-MATERIE'!$A$2:$A$201,0)+2),0)),"")</f>
        <v/>
      </c>
      <c r="AO234" s="41" t="str">
        <f ca="1">IFERROR(INDEX('DOCENTI-CLASSI-MATERIE'!$A$2:$L$201,MATCH(AO$102,'DOCENTI-CLASSI-MATERIE'!$A$2:$A$201,0),MATCH(AO$184,INDIRECT("'DOCENTI-CLASSI-MATERIE'!$A"&amp;MATCH(AO$102,'DOCENTI-CLASSI-MATERIE'!$A$2:$A$201,0)+2&amp;":$L"&amp;MATCH(AO$102,'DOCENTI-CLASSI-MATERIE'!$A$2:$A$201,0)+2),0)),"")</f>
        <v/>
      </c>
      <c r="AP234" s="41" t="str">
        <f ca="1">IFERROR(INDEX('DOCENTI-CLASSI-MATERIE'!$A$2:$L$201,MATCH(AP$102,'DOCENTI-CLASSI-MATERIE'!$A$2:$A$201,0),MATCH(AP$184,INDIRECT("'DOCENTI-CLASSI-MATERIE'!$A"&amp;MATCH(AP$102,'DOCENTI-CLASSI-MATERIE'!$A$2:$A$201,0)+2&amp;":$L"&amp;MATCH(AP$102,'DOCENTI-CLASSI-MATERIE'!$A$2:$A$201,0)+2),0)),"")</f>
        <v/>
      </c>
      <c r="AQ234" s="41" t="str">
        <f ca="1">IFERROR(INDEX('DOCENTI-CLASSI-MATERIE'!$A$2:$L$201,MATCH(AQ$102,'DOCENTI-CLASSI-MATERIE'!$A$2:$A$201,0),MATCH(AQ$184,INDIRECT("'DOCENTI-CLASSI-MATERIE'!$A"&amp;MATCH(AQ$102,'DOCENTI-CLASSI-MATERIE'!$A$2:$A$201,0)+2&amp;":$L"&amp;MATCH(AQ$102,'DOCENTI-CLASSI-MATERIE'!$A$2:$A$201,0)+2),0)),"")</f>
        <v/>
      </c>
      <c r="AR234" s="41" t="str">
        <f ca="1">IFERROR(INDEX('DOCENTI-CLASSI-MATERIE'!$A$2:$L$201,MATCH(AR$102,'DOCENTI-CLASSI-MATERIE'!$A$2:$A$201,0),MATCH(AR$184,INDIRECT("'DOCENTI-CLASSI-MATERIE'!$A"&amp;MATCH(AR$102,'DOCENTI-CLASSI-MATERIE'!$A$2:$A$201,0)+2&amp;":$L"&amp;MATCH(AR$102,'DOCENTI-CLASSI-MATERIE'!$A$2:$A$201,0)+2),0)),"")</f>
        <v/>
      </c>
      <c r="AS234" s="41" t="str">
        <f ca="1">IFERROR(INDEX('DOCENTI-CLASSI-MATERIE'!$A$2:$L$201,MATCH(AS$102,'DOCENTI-CLASSI-MATERIE'!$A$2:$A$201,0),MATCH(AS$184,INDIRECT("'DOCENTI-CLASSI-MATERIE'!$A"&amp;MATCH(AS$102,'DOCENTI-CLASSI-MATERIE'!$A$2:$A$201,0)+2&amp;":$L"&amp;MATCH(AS$102,'DOCENTI-CLASSI-MATERIE'!$A$2:$A$201,0)+2),0)),"")</f>
        <v/>
      </c>
      <c r="AT234" s="41" t="str">
        <f ca="1">IFERROR(INDEX('DOCENTI-CLASSI-MATERIE'!$A$2:$L$201,MATCH(AT$102,'DOCENTI-CLASSI-MATERIE'!$A$2:$A$201,0),MATCH(AT$184,INDIRECT("'DOCENTI-CLASSI-MATERIE'!$A"&amp;MATCH(AT$102,'DOCENTI-CLASSI-MATERIE'!$A$2:$A$201,0)+2&amp;":$L"&amp;MATCH(AT$102,'DOCENTI-CLASSI-MATERIE'!$A$2:$A$201,0)+2),0)),"")</f>
        <v/>
      </c>
      <c r="AU234" s="41" t="str">
        <f ca="1">IFERROR(INDEX('DOCENTI-CLASSI-MATERIE'!$A$2:$L$201,MATCH(AU$102,'DOCENTI-CLASSI-MATERIE'!$A$2:$A$201,0),MATCH(AU$184,INDIRECT("'DOCENTI-CLASSI-MATERIE'!$A"&amp;MATCH(AU$102,'DOCENTI-CLASSI-MATERIE'!$A$2:$A$201,0)+2&amp;":$L"&amp;MATCH(AU$102,'DOCENTI-CLASSI-MATERIE'!$A$2:$A$201,0)+2),0)),"")</f>
        <v/>
      </c>
      <c r="AV234" s="41" t="str">
        <f ca="1">IFERROR(INDEX('DOCENTI-CLASSI-MATERIE'!$A$2:$L$201,MATCH(AV$102,'DOCENTI-CLASSI-MATERIE'!$A$2:$A$201,0),MATCH(AV$184,INDIRECT("'DOCENTI-CLASSI-MATERIE'!$A"&amp;MATCH(AV$102,'DOCENTI-CLASSI-MATERIE'!$A$2:$A$201,0)+2&amp;":$L"&amp;MATCH(AV$102,'DOCENTI-CLASSI-MATERIE'!$A$2:$A$201,0)+2),0)),"")</f>
        <v/>
      </c>
      <c r="AW234" s="41" t="str">
        <f ca="1">IFERROR(INDEX('DOCENTI-CLASSI-MATERIE'!$A$2:$L$201,MATCH(AW$102,'DOCENTI-CLASSI-MATERIE'!$A$2:$A$201,0),MATCH(AW$184,INDIRECT("'DOCENTI-CLASSI-MATERIE'!$A"&amp;MATCH(AW$102,'DOCENTI-CLASSI-MATERIE'!$A$2:$A$201,0)+2&amp;":$L"&amp;MATCH(AW$102,'DOCENTI-CLASSI-MATERIE'!$A$2:$A$201,0)+2),0)),"")</f>
        <v/>
      </c>
      <c r="AX234" s="41" t="str">
        <f ca="1">IFERROR(INDEX('DOCENTI-CLASSI-MATERIE'!$A$2:$L$201,MATCH(AX$102,'DOCENTI-CLASSI-MATERIE'!$A$2:$A$201,0),MATCH(AX$184,INDIRECT("'DOCENTI-CLASSI-MATERIE'!$A"&amp;MATCH(AX$102,'DOCENTI-CLASSI-MATERIE'!$A$2:$A$201,0)+2&amp;":$L"&amp;MATCH(AX$102,'DOCENTI-CLASSI-MATERIE'!$A$2:$A$201,0)+2),0)),"")</f>
        <v/>
      </c>
      <c r="AY234" s="41" t="str">
        <f ca="1">IFERROR(INDEX('DOCENTI-CLASSI-MATERIE'!$A$2:$L$201,MATCH(AY$102,'DOCENTI-CLASSI-MATERIE'!$A$2:$A$201,0),MATCH(AY$184,INDIRECT("'DOCENTI-CLASSI-MATERIE'!$A"&amp;MATCH(AY$102,'DOCENTI-CLASSI-MATERIE'!$A$2:$A$201,0)+2&amp;":$L"&amp;MATCH(AY$102,'DOCENTI-CLASSI-MATERIE'!$A$2:$A$201,0)+2),0)),"")</f>
        <v/>
      </c>
      <c r="AZ234" s="41" t="str">
        <f ca="1">IFERROR(INDEX('DOCENTI-CLASSI-MATERIE'!$A$2:$L$201,MATCH(AZ$102,'DOCENTI-CLASSI-MATERIE'!$A$2:$A$201,0),MATCH(AZ$184,INDIRECT("'DOCENTI-CLASSI-MATERIE'!$A"&amp;MATCH(AZ$102,'DOCENTI-CLASSI-MATERIE'!$A$2:$A$201,0)+2&amp;":$L"&amp;MATCH(AZ$102,'DOCENTI-CLASSI-MATERIE'!$A$2:$A$201,0)+2),0)),"")</f>
        <v/>
      </c>
    </row>
    <row r="235" spans="1:52" s="42" customFormat="1" ht="24.95" hidden="1" customHeight="1">
      <c r="A235" s="160"/>
      <c r="B235" s="169"/>
      <c r="C235" s="43" t="str">
        <f>IFERROR(INDEX('ORARIO DOCENTI'!$A$3:$A$102,MATCH(C$184,'ORARIO DOCENTI'!$R$3:$R$102,0),1),"")</f>
        <v/>
      </c>
      <c r="D235" s="43" t="str">
        <f>IFERROR(INDEX('ORARIO DOCENTI'!$A$3:$A$102,MATCH(D$184,'ORARIO DOCENTI'!$R$3:$R$102,0),1),"")</f>
        <v/>
      </c>
      <c r="E235" s="43" t="str">
        <f>IFERROR(INDEX('ORARIO DOCENTI'!$A$3:$A$102,MATCH(E$184,'ORARIO DOCENTI'!$R$3:$R$102,0),1),"")</f>
        <v/>
      </c>
      <c r="F235" s="43" t="str">
        <f>IFERROR(INDEX('ORARIO DOCENTI'!$A$3:$A$102,MATCH(F$184,'ORARIO DOCENTI'!$R$3:$R$102,0),1),"")</f>
        <v/>
      </c>
      <c r="G235" s="43" t="str">
        <f>IFERROR(INDEX('ORARIO DOCENTI'!$A$3:$A$102,MATCH(G$184,'ORARIO DOCENTI'!$R$3:$R$102,0),1),"")</f>
        <v/>
      </c>
      <c r="H235" s="43" t="str">
        <f>IFERROR(INDEX('ORARIO DOCENTI'!$A$3:$A$102,MATCH(H$184,'ORARIO DOCENTI'!$R$3:$R$102,0),1),"")</f>
        <v/>
      </c>
      <c r="I235" s="43" t="str">
        <f>IFERROR(INDEX('ORARIO DOCENTI'!$A$3:$A$102,MATCH(I$184,'ORARIO DOCENTI'!$R$3:$R$102,0),1),"")</f>
        <v/>
      </c>
      <c r="J235" s="43" t="str">
        <f>IFERROR(INDEX('ORARIO DOCENTI'!$A$3:$A$102,MATCH(J$184,'ORARIO DOCENTI'!$R$3:$R$102,0),1),"")</f>
        <v/>
      </c>
      <c r="K235" s="43" t="str">
        <f>IFERROR(INDEX('ORARIO DOCENTI'!$A$3:$A$102,MATCH(K$184,'ORARIO DOCENTI'!$R$3:$R$102,0),1),"")</f>
        <v/>
      </c>
      <c r="L235" s="43" t="str">
        <f>IFERROR(INDEX('ORARIO DOCENTI'!$A$3:$A$102,MATCH(L$184,'ORARIO DOCENTI'!$R$3:$R$102,0),1),"")</f>
        <v/>
      </c>
      <c r="M235" s="43" t="str">
        <f>IFERROR(INDEX('ORARIO DOCENTI'!$A$3:$A$102,MATCH(M$184,'ORARIO DOCENTI'!$R$3:$R$102,0),1),"")</f>
        <v/>
      </c>
      <c r="N235" s="43" t="str">
        <f>IFERROR(INDEX('ORARIO DOCENTI'!$A$3:$A$102,MATCH(N$184,'ORARIO DOCENTI'!$R$3:$R$102,0),1),"")</f>
        <v/>
      </c>
      <c r="O235" s="43" t="str">
        <f>IFERROR(INDEX('ORARIO DOCENTI'!$A$3:$A$102,MATCH(O$184,'ORARIO DOCENTI'!$R$3:$R$102,0),1),"")</f>
        <v/>
      </c>
      <c r="P235" s="43" t="str">
        <f>IFERROR(INDEX('ORARIO DOCENTI'!$A$3:$A$102,MATCH(P$184,'ORARIO DOCENTI'!$R$3:$R$102,0),1),"")</f>
        <v/>
      </c>
      <c r="Q235" s="43" t="str">
        <f>IFERROR(INDEX('ORARIO DOCENTI'!$A$3:$A$102,MATCH(Q$184,'ORARIO DOCENTI'!$R$3:$R$102,0),1),"")</f>
        <v/>
      </c>
      <c r="R235" s="43" t="str">
        <f>IFERROR(INDEX('ORARIO DOCENTI'!$A$3:$A$102,MATCH(R$184,'ORARIO DOCENTI'!$R$3:$R$102,0),1),"")</f>
        <v/>
      </c>
      <c r="S235" s="43" t="str">
        <f>IFERROR(INDEX('ORARIO DOCENTI'!$A$3:$A$102,MATCH(S$184,'ORARIO DOCENTI'!$R$3:$R$102,0),1),"")</f>
        <v/>
      </c>
      <c r="T235" s="43" t="str">
        <f>IFERROR(INDEX('ORARIO DOCENTI'!$A$3:$A$102,MATCH(T$184,'ORARIO DOCENTI'!$R$3:$R$102,0),1),"")</f>
        <v/>
      </c>
      <c r="U235" s="43" t="str">
        <f>IFERROR(INDEX('ORARIO DOCENTI'!$A$3:$A$102,MATCH(U$184,'ORARIO DOCENTI'!$R$3:$R$102,0),1),"")</f>
        <v/>
      </c>
      <c r="V235" s="43" t="str">
        <f>IFERROR(INDEX('ORARIO DOCENTI'!$A$3:$A$102,MATCH(V$184,'ORARIO DOCENTI'!$R$3:$R$102,0),1),"")</f>
        <v/>
      </c>
      <c r="W235" s="43" t="str">
        <f>IFERROR(INDEX('ORARIO DOCENTI'!$A$3:$A$102,MATCH(W$184,'ORARIO DOCENTI'!$R$3:$R$102,0),1),"")</f>
        <v/>
      </c>
      <c r="X235" s="43" t="str">
        <f>IFERROR(INDEX('ORARIO DOCENTI'!$A$3:$A$102,MATCH(X$184,'ORARIO DOCENTI'!$R$3:$R$102,0),1),"")</f>
        <v/>
      </c>
      <c r="Y235" s="43" t="str">
        <f>IFERROR(INDEX('ORARIO DOCENTI'!$A$3:$A$102,MATCH(Y$184,'ORARIO DOCENTI'!$R$3:$R$102,0),1),"")</f>
        <v/>
      </c>
      <c r="Z235" s="43" t="str">
        <f>IFERROR(INDEX('ORARIO DOCENTI'!$A$3:$A$102,MATCH(Z$184,'ORARIO DOCENTI'!$R$3:$R$102,0),1),"")</f>
        <v/>
      </c>
      <c r="AA235" s="43" t="str">
        <f>IFERROR(INDEX('ORARIO DOCENTI'!$A$3:$A$102,MATCH(AA$184,'ORARIO DOCENTI'!$R$3:$R$102,0),1),"")</f>
        <v/>
      </c>
      <c r="AB235" s="43" t="str">
        <f>IFERROR(INDEX('ORARIO DOCENTI'!$A$3:$A$102,MATCH(AB$184,'ORARIO DOCENTI'!$R$3:$R$102,0),1),"")</f>
        <v/>
      </c>
      <c r="AC235" s="43" t="str">
        <f>IFERROR(INDEX('ORARIO DOCENTI'!$A$3:$A$102,MATCH(AC$184,'ORARIO DOCENTI'!$R$3:$R$102,0),1),"")</f>
        <v/>
      </c>
      <c r="AD235" s="43" t="str">
        <f>IFERROR(INDEX('ORARIO DOCENTI'!$A$3:$A$102,MATCH(AD$184,'ORARIO DOCENTI'!$R$3:$R$102,0),1),"")</f>
        <v/>
      </c>
      <c r="AE235" s="43" t="str">
        <f>IFERROR(INDEX('ORARIO DOCENTI'!$A$3:$A$102,MATCH(AE$184,'ORARIO DOCENTI'!$R$3:$R$102,0),1),"")</f>
        <v/>
      </c>
      <c r="AF235" s="43" t="str">
        <f>IFERROR(INDEX('ORARIO DOCENTI'!$A$3:$A$102,MATCH(AF$184,'ORARIO DOCENTI'!$R$3:$R$102,0),1),"")</f>
        <v/>
      </c>
      <c r="AG235" s="43" t="str">
        <f>IFERROR(INDEX('ORARIO DOCENTI'!$A$3:$A$102,MATCH(AG$184,'ORARIO DOCENTI'!$R$3:$R$102,0),1),"")</f>
        <v/>
      </c>
      <c r="AH235" s="43" t="str">
        <f>IFERROR(INDEX('ORARIO DOCENTI'!$A$3:$A$102,MATCH(AH$184,'ORARIO DOCENTI'!$R$3:$R$102,0),1),"")</f>
        <v/>
      </c>
      <c r="AI235" s="43" t="str">
        <f>IFERROR(INDEX('ORARIO DOCENTI'!$A$3:$A$102,MATCH(AI$184,'ORARIO DOCENTI'!$R$3:$R$102,0),1),"")</f>
        <v/>
      </c>
      <c r="AJ235" s="43" t="str">
        <f>IFERROR(INDEX('ORARIO DOCENTI'!$A$3:$A$102,MATCH(AJ$184,'ORARIO DOCENTI'!$R$3:$R$102,0),1),"")</f>
        <v/>
      </c>
      <c r="AK235" s="43" t="str">
        <f>IFERROR(INDEX('ORARIO DOCENTI'!$A$3:$A$102,MATCH(AK$184,'ORARIO DOCENTI'!$R$3:$R$102,0),1),"")</f>
        <v/>
      </c>
      <c r="AL235" s="43" t="str">
        <f>IFERROR(INDEX('ORARIO DOCENTI'!$A$3:$A$102,MATCH(AL$184,'ORARIO DOCENTI'!$R$3:$R$102,0),1),"")</f>
        <v/>
      </c>
      <c r="AM235" s="43" t="str">
        <f>IFERROR(INDEX('ORARIO DOCENTI'!$A$3:$A$102,MATCH(AM$184,'ORARIO DOCENTI'!$R$3:$R$102,0),1),"")</f>
        <v/>
      </c>
      <c r="AN235" s="43" t="str">
        <f>IFERROR(INDEX('ORARIO DOCENTI'!$A$3:$A$102,MATCH(AN$184,'ORARIO DOCENTI'!$R$3:$R$102,0),1),"")</f>
        <v/>
      </c>
      <c r="AO235" s="43" t="str">
        <f>IFERROR(INDEX('ORARIO DOCENTI'!$A$3:$A$102,MATCH(AO$184,'ORARIO DOCENTI'!$R$3:$R$102,0),1),"")</f>
        <v/>
      </c>
      <c r="AP235" s="43" t="str">
        <f>IFERROR(INDEX('ORARIO DOCENTI'!$A$3:$A$102,MATCH(AP$184,'ORARIO DOCENTI'!$R$3:$R$102,0),1),"")</f>
        <v/>
      </c>
      <c r="AQ235" s="43" t="str">
        <f>IFERROR(INDEX('ORARIO DOCENTI'!$A$3:$A$102,MATCH(AQ$184,'ORARIO DOCENTI'!$R$3:$R$102,0),1),"")</f>
        <v/>
      </c>
      <c r="AR235" s="43" t="str">
        <f>IFERROR(INDEX('ORARIO DOCENTI'!$A$3:$A$102,MATCH(AR$184,'ORARIO DOCENTI'!$R$3:$R$102,0),1),"")</f>
        <v/>
      </c>
      <c r="AS235" s="43" t="str">
        <f>IFERROR(INDEX('ORARIO DOCENTI'!$A$3:$A$102,MATCH(AS$184,'ORARIO DOCENTI'!$R$3:$R$102,0),1),"")</f>
        <v/>
      </c>
      <c r="AT235" s="43" t="str">
        <f>IFERROR(INDEX('ORARIO DOCENTI'!$A$3:$A$102,MATCH(AT$184,'ORARIO DOCENTI'!$R$3:$R$102,0),1),"")</f>
        <v/>
      </c>
      <c r="AU235" s="43" t="str">
        <f>IFERROR(INDEX('ORARIO DOCENTI'!$A$3:$A$102,MATCH(AU$184,'ORARIO DOCENTI'!$R$3:$R$102,0),1),"")</f>
        <v/>
      </c>
      <c r="AV235" s="43" t="str">
        <f>IFERROR(INDEX('ORARIO DOCENTI'!$A$3:$A$102,MATCH(AV$184,'ORARIO DOCENTI'!$R$3:$R$102,0),1),"")</f>
        <v/>
      </c>
      <c r="AW235" s="43" t="str">
        <f>IFERROR(INDEX('ORARIO DOCENTI'!$A$3:$A$102,MATCH(AW$184,'ORARIO DOCENTI'!$R$3:$R$102,0),1),"")</f>
        <v/>
      </c>
      <c r="AX235" s="43" t="str">
        <f>IFERROR(INDEX('ORARIO DOCENTI'!$A$3:$A$102,MATCH(AX$184,'ORARIO DOCENTI'!$R$3:$R$102,0),1),"")</f>
        <v/>
      </c>
      <c r="AY235" s="43" t="str">
        <f>IFERROR(INDEX('ORARIO DOCENTI'!$A$3:$A$102,MATCH(AY$184,'ORARIO DOCENTI'!$R$3:$R$102,0),1),"")</f>
        <v/>
      </c>
      <c r="AZ235" s="43" t="str">
        <f>IFERROR(INDEX('ORARIO DOCENTI'!$A$3:$A$102,MATCH(AZ$184,'ORARIO DOCENTI'!$R$3:$R$102,0),1),"")</f>
        <v/>
      </c>
    </row>
    <row r="236" spans="1:52" s="42" customFormat="1" ht="24.95" hidden="1" customHeight="1">
      <c r="A236" s="160"/>
      <c r="B236" s="170"/>
      <c r="C236" s="40" t="str">
        <f>IFERROR(INDEX('ORARIO ITP'!$A$3:$A$102,MATCH(C$184,'ORARIO ITP'!$R$3:$R$102,0),1),"")</f>
        <v/>
      </c>
      <c r="D236" s="40" t="str">
        <f>IFERROR(INDEX('ORARIO ITP'!$A$3:$A$102,MATCH(D$184,'ORARIO ITP'!$R$3:$R$102,0),1),"")</f>
        <v/>
      </c>
      <c r="E236" s="40" t="str">
        <f>IFERROR(INDEX('ORARIO ITP'!$A$3:$A$102,MATCH(E$184,'ORARIO ITP'!$R$3:$R$102,0),1),"")</f>
        <v/>
      </c>
      <c r="F236" s="40" t="str">
        <f>IFERROR(INDEX('ORARIO ITP'!$A$3:$A$102,MATCH(F$184,'ORARIO ITP'!$R$3:$R$102,0),1),"")</f>
        <v/>
      </c>
      <c r="G236" s="40" t="str">
        <f>IFERROR(INDEX('ORARIO ITP'!$A$3:$A$102,MATCH(G$184,'ORARIO ITP'!$R$3:$R$102,0),1),"")</f>
        <v/>
      </c>
      <c r="H236" s="40" t="str">
        <f>IFERROR(INDEX('ORARIO ITP'!$A$3:$A$102,MATCH(H$184,'ORARIO ITP'!$R$3:$R$102,0),1),"")</f>
        <v/>
      </c>
      <c r="I236" s="40" t="str">
        <f>IFERROR(INDEX('ORARIO ITP'!$A$3:$A$102,MATCH(I$184,'ORARIO ITP'!$R$3:$R$102,0),1),"")</f>
        <v/>
      </c>
      <c r="J236" s="40" t="str">
        <f>IFERROR(INDEX('ORARIO ITP'!$A$3:$A$102,MATCH(J$184,'ORARIO ITP'!$R$3:$R$102,0),1),"")</f>
        <v/>
      </c>
      <c r="K236" s="40" t="str">
        <f>IFERROR(INDEX('ORARIO ITP'!$A$3:$A$102,MATCH(K$184,'ORARIO ITP'!$R$3:$R$102,0),1),"")</f>
        <v/>
      </c>
      <c r="L236" s="40" t="str">
        <f>IFERROR(INDEX('ORARIO ITP'!$A$3:$A$102,MATCH(L$184,'ORARIO ITP'!$R$3:$R$102,0),1),"")</f>
        <v/>
      </c>
      <c r="M236" s="40" t="str">
        <f>IFERROR(INDEX('ORARIO ITP'!$A$3:$A$102,MATCH(M$184,'ORARIO ITP'!$R$3:$R$102,0),1),"")</f>
        <v/>
      </c>
      <c r="N236" s="40" t="str">
        <f>IFERROR(INDEX('ORARIO ITP'!$A$3:$A$102,MATCH(N$184,'ORARIO ITP'!$R$3:$R$102,0),1),"")</f>
        <v/>
      </c>
      <c r="O236" s="40" t="str">
        <f>IFERROR(INDEX('ORARIO ITP'!$A$3:$A$102,MATCH(O$184,'ORARIO ITP'!$R$3:$R$102,0),1),"")</f>
        <v/>
      </c>
      <c r="P236" s="40" t="str">
        <f>IFERROR(INDEX('ORARIO ITP'!$A$3:$A$102,MATCH(P$184,'ORARIO ITP'!$R$3:$R$102,0),1),"")</f>
        <v/>
      </c>
      <c r="Q236" s="40" t="str">
        <f>IFERROR(INDEX('ORARIO ITP'!$A$3:$A$102,MATCH(Q$184,'ORARIO ITP'!$R$3:$R$102,0),1),"")</f>
        <v/>
      </c>
      <c r="R236" s="40" t="str">
        <f>IFERROR(INDEX('ORARIO ITP'!$A$3:$A$102,MATCH(R$184,'ORARIO ITP'!$R$3:$R$102,0),1),"")</f>
        <v/>
      </c>
      <c r="S236" s="40" t="str">
        <f>IFERROR(INDEX('ORARIO ITP'!$A$3:$A$102,MATCH(S$184,'ORARIO ITP'!$R$3:$R$102,0),1),"")</f>
        <v/>
      </c>
      <c r="T236" s="40" t="str">
        <f>IFERROR(INDEX('ORARIO ITP'!$A$3:$A$102,MATCH(T$184,'ORARIO ITP'!$R$3:$R$102,0),1),"")</f>
        <v/>
      </c>
      <c r="U236" s="40" t="str">
        <f>IFERROR(INDEX('ORARIO ITP'!$A$3:$A$102,MATCH(U$184,'ORARIO ITP'!$R$3:$R$102,0),1),"")</f>
        <v/>
      </c>
      <c r="V236" s="40" t="str">
        <f>IFERROR(INDEX('ORARIO ITP'!$A$3:$A$102,MATCH(V$184,'ORARIO ITP'!$R$3:$R$102,0),1),"")</f>
        <v/>
      </c>
      <c r="W236" s="40" t="str">
        <f>IFERROR(INDEX('ORARIO ITP'!$A$3:$A$102,MATCH(W$184,'ORARIO ITP'!$R$3:$R$102,0),1),"")</f>
        <v/>
      </c>
      <c r="X236" s="40" t="str">
        <f>IFERROR(INDEX('ORARIO ITP'!$A$3:$A$102,MATCH(X$184,'ORARIO ITP'!$R$3:$R$102,0),1),"")</f>
        <v/>
      </c>
      <c r="Y236" s="40" t="str">
        <f>IFERROR(INDEX('ORARIO ITP'!$A$3:$A$102,MATCH(Y$184,'ORARIO ITP'!$R$3:$R$102,0),1),"")</f>
        <v/>
      </c>
      <c r="Z236" s="40" t="str">
        <f>IFERROR(INDEX('ORARIO ITP'!$A$3:$A$102,MATCH(Z$184,'ORARIO ITP'!$R$3:$R$102,0),1),"")</f>
        <v/>
      </c>
      <c r="AA236" s="40" t="str">
        <f>IFERROR(INDEX('ORARIO ITP'!$A$3:$A$102,MATCH(AA$184,'ORARIO ITP'!$R$3:$R$102,0),1),"")</f>
        <v/>
      </c>
      <c r="AB236" s="40" t="str">
        <f>IFERROR(INDEX('ORARIO ITP'!$A$3:$A$102,MATCH(AB$184,'ORARIO ITP'!$R$3:$R$102,0),1),"")</f>
        <v/>
      </c>
      <c r="AC236" s="40" t="str">
        <f>IFERROR(INDEX('ORARIO ITP'!$A$3:$A$102,MATCH(AC$184,'ORARIO ITP'!$R$3:$R$102,0),1),"")</f>
        <v/>
      </c>
      <c r="AD236" s="40" t="str">
        <f>IFERROR(INDEX('ORARIO ITP'!$A$3:$A$102,MATCH(AD$184,'ORARIO ITP'!$R$3:$R$102,0),1),"")</f>
        <v/>
      </c>
      <c r="AE236" s="40" t="str">
        <f>IFERROR(INDEX('ORARIO ITP'!$A$3:$A$102,MATCH(AE$184,'ORARIO ITP'!$R$3:$R$102,0),1),"")</f>
        <v/>
      </c>
      <c r="AF236" s="40" t="str">
        <f>IFERROR(INDEX('ORARIO ITP'!$A$3:$A$102,MATCH(AF$184,'ORARIO ITP'!$R$3:$R$102,0),1),"")</f>
        <v/>
      </c>
      <c r="AG236" s="40" t="str">
        <f>IFERROR(INDEX('ORARIO ITP'!$A$3:$A$102,MATCH(AG$184,'ORARIO ITP'!$R$3:$R$102,0),1),"")</f>
        <v/>
      </c>
      <c r="AH236" s="40" t="str">
        <f>IFERROR(INDEX('ORARIO ITP'!$A$3:$A$102,MATCH(AH$184,'ORARIO ITP'!$R$3:$R$102,0),1),"")</f>
        <v/>
      </c>
      <c r="AI236" s="40" t="str">
        <f>IFERROR(INDEX('ORARIO ITP'!$A$3:$A$102,MATCH(AI$184,'ORARIO ITP'!$R$3:$R$102,0),1),"")</f>
        <v/>
      </c>
      <c r="AJ236" s="40" t="str">
        <f>IFERROR(INDEX('ORARIO ITP'!$A$3:$A$102,MATCH(AJ$184,'ORARIO ITP'!$R$3:$R$102,0),1),"")</f>
        <v/>
      </c>
      <c r="AK236" s="40" t="str">
        <f>IFERROR(INDEX('ORARIO ITP'!$A$3:$A$102,MATCH(AK$184,'ORARIO ITP'!$R$3:$R$102,0),1),"")</f>
        <v/>
      </c>
      <c r="AL236" s="40" t="str">
        <f>IFERROR(INDEX('ORARIO ITP'!$A$3:$A$102,MATCH(AL$184,'ORARIO ITP'!$R$3:$R$102,0),1),"")</f>
        <v/>
      </c>
      <c r="AM236" s="40" t="str">
        <f>IFERROR(INDEX('ORARIO ITP'!$A$3:$A$102,MATCH(AM$184,'ORARIO ITP'!$R$3:$R$102,0),1),"")</f>
        <v/>
      </c>
      <c r="AN236" s="40" t="str">
        <f>IFERROR(INDEX('ORARIO ITP'!$A$3:$A$102,MATCH(AN$184,'ORARIO ITP'!$R$3:$R$102,0),1),"")</f>
        <v/>
      </c>
      <c r="AO236" s="40" t="str">
        <f>IFERROR(INDEX('ORARIO ITP'!$A$3:$A$102,MATCH(AO$184,'ORARIO ITP'!$R$3:$R$102,0),1),"")</f>
        <v/>
      </c>
      <c r="AP236" s="40" t="str">
        <f>IFERROR(INDEX('ORARIO ITP'!$A$3:$A$102,MATCH(AP$184,'ORARIO ITP'!$R$3:$R$102,0),1),"")</f>
        <v/>
      </c>
      <c r="AQ236" s="40" t="str">
        <f>IFERROR(INDEX('ORARIO ITP'!$A$3:$A$102,MATCH(AQ$184,'ORARIO ITP'!$R$3:$R$102,0),1),"")</f>
        <v/>
      </c>
      <c r="AR236" s="40" t="str">
        <f>IFERROR(INDEX('ORARIO ITP'!$A$3:$A$102,MATCH(AR$184,'ORARIO ITP'!$R$3:$R$102,0),1),"")</f>
        <v/>
      </c>
      <c r="AS236" s="40" t="str">
        <f>IFERROR(INDEX('ORARIO ITP'!$A$3:$A$102,MATCH(AS$184,'ORARIO ITP'!$R$3:$R$102,0),1),"")</f>
        <v/>
      </c>
      <c r="AT236" s="40" t="str">
        <f>IFERROR(INDEX('ORARIO ITP'!$A$3:$A$102,MATCH(AT$184,'ORARIO ITP'!$R$3:$R$102,0),1),"")</f>
        <v/>
      </c>
      <c r="AU236" s="40" t="str">
        <f>IFERROR(INDEX('ORARIO ITP'!$A$3:$A$102,MATCH(AU$184,'ORARIO ITP'!$R$3:$R$102,0),1),"")</f>
        <v/>
      </c>
      <c r="AV236" s="40" t="str">
        <f>IFERROR(INDEX('ORARIO ITP'!$A$3:$A$102,MATCH(AV$184,'ORARIO ITP'!$R$3:$R$102,0),1),"")</f>
        <v/>
      </c>
      <c r="AW236" s="40" t="str">
        <f>IFERROR(INDEX('ORARIO ITP'!$A$3:$A$102,MATCH(AW$184,'ORARIO ITP'!$R$3:$R$102,0),1),"")</f>
        <v/>
      </c>
      <c r="AX236" s="40" t="str">
        <f>IFERROR(INDEX('ORARIO ITP'!$A$3:$A$102,MATCH(AX$184,'ORARIO ITP'!$R$3:$R$102,0),1),"")</f>
        <v/>
      </c>
      <c r="AY236" s="40" t="str">
        <f>IFERROR(INDEX('ORARIO ITP'!$A$3:$A$102,MATCH(AY$184,'ORARIO ITP'!$R$3:$R$102,0),1),"")</f>
        <v/>
      </c>
      <c r="AZ236" s="40" t="str">
        <f>IFERROR(INDEX('ORARIO ITP'!$A$3:$A$102,MATCH(AZ$184,'ORARIO ITP'!$R$3:$R$102,0),1),"")</f>
        <v/>
      </c>
    </row>
    <row r="237" spans="1:52" s="42" customFormat="1" ht="24.95" hidden="1" customHeight="1">
      <c r="A237" s="160"/>
      <c r="B237" s="168">
        <v>8</v>
      </c>
      <c r="C237" s="41" t="str">
        <f ca="1">IFERROR(INDEX('DOCENTI-CLASSI-MATERIE'!$A$2:$L$201,MATCH(C$55,'DOCENTI-CLASSI-MATERIE'!$A$2:$A$201,0),MATCH(C$184,INDIRECT("'DOCENTI-CLASSI-MATERIE'!$A"&amp;MATCH(C$55,'DOCENTI-CLASSI-MATERIE'!$A$2:$A$201,0)+2&amp;":$L"&amp;MATCH(C$55,'DOCENTI-CLASSI-MATERIE'!$A$2:$A$201,0)+2),0)),"")</f>
        <v/>
      </c>
      <c r="D237" s="41" t="str">
        <f ca="1">IFERROR(INDEX('DOCENTI-CLASSI-MATERIE'!$A$2:$L$201,MATCH(D$55,'DOCENTI-CLASSI-MATERIE'!$A$2:$A$201,0),MATCH(D$184,INDIRECT("'DOCENTI-CLASSI-MATERIE'!$A"&amp;MATCH(D$55,'DOCENTI-CLASSI-MATERIE'!$A$2:$A$201,0)+2&amp;":$L"&amp;MATCH(D$55,'DOCENTI-CLASSI-MATERIE'!$A$2:$A$201,0)+2),0)),"")</f>
        <v/>
      </c>
      <c r="E237" s="41" t="str">
        <f ca="1">IFERROR(INDEX('DOCENTI-CLASSI-MATERIE'!$A$2:$L$201,MATCH(E$55,'DOCENTI-CLASSI-MATERIE'!$A$2:$A$201,0),MATCH(E$184,INDIRECT("'DOCENTI-CLASSI-MATERIE'!$A"&amp;MATCH(E$55,'DOCENTI-CLASSI-MATERIE'!$A$2:$A$201,0)+2&amp;":$L"&amp;MATCH(E$55,'DOCENTI-CLASSI-MATERIE'!$A$2:$A$201,0)+2),0)),"")</f>
        <v/>
      </c>
      <c r="F237" s="41" t="str">
        <f ca="1">IFERROR(INDEX('DOCENTI-CLASSI-MATERIE'!$A$2:$L$201,MATCH(F$55,'DOCENTI-CLASSI-MATERIE'!$A$2:$A$201,0),MATCH(F$184,INDIRECT("'DOCENTI-CLASSI-MATERIE'!$A"&amp;MATCH(F$55,'DOCENTI-CLASSI-MATERIE'!$A$2:$A$201,0)+2&amp;":$L"&amp;MATCH(F$55,'DOCENTI-CLASSI-MATERIE'!$A$2:$A$201,0)+2),0)),"")</f>
        <v/>
      </c>
      <c r="G237" s="41" t="str">
        <f ca="1">IFERROR(INDEX('DOCENTI-CLASSI-MATERIE'!$A$2:$L$201,MATCH(G$55,'DOCENTI-CLASSI-MATERIE'!$A$2:$A$201,0),MATCH(G$184,INDIRECT("'DOCENTI-CLASSI-MATERIE'!$A"&amp;MATCH(G$55,'DOCENTI-CLASSI-MATERIE'!$A$2:$A$201,0)+2&amp;":$L"&amp;MATCH(G$55,'DOCENTI-CLASSI-MATERIE'!$A$2:$A$201,0)+2),0)),"")</f>
        <v/>
      </c>
      <c r="H237" s="41" t="str">
        <f ca="1">IFERROR(INDEX('DOCENTI-CLASSI-MATERIE'!$A$2:$L$201,MATCH(H$55,'DOCENTI-CLASSI-MATERIE'!$A$2:$A$201,0),MATCH(H$184,INDIRECT("'DOCENTI-CLASSI-MATERIE'!$A"&amp;MATCH(H$55,'DOCENTI-CLASSI-MATERIE'!$A$2:$A$201,0)+2&amp;":$L"&amp;MATCH(H$55,'DOCENTI-CLASSI-MATERIE'!$A$2:$A$201,0)+2),0)),"")</f>
        <v/>
      </c>
      <c r="I237" s="41" t="str">
        <f ca="1">IFERROR(INDEX('DOCENTI-CLASSI-MATERIE'!$A$2:$L$201,MATCH(I$55,'DOCENTI-CLASSI-MATERIE'!$A$2:$A$201,0),MATCH(I$184,INDIRECT("'DOCENTI-CLASSI-MATERIE'!$A"&amp;MATCH(I$55,'DOCENTI-CLASSI-MATERIE'!$A$2:$A$201,0)+2&amp;":$L"&amp;MATCH(I$55,'DOCENTI-CLASSI-MATERIE'!$A$2:$A$201,0)+2),0)),"")</f>
        <v/>
      </c>
      <c r="J237" s="41" t="str">
        <f ca="1">IFERROR(INDEX('DOCENTI-CLASSI-MATERIE'!$A$2:$L$201,MATCH(J$55,'DOCENTI-CLASSI-MATERIE'!$A$2:$A$201,0),MATCH(J$184,INDIRECT("'DOCENTI-CLASSI-MATERIE'!$A"&amp;MATCH(J$55,'DOCENTI-CLASSI-MATERIE'!$A$2:$A$201,0)+2&amp;":$L"&amp;MATCH(J$55,'DOCENTI-CLASSI-MATERIE'!$A$2:$A$201,0)+2),0)),"")</f>
        <v/>
      </c>
      <c r="K237" s="41" t="str">
        <f ca="1">IFERROR(INDEX('DOCENTI-CLASSI-MATERIE'!$A$2:$L$201,MATCH(K$55,'DOCENTI-CLASSI-MATERIE'!$A$2:$A$201,0),MATCH(K$184,INDIRECT("'DOCENTI-CLASSI-MATERIE'!$A"&amp;MATCH(K$55,'DOCENTI-CLASSI-MATERIE'!$A$2:$A$201,0)+2&amp;":$L"&amp;MATCH(K$55,'DOCENTI-CLASSI-MATERIE'!$A$2:$A$201,0)+2),0)),"")</f>
        <v/>
      </c>
      <c r="L237" s="41" t="str">
        <f ca="1">IFERROR(INDEX('DOCENTI-CLASSI-MATERIE'!$A$2:$L$201,MATCH(L$55,'DOCENTI-CLASSI-MATERIE'!$A$2:$A$201,0),MATCH(L$184,INDIRECT("'DOCENTI-CLASSI-MATERIE'!$A"&amp;MATCH(L$55,'DOCENTI-CLASSI-MATERIE'!$A$2:$A$201,0)+2&amp;":$L"&amp;MATCH(L$55,'DOCENTI-CLASSI-MATERIE'!$A$2:$A$201,0)+2),0)),"")</f>
        <v/>
      </c>
      <c r="M237" s="41" t="str">
        <f ca="1">IFERROR(INDEX('DOCENTI-CLASSI-MATERIE'!$A$2:$L$201,MATCH(M$55,'DOCENTI-CLASSI-MATERIE'!$A$2:$A$201,0),MATCH(M$184,INDIRECT("'DOCENTI-CLASSI-MATERIE'!$A"&amp;MATCH(M$55,'DOCENTI-CLASSI-MATERIE'!$A$2:$A$201,0)+2&amp;":$L"&amp;MATCH(M$55,'DOCENTI-CLASSI-MATERIE'!$A$2:$A$201,0)+2),0)),"")</f>
        <v/>
      </c>
      <c r="N237" s="41" t="str">
        <f ca="1">IFERROR(INDEX('DOCENTI-CLASSI-MATERIE'!$A$2:$L$201,MATCH(N$55,'DOCENTI-CLASSI-MATERIE'!$A$2:$A$201,0),MATCH(N$184,INDIRECT("'DOCENTI-CLASSI-MATERIE'!$A"&amp;MATCH(N$55,'DOCENTI-CLASSI-MATERIE'!$A$2:$A$201,0)+2&amp;":$L"&amp;MATCH(N$55,'DOCENTI-CLASSI-MATERIE'!$A$2:$A$201,0)+2),0)),"")</f>
        <v/>
      </c>
      <c r="O237" s="41" t="str">
        <f ca="1">IFERROR(INDEX('DOCENTI-CLASSI-MATERIE'!$A$2:$L$201,MATCH(O$55,'DOCENTI-CLASSI-MATERIE'!$A$2:$A$201,0),MATCH(O$184,INDIRECT("'DOCENTI-CLASSI-MATERIE'!$A"&amp;MATCH(O$55,'DOCENTI-CLASSI-MATERIE'!$A$2:$A$201,0)+2&amp;":$L"&amp;MATCH(O$55,'DOCENTI-CLASSI-MATERIE'!$A$2:$A$201,0)+2),0)),"")</f>
        <v/>
      </c>
      <c r="P237" s="41" t="str">
        <f ca="1">IFERROR(INDEX('DOCENTI-CLASSI-MATERIE'!$A$2:$L$201,MATCH(P$55,'DOCENTI-CLASSI-MATERIE'!$A$2:$A$201,0),MATCH(P$184,INDIRECT("'DOCENTI-CLASSI-MATERIE'!$A"&amp;MATCH(P$55,'DOCENTI-CLASSI-MATERIE'!$A$2:$A$201,0)+2&amp;":$L"&amp;MATCH(P$55,'DOCENTI-CLASSI-MATERIE'!$A$2:$A$201,0)+2),0)),"")</f>
        <v/>
      </c>
      <c r="Q237" s="41" t="str">
        <f ca="1">IFERROR(INDEX('DOCENTI-CLASSI-MATERIE'!$A$2:$L$201,MATCH(Q$55,'DOCENTI-CLASSI-MATERIE'!$A$2:$A$201,0),MATCH(Q$184,INDIRECT("'DOCENTI-CLASSI-MATERIE'!$A"&amp;MATCH(Q$55,'DOCENTI-CLASSI-MATERIE'!$A$2:$A$201,0)+2&amp;":$L"&amp;MATCH(Q$55,'DOCENTI-CLASSI-MATERIE'!$A$2:$A$201,0)+2),0)),"")</f>
        <v/>
      </c>
      <c r="R237" s="41" t="str">
        <f ca="1">IFERROR(INDEX('DOCENTI-CLASSI-MATERIE'!$A$2:$L$201,MATCH(R$55,'DOCENTI-CLASSI-MATERIE'!$A$2:$A$201,0),MATCH(R$184,INDIRECT("'DOCENTI-CLASSI-MATERIE'!$A"&amp;MATCH(R$55,'DOCENTI-CLASSI-MATERIE'!$A$2:$A$201,0)+2&amp;":$L"&amp;MATCH(R$55,'DOCENTI-CLASSI-MATERIE'!$A$2:$A$201,0)+2),0)),"")</f>
        <v/>
      </c>
      <c r="S237" s="41" t="str">
        <f ca="1">IFERROR(INDEX('DOCENTI-CLASSI-MATERIE'!$A$2:$L$201,MATCH(S$55,'DOCENTI-CLASSI-MATERIE'!$A$2:$A$201,0),MATCH(S$184,INDIRECT("'DOCENTI-CLASSI-MATERIE'!$A"&amp;MATCH(S$55,'DOCENTI-CLASSI-MATERIE'!$A$2:$A$201,0)+2&amp;":$L"&amp;MATCH(S$55,'DOCENTI-CLASSI-MATERIE'!$A$2:$A$201,0)+2),0)),"")</f>
        <v/>
      </c>
      <c r="T237" s="41" t="str">
        <f ca="1">IFERROR(INDEX('DOCENTI-CLASSI-MATERIE'!$A$2:$L$201,MATCH(T$55,'DOCENTI-CLASSI-MATERIE'!$A$2:$A$201,0),MATCH(T$184,INDIRECT("'DOCENTI-CLASSI-MATERIE'!$A"&amp;MATCH(T$55,'DOCENTI-CLASSI-MATERIE'!$A$2:$A$201,0)+2&amp;":$L"&amp;MATCH(T$55,'DOCENTI-CLASSI-MATERIE'!$A$2:$A$201,0)+2),0)),"")</f>
        <v/>
      </c>
      <c r="U237" s="41" t="str">
        <f ca="1">IFERROR(INDEX('DOCENTI-CLASSI-MATERIE'!$A$2:$L$201,MATCH(U$55,'DOCENTI-CLASSI-MATERIE'!$A$2:$A$201,0),MATCH(U$184,INDIRECT("'DOCENTI-CLASSI-MATERIE'!$A"&amp;MATCH(U$55,'DOCENTI-CLASSI-MATERIE'!$A$2:$A$201,0)+2&amp;":$L"&amp;MATCH(U$55,'DOCENTI-CLASSI-MATERIE'!$A$2:$A$201,0)+2),0)),"")</f>
        <v/>
      </c>
      <c r="V237" s="41" t="str">
        <f ca="1">IFERROR(INDEX('DOCENTI-CLASSI-MATERIE'!$A$2:$L$201,MATCH(V$55,'DOCENTI-CLASSI-MATERIE'!$A$2:$A$201,0),MATCH(V$184,INDIRECT("'DOCENTI-CLASSI-MATERIE'!$A"&amp;MATCH(V$55,'DOCENTI-CLASSI-MATERIE'!$A$2:$A$201,0)+2&amp;":$L"&amp;MATCH(V$55,'DOCENTI-CLASSI-MATERIE'!$A$2:$A$201,0)+2),0)),"")</f>
        <v/>
      </c>
      <c r="W237" s="41" t="str">
        <f ca="1">IFERROR(INDEX('DOCENTI-CLASSI-MATERIE'!$A$2:$L$201,MATCH(W$55,'DOCENTI-CLASSI-MATERIE'!$A$2:$A$201,0),MATCH(W$184,INDIRECT("'DOCENTI-CLASSI-MATERIE'!$A"&amp;MATCH(W$55,'DOCENTI-CLASSI-MATERIE'!$A$2:$A$201,0)+2&amp;":$L"&amp;MATCH(W$55,'DOCENTI-CLASSI-MATERIE'!$A$2:$A$201,0)+2),0)),"")</f>
        <v/>
      </c>
      <c r="X237" s="41" t="str">
        <f ca="1">IFERROR(INDEX('DOCENTI-CLASSI-MATERIE'!$A$2:$L$201,MATCH(X$55,'DOCENTI-CLASSI-MATERIE'!$A$2:$A$201,0),MATCH(X$184,INDIRECT("'DOCENTI-CLASSI-MATERIE'!$A"&amp;MATCH(X$55,'DOCENTI-CLASSI-MATERIE'!$A$2:$A$201,0)+2&amp;":$L"&amp;MATCH(X$55,'DOCENTI-CLASSI-MATERIE'!$A$2:$A$201,0)+2),0)),"")</f>
        <v/>
      </c>
      <c r="Y237" s="41" t="str">
        <f ca="1">IFERROR(INDEX('DOCENTI-CLASSI-MATERIE'!$A$2:$L$201,MATCH(Y$55,'DOCENTI-CLASSI-MATERIE'!$A$2:$A$201,0),MATCH(Y$184,INDIRECT("'DOCENTI-CLASSI-MATERIE'!$A"&amp;MATCH(Y$55,'DOCENTI-CLASSI-MATERIE'!$A$2:$A$201,0)+2&amp;":$L"&amp;MATCH(Y$55,'DOCENTI-CLASSI-MATERIE'!$A$2:$A$201,0)+2),0)),"")</f>
        <v/>
      </c>
      <c r="Z237" s="41" t="str">
        <f ca="1">IFERROR(INDEX('DOCENTI-CLASSI-MATERIE'!$A$2:$L$201,MATCH(Z$55,'DOCENTI-CLASSI-MATERIE'!$A$2:$A$201,0),MATCH(Z$184,INDIRECT("'DOCENTI-CLASSI-MATERIE'!$A"&amp;MATCH(Z$55,'DOCENTI-CLASSI-MATERIE'!$A$2:$A$201,0)+2&amp;":$L"&amp;MATCH(Z$55,'DOCENTI-CLASSI-MATERIE'!$A$2:$A$201,0)+2),0)),"")</f>
        <v/>
      </c>
      <c r="AA237" s="41" t="str">
        <f ca="1">IFERROR(INDEX('DOCENTI-CLASSI-MATERIE'!$A$2:$L$201,MATCH(AA$55,'DOCENTI-CLASSI-MATERIE'!$A$2:$A$201,0),MATCH(AA$184,INDIRECT("'DOCENTI-CLASSI-MATERIE'!$A"&amp;MATCH(AA$55,'DOCENTI-CLASSI-MATERIE'!$A$2:$A$201,0)+2&amp;":$L"&amp;MATCH(AA$55,'DOCENTI-CLASSI-MATERIE'!$A$2:$A$201,0)+2),0)),"")</f>
        <v/>
      </c>
      <c r="AB237" s="41" t="str">
        <f ca="1">IFERROR(INDEX('DOCENTI-CLASSI-MATERIE'!$A$2:$L$201,MATCH(AB$55,'DOCENTI-CLASSI-MATERIE'!$A$2:$A$201,0),MATCH(AB$184,INDIRECT("'DOCENTI-CLASSI-MATERIE'!$A"&amp;MATCH(AB$55,'DOCENTI-CLASSI-MATERIE'!$A$2:$A$201,0)+2&amp;":$L"&amp;MATCH(AB$55,'DOCENTI-CLASSI-MATERIE'!$A$2:$A$201,0)+2),0)),"")</f>
        <v/>
      </c>
      <c r="AC237" s="41" t="str">
        <f ca="1">IFERROR(INDEX('DOCENTI-CLASSI-MATERIE'!$A$2:$L$201,MATCH(AC$55,'DOCENTI-CLASSI-MATERIE'!$A$2:$A$201,0),MATCH(AC$184,INDIRECT("'DOCENTI-CLASSI-MATERIE'!$A"&amp;MATCH(AC$55,'DOCENTI-CLASSI-MATERIE'!$A$2:$A$201,0)+2&amp;":$L"&amp;MATCH(AC$55,'DOCENTI-CLASSI-MATERIE'!$A$2:$A$201,0)+2),0)),"")</f>
        <v/>
      </c>
      <c r="AD237" s="41" t="str">
        <f ca="1">IFERROR(INDEX('DOCENTI-CLASSI-MATERIE'!$A$2:$L$201,MATCH(AD$55,'DOCENTI-CLASSI-MATERIE'!$A$2:$A$201,0),MATCH(AD$184,INDIRECT("'DOCENTI-CLASSI-MATERIE'!$A"&amp;MATCH(AD$55,'DOCENTI-CLASSI-MATERIE'!$A$2:$A$201,0)+2&amp;":$L"&amp;MATCH(AD$55,'DOCENTI-CLASSI-MATERIE'!$A$2:$A$201,0)+2),0)),"")</f>
        <v/>
      </c>
      <c r="AE237" s="41" t="str">
        <f ca="1">IFERROR(INDEX('DOCENTI-CLASSI-MATERIE'!$A$2:$L$201,MATCH(AE$55,'DOCENTI-CLASSI-MATERIE'!$A$2:$A$201,0),MATCH(AE$184,INDIRECT("'DOCENTI-CLASSI-MATERIE'!$A"&amp;MATCH(AE$55,'DOCENTI-CLASSI-MATERIE'!$A$2:$A$201,0)+2&amp;":$L"&amp;MATCH(AE$55,'DOCENTI-CLASSI-MATERIE'!$A$2:$A$201,0)+2),0)),"")</f>
        <v/>
      </c>
      <c r="AF237" s="41" t="str">
        <f ca="1">IFERROR(INDEX('DOCENTI-CLASSI-MATERIE'!$A$2:$L$201,MATCH(AF$55,'DOCENTI-CLASSI-MATERIE'!$A$2:$A$201,0),MATCH(AF$184,INDIRECT("'DOCENTI-CLASSI-MATERIE'!$A"&amp;MATCH(AF$55,'DOCENTI-CLASSI-MATERIE'!$A$2:$A$201,0)+2&amp;":$L"&amp;MATCH(AF$55,'DOCENTI-CLASSI-MATERIE'!$A$2:$A$201,0)+2),0)),"")</f>
        <v/>
      </c>
      <c r="AG237" s="41" t="str">
        <f ca="1">IFERROR(INDEX('DOCENTI-CLASSI-MATERIE'!$A$2:$L$201,MATCH(AG$55,'DOCENTI-CLASSI-MATERIE'!$A$2:$A$201,0),MATCH(AG$184,INDIRECT("'DOCENTI-CLASSI-MATERIE'!$A"&amp;MATCH(AG$55,'DOCENTI-CLASSI-MATERIE'!$A$2:$A$201,0)+2&amp;":$L"&amp;MATCH(AG$55,'DOCENTI-CLASSI-MATERIE'!$A$2:$A$201,0)+2),0)),"")</f>
        <v/>
      </c>
      <c r="AH237" s="41" t="str">
        <f ca="1">IFERROR(INDEX('DOCENTI-CLASSI-MATERIE'!$A$2:$L$201,MATCH(AH$55,'DOCENTI-CLASSI-MATERIE'!$A$2:$A$201,0),MATCH(AH$184,INDIRECT("'DOCENTI-CLASSI-MATERIE'!$A"&amp;MATCH(AH$55,'DOCENTI-CLASSI-MATERIE'!$A$2:$A$201,0)+2&amp;":$L"&amp;MATCH(AH$55,'DOCENTI-CLASSI-MATERIE'!$A$2:$A$201,0)+2),0)),"")</f>
        <v/>
      </c>
      <c r="AI237" s="41" t="str">
        <f ca="1">IFERROR(INDEX('DOCENTI-CLASSI-MATERIE'!$A$2:$L$201,MATCH(AI$55,'DOCENTI-CLASSI-MATERIE'!$A$2:$A$201,0),MATCH(AI$184,INDIRECT("'DOCENTI-CLASSI-MATERIE'!$A"&amp;MATCH(AI$55,'DOCENTI-CLASSI-MATERIE'!$A$2:$A$201,0)+2&amp;":$L"&amp;MATCH(AI$55,'DOCENTI-CLASSI-MATERIE'!$A$2:$A$201,0)+2),0)),"")</f>
        <v/>
      </c>
      <c r="AJ237" s="41" t="str">
        <f ca="1">IFERROR(INDEX('DOCENTI-CLASSI-MATERIE'!$A$2:$L$201,MATCH(AJ$55,'DOCENTI-CLASSI-MATERIE'!$A$2:$A$201,0),MATCH(AJ$184,INDIRECT("'DOCENTI-CLASSI-MATERIE'!$A"&amp;MATCH(AJ$55,'DOCENTI-CLASSI-MATERIE'!$A$2:$A$201,0)+2&amp;":$L"&amp;MATCH(AJ$55,'DOCENTI-CLASSI-MATERIE'!$A$2:$A$201,0)+2),0)),"")</f>
        <v/>
      </c>
      <c r="AK237" s="41" t="str">
        <f ca="1">IFERROR(INDEX('DOCENTI-CLASSI-MATERIE'!$A$2:$L$201,MATCH(AK$55,'DOCENTI-CLASSI-MATERIE'!$A$2:$A$201,0),MATCH(AK$184,INDIRECT("'DOCENTI-CLASSI-MATERIE'!$A"&amp;MATCH(AK$55,'DOCENTI-CLASSI-MATERIE'!$A$2:$A$201,0)+2&amp;":$L"&amp;MATCH(AK$55,'DOCENTI-CLASSI-MATERIE'!$A$2:$A$201,0)+2),0)),"")</f>
        <v/>
      </c>
      <c r="AL237" s="41" t="str">
        <f ca="1">IFERROR(INDEX('DOCENTI-CLASSI-MATERIE'!$A$2:$L$201,MATCH(AL$55,'DOCENTI-CLASSI-MATERIE'!$A$2:$A$201,0),MATCH(AL$184,INDIRECT("'DOCENTI-CLASSI-MATERIE'!$A"&amp;MATCH(AL$55,'DOCENTI-CLASSI-MATERIE'!$A$2:$A$201,0)+2&amp;":$L"&amp;MATCH(AL$55,'DOCENTI-CLASSI-MATERIE'!$A$2:$A$201,0)+2),0)),"")</f>
        <v/>
      </c>
      <c r="AM237" s="41" t="str">
        <f ca="1">IFERROR(INDEX('DOCENTI-CLASSI-MATERIE'!$A$2:$L$201,MATCH(AM$55,'DOCENTI-CLASSI-MATERIE'!$A$2:$A$201,0),MATCH(AM$184,INDIRECT("'DOCENTI-CLASSI-MATERIE'!$A"&amp;MATCH(AM$55,'DOCENTI-CLASSI-MATERIE'!$A$2:$A$201,0)+2&amp;":$L"&amp;MATCH(AM$55,'DOCENTI-CLASSI-MATERIE'!$A$2:$A$201,0)+2),0)),"")</f>
        <v/>
      </c>
      <c r="AN237" s="41" t="str">
        <f ca="1">IFERROR(INDEX('DOCENTI-CLASSI-MATERIE'!$A$2:$L$201,MATCH(AN$55,'DOCENTI-CLASSI-MATERIE'!$A$2:$A$201,0),MATCH(AN$184,INDIRECT("'DOCENTI-CLASSI-MATERIE'!$A"&amp;MATCH(AN$55,'DOCENTI-CLASSI-MATERIE'!$A$2:$A$201,0)+2&amp;":$L"&amp;MATCH(AN$55,'DOCENTI-CLASSI-MATERIE'!$A$2:$A$201,0)+2),0)),"")</f>
        <v/>
      </c>
      <c r="AO237" s="41" t="str">
        <f ca="1">IFERROR(INDEX('DOCENTI-CLASSI-MATERIE'!$A$2:$L$201,MATCH(AO$55,'DOCENTI-CLASSI-MATERIE'!$A$2:$A$201,0),MATCH(AO$184,INDIRECT("'DOCENTI-CLASSI-MATERIE'!$A"&amp;MATCH(AO$55,'DOCENTI-CLASSI-MATERIE'!$A$2:$A$201,0)+2&amp;":$L"&amp;MATCH(AO$55,'DOCENTI-CLASSI-MATERIE'!$A$2:$A$201,0)+2),0)),"")</f>
        <v/>
      </c>
      <c r="AP237" s="41" t="str">
        <f ca="1">IFERROR(INDEX('DOCENTI-CLASSI-MATERIE'!$A$2:$L$201,MATCH(AP$55,'DOCENTI-CLASSI-MATERIE'!$A$2:$A$201,0),MATCH(AP$184,INDIRECT("'DOCENTI-CLASSI-MATERIE'!$A"&amp;MATCH(AP$55,'DOCENTI-CLASSI-MATERIE'!$A$2:$A$201,0)+2&amp;":$L"&amp;MATCH(AP$55,'DOCENTI-CLASSI-MATERIE'!$A$2:$A$201,0)+2),0)),"")</f>
        <v/>
      </c>
      <c r="AQ237" s="41" t="str">
        <f ca="1">IFERROR(INDEX('DOCENTI-CLASSI-MATERIE'!$A$2:$L$201,MATCH(AQ$55,'DOCENTI-CLASSI-MATERIE'!$A$2:$A$201,0),MATCH(AQ$184,INDIRECT("'DOCENTI-CLASSI-MATERIE'!$A"&amp;MATCH(AQ$55,'DOCENTI-CLASSI-MATERIE'!$A$2:$A$201,0)+2&amp;":$L"&amp;MATCH(AQ$55,'DOCENTI-CLASSI-MATERIE'!$A$2:$A$201,0)+2),0)),"")</f>
        <v/>
      </c>
      <c r="AR237" s="41" t="str">
        <f ca="1">IFERROR(INDEX('DOCENTI-CLASSI-MATERIE'!$A$2:$L$201,MATCH(AR$55,'DOCENTI-CLASSI-MATERIE'!$A$2:$A$201,0),MATCH(AR$184,INDIRECT("'DOCENTI-CLASSI-MATERIE'!$A"&amp;MATCH(AR$55,'DOCENTI-CLASSI-MATERIE'!$A$2:$A$201,0)+2&amp;":$L"&amp;MATCH(AR$55,'DOCENTI-CLASSI-MATERIE'!$A$2:$A$201,0)+2),0)),"")</f>
        <v/>
      </c>
      <c r="AS237" s="41" t="str">
        <f ca="1">IFERROR(INDEX('DOCENTI-CLASSI-MATERIE'!$A$2:$L$201,MATCH(AS$55,'DOCENTI-CLASSI-MATERIE'!$A$2:$A$201,0),MATCH(AS$184,INDIRECT("'DOCENTI-CLASSI-MATERIE'!$A"&amp;MATCH(AS$55,'DOCENTI-CLASSI-MATERIE'!$A$2:$A$201,0)+2&amp;":$L"&amp;MATCH(AS$55,'DOCENTI-CLASSI-MATERIE'!$A$2:$A$201,0)+2),0)),"")</f>
        <v/>
      </c>
      <c r="AT237" s="41" t="str">
        <f ca="1">IFERROR(INDEX('DOCENTI-CLASSI-MATERIE'!$A$2:$L$201,MATCH(AT$55,'DOCENTI-CLASSI-MATERIE'!$A$2:$A$201,0),MATCH(AT$184,INDIRECT("'DOCENTI-CLASSI-MATERIE'!$A"&amp;MATCH(AT$55,'DOCENTI-CLASSI-MATERIE'!$A$2:$A$201,0)+2&amp;":$L"&amp;MATCH(AT$55,'DOCENTI-CLASSI-MATERIE'!$A$2:$A$201,0)+2),0)),"")</f>
        <v/>
      </c>
      <c r="AU237" s="41" t="str">
        <f ca="1">IFERROR(INDEX('DOCENTI-CLASSI-MATERIE'!$A$2:$L$201,MATCH(AU$55,'DOCENTI-CLASSI-MATERIE'!$A$2:$A$201,0),MATCH(AU$184,INDIRECT("'DOCENTI-CLASSI-MATERIE'!$A"&amp;MATCH(AU$55,'DOCENTI-CLASSI-MATERIE'!$A$2:$A$201,0)+2&amp;":$L"&amp;MATCH(AU$55,'DOCENTI-CLASSI-MATERIE'!$A$2:$A$201,0)+2),0)),"")</f>
        <v/>
      </c>
      <c r="AV237" s="41" t="str">
        <f ca="1">IFERROR(INDEX('DOCENTI-CLASSI-MATERIE'!$A$2:$L$201,MATCH(AV$55,'DOCENTI-CLASSI-MATERIE'!$A$2:$A$201,0),MATCH(AV$184,INDIRECT("'DOCENTI-CLASSI-MATERIE'!$A"&amp;MATCH(AV$55,'DOCENTI-CLASSI-MATERIE'!$A$2:$A$201,0)+2&amp;":$L"&amp;MATCH(AV$55,'DOCENTI-CLASSI-MATERIE'!$A$2:$A$201,0)+2),0)),"")</f>
        <v/>
      </c>
      <c r="AW237" s="41" t="str">
        <f ca="1">IFERROR(INDEX('DOCENTI-CLASSI-MATERIE'!$A$2:$L$201,MATCH(AW$55,'DOCENTI-CLASSI-MATERIE'!$A$2:$A$201,0),MATCH(AW$184,INDIRECT("'DOCENTI-CLASSI-MATERIE'!$A"&amp;MATCH(AW$55,'DOCENTI-CLASSI-MATERIE'!$A$2:$A$201,0)+2&amp;":$L"&amp;MATCH(AW$55,'DOCENTI-CLASSI-MATERIE'!$A$2:$A$201,0)+2),0)),"")</f>
        <v/>
      </c>
      <c r="AX237" s="41" t="str">
        <f ca="1">IFERROR(INDEX('DOCENTI-CLASSI-MATERIE'!$A$2:$L$201,MATCH(AX$55,'DOCENTI-CLASSI-MATERIE'!$A$2:$A$201,0),MATCH(AX$184,INDIRECT("'DOCENTI-CLASSI-MATERIE'!$A"&amp;MATCH(AX$55,'DOCENTI-CLASSI-MATERIE'!$A$2:$A$201,0)+2&amp;":$L"&amp;MATCH(AX$55,'DOCENTI-CLASSI-MATERIE'!$A$2:$A$201,0)+2),0)),"")</f>
        <v/>
      </c>
      <c r="AY237" s="41" t="str">
        <f ca="1">IFERROR(INDEX('DOCENTI-CLASSI-MATERIE'!$A$2:$L$201,MATCH(AY$55,'DOCENTI-CLASSI-MATERIE'!$A$2:$A$201,0),MATCH(AY$184,INDIRECT("'DOCENTI-CLASSI-MATERIE'!$A"&amp;MATCH(AY$55,'DOCENTI-CLASSI-MATERIE'!$A$2:$A$201,0)+2&amp;":$L"&amp;MATCH(AY$55,'DOCENTI-CLASSI-MATERIE'!$A$2:$A$201,0)+2),0)),"")</f>
        <v/>
      </c>
      <c r="AZ237" s="41" t="str">
        <f ca="1">IFERROR(INDEX('DOCENTI-CLASSI-MATERIE'!$A$2:$L$201,MATCH(AZ$55,'DOCENTI-CLASSI-MATERIE'!$A$2:$A$201,0),MATCH(AZ$184,INDIRECT("'DOCENTI-CLASSI-MATERIE'!$A"&amp;MATCH(AZ$55,'DOCENTI-CLASSI-MATERIE'!$A$2:$A$201,0)+2&amp;":$L"&amp;MATCH(AZ$55,'DOCENTI-CLASSI-MATERIE'!$A$2:$A$201,0)+2),0)),"")</f>
        <v/>
      </c>
    </row>
    <row r="238" spans="1:52" s="42" customFormat="1" ht="24.95" hidden="1" customHeight="1">
      <c r="A238" s="160"/>
      <c r="B238" s="169"/>
      <c r="C238" s="43" t="str">
        <f>IFERROR(INDEX('ORARIO DOCENTI'!$A$3:$A$102,MATCH(C$184,'ORARIO DOCENTI'!$S$3:$S$102,0),1),"")</f>
        <v/>
      </c>
      <c r="D238" s="43" t="str">
        <f>IFERROR(INDEX('ORARIO DOCENTI'!$A$3:$A$102,MATCH(D$184,'ORARIO DOCENTI'!$S$3:$S$102,0),1),"")</f>
        <v/>
      </c>
      <c r="E238" s="43" t="str">
        <f>IFERROR(INDEX('ORARIO DOCENTI'!$A$3:$A$102,MATCH(E$184,'ORARIO DOCENTI'!$S$3:$S$102,0),1),"")</f>
        <v/>
      </c>
      <c r="F238" s="43" t="str">
        <f>IFERROR(INDEX('ORARIO DOCENTI'!$A$3:$A$102,MATCH(F$184,'ORARIO DOCENTI'!$S$3:$S$102,0),1),"")</f>
        <v/>
      </c>
      <c r="G238" s="43" t="str">
        <f>IFERROR(INDEX('ORARIO DOCENTI'!$A$3:$A$102,MATCH(G$184,'ORARIO DOCENTI'!$S$3:$S$102,0),1),"")</f>
        <v/>
      </c>
      <c r="H238" s="43" t="str">
        <f>IFERROR(INDEX('ORARIO DOCENTI'!$A$3:$A$102,MATCH(H$184,'ORARIO DOCENTI'!$S$3:$S$102,0),1),"")</f>
        <v/>
      </c>
      <c r="I238" s="43" t="str">
        <f>IFERROR(INDEX('ORARIO DOCENTI'!$A$3:$A$102,MATCH(I$184,'ORARIO DOCENTI'!$S$3:$S$102,0),1),"")</f>
        <v/>
      </c>
      <c r="J238" s="43" t="str">
        <f>IFERROR(INDEX('ORARIO DOCENTI'!$A$3:$A$102,MATCH(J$184,'ORARIO DOCENTI'!$S$3:$S$102,0),1),"")</f>
        <v/>
      </c>
      <c r="K238" s="43" t="str">
        <f>IFERROR(INDEX('ORARIO DOCENTI'!$A$3:$A$102,MATCH(K$184,'ORARIO DOCENTI'!$S$3:$S$102,0),1),"")</f>
        <v/>
      </c>
      <c r="L238" s="43" t="str">
        <f>IFERROR(INDEX('ORARIO DOCENTI'!$A$3:$A$102,MATCH(L$184,'ORARIO DOCENTI'!$S$3:$S$102,0),1),"")</f>
        <v/>
      </c>
      <c r="M238" s="43" t="str">
        <f>IFERROR(INDEX('ORARIO DOCENTI'!$A$3:$A$102,MATCH(M$184,'ORARIO DOCENTI'!$S$3:$S$102,0),1),"")</f>
        <v/>
      </c>
      <c r="N238" s="43" t="str">
        <f>IFERROR(INDEX('ORARIO DOCENTI'!$A$3:$A$102,MATCH(N$184,'ORARIO DOCENTI'!$S$3:$S$102,0),1),"")</f>
        <v/>
      </c>
      <c r="O238" s="43" t="str">
        <f>IFERROR(INDEX('ORARIO DOCENTI'!$A$3:$A$102,MATCH(O$184,'ORARIO DOCENTI'!$S$3:$S$102,0),1),"")</f>
        <v/>
      </c>
      <c r="P238" s="43" t="str">
        <f>IFERROR(INDEX('ORARIO DOCENTI'!$A$3:$A$102,MATCH(P$184,'ORARIO DOCENTI'!$S$3:$S$102,0),1),"")</f>
        <v/>
      </c>
      <c r="Q238" s="43" t="str">
        <f>IFERROR(INDEX('ORARIO DOCENTI'!$A$3:$A$102,MATCH(Q$184,'ORARIO DOCENTI'!$S$3:$S$102,0),1),"")</f>
        <v/>
      </c>
      <c r="R238" s="43" t="str">
        <f>IFERROR(INDEX('ORARIO DOCENTI'!$A$3:$A$102,MATCH(R$184,'ORARIO DOCENTI'!$S$3:$S$102,0),1),"")</f>
        <v/>
      </c>
      <c r="S238" s="43" t="str">
        <f>IFERROR(INDEX('ORARIO DOCENTI'!$A$3:$A$102,MATCH(S$184,'ORARIO DOCENTI'!$S$3:$S$102,0),1),"")</f>
        <v/>
      </c>
      <c r="T238" s="43" t="str">
        <f>IFERROR(INDEX('ORARIO DOCENTI'!$A$3:$A$102,MATCH(T$184,'ORARIO DOCENTI'!$S$3:$S$102,0),1),"")</f>
        <v/>
      </c>
      <c r="U238" s="43" t="str">
        <f>IFERROR(INDEX('ORARIO DOCENTI'!$A$3:$A$102,MATCH(U$184,'ORARIO DOCENTI'!$S$3:$S$102,0),1),"")</f>
        <v/>
      </c>
      <c r="V238" s="43" t="str">
        <f>IFERROR(INDEX('ORARIO DOCENTI'!$A$3:$A$102,MATCH(V$184,'ORARIO DOCENTI'!$S$3:$S$102,0),1),"")</f>
        <v/>
      </c>
      <c r="W238" s="43" t="str">
        <f>IFERROR(INDEX('ORARIO DOCENTI'!$A$3:$A$102,MATCH(W$184,'ORARIO DOCENTI'!$S$3:$S$102,0),1),"")</f>
        <v/>
      </c>
      <c r="X238" s="43" t="str">
        <f>IFERROR(INDEX('ORARIO DOCENTI'!$A$3:$A$102,MATCH(X$184,'ORARIO DOCENTI'!$S$3:$S$102,0),1),"")</f>
        <v/>
      </c>
      <c r="Y238" s="43" t="str">
        <f>IFERROR(INDEX('ORARIO DOCENTI'!$A$3:$A$102,MATCH(Y$184,'ORARIO DOCENTI'!$S$3:$S$102,0),1),"")</f>
        <v/>
      </c>
      <c r="Z238" s="43" t="str">
        <f>IFERROR(INDEX('ORARIO DOCENTI'!$A$3:$A$102,MATCH(Z$184,'ORARIO DOCENTI'!$S$3:$S$102,0),1),"")</f>
        <v/>
      </c>
      <c r="AA238" s="43" t="str">
        <f>IFERROR(INDEX('ORARIO DOCENTI'!$A$3:$A$102,MATCH(AA$184,'ORARIO DOCENTI'!$S$3:$S$102,0),1),"")</f>
        <v/>
      </c>
      <c r="AB238" s="43" t="str">
        <f>IFERROR(INDEX('ORARIO DOCENTI'!$A$3:$A$102,MATCH(AB$184,'ORARIO DOCENTI'!$S$3:$S$102,0),1),"")</f>
        <v/>
      </c>
      <c r="AC238" s="43" t="str">
        <f>IFERROR(INDEX('ORARIO DOCENTI'!$A$3:$A$102,MATCH(AC$184,'ORARIO DOCENTI'!$S$3:$S$102,0),1),"")</f>
        <v/>
      </c>
      <c r="AD238" s="43" t="str">
        <f>IFERROR(INDEX('ORARIO DOCENTI'!$A$3:$A$102,MATCH(AD$184,'ORARIO DOCENTI'!$S$3:$S$102,0),1),"")</f>
        <v/>
      </c>
      <c r="AE238" s="43" t="str">
        <f>IFERROR(INDEX('ORARIO DOCENTI'!$A$3:$A$102,MATCH(AE$184,'ORARIO DOCENTI'!$S$3:$S$102,0),1),"")</f>
        <v/>
      </c>
      <c r="AF238" s="43" t="str">
        <f>IFERROR(INDEX('ORARIO DOCENTI'!$A$3:$A$102,MATCH(AF$184,'ORARIO DOCENTI'!$S$3:$S$102,0),1),"")</f>
        <v/>
      </c>
      <c r="AG238" s="43" t="str">
        <f>IFERROR(INDEX('ORARIO DOCENTI'!$A$3:$A$102,MATCH(AG$184,'ORARIO DOCENTI'!$S$3:$S$102,0),1),"")</f>
        <v/>
      </c>
      <c r="AH238" s="43" t="str">
        <f>IFERROR(INDEX('ORARIO DOCENTI'!$A$3:$A$102,MATCH(AH$184,'ORARIO DOCENTI'!$S$3:$S$102,0),1),"")</f>
        <v/>
      </c>
      <c r="AI238" s="43" t="str">
        <f>IFERROR(INDEX('ORARIO DOCENTI'!$A$3:$A$102,MATCH(AI$184,'ORARIO DOCENTI'!$S$3:$S$102,0),1),"")</f>
        <v/>
      </c>
      <c r="AJ238" s="43" t="str">
        <f>IFERROR(INDEX('ORARIO DOCENTI'!$A$3:$A$102,MATCH(AJ$184,'ORARIO DOCENTI'!$S$3:$S$102,0),1),"")</f>
        <v/>
      </c>
      <c r="AK238" s="43" t="str">
        <f>IFERROR(INDEX('ORARIO DOCENTI'!$A$3:$A$102,MATCH(AK$184,'ORARIO DOCENTI'!$S$3:$S$102,0),1),"")</f>
        <v/>
      </c>
      <c r="AL238" s="43" t="str">
        <f>IFERROR(INDEX('ORARIO DOCENTI'!$A$3:$A$102,MATCH(AL$184,'ORARIO DOCENTI'!$S$3:$S$102,0),1),"")</f>
        <v/>
      </c>
      <c r="AM238" s="43" t="str">
        <f>IFERROR(INDEX('ORARIO DOCENTI'!$A$3:$A$102,MATCH(AM$184,'ORARIO DOCENTI'!$S$3:$S$102,0),1),"")</f>
        <v/>
      </c>
      <c r="AN238" s="43" t="str">
        <f>IFERROR(INDEX('ORARIO DOCENTI'!$A$3:$A$102,MATCH(AN$184,'ORARIO DOCENTI'!$S$3:$S$102,0),1),"")</f>
        <v/>
      </c>
      <c r="AO238" s="43" t="str">
        <f>IFERROR(INDEX('ORARIO DOCENTI'!$A$3:$A$102,MATCH(AO$184,'ORARIO DOCENTI'!$S$3:$S$102,0),1),"")</f>
        <v/>
      </c>
      <c r="AP238" s="43" t="str">
        <f>IFERROR(INDEX('ORARIO DOCENTI'!$A$3:$A$102,MATCH(AP$184,'ORARIO DOCENTI'!$S$3:$S$102,0),1),"")</f>
        <v/>
      </c>
      <c r="AQ238" s="43" t="str">
        <f>IFERROR(INDEX('ORARIO DOCENTI'!$A$3:$A$102,MATCH(AQ$184,'ORARIO DOCENTI'!$S$3:$S$102,0),1),"")</f>
        <v/>
      </c>
      <c r="AR238" s="43" t="str">
        <f>IFERROR(INDEX('ORARIO DOCENTI'!$A$3:$A$102,MATCH(AR$184,'ORARIO DOCENTI'!$S$3:$S$102,0),1),"")</f>
        <v/>
      </c>
      <c r="AS238" s="43" t="str">
        <f>IFERROR(INDEX('ORARIO DOCENTI'!$A$3:$A$102,MATCH(AS$184,'ORARIO DOCENTI'!$S$3:$S$102,0),1),"")</f>
        <v/>
      </c>
      <c r="AT238" s="43" t="str">
        <f>IFERROR(INDEX('ORARIO DOCENTI'!$A$3:$A$102,MATCH(AT$184,'ORARIO DOCENTI'!$S$3:$S$102,0),1),"")</f>
        <v/>
      </c>
      <c r="AU238" s="43" t="str">
        <f>IFERROR(INDEX('ORARIO DOCENTI'!$A$3:$A$102,MATCH(AU$184,'ORARIO DOCENTI'!$S$3:$S$102,0),1),"")</f>
        <v/>
      </c>
      <c r="AV238" s="43" t="str">
        <f>IFERROR(INDEX('ORARIO DOCENTI'!$A$3:$A$102,MATCH(AV$184,'ORARIO DOCENTI'!$S$3:$S$102,0),1),"")</f>
        <v/>
      </c>
      <c r="AW238" s="43" t="str">
        <f>IFERROR(INDEX('ORARIO DOCENTI'!$A$3:$A$102,MATCH(AW$184,'ORARIO DOCENTI'!$S$3:$S$102,0),1),"")</f>
        <v/>
      </c>
      <c r="AX238" s="43" t="str">
        <f>IFERROR(INDEX('ORARIO DOCENTI'!$A$3:$A$102,MATCH(AX$184,'ORARIO DOCENTI'!$S$3:$S$102,0),1),"")</f>
        <v/>
      </c>
      <c r="AY238" s="43" t="str">
        <f>IFERROR(INDEX('ORARIO DOCENTI'!$A$3:$A$102,MATCH(AY$184,'ORARIO DOCENTI'!$S$3:$S$102,0),1),"")</f>
        <v/>
      </c>
      <c r="AZ238" s="43" t="str">
        <f>IFERROR(INDEX('ORARIO DOCENTI'!$A$3:$A$102,MATCH(AZ$184,'ORARIO DOCENTI'!$S$3:$S$102,0),1),"")</f>
        <v/>
      </c>
    </row>
    <row r="239" spans="1:52" s="42" customFormat="1" ht="24.95" hidden="1" customHeight="1">
      <c r="A239" s="160"/>
      <c r="B239" s="170"/>
      <c r="C239" s="40" t="str">
        <f>IFERROR(INDEX('ORARIO ITP'!$A$3:$A$102,MATCH(C$184,'ORARIO ITP'!$S$3:$S$102,0),1),"")</f>
        <v/>
      </c>
      <c r="D239" s="40" t="str">
        <f>IFERROR(INDEX('ORARIO ITP'!$A$3:$A$102,MATCH(D$184,'ORARIO ITP'!$S$3:$S$102,0),1),"")</f>
        <v/>
      </c>
      <c r="E239" s="40" t="str">
        <f>IFERROR(INDEX('ORARIO ITP'!$A$3:$A$102,MATCH(E$184,'ORARIO ITP'!$S$3:$S$102,0),1),"")</f>
        <v/>
      </c>
      <c r="F239" s="40" t="str">
        <f>IFERROR(INDEX('ORARIO ITP'!$A$3:$A$102,MATCH(F$184,'ORARIO ITP'!$S$3:$S$102,0),1),"")</f>
        <v/>
      </c>
      <c r="G239" s="40" t="str">
        <f>IFERROR(INDEX('ORARIO ITP'!$A$3:$A$102,MATCH(G$184,'ORARIO ITP'!$S$3:$S$102,0),1),"")</f>
        <v/>
      </c>
      <c r="H239" s="40" t="str">
        <f>IFERROR(INDEX('ORARIO ITP'!$A$3:$A$102,MATCH(H$184,'ORARIO ITP'!$S$3:$S$102,0),1),"")</f>
        <v/>
      </c>
      <c r="I239" s="40" t="str">
        <f>IFERROR(INDEX('ORARIO ITP'!$A$3:$A$102,MATCH(I$184,'ORARIO ITP'!$S$3:$S$102,0),1),"")</f>
        <v/>
      </c>
      <c r="J239" s="40" t="str">
        <f>IFERROR(INDEX('ORARIO ITP'!$A$3:$A$102,MATCH(J$184,'ORARIO ITP'!$S$3:$S$102,0),1),"")</f>
        <v/>
      </c>
      <c r="K239" s="40" t="str">
        <f>IFERROR(INDEX('ORARIO ITP'!$A$3:$A$102,MATCH(K$184,'ORARIO ITP'!$S$3:$S$102,0),1),"")</f>
        <v/>
      </c>
      <c r="L239" s="40" t="str">
        <f>IFERROR(INDEX('ORARIO ITP'!$A$3:$A$102,MATCH(L$184,'ORARIO ITP'!$S$3:$S$102,0),1),"")</f>
        <v/>
      </c>
      <c r="M239" s="40" t="str">
        <f>IFERROR(INDEX('ORARIO ITP'!$A$3:$A$102,MATCH(M$184,'ORARIO ITP'!$S$3:$S$102,0),1),"")</f>
        <v/>
      </c>
      <c r="N239" s="40" t="str">
        <f>IFERROR(INDEX('ORARIO ITP'!$A$3:$A$102,MATCH(N$184,'ORARIO ITP'!$S$3:$S$102,0),1),"")</f>
        <v/>
      </c>
      <c r="O239" s="40" t="str">
        <f>IFERROR(INDEX('ORARIO ITP'!$A$3:$A$102,MATCH(O$184,'ORARIO ITP'!$S$3:$S$102,0),1),"")</f>
        <v/>
      </c>
      <c r="P239" s="40" t="str">
        <f>IFERROR(INDEX('ORARIO ITP'!$A$3:$A$102,MATCH(P$184,'ORARIO ITP'!$S$3:$S$102,0),1),"")</f>
        <v/>
      </c>
      <c r="Q239" s="40" t="str">
        <f>IFERROR(INDEX('ORARIO ITP'!$A$3:$A$102,MATCH(Q$184,'ORARIO ITP'!$S$3:$S$102,0),1),"")</f>
        <v/>
      </c>
      <c r="R239" s="40" t="str">
        <f>IFERROR(INDEX('ORARIO ITP'!$A$3:$A$102,MATCH(R$184,'ORARIO ITP'!$S$3:$S$102,0),1),"")</f>
        <v/>
      </c>
      <c r="S239" s="40" t="str">
        <f>IFERROR(INDEX('ORARIO ITP'!$A$3:$A$102,MATCH(S$184,'ORARIO ITP'!$S$3:$S$102,0),1),"")</f>
        <v/>
      </c>
      <c r="T239" s="40" t="str">
        <f>IFERROR(INDEX('ORARIO ITP'!$A$3:$A$102,MATCH(T$184,'ORARIO ITP'!$S$3:$S$102,0),1),"")</f>
        <v/>
      </c>
      <c r="U239" s="40" t="str">
        <f>IFERROR(INDEX('ORARIO ITP'!$A$3:$A$102,MATCH(U$184,'ORARIO ITP'!$S$3:$S$102,0),1),"")</f>
        <v/>
      </c>
      <c r="V239" s="40" t="str">
        <f>IFERROR(INDEX('ORARIO ITP'!$A$3:$A$102,MATCH(V$184,'ORARIO ITP'!$S$3:$S$102,0),1),"")</f>
        <v/>
      </c>
      <c r="W239" s="40" t="str">
        <f>IFERROR(INDEX('ORARIO ITP'!$A$3:$A$102,MATCH(W$184,'ORARIO ITP'!$S$3:$S$102,0),1),"")</f>
        <v/>
      </c>
      <c r="X239" s="40" t="str">
        <f>IFERROR(INDEX('ORARIO ITP'!$A$3:$A$102,MATCH(X$184,'ORARIO ITP'!$S$3:$S$102,0),1),"")</f>
        <v/>
      </c>
      <c r="Y239" s="40" t="str">
        <f>IFERROR(INDEX('ORARIO ITP'!$A$3:$A$102,MATCH(Y$184,'ORARIO ITP'!$S$3:$S$102,0),1),"")</f>
        <v/>
      </c>
      <c r="Z239" s="40" t="str">
        <f>IFERROR(INDEX('ORARIO ITP'!$A$3:$A$102,MATCH(Z$184,'ORARIO ITP'!$S$3:$S$102,0),1),"")</f>
        <v/>
      </c>
      <c r="AA239" s="40" t="str">
        <f>IFERROR(INDEX('ORARIO ITP'!$A$3:$A$102,MATCH(AA$184,'ORARIO ITP'!$S$3:$S$102,0),1),"")</f>
        <v/>
      </c>
      <c r="AB239" s="40" t="str">
        <f>IFERROR(INDEX('ORARIO ITP'!$A$3:$A$102,MATCH(AB$184,'ORARIO ITP'!$S$3:$S$102,0),1),"")</f>
        <v/>
      </c>
      <c r="AC239" s="40" t="str">
        <f>IFERROR(INDEX('ORARIO ITP'!$A$3:$A$102,MATCH(AC$184,'ORARIO ITP'!$S$3:$S$102,0),1),"")</f>
        <v/>
      </c>
      <c r="AD239" s="40" t="str">
        <f>IFERROR(INDEX('ORARIO ITP'!$A$3:$A$102,MATCH(AD$184,'ORARIO ITP'!$S$3:$S$102,0),1),"")</f>
        <v/>
      </c>
      <c r="AE239" s="40" t="str">
        <f>IFERROR(INDEX('ORARIO ITP'!$A$3:$A$102,MATCH(AE$184,'ORARIO ITP'!$S$3:$S$102,0),1),"")</f>
        <v/>
      </c>
      <c r="AF239" s="40" t="str">
        <f>IFERROR(INDEX('ORARIO ITP'!$A$3:$A$102,MATCH(AF$184,'ORARIO ITP'!$S$3:$S$102,0),1),"")</f>
        <v/>
      </c>
      <c r="AG239" s="40" t="str">
        <f>IFERROR(INDEX('ORARIO ITP'!$A$3:$A$102,MATCH(AG$184,'ORARIO ITP'!$S$3:$S$102,0),1),"")</f>
        <v/>
      </c>
      <c r="AH239" s="40" t="str">
        <f>IFERROR(INDEX('ORARIO ITP'!$A$3:$A$102,MATCH(AH$184,'ORARIO ITP'!$S$3:$S$102,0),1),"")</f>
        <v/>
      </c>
      <c r="AI239" s="40" t="str">
        <f>IFERROR(INDEX('ORARIO ITP'!$A$3:$A$102,MATCH(AI$184,'ORARIO ITP'!$S$3:$S$102,0),1),"")</f>
        <v/>
      </c>
      <c r="AJ239" s="40" t="str">
        <f>IFERROR(INDEX('ORARIO ITP'!$A$3:$A$102,MATCH(AJ$184,'ORARIO ITP'!$S$3:$S$102,0),1),"")</f>
        <v/>
      </c>
      <c r="AK239" s="40" t="str">
        <f>IFERROR(INDEX('ORARIO ITP'!$A$3:$A$102,MATCH(AK$184,'ORARIO ITP'!$S$3:$S$102,0),1),"")</f>
        <v/>
      </c>
      <c r="AL239" s="40" t="str">
        <f>IFERROR(INDEX('ORARIO ITP'!$A$3:$A$102,MATCH(AL$184,'ORARIO ITP'!$S$3:$S$102,0),1),"")</f>
        <v/>
      </c>
      <c r="AM239" s="40" t="str">
        <f>IFERROR(INDEX('ORARIO ITP'!$A$3:$A$102,MATCH(AM$184,'ORARIO ITP'!$S$3:$S$102,0),1),"")</f>
        <v/>
      </c>
      <c r="AN239" s="40" t="str">
        <f>IFERROR(INDEX('ORARIO ITP'!$A$3:$A$102,MATCH(AN$184,'ORARIO ITP'!$S$3:$S$102,0),1),"")</f>
        <v/>
      </c>
      <c r="AO239" s="40" t="str">
        <f>IFERROR(INDEX('ORARIO ITP'!$A$3:$A$102,MATCH(AO$184,'ORARIO ITP'!$S$3:$S$102,0),1),"")</f>
        <v/>
      </c>
      <c r="AP239" s="40" t="str">
        <f>IFERROR(INDEX('ORARIO ITP'!$A$3:$A$102,MATCH(AP$184,'ORARIO ITP'!$S$3:$S$102,0),1),"")</f>
        <v/>
      </c>
      <c r="AQ239" s="40" t="str">
        <f>IFERROR(INDEX('ORARIO ITP'!$A$3:$A$102,MATCH(AQ$184,'ORARIO ITP'!$S$3:$S$102,0),1),"")</f>
        <v/>
      </c>
      <c r="AR239" s="40" t="str">
        <f>IFERROR(INDEX('ORARIO ITP'!$A$3:$A$102,MATCH(AR$184,'ORARIO ITP'!$S$3:$S$102,0),1),"")</f>
        <v/>
      </c>
      <c r="AS239" s="40" t="str">
        <f>IFERROR(INDEX('ORARIO ITP'!$A$3:$A$102,MATCH(AS$184,'ORARIO ITP'!$S$3:$S$102,0),1),"")</f>
        <v/>
      </c>
      <c r="AT239" s="40" t="str">
        <f>IFERROR(INDEX('ORARIO ITP'!$A$3:$A$102,MATCH(AT$184,'ORARIO ITP'!$S$3:$S$102,0),1),"")</f>
        <v/>
      </c>
      <c r="AU239" s="40" t="str">
        <f>IFERROR(INDEX('ORARIO ITP'!$A$3:$A$102,MATCH(AU$184,'ORARIO ITP'!$S$3:$S$102,0),1),"")</f>
        <v/>
      </c>
      <c r="AV239" s="40" t="str">
        <f>IFERROR(INDEX('ORARIO ITP'!$A$3:$A$102,MATCH(AV$184,'ORARIO ITP'!$S$3:$S$102,0),1),"")</f>
        <v/>
      </c>
      <c r="AW239" s="40" t="str">
        <f>IFERROR(INDEX('ORARIO ITP'!$A$3:$A$102,MATCH(AW$184,'ORARIO ITP'!$S$3:$S$102,0),1),"")</f>
        <v/>
      </c>
      <c r="AX239" s="40" t="str">
        <f>IFERROR(INDEX('ORARIO ITP'!$A$3:$A$102,MATCH(AX$184,'ORARIO ITP'!$S$3:$S$102,0),1),"")</f>
        <v/>
      </c>
      <c r="AY239" s="40" t="str">
        <f>IFERROR(INDEX('ORARIO ITP'!$A$3:$A$102,MATCH(AY$184,'ORARIO ITP'!$S$3:$S$102,0),1),"")</f>
        <v/>
      </c>
      <c r="AZ239" s="40" t="str">
        <f>IFERROR(INDEX('ORARIO ITP'!$A$3:$A$102,MATCH(AZ$184,'ORARIO ITP'!$S$3:$S$102,0),1),"")</f>
        <v/>
      </c>
    </row>
    <row r="240" spans="1:52" s="42" customFormat="1" ht="24.95" hidden="1" customHeight="1">
      <c r="A240" s="160"/>
      <c r="B240" s="171">
        <v>9</v>
      </c>
      <c r="C240" s="44" t="str">
        <f ca="1">IFERROR(INDEX('DOCENTI-CLASSI-MATERIE'!$A$2:$L$201,MATCH(C$58,'DOCENTI-CLASSI-MATERIE'!$A$2:$A$201,0),MATCH(C$184,INDIRECT("'DOCENTI-CLASSI-MATERIE'!$A"&amp;MATCH(C$58,'DOCENTI-CLASSI-MATERIE'!$A$2:$A$201,0)+2&amp;":$L"&amp;MATCH(C$58,'DOCENTI-CLASSI-MATERIE'!$A$2:$A$201,0)+2),0)),"")</f>
        <v/>
      </c>
      <c r="D240" s="44" t="str">
        <f ca="1">IFERROR(INDEX('DOCENTI-CLASSI-MATERIE'!$A$2:$L$201,MATCH(D$58,'DOCENTI-CLASSI-MATERIE'!$A$2:$A$201,0),MATCH(D$184,INDIRECT("'DOCENTI-CLASSI-MATERIE'!$A"&amp;MATCH(D$58,'DOCENTI-CLASSI-MATERIE'!$A$2:$A$201,0)+2&amp;":$L"&amp;MATCH(D$58,'DOCENTI-CLASSI-MATERIE'!$A$2:$A$201,0)+2),0)),"")</f>
        <v/>
      </c>
      <c r="E240" s="44" t="str">
        <f ca="1">IFERROR(INDEX('DOCENTI-CLASSI-MATERIE'!$A$2:$L$201,MATCH(E$58,'DOCENTI-CLASSI-MATERIE'!$A$2:$A$201,0),MATCH(E$184,INDIRECT("'DOCENTI-CLASSI-MATERIE'!$A"&amp;MATCH(E$58,'DOCENTI-CLASSI-MATERIE'!$A$2:$A$201,0)+2&amp;":$L"&amp;MATCH(E$58,'DOCENTI-CLASSI-MATERIE'!$A$2:$A$201,0)+2),0)),"")</f>
        <v/>
      </c>
      <c r="F240" s="44" t="str">
        <f ca="1">IFERROR(INDEX('DOCENTI-CLASSI-MATERIE'!$A$2:$L$201,MATCH(F$58,'DOCENTI-CLASSI-MATERIE'!$A$2:$A$201,0),MATCH(F$184,INDIRECT("'DOCENTI-CLASSI-MATERIE'!$A"&amp;MATCH(F$58,'DOCENTI-CLASSI-MATERIE'!$A$2:$A$201,0)+2&amp;":$L"&amp;MATCH(F$58,'DOCENTI-CLASSI-MATERIE'!$A$2:$A$201,0)+2),0)),"")</f>
        <v/>
      </c>
      <c r="G240" s="44" t="str">
        <f ca="1">IFERROR(INDEX('DOCENTI-CLASSI-MATERIE'!$A$2:$L$201,MATCH(G$58,'DOCENTI-CLASSI-MATERIE'!$A$2:$A$201,0),MATCH(G$184,INDIRECT("'DOCENTI-CLASSI-MATERIE'!$A"&amp;MATCH(G$58,'DOCENTI-CLASSI-MATERIE'!$A$2:$A$201,0)+2&amp;":$L"&amp;MATCH(G$58,'DOCENTI-CLASSI-MATERIE'!$A$2:$A$201,0)+2),0)),"")</f>
        <v/>
      </c>
      <c r="H240" s="44" t="str">
        <f ca="1">IFERROR(INDEX('DOCENTI-CLASSI-MATERIE'!$A$2:$L$201,MATCH(H$58,'DOCENTI-CLASSI-MATERIE'!$A$2:$A$201,0),MATCH(H$184,INDIRECT("'DOCENTI-CLASSI-MATERIE'!$A"&amp;MATCH(H$58,'DOCENTI-CLASSI-MATERIE'!$A$2:$A$201,0)+2&amp;":$L"&amp;MATCH(H$58,'DOCENTI-CLASSI-MATERIE'!$A$2:$A$201,0)+2),0)),"")</f>
        <v/>
      </c>
      <c r="I240" s="44" t="str">
        <f ca="1">IFERROR(INDEX('DOCENTI-CLASSI-MATERIE'!$A$2:$L$201,MATCH(I$58,'DOCENTI-CLASSI-MATERIE'!$A$2:$A$201,0),MATCH(I$184,INDIRECT("'DOCENTI-CLASSI-MATERIE'!$A"&amp;MATCH(I$58,'DOCENTI-CLASSI-MATERIE'!$A$2:$A$201,0)+2&amp;":$L"&amp;MATCH(I$58,'DOCENTI-CLASSI-MATERIE'!$A$2:$A$201,0)+2),0)),"")</f>
        <v/>
      </c>
      <c r="J240" s="44" t="str">
        <f ca="1">IFERROR(INDEX('DOCENTI-CLASSI-MATERIE'!$A$2:$L$201,MATCH(J$58,'DOCENTI-CLASSI-MATERIE'!$A$2:$A$201,0),MATCH(J$184,INDIRECT("'DOCENTI-CLASSI-MATERIE'!$A"&amp;MATCH(J$58,'DOCENTI-CLASSI-MATERIE'!$A$2:$A$201,0)+2&amp;":$L"&amp;MATCH(J$58,'DOCENTI-CLASSI-MATERIE'!$A$2:$A$201,0)+2),0)),"")</f>
        <v/>
      </c>
      <c r="K240" s="44" t="str">
        <f ca="1">IFERROR(INDEX('DOCENTI-CLASSI-MATERIE'!$A$2:$L$201,MATCH(K$58,'DOCENTI-CLASSI-MATERIE'!$A$2:$A$201,0),MATCH(K$184,INDIRECT("'DOCENTI-CLASSI-MATERIE'!$A"&amp;MATCH(K$58,'DOCENTI-CLASSI-MATERIE'!$A$2:$A$201,0)+2&amp;":$L"&amp;MATCH(K$58,'DOCENTI-CLASSI-MATERIE'!$A$2:$A$201,0)+2),0)),"")</f>
        <v/>
      </c>
      <c r="L240" s="44" t="str">
        <f ca="1">IFERROR(INDEX('DOCENTI-CLASSI-MATERIE'!$A$2:$L$201,MATCH(L$58,'DOCENTI-CLASSI-MATERIE'!$A$2:$A$201,0),MATCH(L$184,INDIRECT("'DOCENTI-CLASSI-MATERIE'!$A"&amp;MATCH(L$58,'DOCENTI-CLASSI-MATERIE'!$A$2:$A$201,0)+2&amp;":$L"&amp;MATCH(L$58,'DOCENTI-CLASSI-MATERIE'!$A$2:$A$201,0)+2),0)),"")</f>
        <v/>
      </c>
      <c r="M240" s="44" t="str">
        <f ca="1">IFERROR(INDEX('DOCENTI-CLASSI-MATERIE'!$A$2:$L$201,MATCH(M$58,'DOCENTI-CLASSI-MATERIE'!$A$2:$A$201,0),MATCH(M$184,INDIRECT("'DOCENTI-CLASSI-MATERIE'!$A"&amp;MATCH(M$58,'DOCENTI-CLASSI-MATERIE'!$A$2:$A$201,0)+2&amp;":$L"&amp;MATCH(M$58,'DOCENTI-CLASSI-MATERIE'!$A$2:$A$201,0)+2),0)),"")</f>
        <v/>
      </c>
      <c r="N240" s="44" t="str">
        <f ca="1">IFERROR(INDEX('DOCENTI-CLASSI-MATERIE'!$A$2:$L$201,MATCH(N$58,'DOCENTI-CLASSI-MATERIE'!$A$2:$A$201,0),MATCH(N$184,INDIRECT("'DOCENTI-CLASSI-MATERIE'!$A"&amp;MATCH(N$58,'DOCENTI-CLASSI-MATERIE'!$A$2:$A$201,0)+2&amp;":$L"&amp;MATCH(N$58,'DOCENTI-CLASSI-MATERIE'!$A$2:$A$201,0)+2),0)),"")</f>
        <v/>
      </c>
      <c r="O240" s="44" t="str">
        <f ca="1">IFERROR(INDEX('DOCENTI-CLASSI-MATERIE'!$A$2:$L$201,MATCH(O$58,'DOCENTI-CLASSI-MATERIE'!$A$2:$A$201,0),MATCH(O$184,INDIRECT("'DOCENTI-CLASSI-MATERIE'!$A"&amp;MATCH(O$58,'DOCENTI-CLASSI-MATERIE'!$A$2:$A$201,0)+2&amp;":$L"&amp;MATCH(O$58,'DOCENTI-CLASSI-MATERIE'!$A$2:$A$201,0)+2),0)),"")</f>
        <v/>
      </c>
      <c r="P240" s="44" t="str">
        <f ca="1">IFERROR(INDEX('DOCENTI-CLASSI-MATERIE'!$A$2:$L$201,MATCH(P$58,'DOCENTI-CLASSI-MATERIE'!$A$2:$A$201,0),MATCH(P$184,INDIRECT("'DOCENTI-CLASSI-MATERIE'!$A"&amp;MATCH(P$58,'DOCENTI-CLASSI-MATERIE'!$A$2:$A$201,0)+2&amp;":$L"&amp;MATCH(P$58,'DOCENTI-CLASSI-MATERIE'!$A$2:$A$201,0)+2),0)),"")</f>
        <v/>
      </c>
      <c r="Q240" s="44" t="str">
        <f ca="1">IFERROR(INDEX('DOCENTI-CLASSI-MATERIE'!$A$2:$L$201,MATCH(Q$58,'DOCENTI-CLASSI-MATERIE'!$A$2:$A$201,0),MATCH(Q$184,INDIRECT("'DOCENTI-CLASSI-MATERIE'!$A"&amp;MATCH(Q$58,'DOCENTI-CLASSI-MATERIE'!$A$2:$A$201,0)+2&amp;":$L"&amp;MATCH(Q$58,'DOCENTI-CLASSI-MATERIE'!$A$2:$A$201,0)+2),0)),"")</f>
        <v/>
      </c>
      <c r="R240" s="44" t="str">
        <f ca="1">IFERROR(INDEX('DOCENTI-CLASSI-MATERIE'!$A$2:$L$201,MATCH(R$58,'DOCENTI-CLASSI-MATERIE'!$A$2:$A$201,0),MATCH(R$184,INDIRECT("'DOCENTI-CLASSI-MATERIE'!$A"&amp;MATCH(R$58,'DOCENTI-CLASSI-MATERIE'!$A$2:$A$201,0)+2&amp;":$L"&amp;MATCH(R$58,'DOCENTI-CLASSI-MATERIE'!$A$2:$A$201,0)+2),0)),"")</f>
        <v/>
      </c>
      <c r="S240" s="44" t="str">
        <f ca="1">IFERROR(INDEX('DOCENTI-CLASSI-MATERIE'!$A$2:$L$201,MATCH(S$58,'DOCENTI-CLASSI-MATERIE'!$A$2:$A$201,0),MATCH(S$184,INDIRECT("'DOCENTI-CLASSI-MATERIE'!$A"&amp;MATCH(S$58,'DOCENTI-CLASSI-MATERIE'!$A$2:$A$201,0)+2&amp;":$L"&amp;MATCH(S$58,'DOCENTI-CLASSI-MATERIE'!$A$2:$A$201,0)+2),0)),"")</f>
        <v/>
      </c>
      <c r="T240" s="44" t="str">
        <f ca="1">IFERROR(INDEX('DOCENTI-CLASSI-MATERIE'!$A$2:$L$201,MATCH(T$58,'DOCENTI-CLASSI-MATERIE'!$A$2:$A$201,0),MATCH(T$184,INDIRECT("'DOCENTI-CLASSI-MATERIE'!$A"&amp;MATCH(T$58,'DOCENTI-CLASSI-MATERIE'!$A$2:$A$201,0)+2&amp;":$L"&amp;MATCH(T$58,'DOCENTI-CLASSI-MATERIE'!$A$2:$A$201,0)+2),0)),"")</f>
        <v/>
      </c>
      <c r="U240" s="44" t="str">
        <f ca="1">IFERROR(INDEX('DOCENTI-CLASSI-MATERIE'!$A$2:$L$201,MATCH(U$58,'DOCENTI-CLASSI-MATERIE'!$A$2:$A$201,0),MATCH(U$184,INDIRECT("'DOCENTI-CLASSI-MATERIE'!$A"&amp;MATCH(U$58,'DOCENTI-CLASSI-MATERIE'!$A$2:$A$201,0)+2&amp;":$L"&amp;MATCH(U$58,'DOCENTI-CLASSI-MATERIE'!$A$2:$A$201,0)+2),0)),"")</f>
        <v/>
      </c>
      <c r="V240" s="44" t="str">
        <f ca="1">IFERROR(INDEX('DOCENTI-CLASSI-MATERIE'!$A$2:$L$201,MATCH(V$58,'DOCENTI-CLASSI-MATERIE'!$A$2:$A$201,0),MATCH(V$184,INDIRECT("'DOCENTI-CLASSI-MATERIE'!$A"&amp;MATCH(V$58,'DOCENTI-CLASSI-MATERIE'!$A$2:$A$201,0)+2&amp;":$L"&amp;MATCH(V$58,'DOCENTI-CLASSI-MATERIE'!$A$2:$A$201,0)+2),0)),"")</f>
        <v/>
      </c>
      <c r="W240" s="44" t="str">
        <f ca="1">IFERROR(INDEX('DOCENTI-CLASSI-MATERIE'!$A$2:$L$201,MATCH(W$58,'DOCENTI-CLASSI-MATERIE'!$A$2:$A$201,0),MATCH(W$184,INDIRECT("'DOCENTI-CLASSI-MATERIE'!$A"&amp;MATCH(W$58,'DOCENTI-CLASSI-MATERIE'!$A$2:$A$201,0)+2&amp;":$L"&amp;MATCH(W$58,'DOCENTI-CLASSI-MATERIE'!$A$2:$A$201,0)+2),0)),"")</f>
        <v/>
      </c>
      <c r="X240" s="44" t="str">
        <f ca="1">IFERROR(INDEX('DOCENTI-CLASSI-MATERIE'!$A$2:$L$201,MATCH(X$58,'DOCENTI-CLASSI-MATERIE'!$A$2:$A$201,0),MATCH(X$184,INDIRECT("'DOCENTI-CLASSI-MATERIE'!$A"&amp;MATCH(X$58,'DOCENTI-CLASSI-MATERIE'!$A$2:$A$201,0)+2&amp;":$L"&amp;MATCH(X$58,'DOCENTI-CLASSI-MATERIE'!$A$2:$A$201,0)+2),0)),"")</f>
        <v/>
      </c>
      <c r="Y240" s="44" t="str">
        <f ca="1">IFERROR(INDEX('DOCENTI-CLASSI-MATERIE'!$A$2:$L$201,MATCH(Y$58,'DOCENTI-CLASSI-MATERIE'!$A$2:$A$201,0),MATCH(Y$184,INDIRECT("'DOCENTI-CLASSI-MATERIE'!$A"&amp;MATCH(Y$58,'DOCENTI-CLASSI-MATERIE'!$A$2:$A$201,0)+2&amp;":$L"&amp;MATCH(Y$58,'DOCENTI-CLASSI-MATERIE'!$A$2:$A$201,0)+2),0)),"")</f>
        <v/>
      </c>
      <c r="Z240" s="44" t="str">
        <f ca="1">IFERROR(INDEX('DOCENTI-CLASSI-MATERIE'!$A$2:$L$201,MATCH(Z$58,'DOCENTI-CLASSI-MATERIE'!$A$2:$A$201,0),MATCH(Z$184,INDIRECT("'DOCENTI-CLASSI-MATERIE'!$A"&amp;MATCH(Z$58,'DOCENTI-CLASSI-MATERIE'!$A$2:$A$201,0)+2&amp;":$L"&amp;MATCH(Z$58,'DOCENTI-CLASSI-MATERIE'!$A$2:$A$201,0)+2),0)),"")</f>
        <v/>
      </c>
      <c r="AA240" s="44" t="str">
        <f ca="1">IFERROR(INDEX('DOCENTI-CLASSI-MATERIE'!$A$2:$L$201,MATCH(AA$58,'DOCENTI-CLASSI-MATERIE'!$A$2:$A$201,0),MATCH(AA$184,INDIRECT("'DOCENTI-CLASSI-MATERIE'!$A"&amp;MATCH(AA$58,'DOCENTI-CLASSI-MATERIE'!$A$2:$A$201,0)+2&amp;":$L"&amp;MATCH(AA$58,'DOCENTI-CLASSI-MATERIE'!$A$2:$A$201,0)+2),0)),"")</f>
        <v/>
      </c>
      <c r="AB240" s="44" t="str">
        <f ca="1">IFERROR(INDEX('DOCENTI-CLASSI-MATERIE'!$A$2:$L$201,MATCH(AB$58,'DOCENTI-CLASSI-MATERIE'!$A$2:$A$201,0),MATCH(AB$184,INDIRECT("'DOCENTI-CLASSI-MATERIE'!$A"&amp;MATCH(AB$58,'DOCENTI-CLASSI-MATERIE'!$A$2:$A$201,0)+2&amp;":$L"&amp;MATCH(AB$58,'DOCENTI-CLASSI-MATERIE'!$A$2:$A$201,0)+2),0)),"")</f>
        <v/>
      </c>
      <c r="AC240" s="44" t="str">
        <f ca="1">IFERROR(INDEX('DOCENTI-CLASSI-MATERIE'!$A$2:$L$201,MATCH(AC$58,'DOCENTI-CLASSI-MATERIE'!$A$2:$A$201,0),MATCH(AC$184,INDIRECT("'DOCENTI-CLASSI-MATERIE'!$A"&amp;MATCH(AC$58,'DOCENTI-CLASSI-MATERIE'!$A$2:$A$201,0)+2&amp;":$L"&amp;MATCH(AC$58,'DOCENTI-CLASSI-MATERIE'!$A$2:$A$201,0)+2),0)),"")</f>
        <v/>
      </c>
      <c r="AD240" s="44" t="str">
        <f ca="1">IFERROR(INDEX('DOCENTI-CLASSI-MATERIE'!$A$2:$L$201,MATCH(AD$58,'DOCENTI-CLASSI-MATERIE'!$A$2:$A$201,0),MATCH(AD$184,INDIRECT("'DOCENTI-CLASSI-MATERIE'!$A"&amp;MATCH(AD$58,'DOCENTI-CLASSI-MATERIE'!$A$2:$A$201,0)+2&amp;":$L"&amp;MATCH(AD$58,'DOCENTI-CLASSI-MATERIE'!$A$2:$A$201,0)+2),0)),"")</f>
        <v/>
      </c>
      <c r="AE240" s="44" t="str">
        <f ca="1">IFERROR(INDEX('DOCENTI-CLASSI-MATERIE'!$A$2:$L$201,MATCH(AE$58,'DOCENTI-CLASSI-MATERIE'!$A$2:$A$201,0),MATCH(AE$184,INDIRECT("'DOCENTI-CLASSI-MATERIE'!$A"&amp;MATCH(AE$58,'DOCENTI-CLASSI-MATERIE'!$A$2:$A$201,0)+2&amp;":$L"&amp;MATCH(AE$58,'DOCENTI-CLASSI-MATERIE'!$A$2:$A$201,0)+2),0)),"")</f>
        <v/>
      </c>
      <c r="AF240" s="44" t="str">
        <f ca="1">IFERROR(INDEX('DOCENTI-CLASSI-MATERIE'!$A$2:$L$201,MATCH(AF$58,'DOCENTI-CLASSI-MATERIE'!$A$2:$A$201,0),MATCH(AF$184,INDIRECT("'DOCENTI-CLASSI-MATERIE'!$A"&amp;MATCH(AF$58,'DOCENTI-CLASSI-MATERIE'!$A$2:$A$201,0)+2&amp;":$L"&amp;MATCH(AF$58,'DOCENTI-CLASSI-MATERIE'!$A$2:$A$201,0)+2),0)),"")</f>
        <v/>
      </c>
      <c r="AG240" s="44" t="str">
        <f ca="1">IFERROR(INDEX('DOCENTI-CLASSI-MATERIE'!$A$2:$L$201,MATCH(AG$58,'DOCENTI-CLASSI-MATERIE'!$A$2:$A$201,0),MATCH(AG$184,INDIRECT("'DOCENTI-CLASSI-MATERIE'!$A"&amp;MATCH(AG$58,'DOCENTI-CLASSI-MATERIE'!$A$2:$A$201,0)+2&amp;":$L"&amp;MATCH(AG$58,'DOCENTI-CLASSI-MATERIE'!$A$2:$A$201,0)+2),0)),"")</f>
        <v/>
      </c>
      <c r="AH240" s="44" t="str">
        <f ca="1">IFERROR(INDEX('DOCENTI-CLASSI-MATERIE'!$A$2:$L$201,MATCH(AH$58,'DOCENTI-CLASSI-MATERIE'!$A$2:$A$201,0),MATCH(AH$184,INDIRECT("'DOCENTI-CLASSI-MATERIE'!$A"&amp;MATCH(AH$58,'DOCENTI-CLASSI-MATERIE'!$A$2:$A$201,0)+2&amp;":$L"&amp;MATCH(AH$58,'DOCENTI-CLASSI-MATERIE'!$A$2:$A$201,0)+2),0)),"")</f>
        <v/>
      </c>
      <c r="AI240" s="44" t="str">
        <f ca="1">IFERROR(INDEX('DOCENTI-CLASSI-MATERIE'!$A$2:$L$201,MATCH(AI$58,'DOCENTI-CLASSI-MATERIE'!$A$2:$A$201,0),MATCH(AI$184,INDIRECT("'DOCENTI-CLASSI-MATERIE'!$A"&amp;MATCH(AI$58,'DOCENTI-CLASSI-MATERIE'!$A$2:$A$201,0)+2&amp;":$L"&amp;MATCH(AI$58,'DOCENTI-CLASSI-MATERIE'!$A$2:$A$201,0)+2),0)),"")</f>
        <v/>
      </c>
      <c r="AJ240" s="44" t="str">
        <f ca="1">IFERROR(INDEX('DOCENTI-CLASSI-MATERIE'!$A$2:$L$201,MATCH(AJ$58,'DOCENTI-CLASSI-MATERIE'!$A$2:$A$201,0),MATCH(AJ$184,INDIRECT("'DOCENTI-CLASSI-MATERIE'!$A"&amp;MATCH(AJ$58,'DOCENTI-CLASSI-MATERIE'!$A$2:$A$201,0)+2&amp;":$L"&amp;MATCH(AJ$58,'DOCENTI-CLASSI-MATERIE'!$A$2:$A$201,0)+2),0)),"")</f>
        <v/>
      </c>
      <c r="AK240" s="44" t="str">
        <f ca="1">IFERROR(INDEX('DOCENTI-CLASSI-MATERIE'!$A$2:$L$201,MATCH(AK$58,'DOCENTI-CLASSI-MATERIE'!$A$2:$A$201,0),MATCH(AK$184,INDIRECT("'DOCENTI-CLASSI-MATERIE'!$A"&amp;MATCH(AK$58,'DOCENTI-CLASSI-MATERIE'!$A$2:$A$201,0)+2&amp;":$L"&amp;MATCH(AK$58,'DOCENTI-CLASSI-MATERIE'!$A$2:$A$201,0)+2),0)),"")</f>
        <v/>
      </c>
      <c r="AL240" s="44" t="str">
        <f ca="1">IFERROR(INDEX('DOCENTI-CLASSI-MATERIE'!$A$2:$L$201,MATCH(AL$58,'DOCENTI-CLASSI-MATERIE'!$A$2:$A$201,0),MATCH(AL$184,INDIRECT("'DOCENTI-CLASSI-MATERIE'!$A"&amp;MATCH(AL$58,'DOCENTI-CLASSI-MATERIE'!$A$2:$A$201,0)+2&amp;":$L"&amp;MATCH(AL$58,'DOCENTI-CLASSI-MATERIE'!$A$2:$A$201,0)+2),0)),"")</f>
        <v/>
      </c>
      <c r="AM240" s="44" t="str">
        <f ca="1">IFERROR(INDEX('DOCENTI-CLASSI-MATERIE'!$A$2:$L$201,MATCH(AM$58,'DOCENTI-CLASSI-MATERIE'!$A$2:$A$201,0),MATCH(AM$184,INDIRECT("'DOCENTI-CLASSI-MATERIE'!$A"&amp;MATCH(AM$58,'DOCENTI-CLASSI-MATERIE'!$A$2:$A$201,0)+2&amp;":$L"&amp;MATCH(AM$58,'DOCENTI-CLASSI-MATERIE'!$A$2:$A$201,0)+2),0)),"")</f>
        <v/>
      </c>
      <c r="AN240" s="44" t="str">
        <f ca="1">IFERROR(INDEX('DOCENTI-CLASSI-MATERIE'!$A$2:$L$201,MATCH(AN$58,'DOCENTI-CLASSI-MATERIE'!$A$2:$A$201,0),MATCH(AN$184,INDIRECT("'DOCENTI-CLASSI-MATERIE'!$A"&amp;MATCH(AN$58,'DOCENTI-CLASSI-MATERIE'!$A$2:$A$201,0)+2&amp;":$L"&amp;MATCH(AN$58,'DOCENTI-CLASSI-MATERIE'!$A$2:$A$201,0)+2),0)),"")</f>
        <v/>
      </c>
      <c r="AO240" s="44" t="str">
        <f ca="1">IFERROR(INDEX('DOCENTI-CLASSI-MATERIE'!$A$2:$L$201,MATCH(AO$58,'DOCENTI-CLASSI-MATERIE'!$A$2:$A$201,0),MATCH(AO$184,INDIRECT("'DOCENTI-CLASSI-MATERIE'!$A"&amp;MATCH(AO$58,'DOCENTI-CLASSI-MATERIE'!$A$2:$A$201,0)+2&amp;":$L"&amp;MATCH(AO$58,'DOCENTI-CLASSI-MATERIE'!$A$2:$A$201,0)+2),0)),"")</f>
        <v/>
      </c>
      <c r="AP240" s="44" t="str">
        <f ca="1">IFERROR(INDEX('DOCENTI-CLASSI-MATERIE'!$A$2:$L$201,MATCH(AP$58,'DOCENTI-CLASSI-MATERIE'!$A$2:$A$201,0),MATCH(AP$184,INDIRECT("'DOCENTI-CLASSI-MATERIE'!$A"&amp;MATCH(AP$58,'DOCENTI-CLASSI-MATERIE'!$A$2:$A$201,0)+2&amp;":$L"&amp;MATCH(AP$58,'DOCENTI-CLASSI-MATERIE'!$A$2:$A$201,0)+2),0)),"")</f>
        <v/>
      </c>
      <c r="AQ240" s="44" t="str">
        <f ca="1">IFERROR(INDEX('DOCENTI-CLASSI-MATERIE'!$A$2:$L$201,MATCH(AQ$58,'DOCENTI-CLASSI-MATERIE'!$A$2:$A$201,0),MATCH(AQ$184,INDIRECT("'DOCENTI-CLASSI-MATERIE'!$A"&amp;MATCH(AQ$58,'DOCENTI-CLASSI-MATERIE'!$A$2:$A$201,0)+2&amp;":$L"&amp;MATCH(AQ$58,'DOCENTI-CLASSI-MATERIE'!$A$2:$A$201,0)+2),0)),"")</f>
        <v/>
      </c>
      <c r="AR240" s="44" t="str">
        <f ca="1">IFERROR(INDEX('DOCENTI-CLASSI-MATERIE'!$A$2:$L$201,MATCH(AR$58,'DOCENTI-CLASSI-MATERIE'!$A$2:$A$201,0),MATCH(AR$184,INDIRECT("'DOCENTI-CLASSI-MATERIE'!$A"&amp;MATCH(AR$58,'DOCENTI-CLASSI-MATERIE'!$A$2:$A$201,0)+2&amp;":$L"&amp;MATCH(AR$58,'DOCENTI-CLASSI-MATERIE'!$A$2:$A$201,0)+2),0)),"")</f>
        <v/>
      </c>
      <c r="AS240" s="44" t="str">
        <f ca="1">IFERROR(INDEX('DOCENTI-CLASSI-MATERIE'!$A$2:$L$201,MATCH(AS$58,'DOCENTI-CLASSI-MATERIE'!$A$2:$A$201,0),MATCH(AS$184,INDIRECT("'DOCENTI-CLASSI-MATERIE'!$A"&amp;MATCH(AS$58,'DOCENTI-CLASSI-MATERIE'!$A$2:$A$201,0)+2&amp;":$L"&amp;MATCH(AS$58,'DOCENTI-CLASSI-MATERIE'!$A$2:$A$201,0)+2),0)),"")</f>
        <v/>
      </c>
      <c r="AT240" s="44" t="str">
        <f ca="1">IFERROR(INDEX('DOCENTI-CLASSI-MATERIE'!$A$2:$L$201,MATCH(AT$58,'DOCENTI-CLASSI-MATERIE'!$A$2:$A$201,0),MATCH(AT$184,INDIRECT("'DOCENTI-CLASSI-MATERIE'!$A"&amp;MATCH(AT$58,'DOCENTI-CLASSI-MATERIE'!$A$2:$A$201,0)+2&amp;":$L"&amp;MATCH(AT$58,'DOCENTI-CLASSI-MATERIE'!$A$2:$A$201,0)+2),0)),"")</f>
        <v/>
      </c>
      <c r="AU240" s="44" t="str">
        <f ca="1">IFERROR(INDEX('DOCENTI-CLASSI-MATERIE'!$A$2:$L$201,MATCH(AU$58,'DOCENTI-CLASSI-MATERIE'!$A$2:$A$201,0),MATCH(AU$184,INDIRECT("'DOCENTI-CLASSI-MATERIE'!$A"&amp;MATCH(AU$58,'DOCENTI-CLASSI-MATERIE'!$A$2:$A$201,0)+2&amp;":$L"&amp;MATCH(AU$58,'DOCENTI-CLASSI-MATERIE'!$A$2:$A$201,0)+2),0)),"")</f>
        <v/>
      </c>
      <c r="AV240" s="44" t="str">
        <f ca="1">IFERROR(INDEX('DOCENTI-CLASSI-MATERIE'!$A$2:$L$201,MATCH(AV$58,'DOCENTI-CLASSI-MATERIE'!$A$2:$A$201,0),MATCH(AV$184,INDIRECT("'DOCENTI-CLASSI-MATERIE'!$A"&amp;MATCH(AV$58,'DOCENTI-CLASSI-MATERIE'!$A$2:$A$201,0)+2&amp;":$L"&amp;MATCH(AV$58,'DOCENTI-CLASSI-MATERIE'!$A$2:$A$201,0)+2),0)),"")</f>
        <v/>
      </c>
      <c r="AW240" s="44" t="str">
        <f ca="1">IFERROR(INDEX('DOCENTI-CLASSI-MATERIE'!$A$2:$L$201,MATCH(AW$58,'DOCENTI-CLASSI-MATERIE'!$A$2:$A$201,0),MATCH(AW$184,INDIRECT("'DOCENTI-CLASSI-MATERIE'!$A"&amp;MATCH(AW$58,'DOCENTI-CLASSI-MATERIE'!$A$2:$A$201,0)+2&amp;":$L"&amp;MATCH(AW$58,'DOCENTI-CLASSI-MATERIE'!$A$2:$A$201,0)+2),0)),"")</f>
        <v/>
      </c>
      <c r="AX240" s="44" t="str">
        <f ca="1">IFERROR(INDEX('DOCENTI-CLASSI-MATERIE'!$A$2:$L$201,MATCH(AX$58,'DOCENTI-CLASSI-MATERIE'!$A$2:$A$201,0),MATCH(AX$184,INDIRECT("'DOCENTI-CLASSI-MATERIE'!$A"&amp;MATCH(AX$58,'DOCENTI-CLASSI-MATERIE'!$A$2:$A$201,0)+2&amp;":$L"&amp;MATCH(AX$58,'DOCENTI-CLASSI-MATERIE'!$A$2:$A$201,0)+2),0)),"")</f>
        <v/>
      </c>
      <c r="AY240" s="44" t="str">
        <f ca="1">IFERROR(INDEX('DOCENTI-CLASSI-MATERIE'!$A$2:$L$201,MATCH(AY$58,'DOCENTI-CLASSI-MATERIE'!$A$2:$A$201,0),MATCH(AY$184,INDIRECT("'DOCENTI-CLASSI-MATERIE'!$A"&amp;MATCH(AY$58,'DOCENTI-CLASSI-MATERIE'!$A$2:$A$201,0)+2&amp;":$L"&amp;MATCH(AY$58,'DOCENTI-CLASSI-MATERIE'!$A$2:$A$201,0)+2),0)),"")</f>
        <v/>
      </c>
      <c r="AZ240" s="44" t="str">
        <f ca="1">IFERROR(INDEX('DOCENTI-CLASSI-MATERIE'!$A$2:$L$201,MATCH(AZ$58,'DOCENTI-CLASSI-MATERIE'!$A$2:$A$201,0),MATCH(AZ$184,INDIRECT("'DOCENTI-CLASSI-MATERIE'!$A"&amp;MATCH(AZ$58,'DOCENTI-CLASSI-MATERIE'!$A$2:$A$201,0)+2&amp;":$L"&amp;MATCH(AZ$58,'DOCENTI-CLASSI-MATERIE'!$A$2:$A$201,0)+2),0)),"")</f>
        <v/>
      </c>
    </row>
    <row r="241" spans="1:52" s="42" customFormat="1" ht="24.95" hidden="1" customHeight="1">
      <c r="A241" s="160"/>
      <c r="B241" s="171"/>
      <c r="C241" s="43" t="str">
        <f>IFERROR(INDEX('ORARIO DOCENTI'!$A$3:$A$102,MATCH(C$184,'ORARIO DOCENTI'!$T$3:$T$102,0),1),"")</f>
        <v/>
      </c>
      <c r="D241" s="43" t="str">
        <f>IFERROR(INDEX('ORARIO DOCENTI'!$A$3:$A$102,MATCH(D$184,'ORARIO DOCENTI'!$T$3:$T$102,0),1),"")</f>
        <v/>
      </c>
      <c r="E241" s="43" t="str">
        <f>IFERROR(INDEX('ORARIO DOCENTI'!$A$3:$A$102,MATCH(E$184,'ORARIO DOCENTI'!$T$3:$T$102,0),1),"")</f>
        <v/>
      </c>
      <c r="F241" s="43" t="str">
        <f>IFERROR(INDEX('ORARIO DOCENTI'!$A$3:$A$102,MATCH(F$184,'ORARIO DOCENTI'!$T$3:$T$102,0),1),"")</f>
        <v/>
      </c>
      <c r="G241" s="43" t="str">
        <f>IFERROR(INDEX('ORARIO DOCENTI'!$A$3:$A$102,MATCH(G$184,'ORARIO DOCENTI'!$T$3:$T$102,0),1),"")</f>
        <v/>
      </c>
      <c r="H241" s="43" t="str">
        <f>IFERROR(INDEX('ORARIO DOCENTI'!$A$3:$A$102,MATCH(H$184,'ORARIO DOCENTI'!$T$3:$T$102,0),1),"")</f>
        <v/>
      </c>
      <c r="I241" s="43" t="str">
        <f>IFERROR(INDEX('ORARIO DOCENTI'!$A$3:$A$102,MATCH(I$184,'ORARIO DOCENTI'!$T$3:$T$102,0),1),"")</f>
        <v/>
      </c>
      <c r="J241" s="43" t="str">
        <f>IFERROR(INDEX('ORARIO DOCENTI'!$A$3:$A$102,MATCH(J$184,'ORARIO DOCENTI'!$T$3:$T$102,0),1),"")</f>
        <v/>
      </c>
      <c r="K241" s="43" t="str">
        <f>IFERROR(INDEX('ORARIO DOCENTI'!$A$3:$A$102,MATCH(K$184,'ORARIO DOCENTI'!$T$3:$T$102,0),1),"")</f>
        <v/>
      </c>
      <c r="L241" s="43" t="str">
        <f>IFERROR(INDEX('ORARIO DOCENTI'!$A$3:$A$102,MATCH(L$184,'ORARIO DOCENTI'!$T$3:$T$102,0),1),"")</f>
        <v/>
      </c>
      <c r="M241" s="43" t="str">
        <f>IFERROR(INDEX('ORARIO DOCENTI'!$A$3:$A$102,MATCH(M$184,'ORARIO DOCENTI'!$T$3:$T$102,0),1),"")</f>
        <v/>
      </c>
      <c r="N241" s="43" t="str">
        <f>IFERROR(INDEX('ORARIO DOCENTI'!$A$3:$A$102,MATCH(N$184,'ORARIO DOCENTI'!$T$3:$T$102,0),1),"")</f>
        <v/>
      </c>
      <c r="O241" s="43" t="str">
        <f>IFERROR(INDEX('ORARIO DOCENTI'!$A$3:$A$102,MATCH(O$184,'ORARIO DOCENTI'!$T$3:$T$102,0),1),"")</f>
        <v/>
      </c>
      <c r="P241" s="43" t="str">
        <f>IFERROR(INDEX('ORARIO DOCENTI'!$A$3:$A$102,MATCH(P$184,'ORARIO DOCENTI'!$T$3:$T$102,0),1),"")</f>
        <v/>
      </c>
      <c r="Q241" s="43" t="str">
        <f>IFERROR(INDEX('ORARIO DOCENTI'!$A$3:$A$102,MATCH(Q$184,'ORARIO DOCENTI'!$T$3:$T$102,0),1),"")</f>
        <v/>
      </c>
      <c r="R241" s="43" t="str">
        <f>IFERROR(INDEX('ORARIO DOCENTI'!$A$3:$A$102,MATCH(R$184,'ORARIO DOCENTI'!$T$3:$T$102,0),1),"")</f>
        <v/>
      </c>
      <c r="S241" s="43" t="str">
        <f>IFERROR(INDEX('ORARIO DOCENTI'!$A$3:$A$102,MATCH(S$184,'ORARIO DOCENTI'!$T$3:$T$102,0),1),"")</f>
        <v/>
      </c>
      <c r="T241" s="43" t="str">
        <f>IFERROR(INDEX('ORARIO DOCENTI'!$A$3:$A$102,MATCH(T$184,'ORARIO DOCENTI'!$T$3:$T$102,0),1),"")</f>
        <v/>
      </c>
      <c r="U241" s="43" t="str">
        <f>IFERROR(INDEX('ORARIO DOCENTI'!$A$3:$A$102,MATCH(U$184,'ORARIO DOCENTI'!$T$3:$T$102,0),1),"")</f>
        <v/>
      </c>
      <c r="V241" s="43" t="str">
        <f>IFERROR(INDEX('ORARIO DOCENTI'!$A$3:$A$102,MATCH(V$184,'ORARIO DOCENTI'!$T$3:$T$102,0),1),"")</f>
        <v/>
      </c>
      <c r="W241" s="43" t="str">
        <f>IFERROR(INDEX('ORARIO DOCENTI'!$A$3:$A$102,MATCH(W$184,'ORARIO DOCENTI'!$T$3:$T$102,0),1),"")</f>
        <v/>
      </c>
      <c r="X241" s="43" t="str">
        <f>IFERROR(INDEX('ORARIO DOCENTI'!$A$3:$A$102,MATCH(X$184,'ORARIO DOCENTI'!$T$3:$T$102,0),1),"")</f>
        <v/>
      </c>
      <c r="Y241" s="43" t="str">
        <f>IFERROR(INDEX('ORARIO DOCENTI'!$A$3:$A$102,MATCH(Y$184,'ORARIO DOCENTI'!$T$3:$T$102,0),1),"")</f>
        <v/>
      </c>
      <c r="Z241" s="43" t="str">
        <f>IFERROR(INDEX('ORARIO DOCENTI'!$A$3:$A$102,MATCH(Z$184,'ORARIO DOCENTI'!$T$3:$T$102,0),1),"")</f>
        <v/>
      </c>
      <c r="AA241" s="43" t="str">
        <f>IFERROR(INDEX('ORARIO DOCENTI'!$A$3:$A$102,MATCH(AA$184,'ORARIO DOCENTI'!$T$3:$T$102,0),1),"")</f>
        <v/>
      </c>
      <c r="AB241" s="43" t="str">
        <f>IFERROR(INDEX('ORARIO DOCENTI'!$A$3:$A$102,MATCH(AB$184,'ORARIO DOCENTI'!$T$3:$T$102,0),1),"")</f>
        <v/>
      </c>
      <c r="AC241" s="43" t="str">
        <f>IFERROR(INDEX('ORARIO DOCENTI'!$A$3:$A$102,MATCH(AC$184,'ORARIO DOCENTI'!$T$3:$T$102,0),1),"")</f>
        <v/>
      </c>
      <c r="AD241" s="43" t="str">
        <f>IFERROR(INDEX('ORARIO DOCENTI'!$A$3:$A$102,MATCH(AD$184,'ORARIO DOCENTI'!$T$3:$T$102,0),1),"")</f>
        <v/>
      </c>
      <c r="AE241" s="43" t="str">
        <f>IFERROR(INDEX('ORARIO DOCENTI'!$A$3:$A$102,MATCH(AE$184,'ORARIO DOCENTI'!$T$3:$T$102,0),1),"")</f>
        <v/>
      </c>
      <c r="AF241" s="43" t="str">
        <f>IFERROR(INDEX('ORARIO DOCENTI'!$A$3:$A$102,MATCH(AF$184,'ORARIO DOCENTI'!$T$3:$T$102,0),1),"")</f>
        <v/>
      </c>
      <c r="AG241" s="43" t="str">
        <f>IFERROR(INDEX('ORARIO DOCENTI'!$A$3:$A$102,MATCH(AG$184,'ORARIO DOCENTI'!$T$3:$T$102,0),1),"")</f>
        <v/>
      </c>
      <c r="AH241" s="43" t="str">
        <f>IFERROR(INDEX('ORARIO DOCENTI'!$A$3:$A$102,MATCH(AH$184,'ORARIO DOCENTI'!$T$3:$T$102,0),1),"")</f>
        <v/>
      </c>
      <c r="AI241" s="43" t="str">
        <f>IFERROR(INDEX('ORARIO DOCENTI'!$A$3:$A$102,MATCH(AI$184,'ORARIO DOCENTI'!$T$3:$T$102,0),1),"")</f>
        <v/>
      </c>
      <c r="AJ241" s="43" t="str">
        <f>IFERROR(INDEX('ORARIO DOCENTI'!$A$3:$A$102,MATCH(AJ$184,'ORARIO DOCENTI'!$T$3:$T$102,0),1),"")</f>
        <v/>
      </c>
      <c r="AK241" s="43" t="str">
        <f>IFERROR(INDEX('ORARIO DOCENTI'!$A$3:$A$102,MATCH(AK$184,'ORARIO DOCENTI'!$T$3:$T$102,0),1),"")</f>
        <v/>
      </c>
      <c r="AL241" s="43" t="str">
        <f>IFERROR(INDEX('ORARIO DOCENTI'!$A$3:$A$102,MATCH(AL$184,'ORARIO DOCENTI'!$T$3:$T$102,0),1),"")</f>
        <v/>
      </c>
      <c r="AM241" s="43" t="str">
        <f>IFERROR(INDEX('ORARIO DOCENTI'!$A$3:$A$102,MATCH(AM$184,'ORARIO DOCENTI'!$T$3:$T$102,0),1),"")</f>
        <v/>
      </c>
      <c r="AN241" s="43" t="str">
        <f>IFERROR(INDEX('ORARIO DOCENTI'!$A$3:$A$102,MATCH(AN$184,'ORARIO DOCENTI'!$T$3:$T$102,0),1),"")</f>
        <v/>
      </c>
      <c r="AO241" s="43" t="str">
        <f>IFERROR(INDEX('ORARIO DOCENTI'!$A$3:$A$102,MATCH(AO$184,'ORARIO DOCENTI'!$T$3:$T$102,0),1),"")</f>
        <v/>
      </c>
      <c r="AP241" s="43" t="str">
        <f>IFERROR(INDEX('ORARIO DOCENTI'!$A$3:$A$102,MATCH(AP$184,'ORARIO DOCENTI'!$T$3:$T$102,0),1),"")</f>
        <v/>
      </c>
      <c r="AQ241" s="43" t="str">
        <f>IFERROR(INDEX('ORARIO DOCENTI'!$A$3:$A$102,MATCH(AQ$184,'ORARIO DOCENTI'!$T$3:$T$102,0),1),"")</f>
        <v/>
      </c>
      <c r="AR241" s="43" t="str">
        <f>IFERROR(INDEX('ORARIO DOCENTI'!$A$3:$A$102,MATCH(AR$184,'ORARIO DOCENTI'!$T$3:$T$102,0),1),"")</f>
        <v/>
      </c>
      <c r="AS241" s="43" t="str">
        <f>IFERROR(INDEX('ORARIO DOCENTI'!$A$3:$A$102,MATCH(AS$184,'ORARIO DOCENTI'!$T$3:$T$102,0),1),"")</f>
        <v/>
      </c>
      <c r="AT241" s="43" t="str">
        <f>IFERROR(INDEX('ORARIO DOCENTI'!$A$3:$A$102,MATCH(AT$184,'ORARIO DOCENTI'!$T$3:$T$102,0),1),"")</f>
        <v/>
      </c>
      <c r="AU241" s="43" t="str">
        <f>IFERROR(INDEX('ORARIO DOCENTI'!$A$3:$A$102,MATCH(AU$184,'ORARIO DOCENTI'!$T$3:$T$102,0),1),"")</f>
        <v/>
      </c>
      <c r="AV241" s="43" t="str">
        <f>IFERROR(INDEX('ORARIO DOCENTI'!$A$3:$A$102,MATCH(AV$184,'ORARIO DOCENTI'!$T$3:$T$102,0),1),"")</f>
        <v/>
      </c>
      <c r="AW241" s="43" t="str">
        <f>IFERROR(INDEX('ORARIO DOCENTI'!$A$3:$A$102,MATCH(AW$184,'ORARIO DOCENTI'!$T$3:$T$102,0),1),"")</f>
        <v/>
      </c>
      <c r="AX241" s="43" t="str">
        <f>IFERROR(INDEX('ORARIO DOCENTI'!$A$3:$A$102,MATCH(AX$184,'ORARIO DOCENTI'!$T$3:$T$102,0),1),"")</f>
        <v/>
      </c>
      <c r="AY241" s="43" t="str">
        <f>IFERROR(INDEX('ORARIO DOCENTI'!$A$3:$A$102,MATCH(AY$184,'ORARIO DOCENTI'!$T$3:$T$102,0),1),"")</f>
        <v/>
      </c>
      <c r="AZ241" s="43" t="str">
        <f>IFERROR(INDEX('ORARIO DOCENTI'!$A$3:$A$102,MATCH(AZ$184,'ORARIO DOCENTI'!$T$3:$T$102,0),1),"")</f>
        <v/>
      </c>
    </row>
    <row r="242" spans="1:52" s="42" customFormat="1" ht="24.95" hidden="1" customHeight="1">
      <c r="A242" s="160"/>
      <c r="B242" s="172"/>
      <c r="C242" s="40" t="str">
        <f>IFERROR(INDEX('ORARIO ITP'!$A$3:$A$102,MATCH(C$184,'ORARIO ITP'!$T$3:$T$102,0),1),"")</f>
        <v/>
      </c>
      <c r="D242" s="40" t="str">
        <f>IFERROR(INDEX('ORARIO ITP'!$A$3:$A$102,MATCH(D$184,'ORARIO ITP'!$T$3:$T$102,0),1),"")</f>
        <v/>
      </c>
      <c r="E242" s="40" t="str">
        <f>IFERROR(INDEX('ORARIO ITP'!$A$3:$A$102,MATCH(E$184,'ORARIO ITP'!$T$3:$T$102,0),1),"")</f>
        <v/>
      </c>
      <c r="F242" s="40" t="str">
        <f>IFERROR(INDEX('ORARIO ITP'!$A$3:$A$102,MATCH(F$184,'ORARIO ITP'!$T$3:$T$102,0),1),"")</f>
        <v/>
      </c>
      <c r="G242" s="40" t="str">
        <f>IFERROR(INDEX('ORARIO ITP'!$A$3:$A$102,MATCH(G$184,'ORARIO ITP'!$T$3:$T$102,0),1),"")</f>
        <v/>
      </c>
      <c r="H242" s="40" t="str">
        <f>IFERROR(INDEX('ORARIO ITP'!$A$3:$A$102,MATCH(H$184,'ORARIO ITP'!$T$3:$T$102,0),1),"")</f>
        <v/>
      </c>
      <c r="I242" s="40" t="str">
        <f>IFERROR(INDEX('ORARIO ITP'!$A$3:$A$102,MATCH(I$184,'ORARIO ITP'!$T$3:$T$102,0),1),"")</f>
        <v/>
      </c>
      <c r="J242" s="40" t="str">
        <f>IFERROR(INDEX('ORARIO ITP'!$A$3:$A$102,MATCH(J$184,'ORARIO ITP'!$T$3:$T$102,0),1),"")</f>
        <v/>
      </c>
      <c r="K242" s="40" t="str">
        <f>IFERROR(INDEX('ORARIO ITP'!$A$3:$A$102,MATCH(K$184,'ORARIO ITP'!$T$3:$T$102,0),1),"")</f>
        <v/>
      </c>
      <c r="L242" s="40" t="str">
        <f>IFERROR(INDEX('ORARIO ITP'!$A$3:$A$102,MATCH(L$184,'ORARIO ITP'!$T$3:$T$102,0),1),"")</f>
        <v/>
      </c>
      <c r="M242" s="40" t="str">
        <f>IFERROR(INDEX('ORARIO ITP'!$A$3:$A$102,MATCH(M$184,'ORARIO ITP'!$T$3:$T$102,0),1),"")</f>
        <v/>
      </c>
      <c r="N242" s="40" t="str">
        <f>IFERROR(INDEX('ORARIO ITP'!$A$3:$A$102,MATCH(N$184,'ORARIO ITP'!$T$3:$T$102,0),1),"")</f>
        <v/>
      </c>
      <c r="O242" s="40" t="str">
        <f>IFERROR(INDEX('ORARIO ITP'!$A$3:$A$102,MATCH(O$184,'ORARIO ITP'!$T$3:$T$102,0),1),"")</f>
        <v/>
      </c>
      <c r="P242" s="40" t="str">
        <f>IFERROR(INDEX('ORARIO ITP'!$A$3:$A$102,MATCH(P$184,'ORARIO ITP'!$T$3:$T$102,0),1),"")</f>
        <v/>
      </c>
      <c r="Q242" s="40" t="str">
        <f>IFERROR(INDEX('ORARIO ITP'!$A$3:$A$102,MATCH(Q$184,'ORARIO ITP'!$T$3:$T$102,0),1),"")</f>
        <v/>
      </c>
      <c r="R242" s="40" t="str">
        <f>IFERROR(INDEX('ORARIO ITP'!$A$3:$A$102,MATCH(R$184,'ORARIO ITP'!$T$3:$T$102,0),1),"")</f>
        <v/>
      </c>
      <c r="S242" s="40" t="str">
        <f>IFERROR(INDEX('ORARIO ITP'!$A$3:$A$102,MATCH(S$184,'ORARIO ITP'!$T$3:$T$102,0),1),"")</f>
        <v/>
      </c>
      <c r="T242" s="40" t="str">
        <f>IFERROR(INDEX('ORARIO ITP'!$A$3:$A$102,MATCH(T$184,'ORARIO ITP'!$T$3:$T$102,0),1),"")</f>
        <v/>
      </c>
      <c r="U242" s="40" t="str">
        <f>IFERROR(INDEX('ORARIO ITP'!$A$3:$A$102,MATCH(U$184,'ORARIO ITP'!$T$3:$T$102,0),1),"")</f>
        <v/>
      </c>
      <c r="V242" s="40" t="str">
        <f>IFERROR(INDEX('ORARIO ITP'!$A$3:$A$102,MATCH(V$184,'ORARIO ITP'!$T$3:$T$102,0),1),"")</f>
        <v/>
      </c>
      <c r="W242" s="40" t="str">
        <f>IFERROR(INDEX('ORARIO ITP'!$A$3:$A$102,MATCH(W$184,'ORARIO ITP'!$T$3:$T$102,0),1),"")</f>
        <v/>
      </c>
      <c r="X242" s="40" t="str">
        <f>IFERROR(INDEX('ORARIO ITP'!$A$3:$A$102,MATCH(X$184,'ORARIO ITP'!$T$3:$T$102,0),1),"")</f>
        <v/>
      </c>
      <c r="Y242" s="40" t="str">
        <f>IFERROR(INDEX('ORARIO ITP'!$A$3:$A$102,MATCH(Y$184,'ORARIO ITP'!$T$3:$T$102,0),1),"")</f>
        <v/>
      </c>
      <c r="Z242" s="40" t="str">
        <f>IFERROR(INDEX('ORARIO ITP'!$A$3:$A$102,MATCH(Z$184,'ORARIO ITP'!$T$3:$T$102,0),1),"")</f>
        <v/>
      </c>
      <c r="AA242" s="40" t="str">
        <f>IFERROR(INDEX('ORARIO ITP'!$A$3:$A$102,MATCH(AA$184,'ORARIO ITP'!$T$3:$T$102,0),1),"")</f>
        <v/>
      </c>
      <c r="AB242" s="40" t="str">
        <f>IFERROR(INDEX('ORARIO ITP'!$A$3:$A$102,MATCH(AB$184,'ORARIO ITP'!$T$3:$T$102,0),1),"")</f>
        <v/>
      </c>
      <c r="AC242" s="40" t="str">
        <f>IFERROR(INDEX('ORARIO ITP'!$A$3:$A$102,MATCH(AC$184,'ORARIO ITP'!$T$3:$T$102,0),1),"")</f>
        <v/>
      </c>
      <c r="AD242" s="40" t="str">
        <f>IFERROR(INDEX('ORARIO ITP'!$A$3:$A$102,MATCH(AD$184,'ORARIO ITP'!$T$3:$T$102,0),1),"")</f>
        <v/>
      </c>
      <c r="AE242" s="40" t="str">
        <f>IFERROR(INDEX('ORARIO ITP'!$A$3:$A$102,MATCH(AE$184,'ORARIO ITP'!$T$3:$T$102,0),1),"")</f>
        <v/>
      </c>
      <c r="AF242" s="40" t="str">
        <f>IFERROR(INDEX('ORARIO ITP'!$A$3:$A$102,MATCH(AF$184,'ORARIO ITP'!$T$3:$T$102,0),1),"")</f>
        <v/>
      </c>
      <c r="AG242" s="40" t="str">
        <f>IFERROR(INDEX('ORARIO ITP'!$A$3:$A$102,MATCH(AG$184,'ORARIO ITP'!$T$3:$T$102,0),1),"")</f>
        <v/>
      </c>
      <c r="AH242" s="40" t="str">
        <f>IFERROR(INDEX('ORARIO ITP'!$A$3:$A$102,MATCH(AH$184,'ORARIO ITP'!$T$3:$T$102,0),1),"")</f>
        <v/>
      </c>
      <c r="AI242" s="40" t="str">
        <f>IFERROR(INDEX('ORARIO ITP'!$A$3:$A$102,MATCH(AI$184,'ORARIO ITP'!$T$3:$T$102,0),1),"")</f>
        <v/>
      </c>
      <c r="AJ242" s="40" t="str">
        <f>IFERROR(INDEX('ORARIO ITP'!$A$3:$A$102,MATCH(AJ$184,'ORARIO ITP'!$T$3:$T$102,0),1),"")</f>
        <v/>
      </c>
      <c r="AK242" s="40" t="str">
        <f>IFERROR(INDEX('ORARIO ITP'!$A$3:$A$102,MATCH(AK$184,'ORARIO ITP'!$T$3:$T$102,0),1),"")</f>
        <v/>
      </c>
      <c r="AL242" s="40" t="str">
        <f>IFERROR(INDEX('ORARIO ITP'!$A$3:$A$102,MATCH(AL$184,'ORARIO ITP'!$T$3:$T$102,0),1),"")</f>
        <v/>
      </c>
      <c r="AM242" s="40" t="str">
        <f>IFERROR(INDEX('ORARIO ITP'!$A$3:$A$102,MATCH(AM$184,'ORARIO ITP'!$T$3:$T$102,0),1),"")</f>
        <v/>
      </c>
      <c r="AN242" s="40" t="str">
        <f>IFERROR(INDEX('ORARIO ITP'!$A$3:$A$102,MATCH(AN$184,'ORARIO ITP'!$T$3:$T$102,0),1),"")</f>
        <v/>
      </c>
      <c r="AO242" s="40" t="str">
        <f>IFERROR(INDEX('ORARIO ITP'!$A$3:$A$102,MATCH(AO$184,'ORARIO ITP'!$T$3:$T$102,0),1),"")</f>
        <v/>
      </c>
      <c r="AP242" s="40" t="str">
        <f>IFERROR(INDEX('ORARIO ITP'!$A$3:$A$102,MATCH(AP$184,'ORARIO ITP'!$T$3:$T$102,0),1),"")</f>
        <v/>
      </c>
      <c r="AQ242" s="40" t="str">
        <f>IFERROR(INDEX('ORARIO ITP'!$A$3:$A$102,MATCH(AQ$184,'ORARIO ITP'!$T$3:$T$102,0),1),"")</f>
        <v/>
      </c>
      <c r="AR242" s="40" t="str">
        <f>IFERROR(INDEX('ORARIO ITP'!$A$3:$A$102,MATCH(AR$184,'ORARIO ITP'!$T$3:$T$102,0),1),"")</f>
        <v/>
      </c>
      <c r="AS242" s="40" t="str">
        <f>IFERROR(INDEX('ORARIO ITP'!$A$3:$A$102,MATCH(AS$184,'ORARIO ITP'!$T$3:$T$102,0),1),"")</f>
        <v/>
      </c>
      <c r="AT242" s="40" t="str">
        <f>IFERROR(INDEX('ORARIO ITP'!$A$3:$A$102,MATCH(AT$184,'ORARIO ITP'!$T$3:$T$102,0),1),"")</f>
        <v/>
      </c>
      <c r="AU242" s="40" t="str">
        <f>IFERROR(INDEX('ORARIO ITP'!$A$3:$A$102,MATCH(AU$184,'ORARIO ITP'!$T$3:$T$102,0),1),"")</f>
        <v/>
      </c>
      <c r="AV242" s="40" t="str">
        <f>IFERROR(INDEX('ORARIO ITP'!$A$3:$A$102,MATCH(AV$184,'ORARIO ITP'!$T$3:$T$102,0),1),"")</f>
        <v/>
      </c>
      <c r="AW242" s="40" t="str">
        <f>IFERROR(INDEX('ORARIO ITP'!$A$3:$A$102,MATCH(AW$184,'ORARIO ITP'!$T$3:$T$102,0),1),"")</f>
        <v/>
      </c>
      <c r="AX242" s="40" t="str">
        <f>IFERROR(INDEX('ORARIO ITP'!$A$3:$A$102,MATCH(AX$184,'ORARIO ITP'!$T$3:$T$102,0),1),"")</f>
        <v/>
      </c>
      <c r="AY242" s="40" t="str">
        <f>IFERROR(INDEX('ORARIO ITP'!$A$3:$A$102,MATCH(AY$184,'ORARIO ITP'!$T$3:$T$102,0),1),"")</f>
        <v/>
      </c>
      <c r="AZ242" s="40" t="str">
        <f>IFERROR(INDEX('ORARIO ITP'!$A$3:$A$102,MATCH(AZ$184,'ORARIO ITP'!$T$3:$T$102,0),1),"")</f>
        <v/>
      </c>
    </row>
    <row r="243" spans="1:52" s="42" customFormat="1" ht="24.95" hidden="1" customHeight="1">
      <c r="A243" s="160"/>
      <c r="B243" s="164">
        <v>10</v>
      </c>
      <c r="C243" s="41" t="str">
        <f ca="1">IFERROR(INDEX('DOCENTI-CLASSI-MATERIE'!$A$2:$L$201,MATCH(C$61,'DOCENTI-CLASSI-MATERIE'!$A$2:$A$201,0),MATCH(C$184,INDIRECT("'DOCENTI-CLASSI-MATERIE'!$A"&amp;MATCH(C$61,'DOCENTI-CLASSI-MATERIE'!$A$2:$A$201,0)+2&amp;":$L"&amp;MATCH(C$61,'DOCENTI-CLASSI-MATERIE'!$A$2:$A$201,0)+2),0)),"")</f>
        <v/>
      </c>
      <c r="D243" s="41" t="str">
        <f ca="1">IFERROR(INDEX('DOCENTI-CLASSI-MATERIE'!$A$2:$L$201,MATCH(D$61,'DOCENTI-CLASSI-MATERIE'!$A$2:$A$201,0),MATCH(D$184,INDIRECT("'DOCENTI-CLASSI-MATERIE'!$A"&amp;MATCH(D$61,'DOCENTI-CLASSI-MATERIE'!$A$2:$A$201,0)+2&amp;":$L"&amp;MATCH(D$61,'DOCENTI-CLASSI-MATERIE'!$A$2:$A$201,0)+2),0)),"")</f>
        <v/>
      </c>
      <c r="E243" s="41" t="str">
        <f ca="1">IFERROR(INDEX('DOCENTI-CLASSI-MATERIE'!$A$2:$L$201,MATCH(E$61,'DOCENTI-CLASSI-MATERIE'!$A$2:$A$201,0),MATCH(E$184,INDIRECT("'DOCENTI-CLASSI-MATERIE'!$A"&amp;MATCH(E$61,'DOCENTI-CLASSI-MATERIE'!$A$2:$A$201,0)+2&amp;":$L"&amp;MATCH(E$61,'DOCENTI-CLASSI-MATERIE'!$A$2:$A$201,0)+2),0)),"")</f>
        <v/>
      </c>
      <c r="F243" s="41" t="str">
        <f ca="1">IFERROR(INDEX('DOCENTI-CLASSI-MATERIE'!$A$2:$L$201,MATCH(F$61,'DOCENTI-CLASSI-MATERIE'!$A$2:$A$201,0),MATCH(F$184,INDIRECT("'DOCENTI-CLASSI-MATERIE'!$A"&amp;MATCH(F$61,'DOCENTI-CLASSI-MATERIE'!$A$2:$A$201,0)+2&amp;":$L"&amp;MATCH(F$61,'DOCENTI-CLASSI-MATERIE'!$A$2:$A$201,0)+2),0)),"")</f>
        <v/>
      </c>
      <c r="G243" s="41" t="str">
        <f ca="1">IFERROR(INDEX('DOCENTI-CLASSI-MATERIE'!$A$2:$L$201,MATCH(G$61,'DOCENTI-CLASSI-MATERIE'!$A$2:$A$201,0),MATCH(G$184,INDIRECT("'DOCENTI-CLASSI-MATERIE'!$A"&amp;MATCH(G$61,'DOCENTI-CLASSI-MATERIE'!$A$2:$A$201,0)+2&amp;":$L"&amp;MATCH(G$61,'DOCENTI-CLASSI-MATERIE'!$A$2:$A$201,0)+2),0)),"")</f>
        <v/>
      </c>
      <c r="H243" s="41" t="str">
        <f ca="1">IFERROR(INDEX('DOCENTI-CLASSI-MATERIE'!$A$2:$L$201,MATCH(H$61,'DOCENTI-CLASSI-MATERIE'!$A$2:$A$201,0),MATCH(H$184,INDIRECT("'DOCENTI-CLASSI-MATERIE'!$A"&amp;MATCH(H$61,'DOCENTI-CLASSI-MATERIE'!$A$2:$A$201,0)+2&amp;":$L"&amp;MATCH(H$61,'DOCENTI-CLASSI-MATERIE'!$A$2:$A$201,0)+2),0)),"")</f>
        <v/>
      </c>
      <c r="I243" s="41" t="str">
        <f ca="1">IFERROR(INDEX('DOCENTI-CLASSI-MATERIE'!$A$2:$L$201,MATCH(I$61,'DOCENTI-CLASSI-MATERIE'!$A$2:$A$201,0),MATCH(I$184,INDIRECT("'DOCENTI-CLASSI-MATERIE'!$A"&amp;MATCH(I$61,'DOCENTI-CLASSI-MATERIE'!$A$2:$A$201,0)+2&amp;":$L"&amp;MATCH(I$61,'DOCENTI-CLASSI-MATERIE'!$A$2:$A$201,0)+2),0)),"")</f>
        <v/>
      </c>
      <c r="J243" s="41" t="str">
        <f ca="1">IFERROR(INDEX('DOCENTI-CLASSI-MATERIE'!$A$2:$L$201,MATCH(J$61,'DOCENTI-CLASSI-MATERIE'!$A$2:$A$201,0),MATCH(J$184,INDIRECT("'DOCENTI-CLASSI-MATERIE'!$A"&amp;MATCH(J$61,'DOCENTI-CLASSI-MATERIE'!$A$2:$A$201,0)+2&amp;":$L"&amp;MATCH(J$61,'DOCENTI-CLASSI-MATERIE'!$A$2:$A$201,0)+2),0)),"")</f>
        <v/>
      </c>
      <c r="K243" s="41" t="str">
        <f ca="1">IFERROR(INDEX('DOCENTI-CLASSI-MATERIE'!$A$2:$L$201,MATCH(K$61,'DOCENTI-CLASSI-MATERIE'!$A$2:$A$201,0),MATCH(K$184,INDIRECT("'DOCENTI-CLASSI-MATERIE'!$A"&amp;MATCH(K$61,'DOCENTI-CLASSI-MATERIE'!$A$2:$A$201,0)+2&amp;":$L"&amp;MATCH(K$61,'DOCENTI-CLASSI-MATERIE'!$A$2:$A$201,0)+2),0)),"")</f>
        <v/>
      </c>
      <c r="L243" s="41" t="str">
        <f ca="1">IFERROR(INDEX('DOCENTI-CLASSI-MATERIE'!$A$2:$L$201,MATCH(L$61,'DOCENTI-CLASSI-MATERIE'!$A$2:$A$201,0),MATCH(L$184,INDIRECT("'DOCENTI-CLASSI-MATERIE'!$A"&amp;MATCH(L$61,'DOCENTI-CLASSI-MATERIE'!$A$2:$A$201,0)+2&amp;":$L"&amp;MATCH(L$61,'DOCENTI-CLASSI-MATERIE'!$A$2:$A$201,0)+2),0)),"")</f>
        <v/>
      </c>
      <c r="M243" s="41" t="str">
        <f ca="1">IFERROR(INDEX('DOCENTI-CLASSI-MATERIE'!$A$2:$L$201,MATCH(M$61,'DOCENTI-CLASSI-MATERIE'!$A$2:$A$201,0),MATCH(M$184,INDIRECT("'DOCENTI-CLASSI-MATERIE'!$A"&amp;MATCH(M$61,'DOCENTI-CLASSI-MATERIE'!$A$2:$A$201,0)+2&amp;":$L"&amp;MATCH(M$61,'DOCENTI-CLASSI-MATERIE'!$A$2:$A$201,0)+2),0)),"")</f>
        <v/>
      </c>
      <c r="N243" s="41" t="str">
        <f ca="1">IFERROR(INDEX('DOCENTI-CLASSI-MATERIE'!$A$2:$L$201,MATCH(N$61,'DOCENTI-CLASSI-MATERIE'!$A$2:$A$201,0),MATCH(N$184,INDIRECT("'DOCENTI-CLASSI-MATERIE'!$A"&amp;MATCH(N$61,'DOCENTI-CLASSI-MATERIE'!$A$2:$A$201,0)+2&amp;":$L"&amp;MATCH(N$61,'DOCENTI-CLASSI-MATERIE'!$A$2:$A$201,0)+2),0)),"")</f>
        <v/>
      </c>
      <c r="O243" s="41" t="str">
        <f ca="1">IFERROR(INDEX('DOCENTI-CLASSI-MATERIE'!$A$2:$L$201,MATCH(O$61,'DOCENTI-CLASSI-MATERIE'!$A$2:$A$201,0),MATCH(O$184,INDIRECT("'DOCENTI-CLASSI-MATERIE'!$A"&amp;MATCH(O$61,'DOCENTI-CLASSI-MATERIE'!$A$2:$A$201,0)+2&amp;":$L"&amp;MATCH(O$61,'DOCENTI-CLASSI-MATERIE'!$A$2:$A$201,0)+2),0)),"")</f>
        <v/>
      </c>
      <c r="P243" s="41" t="str">
        <f ca="1">IFERROR(INDEX('DOCENTI-CLASSI-MATERIE'!$A$2:$L$201,MATCH(P$61,'DOCENTI-CLASSI-MATERIE'!$A$2:$A$201,0),MATCH(P$184,INDIRECT("'DOCENTI-CLASSI-MATERIE'!$A"&amp;MATCH(P$61,'DOCENTI-CLASSI-MATERIE'!$A$2:$A$201,0)+2&amp;":$L"&amp;MATCH(P$61,'DOCENTI-CLASSI-MATERIE'!$A$2:$A$201,0)+2),0)),"")</f>
        <v/>
      </c>
      <c r="Q243" s="41" t="str">
        <f ca="1">IFERROR(INDEX('DOCENTI-CLASSI-MATERIE'!$A$2:$L$201,MATCH(Q$61,'DOCENTI-CLASSI-MATERIE'!$A$2:$A$201,0),MATCH(Q$184,INDIRECT("'DOCENTI-CLASSI-MATERIE'!$A"&amp;MATCH(Q$61,'DOCENTI-CLASSI-MATERIE'!$A$2:$A$201,0)+2&amp;":$L"&amp;MATCH(Q$61,'DOCENTI-CLASSI-MATERIE'!$A$2:$A$201,0)+2),0)),"")</f>
        <v/>
      </c>
      <c r="R243" s="41" t="str">
        <f ca="1">IFERROR(INDEX('DOCENTI-CLASSI-MATERIE'!$A$2:$L$201,MATCH(R$61,'DOCENTI-CLASSI-MATERIE'!$A$2:$A$201,0),MATCH(R$184,INDIRECT("'DOCENTI-CLASSI-MATERIE'!$A"&amp;MATCH(R$61,'DOCENTI-CLASSI-MATERIE'!$A$2:$A$201,0)+2&amp;":$L"&amp;MATCH(R$61,'DOCENTI-CLASSI-MATERIE'!$A$2:$A$201,0)+2),0)),"")</f>
        <v/>
      </c>
      <c r="S243" s="41" t="str">
        <f ca="1">IFERROR(INDEX('DOCENTI-CLASSI-MATERIE'!$A$2:$L$201,MATCH(S$61,'DOCENTI-CLASSI-MATERIE'!$A$2:$A$201,0),MATCH(S$184,INDIRECT("'DOCENTI-CLASSI-MATERIE'!$A"&amp;MATCH(S$61,'DOCENTI-CLASSI-MATERIE'!$A$2:$A$201,0)+2&amp;":$L"&amp;MATCH(S$61,'DOCENTI-CLASSI-MATERIE'!$A$2:$A$201,0)+2),0)),"")</f>
        <v/>
      </c>
      <c r="T243" s="41" t="str">
        <f ca="1">IFERROR(INDEX('DOCENTI-CLASSI-MATERIE'!$A$2:$L$201,MATCH(T$61,'DOCENTI-CLASSI-MATERIE'!$A$2:$A$201,0),MATCH(T$184,INDIRECT("'DOCENTI-CLASSI-MATERIE'!$A"&amp;MATCH(T$61,'DOCENTI-CLASSI-MATERIE'!$A$2:$A$201,0)+2&amp;":$L"&amp;MATCH(T$61,'DOCENTI-CLASSI-MATERIE'!$A$2:$A$201,0)+2),0)),"")</f>
        <v/>
      </c>
      <c r="U243" s="41" t="str">
        <f ca="1">IFERROR(INDEX('DOCENTI-CLASSI-MATERIE'!$A$2:$L$201,MATCH(U$61,'DOCENTI-CLASSI-MATERIE'!$A$2:$A$201,0),MATCH(U$184,INDIRECT("'DOCENTI-CLASSI-MATERIE'!$A"&amp;MATCH(U$61,'DOCENTI-CLASSI-MATERIE'!$A$2:$A$201,0)+2&amp;":$L"&amp;MATCH(U$61,'DOCENTI-CLASSI-MATERIE'!$A$2:$A$201,0)+2),0)),"")</f>
        <v/>
      </c>
      <c r="V243" s="41" t="str">
        <f ca="1">IFERROR(INDEX('DOCENTI-CLASSI-MATERIE'!$A$2:$L$201,MATCH(V$61,'DOCENTI-CLASSI-MATERIE'!$A$2:$A$201,0),MATCH(V$184,INDIRECT("'DOCENTI-CLASSI-MATERIE'!$A"&amp;MATCH(V$61,'DOCENTI-CLASSI-MATERIE'!$A$2:$A$201,0)+2&amp;":$L"&amp;MATCH(V$61,'DOCENTI-CLASSI-MATERIE'!$A$2:$A$201,0)+2),0)),"")</f>
        <v/>
      </c>
      <c r="W243" s="41" t="str">
        <f ca="1">IFERROR(INDEX('DOCENTI-CLASSI-MATERIE'!$A$2:$L$201,MATCH(W$61,'DOCENTI-CLASSI-MATERIE'!$A$2:$A$201,0),MATCH(W$184,INDIRECT("'DOCENTI-CLASSI-MATERIE'!$A"&amp;MATCH(W$61,'DOCENTI-CLASSI-MATERIE'!$A$2:$A$201,0)+2&amp;":$L"&amp;MATCH(W$61,'DOCENTI-CLASSI-MATERIE'!$A$2:$A$201,0)+2),0)),"")</f>
        <v/>
      </c>
      <c r="X243" s="41" t="str">
        <f ca="1">IFERROR(INDEX('DOCENTI-CLASSI-MATERIE'!$A$2:$L$201,MATCH(X$61,'DOCENTI-CLASSI-MATERIE'!$A$2:$A$201,0),MATCH(X$184,INDIRECT("'DOCENTI-CLASSI-MATERIE'!$A"&amp;MATCH(X$61,'DOCENTI-CLASSI-MATERIE'!$A$2:$A$201,0)+2&amp;":$L"&amp;MATCH(X$61,'DOCENTI-CLASSI-MATERIE'!$A$2:$A$201,0)+2),0)),"")</f>
        <v/>
      </c>
      <c r="Y243" s="41" t="str">
        <f ca="1">IFERROR(INDEX('DOCENTI-CLASSI-MATERIE'!$A$2:$L$201,MATCH(Y$61,'DOCENTI-CLASSI-MATERIE'!$A$2:$A$201,0),MATCH(Y$184,INDIRECT("'DOCENTI-CLASSI-MATERIE'!$A"&amp;MATCH(Y$61,'DOCENTI-CLASSI-MATERIE'!$A$2:$A$201,0)+2&amp;":$L"&amp;MATCH(Y$61,'DOCENTI-CLASSI-MATERIE'!$A$2:$A$201,0)+2),0)),"")</f>
        <v/>
      </c>
      <c r="Z243" s="41" t="str">
        <f ca="1">IFERROR(INDEX('DOCENTI-CLASSI-MATERIE'!$A$2:$L$201,MATCH(Z$61,'DOCENTI-CLASSI-MATERIE'!$A$2:$A$201,0),MATCH(Z$184,INDIRECT("'DOCENTI-CLASSI-MATERIE'!$A"&amp;MATCH(Z$61,'DOCENTI-CLASSI-MATERIE'!$A$2:$A$201,0)+2&amp;":$L"&amp;MATCH(Z$61,'DOCENTI-CLASSI-MATERIE'!$A$2:$A$201,0)+2),0)),"")</f>
        <v/>
      </c>
      <c r="AA243" s="41" t="str">
        <f ca="1">IFERROR(INDEX('DOCENTI-CLASSI-MATERIE'!$A$2:$L$201,MATCH(AA$61,'DOCENTI-CLASSI-MATERIE'!$A$2:$A$201,0),MATCH(AA$184,INDIRECT("'DOCENTI-CLASSI-MATERIE'!$A"&amp;MATCH(AA$61,'DOCENTI-CLASSI-MATERIE'!$A$2:$A$201,0)+2&amp;":$L"&amp;MATCH(AA$61,'DOCENTI-CLASSI-MATERIE'!$A$2:$A$201,0)+2),0)),"")</f>
        <v/>
      </c>
      <c r="AB243" s="41" t="str">
        <f ca="1">IFERROR(INDEX('DOCENTI-CLASSI-MATERIE'!$A$2:$L$201,MATCH(AB$61,'DOCENTI-CLASSI-MATERIE'!$A$2:$A$201,0),MATCH(AB$184,INDIRECT("'DOCENTI-CLASSI-MATERIE'!$A"&amp;MATCH(AB$61,'DOCENTI-CLASSI-MATERIE'!$A$2:$A$201,0)+2&amp;":$L"&amp;MATCH(AB$61,'DOCENTI-CLASSI-MATERIE'!$A$2:$A$201,0)+2),0)),"")</f>
        <v/>
      </c>
      <c r="AC243" s="41" t="str">
        <f ca="1">IFERROR(INDEX('DOCENTI-CLASSI-MATERIE'!$A$2:$L$201,MATCH(AC$61,'DOCENTI-CLASSI-MATERIE'!$A$2:$A$201,0),MATCH(AC$184,INDIRECT("'DOCENTI-CLASSI-MATERIE'!$A"&amp;MATCH(AC$61,'DOCENTI-CLASSI-MATERIE'!$A$2:$A$201,0)+2&amp;":$L"&amp;MATCH(AC$61,'DOCENTI-CLASSI-MATERIE'!$A$2:$A$201,0)+2),0)),"")</f>
        <v/>
      </c>
      <c r="AD243" s="41" t="str">
        <f ca="1">IFERROR(INDEX('DOCENTI-CLASSI-MATERIE'!$A$2:$L$201,MATCH(AD$61,'DOCENTI-CLASSI-MATERIE'!$A$2:$A$201,0),MATCH(AD$184,INDIRECT("'DOCENTI-CLASSI-MATERIE'!$A"&amp;MATCH(AD$61,'DOCENTI-CLASSI-MATERIE'!$A$2:$A$201,0)+2&amp;":$L"&amp;MATCH(AD$61,'DOCENTI-CLASSI-MATERIE'!$A$2:$A$201,0)+2),0)),"")</f>
        <v/>
      </c>
      <c r="AE243" s="41" t="str">
        <f ca="1">IFERROR(INDEX('DOCENTI-CLASSI-MATERIE'!$A$2:$L$201,MATCH(AE$61,'DOCENTI-CLASSI-MATERIE'!$A$2:$A$201,0),MATCH(AE$184,INDIRECT("'DOCENTI-CLASSI-MATERIE'!$A"&amp;MATCH(AE$61,'DOCENTI-CLASSI-MATERIE'!$A$2:$A$201,0)+2&amp;":$L"&amp;MATCH(AE$61,'DOCENTI-CLASSI-MATERIE'!$A$2:$A$201,0)+2),0)),"")</f>
        <v/>
      </c>
      <c r="AF243" s="41" t="str">
        <f ca="1">IFERROR(INDEX('DOCENTI-CLASSI-MATERIE'!$A$2:$L$201,MATCH(AF$61,'DOCENTI-CLASSI-MATERIE'!$A$2:$A$201,0),MATCH(AF$184,INDIRECT("'DOCENTI-CLASSI-MATERIE'!$A"&amp;MATCH(AF$61,'DOCENTI-CLASSI-MATERIE'!$A$2:$A$201,0)+2&amp;":$L"&amp;MATCH(AF$61,'DOCENTI-CLASSI-MATERIE'!$A$2:$A$201,0)+2),0)),"")</f>
        <v/>
      </c>
      <c r="AG243" s="41" t="str">
        <f ca="1">IFERROR(INDEX('DOCENTI-CLASSI-MATERIE'!$A$2:$L$201,MATCH(AG$61,'DOCENTI-CLASSI-MATERIE'!$A$2:$A$201,0),MATCH(AG$184,INDIRECT("'DOCENTI-CLASSI-MATERIE'!$A"&amp;MATCH(AG$61,'DOCENTI-CLASSI-MATERIE'!$A$2:$A$201,0)+2&amp;":$L"&amp;MATCH(AG$61,'DOCENTI-CLASSI-MATERIE'!$A$2:$A$201,0)+2),0)),"")</f>
        <v/>
      </c>
      <c r="AH243" s="41" t="str">
        <f ca="1">IFERROR(INDEX('DOCENTI-CLASSI-MATERIE'!$A$2:$L$201,MATCH(AH$61,'DOCENTI-CLASSI-MATERIE'!$A$2:$A$201,0),MATCH(AH$184,INDIRECT("'DOCENTI-CLASSI-MATERIE'!$A"&amp;MATCH(AH$61,'DOCENTI-CLASSI-MATERIE'!$A$2:$A$201,0)+2&amp;":$L"&amp;MATCH(AH$61,'DOCENTI-CLASSI-MATERIE'!$A$2:$A$201,0)+2),0)),"")</f>
        <v/>
      </c>
      <c r="AI243" s="41" t="str">
        <f ca="1">IFERROR(INDEX('DOCENTI-CLASSI-MATERIE'!$A$2:$L$201,MATCH(AI$61,'DOCENTI-CLASSI-MATERIE'!$A$2:$A$201,0),MATCH(AI$184,INDIRECT("'DOCENTI-CLASSI-MATERIE'!$A"&amp;MATCH(AI$61,'DOCENTI-CLASSI-MATERIE'!$A$2:$A$201,0)+2&amp;":$L"&amp;MATCH(AI$61,'DOCENTI-CLASSI-MATERIE'!$A$2:$A$201,0)+2),0)),"")</f>
        <v/>
      </c>
      <c r="AJ243" s="41" t="str">
        <f ca="1">IFERROR(INDEX('DOCENTI-CLASSI-MATERIE'!$A$2:$L$201,MATCH(AJ$61,'DOCENTI-CLASSI-MATERIE'!$A$2:$A$201,0),MATCH(AJ$184,INDIRECT("'DOCENTI-CLASSI-MATERIE'!$A"&amp;MATCH(AJ$61,'DOCENTI-CLASSI-MATERIE'!$A$2:$A$201,0)+2&amp;":$L"&amp;MATCH(AJ$61,'DOCENTI-CLASSI-MATERIE'!$A$2:$A$201,0)+2),0)),"")</f>
        <v/>
      </c>
      <c r="AK243" s="41" t="str">
        <f ca="1">IFERROR(INDEX('DOCENTI-CLASSI-MATERIE'!$A$2:$L$201,MATCH(AK$61,'DOCENTI-CLASSI-MATERIE'!$A$2:$A$201,0),MATCH(AK$184,INDIRECT("'DOCENTI-CLASSI-MATERIE'!$A"&amp;MATCH(AK$61,'DOCENTI-CLASSI-MATERIE'!$A$2:$A$201,0)+2&amp;":$L"&amp;MATCH(AK$61,'DOCENTI-CLASSI-MATERIE'!$A$2:$A$201,0)+2),0)),"")</f>
        <v/>
      </c>
      <c r="AL243" s="41" t="str">
        <f ca="1">IFERROR(INDEX('DOCENTI-CLASSI-MATERIE'!$A$2:$L$201,MATCH(AL$61,'DOCENTI-CLASSI-MATERIE'!$A$2:$A$201,0),MATCH(AL$184,INDIRECT("'DOCENTI-CLASSI-MATERIE'!$A"&amp;MATCH(AL$61,'DOCENTI-CLASSI-MATERIE'!$A$2:$A$201,0)+2&amp;":$L"&amp;MATCH(AL$61,'DOCENTI-CLASSI-MATERIE'!$A$2:$A$201,0)+2),0)),"")</f>
        <v/>
      </c>
      <c r="AM243" s="41" t="str">
        <f ca="1">IFERROR(INDEX('DOCENTI-CLASSI-MATERIE'!$A$2:$L$201,MATCH(AM$61,'DOCENTI-CLASSI-MATERIE'!$A$2:$A$201,0),MATCH(AM$184,INDIRECT("'DOCENTI-CLASSI-MATERIE'!$A"&amp;MATCH(AM$61,'DOCENTI-CLASSI-MATERIE'!$A$2:$A$201,0)+2&amp;":$L"&amp;MATCH(AM$61,'DOCENTI-CLASSI-MATERIE'!$A$2:$A$201,0)+2),0)),"")</f>
        <v/>
      </c>
      <c r="AN243" s="41" t="str">
        <f ca="1">IFERROR(INDEX('DOCENTI-CLASSI-MATERIE'!$A$2:$L$201,MATCH(AN$61,'DOCENTI-CLASSI-MATERIE'!$A$2:$A$201,0),MATCH(AN$184,INDIRECT("'DOCENTI-CLASSI-MATERIE'!$A"&amp;MATCH(AN$61,'DOCENTI-CLASSI-MATERIE'!$A$2:$A$201,0)+2&amp;":$L"&amp;MATCH(AN$61,'DOCENTI-CLASSI-MATERIE'!$A$2:$A$201,0)+2),0)),"")</f>
        <v/>
      </c>
      <c r="AO243" s="41" t="str">
        <f ca="1">IFERROR(INDEX('DOCENTI-CLASSI-MATERIE'!$A$2:$L$201,MATCH(AO$61,'DOCENTI-CLASSI-MATERIE'!$A$2:$A$201,0),MATCH(AO$184,INDIRECT("'DOCENTI-CLASSI-MATERIE'!$A"&amp;MATCH(AO$61,'DOCENTI-CLASSI-MATERIE'!$A$2:$A$201,0)+2&amp;":$L"&amp;MATCH(AO$61,'DOCENTI-CLASSI-MATERIE'!$A$2:$A$201,0)+2),0)),"")</f>
        <v/>
      </c>
      <c r="AP243" s="41" t="str">
        <f ca="1">IFERROR(INDEX('DOCENTI-CLASSI-MATERIE'!$A$2:$L$201,MATCH(AP$61,'DOCENTI-CLASSI-MATERIE'!$A$2:$A$201,0),MATCH(AP$184,INDIRECT("'DOCENTI-CLASSI-MATERIE'!$A"&amp;MATCH(AP$61,'DOCENTI-CLASSI-MATERIE'!$A$2:$A$201,0)+2&amp;":$L"&amp;MATCH(AP$61,'DOCENTI-CLASSI-MATERIE'!$A$2:$A$201,0)+2),0)),"")</f>
        <v/>
      </c>
      <c r="AQ243" s="41" t="str">
        <f ca="1">IFERROR(INDEX('DOCENTI-CLASSI-MATERIE'!$A$2:$L$201,MATCH(AQ$61,'DOCENTI-CLASSI-MATERIE'!$A$2:$A$201,0),MATCH(AQ$184,INDIRECT("'DOCENTI-CLASSI-MATERIE'!$A"&amp;MATCH(AQ$61,'DOCENTI-CLASSI-MATERIE'!$A$2:$A$201,0)+2&amp;":$L"&amp;MATCH(AQ$61,'DOCENTI-CLASSI-MATERIE'!$A$2:$A$201,0)+2),0)),"")</f>
        <v/>
      </c>
      <c r="AR243" s="41" t="str">
        <f ca="1">IFERROR(INDEX('DOCENTI-CLASSI-MATERIE'!$A$2:$L$201,MATCH(AR$61,'DOCENTI-CLASSI-MATERIE'!$A$2:$A$201,0),MATCH(AR$184,INDIRECT("'DOCENTI-CLASSI-MATERIE'!$A"&amp;MATCH(AR$61,'DOCENTI-CLASSI-MATERIE'!$A$2:$A$201,0)+2&amp;":$L"&amp;MATCH(AR$61,'DOCENTI-CLASSI-MATERIE'!$A$2:$A$201,0)+2),0)),"")</f>
        <v/>
      </c>
      <c r="AS243" s="41" t="str">
        <f ca="1">IFERROR(INDEX('DOCENTI-CLASSI-MATERIE'!$A$2:$L$201,MATCH(AS$61,'DOCENTI-CLASSI-MATERIE'!$A$2:$A$201,0),MATCH(AS$184,INDIRECT("'DOCENTI-CLASSI-MATERIE'!$A"&amp;MATCH(AS$61,'DOCENTI-CLASSI-MATERIE'!$A$2:$A$201,0)+2&amp;":$L"&amp;MATCH(AS$61,'DOCENTI-CLASSI-MATERIE'!$A$2:$A$201,0)+2),0)),"")</f>
        <v/>
      </c>
      <c r="AT243" s="41" t="str">
        <f ca="1">IFERROR(INDEX('DOCENTI-CLASSI-MATERIE'!$A$2:$L$201,MATCH(AT$61,'DOCENTI-CLASSI-MATERIE'!$A$2:$A$201,0),MATCH(AT$184,INDIRECT("'DOCENTI-CLASSI-MATERIE'!$A"&amp;MATCH(AT$61,'DOCENTI-CLASSI-MATERIE'!$A$2:$A$201,0)+2&amp;":$L"&amp;MATCH(AT$61,'DOCENTI-CLASSI-MATERIE'!$A$2:$A$201,0)+2),0)),"")</f>
        <v/>
      </c>
      <c r="AU243" s="41" t="str">
        <f ca="1">IFERROR(INDEX('DOCENTI-CLASSI-MATERIE'!$A$2:$L$201,MATCH(AU$61,'DOCENTI-CLASSI-MATERIE'!$A$2:$A$201,0),MATCH(AU$184,INDIRECT("'DOCENTI-CLASSI-MATERIE'!$A"&amp;MATCH(AU$61,'DOCENTI-CLASSI-MATERIE'!$A$2:$A$201,0)+2&amp;":$L"&amp;MATCH(AU$61,'DOCENTI-CLASSI-MATERIE'!$A$2:$A$201,0)+2),0)),"")</f>
        <v/>
      </c>
      <c r="AV243" s="41" t="str">
        <f ca="1">IFERROR(INDEX('DOCENTI-CLASSI-MATERIE'!$A$2:$L$201,MATCH(AV$61,'DOCENTI-CLASSI-MATERIE'!$A$2:$A$201,0),MATCH(AV$184,INDIRECT("'DOCENTI-CLASSI-MATERIE'!$A"&amp;MATCH(AV$61,'DOCENTI-CLASSI-MATERIE'!$A$2:$A$201,0)+2&amp;":$L"&amp;MATCH(AV$61,'DOCENTI-CLASSI-MATERIE'!$A$2:$A$201,0)+2),0)),"")</f>
        <v/>
      </c>
      <c r="AW243" s="41" t="str">
        <f ca="1">IFERROR(INDEX('DOCENTI-CLASSI-MATERIE'!$A$2:$L$201,MATCH(AW$61,'DOCENTI-CLASSI-MATERIE'!$A$2:$A$201,0),MATCH(AW$184,INDIRECT("'DOCENTI-CLASSI-MATERIE'!$A"&amp;MATCH(AW$61,'DOCENTI-CLASSI-MATERIE'!$A$2:$A$201,0)+2&amp;":$L"&amp;MATCH(AW$61,'DOCENTI-CLASSI-MATERIE'!$A$2:$A$201,0)+2),0)),"")</f>
        <v/>
      </c>
      <c r="AX243" s="41" t="str">
        <f ca="1">IFERROR(INDEX('DOCENTI-CLASSI-MATERIE'!$A$2:$L$201,MATCH(AX$61,'DOCENTI-CLASSI-MATERIE'!$A$2:$A$201,0),MATCH(AX$184,INDIRECT("'DOCENTI-CLASSI-MATERIE'!$A"&amp;MATCH(AX$61,'DOCENTI-CLASSI-MATERIE'!$A$2:$A$201,0)+2&amp;":$L"&amp;MATCH(AX$61,'DOCENTI-CLASSI-MATERIE'!$A$2:$A$201,0)+2),0)),"")</f>
        <v/>
      </c>
      <c r="AY243" s="41" t="str">
        <f ca="1">IFERROR(INDEX('DOCENTI-CLASSI-MATERIE'!$A$2:$L$201,MATCH(AY$61,'DOCENTI-CLASSI-MATERIE'!$A$2:$A$201,0),MATCH(AY$184,INDIRECT("'DOCENTI-CLASSI-MATERIE'!$A"&amp;MATCH(AY$61,'DOCENTI-CLASSI-MATERIE'!$A$2:$A$201,0)+2&amp;":$L"&amp;MATCH(AY$61,'DOCENTI-CLASSI-MATERIE'!$A$2:$A$201,0)+2),0)),"")</f>
        <v/>
      </c>
      <c r="AZ243" s="41" t="str">
        <f ca="1">IFERROR(INDEX('DOCENTI-CLASSI-MATERIE'!$A$2:$L$201,MATCH(AZ$61,'DOCENTI-CLASSI-MATERIE'!$A$2:$A$201,0),MATCH(AZ$184,INDIRECT("'DOCENTI-CLASSI-MATERIE'!$A"&amp;MATCH(AZ$61,'DOCENTI-CLASSI-MATERIE'!$A$2:$A$201,0)+2&amp;":$L"&amp;MATCH(AZ$61,'DOCENTI-CLASSI-MATERIE'!$A$2:$A$201,0)+2),0)),"")</f>
        <v/>
      </c>
    </row>
    <row r="244" spans="1:52" s="42" customFormat="1" ht="24.95" hidden="1" customHeight="1">
      <c r="A244" s="160"/>
      <c r="B244" s="171"/>
      <c r="C244" s="43" t="str">
        <f>IFERROR(INDEX('ORARIO DOCENTI'!$A$3:$A$102,MATCH(C$184,'ORARIO DOCENTI'!$U$3:$U$102,0),1),"")</f>
        <v/>
      </c>
      <c r="D244" s="43" t="str">
        <f>IFERROR(INDEX('ORARIO DOCENTI'!$A$3:$A$102,MATCH(D$184,'ORARIO DOCENTI'!$U$3:$U$102,0),1),"")</f>
        <v/>
      </c>
      <c r="E244" s="43" t="str">
        <f>IFERROR(INDEX('ORARIO DOCENTI'!$A$3:$A$102,MATCH(E$184,'ORARIO DOCENTI'!$U$3:$U$102,0),1),"")</f>
        <v/>
      </c>
      <c r="F244" s="43" t="str">
        <f>IFERROR(INDEX('ORARIO DOCENTI'!$A$3:$A$102,MATCH(F$184,'ORARIO DOCENTI'!$U$3:$U$102,0),1),"")</f>
        <v/>
      </c>
      <c r="G244" s="43" t="str">
        <f>IFERROR(INDEX('ORARIO DOCENTI'!$A$3:$A$102,MATCH(G$184,'ORARIO DOCENTI'!$U$3:$U$102,0),1),"")</f>
        <v/>
      </c>
      <c r="H244" s="43" t="str">
        <f>IFERROR(INDEX('ORARIO DOCENTI'!$A$3:$A$102,MATCH(H$184,'ORARIO DOCENTI'!$U$3:$U$102,0),1),"")</f>
        <v/>
      </c>
      <c r="I244" s="43" t="str">
        <f>IFERROR(INDEX('ORARIO DOCENTI'!$A$3:$A$102,MATCH(I$184,'ORARIO DOCENTI'!$U$3:$U$102,0),1),"")</f>
        <v/>
      </c>
      <c r="J244" s="43" t="str">
        <f>IFERROR(INDEX('ORARIO DOCENTI'!$A$3:$A$102,MATCH(J$184,'ORARIO DOCENTI'!$U$3:$U$102,0),1),"")</f>
        <v/>
      </c>
      <c r="K244" s="43" t="str">
        <f>IFERROR(INDEX('ORARIO DOCENTI'!$A$3:$A$102,MATCH(K$184,'ORARIO DOCENTI'!$U$3:$U$102,0),1),"")</f>
        <v/>
      </c>
      <c r="L244" s="43" t="str">
        <f>IFERROR(INDEX('ORARIO DOCENTI'!$A$3:$A$102,MATCH(L$184,'ORARIO DOCENTI'!$U$3:$U$102,0),1),"")</f>
        <v/>
      </c>
      <c r="M244" s="43" t="str">
        <f>IFERROR(INDEX('ORARIO DOCENTI'!$A$3:$A$102,MATCH(M$184,'ORARIO DOCENTI'!$U$3:$U$102,0),1),"")</f>
        <v/>
      </c>
      <c r="N244" s="43" t="str">
        <f>IFERROR(INDEX('ORARIO DOCENTI'!$A$3:$A$102,MATCH(N$184,'ORARIO DOCENTI'!$U$3:$U$102,0),1),"")</f>
        <v/>
      </c>
      <c r="O244" s="43" t="str">
        <f>IFERROR(INDEX('ORARIO DOCENTI'!$A$3:$A$102,MATCH(O$184,'ORARIO DOCENTI'!$U$3:$U$102,0),1),"")</f>
        <v/>
      </c>
      <c r="P244" s="43" t="str">
        <f>IFERROR(INDEX('ORARIO DOCENTI'!$A$3:$A$102,MATCH(P$184,'ORARIO DOCENTI'!$U$3:$U$102,0),1),"")</f>
        <v/>
      </c>
      <c r="Q244" s="43" t="str">
        <f>IFERROR(INDEX('ORARIO DOCENTI'!$A$3:$A$102,MATCH(Q$184,'ORARIO DOCENTI'!$U$3:$U$102,0),1),"")</f>
        <v/>
      </c>
      <c r="R244" s="43" t="str">
        <f>IFERROR(INDEX('ORARIO DOCENTI'!$A$3:$A$102,MATCH(R$184,'ORARIO DOCENTI'!$U$3:$U$102,0),1),"")</f>
        <v/>
      </c>
      <c r="S244" s="43" t="str">
        <f>IFERROR(INDEX('ORARIO DOCENTI'!$A$3:$A$102,MATCH(S$184,'ORARIO DOCENTI'!$U$3:$U$102,0),1),"")</f>
        <v/>
      </c>
      <c r="T244" s="43" t="str">
        <f>IFERROR(INDEX('ORARIO DOCENTI'!$A$3:$A$102,MATCH(T$184,'ORARIO DOCENTI'!$U$3:$U$102,0),1),"")</f>
        <v/>
      </c>
      <c r="U244" s="43" t="str">
        <f>IFERROR(INDEX('ORARIO DOCENTI'!$A$3:$A$102,MATCH(U$184,'ORARIO DOCENTI'!$U$3:$U$102,0),1),"")</f>
        <v/>
      </c>
      <c r="V244" s="43" t="str">
        <f>IFERROR(INDEX('ORARIO DOCENTI'!$A$3:$A$102,MATCH(V$184,'ORARIO DOCENTI'!$U$3:$U$102,0),1),"")</f>
        <v/>
      </c>
      <c r="W244" s="43" t="str">
        <f>IFERROR(INDEX('ORARIO DOCENTI'!$A$3:$A$102,MATCH(W$184,'ORARIO DOCENTI'!$U$3:$U$102,0),1),"")</f>
        <v/>
      </c>
      <c r="X244" s="43" t="str">
        <f>IFERROR(INDEX('ORARIO DOCENTI'!$A$3:$A$102,MATCH(X$184,'ORARIO DOCENTI'!$U$3:$U$102,0),1),"")</f>
        <v/>
      </c>
      <c r="Y244" s="43" t="str">
        <f>IFERROR(INDEX('ORARIO DOCENTI'!$A$3:$A$102,MATCH(Y$184,'ORARIO DOCENTI'!$U$3:$U$102,0),1),"")</f>
        <v/>
      </c>
      <c r="Z244" s="43" t="str">
        <f>IFERROR(INDEX('ORARIO DOCENTI'!$A$3:$A$102,MATCH(Z$184,'ORARIO DOCENTI'!$U$3:$U$102,0),1),"")</f>
        <v/>
      </c>
      <c r="AA244" s="43" t="str">
        <f>IFERROR(INDEX('ORARIO DOCENTI'!$A$3:$A$102,MATCH(AA$184,'ORARIO DOCENTI'!$U$3:$U$102,0),1),"")</f>
        <v/>
      </c>
      <c r="AB244" s="43" t="str">
        <f>IFERROR(INDEX('ORARIO DOCENTI'!$A$3:$A$102,MATCH(AB$184,'ORARIO DOCENTI'!$U$3:$U$102,0),1),"")</f>
        <v/>
      </c>
      <c r="AC244" s="43" t="str">
        <f>IFERROR(INDEX('ORARIO DOCENTI'!$A$3:$A$102,MATCH(AC$184,'ORARIO DOCENTI'!$U$3:$U$102,0),1),"")</f>
        <v/>
      </c>
      <c r="AD244" s="43" t="str">
        <f>IFERROR(INDEX('ORARIO DOCENTI'!$A$3:$A$102,MATCH(AD$184,'ORARIO DOCENTI'!$U$3:$U$102,0),1),"")</f>
        <v/>
      </c>
      <c r="AE244" s="43" t="str">
        <f>IFERROR(INDEX('ORARIO DOCENTI'!$A$3:$A$102,MATCH(AE$184,'ORARIO DOCENTI'!$U$3:$U$102,0),1),"")</f>
        <v/>
      </c>
      <c r="AF244" s="43" t="str">
        <f>IFERROR(INDEX('ORARIO DOCENTI'!$A$3:$A$102,MATCH(AF$184,'ORARIO DOCENTI'!$U$3:$U$102,0),1),"")</f>
        <v/>
      </c>
      <c r="AG244" s="43" t="str">
        <f>IFERROR(INDEX('ORARIO DOCENTI'!$A$3:$A$102,MATCH(AG$184,'ORARIO DOCENTI'!$U$3:$U$102,0),1),"")</f>
        <v/>
      </c>
      <c r="AH244" s="43" t="str">
        <f>IFERROR(INDEX('ORARIO DOCENTI'!$A$3:$A$102,MATCH(AH$184,'ORARIO DOCENTI'!$U$3:$U$102,0),1),"")</f>
        <v/>
      </c>
      <c r="AI244" s="43" t="str">
        <f>IFERROR(INDEX('ORARIO DOCENTI'!$A$3:$A$102,MATCH(AI$184,'ORARIO DOCENTI'!$U$3:$U$102,0),1),"")</f>
        <v/>
      </c>
      <c r="AJ244" s="43" t="str">
        <f>IFERROR(INDEX('ORARIO DOCENTI'!$A$3:$A$102,MATCH(AJ$184,'ORARIO DOCENTI'!$U$3:$U$102,0),1),"")</f>
        <v/>
      </c>
      <c r="AK244" s="43" t="str">
        <f>IFERROR(INDEX('ORARIO DOCENTI'!$A$3:$A$102,MATCH(AK$184,'ORARIO DOCENTI'!$U$3:$U$102,0),1),"")</f>
        <v/>
      </c>
      <c r="AL244" s="43" t="str">
        <f>IFERROR(INDEX('ORARIO DOCENTI'!$A$3:$A$102,MATCH(AL$184,'ORARIO DOCENTI'!$U$3:$U$102,0),1),"")</f>
        <v/>
      </c>
      <c r="AM244" s="43" t="str">
        <f>IFERROR(INDEX('ORARIO DOCENTI'!$A$3:$A$102,MATCH(AM$184,'ORARIO DOCENTI'!$U$3:$U$102,0),1),"")</f>
        <v/>
      </c>
      <c r="AN244" s="43" t="str">
        <f>IFERROR(INDEX('ORARIO DOCENTI'!$A$3:$A$102,MATCH(AN$184,'ORARIO DOCENTI'!$U$3:$U$102,0),1),"")</f>
        <v/>
      </c>
      <c r="AO244" s="43" t="str">
        <f>IFERROR(INDEX('ORARIO DOCENTI'!$A$3:$A$102,MATCH(AO$184,'ORARIO DOCENTI'!$U$3:$U$102,0),1),"")</f>
        <v/>
      </c>
      <c r="AP244" s="43" t="str">
        <f>IFERROR(INDEX('ORARIO DOCENTI'!$A$3:$A$102,MATCH(AP$184,'ORARIO DOCENTI'!$U$3:$U$102,0),1),"")</f>
        <v/>
      </c>
      <c r="AQ244" s="43" t="str">
        <f>IFERROR(INDEX('ORARIO DOCENTI'!$A$3:$A$102,MATCH(AQ$184,'ORARIO DOCENTI'!$U$3:$U$102,0),1),"")</f>
        <v/>
      </c>
      <c r="AR244" s="43" t="str">
        <f>IFERROR(INDEX('ORARIO DOCENTI'!$A$3:$A$102,MATCH(AR$184,'ORARIO DOCENTI'!$U$3:$U$102,0),1),"")</f>
        <v/>
      </c>
      <c r="AS244" s="43" t="str">
        <f>IFERROR(INDEX('ORARIO DOCENTI'!$A$3:$A$102,MATCH(AS$184,'ORARIO DOCENTI'!$U$3:$U$102,0),1),"")</f>
        <v/>
      </c>
      <c r="AT244" s="43" t="str">
        <f>IFERROR(INDEX('ORARIO DOCENTI'!$A$3:$A$102,MATCH(AT$184,'ORARIO DOCENTI'!$U$3:$U$102,0),1),"")</f>
        <v/>
      </c>
      <c r="AU244" s="43" t="str">
        <f>IFERROR(INDEX('ORARIO DOCENTI'!$A$3:$A$102,MATCH(AU$184,'ORARIO DOCENTI'!$U$3:$U$102,0),1),"")</f>
        <v/>
      </c>
      <c r="AV244" s="43" t="str">
        <f>IFERROR(INDEX('ORARIO DOCENTI'!$A$3:$A$102,MATCH(AV$184,'ORARIO DOCENTI'!$U$3:$U$102,0),1),"")</f>
        <v/>
      </c>
      <c r="AW244" s="43" t="str">
        <f>IFERROR(INDEX('ORARIO DOCENTI'!$A$3:$A$102,MATCH(AW$184,'ORARIO DOCENTI'!$U$3:$U$102,0),1),"")</f>
        <v/>
      </c>
      <c r="AX244" s="43" t="str">
        <f>IFERROR(INDEX('ORARIO DOCENTI'!$A$3:$A$102,MATCH(AX$184,'ORARIO DOCENTI'!$U$3:$U$102,0),1),"")</f>
        <v/>
      </c>
      <c r="AY244" s="43" t="str">
        <f>IFERROR(INDEX('ORARIO DOCENTI'!$A$3:$A$102,MATCH(AY$184,'ORARIO DOCENTI'!$U$3:$U$102,0),1),"")</f>
        <v/>
      </c>
      <c r="AZ244" s="43" t="str">
        <f>IFERROR(INDEX('ORARIO DOCENTI'!$A$3:$A$102,MATCH(AZ$184,'ORARIO DOCENTI'!$U$3:$U$102,0),1),"")</f>
        <v/>
      </c>
    </row>
    <row r="245" spans="1:52" s="42" customFormat="1" ht="24.95" hidden="1" customHeight="1" thickBot="1">
      <c r="A245" s="161"/>
      <c r="B245" s="174"/>
      <c r="C245" s="45" t="str">
        <f>IFERROR(INDEX('ORARIO ITP'!$A$3:$A$102,MATCH(C$184,'ORARIO ITP'!$U$3:$U$102,0),1),"")</f>
        <v/>
      </c>
      <c r="D245" s="45" t="str">
        <f>IFERROR(INDEX('ORARIO ITP'!$A$3:$A$102,MATCH(D$184,'ORARIO ITP'!$U$3:$U$102,0),1),"")</f>
        <v/>
      </c>
      <c r="E245" s="45" t="str">
        <f>IFERROR(INDEX('ORARIO ITP'!$A$3:$A$102,MATCH(E$184,'ORARIO ITP'!$U$3:$U$102,0),1),"")</f>
        <v/>
      </c>
      <c r="F245" s="45" t="str">
        <f>IFERROR(INDEX('ORARIO ITP'!$A$3:$A$102,MATCH(F$184,'ORARIO ITP'!$U$3:$U$102,0),1),"")</f>
        <v/>
      </c>
      <c r="G245" s="45" t="str">
        <f>IFERROR(INDEX('ORARIO ITP'!$A$3:$A$102,MATCH(G$184,'ORARIO ITP'!$U$3:$U$102,0),1),"")</f>
        <v/>
      </c>
      <c r="H245" s="45" t="str">
        <f>IFERROR(INDEX('ORARIO ITP'!$A$3:$A$102,MATCH(H$184,'ORARIO ITP'!$U$3:$U$102,0),1),"")</f>
        <v/>
      </c>
      <c r="I245" s="45" t="str">
        <f>IFERROR(INDEX('ORARIO ITP'!$A$3:$A$102,MATCH(I$184,'ORARIO ITP'!$U$3:$U$102,0),1),"")</f>
        <v/>
      </c>
      <c r="J245" s="45" t="str">
        <f>IFERROR(INDEX('ORARIO ITP'!$A$3:$A$102,MATCH(J$184,'ORARIO ITP'!$U$3:$U$102,0),1),"")</f>
        <v/>
      </c>
      <c r="K245" s="45" t="str">
        <f>IFERROR(INDEX('ORARIO ITP'!$A$3:$A$102,MATCH(K$184,'ORARIO ITP'!$U$3:$U$102,0),1),"")</f>
        <v/>
      </c>
      <c r="L245" s="45" t="str">
        <f>IFERROR(INDEX('ORARIO ITP'!$A$3:$A$102,MATCH(L$184,'ORARIO ITP'!$U$3:$U$102,0),1),"")</f>
        <v/>
      </c>
      <c r="M245" s="45" t="str">
        <f>IFERROR(INDEX('ORARIO ITP'!$A$3:$A$102,MATCH(M$184,'ORARIO ITP'!$U$3:$U$102,0),1),"")</f>
        <v/>
      </c>
      <c r="N245" s="45" t="str">
        <f>IFERROR(INDEX('ORARIO ITP'!$A$3:$A$102,MATCH(N$184,'ORARIO ITP'!$U$3:$U$102,0),1),"")</f>
        <v/>
      </c>
      <c r="O245" s="45" t="str">
        <f>IFERROR(INDEX('ORARIO ITP'!$A$3:$A$102,MATCH(O$184,'ORARIO ITP'!$U$3:$U$102,0),1),"")</f>
        <v/>
      </c>
      <c r="P245" s="45" t="str">
        <f>IFERROR(INDEX('ORARIO ITP'!$A$3:$A$102,MATCH(P$184,'ORARIO ITP'!$U$3:$U$102,0),1),"")</f>
        <v/>
      </c>
      <c r="Q245" s="45" t="str">
        <f>IFERROR(INDEX('ORARIO ITP'!$A$3:$A$102,MATCH(Q$184,'ORARIO ITP'!$U$3:$U$102,0),1),"")</f>
        <v/>
      </c>
      <c r="R245" s="45" t="str">
        <f>IFERROR(INDEX('ORARIO ITP'!$A$3:$A$102,MATCH(R$184,'ORARIO ITP'!$U$3:$U$102,0),1),"")</f>
        <v/>
      </c>
      <c r="S245" s="45" t="str">
        <f>IFERROR(INDEX('ORARIO ITP'!$A$3:$A$102,MATCH(S$184,'ORARIO ITP'!$U$3:$U$102,0),1),"")</f>
        <v/>
      </c>
      <c r="T245" s="45" t="str">
        <f>IFERROR(INDEX('ORARIO ITP'!$A$3:$A$102,MATCH(T$184,'ORARIO ITP'!$U$3:$U$102,0),1),"")</f>
        <v/>
      </c>
      <c r="U245" s="45" t="str">
        <f>IFERROR(INDEX('ORARIO ITP'!$A$3:$A$102,MATCH(U$184,'ORARIO ITP'!$U$3:$U$102,0),1),"")</f>
        <v/>
      </c>
      <c r="V245" s="45" t="str">
        <f>IFERROR(INDEX('ORARIO ITP'!$A$3:$A$102,MATCH(V$184,'ORARIO ITP'!$U$3:$U$102,0),1),"")</f>
        <v/>
      </c>
      <c r="W245" s="45" t="str">
        <f>IFERROR(INDEX('ORARIO ITP'!$A$3:$A$102,MATCH(W$184,'ORARIO ITP'!$U$3:$U$102,0),1),"")</f>
        <v/>
      </c>
      <c r="X245" s="45" t="str">
        <f>IFERROR(INDEX('ORARIO ITP'!$A$3:$A$102,MATCH(X$184,'ORARIO ITP'!$U$3:$U$102,0),1),"")</f>
        <v/>
      </c>
      <c r="Y245" s="45" t="str">
        <f>IFERROR(INDEX('ORARIO ITP'!$A$3:$A$102,MATCH(Y$184,'ORARIO ITP'!$U$3:$U$102,0),1),"")</f>
        <v/>
      </c>
      <c r="Z245" s="45" t="str">
        <f>IFERROR(INDEX('ORARIO ITP'!$A$3:$A$102,MATCH(Z$184,'ORARIO ITP'!$U$3:$U$102,0),1),"")</f>
        <v/>
      </c>
      <c r="AA245" s="45" t="str">
        <f>IFERROR(INDEX('ORARIO ITP'!$A$3:$A$102,MATCH(AA$184,'ORARIO ITP'!$U$3:$U$102,0),1),"")</f>
        <v/>
      </c>
      <c r="AB245" s="45" t="str">
        <f>IFERROR(INDEX('ORARIO ITP'!$A$3:$A$102,MATCH(AB$184,'ORARIO ITP'!$U$3:$U$102,0),1),"")</f>
        <v/>
      </c>
      <c r="AC245" s="45" t="str">
        <f>IFERROR(INDEX('ORARIO ITP'!$A$3:$A$102,MATCH(AC$184,'ORARIO ITP'!$U$3:$U$102,0),1),"")</f>
        <v/>
      </c>
      <c r="AD245" s="45" t="str">
        <f>IFERROR(INDEX('ORARIO ITP'!$A$3:$A$102,MATCH(AD$184,'ORARIO ITP'!$U$3:$U$102,0),1),"")</f>
        <v/>
      </c>
      <c r="AE245" s="45" t="str">
        <f>IFERROR(INDEX('ORARIO ITP'!$A$3:$A$102,MATCH(AE$184,'ORARIO ITP'!$U$3:$U$102,0),1),"")</f>
        <v/>
      </c>
      <c r="AF245" s="45" t="str">
        <f>IFERROR(INDEX('ORARIO ITP'!$A$3:$A$102,MATCH(AF$184,'ORARIO ITP'!$U$3:$U$102,0),1),"")</f>
        <v/>
      </c>
      <c r="AG245" s="45" t="str">
        <f>IFERROR(INDEX('ORARIO ITP'!$A$3:$A$102,MATCH(AG$184,'ORARIO ITP'!$U$3:$U$102,0),1),"")</f>
        <v/>
      </c>
      <c r="AH245" s="45" t="str">
        <f>IFERROR(INDEX('ORARIO ITP'!$A$3:$A$102,MATCH(AH$184,'ORARIO ITP'!$U$3:$U$102,0),1),"")</f>
        <v/>
      </c>
      <c r="AI245" s="45" t="str">
        <f>IFERROR(INDEX('ORARIO ITP'!$A$3:$A$102,MATCH(AI$184,'ORARIO ITP'!$U$3:$U$102,0),1),"")</f>
        <v/>
      </c>
      <c r="AJ245" s="45" t="str">
        <f>IFERROR(INDEX('ORARIO ITP'!$A$3:$A$102,MATCH(AJ$184,'ORARIO ITP'!$U$3:$U$102,0),1),"")</f>
        <v/>
      </c>
      <c r="AK245" s="45" t="str">
        <f>IFERROR(INDEX('ORARIO ITP'!$A$3:$A$102,MATCH(AK$184,'ORARIO ITP'!$U$3:$U$102,0),1),"")</f>
        <v/>
      </c>
      <c r="AL245" s="45" t="str">
        <f>IFERROR(INDEX('ORARIO ITP'!$A$3:$A$102,MATCH(AL$184,'ORARIO ITP'!$U$3:$U$102,0),1),"")</f>
        <v/>
      </c>
      <c r="AM245" s="45" t="str">
        <f>IFERROR(INDEX('ORARIO ITP'!$A$3:$A$102,MATCH(AM$184,'ORARIO ITP'!$U$3:$U$102,0),1),"")</f>
        <v/>
      </c>
      <c r="AN245" s="45" t="str">
        <f>IFERROR(INDEX('ORARIO ITP'!$A$3:$A$102,MATCH(AN$184,'ORARIO ITP'!$U$3:$U$102,0),1),"")</f>
        <v/>
      </c>
      <c r="AO245" s="45" t="str">
        <f>IFERROR(INDEX('ORARIO ITP'!$A$3:$A$102,MATCH(AO$184,'ORARIO ITP'!$U$3:$U$102,0),1),"")</f>
        <v/>
      </c>
      <c r="AP245" s="45" t="str">
        <f>IFERROR(INDEX('ORARIO ITP'!$A$3:$A$102,MATCH(AP$184,'ORARIO ITP'!$U$3:$U$102,0),1),"")</f>
        <v/>
      </c>
      <c r="AQ245" s="45" t="str">
        <f>IFERROR(INDEX('ORARIO ITP'!$A$3:$A$102,MATCH(AQ$184,'ORARIO ITP'!$U$3:$U$102,0),1),"")</f>
        <v/>
      </c>
      <c r="AR245" s="45" t="str">
        <f>IFERROR(INDEX('ORARIO ITP'!$A$3:$A$102,MATCH(AR$184,'ORARIO ITP'!$U$3:$U$102,0),1),"")</f>
        <v/>
      </c>
      <c r="AS245" s="45" t="str">
        <f>IFERROR(INDEX('ORARIO ITP'!$A$3:$A$102,MATCH(AS$184,'ORARIO ITP'!$U$3:$U$102,0),1),"")</f>
        <v/>
      </c>
      <c r="AT245" s="45" t="str">
        <f>IFERROR(INDEX('ORARIO ITP'!$A$3:$A$102,MATCH(AT$184,'ORARIO ITP'!$U$3:$U$102,0),1),"")</f>
        <v/>
      </c>
      <c r="AU245" s="45" t="str">
        <f>IFERROR(INDEX('ORARIO ITP'!$A$3:$A$102,MATCH(AU$184,'ORARIO ITP'!$U$3:$U$102,0),1),"")</f>
        <v/>
      </c>
      <c r="AV245" s="45" t="str">
        <f>IFERROR(INDEX('ORARIO ITP'!$A$3:$A$102,MATCH(AV$184,'ORARIO ITP'!$U$3:$U$102,0),1),"")</f>
        <v/>
      </c>
      <c r="AW245" s="45" t="str">
        <f>IFERROR(INDEX('ORARIO ITP'!$A$3:$A$102,MATCH(AW$184,'ORARIO ITP'!$U$3:$U$102,0),1),"")</f>
        <v/>
      </c>
      <c r="AX245" s="45" t="str">
        <f>IFERROR(INDEX('ORARIO ITP'!$A$3:$A$102,MATCH(AX$184,'ORARIO ITP'!$U$3:$U$102,0),1),"")</f>
        <v/>
      </c>
      <c r="AY245" s="45" t="str">
        <f>IFERROR(INDEX('ORARIO ITP'!$A$3:$A$102,MATCH(AY$184,'ORARIO ITP'!$U$3:$U$102,0),1),"")</f>
        <v/>
      </c>
      <c r="AZ245" s="45" t="str">
        <f>IFERROR(INDEX('ORARIO ITP'!$A$3:$A$102,MATCH(AZ$184,'ORARIO ITP'!$U$3:$U$102,0),1),"")</f>
        <v/>
      </c>
    </row>
    <row r="246" spans="1:52" s="42" customFormat="1" ht="24.95" hidden="1" customHeight="1">
      <c r="A246" s="159" t="s">
        <v>38</v>
      </c>
      <c r="B246" s="175">
        <v>1</v>
      </c>
      <c r="C246" s="37" t="str">
        <f ca="1">IFERROR(INDEX('DOCENTI-CLASSI-MATERIE'!$A$2:$L$201,MATCH(C$64,'DOCENTI-CLASSI-MATERIE'!$A$2:$A$201,0),MATCH(C$184,INDIRECT("'DOCENTI-CLASSI-MATERIE'!$A"&amp;MATCH(C$64,'DOCENTI-CLASSI-MATERIE'!$A$2:$A$201,0)+2&amp;":$L"&amp;MATCH(C$64,'DOCENTI-CLASSI-MATERIE'!$A$2:$A$201,0)+2),0)),"")</f>
        <v/>
      </c>
      <c r="D246" s="37" t="str">
        <f ca="1">IFERROR(INDEX('DOCENTI-CLASSI-MATERIE'!$A$2:$L$201,MATCH(D$64,'DOCENTI-CLASSI-MATERIE'!$A$2:$A$201,0),MATCH(D$184,INDIRECT("'DOCENTI-CLASSI-MATERIE'!$A"&amp;MATCH(D$64,'DOCENTI-CLASSI-MATERIE'!$A$2:$A$201,0)+2&amp;":$L"&amp;MATCH(D$64,'DOCENTI-CLASSI-MATERIE'!$A$2:$A$201,0)+2),0)),"")</f>
        <v/>
      </c>
      <c r="E246" s="37" t="str">
        <f ca="1">IFERROR(INDEX('DOCENTI-CLASSI-MATERIE'!$A$2:$L$201,MATCH(E$64,'DOCENTI-CLASSI-MATERIE'!$A$2:$A$201,0),MATCH(E$184,INDIRECT("'DOCENTI-CLASSI-MATERIE'!$A"&amp;MATCH(E$64,'DOCENTI-CLASSI-MATERIE'!$A$2:$A$201,0)+2&amp;":$L"&amp;MATCH(E$64,'DOCENTI-CLASSI-MATERIE'!$A$2:$A$201,0)+2),0)),"")</f>
        <v/>
      </c>
      <c r="F246" s="37" t="str">
        <f ca="1">IFERROR(INDEX('DOCENTI-CLASSI-MATERIE'!$A$2:$L$201,MATCH(F$64,'DOCENTI-CLASSI-MATERIE'!$A$2:$A$201,0),MATCH(F$184,INDIRECT("'DOCENTI-CLASSI-MATERIE'!$A"&amp;MATCH(F$64,'DOCENTI-CLASSI-MATERIE'!$A$2:$A$201,0)+2&amp;":$L"&amp;MATCH(F$64,'DOCENTI-CLASSI-MATERIE'!$A$2:$A$201,0)+2),0)),"")</f>
        <v/>
      </c>
      <c r="G246" s="37" t="str">
        <f ca="1">IFERROR(INDEX('DOCENTI-CLASSI-MATERIE'!$A$2:$L$201,MATCH(G$64,'DOCENTI-CLASSI-MATERIE'!$A$2:$A$201,0),MATCH(G$184,INDIRECT("'DOCENTI-CLASSI-MATERIE'!$A"&amp;MATCH(G$64,'DOCENTI-CLASSI-MATERIE'!$A$2:$A$201,0)+2&amp;":$L"&amp;MATCH(G$64,'DOCENTI-CLASSI-MATERIE'!$A$2:$A$201,0)+2),0)),"")</f>
        <v/>
      </c>
      <c r="H246" s="37" t="str">
        <f ca="1">IFERROR(INDEX('DOCENTI-CLASSI-MATERIE'!$A$2:$L$201,MATCH(H$64,'DOCENTI-CLASSI-MATERIE'!$A$2:$A$201,0),MATCH(H$184,INDIRECT("'DOCENTI-CLASSI-MATERIE'!$A"&amp;MATCH(H$64,'DOCENTI-CLASSI-MATERIE'!$A$2:$A$201,0)+2&amp;":$L"&amp;MATCH(H$64,'DOCENTI-CLASSI-MATERIE'!$A$2:$A$201,0)+2),0)),"")</f>
        <v/>
      </c>
      <c r="I246" s="37" t="str">
        <f ca="1">IFERROR(INDEX('DOCENTI-CLASSI-MATERIE'!$A$2:$L$201,MATCH(I$64,'DOCENTI-CLASSI-MATERIE'!$A$2:$A$201,0),MATCH(I$184,INDIRECT("'DOCENTI-CLASSI-MATERIE'!$A"&amp;MATCH(I$64,'DOCENTI-CLASSI-MATERIE'!$A$2:$A$201,0)+2&amp;":$L"&amp;MATCH(I$64,'DOCENTI-CLASSI-MATERIE'!$A$2:$A$201,0)+2),0)),"")</f>
        <v/>
      </c>
      <c r="J246" s="37" t="str">
        <f ca="1">IFERROR(INDEX('DOCENTI-CLASSI-MATERIE'!$A$2:$L$201,MATCH(J$64,'DOCENTI-CLASSI-MATERIE'!$A$2:$A$201,0),MATCH(J$184,INDIRECT("'DOCENTI-CLASSI-MATERIE'!$A"&amp;MATCH(J$64,'DOCENTI-CLASSI-MATERIE'!$A$2:$A$201,0)+2&amp;":$L"&amp;MATCH(J$64,'DOCENTI-CLASSI-MATERIE'!$A$2:$A$201,0)+2),0)),"")</f>
        <v/>
      </c>
      <c r="K246" s="37" t="str">
        <f ca="1">IFERROR(INDEX('DOCENTI-CLASSI-MATERIE'!$A$2:$L$201,MATCH(K$64,'DOCENTI-CLASSI-MATERIE'!$A$2:$A$201,0),MATCH(K$184,INDIRECT("'DOCENTI-CLASSI-MATERIE'!$A"&amp;MATCH(K$64,'DOCENTI-CLASSI-MATERIE'!$A$2:$A$201,0)+2&amp;":$L"&amp;MATCH(K$64,'DOCENTI-CLASSI-MATERIE'!$A$2:$A$201,0)+2),0)),"")</f>
        <v/>
      </c>
      <c r="L246" s="37" t="str">
        <f ca="1">IFERROR(INDEX('DOCENTI-CLASSI-MATERIE'!$A$2:$L$201,MATCH(L$64,'DOCENTI-CLASSI-MATERIE'!$A$2:$A$201,0),MATCH(L$184,INDIRECT("'DOCENTI-CLASSI-MATERIE'!$A"&amp;MATCH(L$64,'DOCENTI-CLASSI-MATERIE'!$A$2:$A$201,0)+2&amp;":$L"&amp;MATCH(L$64,'DOCENTI-CLASSI-MATERIE'!$A$2:$A$201,0)+2),0)),"")</f>
        <v/>
      </c>
      <c r="M246" s="37" t="str">
        <f ca="1">IFERROR(INDEX('DOCENTI-CLASSI-MATERIE'!$A$2:$L$201,MATCH(M$64,'DOCENTI-CLASSI-MATERIE'!$A$2:$A$201,0),MATCH(M$184,INDIRECT("'DOCENTI-CLASSI-MATERIE'!$A"&amp;MATCH(M$64,'DOCENTI-CLASSI-MATERIE'!$A$2:$A$201,0)+2&amp;":$L"&amp;MATCH(M$64,'DOCENTI-CLASSI-MATERIE'!$A$2:$A$201,0)+2),0)),"")</f>
        <v/>
      </c>
      <c r="N246" s="37" t="str">
        <f ca="1">IFERROR(INDEX('DOCENTI-CLASSI-MATERIE'!$A$2:$L$201,MATCH(N$64,'DOCENTI-CLASSI-MATERIE'!$A$2:$A$201,0),MATCH(N$184,INDIRECT("'DOCENTI-CLASSI-MATERIE'!$A"&amp;MATCH(N$64,'DOCENTI-CLASSI-MATERIE'!$A$2:$A$201,0)+2&amp;":$L"&amp;MATCH(N$64,'DOCENTI-CLASSI-MATERIE'!$A$2:$A$201,0)+2),0)),"")</f>
        <v/>
      </c>
      <c r="O246" s="37" t="str">
        <f ca="1">IFERROR(INDEX('DOCENTI-CLASSI-MATERIE'!$A$2:$L$201,MATCH(O$64,'DOCENTI-CLASSI-MATERIE'!$A$2:$A$201,0),MATCH(O$184,INDIRECT("'DOCENTI-CLASSI-MATERIE'!$A"&amp;MATCH(O$64,'DOCENTI-CLASSI-MATERIE'!$A$2:$A$201,0)+2&amp;":$L"&amp;MATCH(O$64,'DOCENTI-CLASSI-MATERIE'!$A$2:$A$201,0)+2),0)),"")</f>
        <v>LINGUA LETT.ITAL. E STORIA</v>
      </c>
      <c r="P246" s="37" t="str">
        <f ca="1">IFERROR(INDEX('DOCENTI-CLASSI-MATERIE'!$A$2:$L$201,MATCH(P$64,'DOCENTI-CLASSI-MATERIE'!$A$2:$A$201,0),MATCH(P$184,INDIRECT("'DOCENTI-CLASSI-MATERIE'!$A"&amp;MATCH(P$64,'DOCENTI-CLASSI-MATERIE'!$A$2:$A$201,0)+2&amp;":$L"&amp;MATCH(P$64,'DOCENTI-CLASSI-MATERIE'!$A$2:$A$201,0)+2),0)),"")</f>
        <v>LINGUA LETT.ITAL. E STORIA</v>
      </c>
      <c r="Q246" s="37" t="str">
        <f ca="1">IFERROR(INDEX('DOCENTI-CLASSI-MATERIE'!$A$2:$L$201,MATCH(Q$64,'DOCENTI-CLASSI-MATERIE'!$A$2:$A$201,0),MATCH(Q$184,INDIRECT("'DOCENTI-CLASSI-MATERIE'!$A"&amp;MATCH(Q$64,'DOCENTI-CLASSI-MATERIE'!$A$2:$A$201,0)+2&amp;":$L"&amp;MATCH(Q$64,'DOCENTI-CLASSI-MATERIE'!$A$2:$A$201,0)+2),0)),"")</f>
        <v/>
      </c>
      <c r="R246" s="37" t="str">
        <f ca="1">IFERROR(INDEX('DOCENTI-CLASSI-MATERIE'!$A$2:$L$201,MATCH(R$64,'DOCENTI-CLASSI-MATERIE'!$A$2:$A$201,0),MATCH(R$184,INDIRECT("'DOCENTI-CLASSI-MATERIE'!$A"&amp;MATCH(R$64,'DOCENTI-CLASSI-MATERIE'!$A$2:$A$201,0)+2&amp;":$L"&amp;MATCH(R$64,'DOCENTI-CLASSI-MATERIE'!$A$2:$A$201,0)+2),0)),"")</f>
        <v/>
      </c>
      <c r="S246" s="37" t="str">
        <f ca="1">IFERROR(INDEX('DOCENTI-CLASSI-MATERIE'!$A$2:$L$201,MATCH(S$64,'DOCENTI-CLASSI-MATERIE'!$A$2:$A$201,0),MATCH(S$184,INDIRECT("'DOCENTI-CLASSI-MATERIE'!$A"&amp;MATCH(S$64,'DOCENTI-CLASSI-MATERIE'!$A$2:$A$201,0)+2&amp;":$L"&amp;MATCH(S$64,'DOCENTI-CLASSI-MATERIE'!$A$2:$A$201,0)+2),0)),"")</f>
        <v/>
      </c>
      <c r="T246" s="37" t="str">
        <f ca="1">IFERROR(INDEX('DOCENTI-CLASSI-MATERIE'!$A$2:$L$201,MATCH(T$64,'DOCENTI-CLASSI-MATERIE'!$A$2:$A$201,0),MATCH(T$184,INDIRECT("'DOCENTI-CLASSI-MATERIE'!$A"&amp;MATCH(T$64,'DOCENTI-CLASSI-MATERIE'!$A$2:$A$201,0)+2&amp;":$L"&amp;MATCH(T$64,'DOCENTI-CLASSI-MATERIE'!$A$2:$A$201,0)+2),0)),"")</f>
        <v/>
      </c>
      <c r="U246" s="37" t="str">
        <f ca="1">IFERROR(INDEX('DOCENTI-CLASSI-MATERIE'!$A$2:$L$201,MATCH(U$64,'DOCENTI-CLASSI-MATERIE'!$A$2:$A$201,0),MATCH(U$184,INDIRECT("'DOCENTI-CLASSI-MATERIE'!$A"&amp;MATCH(U$64,'DOCENTI-CLASSI-MATERIE'!$A$2:$A$201,0)+2&amp;":$L"&amp;MATCH(U$64,'DOCENTI-CLASSI-MATERIE'!$A$2:$A$201,0)+2),0)),"")</f>
        <v/>
      </c>
      <c r="V246" s="37" t="str">
        <f ca="1">IFERROR(INDEX('DOCENTI-CLASSI-MATERIE'!$A$2:$L$201,MATCH(V$64,'DOCENTI-CLASSI-MATERIE'!$A$2:$A$201,0),MATCH(V$184,INDIRECT("'DOCENTI-CLASSI-MATERIE'!$A"&amp;MATCH(V$64,'DOCENTI-CLASSI-MATERIE'!$A$2:$A$201,0)+2&amp;":$L"&amp;MATCH(V$64,'DOCENTI-CLASSI-MATERIE'!$A$2:$A$201,0)+2),0)),"")</f>
        <v/>
      </c>
      <c r="W246" s="37" t="str">
        <f ca="1">IFERROR(INDEX('DOCENTI-CLASSI-MATERIE'!$A$2:$L$201,MATCH(W$64,'DOCENTI-CLASSI-MATERIE'!$A$2:$A$201,0),MATCH(W$184,INDIRECT("'DOCENTI-CLASSI-MATERIE'!$A"&amp;MATCH(W$64,'DOCENTI-CLASSI-MATERIE'!$A$2:$A$201,0)+2&amp;":$L"&amp;MATCH(W$64,'DOCENTI-CLASSI-MATERIE'!$A$2:$A$201,0)+2),0)),"")</f>
        <v/>
      </c>
      <c r="X246" s="37" t="str">
        <f ca="1">IFERROR(INDEX('DOCENTI-CLASSI-MATERIE'!$A$2:$L$201,MATCH(X$64,'DOCENTI-CLASSI-MATERIE'!$A$2:$A$201,0),MATCH(X$184,INDIRECT("'DOCENTI-CLASSI-MATERIE'!$A"&amp;MATCH(X$64,'DOCENTI-CLASSI-MATERIE'!$A$2:$A$201,0)+2&amp;":$L"&amp;MATCH(X$64,'DOCENTI-CLASSI-MATERIE'!$A$2:$A$201,0)+2),0)),"")</f>
        <v/>
      </c>
      <c r="Y246" s="37" t="str">
        <f ca="1">IFERROR(INDEX('DOCENTI-CLASSI-MATERIE'!$A$2:$L$201,MATCH(Y$64,'DOCENTI-CLASSI-MATERIE'!$A$2:$A$201,0),MATCH(Y$184,INDIRECT("'DOCENTI-CLASSI-MATERIE'!$A"&amp;MATCH(Y$64,'DOCENTI-CLASSI-MATERIE'!$A$2:$A$201,0)+2&amp;":$L"&amp;MATCH(Y$64,'DOCENTI-CLASSI-MATERIE'!$A$2:$A$201,0)+2),0)),"")</f>
        <v/>
      </c>
      <c r="Z246" s="37" t="str">
        <f ca="1">IFERROR(INDEX('DOCENTI-CLASSI-MATERIE'!$A$2:$L$201,MATCH(Z$64,'DOCENTI-CLASSI-MATERIE'!$A$2:$A$201,0),MATCH(Z$184,INDIRECT("'DOCENTI-CLASSI-MATERIE'!$A"&amp;MATCH(Z$64,'DOCENTI-CLASSI-MATERIE'!$A$2:$A$201,0)+2&amp;":$L"&amp;MATCH(Z$64,'DOCENTI-CLASSI-MATERIE'!$A$2:$A$201,0)+2),0)),"")</f>
        <v/>
      </c>
      <c r="AA246" s="37" t="str">
        <f ca="1">IFERROR(INDEX('DOCENTI-CLASSI-MATERIE'!$A$2:$L$201,MATCH(AA$64,'DOCENTI-CLASSI-MATERIE'!$A$2:$A$201,0),MATCH(AA$184,INDIRECT("'DOCENTI-CLASSI-MATERIE'!$A"&amp;MATCH(AA$64,'DOCENTI-CLASSI-MATERIE'!$A$2:$A$201,0)+2&amp;":$L"&amp;MATCH(AA$64,'DOCENTI-CLASSI-MATERIE'!$A$2:$A$201,0)+2),0)),"")</f>
        <v/>
      </c>
      <c r="AB246" s="37" t="str">
        <f ca="1">IFERROR(INDEX('DOCENTI-CLASSI-MATERIE'!$A$2:$L$201,MATCH(AB$64,'DOCENTI-CLASSI-MATERIE'!$A$2:$A$201,0),MATCH(AB$184,INDIRECT("'DOCENTI-CLASSI-MATERIE'!$A"&amp;MATCH(AB$64,'DOCENTI-CLASSI-MATERIE'!$A$2:$A$201,0)+2&amp;":$L"&amp;MATCH(AB$64,'DOCENTI-CLASSI-MATERIE'!$A$2:$A$201,0)+2),0)),"")</f>
        <v/>
      </c>
      <c r="AC246" s="37" t="str">
        <f ca="1">IFERROR(INDEX('DOCENTI-CLASSI-MATERIE'!$A$2:$L$201,MATCH(AC$64,'DOCENTI-CLASSI-MATERIE'!$A$2:$A$201,0),MATCH(AC$184,INDIRECT("'DOCENTI-CLASSI-MATERIE'!$A"&amp;MATCH(AC$64,'DOCENTI-CLASSI-MATERIE'!$A$2:$A$201,0)+2&amp;":$L"&amp;MATCH(AC$64,'DOCENTI-CLASSI-MATERIE'!$A$2:$A$201,0)+2),0)),"")</f>
        <v/>
      </c>
      <c r="AD246" s="37" t="str">
        <f ca="1">IFERROR(INDEX('DOCENTI-CLASSI-MATERIE'!$A$2:$L$201,MATCH(AD$64,'DOCENTI-CLASSI-MATERIE'!$A$2:$A$201,0),MATCH(AD$184,INDIRECT("'DOCENTI-CLASSI-MATERIE'!$A"&amp;MATCH(AD$64,'DOCENTI-CLASSI-MATERIE'!$A$2:$A$201,0)+2&amp;":$L"&amp;MATCH(AD$64,'DOCENTI-CLASSI-MATERIE'!$A$2:$A$201,0)+2),0)),"")</f>
        <v/>
      </c>
      <c r="AE246" s="37" t="str">
        <f ca="1">IFERROR(INDEX('DOCENTI-CLASSI-MATERIE'!$A$2:$L$201,MATCH(AE$64,'DOCENTI-CLASSI-MATERIE'!$A$2:$A$201,0),MATCH(AE$184,INDIRECT("'DOCENTI-CLASSI-MATERIE'!$A"&amp;MATCH(AE$64,'DOCENTI-CLASSI-MATERIE'!$A$2:$A$201,0)+2&amp;":$L"&amp;MATCH(AE$64,'DOCENTI-CLASSI-MATERIE'!$A$2:$A$201,0)+2),0)),"")</f>
        <v/>
      </c>
      <c r="AF246" s="37" t="str">
        <f ca="1">IFERROR(INDEX('DOCENTI-CLASSI-MATERIE'!$A$2:$L$201,MATCH(AF$64,'DOCENTI-CLASSI-MATERIE'!$A$2:$A$201,0),MATCH(AF$184,INDIRECT("'DOCENTI-CLASSI-MATERIE'!$A"&amp;MATCH(AF$64,'DOCENTI-CLASSI-MATERIE'!$A$2:$A$201,0)+2&amp;":$L"&amp;MATCH(AF$64,'DOCENTI-CLASSI-MATERIE'!$A$2:$A$201,0)+2),0)),"")</f>
        <v/>
      </c>
      <c r="AG246" s="37" t="str">
        <f ca="1">IFERROR(INDEX('DOCENTI-CLASSI-MATERIE'!$A$2:$L$201,MATCH(AG$64,'DOCENTI-CLASSI-MATERIE'!$A$2:$A$201,0),MATCH(AG$184,INDIRECT("'DOCENTI-CLASSI-MATERIE'!$A"&amp;MATCH(AG$64,'DOCENTI-CLASSI-MATERIE'!$A$2:$A$201,0)+2&amp;":$L"&amp;MATCH(AG$64,'DOCENTI-CLASSI-MATERIE'!$A$2:$A$201,0)+2),0)),"")</f>
        <v/>
      </c>
      <c r="AH246" s="37" t="str">
        <f ca="1">IFERROR(INDEX('DOCENTI-CLASSI-MATERIE'!$A$2:$L$201,MATCH(AH$64,'DOCENTI-CLASSI-MATERIE'!$A$2:$A$201,0),MATCH(AH$184,INDIRECT("'DOCENTI-CLASSI-MATERIE'!$A"&amp;MATCH(AH$64,'DOCENTI-CLASSI-MATERIE'!$A$2:$A$201,0)+2&amp;":$L"&amp;MATCH(AH$64,'DOCENTI-CLASSI-MATERIE'!$A$2:$A$201,0)+2),0)),"")</f>
        <v/>
      </c>
      <c r="AI246" s="37" t="str">
        <f ca="1">IFERROR(INDEX('DOCENTI-CLASSI-MATERIE'!$A$2:$L$201,MATCH(AI$64,'DOCENTI-CLASSI-MATERIE'!$A$2:$A$201,0),MATCH(AI$184,INDIRECT("'DOCENTI-CLASSI-MATERIE'!$A"&amp;MATCH(AI$64,'DOCENTI-CLASSI-MATERIE'!$A$2:$A$201,0)+2&amp;":$L"&amp;MATCH(AI$64,'DOCENTI-CLASSI-MATERIE'!$A$2:$A$201,0)+2),0)),"")</f>
        <v/>
      </c>
      <c r="AJ246" s="37" t="str">
        <f ca="1">IFERROR(INDEX('DOCENTI-CLASSI-MATERIE'!$A$2:$L$201,MATCH(AJ$64,'DOCENTI-CLASSI-MATERIE'!$A$2:$A$201,0),MATCH(AJ$184,INDIRECT("'DOCENTI-CLASSI-MATERIE'!$A"&amp;MATCH(AJ$64,'DOCENTI-CLASSI-MATERIE'!$A$2:$A$201,0)+2&amp;":$L"&amp;MATCH(AJ$64,'DOCENTI-CLASSI-MATERIE'!$A$2:$A$201,0)+2),0)),"")</f>
        <v/>
      </c>
      <c r="AK246" s="37" t="str">
        <f ca="1">IFERROR(INDEX('DOCENTI-CLASSI-MATERIE'!$A$2:$L$201,MATCH(AK$64,'DOCENTI-CLASSI-MATERIE'!$A$2:$A$201,0),MATCH(AK$184,INDIRECT("'DOCENTI-CLASSI-MATERIE'!$A"&amp;MATCH(AK$64,'DOCENTI-CLASSI-MATERIE'!$A$2:$A$201,0)+2&amp;":$L"&amp;MATCH(AK$64,'DOCENTI-CLASSI-MATERIE'!$A$2:$A$201,0)+2),0)),"")</f>
        <v/>
      </c>
      <c r="AL246" s="37" t="str">
        <f ca="1">IFERROR(INDEX('DOCENTI-CLASSI-MATERIE'!$A$2:$L$201,MATCH(AL$64,'DOCENTI-CLASSI-MATERIE'!$A$2:$A$201,0),MATCH(AL$184,INDIRECT("'DOCENTI-CLASSI-MATERIE'!$A"&amp;MATCH(AL$64,'DOCENTI-CLASSI-MATERIE'!$A$2:$A$201,0)+2&amp;":$L"&amp;MATCH(AL$64,'DOCENTI-CLASSI-MATERIE'!$A$2:$A$201,0)+2),0)),"")</f>
        <v/>
      </c>
      <c r="AM246" s="37" t="str">
        <f ca="1">IFERROR(INDEX('DOCENTI-CLASSI-MATERIE'!$A$2:$L$201,MATCH(AM$64,'DOCENTI-CLASSI-MATERIE'!$A$2:$A$201,0),MATCH(AM$184,INDIRECT("'DOCENTI-CLASSI-MATERIE'!$A"&amp;MATCH(AM$64,'DOCENTI-CLASSI-MATERIE'!$A$2:$A$201,0)+2&amp;":$L"&amp;MATCH(AM$64,'DOCENTI-CLASSI-MATERIE'!$A$2:$A$201,0)+2),0)),"")</f>
        <v/>
      </c>
      <c r="AN246" s="37" t="str">
        <f ca="1">IFERROR(INDEX('DOCENTI-CLASSI-MATERIE'!$A$2:$L$201,MATCH(AN$64,'DOCENTI-CLASSI-MATERIE'!$A$2:$A$201,0),MATCH(AN$184,INDIRECT("'DOCENTI-CLASSI-MATERIE'!$A"&amp;MATCH(AN$64,'DOCENTI-CLASSI-MATERIE'!$A$2:$A$201,0)+2&amp;":$L"&amp;MATCH(AN$64,'DOCENTI-CLASSI-MATERIE'!$A$2:$A$201,0)+2),0)),"")</f>
        <v/>
      </c>
      <c r="AO246" s="37" t="str">
        <f ca="1">IFERROR(INDEX('DOCENTI-CLASSI-MATERIE'!$A$2:$L$201,MATCH(AO$64,'DOCENTI-CLASSI-MATERIE'!$A$2:$A$201,0),MATCH(AO$184,INDIRECT("'DOCENTI-CLASSI-MATERIE'!$A"&amp;MATCH(AO$64,'DOCENTI-CLASSI-MATERIE'!$A$2:$A$201,0)+2&amp;":$L"&amp;MATCH(AO$64,'DOCENTI-CLASSI-MATERIE'!$A$2:$A$201,0)+2),0)),"")</f>
        <v/>
      </c>
      <c r="AP246" s="37" t="str">
        <f ca="1">IFERROR(INDEX('DOCENTI-CLASSI-MATERIE'!$A$2:$L$201,MATCH(AP$64,'DOCENTI-CLASSI-MATERIE'!$A$2:$A$201,0),MATCH(AP$184,INDIRECT("'DOCENTI-CLASSI-MATERIE'!$A"&amp;MATCH(AP$64,'DOCENTI-CLASSI-MATERIE'!$A$2:$A$201,0)+2&amp;":$L"&amp;MATCH(AP$64,'DOCENTI-CLASSI-MATERIE'!$A$2:$A$201,0)+2),0)),"")</f>
        <v/>
      </c>
      <c r="AQ246" s="37" t="str">
        <f ca="1">IFERROR(INDEX('DOCENTI-CLASSI-MATERIE'!$A$2:$L$201,MATCH(AQ$64,'DOCENTI-CLASSI-MATERIE'!$A$2:$A$201,0),MATCH(AQ$184,INDIRECT("'DOCENTI-CLASSI-MATERIE'!$A"&amp;MATCH(AQ$64,'DOCENTI-CLASSI-MATERIE'!$A$2:$A$201,0)+2&amp;":$L"&amp;MATCH(AQ$64,'DOCENTI-CLASSI-MATERIE'!$A$2:$A$201,0)+2),0)),"")</f>
        <v/>
      </c>
      <c r="AR246" s="37" t="str">
        <f ca="1">IFERROR(INDEX('DOCENTI-CLASSI-MATERIE'!$A$2:$L$201,MATCH(AR$64,'DOCENTI-CLASSI-MATERIE'!$A$2:$A$201,0),MATCH(AR$184,INDIRECT("'DOCENTI-CLASSI-MATERIE'!$A"&amp;MATCH(AR$64,'DOCENTI-CLASSI-MATERIE'!$A$2:$A$201,0)+2&amp;":$L"&amp;MATCH(AR$64,'DOCENTI-CLASSI-MATERIE'!$A$2:$A$201,0)+2),0)),"")</f>
        <v/>
      </c>
      <c r="AS246" s="37" t="str">
        <f ca="1">IFERROR(INDEX('DOCENTI-CLASSI-MATERIE'!$A$2:$L$201,MATCH(AS$64,'DOCENTI-CLASSI-MATERIE'!$A$2:$A$201,0),MATCH(AS$184,INDIRECT("'DOCENTI-CLASSI-MATERIE'!$A"&amp;MATCH(AS$64,'DOCENTI-CLASSI-MATERIE'!$A$2:$A$201,0)+2&amp;":$L"&amp;MATCH(AS$64,'DOCENTI-CLASSI-MATERIE'!$A$2:$A$201,0)+2),0)),"")</f>
        <v/>
      </c>
      <c r="AT246" s="37" t="str">
        <f ca="1">IFERROR(INDEX('DOCENTI-CLASSI-MATERIE'!$A$2:$L$201,MATCH(AT$64,'DOCENTI-CLASSI-MATERIE'!$A$2:$A$201,0),MATCH(AT$184,INDIRECT("'DOCENTI-CLASSI-MATERIE'!$A"&amp;MATCH(AT$64,'DOCENTI-CLASSI-MATERIE'!$A$2:$A$201,0)+2&amp;":$L"&amp;MATCH(AT$64,'DOCENTI-CLASSI-MATERIE'!$A$2:$A$201,0)+2),0)),"")</f>
        <v/>
      </c>
      <c r="AU246" s="37" t="str">
        <f ca="1">IFERROR(INDEX('DOCENTI-CLASSI-MATERIE'!$A$2:$L$201,MATCH(AU$64,'DOCENTI-CLASSI-MATERIE'!$A$2:$A$201,0),MATCH(AU$184,INDIRECT("'DOCENTI-CLASSI-MATERIE'!$A"&amp;MATCH(AU$64,'DOCENTI-CLASSI-MATERIE'!$A$2:$A$201,0)+2&amp;":$L"&amp;MATCH(AU$64,'DOCENTI-CLASSI-MATERIE'!$A$2:$A$201,0)+2),0)),"")</f>
        <v/>
      </c>
      <c r="AV246" s="37" t="str">
        <f ca="1">IFERROR(INDEX('DOCENTI-CLASSI-MATERIE'!$A$2:$L$201,MATCH(AV$64,'DOCENTI-CLASSI-MATERIE'!$A$2:$A$201,0),MATCH(AV$184,INDIRECT("'DOCENTI-CLASSI-MATERIE'!$A"&amp;MATCH(AV$64,'DOCENTI-CLASSI-MATERIE'!$A$2:$A$201,0)+2&amp;":$L"&amp;MATCH(AV$64,'DOCENTI-CLASSI-MATERIE'!$A$2:$A$201,0)+2),0)),"")</f>
        <v/>
      </c>
      <c r="AW246" s="37" t="str">
        <f ca="1">IFERROR(INDEX('DOCENTI-CLASSI-MATERIE'!$A$2:$L$201,MATCH(AW$64,'DOCENTI-CLASSI-MATERIE'!$A$2:$A$201,0),MATCH(AW$184,INDIRECT("'DOCENTI-CLASSI-MATERIE'!$A"&amp;MATCH(AW$64,'DOCENTI-CLASSI-MATERIE'!$A$2:$A$201,0)+2&amp;":$L"&amp;MATCH(AW$64,'DOCENTI-CLASSI-MATERIE'!$A$2:$A$201,0)+2),0)),"")</f>
        <v/>
      </c>
      <c r="AX246" s="37" t="str">
        <f ca="1">IFERROR(INDEX('DOCENTI-CLASSI-MATERIE'!$A$2:$L$201,MATCH(AX$64,'DOCENTI-CLASSI-MATERIE'!$A$2:$A$201,0),MATCH(AX$184,INDIRECT("'DOCENTI-CLASSI-MATERIE'!$A"&amp;MATCH(AX$64,'DOCENTI-CLASSI-MATERIE'!$A$2:$A$201,0)+2&amp;":$L"&amp;MATCH(AX$64,'DOCENTI-CLASSI-MATERIE'!$A$2:$A$201,0)+2),0)),"")</f>
        <v/>
      </c>
      <c r="AY246" s="37" t="str">
        <f ca="1">IFERROR(INDEX('DOCENTI-CLASSI-MATERIE'!$A$2:$L$201,MATCH(AY$64,'DOCENTI-CLASSI-MATERIE'!$A$2:$A$201,0),MATCH(AY$184,INDIRECT("'DOCENTI-CLASSI-MATERIE'!$A"&amp;MATCH(AY$64,'DOCENTI-CLASSI-MATERIE'!$A$2:$A$201,0)+2&amp;":$L"&amp;MATCH(AY$64,'DOCENTI-CLASSI-MATERIE'!$A$2:$A$201,0)+2),0)),"")</f>
        <v/>
      </c>
      <c r="AZ246" s="37" t="str">
        <f ca="1">IFERROR(INDEX('DOCENTI-CLASSI-MATERIE'!$A$2:$L$201,MATCH(AZ$64,'DOCENTI-CLASSI-MATERIE'!$A$2:$A$201,0),MATCH(AZ$184,INDIRECT("'DOCENTI-CLASSI-MATERIE'!$A"&amp;MATCH(AZ$64,'DOCENTI-CLASSI-MATERIE'!$A$2:$A$201,0)+2&amp;":$L"&amp;MATCH(AZ$64,'DOCENTI-CLASSI-MATERIE'!$A$2:$A$201,0)+2),0)),"")</f>
        <v/>
      </c>
    </row>
    <row r="247" spans="1:52" s="42" customFormat="1" ht="24.95" hidden="1" customHeight="1">
      <c r="A247" s="160"/>
      <c r="B247" s="169"/>
      <c r="C247" s="43" t="str">
        <f>IFERROR(INDEX('ORARIO DOCENTI'!$A$3:$A$102,MATCH(C$184,'ORARIO DOCENTI'!$V$3:$V$102,0),1),"")</f>
        <v/>
      </c>
      <c r="D247" s="43" t="str">
        <f>IFERROR(INDEX('ORARIO DOCENTI'!$A$3:$A$102,MATCH(D$184,'ORARIO DOCENTI'!$V$3:$V$102,0),1),"")</f>
        <v/>
      </c>
      <c r="E247" s="43" t="str">
        <f>IFERROR(INDEX('ORARIO DOCENTI'!$A$3:$A$102,MATCH(E$184,'ORARIO DOCENTI'!$V$3:$V$102,0),1),"")</f>
        <v/>
      </c>
      <c r="F247" s="43" t="str">
        <f>IFERROR(INDEX('ORARIO DOCENTI'!$A$3:$A$102,MATCH(F$184,'ORARIO DOCENTI'!$V$3:$V$102,0),1),"")</f>
        <v/>
      </c>
      <c r="G247" s="43" t="str">
        <f>IFERROR(INDEX('ORARIO DOCENTI'!$A$3:$A$102,MATCH(G$184,'ORARIO DOCENTI'!$V$3:$V$102,0),1),"")</f>
        <v/>
      </c>
      <c r="H247" s="43" t="str">
        <f>IFERROR(INDEX('ORARIO DOCENTI'!$A$3:$A$102,MATCH(H$184,'ORARIO DOCENTI'!$V$3:$V$102,0),1),"")</f>
        <v/>
      </c>
      <c r="I247" s="43" t="str">
        <f>IFERROR(INDEX('ORARIO DOCENTI'!$A$3:$A$102,MATCH(I$184,'ORARIO DOCENTI'!$V$3:$V$102,0),1),"")</f>
        <v/>
      </c>
      <c r="J247" s="43" t="str">
        <f>IFERROR(INDEX('ORARIO DOCENTI'!$A$3:$A$102,MATCH(J$184,'ORARIO DOCENTI'!$V$3:$V$102,0),1),"")</f>
        <v/>
      </c>
      <c r="K247" s="43" t="str">
        <f>IFERROR(INDEX('ORARIO DOCENTI'!$A$3:$A$102,MATCH(K$184,'ORARIO DOCENTI'!$V$3:$V$102,0),1),"")</f>
        <v/>
      </c>
      <c r="L247" s="43" t="str">
        <f>IFERROR(INDEX('ORARIO DOCENTI'!$A$3:$A$102,MATCH(L$184,'ORARIO DOCENTI'!$V$3:$V$102,0),1),"")</f>
        <v/>
      </c>
      <c r="M247" s="43" t="str">
        <f>IFERROR(INDEX('ORARIO DOCENTI'!$A$3:$A$102,MATCH(M$184,'ORARIO DOCENTI'!$V$3:$V$102,0),1),"")</f>
        <v/>
      </c>
      <c r="N247" s="43" t="str">
        <f>IFERROR(INDEX('ORARIO DOCENTI'!$A$3:$A$102,MATCH(N$184,'ORARIO DOCENTI'!$V$3:$V$102,0),1),"")</f>
        <v/>
      </c>
      <c r="O247" s="43" t="str">
        <f>IFERROR(INDEX('ORARIO DOCENTI'!$A$3:$A$102,MATCH(O$184,'ORARIO DOCENTI'!$V$3:$V$102,0),1),"")</f>
        <v>TEMPERINI</v>
      </c>
      <c r="P247" s="43" t="str">
        <f>IFERROR(INDEX('ORARIO DOCENTI'!$A$3:$A$102,MATCH(P$184,'ORARIO DOCENTI'!$V$3:$V$102,0),1),"")</f>
        <v>TEMPERINI</v>
      </c>
      <c r="Q247" s="43" t="str">
        <f>IFERROR(INDEX('ORARIO DOCENTI'!$A$3:$A$102,MATCH(Q$184,'ORARIO DOCENTI'!$V$3:$V$102,0),1),"")</f>
        <v/>
      </c>
      <c r="R247" s="43" t="str">
        <f>IFERROR(INDEX('ORARIO DOCENTI'!$A$3:$A$102,MATCH(R$184,'ORARIO DOCENTI'!$V$3:$V$102,0),1),"")</f>
        <v/>
      </c>
      <c r="S247" s="43" t="str">
        <f>IFERROR(INDEX('ORARIO DOCENTI'!$A$3:$A$102,MATCH(S$184,'ORARIO DOCENTI'!$V$3:$V$102,0),1),"")</f>
        <v/>
      </c>
      <c r="T247" s="43" t="str">
        <f>IFERROR(INDEX('ORARIO DOCENTI'!$A$3:$A$102,MATCH(T$184,'ORARIO DOCENTI'!$V$3:$V$102,0),1),"")</f>
        <v/>
      </c>
      <c r="U247" s="43" t="str">
        <f>IFERROR(INDEX('ORARIO DOCENTI'!$A$3:$A$102,MATCH(U$184,'ORARIO DOCENTI'!$V$3:$V$102,0),1),"")</f>
        <v/>
      </c>
      <c r="V247" s="43" t="str">
        <f>IFERROR(INDEX('ORARIO DOCENTI'!$A$3:$A$102,MATCH(V$184,'ORARIO DOCENTI'!$V$3:$V$102,0),1),"")</f>
        <v/>
      </c>
      <c r="W247" s="43" t="str">
        <f>IFERROR(INDEX('ORARIO DOCENTI'!$A$3:$A$102,MATCH(W$184,'ORARIO DOCENTI'!$V$3:$V$102,0),1),"")</f>
        <v/>
      </c>
      <c r="X247" s="43" t="str">
        <f>IFERROR(INDEX('ORARIO DOCENTI'!$A$3:$A$102,MATCH(X$184,'ORARIO DOCENTI'!$V$3:$V$102,0),1),"")</f>
        <v/>
      </c>
      <c r="Y247" s="43" t="str">
        <f>IFERROR(INDEX('ORARIO DOCENTI'!$A$3:$A$102,MATCH(Y$184,'ORARIO DOCENTI'!$V$3:$V$102,0),1),"")</f>
        <v/>
      </c>
      <c r="Z247" s="43" t="str">
        <f>IFERROR(INDEX('ORARIO DOCENTI'!$A$3:$A$102,MATCH(Z$184,'ORARIO DOCENTI'!$V$3:$V$102,0),1),"")</f>
        <v/>
      </c>
      <c r="AA247" s="43" t="str">
        <f>IFERROR(INDEX('ORARIO DOCENTI'!$A$3:$A$102,MATCH(AA$184,'ORARIO DOCENTI'!$V$3:$V$102,0),1),"")</f>
        <v/>
      </c>
      <c r="AB247" s="43" t="str">
        <f>IFERROR(INDEX('ORARIO DOCENTI'!$A$3:$A$102,MATCH(AB$184,'ORARIO DOCENTI'!$V$3:$V$102,0),1),"")</f>
        <v/>
      </c>
      <c r="AC247" s="43" t="str">
        <f>IFERROR(INDEX('ORARIO DOCENTI'!$A$3:$A$102,MATCH(AC$184,'ORARIO DOCENTI'!$V$3:$V$102,0),1),"")</f>
        <v/>
      </c>
      <c r="AD247" s="43" t="str">
        <f>IFERROR(INDEX('ORARIO DOCENTI'!$A$3:$A$102,MATCH(AD$184,'ORARIO DOCENTI'!$V$3:$V$102,0),1),"")</f>
        <v/>
      </c>
      <c r="AE247" s="43" t="str">
        <f>IFERROR(INDEX('ORARIO DOCENTI'!$A$3:$A$102,MATCH(AE$184,'ORARIO DOCENTI'!$V$3:$V$102,0),1),"")</f>
        <v/>
      </c>
      <c r="AF247" s="43" t="str">
        <f>IFERROR(INDEX('ORARIO DOCENTI'!$A$3:$A$102,MATCH(AF$184,'ORARIO DOCENTI'!$V$3:$V$102,0),1),"")</f>
        <v/>
      </c>
      <c r="AG247" s="43" t="str">
        <f>IFERROR(INDEX('ORARIO DOCENTI'!$A$3:$A$102,MATCH(AG$184,'ORARIO DOCENTI'!$V$3:$V$102,0),1),"")</f>
        <v/>
      </c>
      <c r="AH247" s="43" t="str">
        <f>IFERROR(INDEX('ORARIO DOCENTI'!$A$3:$A$102,MATCH(AH$184,'ORARIO DOCENTI'!$V$3:$V$102,0),1),"")</f>
        <v/>
      </c>
      <c r="AI247" s="43" t="str">
        <f>IFERROR(INDEX('ORARIO DOCENTI'!$A$3:$A$102,MATCH(AI$184,'ORARIO DOCENTI'!$V$3:$V$102,0),1),"")</f>
        <v/>
      </c>
      <c r="AJ247" s="43" t="str">
        <f>IFERROR(INDEX('ORARIO DOCENTI'!$A$3:$A$102,MATCH(AJ$184,'ORARIO DOCENTI'!$V$3:$V$102,0),1),"")</f>
        <v/>
      </c>
      <c r="AK247" s="43" t="str">
        <f>IFERROR(INDEX('ORARIO DOCENTI'!$A$3:$A$102,MATCH(AK$184,'ORARIO DOCENTI'!$V$3:$V$102,0),1),"")</f>
        <v/>
      </c>
      <c r="AL247" s="43" t="str">
        <f>IFERROR(INDEX('ORARIO DOCENTI'!$A$3:$A$102,MATCH(AL$184,'ORARIO DOCENTI'!$V$3:$V$102,0),1),"")</f>
        <v/>
      </c>
      <c r="AM247" s="43" t="str">
        <f>IFERROR(INDEX('ORARIO DOCENTI'!$A$3:$A$102,MATCH(AM$184,'ORARIO DOCENTI'!$V$3:$V$102,0),1),"")</f>
        <v/>
      </c>
      <c r="AN247" s="43" t="str">
        <f>IFERROR(INDEX('ORARIO DOCENTI'!$A$3:$A$102,MATCH(AN$184,'ORARIO DOCENTI'!$V$3:$V$102,0),1),"")</f>
        <v/>
      </c>
      <c r="AO247" s="43" t="str">
        <f>IFERROR(INDEX('ORARIO DOCENTI'!$A$3:$A$102,MATCH(AO$184,'ORARIO DOCENTI'!$V$3:$V$102,0),1),"")</f>
        <v/>
      </c>
      <c r="AP247" s="43" t="str">
        <f>IFERROR(INDEX('ORARIO DOCENTI'!$A$3:$A$102,MATCH(AP$184,'ORARIO DOCENTI'!$V$3:$V$102,0),1),"")</f>
        <v/>
      </c>
      <c r="AQ247" s="43" t="str">
        <f>IFERROR(INDEX('ORARIO DOCENTI'!$A$3:$A$102,MATCH(AQ$184,'ORARIO DOCENTI'!$V$3:$V$102,0),1),"")</f>
        <v/>
      </c>
      <c r="AR247" s="43" t="str">
        <f>IFERROR(INDEX('ORARIO DOCENTI'!$A$3:$A$102,MATCH(AR$184,'ORARIO DOCENTI'!$V$3:$V$102,0),1),"")</f>
        <v/>
      </c>
      <c r="AS247" s="43" t="str">
        <f>IFERROR(INDEX('ORARIO DOCENTI'!$A$3:$A$102,MATCH(AS$184,'ORARIO DOCENTI'!$V$3:$V$102,0),1),"")</f>
        <v/>
      </c>
      <c r="AT247" s="43" t="str">
        <f>IFERROR(INDEX('ORARIO DOCENTI'!$A$3:$A$102,MATCH(AT$184,'ORARIO DOCENTI'!$V$3:$V$102,0),1),"")</f>
        <v/>
      </c>
      <c r="AU247" s="43" t="str">
        <f>IFERROR(INDEX('ORARIO DOCENTI'!$A$3:$A$102,MATCH(AU$184,'ORARIO DOCENTI'!$V$3:$V$102,0),1),"")</f>
        <v/>
      </c>
      <c r="AV247" s="43" t="str">
        <f>IFERROR(INDEX('ORARIO DOCENTI'!$A$3:$A$102,MATCH(AV$184,'ORARIO DOCENTI'!$V$3:$V$102,0),1),"")</f>
        <v/>
      </c>
      <c r="AW247" s="43" t="str">
        <f>IFERROR(INDEX('ORARIO DOCENTI'!$A$3:$A$102,MATCH(AW$184,'ORARIO DOCENTI'!$V$3:$V$102,0),1),"")</f>
        <v/>
      </c>
      <c r="AX247" s="43" t="str">
        <f>IFERROR(INDEX('ORARIO DOCENTI'!$A$3:$A$102,MATCH(AX$184,'ORARIO DOCENTI'!$V$3:$V$102,0),1),"")</f>
        <v/>
      </c>
      <c r="AY247" s="43" t="str">
        <f>IFERROR(INDEX('ORARIO DOCENTI'!$A$3:$A$102,MATCH(AY$184,'ORARIO DOCENTI'!$V$3:$V$102,0),1),"")</f>
        <v/>
      </c>
      <c r="AZ247" s="43" t="str">
        <f>IFERROR(INDEX('ORARIO DOCENTI'!$A$3:$A$102,MATCH(AZ$184,'ORARIO DOCENTI'!$V$3:$V$102,0),1),"")</f>
        <v/>
      </c>
    </row>
    <row r="248" spans="1:52" s="42" customFormat="1" ht="24.95" hidden="1" customHeight="1">
      <c r="A248" s="160"/>
      <c r="B248" s="170"/>
      <c r="C248" s="40" t="str">
        <f>IFERROR(INDEX('ORARIO ITP'!$A$3:$A$102,MATCH(C$184,'ORARIO ITP'!$V$3:$V$102,0),1),"")</f>
        <v/>
      </c>
      <c r="D248" s="40" t="str">
        <f>IFERROR(INDEX('ORARIO ITP'!$A$3:$A$102,MATCH(D$184,'ORARIO ITP'!$V$3:$V$102,0),1),"")</f>
        <v/>
      </c>
      <c r="E248" s="40" t="str">
        <f>IFERROR(INDEX('ORARIO ITP'!$A$3:$A$102,MATCH(E$184,'ORARIO ITP'!$V$3:$V$102,0),1),"")</f>
        <v/>
      </c>
      <c r="F248" s="40" t="str">
        <f>IFERROR(INDEX('ORARIO ITP'!$A$3:$A$102,MATCH(F$184,'ORARIO ITP'!$V$3:$V$102,0),1),"")</f>
        <v/>
      </c>
      <c r="G248" s="40" t="str">
        <f>IFERROR(INDEX('ORARIO ITP'!$A$3:$A$102,MATCH(G$184,'ORARIO ITP'!$V$3:$V$102,0),1),"")</f>
        <v/>
      </c>
      <c r="H248" s="40" t="str">
        <f>IFERROR(INDEX('ORARIO ITP'!$A$3:$A$102,MATCH(H$184,'ORARIO ITP'!$V$3:$V$102,0),1),"")</f>
        <v/>
      </c>
      <c r="I248" s="40" t="str">
        <f>IFERROR(INDEX('ORARIO ITP'!$A$3:$A$102,MATCH(I$184,'ORARIO ITP'!$V$3:$V$102,0),1),"")</f>
        <v/>
      </c>
      <c r="J248" s="40" t="str">
        <f>IFERROR(INDEX('ORARIO ITP'!$A$3:$A$102,MATCH(J$184,'ORARIO ITP'!$V$3:$V$102,0),1),"")</f>
        <v/>
      </c>
      <c r="K248" s="40" t="str">
        <f>IFERROR(INDEX('ORARIO ITP'!$A$3:$A$102,MATCH(K$184,'ORARIO ITP'!$V$3:$V$102,0),1),"")</f>
        <v/>
      </c>
      <c r="L248" s="40" t="str">
        <f>IFERROR(INDEX('ORARIO ITP'!$A$3:$A$102,MATCH(L$184,'ORARIO ITP'!$V$3:$V$102,0),1),"")</f>
        <v/>
      </c>
      <c r="M248" s="40" t="str">
        <f>IFERROR(INDEX('ORARIO ITP'!$A$3:$A$102,MATCH(M$184,'ORARIO ITP'!$V$3:$V$102,0),1),"")</f>
        <v/>
      </c>
      <c r="N248" s="40" t="str">
        <f>IFERROR(INDEX('ORARIO ITP'!$A$3:$A$102,MATCH(N$184,'ORARIO ITP'!$V$3:$V$102,0),1),"")</f>
        <v/>
      </c>
      <c r="O248" s="40" t="str">
        <f>IFERROR(INDEX('ORARIO ITP'!$A$3:$A$102,MATCH(O$184,'ORARIO ITP'!$V$3:$V$102,0),1),"")</f>
        <v/>
      </c>
      <c r="P248" s="40" t="str">
        <f>IFERROR(INDEX('ORARIO ITP'!$A$3:$A$102,MATCH(P$184,'ORARIO ITP'!$V$3:$V$102,0),1),"")</f>
        <v/>
      </c>
      <c r="Q248" s="40" t="str">
        <f>IFERROR(INDEX('ORARIO ITP'!$A$3:$A$102,MATCH(Q$184,'ORARIO ITP'!$V$3:$V$102,0),1),"")</f>
        <v/>
      </c>
      <c r="R248" s="40" t="str">
        <f>IFERROR(INDEX('ORARIO ITP'!$A$3:$A$102,MATCH(R$184,'ORARIO ITP'!$V$3:$V$102,0),1),"")</f>
        <v/>
      </c>
      <c r="S248" s="40" t="str">
        <f>IFERROR(INDEX('ORARIO ITP'!$A$3:$A$102,MATCH(S$184,'ORARIO ITP'!$V$3:$V$102,0),1),"")</f>
        <v/>
      </c>
      <c r="T248" s="40" t="str">
        <f>IFERROR(INDEX('ORARIO ITP'!$A$3:$A$102,MATCH(T$184,'ORARIO ITP'!$V$3:$V$102,0),1),"")</f>
        <v/>
      </c>
      <c r="U248" s="40" t="str">
        <f>IFERROR(INDEX('ORARIO ITP'!$A$3:$A$102,MATCH(U$184,'ORARIO ITP'!$V$3:$V$102,0),1),"")</f>
        <v/>
      </c>
      <c r="V248" s="40" t="str">
        <f>IFERROR(INDEX('ORARIO ITP'!$A$3:$A$102,MATCH(V$184,'ORARIO ITP'!$V$3:$V$102,0),1),"")</f>
        <v/>
      </c>
      <c r="W248" s="40" t="str">
        <f>IFERROR(INDEX('ORARIO ITP'!$A$3:$A$102,MATCH(W$184,'ORARIO ITP'!$V$3:$V$102,0),1),"")</f>
        <v/>
      </c>
      <c r="X248" s="40" t="str">
        <f>IFERROR(INDEX('ORARIO ITP'!$A$3:$A$102,MATCH(X$184,'ORARIO ITP'!$V$3:$V$102,0),1),"")</f>
        <v/>
      </c>
      <c r="Y248" s="40" t="str">
        <f>IFERROR(INDEX('ORARIO ITP'!$A$3:$A$102,MATCH(Y$184,'ORARIO ITP'!$V$3:$V$102,0),1),"")</f>
        <v/>
      </c>
      <c r="Z248" s="40" t="str">
        <f>IFERROR(INDEX('ORARIO ITP'!$A$3:$A$102,MATCH(Z$184,'ORARIO ITP'!$V$3:$V$102,0),1),"")</f>
        <v/>
      </c>
      <c r="AA248" s="40" t="str">
        <f>IFERROR(INDEX('ORARIO ITP'!$A$3:$A$102,MATCH(AA$184,'ORARIO ITP'!$V$3:$V$102,0),1),"")</f>
        <v/>
      </c>
      <c r="AB248" s="40" t="str">
        <f>IFERROR(INDEX('ORARIO ITP'!$A$3:$A$102,MATCH(AB$184,'ORARIO ITP'!$V$3:$V$102,0),1),"")</f>
        <v/>
      </c>
      <c r="AC248" s="40" t="str">
        <f>IFERROR(INDEX('ORARIO ITP'!$A$3:$A$102,MATCH(AC$184,'ORARIO ITP'!$V$3:$V$102,0),1),"")</f>
        <v/>
      </c>
      <c r="AD248" s="40" t="str">
        <f>IFERROR(INDEX('ORARIO ITP'!$A$3:$A$102,MATCH(AD$184,'ORARIO ITP'!$V$3:$V$102,0),1),"")</f>
        <v/>
      </c>
      <c r="AE248" s="40" t="str">
        <f>IFERROR(INDEX('ORARIO ITP'!$A$3:$A$102,MATCH(AE$184,'ORARIO ITP'!$V$3:$V$102,0),1),"")</f>
        <v/>
      </c>
      <c r="AF248" s="40" t="str">
        <f>IFERROR(INDEX('ORARIO ITP'!$A$3:$A$102,MATCH(AF$184,'ORARIO ITP'!$V$3:$V$102,0),1),"")</f>
        <v/>
      </c>
      <c r="AG248" s="40" t="str">
        <f>IFERROR(INDEX('ORARIO ITP'!$A$3:$A$102,MATCH(AG$184,'ORARIO ITP'!$V$3:$V$102,0),1),"")</f>
        <v/>
      </c>
      <c r="AH248" s="40" t="str">
        <f>IFERROR(INDEX('ORARIO ITP'!$A$3:$A$102,MATCH(AH$184,'ORARIO ITP'!$V$3:$V$102,0),1),"")</f>
        <v/>
      </c>
      <c r="AI248" s="40" t="str">
        <f>IFERROR(INDEX('ORARIO ITP'!$A$3:$A$102,MATCH(AI$184,'ORARIO ITP'!$V$3:$V$102,0),1),"")</f>
        <v/>
      </c>
      <c r="AJ248" s="40" t="str">
        <f>IFERROR(INDEX('ORARIO ITP'!$A$3:$A$102,MATCH(AJ$184,'ORARIO ITP'!$V$3:$V$102,0),1),"")</f>
        <v/>
      </c>
      <c r="AK248" s="40" t="str">
        <f>IFERROR(INDEX('ORARIO ITP'!$A$3:$A$102,MATCH(AK$184,'ORARIO ITP'!$V$3:$V$102,0),1),"")</f>
        <v/>
      </c>
      <c r="AL248" s="40" t="str">
        <f>IFERROR(INDEX('ORARIO ITP'!$A$3:$A$102,MATCH(AL$184,'ORARIO ITP'!$V$3:$V$102,0),1),"")</f>
        <v/>
      </c>
      <c r="AM248" s="40" t="str">
        <f>IFERROR(INDEX('ORARIO ITP'!$A$3:$A$102,MATCH(AM$184,'ORARIO ITP'!$V$3:$V$102,0),1),"")</f>
        <v/>
      </c>
      <c r="AN248" s="40" t="str">
        <f>IFERROR(INDEX('ORARIO ITP'!$A$3:$A$102,MATCH(AN$184,'ORARIO ITP'!$V$3:$V$102,0),1),"")</f>
        <v/>
      </c>
      <c r="AO248" s="40" t="str">
        <f>IFERROR(INDEX('ORARIO ITP'!$A$3:$A$102,MATCH(AO$184,'ORARIO ITP'!$V$3:$V$102,0),1),"")</f>
        <v/>
      </c>
      <c r="AP248" s="40" t="str">
        <f>IFERROR(INDEX('ORARIO ITP'!$A$3:$A$102,MATCH(AP$184,'ORARIO ITP'!$V$3:$V$102,0),1),"")</f>
        <v/>
      </c>
      <c r="AQ248" s="40" t="str">
        <f>IFERROR(INDEX('ORARIO ITP'!$A$3:$A$102,MATCH(AQ$184,'ORARIO ITP'!$V$3:$V$102,0),1),"")</f>
        <v/>
      </c>
      <c r="AR248" s="40" t="str">
        <f>IFERROR(INDEX('ORARIO ITP'!$A$3:$A$102,MATCH(AR$184,'ORARIO ITP'!$V$3:$V$102,0),1),"")</f>
        <v/>
      </c>
      <c r="AS248" s="40" t="str">
        <f>IFERROR(INDEX('ORARIO ITP'!$A$3:$A$102,MATCH(AS$184,'ORARIO ITP'!$V$3:$V$102,0),1),"")</f>
        <v/>
      </c>
      <c r="AT248" s="40" t="str">
        <f>IFERROR(INDEX('ORARIO ITP'!$A$3:$A$102,MATCH(AT$184,'ORARIO ITP'!$V$3:$V$102,0),1),"")</f>
        <v/>
      </c>
      <c r="AU248" s="40" t="str">
        <f>IFERROR(INDEX('ORARIO ITP'!$A$3:$A$102,MATCH(AU$184,'ORARIO ITP'!$V$3:$V$102,0),1),"")</f>
        <v/>
      </c>
      <c r="AV248" s="40" t="str">
        <f>IFERROR(INDEX('ORARIO ITP'!$A$3:$A$102,MATCH(AV$184,'ORARIO ITP'!$V$3:$V$102,0),1),"")</f>
        <v/>
      </c>
      <c r="AW248" s="40" t="str">
        <f>IFERROR(INDEX('ORARIO ITP'!$A$3:$A$102,MATCH(AW$184,'ORARIO ITP'!$V$3:$V$102,0),1),"")</f>
        <v/>
      </c>
      <c r="AX248" s="40" t="str">
        <f>IFERROR(INDEX('ORARIO ITP'!$A$3:$A$102,MATCH(AX$184,'ORARIO ITP'!$V$3:$V$102,0),1),"")</f>
        <v/>
      </c>
      <c r="AY248" s="40" t="str">
        <f>IFERROR(INDEX('ORARIO ITP'!$A$3:$A$102,MATCH(AY$184,'ORARIO ITP'!$V$3:$V$102,0),1),"")</f>
        <v/>
      </c>
      <c r="AZ248" s="40" t="str">
        <f>IFERROR(INDEX('ORARIO ITP'!$A$3:$A$102,MATCH(AZ$184,'ORARIO ITP'!$V$3:$V$102,0),1),"")</f>
        <v/>
      </c>
    </row>
    <row r="249" spans="1:52" s="42" customFormat="1" ht="24.95" hidden="1" customHeight="1">
      <c r="A249" s="160"/>
      <c r="B249" s="168">
        <v>2</v>
      </c>
      <c r="C249" s="41" t="str">
        <f ca="1">IFERROR(INDEX('DOCENTI-CLASSI-MATERIE'!$A$2:$L$201,MATCH(C$67,'DOCENTI-CLASSI-MATERIE'!$A$2:$A$201,0),MATCH(C$184,INDIRECT("'DOCENTI-CLASSI-MATERIE'!$A"&amp;MATCH(C$67,'DOCENTI-CLASSI-MATERIE'!$A$2:$A$201,0)+2&amp;":$L"&amp;MATCH(C$67,'DOCENTI-CLASSI-MATERIE'!$A$2:$A$201,0)+2),0)),"")</f>
        <v/>
      </c>
      <c r="D249" s="41" t="str">
        <f ca="1">IFERROR(INDEX('DOCENTI-CLASSI-MATERIE'!$A$2:$L$201,MATCH(D$67,'DOCENTI-CLASSI-MATERIE'!$A$2:$A$201,0),MATCH(D$184,INDIRECT("'DOCENTI-CLASSI-MATERIE'!$A"&amp;MATCH(D$67,'DOCENTI-CLASSI-MATERIE'!$A$2:$A$201,0)+2&amp;":$L"&amp;MATCH(D$67,'DOCENTI-CLASSI-MATERIE'!$A$2:$A$201,0)+2),0)),"")</f>
        <v/>
      </c>
      <c r="E249" s="41" t="str">
        <f ca="1">IFERROR(INDEX('DOCENTI-CLASSI-MATERIE'!$A$2:$L$201,MATCH(E$67,'DOCENTI-CLASSI-MATERIE'!$A$2:$A$201,0),MATCH(E$184,INDIRECT("'DOCENTI-CLASSI-MATERIE'!$A"&amp;MATCH(E$67,'DOCENTI-CLASSI-MATERIE'!$A$2:$A$201,0)+2&amp;":$L"&amp;MATCH(E$67,'DOCENTI-CLASSI-MATERIE'!$A$2:$A$201,0)+2),0)),"")</f>
        <v/>
      </c>
      <c r="F249" s="41" t="str">
        <f ca="1">IFERROR(INDEX('DOCENTI-CLASSI-MATERIE'!$A$2:$L$201,MATCH(F$67,'DOCENTI-CLASSI-MATERIE'!$A$2:$A$201,0),MATCH(F$184,INDIRECT("'DOCENTI-CLASSI-MATERIE'!$A"&amp;MATCH(F$67,'DOCENTI-CLASSI-MATERIE'!$A$2:$A$201,0)+2&amp;":$L"&amp;MATCH(F$67,'DOCENTI-CLASSI-MATERIE'!$A$2:$A$201,0)+2),0)),"")</f>
        <v/>
      </c>
      <c r="G249" s="41" t="str">
        <f ca="1">IFERROR(INDEX('DOCENTI-CLASSI-MATERIE'!$A$2:$L$201,MATCH(G$67,'DOCENTI-CLASSI-MATERIE'!$A$2:$A$201,0),MATCH(G$184,INDIRECT("'DOCENTI-CLASSI-MATERIE'!$A"&amp;MATCH(G$67,'DOCENTI-CLASSI-MATERIE'!$A$2:$A$201,0)+2&amp;":$L"&amp;MATCH(G$67,'DOCENTI-CLASSI-MATERIE'!$A$2:$A$201,0)+2),0)),"")</f>
        <v/>
      </c>
      <c r="H249" s="41" t="str">
        <f ca="1">IFERROR(INDEX('DOCENTI-CLASSI-MATERIE'!$A$2:$L$201,MATCH(H$67,'DOCENTI-CLASSI-MATERIE'!$A$2:$A$201,0),MATCH(H$184,INDIRECT("'DOCENTI-CLASSI-MATERIE'!$A"&amp;MATCH(H$67,'DOCENTI-CLASSI-MATERIE'!$A$2:$A$201,0)+2&amp;":$L"&amp;MATCH(H$67,'DOCENTI-CLASSI-MATERIE'!$A$2:$A$201,0)+2),0)),"")</f>
        <v/>
      </c>
      <c r="I249" s="41" t="str">
        <f ca="1">IFERROR(INDEX('DOCENTI-CLASSI-MATERIE'!$A$2:$L$201,MATCH(I$67,'DOCENTI-CLASSI-MATERIE'!$A$2:$A$201,0),MATCH(I$184,INDIRECT("'DOCENTI-CLASSI-MATERIE'!$A"&amp;MATCH(I$67,'DOCENTI-CLASSI-MATERIE'!$A$2:$A$201,0)+2&amp;":$L"&amp;MATCH(I$67,'DOCENTI-CLASSI-MATERIE'!$A$2:$A$201,0)+2),0)),"")</f>
        <v/>
      </c>
      <c r="J249" s="41" t="str">
        <f ca="1">IFERROR(INDEX('DOCENTI-CLASSI-MATERIE'!$A$2:$L$201,MATCH(J$67,'DOCENTI-CLASSI-MATERIE'!$A$2:$A$201,0),MATCH(J$184,INDIRECT("'DOCENTI-CLASSI-MATERIE'!$A"&amp;MATCH(J$67,'DOCENTI-CLASSI-MATERIE'!$A$2:$A$201,0)+2&amp;":$L"&amp;MATCH(J$67,'DOCENTI-CLASSI-MATERIE'!$A$2:$A$201,0)+2),0)),"")</f>
        <v/>
      </c>
      <c r="K249" s="41" t="str">
        <f ca="1">IFERROR(INDEX('DOCENTI-CLASSI-MATERIE'!$A$2:$L$201,MATCH(K$67,'DOCENTI-CLASSI-MATERIE'!$A$2:$A$201,0),MATCH(K$184,INDIRECT("'DOCENTI-CLASSI-MATERIE'!$A"&amp;MATCH(K$67,'DOCENTI-CLASSI-MATERIE'!$A$2:$A$201,0)+2&amp;":$L"&amp;MATCH(K$67,'DOCENTI-CLASSI-MATERIE'!$A$2:$A$201,0)+2),0)),"")</f>
        <v/>
      </c>
      <c r="L249" s="41" t="str">
        <f ca="1">IFERROR(INDEX('DOCENTI-CLASSI-MATERIE'!$A$2:$L$201,MATCH(L$67,'DOCENTI-CLASSI-MATERIE'!$A$2:$A$201,0),MATCH(L$184,INDIRECT("'DOCENTI-CLASSI-MATERIE'!$A"&amp;MATCH(L$67,'DOCENTI-CLASSI-MATERIE'!$A$2:$A$201,0)+2&amp;":$L"&amp;MATCH(L$67,'DOCENTI-CLASSI-MATERIE'!$A$2:$A$201,0)+2),0)),"")</f>
        <v/>
      </c>
      <c r="M249" s="41" t="str">
        <f ca="1">IFERROR(INDEX('DOCENTI-CLASSI-MATERIE'!$A$2:$L$201,MATCH(M$67,'DOCENTI-CLASSI-MATERIE'!$A$2:$A$201,0),MATCH(M$184,INDIRECT("'DOCENTI-CLASSI-MATERIE'!$A"&amp;MATCH(M$67,'DOCENTI-CLASSI-MATERIE'!$A$2:$A$201,0)+2&amp;":$L"&amp;MATCH(M$67,'DOCENTI-CLASSI-MATERIE'!$A$2:$A$201,0)+2),0)),"")</f>
        <v/>
      </c>
      <c r="N249" s="41" t="str">
        <f ca="1">IFERROR(INDEX('DOCENTI-CLASSI-MATERIE'!$A$2:$L$201,MATCH(N$67,'DOCENTI-CLASSI-MATERIE'!$A$2:$A$201,0),MATCH(N$184,INDIRECT("'DOCENTI-CLASSI-MATERIE'!$A"&amp;MATCH(N$67,'DOCENTI-CLASSI-MATERIE'!$A$2:$A$201,0)+2&amp;":$L"&amp;MATCH(N$67,'DOCENTI-CLASSI-MATERIE'!$A$2:$A$201,0)+2),0)),"")</f>
        <v/>
      </c>
      <c r="O249" s="41" t="str">
        <f ca="1">IFERROR(INDEX('DOCENTI-CLASSI-MATERIE'!$A$2:$L$201,MATCH(O$67,'DOCENTI-CLASSI-MATERIE'!$A$2:$A$201,0),MATCH(O$184,INDIRECT("'DOCENTI-CLASSI-MATERIE'!$A"&amp;MATCH(O$67,'DOCENTI-CLASSI-MATERIE'!$A$2:$A$201,0)+2&amp;":$L"&amp;MATCH(O$67,'DOCENTI-CLASSI-MATERIE'!$A$2:$A$201,0)+2),0)),"")</f>
        <v/>
      </c>
      <c r="P249" s="41" t="str">
        <f ca="1">IFERROR(INDEX('DOCENTI-CLASSI-MATERIE'!$A$2:$L$201,MATCH(P$67,'DOCENTI-CLASSI-MATERIE'!$A$2:$A$201,0),MATCH(P$184,INDIRECT("'DOCENTI-CLASSI-MATERIE'!$A"&amp;MATCH(P$67,'DOCENTI-CLASSI-MATERIE'!$A$2:$A$201,0)+2&amp;":$L"&amp;MATCH(P$67,'DOCENTI-CLASSI-MATERIE'!$A$2:$A$201,0)+2),0)),"")</f>
        <v/>
      </c>
      <c r="Q249" s="41" t="str">
        <f ca="1">IFERROR(INDEX('DOCENTI-CLASSI-MATERIE'!$A$2:$L$201,MATCH(Q$67,'DOCENTI-CLASSI-MATERIE'!$A$2:$A$201,0),MATCH(Q$184,INDIRECT("'DOCENTI-CLASSI-MATERIE'!$A"&amp;MATCH(Q$67,'DOCENTI-CLASSI-MATERIE'!$A$2:$A$201,0)+2&amp;":$L"&amp;MATCH(Q$67,'DOCENTI-CLASSI-MATERIE'!$A$2:$A$201,0)+2),0)),"")</f>
        <v/>
      </c>
      <c r="R249" s="41" t="str">
        <f ca="1">IFERROR(INDEX('DOCENTI-CLASSI-MATERIE'!$A$2:$L$201,MATCH(R$67,'DOCENTI-CLASSI-MATERIE'!$A$2:$A$201,0),MATCH(R$184,INDIRECT("'DOCENTI-CLASSI-MATERIE'!$A"&amp;MATCH(R$67,'DOCENTI-CLASSI-MATERIE'!$A$2:$A$201,0)+2&amp;":$L"&amp;MATCH(R$67,'DOCENTI-CLASSI-MATERIE'!$A$2:$A$201,0)+2),0)),"")</f>
        <v>LINGUA LETT.ITAL. E STORIA</v>
      </c>
      <c r="S249" s="41" t="str">
        <f ca="1">IFERROR(INDEX('DOCENTI-CLASSI-MATERIE'!$A$2:$L$201,MATCH(S$67,'DOCENTI-CLASSI-MATERIE'!$A$2:$A$201,0),MATCH(S$184,INDIRECT("'DOCENTI-CLASSI-MATERIE'!$A"&amp;MATCH(S$67,'DOCENTI-CLASSI-MATERIE'!$A$2:$A$201,0)+2&amp;":$L"&amp;MATCH(S$67,'DOCENTI-CLASSI-MATERIE'!$A$2:$A$201,0)+2),0)),"")</f>
        <v>LINGUA LETT.ITAL. E STORIA</v>
      </c>
      <c r="T249" s="41" t="str">
        <f ca="1">IFERROR(INDEX('DOCENTI-CLASSI-MATERIE'!$A$2:$L$201,MATCH(T$67,'DOCENTI-CLASSI-MATERIE'!$A$2:$A$201,0),MATCH(T$184,INDIRECT("'DOCENTI-CLASSI-MATERIE'!$A"&amp;MATCH(T$67,'DOCENTI-CLASSI-MATERIE'!$A$2:$A$201,0)+2&amp;":$L"&amp;MATCH(T$67,'DOCENTI-CLASSI-MATERIE'!$A$2:$A$201,0)+2),0)),"")</f>
        <v/>
      </c>
      <c r="U249" s="41" t="str">
        <f ca="1">IFERROR(INDEX('DOCENTI-CLASSI-MATERIE'!$A$2:$L$201,MATCH(U$67,'DOCENTI-CLASSI-MATERIE'!$A$2:$A$201,0),MATCH(U$184,INDIRECT("'DOCENTI-CLASSI-MATERIE'!$A"&amp;MATCH(U$67,'DOCENTI-CLASSI-MATERIE'!$A$2:$A$201,0)+2&amp;":$L"&amp;MATCH(U$67,'DOCENTI-CLASSI-MATERIE'!$A$2:$A$201,0)+2),0)),"")</f>
        <v/>
      </c>
      <c r="V249" s="41" t="str">
        <f ca="1">IFERROR(INDEX('DOCENTI-CLASSI-MATERIE'!$A$2:$L$201,MATCH(V$67,'DOCENTI-CLASSI-MATERIE'!$A$2:$A$201,0),MATCH(V$184,INDIRECT("'DOCENTI-CLASSI-MATERIE'!$A"&amp;MATCH(V$67,'DOCENTI-CLASSI-MATERIE'!$A$2:$A$201,0)+2&amp;":$L"&amp;MATCH(V$67,'DOCENTI-CLASSI-MATERIE'!$A$2:$A$201,0)+2),0)),"")</f>
        <v/>
      </c>
      <c r="W249" s="41" t="str">
        <f ca="1">IFERROR(INDEX('DOCENTI-CLASSI-MATERIE'!$A$2:$L$201,MATCH(W$67,'DOCENTI-CLASSI-MATERIE'!$A$2:$A$201,0),MATCH(W$184,INDIRECT("'DOCENTI-CLASSI-MATERIE'!$A"&amp;MATCH(W$67,'DOCENTI-CLASSI-MATERIE'!$A$2:$A$201,0)+2&amp;":$L"&amp;MATCH(W$67,'DOCENTI-CLASSI-MATERIE'!$A$2:$A$201,0)+2),0)),"")</f>
        <v/>
      </c>
      <c r="X249" s="41" t="str">
        <f ca="1">IFERROR(INDEX('DOCENTI-CLASSI-MATERIE'!$A$2:$L$201,MATCH(X$67,'DOCENTI-CLASSI-MATERIE'!$A$2:$A$201,0),MATCH(X$184,INDIRECT("'DOCENTI-CLASSI-MATERIE'!$A"&amp;MATCH(X$67,'DOCENTI-CLASSI-MATERIE'!$A$2:$A$201,0)+2&amp;":$L"&amp;MATCH(X$67,'DOCENTI-CLASSI-MATERIE'!$A$2:$A$201,0)+2),0)),"")</f>
        <v/>
      </c>
      <c r="Y249" s="41" t="str">
        <f ca="1">IFERROR(INDEX('DOCENTI-CLASSI-MATERIE'!$A$2:$L$201,MATCH(Y$67,'DOCENTI-CLASSI-MATERIE'!$A$2:$A$201,0),MATCH(Y$184,INDIRECT("'DOCENTI-CLASSI-MATERIE'!$A"&amp;MATCH(Y$67,'DOCENTI-CLASSI-MATERIE'!$A$2:$A$201,0)+2&amp;":$L"&amp;MATCH(Y$67,'DOCENTI-CLASSI-MATERIE'!$A$2:$A$201,0)+2),0)),"")</f>
        <v/>
      </c>
      <c r="Z249" s="41" t="str">
        <f ca="1">IFERROR(INDEX('DOCENTI-CLASSI-MATERIE'!$A$2:$L$201,MATCH(Z$67,'DOCENTI-CLASSI-MATERIE'!$A$2:$A$201,0),MATCH(Z$184,INDIRECT("'DOCENTI-CLASSI-MATERIE'!$A"&amp;MATCH(Z$67,'DOCENTI-CLASSI-MATERIE'!$A$2:$A$201,0)+2&amp;":$L"&amp;MATCH(Z$67,'DOCENTI-CLASSI-MATERIE'!$A$2:$A$201,0)+2),0)),"")</f>
        <v/>
      </c>
      <c r="AA249" s="41" t="str">
        <f ca="1">IFERROR(INDEX('DOCENTI-CLASSI-MATERIE'!$A$2:$L$201,MATCH(AA$67,'DOCENTI-CLASSI-MATERIE'!$A$2:$A$201,0),MATCH(AA$184,INDIRECT("'DOCENTI-CLASSI-MATERIE'!$A"&amp;MATCH(AA$67,'DOCENTI-CLASSI-MATERIE'!$A$2:$A$201,0)+2&amp;":$L"&amp;MATCH(AA$67,'DOCENTI-CLASSI-MATERIE'!$A$2:$A$201,0)+2),0)),"")</f>
        <v/>
      </c>
      <c r="AB249" s="41" t="str">
        <f ca="1">IFERROR(INDEX('DOCENTI-CLASSI-MATERIE'!$A$2:$L$201,MATCH(AB$67,'DOCENTI-CLASSI-MATERIE'!$A$2:$A$201,0),MATCH(AB$184,INDIRECT("'DOCENTI-CLASSI-MATERIE'!$A"&amp;MATCH(AB$67,'DOCENTI-CLASSI-MATERIE'!$A$2:$A$201,0)+2&amp;":$L"&amp;MATCH(AB$67,'DOCENTI-CLASSI-MATERIE'!$A$2:$A$201,0)+2),0)),"")</f>
        <v/>
      </c>
      <c r="AC249" s="41" t="str">
        <f ca="1">IFERROR(INDEX('DOCENTI-CLASSI-MATERIE'!$A$2:$L$201,MATCH(AC$67,'DOCENTI-CLASSI-MATERIE'!$A$2:$A$201,0),MATCH(AC$184,INDIRECT("'DOCENTI-CLASSI-MATERIE'!$A"&amp;MATCH(AC$67,'DOCENTI-CLASSI-MATERIE'!$A$2:$A$201,0)+2&amp;":$L"&amp;MATCH(AC$67,'DOCENTI-CLASSI-MATERIE'!$A$2:$A$201,0)+2),0)),"")</f>
        <v/>
      </c>
      <c r="AD249" s="41" t="str">
        <f ca="1">IFERROR(INDEX('DOCENTI-CLASSI-MATERIE'!$A$2:$L$201,MATCH(AD$67,'DOCENTI-CLASSI-MATERIE'!$A$2:$A$201,0),MATCH(AD$184,INDIRECT("'DOCENTI-CLASSI-MATERIE'!$A"&amp;MATCH(AD$67,'DOCENTI-CLASSI-MATERIE'!$A$2:$A$201,0)+2&amp;":$L"&amp;MATCH(AD$67,'DOCENTI-CLASSI-MATERIE'!$A$2:$A$201,0)+2),0)),"")</f>
        <v/>
      </c>
      <c r="AE249" s="41" t="str">
        <f ca="1">IFERROR(INDEX('DOCENTI-CLASSI-MATERIE'!$A$2:$L$201,MATCH(AE$67,'DOCENTI-CLASSI-MATERIE'!$A$2:$A$201,0),MATCH(AE$184,INDIRECT("'DOCENTI-CLASSI-MATERIE'!$A"&amp;MATCH(AE$67,'DOCENTI-CLASSI-MATERIE'!$A$2:$A$201,0)+2&amp;":$L"&amp;MATCH(AE$67,'DOCENTI-CLASSI-MATERIE'!$A$2:$A$201,0)+2),0)),"")</f>
        <v/>
      </c>
      <c r="AF249" s="41" t="str">
        <f ca="1">IFERROR(INDEX('DOCENTI-CLASSI-MATERIE'!$A$2:$L$201,MATCH(AF$67,'DOCENTI-CLASSI-MATERIE'!$A$2:$A$201,0),MATCH(AF$184,INDIRECT("'DOCENTI-CLASSI-MATERIE'!$A"&amp;MATCH(AF$67,'DOCENTI-CLASSI-MATERIE'!$A$2:$A$201,0)+2&amp;":$L"&amp;MATCH(AF$67,'DOCENTI-CLASSI-MATERIE'!$A$2:$A$201,0)+2),0)),"")</f>
        <v/>
      </c>
      <c r="AG249" s="41" t="str">
        <f ca="1">IFERROR(INDEX('DOCENTI-CLASSI-MATERIE'!$A$2:$L$201,MATCH(AG$67,'DOCENTI-CLASSI-MATERIE'!$A$2:$A$201,0),MATCH(AG$184,INDIRECT("'DOCENTI-CLASSI-MATERIE'!$A"&amp;MATCH(AG$67,'DOCENTI-CLASSI-MATERIE'!$A$2:$A$201,0)+2&amp;":$L"&amp;MATCH(AG$67,'DOCENTI-CLASSI-MATERIE'!$A$2:$A$201,0)+2),0)),"")</f>
        <v/>
      </c>
      <c r="AH249" s="41" t="str">
        <f ca="1">IFERROR(INDEX('DOCENTI-CLASSI-MATERIE'!$A$2:$L$201,MATCH(AH$67,'DOCENTI-CLASSI-MATERIE'!$A$2:$A$201,0),MATCH(AH$184,INDIRECT("'DOCENTI-CLASSI-MATERIE'!$A"&amp;MATCH(AH$67,'DOCENTI-CLASSI-MATERIE'!$A$2:$A$201,0)+2&amp;":$L"&amp;MATCH(AH$67,'DOCENTI-CLASSI-MATERIE'!$A$2:$A$201,0)+2),0)),"")</f>
        <v/>
      </c>
      <c r="AI249" s="41" t="str">
        <f ca="1">IFERROR(INDEX('DOCENTI-CLASSI-MATERIE'!$A$2:$L$201,MATCH(AI$67,'DOCENTI-CLASSI-MATERIE'!$A$2:$A$201,0),MATCH(AI$184,INDIRECT("'DOCENTI-CLASSI-MATERIE'!$A"&amp;MATCH(AI$67,'DOCENTI-CLASSI-MATERIE'!$A$2:$A$201,0)+2&amp;":$L"&amp;MATCH(AI$67,'DOCENTI-CLASSI-MATERIE'!$A$2:$A$201,0)+2),0)),"")</f>
        <v/>
      </c>
      <c r="AJ249" s="41" t="str">
        <f ca="1">IFERROR(INDEX('DOCENTI-CLASSI-MATERIE'!$A$2:$L$201,MATCH(AJ$67,'DOCENTI-CLASSI-MATERIE'!$A$2:$A$201,0),MATCH(AJ$184,INDIRECT("'DOCENTI-CLASSI-MATERIE'!$A"&amp;MATCH(AJ$67,'DOCENTI-CLASSI-MATERIE'!$A$2:$A$201,0)+2&amp;":$L"&amp;MATCH(AJ$67,'DOCENTI-CLASSI-MATERIE'!$A$2:$A$201,0)+2),0)),"")</f>
        <v/>
      </c>
      <c r="AK249" s="41" t="str">
        <f ca="1">IFERROR(INDEX('DOCENTI-CLASSI-MATERIE'!$A$2:$L$201,MATCH(AK$67,'DOCENTI-CLASSI-MATERIE'!$A$2:$A$201,0),MATCH(AK$184,INDIRECT("'DOCENTI-CLASSI-MATERIE'!$A"&amp;MATCH(AK$67,'DOCENTI-CLASSI-MATERIE'!$A$2:$A$201,0)+2&amp;":$L"&amp;MATCH(AK$67,'DOCENTI-CLASSI-MATERIE'!$A$2:$A$201,0)+2),0)),"")</f>
        <v/>
      </c>
      <c r="AL249" s="41" t="str">
        <f ca="1">IFERROR(INDEX('DOCENTI-CLASSI-MATERIE'!$A$2:$L$201,MATCH(AL$67,'DOCENTI-CLASSI-MATERIE'!$A$2:$A$201,0),MATCH(AL$184,INDIRECT("'DOCENTI-CLASSI-MATERIE'!$A"&amp;MATCH(AL$67,'DOCENTI-CLASSI-MATERIE'!$A$2:$A$201,0)+2&amp;":$L"&amp;MATCH(AL$67,'DOCENTI-CLASSI-MATERIE'!$A$2:$A$201,0)+2),0)),"")</f>
        <v/>
      </c>
      <c r="AM249" s="41" t="str">
        <f ca="1">IFERROR(INDEX('DOCENTI-CLASSI-MATERIE'!$A$2:$L$201,MATCH(AM$67,'DOCENTI-CLASSI-MATERIE'!$A$2:$A$201,0),MATCH(AM$184,INDIRECT("'DOCENTI-CLASSI-MATERIE'!$A"&amp;MATCH(AM$67,'DOCENTI-CLASSI-MATERIE'!$A$2:$A$201,0)+2&amp;":$L"&amp;MATCH(AM$67,'DOCENTI-CLASSI-MATERIE'!$A$2:$A$201,0)+2),0)),"")</f>
        <v/>
      </c>
      <c r="AN249" s="41" t="str">
        <f ca="1">IFERROR(INDEX('DOCENTI-CLASSI-MATERIE'!$A$2:$L$201,MATCH(AN$67,'DOCENTI-CLASSI-MATERIE'!$A$2:$A$201,0),MATCH(AN$184,INDIRECT("'DOCENTI-CLASSI-MATERIE'!$A"&amp;MATCH(AN$67,'DOCENTI-CLASSI-MATERIE'!$A$2:$A$201,0)+2&amp;":$L"&amp;MATCH(AN$67,'DOCENTI-CLASSI-MATERIE'!$A$2:$A$201,0)+2),0)),"")</f>
        <v/>
      </c>
      <c r="AO249" s="41" t="str">
        <f ca="1">IFERROR(INDEX('DOCENTI-CLASSI-MATERIE'!$A$2:$L$201,MATCH(AO$67,'DOCENTI-CLASSI-MATERIE'!$A$2:$A$201,0),MATCH(AO$184,INDIRECT("'DOCENTI-CLASSI-MATERIE'!$A"&amp;MATCH(AO$67,'DOCENTI-CLASSI-MATERIE'!$A$2:$A$201,0)+2&amp;":$L"&amp;MATCH(AO$67,'DOCENTI-CLASSI-MATERIE'!$A$2:$A$201,0)+2),0)),"")</f>
        <v/>
      </c>
      <c r="AP249" s="41" t="str">
        <f ca="1">IFERROR(INDEX('DOCENTI-CLASSI-MATERIE'!$A$2:$L$201,MATCH(AP$67,'DOCENTI-CLASSI-MATERIE'!$A$2:$A$201,0),MATCH(AP$184,INDIRECT("'DOCENTI-CLASSI-MATERIE'!$A"&amp;MATCH(AP$67,'DOCENTI-CLASSI-MATERIE'!$A$2:$A$201,0)+2&amp;":$L"&amp;MATCH(AP$67,'DOCENTI-CLASSI-MATERIE'!$A$2:$A$201,0)+2),0)),"")</f>
        <v/>
      </c>
      <c r="AQ249" s="41" t="str">
        <f ca="1">IFERROR(INDEX('DOCENTI-CLASSI-MATERIE'!$A$2:$L$201,MATCH(AQ$67,'DOCENTI-CLASSI-MATERIE'!$A$2:$A$201,0),MATCH(AQ$184,INDIRECT("'DOCENTI-CLASSI-MATERIE'!$A"&amp;MATCH(AQ$67,'DOCENTI-CLASSI-MATERIE'!$A$2:$A$201,0)+2&amp;":$L"&amp;MATCH(AQ$67,'DOCENTI-CLASSI-MATERIE'!$A$2:$A$201,0)+2),0)),"")</f>
        <v/>
      </c>
      <c r="AR249" s="41" t="str">
        <f ca="1">IFERROR(INDEX('DOCENTI-CLASSI-MATERIE'!$A$2:$L$201,MATCH(AR$67,'DOCENTI-CLASSI-MATERIE'!$A$2:$A$201,0),MATCH(AR$184,INDIRECT("'DOCENTI-CLASSI-MATERIE'!$A"&amp;MATCH(AR$67,'DOCENTI-CLASSI-MATERIE'!$A$2:$A$201,0)+2&amp;":$L"&amp;MATCH(AR$67,'DOCENTI-CLASSI-MATERIE'!$A$2:$A$201,0)+2),0)),"")</f>
        <v/>
      </c>
      <c r="AS249" s="41" t="str">
        <f ca="1">IFERROR(INDEX('DOCENTI-CLASSI-MATERIE'!$A$2:$L$201,MATCH(AS$67,'DOCENTI-CLASSI-MATERIE'!$A$2:$A$201,0),MATCH(AS$184,INDIRECT("'DOCENTI-CLASSI-MATERIE'!$A"&amp;MATCH(AS$67,'DOCENTI-CLASSI-MATERIE'!$A$2:$A$201,0)+2&amp;":$L"&amp;MATCH(AS$67,'DOCENTI-CLASSI-MATERIE'!$A$2:$A$201,0)+2),0)),"")</f>
        <v/>
      </c>
      <c r="AT249" s="41" t="str">
        <f ca="1">IFERROR(INDEX('DOCENTI-CLASSI-MATERIE'!$A$2:$L$201,MATCH(AT$67,'DOCENTI-CLASSI-MATERIE'!$A$2:$A$201,0),MATCH(AT$184,INDIRECT("'DOCENTI-CLASSI-MATERIE'!$A"&amp;MATCH(AT$67,'DOCENTI-CLASSI-MATERIE'!$A$2:$A$201,0)+2&amp;":$L"&amp;MATCH(AT$67,'DOCENTI-CLASSI-MATERIE'!$A$2:$A$201,0)+2),0)),"")</f>
        <v/>
      </c>
      <c r="AU249" s="41" t="str">
        <f ca="1">IFERROR(INDEX('DOCENTI-CLASSI-MATERIE'!$A$2:$L$201,MATCH(AU$67,'DOCENTI-CLASSI-MATERIE'!$A$2:$A$201,0),MATCH(AU$184,INDIRECT("'DOCENTI-CLASSI-MATERIE'!$A"&amp;MATCH(AU$67,'DOCENTI-CLASSI-MATERIE'!$A$2:$A$201,0)+2&amp;":$L"&amp;MATCH(AU$67,'DOCENTI-CLASSI-MATERIE'!$A$2:$A$201,0)+2),0)),"")</f>
        <v/>
      </c>
      <c r="AV249" s="41" t="str">
        <f ca="1">IFERROR(INDEX('DOCENTI-CLASSI-MATERIE'!$A$2:$L$201,MATCH(AV$67,'DOCENTI-CLASSI-MATERIE'!$A$2:$A$201,0),MATCH(AV$184,INDIRECT("'DOCENTI-CLASSI-MATERIE'!$A"&amp;MATCH(AV$67,'DOCENTI-CLASSI-MATERIE'!$A$2:$A$201,0)+2&amp;":$L"&amp;MATCH(AV$67,'DOCENTI-CLASSI-MATERIE'!$A$2:$A$201,0)+2),0)),"")</f>
        <v/>
      </c>
      <c r="AW249" s="41" t="str">
        <f ca="1">IFERROR(INDEX('DOCENTI-CLASSI-MATERIE'!$A$2:$L$201,MATCH(AW$67,'DOCENTI-CLASSI-MATERIE'!$A$2:$A$201,0),MATCH(AW$184,INDIRECT("'DOCENTI-CLASSI-MATERIE'!$A"&amp;MATCH(AW$67,'DOCENTI-CLASSI-MATERIE'!$A$2:$A$201,0)+2&amp;":$L"&amp;MATCH(AW$67,'DOCENTI-CLASSI-MATERIE'!$A$2:$A$201,0)+2),0)),"")</f>
        <v/>
      </c>
      <c r="AX249" s="41" t="str">
        <f ca="1">IFERROR(INDEX('DOCENTI-CLASSI-MATERIE'!$A$2:$L$201,MATCH(AX$67,'DOCENTI-CLASSI-MATERIE'!$A$2:$A$201,0),MATCH(AX$184,INDIRECT("'DOCENTI-CLASSI-MATERIE'!$A"&amp;MATCH(AX$67,'DOCENTI-CLASSI-MATERIE'!$A$2:$A$201,0)+2&amp;":$L"&amp;MATCH(AX$67,'DOCENTI-CLASSI-MATERIE'!$A$2:$A$201,0)+2),0)),"")</f>
        <v/>
      </c>
      <c r="AY249" s="41" t="str">
        <f ca="1">IFERROR(INDEX('DOCENTI-CLASSI-MATERIE'!$A$2:$L$201,MATCH(AY$67,'DOCENTI-CLASSI-MATERIE'!$A$2:$A$201,0),MATCH(AY$184,INDIRECT("'DOCENTI-CLASSI-MATERIE'!$A"&amp;MATCH(AY$67,'DOCENTI-CLASSI-MATERIE'!$A$2:$A$201,0)+2&amp;":$L"&amp;MATCH(AY$67,'DOCENTI-CLASSI-MATERIE'!$A$2:$A$201,0)+2),0)),"")</f>
        <v/>
      </c>
      <c r="AZ249" s="41" t="str">
        <f ca="1">IFERROR(INDEX('DOCENTI-CLASSI-MATERIE'!$A$2:$L$201,MATCH(AZ$67,'DOCENTI-CLASSI-MATERIE'!$A$2:$A$201,0),MATCH(AZ$184,INDIRECT("'DOCENTI-CLASSI-MATERIE'!$A"&amp;MATCH(AZ$67,'DOCENTI-CLASSI-MATERIE'!$A$2:$A$201,0)+2&amp;":$L"&amp;MATCH(AZ$67,'DOCENTI-CLASSI-MATERIE'!$A$2:$A$201,0)+2),0)),"")</f>
        <v/>
      </c>
    </row>
    <row r="250" spans="1:52" s="42" customFormat="1" ht="24.95" hidden="1" customHeight="1">
      <c r="A250" s="160"/>
      <c r="B250" s="169"/>
      <c r="C250" s="43" t="str">
        <f>IFERROR(INDEX('ORARIO DOCENTI'!$A$3:$A$102,MATCH(C$184,'ORARIO DOCENTI'!$W$3:$W$102,0),1),"")</f>
        <v/>
      </c>
      <c r="D250" s="43" t="str">
        <f>IFERROR(INDEX('ORARIO DOCENTI'!$A$3:$A$102,MATCH(D$184,'ORARIO DOCENTI'!$W$3:$W$102,0),1),"")</f>
        <v/>
      </c>
      <c r="E250" s="43" t="str">
        <f>IFERROR(INDEX('ORARIO DOCENTI'!$A$3:$A$102,MATCH(E$184,'ORARIO DOCENTI'!$W$3:$W$102,0),1),"")</f>
        <v/>
      </c>
      <c r="F250" s="43" t="str">
        <f>IFERROR(INDEX('ORARIO DOCENTI'!$A$3:$A$102,MATCH(F$184,'ORARIO DOCENTI'!$W$3:$W$102,0),1),"")</f>
        <v/>
      </c>
      <c r="G250" s="43" t="str">
        <f>IFERROR(INDEX('ORARIO DOCENTI'!$A$3:$A$102,MATCH(G$184,'ORARIO DOCENTI'!$W$3:$W$102,0),1),"")</f>
        <v/>
      </c>
      <c r="H250" s="43" t="str">
        <f>IFERROR(INDEX('ORARIO DOCENTI'!$A$3:$A$102,MATCH(H$184,'ORARIO DOCENTI'!$W$3:$W$102,0),1),"")</f>
        <v/>
      </c>
      <c r="I250" s="43" t="str">
        <f>IFERROR(INDEX('ORARIO DOCENTI'!$A$3:$A$102,MATCH(I$184,'ORARIO DOCENTI'!$W$3:$W$102,0),1),"")</f>
        <v/>
      </c>
      <c r="J250" s="43" t="str">
        <f>IFERROR(INDEX('ORARIO DOCENTI'!$A$3:$A$102,MATCH(J$184,'ORARIO DOCENTI'!$W$3:$W$102,0),1),"")</f>
        <v/>
      </c>
      <c r="K250" s="43" t="str">
        <f>IFERROR(INDEX('ORARIO DOCENTI'!$A$3:$A$102,MATCH(K$184,'ORARIO DOCENTI'!$W$3:$W$102,0),1),"")</f>
        <v/>
      </c>
      <c r="L250" s="43" t="str">
        <f>IFERROR(INDEX('ORARIO DOCENTI'!$A$3:$A$102,MATCH(L$184,'ORARIO DOCENTI'!$W$3:$W$102,0),1),"")</f>
        <v/>
      </c>
      <c r="M250" s="43" t="str">
        <f>IFERROR(INDEX('ORARIO DOCENTI'!$A$3:$A$102,MATCH(M$184,'ORARIO DOCENTI'!$W$3:$W$102,0),1),"")</f>
        <v/>
      </c>
      <c r="N250" s="43" t="str">
        <f>IFERROR(INDEX('ORARIO DOCENTI'!$A$3:$A$102,MATCH(N$184,'ORARIO DOCENTI'!$W$3:$W$102,0),1),"")</f>
        <v/>
      </c>
      <c r="O250" s="43" t="str">
        <f>IFERROR(INDEX('ORARIO DOCENTI'!$A$3:$A$102,MATCH(O$184,'ORARIO DOCENTI'!$W$3:$W$102,0),1),"")</f>
        <v/>
      </c>
      <c r="P250" s="43" t="str">
        <f>IFERROR(INDEX('ORARIO DOCENTI'!$A$3:$A$102,MATCH(P$184,'ORARIO DOCENTI'!$W$3:$W$102,0),1),"")</f>
        <v/>
      </c>
      <c r="Q250" s="43" t="str">
        <f>IFERROR(INDEX('ORARIO DOCENTI'!$A$3:$A$102,MATCH(Q$184,'ORARIO DOCENTI'!$W$3:$W$102,0),1),"")</f>
        <v/>
      </c>
      <c r="R250" s="43" t="str">
        <f>IFERROR(INDEX('ORARIO DOCENTI'!$A$3:$A$102,MATCH(R$184,'ORARIO DOCENTI'!$W$3:$W$102,0),1),"")</f>
        <v>BARTOLACCI</v>
      </c>
      <c r="S250" s="43" t="str">
        <f>IFERROR(INDEX('ORARIO DOCENTI'!$A$3:$A$102,MATCH(S$184,'ORARIO DOCENTI'!$W$3:$W$102,0),1),"")</f>
        <v>BARTOLACCI</v>
      </c>
      <c r="T250" s="43" t="str">
        <f>IFERROR(INDEX('ORARIO DOCENTI'!$A$3:$A$102,MATCH(T$184,'ORARIO DOCENTI'!$W$3:$W$102,0),1),"")</f>
        <v/>
      </c>
      <c r="U250" s="43" t="str">
        <f>IFERROR(INDEX('ORARIO DOCENTI'!$A$3:$A$102,MATCH(U$184,'ORARIO DOCENTI'!$W$3:$W$102,0),1),"")</f>
        <v/>
      </c>
      <c r="V250" s="43" t="str">
        <f>IFERROR(INDEX('ORARIO DOCENTI'!$A$3:$A$102,MATCH(V$184,'ORARIO DOCENTI'!$W$3:$W$102,0),1),"")</f>
        <v/>
      </c>
      <c r="W250" s="43" t="str">
        <f>IFERROR(INDEX('ORARIO DOCENTI'!$A$3:$A$102,MATCH(W$184,'ORARIO DOCENTI'!$W$3:$W$102,0),1),"")</f>
        <v/>
      </c>
      <c r="X250" s="43" t="str">
        <f>IFERROR(INDEX('ORARIO DOCENTI'!$A$3:$A$102,MATCH(X$184,'ORARIO DOCENTI'!$W$3:$W$102,0),1),"")</f>
        <v/>
      </c>
      <c r="Y250" s="43" t="str">
        <f>IFERROR(INDEX('ORARIO DOCENTI'!$A$3:$A$102,MATCH(Y$184,'ORARIO DOCENTI'!$W$3:$W$102,0),1),"")</f>
        <v/>
      </c>
      <c r="Z250" s="43" t="str">
        <f>IFERROR(INDEX('ORARIO DOCENTI'!$A$3:$A$102,MATCH(Z$184,'ORARIO DOCENTI'!$W$3:$W$102,0),1),"")</f>
        <v/>
      </c>
      <c r="AA250" s="43" t="str">
        <f>IFERROR(INDEX('ORARIO DOCENTI'!$A$3:$A$102,MATCH(AA$184,'ORARIO DOCENTI'!$W$3:$W$102,0),1),"")</f>
        <v/>
      </c>
      <c r="AB250" s="43" t="str">
        <f>IFERROR(INDEX('ORARIO DOCENTI'!$A$3:$A$102,MATCH(AB$184,'ORARIO DOCENTI'!$W$3:$W$102,0),1),"")</f>
        <v/>
      </c>
      <c r="AC250" s="43" t="str">
        <f>IFERROR(INDEX('ORARIO DOCENTI'!$A$3:$A$102,MATCH(AC$184,'ORARIO DOCENTI'!$W$3:$W$102,0),1),"")</f>
        <v/>
      </c>
      <c r="AD250" s="43" t="str">
        <f>IFERROR(INDEX('ORARIO DOCENTI'!$A$3:$A$102,MATCH(AD$184,'ORARIO DOCENTI'!$W$3:$W$102,0),1),"")</f>
        <v/>
      </c>
      <c r="AE250" s="43" t="str">
        <f>IFERROR(INDEX('ORARIO DOCENTI'!$A$3:$A$102,MATCH(AE$184,'ORARIO DOCENTI'!$W$3:$W$102,0),1),"")</f>
        <v/>
      </c>
      <c r="AF250" s="43" t="str">
        <f>IFERROR(INDEX('ORARIO DOCENTI'!$A$3:$A$102,MATCH(AF$184,'ORARIO DOCENTI'!$W$3:$W$102,0),1),"")</f>
        <v/>
      </c>
      <c r="AG250" s="43" t="str">
        <f>IFERROR(INDEX('ORARIO DOCENTI'!$A$3:$A$102,MATCH(AG$184,'ORARIO DOCENTI'!$W$3:$W$102,0),1),"")</f>
        <v/>
      </c>
      <c r="AH250" s="43" t="str">
        <f>IFERROR(INDEX('ORARIO DOCENTI'!$A$3:$A$102,MATCH(AH$184,'ORARIO DOCENTI'!$W$3:$W$102,0),1),"")</f>
        <v/>
      </c>
      <c r="AI250" s="43" t="str">
        <f>IFERROR(INDEX('ORARIO DOCENTI'!$A$3:$A$102,MATCH(AI$184,'ORARIO DOCENTI'!$W$3:$W$102,0),1),"")</f>
        <v/>
      </c>
      <c r="AJ250" s="43" t="str">
        <f>IFERROR(INDEX('ORARIO DOCENTI'!$A$3:$A$102,MATCH(AJ$184,'ORARIO DOCENTI'!$W$3:$W$102,0),1),"")</f>
        <v/>
      </c>
      <c r="AK250" s="43" t="str">
        <f>IFERROR(INDEX('ORARIO DOCENTI'!$A$3:$A$102,MATCH(AK$184,'ORARIO DOCENTI'!$W$3:$W$102,0),1),"")</f>
        <v/>
      </c>
      <c r="AL250" s="43" t="str">
        <f>IFERROR(INDEX('ORARIO DOCENTI'!$A$3:$A$102,MATCH(AL$184,'ORARIO DOCENTI'!$W$3:$W$102,0),1),"")</f>
        <v/>
      </c>
      <c r="AM250" s="43" t="str">
        <f>IFERROR(INDEX('ORARIO DOCENTI'!$A$3:$A$102,MATCH(AM$184,'ORARIO DOCENTI'!$W$3:$W$102,0),1),"")</f>
        <v/>
      </c>
      <c r="AN250" s="43" t="str">
        <f>IFERROR(INDEX('ORARIO DOCENTI'!$A$3:$A$102,MATCH(AN$184,'ORARIO DOCENTI'!$W$3:$W$102,0),1),"")</f>
        <v/>
      </c>
      <c r="AO250" s="43" t="str">
        <f>IFERROR(INDEX('ORARIO DOCENTI'!$A$3:$A$102,MATCH(AO$184,'ORARIO DOCENTI'!$W$3:$W$102,0),1),"")</f>
        <v/>
      </c>
      <c r="AP250" s="43" t="str">
        <f>IFERROR(INDEX('ORARIO DOCENTI'!$A$3:$A$102,MATCH(AP$184,'ORARIO DOCENTI'!$W$3:$W$102,0),1),"")</f>
        <v/>
      </c>
      <c r="AQ250" s="43" t="str">
        <f>IFERROR(INDEX('ORARIO DOCENTI'!$A$3:$A$102,MATCH(AQ$184,'ORARIO DOCENTI'!$W$3:$W$102,0),1),"")</f>
        <v/>
      </c>
      <c r="AR250" s="43" t="str">
        <f>IFERROR(INDEX('ORARIO DOCENTI'!$A$3:$A$102,MATCH(AR$184,'ORARIO DOCENTI'!$W$3:$W$102,0),1),"")</f>
        <v/>
      </c>
      <c r="AS250" s="43" t="str">
        <f>IFERROR(INDEX('ORARIO DOCENTI'!$A$3:$A$102,MATCH(AS$184,'ORARIO DOCENTI'!$W$3:$W$102,0),1),"")</f>
        <v/>
      </c>
      <c r="AT250" s="43" t="str">
        <f>IFERROR(INDEX('ORARIO DOCENTI'!$A$3:$A$102,MATCH(AT$184,'ORARIO DOCENTI'!$W$3:$W$102,0),1),"")</f>
        <v/>
      </c>
      <c r="AU250" s="43" t="str">
        <f>IFERROR(INDEX('ORARIO DOCENTI'!$A$3:$A$102,MATCH(AU$184,'ORARIO DOCENTI'!$W$3:$W$102,0),1),"")</f>
        <v/>
      </c>
      <c r="AV250" s="43" t="str">
        <f>IFERROR(INDEX('ORARIO DOCENTI'!$A$3:$A$102,MATCH(AV$184,'ORARIO DOCENTI'!$W$3:$W$102,0),1),"")</f>
        <v/>
      </c>
      <c r="AW250" s="43" t="str">
        <f>IFERROR(INDEX('ORARIO DOCENTI'!$A$3:$A$102,MATCH(AW$184,'ORARIO DOCENTI'!$W$3:$W$102,0),1),"")</f>
        <v/>
      </c>
      <c r="AX250" s="43" t="str">
        <f>IFERROR(INDEX('ORARIO DOCENTI'!$A$3:$A$102,MATCH(AX$184,'ORARIO DOCENTI'!$W$3:$W$102,0),1),"")</f>
        <v/>
      </c>
      <c r="AY250" s="43" t="str">
        <f>IFERROR(INDEX('ORARIO DOCENTI'!$A$3:$A$102,MATCH(AY$184,'ORARIO DOCENTI'!$W$3:$W$102,0),1),"")</f>
        <v/>
      </c>
      <c r="AZ250" s="43" t="str">
        <f>IFERROR(INDEX('ORARIO DOCENTI'!$A$3:$A$102,MATCH(AZ$184,'ORARIO DOCENTI'!$W$3:$W$102,0),1),"")</f>
        <v/>
      </c>
    </row>
    <row r="251" spans="1:52" s="42" customFormat="1" ht="24.95" hidden="1" customHeight="1">
      <c r="A251" s="160"/>
      <c r="B251" s="170"/>
      <c r="C251" s="40" t="str">
        <f>IFERROR(INDEX('ORARIO ITP'!$A$3:$A$102,MATCH(C$184,'ORARIO ITP'!$W$3:$W$102,0),1),"")</f>
        <v/>
      </c>
      <c r="D251" s="40" t="str">
        <f>IFERROR(INDEX('ORARIO ITP'!$A$3:$A$102,MATCH(D$184,'ORARIO ITP'!$W$3:$W$102,0),1),"")</f>
        <v/>
      </c>
      <c r="E251" s="40" t="str">
        <f>IFERROR(INDEX('ORARIO ITP'!$A$3:$A$102,MATCH(E$184,'ORARIO ITP'!$W$3:$W$102,0),1),"")</f>
        <v/>
      </c>
      <c r="F251" s="40" t="str">
        <f>IFERROR(INDEX('ORARIO ITP'!$A$3:$A$102,MATCH(F$184,'ORARIO ITP'!$W$3:$W$102,0),1),"")</f>
        <v/>
      </c>
      <c r="G251" s="40" t="str">
        <f>IFERROR(INDEX('ORARIO ITP'!$A$3:$A$102,MATCH(G$184,'ORARIO ITP'!$W$3:$W$102,0),1),"")</f>
        <v/>
      </c>
      <c r="H251" s="40" t="str">
        <f>IFERROR(INDEX('ORARIO ITP'!$A$3:$A$102,MATCH(H$184,'ORARIO ITP'!$W$3:$W$102,0),1),"")</f>
        <v/>
      </c>
      <c r="I251" s="40" t="str">
        <f>IFERROR(INDEX('ORARIO ITP'!$A$3:$A$102,MATCH(I$184,'ORARIO ITP'!$W$3:$W$102,0),1),"")</f>
        <v/>
      </c>
      <c r="J251" s="40" t="str">
        <f>IFERROR(INDEX('ORARIO ITP'!$A$3:$A$102,MATCH(J$184,'ORARIO ITP'!$W$3:$W$102,0),1),"")</f>
        <v/>
      </c>
      <c r="K251" s="40" t="str">
        <f>IFERROR(INDEX('ORARIO ITP'!$A$3:$A$102,MATCH(K$184,'ORARIO ITP'!$W$3:$W$102,0),1),"")</f>
        <v/>
      </c>
      <c r="L251" s="40" t="str">
        <f>IFERROR(INDEX('ORARIO ITP'!$A$3:$A$102,MATCH(L$184,'ORARIO ITP'!$W$3:$W$102,0),1),"")</f>
        <v/>
      </c>
      <c r="M251" s="40" t="str">
        <f>IFERROR(INDEX('ORARIO ITP'!$A$3:$A$102,MATCH(M$184,'ORARIO ITP'!$W$3:$W$102,0),1),"")</f>
        <v/>
      </c>
      <c r="N251" s="40" t="str">
        <f>IFERROR(INDEX('ORARIO ITP'!$A$3:$A$102,MATCH(N$184,'ORARIO ITP'!$W$3:$W$102,0),1),"")</f>
        <v/>
      </c>
      <c r="O251" s="40" t="str">
        <f>IFERROR(INDEX('ORARIO ITP'!$A$3:$A$102,MATCH(O$184,'ORARIO ITP'!$W$3:$W$102,0),1),"")</f>
        <v/>
      </c>
      <c r="P251" s="40" t="str">
        <f>IFERROR(INDEX('ORARIO ITP'!$A$3:$A$102,MATCH(P$184,'ORARIO ITP'!$W$3:$W$102,0),1),"")</f>
        <v/>
      </c>
      <c r="Q251" s="40" t="str">
        <f>IFERROR(INDEX('ORARIO ITP'!$A$3:$A$102,MATCH(Q$184,'ORARIO ITP'!$W$3:$W$102,0),1),"")</f>
        <v/>
      </c>
      <c r="R251" s="40" t="str">
        <f>IFERROR(INDEX('ORARIO ITP'!$A$3:$A$102,MATCH(R$184,'ORARIO ITP'!$W$3:$W$102,0),1),"")</f>
        <v/>
      </c>
      <c r="S251" s="40" t="str">
        <f>IFERROR(INDEX('ORARIO ITP'!$A$3:$A$102,MATCH(S$184,'ORARIO ITP'!$W$3:$W$102,0),1),"")</f>
        <v/>
      </c>
      <c r="T251" s="40" t="str">
        <f>IFERROR(INDEX('ORARIO ITP'!$A$3:$A$102,MATCH(T$184,'ORARIO ITP'!$W$3:$W$102,0),1),"")</f>
        <v/>
      </c>
      <c r="U251" s="40" t="str">
        <f>IFERROR(INDEX('ORARIO ITP'!$A$3:$A$102,MATCH(U$184,'ORARIO ITP'!$W$3:$W$102,0),1),"")</f>
        <v/>
      </c>
      <c r="V251" s="40" t="str">
        <f>IFERROR(INDEX('ORARIO ITP'!$A$3:$A$102,MATCH(V$184,'ORARIO ITP'!$W$3:$W$102,0),1),"")</f>
        <v/>
      </c>
      <c r="W251" s="40" t="str">
        <f>IFERROR(INDEX('ORARIO ITP'!$A$3:$A$102,MATCH(W$184,'ORARIO ITP'!$W$3:$W$102,0),1),"")</f>
        <v/>
      </c>
      <c r="X251" s="40" t="str">
        <f>IFERROR(INDEX('ORARIO ITP'!$A$3:$A$102,MATCH(X$184,'ORARIO ITP'!$W$3:$W$102,0),1),"")</f>
        <v/>
      </c>
      <c r="Y251" s="40" t="str">
        <f>IFERROR(INDEX('ORARIO ITP'!$A$3:$A$102,MATCH(Y$184,'ORARIO ITP'!$W$3:$W$102,0),1),"")</f>
        <v/>
      </c>
      <c r="Z251" s="40" t="str">
        <f>IFERROR(INDEX('ORARIO ITP'!$A$3:$A$102,MATCH(Z$184,'ORARIO ITP'!$W$3:$W$102,0),1),"")</f>
        <v/>
      </c>
      <c r="AA251" s="40" t="str">
        <f>IFERROR(INDEX('ORARIO ITP'!$A$3:$A$102,MATCH(AA$184,'ORARIO ITP'!$W$3:$W$102,0),1),"")</f>
        <v/>
      </c>
      <c r="AB251" s="40" t="str">
        <f>IFERROR(INDEX('ORARIO ITP'!$A$3:$A$102,MATCH(AB$184,'ORARIO ITP'!$W$3:$W$102,0),1),"")</f>
        <v/>
      </c>
      <c r="AC251" s="40" t="str">
        <f>IFERROR(INDEX('ORARIO ITP'!$A$3:$A$102,MATCH(AC$184,'ORARIO ITP'!$W$3:$W$102,0),1),"")</f>
        <v/>
      </c>
      <c r="AD251" s="40" t="str">
        <f>IFERROR(INDEX('ORARIO ITP'!$A$3:$A$102,MATCH(AD$184,'ORARIO ITP'!$W$3:$W$102,0),1),"")</f>
        <v/>
      </c>
      <c r="AE251" s="40" t="str">
        <f>IFERROR(INDEX('ORARIO ITP'!$A$3:$A$102,MATCH(AE$184,'ORARIO ITP'!$W$3:$W$102,0),1),"")</f>
        <v/>
      </c>
      <c r="AF251" s="40" t="str">
        <f>IFERROR(INDEX('ORARIO ITP'!$A$3:$A$102,MATCH(AF$184,'ORARIO ITP'!$W$3:$W$102,0),1),"")</f>
        <v/>
      </c>
      <c r="AG251" s="40" t="str">
        <f>IFERROR(INDEX('ORARIO ITP'!$A$3:$A$102,MATCH(AG$184,'ORARIO ITP'!$W$3:$W$102,0),1),"")</f>
        <v/>
      </c>
      <c r="AH251" s="40" t="str">
        <f>IFERROR(INDEX('ORARIO ITP'!$A$3:$A$102,MATCH(AH$184,'ORARIO ITP'!$W$3:$W$102,0),1),"")</f>
        <v/>
      </c>
      <c r="AI251" s="40" t="str">
        <f>IFERROR(INDEX('ORARIO ITP'!$A$3:$A$102,MATCH(AI$184,'ORARIO ITP'!$W$3:$W$102,0),1),"")</f>
        <v/>
      </c>
      <c r="AJ251" s="40" t="str">
        <f>IFERROR(INDEX('ORARIO ITP'!$A$3:$A$102,MATCH(AJ$184,'ORARIO ITP'!$W$3:$W$102,0),1),"")</f>
        <v/>
      </c>
      <c r="AK251" s="40" t="str">
        <f>IFERROR(INDEX('ORARIO ITP'!$A$3:$A$102,MATCH(AK$184,'ORARIO ITP'!$W$3:$W$102,0),1),"")</f>
        <v/>
      </c>
      <c r="AL251" s="40" t="str">
        <f>IFERROR(INDEX('ORARIO ITP'!$A$3:$A$102,MATCH(AL$184,'ORARIO ITP'!$W$3:$W$102,0),1),"")</f>
        <v/>
      </c>
      <c r="AM251" s="40" t="str">
        <f>IFERROR(INDEX('ORARIO ITP'!$A$3:$A$102,MATCH(AM$184,'ORARIO ITP'!$W$3:$W$102,0),1),"")</f>
        <v/>
      </c>
      <c r="AN251" s="40" t="str">
        <f>IFERROR(INDEX('ORARIO ITP'!$A$3:$A$102,MATCH(AN$184,'ORARIO ITP'!$W$3:$W$102,0),1),"")</f>
        <v/>
      </c>
      <c r="AO251" s="40" t="str">
        <f>IFERROR(INDEX('ORARIO ITP'!$A$3:$A$102,MATCH(AO$184,'ORARIO ITP'!$W$3:$W$102,0),1),"")</f>
        <v/>
      </c>
      <c r="AP251" s="40" t="str">
        <f>IFERROR(INDEX('ORARIO ITP'!$A$3:$A$102,MATCH(AP$184,'ORARIO ITP'!$W$3:$W$102,0),1),"")</f>
        <v/>
      </c>
      <c r="AQ251" s="40" t="str">
        <f>IFERROR(INDEX('ORARIO ITP'!$A$3:$A$102,MATCH(AQ$184,'ORARIO ITP'!$W$3:$W$102,0),1),"")</f>
        <v/>
      </c>
      <c r="AR251" s="40" t="str">
        <f>IFERROR(INDEX('ORARIO ITP'!$A$3:$A$102,MATCH(AR$184,'ORARIO ITP'!$W$3:$W$102,0),1),"")</f>
        <v/>
      </c>
      <c r="AS251" s="40" t="str">
        <f>IFERROR(INDEX('ORARIO ITP'!$A$3:$A$102,MATCH(AS$184,'ORARIO ITP'!$W$3:$W$102,0),1),"")</f>
        <v/>
      </c>
      <c r="AT251" s="40" t="str">
        <f>IFERROR(INDEX('ORARIO ITP'!$A$3:$A$102,MATCH(AT$184,'ORARIO ITP'!$W$3:$W$102,0),1),"")</f>
        <v/>
      </c>
      <c r="AU251" s="40" t="str">
        <f>IFERROR(INDEX('ORARIO ITP'!$A$3:$A$102,MATCH(AU$184,'ORARIO ITP'!$W$3:$W$102,0),1),"")</f>
        <v/>
      </c>
      <c r="AV251" s="40" t="str">
        <f>IFERROR(INDEX('ORARIO ITP'!$A$3:$A$102,MATCH(AV$184,'ORARIO ITP'!$W$3:$W$102,0),1),"")</f>
        <v/>
      </c>
      <c r="AW251" s="40" t="str">
        <f>IFERROR(INDEX('ORARIO ITP'!$A$3:$A$102,MATCH(AW$184,'ORARIO ITP'!$W$3:$W$102,0),1),"")</f>
        <v/>
      </c>
      <c r="AX251" s="40" t="str">
        <f>IFERROR(INDEX('ORARIO ITP'!$A$3:$A$102,MATCH(AX$184,'ORARIO ITP'!$W$3:$W$102,0),1),"")</f>
        <v/>
      </c>
      <c r="AY251" s="40" t="str">
        <f>IFERROR(INDEX('ORARIO ITP'!$A$3:$A$102,MATCH(AY$184,'ORARIO ITP'!$W$3:$W$102,0),1),"")</f>
        <v/>
      </c>
      <c r="AZ251" s="40" t="str">
        <f>IFERROR(INDEX('ORARIO ITP'!$A$3:$A$102,MATCH(AZ$184,'ORARIO ITP'!$W$3:$W$102,0),1),"")</f>
        <v/>
      </c>
    </row>
    <row r="252" spans="1:52" s="42" customFormat="1" ht="24.95" hidden="1" customHeight="1">
      <c r="A252" s="160"/>
      <c r="B252" s="168">
        <v>3</v>
      </c>
      <c r="C252" s="41" t="str">
        <f ca="1">IFERROR(INDEX('DOCENTI-CLASSI-MATERIE'!$A$2:$L$201,MATCH(C$70,'DOCENTI-CLASSI-MATERIE'!$A$2:$A$201,0),MATCH(C$184,INDIRECT("'DOCENTI-CLASSI-MATERIE'!$A"&amp;MATCH(C$70,'DOCENTI-CLASSI-MATERIE'!$A$2:$A$201,0)+2&amp;":$L"&amp;MATCH(C$70,'DOCENTI-CLASSI-MATERIE'!$A$2:$A$201,0)+2),0)),"")</f>
        <v/>
      </c>
      <c r="D252" s="41" t="str">
        <f ca="1">IFERROR(INDEX('DOCENTI-CLASSI-MATERIE'!$A$2:$L$201,MATCH(D$70,'DOCENTI-CLASSI-MATERIE'!$A$2:$A$201,0),MATCH(D$184,INDIRECT("'DOCENTI-CLASSI-MATERIE'!$A"&amp;MATCH(D$70,'DOCENTI-CLASSI-MATERIE'!$A$2:$A$201,0)+2&amp;":$L"&amp;MATCH(D$70,'DOCENTI-CLASSI-MATERIE'!$A$2:$A$201,0)+2),0)),"")</f>
        <v/>
      </c>
      <c r="E252" s="41" t="str">
        <f ca="1">IFERROR(INDEX('DOCENTI-CLASSI-MATERIE'!$A$2:$L$201,MATCH(E$70,'DOCENTI-CLASSI-MATERIE'!$A$2:$A$201,0),MATCH(E$184,INDIRECT("'DOCENTI-CLASSI-MATERIE'!$A"&amp;MATCH(E$70,'DOCENTI-CLASSI-MATERIE'!$A$2:$A$201,0)+2&amp;":$L"&amp;MATCH(E$70,'DOCENTI-CLASSI-MATERIE'!$A$2:$A$201,0)+2),0)),"")</f>
        <v/>
      </c>
      <c r="F252" s="41" t="str">
        <f ca="1">IFERROR(INDEX('DOCENTI-CLASSI-MATERIE'!$A$2:$L$201,MATCH(F$70,'DOCENTI-CLASSI-MATERIE'!$A$2:$A$201,0),MATCH(F$184,INDIRECT("'DOCENTI-CLASSI-MATERIE'!$A"&amp;MATCH(F$70,'DOCENTI-CLASSI-MATERIE'!$A$2:$A$201,0)+2&amp;":$L"&amp;MATCH(F$70,'DOCENTI-CLASSI-MATERIE'!$A$2:$A$201,0)+2),0)),"")</f>
        <v/>
      </c>
      <c r="G252" s="41" t="str">
        <f ca="1">IFERROR(INDEX('DOCENTI-CLASSI-MATERIE'!$A$2:$L$201,MATCH(G$70,'DOCENTI-CLASSI-MATERIE'!$A$2:$A$201,0),MATCH(G$184,INDIRECT("'DOCENTI-CLASSI-MATERIE'!$A"&amp;MATCH(G$70,'DOCENTI-CLASSI-MATERIE'!$A$2:$A$201,0)+2&amp;":$L"&amp;MATCH(G$70,'DOCENTI-CLASSI-MATERIE'!$A$2:$A$201,0)+2),0)),"")</f>
        <v/>
      </c>
      <c r="H252" s="41" t="str">
        <f ca="1">IFERROR(INDEX('DOCENTI-CLASSI-MATERIE'!$A$2:$L$201,MATCH(H$70,'DOCENTI-CLASSI-MATERIE'!$A$2:$A$201,0),MATCH(H$184,INDIRECT("'DOCENTI-CLASSI-MATERIE'!$A"&amp;MATCH(H$70,'DOCENTI-CLASSI-MATERIE'!$A$2:$A$201,0)+2&amp;":$L"&amp;MATCH(H$70,'DOCENTI-CLASSI-MATERIE'!$A$2:$A$201,0)+2),0)),"")</f>
        <v/>
      </c>
      <c r="I252" s="41" t="str">
        <f ca="1">IFERROR(INDEX('DOCENTI-CLASSI-MATERIE'!$A$2:$L$201,MATCH(I$70,'DOCENTI-CLASSI-MATERIE'!$A$2:$A$201,0),MATCH(I$184,INDIRECT("'DOCENTI-CLASSI-MATERIE'!$A"&amp;MATCH(I$70,'DOCENTI-CLASSI-MATERIE'!$A$2:$A$201,0)+2&amp;":$L"&amp;MATCH(I$70,'DOCENTI-CLASSI-MATERIE'!$A$2:$A$201,0)+2),0)),"")</f>
        <v/>
      </c>
      <c r="J252" s="41" t="str">
        <f ca="1">IFERROR(INDEX('DOCENTI-CLASSI-MATERIE'!$A$2:$L$201,MATCH(J$70,'DOCENTI-CLASSI-MATERIE'!$A$2:$A$201,0),MATCH(J$184,INDIRECT("'DOCENTI-CLASSI-MATERIE'!$A"&amp;MATCH(J$70,'DOCENTI-CLASSI-MATERIE'!$A$2:$A$201,0)+2&amp;":$L"&amp;MATCH(J$70,'DOCENTI-CLASSI-MATERIE'!$A$2:$A$201,0)+2),0)),"")</f>
        <v/>
      </c>
      <c r="K252" s="41" t="str">
        <f ca="1">IFERROR(INDEX('DOCENTI-CLASSI-MATERIE'!$A$2:$L$201,MATCH(K$70,'DOCENTI-CLASSI-MATERIE'!$A$2:$A$201,0),MATCH(K$184,INDIRECT("'DOCENTI-CLASSI-MATERIE'!$A"&amp;MATCH(K$70,'DOCENTI-CLASSI-MATERIE'!$A$2:$A$201,0)+2&amp;":$L"&amp;MATCH(K$70,'DOCENTI-CLASSI-MATERIE'!$A$2:$A$201,0)+2),0)),"")</f>
        <v/>
      </c>
      <c r="L252" s="41" t="str">
        <f ca="1">IFERROR(INDEX('DOCENTI-CLASSI-MATERIE'!$A$2:$L$201,MATCH(L$70,'DOCENTI-CLASSI-MATERIE'!$A$2:$A$201,0),MATCH(L$184,INDIRECT("'DOCENTI-CLASSI-MATERIE'!$A"&amp;MATCH(L$70,'DOCENTI-CLASSI-MATERIE'!$A$2:$A$201,0)+2&amp;":$L"&amp;MATCH(L$70,'DOCENTI-CLASSI-MATERIE'!$A$2:$A$201,0)+2),0)),"")</f>
        <v/>
      </c>
      <c r="M252" s="41" t="str">
        <f ca="1">IFERROR(INDEX('DOCENTI-CLASSI-MATERIE'!$A$2:$L$201,MATCH(M$70,'DOCENTI-CLASSI-MATERIE'!$A$2:$A$201,0),MATCH(M$184,INDIRECT("'DOCENTI-CLASSI-MATERIE'!$A"&amp;MATCH(M$70,'DOCENTI-CLASSI-MATERIE'!$A$2:$A$201,0)+2&amp;":$L"&amp;MATCH(M$70,'DOCENTI-CLASSI-MATERIE'!$A$2:$A$201,0)+2),0)),"")</f>
        <v/>
      </c>
      <c r="N252" s="41" t="str">
        <f ca="1">IFERROR(INDEX('DOCENTI-CLASSI-MATERIE'!$A$2:$L$201,MATCH(N$70,'DOCENTI-CLASSI-MATERIE'!$A$2:$A$201,0),MATCH(N$184,INDIRECT("'DOCENTI-CLASSI-MATERIE'!$A"&amp;MATCH(N$70,'DOCENTI-CLASSI-MATERIE'!$A$2:$A$201,0)+2&amp;":$L"&amp;MATCH(N$70,'DOCENTI-CLASSI-MATERIE'!$A$2:$A$201,0)+2),0)),"")</f>
        <v/>
      </c>
      <c r="O252" s="41" t="str">
        <f ca="1">IFERROR(INDEX('DOCENTI-CLASSI-MATERIE'!$A$2:$L$201,MATCH(O$70,'DOCENTI-CLASSI-MATERIE'!$A$2:$A$201,0),MATCH(O$184,INDIRECT("'DOCENTI-CLASSI-MATERIE'!$A"&amp;MATCH(O$70,'DOCENTI-CLASSI-MATERIE'!$A$2:$A$201,0)+2&amp;":$L"&amp;MATCH(O$70,'DOCENTI-CLASSI-MATERIE'!$A$2:$A$201,0)+2),0)),"")</f>
        <v/>
      </c>
      <c r="P252" s="41" t="str">
        <f ca="1">IFERROR(INDEX('DOCENTI-CLASSI-MATERIE'!$A$2:$L$201,MATCH(P$70,'DOCENTI-CLASSI-MATERIE'!$A$2:$A$201,0),MATCH(P$184,INDIRECT("'DOCENTI-CLASSI-MATERIE'!$A"&amp;MATCH(P$70,'DOCENTI-CLASSI-MATERIE'!$A$2:$A$201,0)+2&amp;":$L"&amp;MATCH(P$70,'DOCENTI-CLASSI-MATERIE'!$A$2:$A$201,0)+2),0)),"")</f>
        <v/>
      </c>
      <c r="Q252" s="41" t="str">
        <f ca="1">IFERROR(INDEX('DOCENTI-CLASSI-MATERIE'!$A$2:$L$201,MATCH(Q$70,'DOCENTI-CLASSI-MATERIE'!$A$2:$A$201,0),MATCH(Q$184,INDIRECT("'DOCENTI-CLASSI-MATERIE'!$A"&amp;MATCH(Q$70,'DOCENTI-CLASSI-MATERIE'!$A$2:$A$201,0)+2&amp;":$L"&amp;MATCH(Q$70,'DOCENTI-CLASSI-MATERIE'!$A$2:$A$201,0)+2),0)),"")</f>
        <v/>
      </c>
      <c r="R252" s="41" t="str">
        <f ca="1">IFERROR(INDEX('DOCENTI-CLASSI-MATERIE'!$A$2:$L$201,MATCH(R$70,'DOCENTI-CLASSI-MATERIE'!$A$2:$A$201,0),MATCH(R$184,INDIRECT("'DOCENTI-CLASSI-MATERIE'!$A"&amp;MATCH(R$70,'DOCENTI-CLASSI-MATERIE'!$A$2:$A$201,0)+2&amp;":$L"&amp;MATCH(R$70,'DOCENTI-CLASSI-MATERIE'!$A$2:$A$201,0)+2),0)),"")</f>
        <v/>
      </c>
      <c r="S252" s="41" t="str">
        <f ca="1">IFERROR(INDEX('DOCENTI-CLASSI-MATERIE'!$A$2:$L$201,MATCH(S$70,'DOCENTI-CLASSI-MATERIE'!$A$2:$A$201,0),MATCH(S$184,INDIRECT("'DOCENTI-CLASSI-MATERIE'!$A"&amp;MATCH(S$70,'DOCENTI-CLASSI-MATERIE'!$A$2:$A$201,0)+2&amp;":$L"&amp;MATCH(S$70,'DOCENTI-CLASSI-MATERIE'!$A$2:$A$201,0)+2),0)),"")</f>
        <v/>
      </c>
      <c r="T252" s="41" t="str">
        <f ca="1">IFERROR(INDEX('DOCENTI-CLASSI-MATERIE'!$A$2:$L$201,MATCH(T$70,'DOCENTI-CLASSI-MATERIE'!$A$2:$A$201,0),MATCH(T$184,INDIRECT("'DOCENTI-CLASSI-MATERIE'!$A"&amp;MATCH(T$70,'DOCENTI-CLASSI-MATERIE'!$A$2:$A$201,0)+2&amp;":$L"&amp;MATCH(T$70,'DOCENTI-CLASSI-MATERIE'!$A$2:$A$201,0)+2),0)),"")</f>
        <v/>
      </c>
      <c r="U252" s="41" t="str">
        <f ca="1">IFERROR(INDEX('DOCENTI-CLASSI-MATERIE'!$A$2:$L$201,MATCH(U$70,'DOCENTI-CLASSI-MATERIE'!$A$2:$A$201,0),MATCH(U$184,INDIRECT("'DOCENTI-CLASSI-MATERIE'!$A"&amp;MATCH(U$70,'DOCENTI-CLASSI-MATERIE'!$A$2:$A$201,0)+2&amp;":$L"&amp;MATCH(U$70,'DOCENTI-CLASSI-MATERIE'!$A$2:$A$201,0)+2),0)),"")</f>
        <v/>
      </c>
      <c r="V252" s="41" t="str">
        <f ca="1">IFERROR(INDEX('DOCENTI-CLASSI-MATERIE'!$A$2:$L$201,MATCH(V$70,'DOCENTI-CLASSI-MATERIE'!$A$2:$A$201,0),MATCH(V$184,INDIRECT("'DOCENTI-CLASSI-MATERIE'!$A"&amp;MATCH(V$70,'DOCENTI-CLASSI-MATERIE'!$A$2:$A$201,0)+2&amp;":$L"&amp;MATCH(V$70,'DOCENTI-CLASSI-MATERIE'!$A$2:$A$201,0)+2),0)),"")</f>
        <v/>
      </c>
      <c r="W252" s="41" t="str">
        <f ca="1">IFERROR(INDEX('DOCENTI-CLASSI-MATERIE'!$A$2:$L$201,MATCH(W$70,'DOCENTI-CLASSI-MATERIE'!$A$2:$A$201,0),MATCH(W$184,INDIRECT("'DOCENTI-CLASSI-MATERIE'!$A"&amp;MATCH(W$70,'DOCENTI-CLASSI-MATERIE'!$A$2:$A$201,0)+2&amp;":$L"&amp;MATCH(W$70,'DOCENTI-CLASSI-MATERIE'!$A$2:$A$201,0)+2),0)),"")</f>
        <v/>
      </c>
      <c r="X252" s="41" t="str">
        <f ca="1">IFERROR(INDEX('DOCENTI-CLASSI-MATERIE'!$A$2:$L$201,MATCH(X$70,'DOCENTI-CLASSI-MATERIE'!$A$2:$A$201,0),MATCH(X$184,INDIRECT("'DOCENTI-CLASSI-MATERIE'!$A"&amp;MATCH(X$70,'DOCENTI-CLASSI-MATERIE'!$A$2:$A$201,0)+2&amp;":$L"&amp;MATCH(X$70,'DOCENTI-CLASSI-MATERIE'!$A$2:$A$201,0)+2),0)),"")</f>
        <v/>
      </c>
      <c r="Y252" s="41" t="str">
        <f ca="1">IFERROR(INDEX('DOCENTI-CLASSI-MATERIE'!$A$2:$L$201,MATCH(Y$70,'DOCENTI-CLASSI-MATERIE'!$A$2:$A$201,0),MATCH(Y$184,INDIRECT("'DOCENTI-CLASSI-MATERIE'!$A"&amp;MATCH(Y$70,'DOCENTI-CLASSI-MATERIE'!$A$2:$A$201,0)+2&amp;":$L"&amp;MATCH(Y$70,'DOCENTI-CLASSI-MATERIE'!$A$2:$A$201,0)+2),0)),"")</f>
        <v/>
      </c>
      <c r="Z252" s="41" t="str">
        <f ca="1">IFERROR(INDEX('DOCENTI-CLASSI-MATERIE'!$A$2:$L$201,MATCH(Z$70,'DOCENTI-CLASSI-MATERIE'!$A$2:$A$201,0),MATCH(Z$184,INDIRECT("'DOCENTI-CLASSI-MATERIE'!$A"&amp;MATCH(Z$70,'DOCENTI-CLASSI-MATERIE'!$A$2:$A$201,0)+2&amp;":$L"&amp;MATCH(Z$70,'DOCENTI-CLASSI-MATERIE'!$A$2:$A$201,0)+2),0)),"")</f>
        <v/>
      </c>
      <c r="AA252" s="41" t="str">
        <f ca="1">IFERROR(INDEX('DOCENTI-CLASSI-MATERIE'!$A$2:$L$201,MATCH(AA$70,'DOCENTI-CLASSI-MATERIE'!$A$2:$A$201,0),MATCH(AA$184,INDIRECT("'DOCENTI-CLASSI-MATERIE'!$A"&amp;MATCH(AA$70,'DOCENTI-CLASSI-MATERIE'!$A$2:$A$201,0)+2&amp;":$L"&amp;MATCH(AA$70,'DOCENTI-CLASSI-MATERIE'!$A$2:$A$201,0)+2),0)),"")</f>
        <v/>
      </c>
      <c r="AB252" s="41" t="str">
        <f ca="1">IFERROR(INDEX('DOCENTI-CLASSI-MATERIE'!$A$2:$L$201,MATCH(AB$70,'DOCENTI-CLASSI-MATERIE'!$A$2:$A$201,0),MATCH(AB$184,INDIRECT("'DOCENTI-CLASSI-MATERIE'!$A"&amp;MATCH(AB$70,'DOCENTI-CLASSI-MATERIE'!$A$2:$A$201,0)+2&amp;":$L"&amp;MATCH(AB$70,'DOCENTI-CLASSI-MATERIE'!$A$2:$A$201,0)+2),0)),"")</f>
        <v/>
      </c>
      <c r="AC252" s="41" t="str">
        <f ca="1">IFERROR(INDEX('DOCENTI-CLASSI-MATERIE'!$A$2:$L$201,MATCH(AC$70,'DOCENTI-CLASSI-MATERIE'!$A$2:$A$201,0),MATCH(AC$184,INDIRECT("'DOCENTI-CLASSI-MATERIE'!$A"&amp;MATCH(AC$70,'DOCENTI-CLASSI-MATERIE'!$A$2:$A$201,0)+2&amp;":$L"&amp;MATCH(AC$70,'DOCENTI-CLASSI-MATERIE'!$A$2:$A$201,0)+2),0)),"")</f>
        <v/>
      </c>
      <c r="AD252" s="41" t="str">
        <f ca="1">IFERROR(INDEX('DOCENTI-CLASSI-MATERIE'!$A$2:$L$201,MATCH(AD$70,'DOCENTI-CLASSI-MATERIE'!$A$2:$A$201,0),MATCH(AD$184,INDIRECT("'DOCENTI-CLASSI-MATERIE'!$A"&amp;MATCH(AD$70,'DOCENTI-CLASSI-MATERIE'!$A$2:$A$201,0)+2&amp;":$L"&amp;MATCH(AD$70,'DOCENTI-CLASSI-MATERIE'!$A$2:$A$201,0)+2),0)),"")</f>
        <v/>
      </c>
      <c r="AE252" s="41" t="str">
        <f ca="1">IFERROR(INDEX('DOCENTI-CLASSI-MATERIE'!$A$2:$L$201,MATCH(AE$70,'DOCENTI-CLASSI-MATERIE'!$A$2:$A$201,0),MATCH(AE$184,INDIRECT("'DOCENTI-CLASSI-MATERIE'!$A"&amp;MATCH(AE$70,'DOCENTI-CLASSI-MATERIE'!$A$2:$A$201,0)+2&amp;":$L"&amp;MATCH(AE$70,'DOCENTI-CLASSI-MATERIE'!$A$2:$A$201,0)+2),0)),"")</f>
        <v/>
      </c>
      <c r="AF252" s="41" t="str">
        <f ca="1">IFERROR(INDEX('DOCENTI-CLASSI-MATERIE'!$A$2:$L$201,MATCH(AF$70,'DOCENTI-CLASSI-MATERIE'!$A$2:$A$201,0),MATCH(AF$184,INDIRECT("'DOCENTI-CLASSI-MATERIE'!$A"&amp;MATCH(AF$70,'DOCENTI-CLASSI-MATERIE'!$A$2:$A$201,0)+2&amp;":$L"&amp;MATCH(AF$70,'DOCENTI-CLASSI-MATERIE'!$A$2:$A$201,0)+2),0)),"")</f>
        <v/>
      </c>
      <c r="AG252" s="41" t="str">
        <f ca="1">IFERROR(INDEX('DOCENTI-CLASSI-MATERIE'!$A$2:$L$201,MATCH(AG$70,'DOCENTI-CLASSI-MATERIE'!$A$2:$A$201,0),MATCH(AG$184,INDIRECT("'DOCENTI-CLASSI-MATERIE'!$A"&amp;MATCH(AG$70,'DOCENTI-CLASSI-MATERIE'!$A$2:$A$201,0)+2&amp;":$L"&amp;MATCH(AG$70,'DOCENTI-CLASSI-MATERIE'!$A$2:$A$201,0)+2),0)),"")</f>
        <v/>
      </c>
      <c r="AH252" s="41" t="str">
        <f ca="1">IFERROR(INDEX('DOCENTI-CLASSI-MATERIE'!$A$2:$L$201,MATCH(AH$70,'DOCENTI-CLASSI-MATERIE'!$A$2:$A$201,0),MATCH(AH$184,INDIRECT("'DOCENTI-CLASSI-MATERIE'!$A"&amp;MATCH(AH$70,'DOCENTI-CLASSI-MATERIE'!$A$2:$A$201,0)+2&amp;":$L"&amp;MATCH(AH$70,'DOCENTI-CLASSI-MATERIE'!$A$2:$A$201,0)+2),0)),"")</f>
        <v/>
      </c>
      <c r="AI252" s="41" t="str">
        <f ca="1">IFERROR(INDEX('DOCENTI-CLASSI-MATERIE'!$A$2:$L$201,MATCH(AI$70,'DOCENTI-CLASSI-MATERIE'!$A$2:$A$201,0),MATCH(AI$184,INDIRECT("'DOCENTI-CLASSI-MATERIE'!$A"&amp;MATCH(AI$70,'DOCENTI-CLASSI-MATERIE'!$A$2:$A$201,0)+2&amp;":$L"&amp;MATCH(AI$70,'DOCENTI-CLASSI-MATERIE'!$A$2:$A$201,0)+2),0)),"")</f>
        <v/>
      </c>
      <c r="AJ252" s="41" t="str">
        <f ca="1">IFERROR(INDEX('DOCENTI-CLASSI-MATERIE'!$A$2:$L$201,MATCH(AJ$70,'DOCENTI-CLASSI-MATERIE'!$A$2:$A$201,0),MATCH(AJ$184,INDIRECT("'DOCENTI-CLASSI-MATERIE'!$A"&amp;MATCH(AJ$70,'DOCENTI-CLASSI-MATERIE'!$A$2:$A$201,0)+2&amp;":$L"&amp;MATCH(AJ$70,'DOCENTI-CLASSI-MATERIE'!$A$2:$A$201,0)+2),0)),"")</f>
        <v/>
      </c>
      <c r="AK252" s="41" t="str">
        <f ca="1">IFERROR(INDEX('DOCENTI-CLASSI-MATERIE'!$A$2:$L$201,MATCH(AK$70,'DOCENTI-CLASSI-MATERIE'!$A$2:$A$201,0),MATCH(AK$184,INDIRECT("'DOCENTI-CLASSI-MATERIE'!$A"&amp;MATCH(AK$70,'DOCENTI-CLASSI-MATERIE'!$A$2:$A$201,0)+2&amp;":$L"&amp;MATCH(AK$70,'DOCENTI-CLASSI-MATERIE'!$A$2:$A$201,0)+2),0)),"")</f>
        <v/>
      </c>
      <c r="AL252" s="41" t="str">
        <f ca="1">IFERROR(INDEX('DOCENTI-CLASSI-MATERIE'!$A$2:$L$201,MATCH(AL$70,'DOCENTI-CLASSI-MATERIE'!$A$2:$A$201,0),MATCH(AL$184,INDIRECT("'DOCENTI-CLASSI-MATERIE'!$A"&amp;MATCH(AL$70,'DOCENTI-CLASSI-MATERIE'!$A$2:$A$201,0)+2&amp;":$L"&amp;MATCH(AL$70,'DOCENTI-CLASSI-MATERIE'!$A$2:$A$201,0)+2),0)),"")</f>
        <v/>
      </c>
      <c r="AM252" s="41" t="str">
        <f ca="1">IFERROR(INDEX('DOCENTI-CLASSI-MATERIE'!$A$2:$L$201,MATCH(AM$70,'DOCENTI-CLASSI-MATERIE'!$A$2:$A$201,0),MATCH(AM$184,INDIRECT("'DOCENTI-CLASSI-MATERIE'!$A"&amp;MATCH(AM$70,'DOCENTI-CLASSI-MATERIE'!$A$2:$A$201,0)+2&amp;":$L"&amp;MATCH(AM$70,'DOCENTI-CLASSI-MATERIE'!$A$2:$A$201,0)+2),0)),"")</f>
        <v/>
      </c>
      <c r="AN252" s="41" t="str">
        <f ca="1">IFERROR(INDEX('DOCENTI-CLASSI-MATERIE'!$A$2:$L$201,MATCH(AN$70,'DOCENTI-CLASSI-MATERIE'!$A$2:$A$201,0),MATCH(AN$184,INDIRECT("'DOCENTI-CLASSI-MATERIE'!$A"&amp;MATCH(AN$70,'DOCENTI-CLASSI-MATERIE'!$A$2:$A$201,0)+2&amp;":$L"&amp;MATCH(AN$70,'DOCENTI-CLASSI-MATERIE'!$A$2:$A$201,0)+2),0)),"")</f>
        <v/>
      </c>
      <c r="AO252" s="41" t="str">
        <f ca="1">IFERROR(INDEX('DOCENTI-CLASSI-MATERIE'!$A$2:$L$201,MATCH(AO$70,'DOCENTI-CLASSI-MATERIE'!$A$2:$A$201,0),MATCH(AO$184,INDIRECT("'DOCENTI-CLASSI-MATERIE'!$A"&amp;MATCH(AO$70,'DOCENTI-CLASSI-MATERIE'!$A$2:$A$201,0)+2&amp;":$L"&amp;MATCH(AO$70,'DOCENTI-CLASSI-MATERIE'!$A$2:$A$201,0)+2),0)),"")</f>
        <v/>
      </c>
      <c r="AP252" s="41" t="str">
        <f ca="1">IFERROR(INDEX('DOCENTI-CLASSI-MATERIE'!$A$2:$L$201,MATCH(AP$70,'DOCENTI-CLASSI-MATERIE'!$A$2:$A$201,0),MATCH(AP$184,INDIRECT("'DOCENTI-CLASSI-MATERIE'!$A"&amp;MATCH(AP$70,'DOCENTI-CLASSI-MATERIE'!$A$2:$A$201,0)+2&amp;":$L"&amp;MATCH(AP$70,'DOCENTI-CLASSI-MATERIE'!$A$2:$A$201,0)+2),0)),"")</f>
        <v/>
      </c>
      <c r="AQ252" s="41" t="str">
        <f ca="1">IFERROR(INDEX('DOCENTI-CLASSI-MATERIE'!$A$2:$L$201,MATCH(AQ$70,'DOCENTI-CLASSI-MATERIE'!$A$2:$A$201,0),MATCH(AQ$184,INDIRECT("'DOCENTI-CLASSI-MATERIE'!$A"&amp;MATCH(AQ$70,'DOCENTI-CLASSI-MATERIE'!$A$2:$A$201,0)+2&amp;":$L"&amp;MATCH(AQ$70,'DOCENTI-CLASSI-MATERIE'!$A$2:$A$201,0)+2),0)),"")</f>
        <v/>
      </c>
      <c r="AR252" s="41" t="str">
        <f ca="1">IFERROR(INDEX('DOCENTI-CLASSI-MATERIE'!$A$2:$L$201,MATCH(AR$70,'DOCENTI-CLASSI-MATERIE'!$A$2:$A$201,0),MATCH(AR$184,INDIRECT("'DOCENTI-CLASSI-MATERIE'!$A"&amp;MATCH(AR$70,'DOCENTI-CLASSI-MATERIE'!$A$2:$A$201,0)+2&amp;":$L"&amp;MATCH(AR$70,'DOCENTI-CLASSI-MATERIE'!$A$2:$A$201,0)+2),0)),"")</f>
        <v/>
      </c>
      <c r="AS252" s="41" t="str">
        <f ca="1">IFERROR(INDEX('DOCENTI-CLASSI-MATERIE'!$A$2:$L$201,MATCH(AS$70,'DOCENTI-CLASSI-MATERIE'!$A$2:$A$201,0),MATCH(AS$184,INDIRECT("'DOCENTI-CLASSI-MATERIE'!$A"&amp;MATCH(AS$70,'DOCENTI-CLASSI-MATERIE'!$A$2:$A$201,0)+2&amp;":$L"&amp;MATCH(AS$70,'DOCENTI-CLASSI-MATERIE'!$A$2:$A$201,0)+2),0)),"")</f>
        <v/>
      </c>
      <c r="AT252" s="41" t="str">
        <f ca="1">IFERROR(INDEX('DOCENTI-CLASSI-MATERIE'!$A$2:$L$201,MATCH(AT$70,'DOCENTI-CLASSI-MATERIE'!$A$2:$A$201,0),MATCH(AT$184,INDIRECT("'DOCENTI-CLASSI-MATERIE'!$A"&amp;MATCH(AT$70,'DOCENTI-CLASSI-MATERIE'!$A$2:$A$201,0)+2&amp;":$L"&amp;MATCH(AT$70,'DOCENTI-CLASSI-MATERIE'!$A$2:$A$201,0)+2),0)),"")</f>
        <v/>
      </c>
      <c r="AU252" s="41" t="str">
        <f ca="1">IFERROR(INDEX('DOCENTI-CLASSI-MATERIE'!$A$2:$L$201,MATCH(AU$70,'DOCENTI-CLASSI-MATERIE'!$A$2:$A$201,0),MATCH(AU$184,INDIRECT("'DOCENTI-CLASSI-MATERIE'!$A"&amp;MATCH(AU$70,'DOCENTI-CLASSI-MATERIE'!$A$2:$A$201,0)+2&amp;":$L"&amp;MATCH(AU$70,'DOCENTI-CLASSI-MATERIE'!$A$2:$A$201,0)+2),0)),"")</f>
        <v/>
      </c>
      <c r="AV252" s="41" t="str">
        <f ca="1">IFERROR(INDEX('DOCENTI-CLASSI-MATERIE'!$A$2:$L$201,MATCH(AV$70,'DOCENTI-CLASSI-MATERIE'!$A$2:$A$201,0),MATCH(AV$184,INDIRECT("'DOCENTI-CLASSI-MATERIE'!$A"&amp;MATCH(AV$70,'DOCENTI-CLASSI-MATERIE'!$A$2:$A$201,0)+2&amp;":$L"&amp;MATCH(AV$70,'DOCENTI-CLASSI-MATERIE'!$A$2:$A$201,0)+2),0)),"")</f>
        <v/>
      </c>
      <c r="AW252" s="41" t="str">
        <f ca="1">IFERROR(INDEX('DOCENTI-CLASSI-MATERIE'!$A$2:$L$201,MATCH(AW$70,'DOCENTI-CLASSI-MATERIE'!$A$2:$A$201,0),MATCH(AW$184,INDIRECT("'DOCENTI-CLASSI-MATERIE'!$A"&amp;MATCH(AW$70,'DOCENTI-CLASSI-MATERIE'!$A$2:$A$201,0)+2&amp;":$L"&amp;MATCH(AW$70,'DOCENTI-CLASSI-MATERIE'!$A$2:$A$201,0)+2),0)),"")</f>
        <v/>
      </c>
      <c r="AX252" s="41" t="str">
        <f ca="1">IFERROR(INDEX('DOCENTI-CLASSI-MATERIE'!$A$2:$L$201,MATCH(AX$70,'DOCENTI-CLASSI-MATERIE'!$A$2:$A$201,0),MATCH(AX$184,INDIRECT("'DOCENTI-CLASSI-MATERIE'!$A"&amp;MATCH(AX$70,'DOCENTI-CLASSI-MATERIE'!$A$2:$A$201,0)+2&amp;":$L"&amp;MATCH(AX$70,'DOCENTI-CLASSI-MATERIE'!$A$2:$A$201,0)+2),0)),"")</f>
        <v/>
      </c>
      <c r="AY252" s="41" t="str">
        <f ca="1">IFERROR(INDEX('DOCENTI-CLASSI-MATERIE'!$A$2:$L$201,MATCH(AY$70,'DOCENTI-CLASSI-MATERIE'!$A$2:$A$201,0),MATCH(AY$184,INDIRECT("'DOCENTI-CLASSI-MATERIE'!$A"&amp;MATCH(AY$70,'DOCENTI-CLASSI-MATERIE'!$A$2:$A$201,0)+2&amp;":$L"&amp;MATCH(AY$70,'DOCENTI-CLASSI-MATERIE'!$A$2:$A$201,0)+2),0)),"")</f>
        <v/>
      </c>
      <c r="AZ252" s="41" t="str">
        <f ca="1">IFERROR(INDEX('DOCENTI-CLASSI-MATERIE'!$A$2:$L$201,MATCH(AZ$70,'DOCENTI-CLASSI-MATERIE'!$A$2:$A$201,0),MATCH(AZ$184,INDIRECT("'DOCENTI-CLASSI-MATERIE'!$A"&amp;MATCH(AZ$70,'DOCENTI-CLASSI-MATERIE'!$A$2:$A$201,0)+2&amp;":$L"&amp;MATCH(AZ$70,'DOCENTI-CLASSI-MATERIE'!$A$2:$A$201,0)+2),0)),"")</f>
        <v/>
      </c>
    </row>
    <row r="253" spans="1:52" s="42" customFormat="1" ht="24.95" hidden="1" customHeight="1">
      <c r="A253" s="160"/>
      <c r="B253" s="169"/>
      <c r="C253" s="43" t="str">
        <f>IFERROR(INDEX('ORARIO DOCENTI'!$A$3:$A$102,MATCH(C$184,'ORARIO DOCENTI'!$X$3:$X$102,0),1),"")</f>
        <v/>
      </c>
      <c r="D253" s="43" t="str">
        <f>IFERROR(INDEX('ORARIO DOCENTI'!$A$3:$A$102,MATCH(D$184,'ORARIO DOCENTI'!$X$3:$X$102,0),1),"")</f>
        <v/>
      </c>
      <c r="E253" s="43" t="str">
        <f>IFERROR(INDEX('ORARIO DOCENTI'!$A$3:$A$102,MATCH(E$184,'ORARIO DOCENTI'!$X$3:$X$102,0),1),"")</f>
        <v/>
      </c>
      <c r="F253" s="43" t="str">
        <f>IFERROR(INDEX('ORARIO DOCENTI'!$A$3:$A$102,MATCH(F$184,'ORARIO DOCENTI'!$X$3:$X$102,0),1),"")</f>
        <v/>
      </c>
      <c r="G253" s="43" t="str">
        <f>IFERROR(INDEX('ORARIO DOCENTI'!$A$3:$A$102,MATCH(G$184,'ORARIO DOCENTI'!$X$3:$X$102,0),1),"")</f>
        <v/>
      </c>
      <c r="H253" s="43" t="str">
        <f>IFERROR(INDEX('ORARIO DOCENTI'!$A$3:$A$102,MATCH(H$184,'ORARIO DOCENTI'!$X$3:$X$102,0),1),"")</f>
        <v/>
      </c>
      <c r="I253" s="43" t="str">
        <f>IFERROR(INDEX('ORARIO DOCENTI'!$A$3:$A$102,MATCH(I$184,'ORARIO DOCENTI'!$X$3:$X$102,0),1),"")</f>
        <v/>
      </c>
      <c r="J253" s="43" t="str">
        <f>IFERROR(INDEX('ORARIO DOCENTI'!$A$3:$A$102,MATCH(J$184,'ORARIO DOCENTI'!$X$3:$X$102,0),1),"")</f>
        <v/>
      </c>
      <c r="K253" s="43" t="str">
        <f>IFERROR(INDEX('ORARIO DOCENTI'!$A$3:$A$102,MATCH(K$184,'ORARIO DOCENTI'!$X$3:$X$102,0),1),"")</f>
        <v/>
      </c>
      <c r="L253" s="43" t="str">
        <f>IFERROR(INDEX('ORARIO DOCENTI'!$A$3:$A$102,MATCH(L$184,'ORARIO DOCENTI'!$X$3:$X$102,0),1),"")</f>
        <v/>
      </c>
      <c r="M253" s="43" t="str">
        <f>IFERROR(INDEX('ORARIO DOCENTI'!$A$3:$A$102,MATCH(M$184,'ORARIO DOCENTI'!$X$3:$X$102,0),1),"")</f>
        <v/>
      </c>
      <c r="N253" s="43" t="str">
        <f>IFERROR(INDEX('ORARIO DOCENTI'!$A$3:$A$102,MATCH(N$184,'ORARIO DOCENTI'!$X$3:$X$102,0),1),"")</f>
        <v/>
      </c>
      <c r="O253" s="43" t="str">
        <f>IFERROR(INDEX('ORARIO DOCENTI'!$A$3:$A$102,MATCH(O$184,'ORARIO DOCENTI'!$X$3:$X$102,0),1),"")</f>
        <v/>
      </c>
      <c r="P253" s="43" t="str">
        <f>IFERROR(INDEX('ORARIO DOCENTI'!$A$3:$A$102,MATCH(P$184,'ORARIO DOCENTI'!$X$3:$X$102,0),1),"")</f>
        <v/>
      </c>
      <c r="Q253" s="43" t="str">
        <f>IFERROR(INDEX('ORARIO DOCENTI'!$A$3:$A$102,MATCH(Q$184,'ORARIO DOCENTI'!$X$3:$X$102,0),1),"")</f>
        <v/>
      </c>
      <c r="R253" s="43" t="str">
        <f>IFERROR(INDEX('ORARIO DOCENTI'!$A$3:$A$102,MATCH(R$184,'ORARIO DOCENTI'!$X$3:$X$102,0),1),"")</f>
        <v/>
      </c>
      <c r="S253" s="43" t="str">
        <f>IFERROR(INDEX('ORARIO DOCENTI'!$A$3:$A$102,MATCH(S$184,'ORARIO DOCENTI'!$X$3:$X$102,0),1),"")</f>
        <v/>
      </c>
      <c r="T253" s="43" t="str">
        <f>IFERROR(INDEX('ORARIO DOCENTI'!$A$3:$A$102,MATCH(T$184,'ORARIO DOCENTI'!$X$3:$X$102,0),1),"")</f>
        <v/>
      </c>
      <c r="U253" s="43" t="str">
        <f>IFERROR(INDEX('ORARIO DOCENTI'!$A$3:$A$102,MATCH(U$184,'ORARIO DOCENTI'!$X$3:$X$102,0),1),"")</f>
        <v/>
      </c>
      <c r="V253" s="43" t="str">
        <f>IFERROR(INDEX('ORARIO DOCENTI'!$A$3:$A$102,MATCH(V$184,'ORARIO DOCENTI'!$X$3:$X$102,0),1),"")</f>
        <v/>
      </c>
      <c r="W253" s="43" t="str">
        <f>IFERROR(INDEX('ORARIO DOCENTI'!$A$3:$A$102,MATCH(W$184,'ORARIO DOCENTI'!$X$3:$X$102,0),1),"")</f>
        <v/>
      </c>
      <c r="X253" s="43" t="str">
        <f>IFERROR(INDEX('ORARIO DOCENTI'!$A$3:$A$102,MATCH(X$184,'ORARIO DOCENTI'!$X$3:$X$102,0),1),"")</f>
        <v/>
      </c>
      <c r="Y253" s="43" t="str">
        <f>IFERROR(INDEX('ORARIO DOCENTI'!$A$3:$A$102,MATCH(Y$184,'ORARIO DOCENTI'!$X$3:$X$102,0),1),"")</f>
        <v/>
      </c>
      <c r="Z253" s="43" t="str">
        <f>IFERROR(INDEX('ORARIO DOCENTI'!$A$3:$A$102,MATCH(Z$184,'ORARIO DOCENTI'!$X$3:$X$102,0),1),"")</f>
        <v/>
      </c>
      <c r="AA253" s="43" t="str">
        <f>IFERROR(INDEX('ORARIO DOCENTI'!$A$3:$A$102,MATCH(AA$184,'ORARIO DOCENTI'!$X$3:$X$102,0),1),"")</f>
        <v/>
      </c>
      <c r="AB253" s="43" t="str">
        <f>IFERROR(INDEX('ORARIO DOCENTI'!$A$3:$A$102,MATCH(AB$184,'ORARIO DOCENTI'!$X$3:$X$102,0),1),"")</f>
        <v/>
      </c>
      <c r="AC253" s="43" t="str">
        <f>IFERROR(INDEX('ORARIO DOCENTI'!$A$3:$A$102,MATCH(AC$184,'ORARIO DOCENTI'!$X$3:$X$102,0),1),"")</f>
        <v/>
      </c>
      <c r="AD253" s="43" t="str">
        <f>IFERROR(INDEX('ORARIO DOCENTI'!$A$3:$A$102,MATCH(AD$184,'ORARIO DOCENTI'!$X$3:$X$102,0),1),"")</f>
        <v/>
      </c>
      <c r="AE253" s="43" t="str">
        <f>IFERROR(INDEX('ORARIO DOCENTI'!$A$3:$A$102,MATCH(AE$184,'ORARIO DOCENTI'!$X$3:$X$102,0),1),"")</f>
        <v/>
      </c>
      <c r="AF253" s="43" t="str">
        <f>IFERROR(INDEX('ORARIO DOCENTI'!$A$3:$A$102,MATCH(AF$184,'ORARIO DOCENTI'!$X$3:$X$102,0),1),"")</f>
        <v/>
      </c>
      <c r="AG253" s="43" t="str">
        <f>IFERROR(INDEX('ORARIO DOCENTI'!$A$3:$A$102,MATCH(AG$184,'ORARIO DOCENTI'!$X$3:$X$102,0),1),"")</f>
        <v/>
      </c>
      <c r="AH253" s="43" t="str">
        <f>IFERROR(INDEX('ORARIO DOCENTI'!$A$3:$A$102,MATCH(AH$184,'ORARIO DOCENTI'!$X$3:$X$102,0),1),"")</f>
        <v/>
      </c>
      <c r="AI253" s="43" t="str">
        <f>IFERROR(INDEX('ORARIO DOCENTI'!$A$3:$A$102,MATCH(AI$184,'ORARIO DOCENTI'!$X$3:$X$102,0),1),"")</f>
        <v/>
      </c>
      <c r="AJ253" s="43" t="str">
        <f>IFERROR(INDEX('ORARIO DOCENTI'!$A$3:$A$102,MATCH(AJ$184,'ORARIO DOCENTI'!$X$3:$X$102,0),1),"")</f>
        <v/>
      </c>
      <c r="AK253" s="43" t="str">
        <f>IFERROR(INDEX('ORARIO DOCENTI'!$A$3:$A$102,MATCH(AK$184,'ORARIO DOCENTI'!$X$3:$X$102,0),1),"")</f>
        <v/>
      </c>
      <c r="AL253" s="43" t="str">
        <f>IFERROR(INDEX('ORARIO DOCENTI'!$A$3:$A$102,MATCH(AL$184,'ORARIO DOCENTI'!$X$3:$X$102,0),1),"")</f>
        <v/>
      </c>
      <c r="AM253" s="43" t="str">
        <f>IFERROR(INDEX('ORARIO DOCENTI'!$A$3:$A$102,MATCH(AM$184,'ORARIO DOCENTI'!$X$3:$X$102,0),1),"")</f>
        <v/>
      </c>
      <c r="AN253" s="43" t="str">
        <f>IFERROR(INDEX('ORARIO DOCENTI'!$A$3:$A$102,MATCH(AN$184,'ORARIO DOCENTI'!$X$3:$X$102,0),1),"")</f>
        <v/>
      </c>
      <c r="AO253" s="43" t="str">
        <f>IFERROR(INDEX('ORARIO DOCENTI'!$A$3:$A$102,MATCH(AO$184,'ORARIO DOCENTI'!$X$3:$X$102,0),1),"")</f>
        <v/>
      </c>
      <c r="AP253" s="43" t="str">
        <f>IFERROR(INDEX('ORARIO DOCENTI'!$A$3:$A$102,MATCH(AP$184,'ORARIO DOCENTI'!$X$3:$X$102,0),1),"")</f>
        <v/>
      </c>
      <c r="AQ253" s="43" t="str">
        <f>IFERROR(INDEX('ORARIO DOCENTI'!$A$3:$A$102,MATCH(AQ$184,'ORARIO DOCENTI'!$X$3:$X$102,0),1),"")</f>
        <v/>
      </c>
      <c r="AR253" s="43" t="str">
        <f>IFERROR(INDEX('ORARIO DOCENTI'!$A$3:$A$102,MATCH(AR$184,'ORARIO DOCENTI'!$X$3:$X$102,0),1),"")</f>
        <v/>
      </c>
      <c r="AS253" s="43" t="str">
        <f>IFERROR(INDEX('ORARIO DOCENTI'!$A$3:$A$102,MATCH(AS$184,'ORARIO DOCENTI'!$X$3:$X$102,0),1),"")</f>
        <v/>
      </c>
      <c r="AT253" s="43" t="str">
        <f>IFERROR(INDEX('ORARIO DOCENTI'!$A$3:$A$102,MATCH(AT$184,'ORARIO DOCENTI'!$X$3:$X$102,0),1),"")</f>
        <v/>
      </c>
      <c r="AU253" s="43" t="str">
        <f>IFERROR(INDEX('ORARIO DOCENTI'!$A$3:$A$102,MATCH(AU$184,'ORARIO DOCENTI'!$X$3:$X$102,0),1),"")</f>
        <v/>
      </c>
      <c r="AV253" s="43" t="str">
        <f>IFERROR(INDEX('ORARIO DOCENTI'!$A$3:$A$102,MATCH(AV$184,'ORARIO DOCENTI'!$X$3:$X$102,0),1),"")</f>
        <v/>
      </c>
      <c r="AW253" s="43" t="str">
        <f>IFERROR(INDEX('ORARIO DOCENTI'!$A$3:$A$102,MATCH(AW$184,'ORARIO DOCENTI'!$X$3:$X$102,0),1),"")</f>
        <v/>
      </c>
      <c r="AX253" s="43" t="str">
        <f>IFERROR(INDEX('ORARIO DOCENTI'!$A$3:$A$102,MATCH(AX$184,'ORARIO DOCENTI'!$X$3:$X$102,0),1),"")</f>
        <v/>
      </c>
      <c r="AY253" s="43" t="str">
        <f>IFERROR(INDEX('ORARIO DOCENTI'!$A$3:$A$102,MATCH(AY$184,'ORARIO DOCENTI'!$X$3:$X$102,0),1),"")</f>
        <v/>
      </c>
      <c r="AZ253" s="43" t="str">
        <f>IFERROR(INDEX('ORARIO DOCENTI'!$A$3:$A$102,MATCH(AZ$184,'ORARIO DOCENTI'!$X$3:$X$102,0),1),"")</f>
        <v/>
      </c>
    </row>
    <row r="254" spans="1:52" s="42" customFormat="1" ht="24.95" hidden="1" customHeight="1">
      <c r="A254" s="160"/>
      <c r="B254" s="170"/>
      <c r="C254" s="40" t="str">
        <f>IFERROR(INDEX('ORARIO ITP'!$A$3:$A$102,MATCH(C$184,'ORARIO ITP'!$X$3:$X$102,0),1),"")</f>
        <v/>
      </c>
      <c r="D254" s="40" t="str">
        <f>IFERROR(INDEX('ORARIO ITP'!$A$3:$A$102,MATCH(D$184,'ORARIO ITP'!$X$3:$X$102,0),1),"")</f>
        <v/>
      </c>
      <c r="E254" s="40" t="str">
        <f>IFERROR(INDEX('ORARIO ITP'!$A$3:$A$102,MATCH(E$184,'ORARIO ITP'!$X$3:$X$102,0),1),"")</f>
        <v/>
      </c>
      <c r="F254" s="40" t="str">
        <f>IFERROR(INDEX('ORARIO ITP'!$A$3:$A$102,MATCH(F$184,'ORARIO ITP'!$X$3:$X$102,0),1),"")</f>
        <v/>
      </c>
      <c r="G254" s="40" t="str">
        <f>IFERROR(INDEX('ORARIO ITP'!$A$3:$A$102,MATCH(G$184,'ORARIO ITP'!$X$3:$X$102,0),1),"")</f>
        <v/>
      </c>
      <c r="H254" s="40" t="str">
        <f>IFERROR(INDEX('ORARIO ITP'!$A$3:$A$102,MATCH(H$184,'ORARIO ITP'!$X$3:$X$102,0),1),"")</f>
        <v/>
      </c>
      <c r="I254" s="40" t="str">
        <f>IFERROR(INDEX('ORARIO ITP'!$A$3:$A$102,MATCH(I$184,'ORARIO ITP'!$X$3:$X$102,0),1),"")</f>
        <v/>
      </c>
      <c r="J254" s="40" t="str">
        <f>IFERROR(INDEX('ORARIO ITP'!$A$3:$A$102,MATCH(J$184,'ORARIO ITP'!$X$3:$X$102,0),1),"")</f>
        <v/>
      </c>
      <c r="K254" s="40" t="str">
        <f>IFERROR(INDEX('ORARIO ITP'!$A$3:$A$102,MATCH(K$184,'ORARIO ITP'!$X$3:$X$102,0),1),"")</f>
        <v/>
      </c>
      <c r="L254" s="40" t="str">
        <f>IFERROR(INDEX('ORARIO ITP'!$A$3:$A$102,MATCH(L$184,'ORARIO ITP'!$X$3:$X$102,0),1),"")</f>
        <v/>
      </c>
      <c r="M254" s="40" t="str">
        <f>IFERROR(INDEX('ORARIO ITP'!$A$3:$A$102,MATCH(M$184,'ORARIO ITP'!$X$3:$X$102,0),1),"")</f>
        <v/>
      </c>
      <c r="N254" s="40" t="str">
        <f>IFERROR(INDEX('ORARIO ITP'!$A$3:$A$102,MATCH(N$184,'ORARIO ITP'!$X$3:$X$102,0),1),"")</f>
        <v/>
      </c>
      <c r="O254" s="40" t="str">
        <f>IFERROR(INDEX('ORARIO ITP'!$A$3:$A$102,MATCH(O$184,'ORARIO ITP'!$X$3:$X$102,0),1),"")</f>
        <v/>
      </c>
      <c r="P254" s="40" t="str">
        <f>IFERROR(INDEX('ORARIO ITP'!$A$3:$A$102,MATCH(P$184,'ORARIO ITP'!$X$3:$X$102,0),1),"")</f>
        <v/>
      </c>
      <c r="Q254" s="40" t="str">
        <f>IFERROR(INDEX('ORARIO ITP'!$A$3:$A$102,MATCH(Q$184,'ORARIO ITP'!$X$3:$X$102,0),1),"")</f>
        <v/>
      </c>
      <c r="R254" s="40" t="str">
        <f>IFERROR(INDEX('ORARIO ITP'!$A$3:$A$102,MATCH(R$184,'ORARIO ITP'!$X$3:$X$102,0),1),"")</f>
        <v/>
      </c>
      <c r="S254" s="40" t="str">
        <f>IFERROR(INDEX('ORARIO ITP'!$A$3:$A$102,MATCH(S$184,'ORARIO ITP'!$X$3:$X$102,0),1),"")</f>
        <v/>
      </c>
      <c r="T254" s="40" t="str">
        <f>IFERROR(INDEX('ORARIO ITP'!$A$3:$A$102,MATCH(T$184,'ORARIO ITP'!$X$3:$X$102,0),1),"")</f>
        <v/>
      </c>
      <c r="U254" s="40" t="str">
        <f>IFERROR(INDEX('ORARIO ITP'!$A$3:$A$102,MATCH(U$184,'ORARIO ITP'!$X$3:$X$102,0),1),"")</f>
        <v/>
      </c>
      <c r="V254" s="40" t="str">
        <f>IFERROR(INDEX('ORARIO ITP'!$A$3:$A$102,MATCH(V$184,'ORARIO ITP'!$X$3:$X$102,0),1),"")</f>
        <v/>
      </c>
      <c r="W254" s="40" t="str">
        <f>IFERROR(INDEX('ORARIO ITP'!$A$3:$A$102,MATCH(W$184,'ORARIO ITP'!$X$3:$X$102,0),1),"")</f>
        <v/>
      </c>
      <c r="X254" s="40" t="str">
        <f>IFERROR(INDEX('ORARIO ITP'!$A$3:$A$102,MATCH(X$184,'ORARIO ITP'!$X$3:$X$102,0),1),"")</f>
        <v/>
      </c>
      <c r="Y254" s="40" t="str">
        <f>IFERROR(INDEX('ORARIO ITP'!$A$3:$A$102,MATCH(Y$184,'ORARIO ITP'!$X$3:$X$102,0),1),"")</f>
        <v/>
      </c>
      <c r="Z254" s="40" t="str">
        <f>IFERROR(INDEX('ORARIO ITP'!$A$3:$A$102,MATCH(Z$184,'ORARIO ITP'!$X$3:$X$102,0),1),"")</f>
        <v/>
      </c>
      <c r="AA254" s="40" t="str">
        <f>IFERROR(INDEX('ORARIO ITP'!$A$3:$A$102,MATCH(AA$184,'ORARIO ITP'!$X$3:$X$102,0),1),"")</f>
        <v/>
      </c>
      <c r="AB254" s="40" t="str">
        <f>IFERROR(INDEX('ORARIO ITP'!$A$3:$A$102,MATCH(AB$184,'ORARIO ITP'!$X$3:$X$102,0),1),"")</f>
        <v/>
      </c>
      <c r="AC254" s="40" t="str">
        <f>IFERROR(INDEX('ORARIO ITP'!$A$3:$A$102,MATCH(AC$184,'ORARIO ITP'!$X$3:$X$102,0),1),"")</f>
        <v/>
      </c>
      <c r="AD254" s="40" t="str">
        <f>IFERROR(INDEX('ORARIO ITP'!$A$3:$A$102,MATCH(AD$184,'ORARIO ITP'!$X$3:$X$102,0),1),"")</f>
        <v/>
      </c>
      <c r="AE254" s="40" t="str">
        <f>IFERROR(INDEX('ORARIO ITP'!$A$3:$A$102,MATCH(AE$184,'ORARIO ITP'!$X$3:$X$102,0),1),"")</f>
        <v/>
      </c>
      <c r="AF254" s="40" t="str">
        <f>IFERROR(INDEX('ORARIO ITP'!$A$3:$A$102,MATCH(AF$184,'ORARIO ITP'!$X$3:$X$102,0),1),"")</f>
        <v/>
      </c>
      <c r="AG254" s="40" t="str">
        <f>IFERROR(INDEX('ORARIO ITP'!$A$3:$A$102,MATCH(AG$184,'ORARIO ITP'!$X$3:$X$102,0),1),"")</f>
        <v/>
      </c>
      <c r="AH254" s="40" t="str">
        <f>IFERROR(INDEX('ORARIO ITP'!$A$3:$A$102,MATCH(AH$184,'ORARIO ITP'!$X$3:$X$102,0),1),"")</f>
        <v/>
      </c>
      <c r="AI254" s="40" t="str">
        <f>IFERROR(INDEX('ORARIO ITP'!$A$3:$A$102,MATCH(AI$184,'ORARIO ITP'!$X$3:$X$102,0),1),"")</f>
        <v/>
      </c>
      <c r="AJ254" s="40" t="str">
        <f>IFERROR(INDEX('ORARIO ITP'!$A$3:$A$102,MATCH(AJ$184,'ORARIO ITP'!$X$3:$X$102,0),1),"")</f>
        <v/>
      </c>
      <c r="AK254" s="40" t="str">
        <f>IFERROR(INDEX('ORARIO ITP'!$A$3:$A$102,MATCH(AK$184,'ORARIO ITP'!$X$3:$X$102,0),1),"")</f>
        <v/>
      </c>
      <c r="AL254" s="40" t="str">
        <f>IFERROR(INDEX('ORARIO ITP'!$A$3:$A$102,MATCH(AL$184,'ORARIO ITP'!$X$3:$X$102,0),1),"")</f>
        <v/>
      </c>
      <c r="AM254" s="40" t="str">
        <f>IFERROR(INDEX('ORARIO ITP'!$A$3:$A$102,MATCH(AM$184,'ORARIO ITP'!$X$3:$X$102,0),1),"")</f>
        <v/>
      </c>
      <c r="AN254" s="40" t="str">
        <f>IFERROR(INDEX('ORARIO ITP'!$A$3:$A$102,MATCH(AN$184,'ORARIO ITP'!$X$3:$X$102,0),1),"")</f>
        <v/>
      </c>
      <c r="AO254" s="40" t="str">
        <f>IFERROR(INDEX('ORARIO ITP'!$A$3:$A$102,MATCH(AO$184,'ORARIO ITP'!$X$3:$X$102,0),1),"")</f>
        <v/>
      </c>
      <c r="AP254" s="40" t="str">
        <f>IFERROR(INDEX('ORARIO ITP'!$A$3:$A$102,MATCH(AP$184,'ORARIO ITP'!$X$3:$X$102,0),1),"")</f>
        <v/>
      </c>
      <c r="AQ254" s="40" t="str">
        <f>IFERROR(INDEX('ORARIO ITP'!$A$3:$A$102,MATCH(AQ$184,'ORARIO ITP'!$X$3:$X$102,0),1),"")</f>
        <v/>
      </c>
      <c r="AR254" s="40" t="str">
        <f>IFERROR(INDEX('ORARIO ITP'!$A$3:$A$102,MATCH(AR$184,'ORARIO ITP'!$X$3:$X$102,0),1),"")</f>
        <v/>
      </c>
      <c r="AS254" s="40" t="str">
        <f>IFERROR(INDEX('ORARIO ITP'!$A$3:$A$102,MATCH(AS$184,'ORARIO ITP'!$X$3:$X$102,0),1),"")</f>
        <v/>
      </c>
      <c r="AT254" s="40" t="str">
        <f>IFERROR(INDEX('ORARIO ITP'!$A$3:$A$102,MATCH(AT$184,'ORARIO ITP'!$X$3:$X$102,0),1),"")</f>
        <v/>
      </c>
      <c r="AU254" s="40" t="str">
        <f>IFERROR(INDEX('ORARIO ITP'!$A$3:$A$102,MATCH(AU$184,'ORARIO ITP'!$X$3:$X$102,0),1),"")</f>
        <v/>
      </c>
      <c r="AV254" s="40" t="str">
        <f>IFERROR(INDEX('ORARIO ITP'!$A$3:$A$102,MATCH(AV$184,'ORARIO ITP'!$X$3:$X$102,0),1),"")</f>
        <v/>
      </c>
      <c r="AW254" s="40" t="str">
        <f>IFERROR(INDEX('ORARIO ITP'!$A$3:$A$102,MATCH(AW$184,'ORARIO ITP'!$X$3:$X$102,0),1),"")</f>
        <v/>
      </c>
      <c r="AX254" s="40" t="str">
        <f>IFERROR(INDEX('ORARIO ITP'!$A$3:$A$102,MATCH(AX$184,'ORARIO ITP'!$X$3:$X$102,0),1),"")</f>
        <v/>
      </c>
      <c r="AY254" s="40" t="str">
        <f>IFERROR(INDEX('ORARIO ITP'!$A$3:$A$102,MATCH(AY$184,'ORARIO ITP'!$X$3:$X$102,0),1),"")</f>
        <v/>
      </c>
      <c r="AZ254" s="40" t="str">
        <f>IFERROR(INDEX('ORARIO ITP'!$A$3:$A$102,MATCH(AZ$184,'ORARIO ITP'!$X$3:$X$102,0),1),"")</f>
        <v/>
      </c>
    </row>
    <row r="255" spans="1:52" s="42" customFormat="1" ht="24.95" hidden="1" customHeight="1">
      <c r="A255" s="160"/>
      <c r="B255" s="168">
        <v>4</v>
      </c>
      <c r="C255" s="41" t="str">
        <f ca="1">IFERROR(INDEX('DOCENTI-CLASSI-MATERIE'!$A$2:$L$201,MATCH(C$73,'DOCENTI-CLASSI-MATERIE'!$A$2:$A$201,0),MATCH(C$184,INDIRECT("'DOCENTI-CLASSI-MATERIE'!$A"&amp;MATCH(C$73,'DOCENTI-CLASSI-MATERIE'!$A$2:$A$201,0)+2&amp;":$L"&amp;MATCH(C$73,'DOCENTI-CLASSI-MATERIE'!$A$2:$A$201,0)+2),0)),"")</f>
        <v/>
      </c>
      <c r="D255" s="41" t="str">
        <f ca="1">IFERROR(INDEX('DOCENTI-CLASSI-MATERIE'!$A$2:$L$201,MATCH(D$73,'DOCENTI-CLASSI-MATERIE'!$A$2:$A$201,0),MATCH(D$184,INDIRECT("'DOCENTI-CLASSI-MATERIE'!$A"&amp;MATCH(D$73,'DOCENTI-CLASSI-MATERIE'!$A$2:$A$201,0)+2&amp;":$L"&amp;MATCH(D$73,'DOCENTI-CLASSI-MATERIE'!$A$2:$A$201,0)+2),0)),"")</f>
        <v/>
      </c>
      <c r="E255" s="41" t="str">
        <f ca="1">IFERROR(INDEX('DOCENTI-CLASSI-MATERIE'!$A$2:$L$201,MATCH(E$73,'DOCENTI-CLASSI-MATERIE'!$A$2:$A$201,0),MATCH(E$184,INDIRECT("'DOCENTI-CLASSI-MATERIE'!$A"&amp;MATCH(E$73,'DOCENTI-CLASSI-MATERIE'!$A$2:$A$201,0)+2&amp;":$L"&amp;MATCH(E$73,'DOCENTI-CLASSI-MATERIE'!$A$2:$A$201,0)+2),0)),"")</f>
        <v/>
      </c>
      <c r="F255" s="41" t="str">
        <f ca="1">IFERROR(INDEX('DOCENTI-CLASSI-MATERIE'!$A$2:$L$201,MATCH(F$73,'DOCENTI-CLASSI-MATERIE'!$A$2:$A$201,0),MATCH(F$184,INDIRECT("'DOCENTI-CLASSI-MATERIE'!$A"&amp;MATCH(F$73,'DOCENTI-CLASSI-MATERIE'!$A$2:$A$201,0)+2&amp;":$L"&amp;MATCH(F$73,'DOCENTI-CLASSI-MATERIE'!$A$2:$A$201,0)+2),0)),"")</f>
        <v/>
      </c>
      <c r="G255" s="41" t="str">
        <f ca="1">IFERROR(INDEX('DOCENTI-CLASSI-MATERIE'!$A$2:$L$201,MATCH(G$73,'DOCENTI-CLASSI-MATERIE'!$A$2:$A$201,0),MATCH(G$184,INDIRECT("'DOCENTI-CLASSI-MATERIE'!$A"&amp;MATCH(G$73,'DOCENTI-CLASSI-MATERIE'!$A$2:$A$201,0)+2&amp;":$L"&amp;MATCH(G$73,'DOCENTI-CLASSI-MATERIE'!$A$2:$A$201,0)+2),0)),"")</f>
        <v/>
      </c>
      <c r="H255" s="41" t="str">
        <f ca="1">IFERROR(INDEX('DOCENTI-CLASSI-MATERIE'!$A$2:$L$201,MATCH(H$73,'DOCENTI-CLASSI-MATERIE'!$A$2:$A$201,0),MATCH(H$184,INDIRECT("'DOCENTI-CLASSI-MATERIE'!$A"&amp;MATCH(H$73,'DOCENTI-CLASSI-MATERIE'!$A$2:$A$201,0)+2&amp;":$L"&amp;MATCH(H$73,'DOCENTI-CLASSI-MATERIE'!$A$2:$A$201,0)+2),0)),"")</f>
        <v/>
      </c>
      <c r="I255" s="41" t="str">
        <f ca="1">IFERROR(INDEX('DOCENTI-CLASSI-MATERIE'!$A$2:$L$201,MATCH(I$73,'DOCENTI-CLASSI-MATERIE'!$A$2:$A$201,0),MATCH(I$184,INDIRECT("'DOCENTI-CLASSI-MATERIE'!$A"&amp;MATCH(I$73,'DOCENTI-CLASSI-MATERIE'!$A$2:$A$201,0)+2&amp;":$L"&amp;MATCH(I$73,'DOCENTI-CLASSI-MATERIE'!$A$2:$A$201,0)+2),0)),"")</f>
        <v/>
      </c>
      <c r="J255" s="41" t="str">
        <f ca="1">IFERROR(INDEX('DOCENTI-CLASSI-MATERIE'!$A$2:$L$201,MATCH(J$73,'DOCENTI-CLASSI-MATERIE'!$A$2:$A$201,0),MATCH(J$184,INDIRECT("'DOCENTI-CLASSI-MATERIE'!$A"&amp;MATCH(J$73,'DOCENTI-CLASSI-MATERIE'!$A$2:$A$201,0)+2&amp;":$L"&amp;MATCH(J$73,'DOCENTI-CLASSI-MATERIE'!$A$2:$A$201,0)+2),0)),"")</f>
        <v/>
      </c>
      <c r="K255" s="41" t="str">
        <f ca="1">IFERROR(INDEX('DOCENTI-CLASSI-MATERIE'!$A$2:$L$201,MATCH(K$73,'DOCENTI-CLASSI-MATERIE'!$A$2:$A$201,0),MATCH(K$184,INDIRECT("'DOCENTI-CLASSI-MATERIE'!$A"&amp;MATCH(K$73,'DOCENTI-CLASSI-MATERIE'!$A$2:$A$201,0)+2&amp;":$L"&amp;MATCH(K$73,'DOCENTI-CLASSI-MATERIE'!$A$2:$A$201,0)+2),0)),"")</f>
        <v/>
      </c>
      <c r="L255" s="41" t="str">
        <f ca="1">IFERROR(INDEX('DOCENTI-CLASSI-MATERIE'!$A$2:$L$201,MATCH(L$73,'DOCENTI-CLASSI-MATERIE'!$A$2:$A$201,0),MATCH(L$184,INDIRECT("'DOCENTI-CLASSI-MATERIE'!$A"&amp;MATCH(L$73,'DOCENTI-CLASSI-MATERIE'!$A$2:$A$201,0)+2&amp;":$L"&amp;MATCH(L$73,'DOCENTI-CLASSI-MATERIE'!$A$2:$A$201,0)+2),0)),"")</f>
        <v/>
      </c>
      <c r="M255" s="41" t="str">
        <f ca="1">IFERROR(INDEX('DOCENTI-CLASSI-MATERIE'!$A$2:$L$201,MATCH(M$73,'DOCENTI-CLASSI-MATERIE'!$A$2:$A$201,0),MATCH(M$184,INDIRECT("'DOCENTI-CLASSI-MATERIE'!$A"&amp;MATCH(M$73,'DOCENTI-CLASSI-MATERIE'!$A$2:$A$201,0)+2&amp;":$L"&amp;MATCH(M$73,'DOCENTI-CLASSI-MATERIE'!$A$2:$A$201,0)+2),0)),"")</f>
        <v/>
      </c>
      <c r="N255" s="41" t="str">
        <f ca="1">IFERROR(INDEX('DOCENTI-CLASSI-MATERIE'!$A$2:$L$201,MATCH(N$73,'DOCENTI-CLASSI-MATERIE'!$A$2:$A$201,0),MATCH(N$184,INDIRECT("'DOCENTI-CLASSI-MATERIE'!$A"&amp;MATCH(N$73,'DOCENTI-CLASSI-MATERIE'!$A$2:$A$201,0)+2&amp;":$L"&amp;MATCH(N$73,'DOCENTI-CLASSI-MATERIE'!$A$2:$A$201,0)+2),0)),"")</f>
        <v/>
      </c>
      <c r="O255" s="41" t="str">
        <f ca="1">IFERROR(INDEX('DOCENTI-CLASSI-MATERIE'!$A$2:$L$201,MATCH(O$73,'DOCENTI-CLASSI-MATERIE'!$A$2:$A$201,0),MATCH(O$184,INDIRECT("'DOCENTI-CLASSI-MATERIE'!$A"&amp;MATCH(O$73,'DOCENTI-CLASSI-MATERIE'!$A$2:$A$201,0)+2&amp;":$L"&amp;MATCH(O$73,'DOCENTI-CLASSI-MATERIE'!$A$2:$A$201,0)+2),0)),"")</f>
        <v/>
      </c>
      <c r="P255" s="41" t="str">
        <f ca="1">IFERROR(INDEX('DOCENTI-CLASSI-MATERIE'!$A$2:$L$201,MATCH(P$73,'DOCENTI-CLASSI-MATERIE'!$A$2:$A$201,0),MATCH(P$184,INDIRECT("'DOCENTI-CLASSI-MATERIE'!$A"&amp;MATCH(P$73,'DOCENTI-CLASSI-MATERIE'!$A$2:$A$201,0)+2&amp;":$L"&amp;MATCH(P$73,'DOCENTI-CLASSI-MATERIE'!$A$2:$A$201,0)+2),0)),"")</f>
        <v/>
      </c>
      <c r="Q255" s="41" t="str">
        <f ca="1">IFERROR(INDEX('DOCENTI-CLASSI-MATERIE'!$A$2:$L$201,MATCH(Q$73,'DOCENTI-CLASSI-MATERIE'!$A$2:$A$201,0),MATCH(Q$184,INDIRECT("'DOCENTI-CLASSI-MATERIE'!$A"&amp;MATCH(Q$73,'DOCENTI-CLASSI-MATERIE'!$A$2:$A$201,0)+2&amp;":$L"&amp;MATCH(Q$73,'DOCENTI-CLASSI-MATERIE'!$A$2:$A$201,0)+2),0)),"")</f>
        <v/>
      </c>
      <c r="R255" s="41" t="str">
        <f ca="1">IFERROR(INDEX('DOCENTI-CLASSI-MATERIE'!$A$2:$L$201,MATCH(R$73,'DOCENTI-CLASSI-MATERIE'!$A$2:$A$201,0),MATCH(R$184,INDIRECT("'DOCENTI-CLASSI-MATERIE'!$A"&amp;MATCH(R$73,'DOCENTI-CLASSI-MATERIE'!$A$2:$A$201,0)+2&amp;":$L"&amp;MATCH(R$73,'DOCENTI-CLASSI-MATERIE'!$A$2:$A$201,0)+2),0)),"")</f>
        <v/>
      </c>
      <c r="S255" s="41" t="str">
        <f ca="1">IFERROR(INDEX('DOCENTI-CLASSI-MATERIE'!$A$2:$L$201,MATCH(S$73,'DOCENTI-CLASSI-MATERIE'!$A$2:$A$201,0),MATCH(S$184,INDIRECT("'DOCENTI-CLASSI-MATERIE'!$A"&amp;MATCH(S$73,'DOCENTI-CLASSI-MATERIE'!$A$2:$A$201,0)+2&amp;":$L"&amp;MATCH(S$73,'DOCENTI-CLASSI-MATERIE'!$A$2:$A$201,0)+2),0)),"")</f>
        <v/>
      </c>
      <c r="T255" s="41" t="str">
        <f ca="1">IFERROR(INDEX('DOCENTI-CLASSI-MATERIE'!$A$2:$L$201,MATCH(T$73,'DOCENTI-CLASSI-MATERIE'!$A$2:$A$201,0),MATCH(T$184,INDIRECT("'DOCENTI-CLASSI-MATERIE'!$A"&amp;MATCH(T$73,'DOCENTI-CLASSI-MATERIE'!$A$2:$A$201,0)+2&amp;":$L"&amp;MATCH(T$73,'DOCENTI-CLASSI-MATERIE'!$A$2:$A$201,0)+2),0)),"")</f>
        <v/>
      </c>
      <c r="U255" s="41" t="str">
        <f ca="1">IFERROR(INDEX('DOCENTI-CLASSI-MATERIE'!$A$2:$L$201,MATCH(U$73,'DOCENTI-CLASSI-MATERIE'!$A$2:$A$201,0),MATCH(U$184,INDIRECT("'DOCENTI-CLASSI-MATERIE'!$A"&amp;MATCH(U$73,'DOCENTI-CLASSI-MATERIE'!$A$2:$A$201,0)+2&amp;":$L"&amp;MATCH(U$73,'DOCENTI-CLASSI-MATERIE'!$A$2:$A$201,0)+2),0)),"")</f>
        <v/>
      </c>
      <c r="V255" s="41" t="str">
        <f ca="1">IFERROR(INDEX('DOCENTI-CLASSI-MATERIE'!$A$2:$L$201,MATCH(V$73,'DOCENTI-CLASSI-MATERIE'!$A$2:$A$201,0),MATCH(V$184,INDIRECT("'DOCENTI-CLASSI-MATERIE'!$A"&amp;MATCH(V$73,'DOCENTI-CLASSI-MATERIE'!$A$2:$A$201,0)+2&amp;":$L"&amp;MATCH(V$73,'DOCENTI-CLASSI-MATERIE'!$A$2:$A$201,0)+2),0)),"")</f>
        <v/>
      </c>
      <c r="W255" s="41" t="str">
        <f ca="1">IFERROR(INDEX('DOCENTI-CLASSI-MATERIE'!$A$2:$L$201,MATCH(W$73,'DOCENTI-CLASSI-MATERIE'!$A$2:$A$201,0),MATCH(W$184,INDIRECT("'DOCENTI-CLASSI-MATERIE'!$A"&amp;MATCH(W$73,'DOCENTI-CLASSI-MATERIE'!$A$2:$A$201,0)+2&amp;":$L"&amp;MATCH(W$73,'DOCENTI-CLASSI-MATERIE'!$A$2:$A$201,0)+2),0)),"")</f>
        <v/>
      </c>
      <c r="X255" s="41" t="str">
        <f ca="1">IFERROR(INDEX('DOCENTI-CLASSI-MATERIE'!$A$2:$L$201,MATCH(X$73,'DOCENTI-CLASSI-MATERIE'!$A$2:$A$201,0),MATCH(X$184,INDIRECT("'DOCENTI-CLASSI-MATERIE'!$A"&amp;MATCH(X$73,'DOCENTI-CLASSI-MATERIE'!$A$2:$A$201,0)+2&amp;":$L"&amp;MATCH(X$73,'DOCENTI-CLASSI-MATERIE'!$A$2:$A$201,0)+2),0)),"")</f>
        <v/>
      </c>
      <c r="Y255" s="41" t="str">
        <f ca="1">IFERROR(INDEX('DOCENTI-CLASSI-MATERIE'!$A$2:$L$201,MATCH(Y$73,'DOCENTI-CLASSI-MATERIE'!$A$2:$A$201,0),MATCH(Y$184,INDIRECT("'DOCENTI-CLASSI-MATERIE'!$A"&amp;MATCH(Y$73,'DOCENTI-CLASSI-MATERIE'!$A$2:$A$201,0)+2&amp;":$L"&amp;MATCH(Y$73,'DOCENTI-CLASSI-MATERIE'!$A$2:$A$201,0)+2),0)),"")</f>
        <v/>
      </c>
      <c r="Z255" s="41" t="str">
        <f ca="1">IFERROR(INDEX('DOCENTI-CLASSI-MATERIE'!$A$2:$L$201,MATCH(Z$73,'DOCENTI-CLASSI-MATERIE'!$A$2:$A$201,0),MATCH(Z$184,INDIRECT("'DOCENTI-CLASSI-MATERIE'!$A"&amp;MATCH(Z$73,'DOCENTI-CLASSI-MATERIE'!$A$2:$A$201,0)+2&amp;":$L"&amp;MATCH(Z$73,'DOCENTI-CLASSI-MATERIE'!$A$2:$A$201,0)+2),0)),"")</f>
        <v/>
      </c>
      <c r="AA255" s="41" t="str">
        <f ca="1">IFERROR(INDEX('DOCENTI-CLASSI-MATERIE'!$A$2:$L$201,MATCH(AA$73,'DOCENTI-CLASSI-MATERIE'!$A$2:$A$201,0),MATCH(AA$184,INDIRECT("'DOCENTI-CLASSI-MATERIE'!$A"&amp;MATCH(AA$73,'DOCENTI-CLASSI-MATERIE'!$A$2:$A$201,0)+2&amp;":$L"&amp;MATCH(AA$73,'DOCENTI-CLASSI-MATERIE'!$A$2:$A$201,0)+2),0)),"")</f>
        <v/>
      </c>
      <c r="AB255" s="41" t="str">
        <f ca="1">IFERROR(INDEX('DOCENTI-CLASSI-MATERIE'!$A$2:$L$201,MATCH(AB$73,'DOCENTI-CLASSI-MATERIE'!$A$2:$A$201,0),MATCH(AB$184,INDIRECT("'DOCENTI-CLASSI-MATERIE'!$A"&amp;MATCH(AB$73,'DOCENTI-CLASSI-MATERIE'!$A$2:$A$201,0)+2&amp;":$L"&amp;MATCH(AB$73,'DOCENTI-CLASSI-MATERIE'!$A$2:$A$201,0)+2),0)),"")</f>
        <v/>
      </c>
      <c r="AC255" s="41" t="str">
        <f ca="1">IFERROR(INDEX('DOCENTI-CLASSI-MATERIE'!$A$2:$L$201,MATCH(AC$73,'DOCENTI-CLASSI-MATERIE'!$A$2:$A$201,0),MATCH(AC$184,INDIRECT("'DOCENTI-CLASSI-MATERIE'!$A"&amp;MATCH(AC$73,'DOCENTI-CLASSI-MATERIE'!$A$2:$A$201,0)+2&amp;":$L"&amp;MATCH(AC$73,'DOCENTI-CLASSI-MATERIE'!$A$2:$A$201,0)+2),0)),"")</f>
        <v/>
      </c>
      <c r="AD255" s="41" t="str">
        <f ca="1">IFERROR(INDEX('DOCENTI-CLASSI-MATERIE'!$A$2:$L$201,MATCH(AD$73,'DOCENTI-CLASSI-MATERIE'!$A$2:$A$201,0),MATCH(AD$184,INDIRECT("'DOCENTI-CLASSI-MATERIE'!$A"&amp;MATCH(AD$73,'DOCENTI-CLASSI-MATERIE'!$A$2:$A$201,0)+2&amp;":$L"&amp;MATCH(AD$73,'DOCENTI-CLASSI-MATERIE'!$A$2:$A$201,0)+2),0)),"")</f>
        <v/>
      </c>
      <c r="AE255" s="41" t="str">
        <f ca="1">IFERROR(INDEX('DOCENTI-CLASSI-MATERIE'!$A$2:$L$201,MATCH(AE$73,'DOCENTI-CLASSI-MATERIE'!$A$2:$A$201,0),MATCH(AE$184,INDIRECT("'DOCENTI-CLASSI-MATERIE'!$A"&amp;MATCH(AE$73,'DOCENTI-CLASSI-MATERIE'!$A$2:$A$201,0)+2&amp;":$L"&amp;MATCH(AE$73,'DOCENTI-CLASSI-MATERIE'!$A$2:$A$201,0)+2),0)),"")</f>
        <v/>
      </c>
      <c r="AF255" s="41" t="str">
        <f ca="1">IFERROR(INDEX('DOCENTI-CLASSI-MATERIE'!$A$2:$L$201,MATCH(AF$73,'DOCENTI-CLASSI-MATERIE'!$A$2:$A$201,0),MATCH(AF$184,INDIRECT("'DOCENTI-CLASSI-MATERIE'!$A"&amp;MATCH(AF$73,'DOCENTI-CLASSI-MATERIE'!$A$2:$A$201,0)+2&amp;":$L"&amp;MATCH(AF$73,'DOCENTI-CLASSI-MATERIE'!$A$2:$A$201,0)+2),0)),"")</f>
        <v/>
      </c>
      <c r="AG255" s="41" t="str">
        <f ca="1">IFERROR(INDEX('DOCENTI-CLASSI-MATERIE'!$A$2:$L$201,MATCH(AG$73,'DOCENTI-CLASSI-MATERIE'!$A$2:$A$201,0),MATCH(AG$184,INDIRECT("'DOCENTI-CLASSI-MATERIE'!$A"&amp;MATCH(AG$73,'DOCENTI-CLASSI-MATERIE'!$A$2:$A$201,0)+2&amp;":$L"&amp;MATCH(AG$73,'DOCENTI-CLASSI-MATERIE'!$A$2:$A$201,0)+2),0)),"")</f>
        <v/>
      </c>
      <c r="AH255" s="41" t="str">
        <f ca="1">IFERROR(INDEX('DOCENTI-CLASSI-MATERIE'!$A$2:$L$201,MATCH(AH$73,'DOCENTI-CLASSI-MATERIE'!$A$2:$A$201,0),MATCH(AH$184,INDIRECT("'DOCENTI-CLASSI-MATERIE'!$A"&amp;MATCH(AH$73,'DOCENTI-CLASSI-MATERIE'!$A$2:$A$201,0)+2&amp;":$L"&amp;MATCH(AH$73,'DOCENTI-CLASSI-MATERIE'!$A$2:$A$201,0)+2),0)),"")</f>
        <v/>
      </c>
      <c r="AI255" s="41" t="str">
        <f ca="1">IFERROR(INDEX('DOCENTI-CLASSI-MATERIE'!$A$2:$L$201,MATCH(AI$73,'DOCENTI-CLASSI-MATERIE'!$A$2:$A$201,0),MATCH(AI$184,INDIRECT("'DOCENTI-CLASSI-MATERIE'!$A"&amp;MATCH(AI$73,'DOCENTI-CLASSI-MATERIE'!$A$2:$A$201,0)+2&amp;":$L"&amp;MATCH(AI$73,'DOCENTI-CLASSI-MATERIE'!$A$2:$A$201,0)+2),0)),"")</f>
        <v/>
      </c>
      <c r="AJ255" s="41" t="str">
        <f ca="1">IFERROR(INDEX('DOCENTI-CLASSI-MATERIE'!$A$2:$L$201,MATCH(AJ$73,'DOCENTI-CLASSI-MATERIE'!$A$2:$A$201,0),MATCH(AJ$184,INDIRECT("'DOCENTI-CLASSI-MATERIE'!$A"&amp;MATCH(AJ$73,'DOCENTI-CLASSI-MATERIE'!$A$2:$A$201,0)+2&amp;":$L"&amp;MATCH(AJ$73,'DOCENTI-CLASSI-MATERIE'!$A$2:$A$201,0)+2),0)),"")</f>
        <v/>
      </c>
      <c r="AK255" s="41" t="str">
        <f ca="1">IFERROR(INDEX('DOCENTI-CLASSI-MATERIE'!$A$2:$L$201,MATCH(AK$73,'DOCENTI-CLASSI-MATERIE'!$A$2:$A$201,0),MATCH(AK$184,INDIRECT("'DOCENTI-CLASSI-MATERIE'!$A"&amp;MATCH(AK$73,'DOCENTI-CLASSI-MATERIE'!$A$2:$A$201,0)+2&amp;":$L"&amp;MATCH(AK$73,'DOCENTI-CLASSI-MATERIE'!$A$2:$A$201,0)+2),0)),"")</f>
        <v/>
      </c>
      <c r="AL255" s="41" t="str">
        <f ca="1">IFERROR(INDEX('DOCENTI-CLASSI-MATERIE'!$A$2:$L$201,MATCH(AL$73,'DOCENTI-CLASSI-MATERIE'!$A$2:$A$201,0),MATCH(AL$184,INDIRECT("'DOCENTI-CLASSI-MATERIE'!$A"&amp;MATCH(AL$73,'DOCENTI-CLASSI-MATERIE'!$A$2:$A$201,0)+2&amp;":$L"&amp;MATCH(AL$73,'DOCENTI-CLASSI-MATERIE'!$A$2:$A$201,0)+2),0)),"")</f>
        <v/>
      </c>
      <c r="AM255" s="41" t="str">
        <f ca="1">IFERROR(INDEX('DOCENTI-CLASSI-MATERIE'!$A$2:$L$201,MATCH(AM$73,'DOCENTI-CLASSI-MATERIE'!$A$2:$A$201,0),MATCH(AM$184,INDIRECT("'DOCENTI-CLASSI-MATERIE'!$A"&amp;MATCH(AM$73,'DOCENTI-CLASSI-MATERIE'!$A$2:$A$201,0)+2&amp;":$L"&amp;MATCH(AM$73,'DOCENTI-CLASSI-MATERIE'!$A$2:$A$201,0)+2),0)),"")</f>
        <v/>
      </c>
      <c r="AN255" s="41" t="str">
        <f ca="1">IFERROR(INDEX('DOCENTI-CLASSI-MATERIE'!$A$2:$L$201,MATCH(AN$73,'DOCENTI-CLASSI-MATERIE'!$A$2:$A$201,0),MATCH(AN$184,INDIRECT("'DOCENTI-CLASSI-MATERIE'!$A"&amp;MATCH(AN$73,'DOCENTI-CLASSI-MATERIE'!$A$2:$A$201,0)+2&amp;":$L"&amp;MATCH(AN$73,'DOCENTI-CLASSI-MATERIE'!$A$2:$A$201,0)+2),0)),"")</f>
        <v/>
      </c>
      <c r="AO255" s="41" t="str">
        <f ca="1">IFERROR(INDEX('DOCENTI-CLASSI-MATERIE'!$A$2:$L$201,MATCH(AO$73,'DOCENTI-CLASSI-MATERIE'!$A$2:$A$201,0),MATCH(AO$184,INDIRECT("'DOCENTI-CLASSI-MATERIE'!$A"&amp;MATCH(AO$73,'DOCENTI-CLASSI-MATERIE'!$A$2:$A$201,0)+2&amp;":$L"&amp;MATCH(AO$73,'DOCENTI-CLASSI-MATERIE'!$A$2:$A$201,0)+2),0)),"")</f>
        <v/>
      </c>
      <c r="AP255" s="41" t="str">
        <f ca="1">IFERROR(INDEX('DOCENTI-CLASSI-MATERIE'!$A$2:$L$201,MATCH(AP$73,'DOCENTI-CLASSI-MATERIE'!$A$2:$A$201,0),MATCH(AP$184,INDIRECT("'DOCENTI-CLASSI-MATERIE'!$A"&amp;MATCH(AP$73,'DOCENTI-CLASSI-MATERIE'!$A$2:$A$201,0)+2&amp;":$L"&amp;MATCH(AP$73,'DOCENTI-CLASSI-MATERIE'!$A$2:$A$201,0)+2),0)),"")</f>
        <v/>
      </c>
      <c r="AQ255" s="41" t="str">
        <f ca="1">IFERROR(INDEX('DOCENTI-CLASSI-MATERIE'!$A$2:$L$201,MATCH(AQ$73,'DOCENTI-CLASSI-MATERIE'!$A$2:$A$201,0),MATCH(AQ$184,INDIRECT("'DOCENTI-CLASSI-MATERIE'!$A"&amp;MATCH(AQ$73,'DOCENTI-CLASSI-MATERIE'!$A$2:$A$201,0)+2&amp;":$L"&amp;MATCH(AQ$73,'DOCENTI-CLASSI-MATERIE'!$A$2:$A$201,0)+2),0)),"")</f>
        <v/>
      </c>
      <c r="AR255" s="41" t="str">
        <f ca="1">IFERROR(INDEX('DOCENTI-CLASSI-MATERIE'!$A$2:$L$201,MATCH(AR$73,'DOCENTI-CLASSI-MATERIE'!$A$2:$A$201,0),MATCH(AR$184,INDIRECT("'DOCENTI-CLASSI-MATERIE'!$A"&amp;MATCH(AR$73,'DOCENTI-CLASSI-MATERIE'!$A$2:$A$201,0)+2&amp;":$L"&amp;MATCH(AR$73,'DOCENTI-CLASSI-MATERIE'!$A$2:$A$201,0)+2),0)),"")</f>
        <v/>
      </c>
      <c r="AS255" s="41" t="str">
        <f ca="1">IFERROR(INDEX('DOCENTI-CLASSI-MATERIE'!$A$2:$L$201,MATCH(AS$73,'DOCENTI-CLASSI-MATERIE'!$A$2:$A$201,0),MATCH(AS$184,INDIRECT("'DOCENTI-CLASSI-MATERIE'!$A"&amp;MATCH(AS$73,'DOCENTI-CLASSI-MATERIE'!$A$2:$A$201,0)+2&amp;":$L"&amp;MATCH(AS$73,'DOCENTI-CLASSI-MATERIE'!$A$2:$A$201,0)+2),0)),"")</f>
        <v/>
      </c>
      <c r="AT255" s="41" t="str">
        <f ca="1">IFERROR(INDEX('DOCENTI-CLASSI-MATERIE'!$A$2:$L$201,MATCH(AT$73,'DOCENTI-CLASSI-MATERIE'!$A$2:$A$201,0),MATCH(AT$184,INDIRECT("'DOCENTI-CLASSI-MATERIE'!$A"&amp;MATCH(AT$73,'DOCENTI-CLASSI-MATERIE'!$A$2:$A$201,0)+2&amp;":$L"&amp;MATCH(AT$73,'DOCENTI-CLASSI-MATERIE'!$A$2:$A$201,0)+2),0)),"")</f>
        <v/>
      </c>
      <c r="AU255" s="41" t="str">
        <f ca="1">IFERROR(INDEX('DOCENTI-CLASSI-MATERIE'!$A$2:$L$201,MATCH(AU$73,'DOCENTI-CLASSI-MATERIE'!$A$2:$A$201,0),MATCH(AU$184,INDIRECT("'DOCENTI-CLASSI-MATERIE'!$A"&amp;MATCH(AU$73,'DOCENTI-CLASSI-MATERIE'!$A$2:$A$201,0)+2&amp;":$L"&amp;MATCH(AU$73,'DOCENTI-CLASSI-MATERIE'!$A$2:$A$201,0)+2),0)),"")</f>
        <v/>
      </c>
      <c r="AV255" s="41" t="str">
        <f ca="1">IFERROR(INDEX('DOCENTI-CLASSI-MATERIE'!$A$2:$L$201,MATCH(AV$73,'DOCENTI-CLASSI-MATERIE'!$A$2:$A$201,0),MATCH(AV$184,INDIRECT("'DOCENTI-CLASSI-MATERIE'!$A"&amp;MATCH(AV$73,'DOCENTI-CLASSI-MATERIE'!$A$2:$A$201,0)+2&amp;":$L"&amp;MATCH(AV$73,'DOCENTI-CLASSI-MATERIE'!$A$2:$A$201,0)+2),0)),"")</f>
        <v/>
      </c>
      <c r="AW255" s="41" t="str">
        <f ca="1">IFERROR(INDEX('DOCENTI-CLASSI-MATERIE'!$A$2:$L$201,MATCH(AW$73,'DOCENTI-CLASSI-MATERIE'!$A$2:$A$201,0),MATCH(AW$184,INDIRECT("'DOCENTI-CLASSI-MATERIE'!$A"&amp;MATCH(AW$73,'DOCENTI-CLASSI-MATERIE'!$A$2:$A$201,0)+2&amp;":$L"&amp;MATCH(AW$73,'DOCENTI-CLASSI-MATERIE'!$A$2:$A$201,0)+2),0)),"")</f>
        <v/>
      </c>
      <c r="AX255" s="41" t="str">
        <f ca="1">IFERROR(INDEX('DOCENTI-CLASSI-MATERIE'!$A$2:$L$201,MATCH(AX$73,'DOCENTI-CLASSI-MATERIE'!$A$2:$A$201,0),MATCH(AX$184,INDIRECT("'DOCENTI-CLASSI-MATERIE'!$A"&amp;MATCH(AX$73,'DOCENTI-CLASSI-MATERIE'!$A$2:$A$201,0)+2&amp;":$L"&amp;MATCH(AX$73,'DOCENTI-CLASSI-MATERIE'!$A$2:$A$201,0)+2),0)),"")</f>
        <v/>
      </c>
      <c r="AY255" s="41" t="str">
        <f ca="1">IFERROR(INDEX('DOCENTI-CLASSI-MATERIE'!$A$2:$L$201,MATCH(AY$73,'DOCENTI-CLASSI-MATERIE'!$A$2:$A$201,0),MATCH(AY$184,INDIRECT("'DOCENTI-CLASSI-MATERIE'!$A"&amp;MATCH(AY$73,'DOCENTI-CLASSI-MATERIE'!$A$2:$A$201,0)+2&amp;":$L"&amp;MATCH(AY$73,'DOCENTI-CLASSI-MATERIE'!$A$2:$A$201,0)+2),0)),"")</f>
        <v/>
      </c>
      <c r="AZ255" s="41" t="str">
        <f ca="1">IFERROR(INDEX('DOCENTI-CLASSI-MATERIE'!$A$2:$L$201,MATCH(AZ$73,'DOCENTI-CLASSI-MATERIE'!$A$2:$A$201,0),MATCH(AZ$184,INDIRECT("'DOCENTI-CLASSI-MATERIE'!$A"&amp;MATCH(AZ$73,'DOCENTI-CLASSI-MATERIE'!$A$2:$A$201,0)+2&amp;":$L"&amp;MATCH(AZ$73,'DOCENTI-CLASSI-MATERIE'!$A$2:$A$201,0)+2),0)),"")</f>
        <v/>
      </c>
    </row>
    <row r="256" spans="1:52" s="42" customFormat="1" ht="24.95" hidden="1" customHeight="1">
      <c r="A256" s="160"/>
      <c r="B256" s="169"/>
      <c r="C256" s="43" t="str">
        <f>IFERROR(INDEX('ORARIO DOCENTI'!$A$3:$A$102,MATCH(C$184,'ORARIO DOCENTI'!$Y$3:$Y$102,0),1),"")</f>
        <v/>
      </c>
      <c r="D256" s="43" t="str">
        <f>IFERROR(INDEX('ORARIO DOCENTI'!$A$3:$A$102,MATCH(D$184,'ORARIO DOCENTI'!$Y$3:$Y$102,0),1),"")</f>
        <v/>
      </c>
      <c r="E256" s="43" t="str">
        <f>IFERROR(INDEX('ORARIO DOCENTI'!$A$3:$A$102,MATCH(E$184,'ORARIO DOCENTI'!$Y$3:$Y$102,0),1),"")</f>
        <v/>
      </c>
      <c r="F256" s="43" t="str">
        <f>IFERROR(INDEX('ORARIO DOCENTI'!$A$3:$A$102,MATCH(F$184,'ORARIO DOCENTI'!$Y$3:$Y$102,0),1),"")</f>
        <v/>
      </c>
      <c r="G256" s="43" t="str">
        <f>IFERROR(INDEX('ORARIO DOCENTI'!$A$3:$A$102,MATCH(G$184,'ORARIO DOCENTI'!$Y$3:$Y$102,0),1),"")</f>
        <v/>
      </c>
      <c r="H256" s="43" t="str">
        <f>IFERROR(INDEX('ORARIO DOCENTI'!$A$3:$A$102,MATCH(H$184,'ORARIO DOCENTI'!$Y$3:$Y$102,0),1),"")</f>
        <v/>
      </c>
      <c r="I256" s="43" t="str">
        <f>IFERROR(INDEX('ORARIO DOCENTI'!$A$3:$A$102,MATCH(I$184,'ORARIO DOCENTI'!$Y$3:$Y$102,0),1),"")</f>
        <v/>
      </c>
      <c r="J256" s="43" t="str">
        <f>IFERROR(INDEX('ORARIO DOCENTI'!$A$3:$A$102,MATCH(J$184,'ORARIO DOCENTI'!$Y$3:$Y$102,0),1),"")</f>
        <v/>
      </c>
      <c r="K256" s="43" t="str">
        <f>IFERROR(INDEX('ORARIO DOCENTI'!$A$3:$A$102,MATCH(K$184,'ORARIO DOCENTI'!$Y$3:$Y$102,0),1),"")</f>
        <v/>
      </c>
      <c r="L256" s="43" t="str">
        <f>IFERROR(INDEX('ORARIO DOCENTI'!$A$3:$A$102,MATCH(L$184,'ORARIO DOCENTI'!$Y$3:$Y$102,0),1),"")</f>
        <v/>
      </c>
      <c r="M256" s="43" t="str">
        <f>IFERROR(INDEX('ORARIO DOCENTI'!$A$3:$A$102,MATCH(M$184,'ORARIO DOCENTI'!$Y$3:$Y$102,0),1),"")</f>
        <v/>
      </c>
      <c r="N256" s="43" t="str">
        <f>IFERROR(INDEX('ORARIO DOCENTI'!$A$3:$A$102,MATCH(N$184,'ORARIO DOCENTI'!$Y$3:$Y$102,0),1),"")</f>
        <v/>
      </c>
      <c r="O256" s="43" t="str">
        <f>IFERROR(INDEX('ORARIO DOCENTI'!$A$3:$A$102,MATCH(O$184,'ORARIO DOCENTI'!$Y$3:$Y$102,0),1),"")</f>
        <v/>
      </c>
      <c r="P256" s="43" t="str">
        <f>IFERROR(INDEX('ORARIO DOCENTI'!$A$3:$A$102,MATCH(P$184,'ORARIO DOCENTI'!$Y$3:$Y$102,0),1),"")</f>
        <v/>
      </c>
      <c r="Q256" s="43" t="str">
        <f>IFERROR(INDEX('ORARIO DOCENTI'!$A$3:$A$102,MATCH(Q$184,'ORARIO DOCENTI'!$Y$3:$Y$102,0),1),"")</f>
        <v/>
      </c>
      <c r="R256" s="43" t="str">
        <f>IFERROR(INDEX('ORARIO DOCENTI'!$A$3:$A$102,MATCH(R$184,'ORARIO DOCENTI'!$Y$3:$Y$102,0),1),"")</f>
        <v/>
      </c>
      <c r="S256" s="43" t="str">
        <f>IFERROR(INDEX('ORARIO DOCENTI'!$A$3:$A$102,MATCH(S$184,'ORARIO DOCENTI'!$Y$3:$Y$102,0),1),"")</f>
        <v/>
      </c>
      <c r="T256" s="43" t="str">
        <f>IFERROR(INDEX('ORARIO DOCENTI'!$A$3:$A$102,MATCH(T$184,'ORARIO DOCENTI'!$Y$3:$Y$102,0),1),"")</f>
        <v/>
      </c>
      <c r="U256" s="43" t="str">
        <f>IFERROR(INDEX('ORARIO DOCENTI'!$A$3:$A$102,MATCH(U$184,'ORARIO DOCENTI'!$Y$3:$Y$102,0),1),"")</f>
        <v/>
      </c>
      <c r="V256" s="43" t="str">
        <f>IFERROR(INDEX('ORARIO DOCENTI'!$A$3:$A$102,MATCH(V$184,'ORARIO DOCENTI'!$Y$3:$Y$102,0),1),"")</f>
        <v/>
      </c>
      <c r="W256" s="43" t="str">
        <f>IFERROR(INDEX('ORARIO DOCENTI'!$A$3:$A$102,MATCH(W$184,'ORARIO DOCENTI'!$Y$3:$Y$102,0),1),"")</f>
        <v/>
      </c>
      <c r="X256" s="43" t="str">
        <f>IFERROR(INDEX('ORARIO DOCENTI'!$A$3:$A$102,MATCH(X$184,'ORARIO DOCENTI'!$Y$3:$Y$102,0),1),"")</f>
        <v/>
      </c>
      <c r="Y256" s="43" t="str">
        <f>IFERROR(INDEX('ORARIO DOCENTI'!$A$3:$A$102,MATCH(Y$184,'ORARIO DOCENTI'!$Y$3:$Y$102,0),1),"")</f>
        <v/>
      </c>
      <c r="Z256" s="43" t="str">
        <f>IFERROR(INDEX('ORARIO DOCENTI'!$A$3:$A$102,MATCH(Z$184,'ORARIO DOCENTI'!$Y$3:$Y$102,0),1),"")</f>
        <v/>
      </c>
      <c r="AA256" s="43" t="str">
        <f>IFERROR(INDEX('ORARIO DOCENTI'!$A$3:$A$102,MATCH(AA$184,'ORARIO DOCENTI'!$Y$3:$Y$102,0),1),"")</f>
        <v/>
      </c>
      <c r="AB256" s="43" t="str">
        <f>IFERROR(INDEX('ORARIO DOCENTI'!$A$3:$A$102,MATCH(AB$184,'ORARIO DOCENTI'!$Y$3:$Y$102,0),1),"")</f>
        <v/>
      </c>
      <c r="AC256" s="43" t="str">
        <f>IFERROR(INDEX('ORARIO DOCENTI'!$A$3:$A$102,MATCH(AC$184,'ORARIO DOCENTI'!$Y$3:$Y$102,0),1),"")</f>
        <v/>
      </c>
      <c r="AD256" s="43" t="str">
        <f>IFERROR(INDEX('ORARIO DOCENTI'!$A$3:$A$102,MATCH(AD$184,'ORARIO DOCENTI'!$Y$3:$Y$102,0),1),"")</f>
        <v/>
      </c>
      <c r="AE256" s="43" t="str">
        <f>IFERROR(INDEX('ORARIO DOCENTI'!$A$3:$A$102,MATCH(AE$184,'ORARIO DOCENTI'!$Y$3:$Y$102,0),1),"")</f>
        <v/>
      </c>
      <c r="AF256" s="43" t="str">
        <f>IFERROR(INDEX('ORARIO DOCENTI'!$A$3:$A$102,MATCH(AF$184,'ORARIO DOCENTI'!$Y$3:$Y$102,0),1),"")</f>
        <v/>
      </c>
      <c r="AG256" s="43" t="str">
        <f>IFERROR(INDEX('ORARIO DOCENTI'!$A$3:$A$102,MATCH(AG$184,'ORARIO DOCENTI'!$Y$3:$Y$102,0),1),"")</f>
        <v/>
      </c>
      <c r="AH256" s="43" t="str">
        <f>IFERROR(INDEX('ORARIO DOCENTI'!$A$3:$A$102,MATCH(AH$184,'ORARIO DOCENTI'!$Y$3:$Y$102,0),1),"")</f>
        <v/>
      </c>
      <c r="AI256" s="43" t="str">
        <f>IFERROR(INDEX('ORARIO DOCENTI'!$A$3:$A$102,MATCH(AI$184,'ORARIO DOCENTI'!$Y$3:$Y$102,0),1),"")</f>
        <v/>
      </c>
      <c r="AJ256" s="43" t="str">
        <f>IFERROR(INDEX('ORARIO DOCENTI'!$A$3:$A$102,MATCH(AJ$184,'ORARIO DOCENTI'!$Y$3:$Y$102,0),1),"")</f>
        <v/>
      </c>
      <c r="AK256" s="43" t="str">
        <f>IFERROR(INDEX('ORARIO DOCENTI'!$A$3:$A$102,MATCH(AK$184,'ORARIO DOCENTI'!$Y$3:$Y$102,0),1),"")</f>
        <v/>
      </c>
      <c r="AL256" s="43" t="str">
        <f>IFERROR(INDEX('ORARIO DOCENTI'!$A$3:$A$102,MATCH(AL$184,'ORARIO DOCENTI'!$Y$3:$Y$102,0),1),"")</f>
        <v/>
      </c>
      <c r="AM256" s="43" t="str">
        <f>IFERROR(INDEX('ORARIO DOCENTI'!$A$3:$A$102,MATCH(AM$184,'ORARIO DOCENTI'!$Y$3:$Y$102,0),1),"")</f>
        <v/>
      </c>
      <c r="AN256" s="43" t="str">
        <f>IFERROR(INDEX('ORARIO DOCENTI'!$A$3:$A$102,MATCH(AN$184,'ORARIO DOCENTI'!$Y$3:$Y$102,0),1),"")</f>
        <v/>
      </c>
      <c r="AO256" s="43" t="str">
        <f>IFERROR(INDEX('ORARIO DOCENTI'!$A$3:$A$102,MATCH(AO$184,'ORARIO DOCENTI'!$Y$3:$Y$102,0),1),"")</f>
        <v/>
      </c>
      <c r="AP256" s="43" t="str">
        <f>IFERROR(INDEX('ORARIO DOCENTI'!$A$3:$A$102,MATCH(AP$184,'ORARIO DOCENTI'!$Y$3:$Y$102,0),1),"")</f>
        <v/>
      </c>
      <c r="AQ256" s="43" t="str">
        <f>IFERROR(INDEX('ORARIO DOCENTI'!$A$3:$A$102,MATCH(AQ$184,'ORARIO DOCENTI'!$Y$3:$Y$102,0),1),"")</f>
        <v/>
      </c>
      <c r="AR256" s="43" t="str">
        <f>IFERROR(INDEX('ORARIO DOCENTI'!$A$3:$A$102,MATCH(AR$184,'ORARIO DOCENTI'!$Y$3:$Y$102,0),1),"")</f>
        <v/>
      </c>
      <c r="AS256" s="43" t="str">
        <f>IFERROR(INDEX('ORARIO DOCENTI'!$A$3:$A$102,MATCH(AS$184,'ORARIO DOCENTI'!$Y$3:$Y$102,0),1),"")</f>
        <v/>
      </c>
      <c r="AT256" s="43" t="str">
        <f>IFERROR(INDEX('ORARIO DOCENTI'!$A$3:$A$102,MATCH(AT$184,'ORARIO DOCENTI'!$Y$3:$Y$102,0),1),"")</f>
        <v/>
      </c>
      <c r="AU256" s="43" t="str">
        <f>IFERROR(INDEX('ORARIO DOCENTI'!$A$3:$A$102,MATCH(AU$184,'ORARIO DOCENTI'!$Y$3:$Y$102,0),1),"")</f>
        <v/>
      </c>
      <c r="AV256" s="43" t="str">
        <f>IFERROR(INDEX('ORARIO DOCENTI'!$A$3:$A$102,MATCH(AV$184,'ORARIO DOCENTI'!$Y$3:$Y$102,0),1),"")</f>
        <v/>
      </c>
      <c r="AW256" s="43" t="str">
        <f>IFERROR(INDEX('ORARIO DOCENTI'!$A$3:$A$102,MATCH(AW$184,'ORARIO DOCENTI'!$Y$3:$Y$102,0),1),"")</f>
        <v/>
      </c>
      <c r="AX256" s="43" t="str">
        <f>IFERROR(INDEX('ORARIO DOCENTI'!$A$3:$A$102,MATCH(AX$184,'ORARIO DOCENTI'!$Y$3:$Y$102,0),1),"")</f>
        <v/>
      </c>
      <c r="AY256" s="43" t="str">
        <f>IFERROR(INDEX('ORARIO DOCENTI'!$A$3:$A$102,MATCH(AY$184,'ORARIO DOCENTI'!$Y$3:$Y$102,0),1),"")</f>
        <v/>
      </c>
      <c r="AZ256" s="43" t="str">
        <f>IFERROR(INDEX('ORARIO DOCENTI'!$A$3:$A$102,MATCH(AZ$184,'ORARIO DOCENTI'!$Y$3:$Y$102,0),1),"")</f>
        <v/>
      </c>
    </row>
    <row r="257" spans="1:52" s="42" customFormat="1" ht="24.95" hidden="1" customHeight="1">
      <c r="A257" s="160"/>
      <c r="B257" s="170"/>
      <c r="C257" s="40" t="str">
        <f>IFERROR(INDEX('ORARIO ITP'!$A$3:$A$102,MATCH(C$184,'ORARIO ITP'!$Y$3:$Y$102,0),1),"")</f>
        <v/>
      </c>
      <c r="D257" s="40" t="str">
        <f>IFERROR(INDEX('ORARIO ITP'!$A$3:$A$102,MATCH(D$184,'ORARIO ITP'!$Y$3:$Y$102,0),1),"")</f>
        <v/>
      </c>
      <c r="E257" s="40" t="str">
        <f>IFERROR(INDEX('ORARIO ITP'!$A$3:$A$102,MATCH(E$184,'ORARIO ITP'!$Y$3:$Y$102,0),1),"")</f>
        <v/>
      </c>
      <c r="F257" s="40" t="str">
        <f>IFERROR(INDEX('ORARIO ITP'!$A$3:$A$102,MATCH(F$184,'ORARIO ITP'!$Y$3:$Y$102,0),1),"")</f>
        <v/>
      </c>
      <c r="G257" s="40" t="str">
        <f>IFERROR(INDEX('ORARIO ITP'!$A$3:$A$102,MATCH(G$184,'ORARIO ITP'!$Y$3:$Y$102,0),1),"")</f>
        <v/>
      </c>
      <c r="H257" s="40" t="str">
        <f>IFERROR(INDEX('ORARIO ITP'!$A$3:$A$102,MATCH(H$184,'ORARIO ITP'!$Y$3:$Y$102,0),1),"")</f>
        <v/>
      </c>
      <c r="I257" s="40" t="str">
        <f>IFERROR(INDEX('ORARIO ITP'!$A$3:$A$102,MATCH(I$184,'ORARIO ITP'!$Y$3:$Y$102,0),1),"")</f>
        <v/>
      </c>
      <c r="J257" s="40" t="str">
        <f>IFERROR(INDEX('ORARIO ITP'!$A$3:$A$102,MATCH(J$184,'ORARIO ITP'!$Y$3:$Y$102,0),1),"")</f>
        <v/>
      </c>
      <c r="K257" s="40" t="str">
        <f>IFERROR(INDEX('ORARIO ITP'!$A$3:$A$102,MATCH(K$184,'ORARIO ITP'!$Y$3:$Y$102,0),1),"")</f>
        <v/>
      </c>
      <c r="L257" s="40" t="str">
        <f>IFERROR(INDEX('ORARIO ITP'!$A$3:$A$102,MATCH(L$184,'ORARIO ITP'!$Y$3:$Y$102,0),1),"")</f>
        <v/>
      </c>
      <c r="M257" s="40" t="str">
        <f>IFERROR(INDEX('ORARIO ITP'!$A$3:$A$102,MATCH(M$184,'ORARIO ITP'!$Y$3:$Y$102,0),1),"")</f>
        <v/>
      </c>
      <c r="N257" s="40" t="str">
        <f>IFERROR(INDEX('ORARIO ITP'!$A$3:$A$102,MATCH(N$184,'ORARIO ITP'!$Y$3:$Y$102,0),1),"")</f>
        <v/>
      </c>
      <c r="O257" s="40" t="str">
        <f>IFERROR(INDEX('ORARIO ITP'!$A$3:$A$102,MATCH(O$184,'ORARIO ITP'!$Y$3:$Y$102,0),1),"")</f>
        <v/>
      </c>
      <c r="P257" s="40" t="str">
        <f>IFERROR(INDEX('ORARIO ITP'!$A$3:$A$102,MATCH(P$184,'ORARIO ITP'!$Y$3:$Y$102,0),1),"")</f>
        <v/>
      </c>
      <c r="Q257" s="40" t="str">
        <f>IFERROR(INDEX('ORARIO ITP'!$A$3:$A$102,MATCH(Q$184,'ORARIO ITP'!$Y$3:$Y$102,0),1),"")</f>
        <v/>
      </c>
      <c r="R257" s="40" t="str">
        <f>IFERROR(INDEX('ORARIO ITP'!$A$3:$A$102,MATCH(R$184,'ORARIO ITP'!$Y$3:$Y$102,0),1),"")</f>
        <v/>
      </c>
      <c r="S257" s="40" t="str">
        <f>IFERROR(INDEX('ORARIO ITP'!$A$3:$A$102,MATCH(S$184,'ORARIO ITP'!$Y$3:$Y$102,0),1),"")</f>
        <v/>
      </c>
      <c r="T257" s="40" t="str">
        <f>IFERROR(INDEX('ORARIO ITP'!$A$3:$A$102,MATCH(T$184,'ORARIO ITP'!$Y$3:$Y$102,0),1),"")</f>
        <v/>
      </c>
      <c r="U257" s="40" t="str">
        <f>IFERROR(INDEX('ORARIO ITP'!$A$3:$A$102,MATCH(U$184,'ORARIO ITP'!$Y$3:$Y$102,0),1),"")</f>
        <v/>
      </c>
      <c r="V257" s="40" t="str">
        <f>IFERROR(INDEX('ORARIO ITP'!$A$3:$A$102,MATCH(V$184,'ORARIO ITP'!$Y$3:$Y$102,0),1),"")</f>
        <v/>
      </c>
      <c r="W257" s="40" t="str">
        <f>IFERROR(INDEX('ORARIO ITP'!$A$3:$A$102,MATCH(W$184,'ORARIO ITP'!$Y$3:$Y$102,0),1),"")</f>
        <v/>
      </c>
      <c r="X257" s="40" t="str">
        <f>IFERROR(INDEX('ORARIO ITP'!$A$3:$A$102,MATCH(X$184,'ORARIO ITP'!$Y$3:$Y$102,0),1),"")</f>
        <v/>
      </c>
      <c r="Y257" s="40" t="str">
        <f>IFERROR(INDEX('ORARIO ITP'!$A$3:$A$102,MATCH(Y$184,'ORARIO ITP'!$Y$3:$Y$102,0),1),"")</f>
        <v/>
      </c>
      <c r="Z257" s="40" t="str">
        <f>IFERROR(INDEX('ORARIO ITP'!$A$3:$A$102,MATCH(Z$184,'ORARIO ITP'!$Y$3:$Y$102,0),1),"")</f>
        <v/>
      </c>
      <c r="AA257" s="40" t="str">
        <f>IFERROR(INDEX('ORARIO ITP'!$A$3:$A$102,MATCH(AA$184,'ORARIO ITP'!$Y$3:$Y$102,0),1),"")</f>
        <v/>
      </c>
      <c r="AB257" s="40" t="str">
        <f>IFERROR(INDEX('ORARIO ITP'!$A$3:$A$102,MATCH(AB$184,'ORARIO ITP'!$Y$3:$Y$102,0),1),"")</f>
        <v/>
      </c>
      <c r="AC257" s="40" t="str">
        <f>IFERROR(INDEX('ORARIO ITP'!$A$3:$A$102,MATCH(AC$184,'ORARIO ITP'!$Y$3:$Y$102,0),1),"")</f>
        <v/>
      </c>
      <c r="AD257" s="40" t="str">
        <f>IFERROR(INDEX('ORARIO ITP'!$A$3:$A$102,MATCH(AD$184,'ORARIO ITP'!$Y$3:$Y$102,0),1),"")</f>
        <v/>
      </c>
      <c r="AE257" s="40" t="str">
        <f>IFERROR(INDEX('ORARIO ITP'!$A$3:$A$102,MATCH(AE$184,'ORARIO ITP'!$Y$3:$Y$102,0),1),"")</f>
        <v/>
      </c>
      <c r="AF257" s="40" t="str">
        <f>IFERROR(INDEX('ORARIO ITP'!$A$3:$A$102,MATCH(AF$184,'ORARIO ITP'!$Y$3:$Y$102,0),1),"")</f>
        <v/>
      </c>
      <c r="AG257" s="40" t="str">
        <f>IFERROR(INDEX('ORARIO ITP'!$A$3:$A$102,MATCH(AG$184,'ORARIO ITP'!$Y$3:$Y$102,0),1),"")</f>
        <v/>
      </c>
      <c r="AH257" s="40" t="str">
        <f>IFERROR(INDEX('ORARIO ITP'!$A$3:$A$102,MATCH(AH$184,'ORARIO ITP'!$Y$3:$Y$102,0),1),"")</f>
        <v/>
      </c>
      <c r="AI257" s="40" t="str">
        <f>IFERROR(INDEX('ORARIO ITP'!$A$3:$A$102,MATCH(AI$184,'ORARIO ITP'!$Y$3:$Y$102,0),1),"")</f>
        <v/>
      </c>
      <c r="AJ257" s="40" t="str">
        <f>IFERROR(INDEX('ORARIO ITP'!$A$3:$A$102,MATCH(AJ$184,'ORARIO ITP'!$Y$3:$Y$102,0),1),"")</f>
        <v/>
      </c>
      <c r="AK257" s="40" t="str">
        <f>IFERROR(INDEX('ORARIO ITP'!$A$3:$A$102,MATCH(AK$184,'ORARIO ITP'!$Y$3:$Y$102,0),1),"")</f>
        <v/>
      </c>
      <c r="AL257" s="40" t="str">
        <f>IFERROR(INDEX('ORARIO ITP'!$A$3:$A$102,MATCH(AL$184,'ORARIO ITP'!$Y$3:$Y$102,0),1),"")</f>
        <v/>
      </c>
      <c r="AM257" s="40" t="str">
        <f>IFERROR(INDEX('ORARIO ITP'!$A$3:$A$102,MATCH(AM$184,'ORARIO ITP'!$Y$3:$Y$102,0),1),"")</f>
        <v/>
      </c>
      <c r="AN257" s="40" t="str">
        <f>IFERROR(INDEX('ORARIO ITP'!$A$3:$A$102,MATCH(AN$184,'ORARIO ITP'!$Y$3:$Y$102,0),1),"")</f>
        <v/>
      </c>
      <c r="AO257" s="40" t="str">
        <f>IFERROR(INDEX('ORARIO ITP'!$A$3:$A$102,MATCH(AO$184,'ORARIO ITP'!$Y$3:$Y$102,0),1),"")</f>
        <v/>
      </c>
      <c r="AP257" s="40" t="str">
        <f>IFERROR(INDEX('ORARIO ITP'!$A$3:$A$102,MATCH(AP$184,'ORARIO ITP'!$Y$3:$Y$102,0),1),"")</f>
        <v/>
      </c>
      <c r="AQ257" s="40" t="str">
        <f>IFERROR(INDEX('ORARIO ITP'!$A$3:$A$102,MATCH(AQ$184,'ORARIO ITP'!$Y$3:$Y$102,0),1),"")</f>
        <v/>
      </c>
      <c r="AR257" s="40" t="str">
        <f>IFERROR(INDEX('ORARIO ITP'!$A$3:$A$102,MATCH(AR$184,'ORARIO ITP'!$Y$3:$Y$102,0),1),"")</f>
        <v/>
      </c>
      <c r="AS257" s="40" t="str">
        <f>IFERROR(INDEX('ORARIO ITP'!$A$3:$A$102,MATCH(AS$184,'ORARIO ITP'!$Y$3:$Y$102,0),1),"")</f>
        <v/>
      </c>
      <c r="AT257" s="40" t="str">
        <f>IFERROR(INDEX('ORARIO ITP'!$A$3:$A$102,MATCH(AT$184,'ORARIO ITP'!$Y$3:$Y$102,0),1),"")</f>
        <v/>
      </c>
      <c r="AU257" s="40" t="str">
        <f>IFERROR(INDEX('ORARIO ITP'!$A$3:$A$102,MATCH(AU$184,'ORARIO ITP'!$Y$3:$Y$102,0),1),"")</f>
        <v/>
      </c>
      <c r="AV257" s="40" t="str">
        <f>IFERROR(INDEX('ORARIO ITP'!$A$3:$A$102,MATCH(AV$184,'ORARIO ITP'!$Y$3:$Y$102,0),1),"")</f>
        <v/>
      </c>
      <c r="AW257" s="40" t="str">
        <f>IFERROR(INDEX('ORARIO ITP'!$A$3:$A$102,MATCH(AW$184,'ORARIO ITP'!$Y$3:$Y$102,0),1),"")</f>
        <v/>
      </c>
      <c r="AX257" s="40" t="str">
        <f>IFERROR(INDEX('ORARIO ITP'!$A$3:$A$102,MATCH(AX$184,'ORARIO ITP'!$Y$3:$Y$102,0),1),"")</f>
        <v/>
      </c>
      <c r="AY257" s="40" t="str">
        <f>IFERROR(INDEX('ORARIO ITP'!$A$3:$A$102,MATCH(AY$184,'ORARIO ITP'!$Y$3:$Y$102,0),1),"")</f>
        <v/>
      </c>
      <c r="AZ257" s="40" t="str">
        <f>IFERROR(INDEX('ORARIO ITP'!$A$3:$A$102,MATCH(AZ$184,'ORARIO ITP'!$Y$3:$Y$102,0),1),"")</f>
        <v/>
      </c>
    </row>
    <row r="258" spans="1:52" s="42" customFormat="1" ht="24.95" hidden="1" customHeight="1">
      <c r="A258" s="160"/>
      <c r="B258" s="168">
        <v>5</v>
      </c>
      <c r="C258" s="44" t="str">
        <f ca="1">IFERROR(INDEX('DOCENTI-CLASSI-MATERIE'!$A$2:$L$201,MATCH(C$76,'DOCENTI-CLASSI-MATERIE'!$A$2:$A$201,0),MATCH(C$184,INDIRECT("'DOCENTI-CLASSI-MATERIE'!$A"&amp;MATCH(C$76,'DOCENTI-CLASSI-MATERIE'!$A$2:$A$201,0)+2&amp;":$L"&amp;MATCH(C$76,'DOCENTI-CLASSI-MATERIE'!$A$2:$A$201,0)+2),0)),"")</f>
        <v/>
      </c>
      <c r="D258" s="44" t="str">
        <f ca="1">IFERROR(INDEX('DOCENTI-CLASSI-MATERIE'!$A$2:$L$201,MATCH(D$76,'DOCENTI-CLASSI-MATERIE'!$A$2:$A$201,0),MATCH(D$184,INDIRECT("'DOCENTI-CLASSI-MATERIE'!$A"&amp;MATCH(D$76,'DOCENTI-CLASSI-MATERIE'!$A$2:$A$201,0)+2&amp;":$L"&amp;MATCH(D$76,'DOCENTI-CLASSI-MATERIE'!$A$2:$A$201,0)+2),0)),"")</f>
        <v/>
      </c>
      <c r="E258" s="44" t="str">
        <f ca="1">IFERROR(INDEX('DOCENTI-CLASSI-MATERIE'!$A$2:$L$201,MATCH(E$76,'DOCENTI-CLASSI-MATERIE'!$A$2:$A$201,0),MATCH(E$184,INDIRECT("'DOCENTI-CLASSI-MATERIE'!$A"&amp;MATCH(E$76,'DOCENTI-CLASSI-MATERIE'!$A$2:$A$201,0)+2&amp;":$L"&amp;MATCH(E$76,'DOCENTI-CLASSI-MATERIE'!$A$2:$A$201,0)+2),0)),"")</f>
        <v/>
      </c>
      <c r="F258" s="44" t="str">
        <f ca="1">IFERROR(INDEX('DOCENTI-CLASSI-MATERIE'!$A$2:$L$201,MATCH(F$76,'DOCENTI-CLASSI-MATERIE'!$A$2:$A$201,0),MATCH(F$184,INDIRECT("'DOCENTI-CLASSI-MATERIE'!$A"&amp;MATCH(F$76,'DOCENTI-CLASSI-MATERIE'!$A$2:$A$201,0)+2&amp;":$L"&amp;MATCH(F$76,'DOCENTI-CLASSI-MATERIE'!$A$2:$A$201,0)+2),0)),"")</f>
        <v/>
      </c>
      <c r="G258" s="44" t="str">
        <f ca="1">IFERROR(INDEX('DOCENTI-CLASSI-MATERIE'!$A$2:$L$201,MATCH(G$76,'DOCENTI-CLASSI-MATERIE'!$A$2:$A$201,0),MATCH(G$184,INDIRECT("'DOCENTI-CLASSI-MATERIE'!$A"&amp;MATCH(G$76,'DOCENTI-CLASSI-MATERIE'!$A$2:$A$201,0)+2&amp;":$L"&amp;MATCH(G$76,'DOCENTI-CLASSI-MATERIE'!$A$2:$A$201,0)+2),0)),"")</f>
        <v/>
      </c>
      <c r="H258" s="44" t="str">
        <f ca="1">IFERROR(INDEX('DOCENTI-CLASSI-MATERIE'!$A$2:$L$201,MATCH(H$76,'DOCENTI-CLASSI-MATERIE'!$A$2:$A$201,0),MATCH(H$184,INDIRECT("'DOCENTI-CLASSI-MATERIE'!$A"&amp;MATCH(H$76,'DOCENTI-CLASSI-MATERIE'!$A$2:$A$201,0)+2&amp;":$L"&amp;MATCH(H$76,'DOCENTI-CLASSI-MATERIE'!$A$2:$A$201,0)+2),0)),"")</f>
        <v/>
      </c>
      <c r="I258" s="44" t="str">
        <f ca="1">IFERROR(INDEX('DOCENTI-CLASSI-MATERIE'!$A$2:$L$201,MATCH(I$76,'DOCENTI-CLASSI-MATERIE'!$A$2:$A$201,0),MATCH(I$184,INDIRECT("'DOCENTI-CLASSI-MATERIE'!$A"&amp;MATCH(I$76,'DOCENTI-CLASSI-MATERIE'!$A$2:$A$201,0)+2&amp;":$L"&amp;MATCH(I$76,'DOCENTI-CLASSI-MATERIE'!$A$2:$A$201,0)+2),0)),"")</f>
        <v/>
      </c>
      <c r="J258" s="44" t="str">
        <f ca="1">IFERROR(INDEX('DOCENTI-CLASSI-MATERIE'!$A$2:$L$201,MATCH(J$76,'DOCENTI-CLASSI-MATERIE'!$A$2:$A$201,0),MATCH(J$184,INDIRECT("'DOCENTI-CLASSI-MATERIE'!$A"&amp;MATCH(J$76,'DOCENTI-CLASSI-MATERIE'!$A$2:$A$201,0)+2&amp;":$L"&amp;MATCH(J$76,'DOCENTI-CLASSI-MATERIE'!$A$2:$A$201,0)+2),0)),"")</f>
        <v/>
      </c>
      <c r="K258" s="44" t="str">
        <f ca="1">IFERROR(INDEX('DOCENTI-CLASSI-MATERIE'!$A$2:$L$201,MATCH(K$76,'DOCENTI-CLASSI-MATERIE'!$A$2:$A$201,0),MATCH(K$184,INDIRECT("'DOCENTI-CLASSI-MATERIE'!$A"&amp;MATCH(K$76,'DOCENTI-CLASSI-MATERIE'!$A$2:$A$201,0)+2&amp;":$L"&amp;MATCH(K$76,'DOCENTI-CLASSI-MATERIE'!$A$2:$A$201,0)+2),0)),"")</f>
        <v/>
      </c>
      <c r="L258" s="44" t="str">
        <f ca="1">IFERROR(INDEX('DOCENTI-CLASSI-MATERIE'!$A$2:$L$201,MATCH(L$76,'DOCENTI-CLASSI-MATERIE'!$A$2:$A$201,0),MATCH(L$184,INDIRECT("'DOCENTI-CLASSI-MATERIE'!$A"&amp;MATCH(L$76,'DOCENTI-CLASSI-MATERIE'!$A$2:$A$201,0)+2&amp;":$L"&amp;MATCH(L$76,'DOCENTI-CLASSI-MATERIE'!$A$2:$A$201,0)+2),0)),"")</f>
        <v>LINGUA LETT.ITAL. E STORIA</v>
      </c>
      <c r="M258" s="44" t="str">
        <f ca="1">IFERROR(INDEX('DOCENTI-CLASSI-MATERIE'!$A$2:$L$201,MATCH(M$76,'DOCENTI-CLASSI-MATERIE'!$A$2:$A$201,0),MATCH(M$184,INDIRECT("'DOCENTI-CLASSI-MATERIE'!$A"&amp;MATCH(M$76,'DOCENTI-CLASSI-MATERIE'!$A$2:$A$201,0)+2&amp;":$L"&amp;MATCH(M$76,'DOCENTI-CLASSI-MATERIE'!$A$2:$A$201,0)+2),0)),"")</f>
        <v>LINGUA LETT.ITAL. E STORIA</v>
      </c>
      <c r="N258" s="44" t="str">
        <f ca="1">IFERROR(INDEX('DOCENTI-CLASSI-MATERIE'!$A$2:$L$201,MATCH(N$76,'DOCENTI-CLASSI-MATERIE'!$A$2:$A$201,0),MATCH(N$184,INDIRECT("'DOCENTI-CLASSI-MATERIE'!$A"&amp;MATCH(N$76,'DOCENTI-CLASSI-MATERIE'!$A$2:$A$201,0)+2&amp;":$L"&amp;MATCH(N$76,'DOCENTI-CLASSI-MATERIE'!$A$2:$A$201,0)+2),0)),"")</f>
        <v/>
      </c>
      <c r="O258" s="44" t="str">
        <f ca="1">IFERROR(INDEX('DOCENTI-CLASSI-MATERIE'!$A$2:$L$201,MATCH(O$76,'DOCENTI-CLASSI-MATERIE'!$A$2:$A$201,0),MATCH(O$184,INDIRECT("'DOCENTI-CLASSI-MATERIE'!$A"&amp;MATCH(O$76,'DOCENTI-CLASSI-MATERIE'!$A$2:$A$201,0)+2&amp;":$L"&amp;MATCH(O$76,'DOCENTI-CLASSI-MATERIE'!$A$2:$A$201,0)+2),0)),"")</f>
        <v/>
      </c>
      <c r="P258" s="44" t="str">
        <f ca="1">IFERROR(INDEX('DOCENTI-CLASSI-MATERIE'!$A$2:$L$201,MATCH(P$76,'DOCENTI-CLASSI-MATERIE'!$A$2:$A$201,0),MATCH(P$184,INDIRECT("'DOCENTI-CLASSI-MATERIE'!$A"&amp;MATCH(P$76,'DOCENTI-CLASSI-MATERIE'!$A$2:$A$201,0)+2&amp;":$L"&amp;MATCH(P$76,'DOCENTI-CLASSI-MATERIE'!$A$2:$A$201,0)+2),0)),"")</f>
        <v/>
      </c>
      <c r="Q258" s="44" t="str">
        <f ca="1">IFERROR(INDEX('DOCENTI-CLASSI-MATERIE'!$A$2:$L$201,MATCH(Q$76,'DOCENTI-CLASSI-MATERIE'!$A$2:$A$201,0),MATCH(Q$184,INDIRECT("'DOCENTI-CLASSI-MATERIE'!$A"&amp;MATCH(Q$76,'DOCENTI-CLASSI-MATERIE'!$A$2:$A$201,0)+2&amp;":$L"&amp;MATCH(Q$76,'DOCENTI-CLASSI-MATERIE'!$A$2:$A$201,0)+2),0)),"")</f>
        <v/>
      </c>
      <c r="R258" s="44" t="str">
        <f ca="1">IFERROR(INDEX('DOCENTI-CLASSI-MATERIE'!$A$2:$L$201,MATCH(R$76,'DOCENTI-CLASSI-MATERIE'!$A$2:$A$201,0),MATCH(R$184,INDIRECT("'DOCENTI-CLASSI-MATERIE'!$A"&amp;MATCH(R$76,'DOCENTI-CLASSI-MATERIE'!$A$2:$A$201,0)+2&amp;":$L"&amp;MATCH(R$76,'DOCENTI-CLASSI-MATERIE'!$A$2:$A$201,0)+2),0)),"")</f>
        <v/>
      </c>
      <c r="S258" s="44" t="str">
        <f ca="1">IFERROR(INDEX('DOCENTI-CLASSI-MATERIE'!$A$2:$L$201,MATCH(S$76,'DOCENTI-CLASSI-MATERIE'!$A$2:$A$201,0),MATCH(S$184,INDIRECT("'DOCENTI-CLASSI-MATERIE'!$A"&amp;MATCH(S$76,'DOCENTI-CLASSI-MATERIE'!$A$2:$A$201,0)+2&amp;":$L"&amp;MATCH(S$76,'DOCENTI-CLASSI-MATERIE'!$A$2:$A$201,0)+2),0)),"")</f>
        <v/>
      </c>
      <c r="T258" s="44" t="str">
        <f ca="1">IFERROR(INDEX('DOCENTI-CLASSI-MATERIE'!$A$2:$L$201,MATCH(T$76,'DOCENTI-CLASSI-MATERIE'!$A$2:$A$201,0),MATCH(T$184,INDIRECT("'DOCENTI-CLASSI-MATERIE'!$A"&amp;MATCH(T$76,'DOCENTI-CLASSI-MATERIE'!$A$2:$A$201,0)+2&amp;":$L"&amp;MATCH(T$76,'DOCENTI-CLASSI-MATERIE'!$A$2:$A$201,0)+2),0)),"")</f>
        <v/>
      </c>
      <c r="U258" s="44" t="str">
        <f ca="1">IFERROR(INDEX('DOCENTI-CLASSI-MATERIE'!$A$2:$L$201,MATCH(U$76,'DOCENTI-CLASSI-MATERIE'!$A$2:$A$201,0),MATCH(U$184,INDIRECT("'DOCENTI-CLASSI-MATERIE'!$A"&amp;MATCH(U$76,'DOCENTI-CLASSI-MATERIE'!$A$2:$A$201,0)+2&amp;":$L"&amp;MATCH(U$76,'DOCENTI-CLASSI-MATERIE'!$A$2:$A$201,0)+2),0)),"")</f>
        <v/>
      </c>
      <c r="V258" s="44" t="str">
        <f ca="1">IFERROR(INDEX('DOCENTI-CLASSI-MATERIE'!$A$2:$L$201,MATCH(V$76,'DOCENTI-CLASSI-MATERIE'!$A$2:$A$201,0),MATCH(V$184,INDIRECT("'DOCENTI-CLASSI-MATERIE'!$A"&amp;MATCH(V$76,'DOCENTI-CLASSI-MATERIE'!$A$2:$A$201,0)+2&amp;":$L"&amp;MATCH(V$76,'DOCENTI-CLASSI-MATERIE'!$A$2:$A$201,0)+2),0)),"")</f>
        <v/>
      </c>
      <c r="W258" s="44" t="str">
        <f ca="1">IFERROR(INDEX('DOCENTI-CLASSI-MATERIE'!$A$2:$L$201,MATCH(W$76,'DOCENTI-CLASSI-MATERIE'!$A$2:$A$201,0),MATCH(W$184,INDIRECT("'DOCENTI-CLASSI-MATERIE'!$A"&amp;MATCH(W$76,'DOCENTI-CLASSI-MATERIE'!$A$2:$A$201,0)+2&amp;":$L"&amp;MATCH(W$76,'DOCENTI-CLASSI-MATERIE'!$A$2:$A$201,0)+2),0)),"")</f>
        <v/>
      </c>
      <c r="X258" s="44" t="str">
        <f ca="1">IFERROR(INDEX('DOCENTI-CLASSI-MATERIE'!$A$2:$L$201,MATCH(X$76,'DOCENTI-CLASSI-MATERIE'!$A$2:$A$201,0),MATCH(X$184,INDIRECT("'DOCENTI-CLASSI-MATERIE'!$A"&amp;MATCH(X$76,'DOCENTI-CLASSI-MATERIE'!$A$2:$A$201,0)+2&amp;":$L"&amp;MATCH(X$76,'DOCENTI-CLASSI-MATERIE'!$A$2:$A$201,0)+2),0)),"")</f>
        <v/>
      </c>
      <c r="Y258" s="44" t="str">
        <f ca="1">IFERROR(INDEX('DOCENTI-CLASSI-MATERIE'!$A$2:$L$201,MATCH(Y$76,'DOCENTI-CLASSI-MATERIE'!$A$2:$A$201,0),MATCH(Y$184,INDIRECT("'DOCENTI-CLASSI-MATERIE'!$A"&amp;MATCH(Y$76,'DOCENTI-CLASSI-MATERIE'!$A$2:$A$201,0)+2&amp;":$L"&amp;MATCH(Y$76,'DOCENTI-CLASSI-MATERIE'!$A$2:$A$201,0)+2),0)),"")</f>
        <v/>
      </c>
      <c r="Z258" s="44" t="str">
        <f ca="1">IFERROR(INDEX('DOCENTI-CLASSI-MATERIE'!$A$2:$L$201,MATCH(Z$76,'DOCENTI-CLASSI-MATERIE'!$A$2:$A$201,0),MATCH(Z$184,INDIRECT("'DOCENTI-CLASSI-MATERIE'!$A"&amp;MATCH(Z$76,'DOCENTI-CLASSI-MATERIE'!$A$2:$A$201,0)+2&amp;":$L"&amp;MATCH(Z$76,'DOCENTI-CLASSI-MATERIE'!$A$2:$A$201,0)+2),0)),"")</f>
        <v/>
      </c>
      <c r="AA258" s="44" t="str">
        <f ca="1">IFERROR(INDEX('DOCENTI-CLASSI-MATERIE'!$A$2:$L$201,MATCH(AA$76,'DOCENTI-CLASSI-MATERIE'!$A$2:$A$201,0),MATCH(AA$184,INDIRECT("'DOCENTI-CLASSI-MATERIE'!$A"&amp;MATCH(AA$76,'DOCENTI-CLASSI-MATERIE'!$A$2:$A$201,0)+2&amp;":$L"&amp;MATCH(AA$76,'DOCENTI-CLASSI-MATERIE'!$A$2:$A$201,0)+2),0)),"")</f>
        <v/>
      </c>
      <c r="AB258" s="44" t="str">
        <f ca="1">IFERROR(INDEX('DOCENTI-CLASSI-MATERIE'!$A$2:$L$201,MATCH(AB$76,'DOCENTI-CLASSI-MATERIE'!$A$2:$A$201,0),MATCH(AB$184,INDIRECT("'DOCENTI-CLASSI-MATERIE'!$A"&amp;MATCH(AB$76,'DOCENTI-CLASSI-MATERIE'!$A$2:$A$201,0)+2&amp;":$L"&amp;MATCH(AB$76,'DOCENTI-CLASSI-MATERIE'!$A$2:$A$201,0)+2),0)),"")</f>
        <v/>
      </c>
      <c r="AC258" s="44" t="str">
        <f ca="1">IFERROR(INDEX('DOCENTI-CLASSI-MATERIE'!$A$2:$L$201,MATCH(AC$76,'DOCENTI-CLASSI-MATERIE'!$A$2:$A$201,0),MATCH(AC$184,INDIRECT("'DOCENTI-CLASSI-MATERIE'!$A"&amp;MATCH(AC$76,'DOCENTI-CLASSI-MATERIE'!$A$2:$A$201,0)+2&amp;":$L"&amp;MATCH(AC$76,'DOCENTI-CLASSI-MATERIE'!$A$2:$A$201,0)+2),0)),"")</f>
        <v/>
      </c>
      <c r="AD258" s="44" t="str">
        <f ca="1">IFERROR(INDEX('DOCENTI-CLASSI-MATERIE'!$A$2:$L$201,MATCH(AD$76,'DOCENTI-CLASSI-MATERIE'!$A$2:$A$201,0),MATCH(AD$184,INDIRECT("'DOCENTI-CLASSI-MATERIE'!$A"&amp;MATCH(AD$76,'DOCENTI-CLASSI-MATERIE'!$A$2:$A$201,0)+2&amp;":$L"&amp;MATCH(AD$76,'DOCENTI-CLASSI-MATERIE'!$A$2:$A$201,0)+2),0)),"")</f>
        <v/>
      </c>
      <c r="AE258" s="44" t="str">
        <f ca="1">IFERROR(INDEX('DOCENTI-CLASSI-MATERIE'!$A$2:$L$201,MATCH(AE$76,'DOCENTI-CLASSI-MATERIE'!$A$2:$A$201,0),MATCH(AE$184,INDIRECT("'DOCENTI-CLASSI-MATERIE'!$A"&amp;MATCH(AE$76,'DOCENTI-CLASSI-MATERIE'!$A$2:$A$201,0)+2&amp;":$L"&amp;MATCH(AE$76,'DOCENTI-CLASSI-MATERIE'!$A$2:$A$201,0)+2),0)),"")</f>
        <v/>
      </c>
      <c r="AF258" s="44" t="str">
        <f ca="1">IFERROR(INDEX('DOCENTI-CLASSI-MATERIE'!$A$2:$L$201,MATCH(AF$76,'DOCENTI-CLASSI-MATERIE'!$A$2:$A$201,0),MATCH(AF$184,INDIRECT("'DOCENTI-CLASSI-MATERIE'!$A"&amp;MATCH(AF$76,'DOCENTI-CLASSI-MATERIE'!$A$2:$A$201,0)+2&amp;":$L"&amp;MATCH(AF$76,'DOCENTI-CLASSI-MATERIE'!$A$2:$A$201,0)+2),0)),"")</f>
        <v/>
      </c>
      <c r="AG258" s="44" t="str">
        <f ca="1">IFERROR(INDEX('DOCENTI-CLASSI-MATERIE'!$A$2:$L$201,MATCH(AG$76,'DOCENTI-CLASSI-MATERIE'!$A$2:$A$201,0),MATCH(AG$184,INDIRECT("'DOCENTI-CLASSI-MATERIE'!$A"&amp;MATCH(AG$76,'DOCENTI-CLASSI-MATERIE'!$A$2:$A$201,0)+2&amp;":$L"&amp;MATCH(AG$76,'DOCENTI-CLASSI-MATERIE'!$A$2:$A$201,0)+2),0)),"")</f>
        <v/>
      </c>
      <c r="AH258" s="44" t="str">
        <f ca="1">IFERROR(INDEX('DOCENTI-CLASSI-MATERIE'!$A$2:$L$201,MATCH(AH$76,'DOCENTI-CLASSI-MATERIE'!$A$2:$A$201,0),MATCH(AH$184,INDIRECT("'DOCENTI-CLASSI-MATERIE'!$A"&amp;MATCH(AH$76,'DOCENTI-CLASSI-MATERIE'!$A$2:$A$201,0)+2&amp;":$L"&amp;MATCH(AH$76,'DOCENTI-CLASSI-MATERIE'!$A$2:$A$201,0)+2),0)),"")</f>
        <v/>
      </c>
      <c r="AI258" s="44" t="str">
        <f ca="1">IFERROR(INDEX('DOCENTI-CLASSI-MATERIE'!$A$2:$L$201,MATCH(AI$76,'DOCENTI-CLASSI-MATERIE'!$A$2:$A$201,0),MATCH(AI$184,INDIRECT("'DOCENTI-CLASSI-MATERIE'!$A"&amp;MATCH(AI$76,'DOCENTI-CLASSI-MATERIE'!$A$2:$A$201,0)+2&amp;":$L"&amp;MATCH(AI$76,'DOCENTI-CLASSI-MATERIE'!$A$2:$A$201,0)+2),0)),"")</f>
        <v/>
      </c>
      <c r="AJ258" s="44" t="str">
        <f ca="1">IFERROR(INDEX('DOCENTI-CLASSI-MATERIE'!$A$2:$L$201,MATCH(AJ$76,'DOCENTI-CLASSI-MATERIE'!$A$2:$A$201,0),MATCH(AJ$184,INDIRECT("'DOCENTI-CLASSI-MATERIE'!$A"&amp;MATCH(AJ$76,'DOCENTI-CLASSI-MATERIE'!$A$2:$A$201,0)+2&amp;":$L"&amp;MATCH(AJ$76,'DOCENTI-CLASSI-MATERIE'!$A$2:$A$201,0)+2),0)),"")</f>
        <v/>
      </c>
      <c r="AK258" s="44" t="str">
        <f ca="1">IFERROR(INDEX('DOCENTI-CLASSI-MATERIE'!$A$2:$L$201,MATCH(AK$76,'DOCENTI-CLASSI-MATERIE'!$A$2:$A$201,0),MATCH(AK$184,INDIRECT("'DOCENTI-CLASSI-MATERIE'!$A"&amp;MATCH(AK$76,'DOCENTI-CLASSI-MATERIE'!$A$2:$A$201,0)+2&amp;":$L"&amp;MATCH(AK$76,'DOCENTI-CLASSI-MATERIE'!$A$2:$A$201,0)+2),0)),"")</f>
        <v/>
      </c>
      <c r="AL258" s="44" t="str">
        <f ca="1">IFERROR(INDEX('DOCENTI-CLASSI-MATERIE'!$A$2:$L$201,MATCH(AL$76,'DOCENTI-CLASSI-MATERIE'!$A$2:$A$201,0),MATCH(AL$184,INDIRECT("'DOCENTI-CLASSI-MATERIE'!$A"&amp;MATCH(AL$76,'DOCENTI-CLASSI-MATERIE'!$A$2:$A$201,0)+2&amp;":$L"&amp;MATCH(AL$76,'DOCENTI-CLASSI-MATERIE'!$A$2:$A$201,0)+2),0)),"")</f>
        <v/>
      </c>
      <c r="AM258" s="44" t="str">
        <f ca="1">IFERROR(INDEX('DOCENTI-CLASSI-MATERIE'!$A$2:$L$201,MATCH(AM$76,'DOCENTI-CLASSI-MATERIE'!$A$2:$A$201,0),MATCH(AM$184,INDIRECT("'DOCENTI-CLASSI-MATERIE'!$A"&amp;MATCH(AM$76,'DOCENTI-CLASSI-MATERIE'!$A$2:$A$201,0)+2&amp;":$L"&amp;MATCH(AM$76,'DOCENTI-CLASSI-MATERIE'!$A$2:$A$201,0)+2),0)),"")</f>
        <v/>
      </c>
      <c r="AN258" s="44" t="str">
        <f ca="1">IFERROR(INDEX('DOCENTI-CLASSI-MATERIE'!$A$2:$L$201,MATCH(AN$76,'DOCENTI-CLASSI-MATERIE'!$A$2:$A$201,0),MATCH(AN$184,INDIRECT("'DOCENTI-CLASSI-MATERIE'!$A"&amp;MATCH(AN$76,'DOCENTI-CLASSI-MATERIE'!$A$2:$A$201,0)+2&amp;":$L"&amp;MATCH(AN$76,'DOCENTI-CLASSI-MATERIE'!$A$2:$A$201,0)+2),0)),"")</f>
        <v/>
      </c>
      <c r="AO258" s="44" t="str">
        <f ca="1">IFERROR(INDEX('DOCENTI-CLASSI-MATERIE'!$A$2:$L$201,MATCH(AO$76,'DOCENTI-CLASSI-MATERIE'!$A$2:$A$201,0),MATCH(AO$184,INDIRECT("'DOCENTI-CLASSI-MATERIE'!$A"&amp;MATCH(AO$76,'DOCENTI-CLASSI-MATERIE'!$A$2:$A$201,0)+2&amp;":$L"&amp;MATCH(AO$76,'DOCENTI-CLASSI-MATERIE'!$A$2:$A$201,0)+2),0)),"")</f>
        <v/>
      </c>
      <c r="AP258" s="44" t="str">
        <f ca="1">IFERROR(INDEX('DOCENTI-CLASSI-MATERIE'!$A$2:$L$201,MATCH(AP$76,'DOCENTI-CLASSI-MATERIE'!$A$2:$A$201,0),MATCH(AP$184,INDIRECT("'DOCENTI-CLASSI-MATERIE'!$A"&amp;MATCH(AP$76,'DOCENTI-CLASSI-MATERIE'!$A$2:$A$201,0)+2&amp;":$L"&amp;MATCH(AP$76,'DOCENTI-CLASSI-MATERIE'!$A$2:$A$201,0)+2),0)),"")</f>
        <v/>
      </c>
      <c r="AQ258" s="44" t="str">
        <f ca="1">IFERROR(INDEX('DOCENTI-CLASSI-MATERIE'!$A$2:$L$201,MATCH(AQ$76,'DOCENTI-CLASSI-MATERIE'!$A$2:$A$201,0),MATCH(AQ$184,INDIRECT("'DOCENTI-CLASSI-MATERIE'!$A"&amp;MATCH(AQ$76,'DOCENTI-CLASSI-MATERIE'!$A$2:$A$201,0)+2&amp;":$L"&amp;MATCH(AQ$76,'DOCENTI-CLASSI-MATERIE'!$A$2:$A$201,0)+2),0)),"")</f>
        <v/>
      </c>
      <c r="AR258" s="44" t="str">
        <f ca="1">IFERROR(INDEX('DOCENTI-CLASSI-MATERIE'!$A$2:$L$201,MATCH(AR$76,'DOCENTI-CLASSI-MATERIE'!$A$2:$A$201,0),MATCH(AR$184,INDIRECT("'DOCENTI-CLASSI-MATERIE'!$A"&amp;MATCH(AR$76,'DOCENTI-CLASSI-MATERIE'!$A$2:$A$201,0)+2&amp;":$L"&amp;MATCH(AR$76,'DOCENTI-CLASSI-MATERIE'!$A$2:$A$201,0)+2),0)),"")</f>
        <v/>
      </c>
      <c r="AS258" s="44" t="str">
        <f ca="1">IFERROR(INDEX('DOCENTI-CLASSI-MATERIE'!$A$2:$L$201,MATCH(AS$76,'DOCENTI-CLASSI-MATERIE'!$A$2:$A$201,0),MATCH(AS$184,INDIRECT("'DOCENTI-CLASSI-MATERIE'!$A"&amp;MATCH(AS$76,'DOCENTI-CLASSI-MATERIE'!$A$2:$A$201,0)+2&amp;":$L"&amp;MATCH(AS$76,'DOCENTI-CLASSI-MATERIE'!$A$2:$A$201,0)+2),0)),"")</f>
        <v/>
      </c>
      <c r="AT258" s="44" t="str">
        <f ca="1">IFERROR(INDEX('DOCENTI-CLASSI-MATERIE'!$A$2:$L$201,MATCH(AT$76,'DOCENTI-CLASSI-MATERIE'!$A$2:$A$201,0),MATCH(AT$184,INDIRECT("'DOCENTI-CLASSI-MATERIE'!$A"&amp;MATCH(AT$76,'DOCENTI-CLASSI-MATERIE'!$A$2:$A$201,0)+2&amp;":$L"&amp;MATCH(AT$76,'DOCENTI-CLASSI-MATERIE'!$A$2:$A$201,0)+2),0)),"")</f>
        <v/>
      </c>
      <c r="AU258" s="44" t="str">
        <f ca="1">IFERROR(INDEX('DOCENTI-CLASSI-MATERIE'!$A$2:$L$201,MATCH(AU$76,'DOCENTI-CLASSI-MATERIE'!$A$2:$A$201,0),MATCH(AU$184,INDIRECT("'DOCENTI-CLASSI-MATERIE'!$A"&amp;MATCH(AU$76,'DOCENTI-CLASSI-MATERIE'!$A$2:$A$201,0)+2&amp;":$L"&amp;MATCH(AU$76,'DOCENTI-CLASSI-MATERIE'!$A$2:$A$201,0)+2),0)),"")</f>
        <v/>
      </c>
      <c r="AV258" s="44" t="str">
        <f ca="1">IFERROR(INDEX('DOCENTI-CLASSI-MATERIE'!$A$2:$L$201,MATCH(AV$76,'DOCENTI-CLASSI-MATERIE'!$A$2:$A$201,0),MATCH(AV$184,INDIRECT("'DOCENTI-CLASSI-MATERIE'!$A"&amp;MATCH(AV$76,'DOCENTI-CLASSI-MATERIE'!$A$2:$A$201,0)+2&amp;":$L"&amp;MATCH(AV$76,'DOCENTI-CLASSI-MATERIE'!$A$2:$A$201,0)+2),0)),"")</f>
        <v/>
      </c>
      <c r="AW258" s="44" t="str">
        <f ca="1">IFERROR(INDEX('DOCENTI-CLASSI-MATERIE'!$A$2:$L$201,MATCH(AW$76,'DOCENTI-CLASSI-MATERIE'!$A$2:$A$201,0),MATCH(AW$184,INDIRECT("'DOCENTI-CLASSI-MATERIE'!$A"&amp;MATCH(AW$76,'DOCENTI-CLASSI-MATERIE'!$A$2:$A$201,0)+2&amp;":$L"&amp;MATCH(AW$76,'DOCENTI-CLASSI-MATERIE'!$A$2:$A$201,0)+2),0)),"")</f>
        <v/>
      </c>
      <c r="AX258" s="44" t="str">
        <f ca="1">IFERROR(INDEX('DOCENTI-CLASSI-MATERIE'!$A$2:$L$201,MATCH(AX$76,'DOCENTI-CLASSI-MATERIE'!$A$2:$A$201,0),MATCH(AX$184,INDIRECT("'DOCENTI-CLASSI-MATERIE'!$A"&amp;MATCH(AX$76,'DOCENTI-CLASSI-MATERIE'!$A$2:$A$201,0)+2&amp;":$L"&amp;MATCH(AX$76,'DOCENTI-CLASSI-MATERIE'!$A$2:$A$201,0)+2),0)),"")</f>
        <v/>
      </c>
      <c r="AY258" s="44" t="str">
        <f ca="1">IFERROR(INDEX('DOCENTI-CLASSI-MATERIE'!$A$2:$L$201,MATCH(AY$76,'DOCENTI-CLASSI-MATERIE'!$A$2:$A$201,0),MATCH(AY$184,INDIRECT("'DOCENTI-CLASSI-MATERIE'!$A"&amp;MATCH(AY$76,'DOCENTI-CLASSI-MATERIE'!$A$2:$A$201,0)+2&amp;":$L"&amp;MATCH(AY$76,'DOCENTI-CLASSI-MATERIE'!$A$2:$A$201,0)+2),0)),"")</f>
        <v/>
      </c>
      <c r="AZ258" s="44" t="str">
        <f ca="1">IFERROR(INDEX('DOCENTI-CLASSI-MATERIE'!$A$2:$L$201,MATCH(AZ$76,'DOCENTI-CLASSI-MATERIE'!$A$2:$A$201,0),MATCH(AZ$184,INDIRECT("'DOCENTI-CLASSI-MATERIE'!$A"&amp;MATCH(AZ$76,'DOCENTI-CLASSI-MATERIE'!$A$2:$A$201,0)+2&amp;":$L"&amp;MATCH(AZ$76,'DOCENTI-CLASSI-MATERIE'!$A$2:$A$201,0)+2),0)),"")</f>
        <v/>
      </c>
    </row>
    <row r="259" spans="1:52" s="42" customFormat="1" ht="24.95" hidden="1" customHeight="1">
      <c r="A259" s="160"/>
      <c r="B259" s="169"/>
      <c r="C259" s="43" t="str">
        <f>IFERROR(INDEX('ORARIO DOCENTI'!$A$3:$A$102,MATCH(C$184,'ORARIO DOCENTI'!$Z$3:$Z$102,0),1),"")</f>
        <v/>
      </c>
      <c r="D259" s="43" t="str">
        <f>IFERROR(INDEX('ORARIO DOCENTI'!$A$3:$A$102,MATCH(D$184,'ORARIO DOCENTI'!$Z$3:$Z$102,0),1),"")</f>
        <v/>
      </c>
      <c r="E259" s="43" t="str">
        <f>IFERROR(INDEX('ORARIO DOCENTI'!$A$3:$A$102,MATCH(E$184,'ORARIO DOCENTI'!$Z$3:$Z$102,0),1),"")</f>
        <v/>
      </c>
      <c r="F259" s="43" t="str">
        <f>IFERROR(INDEX('ORARIO DOCENTI'!$A$3:$A$102,MATCH(F$184,'ORARIO DOCENTI'!$Z$3:$Z$102,0),1),"")</f>
        <v/>
      </c>
      <c r="G259" s="43" t="str">
        <f>IFERROR(INDEX('ORARIO DOCENTI'!$A$3:$A$102,MATCH(G$184,'ORARIO DOCENTI'!$Z$3:$Z$102,0),1),"")</f>
        <v/>
      </c>
      <c r="H259" s="43" t="str">
        <f>IFERROR(INDEX('ORARIO DOCENTI'!$A$3:$A$102,MATCH(H$184,'ORARIO DOCENTI'!$Z$3:$Z$102,0),1),"")</f>
        <v/>
      </c>
      <c r="I259" s="43" t="str">
        <f>IFERROR(INDEX('ORARIO DOCENTI'!$A$3:$A$102,MATCH(I$184,'ORARIO DOCENTI'!$Z$3:$Z$102,0),1),"")</f>
        <v/>
      </c>
      <c r="J259" s="43" t="str">
        <f>IFERROR(INDEX('ORARIO DOCENTI'!$A$3:$A$102,MATCH(J$184,'ORARIO DOCENTI'!$Z$3:$Z$102,0),1),"")</f>
        <v/>
      </c>
      <c r="K259" s="43" t="str">
        <f>IFERROR(INDEX('ORARIO DOCENTI'!$A$3:$A$102,MATCH(K$184,'ORARIO DOCENTI'!$Z$3:$Z$102,0),1),"")</f>
        <v/>
      </c>
      <c r="L259" s="43" t="str">
        <f>IFERROR(INDEX('ORARIO DOCENTI'!$A$3:$A$102,MATCH(L$184,'ORARIO DOCENTI'!$Z$3:$Z$102,0),1),"")</f>
        <v>BARTOLACCI</v>
      </c>
      <c r="M259" s="43" t="str">
        <f>IFERROR(INDEX('ORARIO DOCENTI'!$A$3:$A$102,MATCH(M$184,'ORARIO DOCENTI'!$Z$3:$Z$102,0),1),"")</f>
        <v>BARTOLACCI</v>
      </c>
      <c r="N259" s="43" t="str">
        <f>IFERROR(INDEX('ORARIO DOCENTI'!$A$3:$A$102,MATCH(N$184,'ORARIO DOCENTI'!$Z$3:$Z$102,0),1),"")</f>
        <v/>
      </c>
      <c r="O259" s="43" t="str">
        <f>IFERROR(INDEX('ORARIO DOCENTI'!$A$3:$A$102,MATCH(O$184,'ORARIO DOCENTI'!$Z$3:$Z$102,0),1),"")</f>
        <v/>
      </c>
      <c r="P259" s="43" t="str">
        <f>IFERROR(INDEX('ORARIO DOCENTI'!$A$3:$A$102,MATCH(P$184,'ORARIO DOCENTI'!$Z$3:$Z$102,0),1),"")</f>
        <v/>
      </c>
      <c r="Q259" s="43" t="str">
        <f>IFERROR(INDEX('ORARIO DOCENTI'!$A$3:$A$102,MATCH(Q$184,'ORARIO DOCENTI'!$Z$3:$Z$102,0),1),"")</f>
        <v/>
      </c>
      <c r="R259" s="43" t="str">
        <f>IFERROR(INDEX('ORARIO DOCENTI'!$A$3:$A$102,MATCH(R$184,'ORARIO DOCENTI'!$Z$3:$Z$102,0),1),"")</f>
        <v/>
      </c>
      <c r="S259" s="43" t="str">
        <f>IFERROR(INDEX('ORARIO DOCENTI'!$A$3:$A$102,MATCH(S$184,'ORARIO DOCENTI'!$Z$3:$Z$102,0),1),"")</f>
        <v/>
      </c>
      <c r="T259" s="43" t="str">
        <f>IFERROR(INDEX('ORARIO DOCENTI'!$A$3:$A$102,MATCH(T$184,'ORARIO DOCENTI'!$Z$3:$Z$102,0),1),"")</f>
        <v/>
      </c>
      <c r="U259" s="43" t="str">
        <f>IFERROR(INDEX('ORARIO DOCENTI'!$A$3:$A$102,MATCH(U$184,'ORARIO DOCENTI'!$Z$3:$Z$102,0),1),"")</f>
        <v/>
      </c>
      <c r="V259" s="43" t="str">
        <f>IFERROR(INDEX('ORARIO DOCENTI'!$A$3:$A$102,MATCH(V$184,'ORARIO DOCENTI'!$Z$3:$Z$102,0),1),"")</f>
        <v/>
      </c>
      <c r="W259" s="43" t="str">
        <f>IFERROR(INDEX('ORARIO DOCENTI'!$A$3:$A$102,MATCH(W$184,'ORARIO DOCENTI'!$Z$3:$Z$102,0),1),"")</f>
        <v/>
      </c>
      <c r="X259" s="43" t="str">
        <f>IFERROR(INDEX('ORARIO DOCENTI'!$A$3:$A$102,MATCH(X$184,'ORARIO DOCENTI'!$Z$3:$Z$102,0),1),"")</f>
        <v/>
      </c>
      <c r="Y259" s="43" t="str">
        <f>IFERROR(INDEX('ORARIO DOCENTI'!$A$3:$A$102,MATCH(Y$184,'ORARIO DOCENTI'!$Z$3:$Z$102,0),1),"")</f>
        <v/>
      </c>
      <c r="Z259" s="43" t="str">
        <f>IFERROR(INDEX('ORARIO DOCENTI'!$A$3:$A$102,MATCH(Z$184,'ORARIO DOCENTI'!$Z$3:$Z$102,0),1),"")</f>
        <v/>
      </c>
      <c r="AA259" s="43" t="str">
        <f>IFERROR(INDEX('ORARIO DOCENTI'!$A$3:$A$102,MATCH(AA$184,'ORARIO DOCENTI'!$Z$3:$Z$102,0),1),"")</f>
        <v/>
      </c>
      <c r="AB259" s="43" t="str">
        <f>IFERROR(INDEX('ORARIO DOCENTI'!$A$3:$A$102,MATCH(AB$184,'ORARIO DOCENTI'!$Z$3:$Z$102,0),1),"")</f>
        <v/>
      </c>
      <c r="AC259" s="43" t="str">
        <f>IFERROR(INDEX('ORARIO DOCENTI'!$A$3:$A$102,MATCH(AC$184,'ORARIO DOCENTI'!$Z$3:$Z$102,0),1),"")</f>
        <v/>
      </c>
      <c r="AD259" s="43" t="str">
        <f>IFERROR(INDEX('ORARIO DOCENTI'!$A$3:$A$102,MATCH(AD$184,'ORARIO DOCENTI'!$Z$3:$Z$102,0),1),"")</f>
        <v/>
      </c>
      <c r="AE259" s="43" t="str">
        <f>IFERROR(INDEX('ORARIO DOCENTI'!$A$3:$A$102,MATCH(AE$184,'ORARIO DOCENTI'!$Z$3:$Z$102,0),1),"")</f>
        <v/>
      </c>
      <c r="AF259" s="43" t="str">
        <f>IFERROR(INDEX('ORARIO DOCENTI'!$A$3:$A$102,MATCH(AF$184,'ORARIO DOCENTI'!$Z$3:$Z$102,0),1),"")</f>
        <v/>
      </c>
      <c r="AG259" s="43" t="str">
        <f>IFERROR(INDEX('ORARIO DOCENTI'!$A$3:$A$102,MATCH(AG$184,'ORARIO DOCENTI'!$Z$3:$Z$102,0),1),"")</f>
        <v/>
      </c>
      <c r="AH259" s="43" t="str">
        <f>IFERROR(INDEX('ORARIO DOCENTI'!$A$3:$A$102,MATCH(AH$184,'ORARIO DOCENTI'!$Z$3:$Z$102,0),1),"")</f>
        <v/>
      </c>
      <c r="AI259" s="43" t="str">
        <f>IFERROR(INDEX('ORARIO DOCENTI'!$A$3:$A$102,MATCH(AI$184,'ORARIO DOCENTI'!$Z$3:$Z$102,0),1),"")</f>
        <v/>
      </c>
      <c r="AJ259" s="43" t="str">
        <f>IFERROR(INDEX('ORARIO DOCENTI'!$A$3:$A$102,MATCH(AJ$184,'ORARIO DOCENTI'!$Z$3:$Z$102,0),1),"")</f>
        <v/>
      </c>
      <c r="AK259" s="43" t="str">
        <f>IFERROR(INDEX('ORARIO DOCENTI'!$A$3:$A$102,MATCH(AK$184,'ORARIO DOCENTI'!$Z$3:$Z$102,0),1),"")</f>
        <v/>
      </c>
      <c r="AL259" s="43" t="str">
        <f>IFERROR(INDEX('ORARIO DOCENTI'!$A$3:$A$102,MATCH(AL$184,'ORARIO DOCENTI'!$Z$3:$Z$102,0),1),"")</f>
        <v/>
      </c>
      <c r="AM259" s="43" t="str">
        <f>IFERROR(INDEX('ORARIO DOCENTI'!$A$3:$A$102,MATCH(AM$184,'ORARIO DOCENTI'!$Z$3:$Z$102,0),1),"")</f>
        <v/>
      </c>
      <c r="AN259" s="43" t="str">
        <f>IFERROR(INDEX('ORARIO DOCENTI'!$A$3:$A$102,MATCH(AN$184,'ORARIO DOCENTI'!$Z$3:$Z$102,0),1),"")</f>
        <v/>
      </c>
      <c r="AO259" s="43" t="str">
        <f>IFERROR(INDEX('ORARIO DOCENTI'!$A$3:$A$102,MATCH(AO$184,'ORARIO DOCENTI'!$Z$3:$Z$102,0),1),"")</f>
        <v/>
      </c>
      <c r="AP259" s="43" t="str">
        <f>IFERROR(INDEX('ORARIO DOCENTI'!$A$3:$A$102,MATCH(AP$184,'ORARIO DOCENTI'!$Z$3:$Z$102,0),1),"")</f>
        <v/>
      </c>
      <c r="AQ259" s="43" t="str">
        <f>IFERROR(INDEX('ORARIO DOCENTI'!$A$3:$A$102,MATCH(AQ$184,'ORARIO DOCENTI'!$Z$3:$Z$102,0),1),"")</f>
        <v/>
      </c>
      <c r="AR259" s="43" t="str">
        <f>IFERROR(INDEX('ORARIO DOCENTI'!$A$3:$A$102,MATCH(AR$184,'ORARIO DOCENTI'!$Z$3:$Z$102,0),1),"")</f>
        <v/>
      </c>
      <c r="AS259" s="43" t="str">
        <f>IFERROR(INDEX('ORARIO DOCENTI'!$A$3:$A$102,MATCH(AS$184,'ORARIO DOCENTI'!$Z$3:$Z$102,0),1),"")</f>
        <v/>
      </c>
      <c r="AT259" s="43" t="str">
        <f>IFERROR(INDEX('ORARIO DOCENTI'!$A$3:$A$102,MATCH(AT$184,'ORARIO DOCENTI'!$Z$3:$Z$102,0),1),"")</f>
        <v/>
      </c>
      <c r="AU259" s="43" t="str">
        <f>IFERROR(INDEX('ORARIO DOCENTI'!$A$3:$A$102,MATCH(AU$184,'ORARIO DOCENTI'!$Z$3:$Z$102,0),1),"")</f>
        <v/>
      </c>
      <c r="AV259" s="43" t="str">
        <f>IFERROR(INDEX('ORARIO DOCENTI'!$A$3:$A$102,MATCH(AV$184,'ORARIO DOCENTI'!$Z$3:$Z$102,0),1),"")</f>
        <v/>
      </c>
      <c r="AW259" s="43" t="str">
        <f>IFERROR(INDEX('ORARIO DOCENTI'!$A$3:$A$102,MATCH(AW$184,'ORARIO DOCENTI'!$Z$3:$Z$102,0),1),"")</f>
        <v/>
      </c>
      <c r="AX259" s="43" t="str">
        <f>IFERROR(INDEX('ORARIO DOCENTI'!$A$3:$A$102,MATCH(AX$184,'ORARIO DOCENTI'!$Z$3:$Z$102,0),1),"")</f>
        <v/>
      </c>
      <c r="AY259" s="43" t="str">
        <f>IFERROR(INDEX('ORARIO DOCENTI'!$A$3:$A$102,MATCH(AY$184,'ORARIO DOCENTI'!$Z$3:$Z$102,0),1),"")</f>
        <v/>
      </c>
      <c r="AZ259" s="43" t="str">
        <f>IFERROR(INDEX('ORARIO DOCENTI'!$A$3:$A$102,MATCH(AZ$184,'ORARIO DOCENTI'!$Z$3:$Z$102,0),1),"")</f>
        <v/>
      </c>
    </row>
    <row r="260" spans="1:52" s="42" customFormat="1" ht="24.95" hidden="1" customHeight="1">
      <c r="A260" s="160"/>
      <c r="B260" s="169"/>
      <c r="C260" s="43" t="str">
        <f>IFERROR(INDEX('ORARIO ITP'!$A$3:$A$102,MATCH(C$184,'ORARIO ITP'!$Z$3:$Z$102,0),1),"")</f>
        <v/>
      </c>
      <c r="D260" s="43" t="str">
        <f>IFERROR(INDEX('ORARIO ITP'!$A$3:$A$102,MATCH(D$184,'ORARIO ITP'!$Z$3:$Z$102,0),1),"")</f>
        <v/>
      </c>
      <c r="E260" s="43" t="str">
        <f>IFERROR(INDEX('ORARIO ITP'!$A$3:$A$102,MATCH(E$184,'ORARIO ITP'!$Z$3:$Z$102,0),1),"")</f>
        <v/>
      </c>
      <c r="F260" s="43" t="str">
        <f>IFERROR(INDEX('ORARIO ITP'!$A$3:$A$102,MATCH(F$184,'ORARIO ITP'!$Z$3:$Z$102,0),1),"")</f>
        <v/>
      </c>
      <c r="G260" s="43" t="str">
        <f>IFERROR(INDEX('ORARIO ITP'!$A$3:$A$102,MATCH(G$184,'ORARIO ITP'!$Z$3:$Z$102,0),1),"")</f>
        <v/>
      </c>
      <c r="H260" s="43" t="str">
        <f>IFERROR(INDEX('ORARIO ITP'!$A$3:$A$102,MATCH(H$184,'ORARIO ITP'!$Z$3:$Z$102,0),1),"")</f>
        <v/>
      </c>
      <c r="I260" s="43" t="str">
        <f>IFERROR(INDEX('ORARIO ITP'!$A$3:$A$102,MATCH(I$184,'ORARIO ITP'!$Z$3:$Z$102,0),1),"")</f>
        <v/>
      </c>
      <c r="J260" s="43" t="str">
        <f>IFERROR(INDEX('ORARIO ITP'!$A$3:$A$102,MATCH(J$184,'ORARIO ITP'!$Z$3:$Z$102,0),1),"")</f>
        <v/>
      </c>
      <c r="K260" s="43" t="str">
        <f>IFERROR(INDEX('ORARIO ITP'!$A$3:$A$102,MATCH(K$184,'ORARIO ITP'!$Z$3:$Z$102,0),1),"")</f>
        <v/>
      </c>
      <c r="L260" s="43" t="str">
        <f>IFERROR(INDEX('ORARIO ITP'!$A$3:$A$102,MATCH(L$184,'ORARIO ITP'!$Z$3:$Z$102,0),1),"")</f>
        <v/>
      </c>
      <c r="M260" s="43" t="str">
        <f>IFERROR(INDEX('ORARIO ITP'!$A$3:$A$102,MATCH(M$184,'ORARIO ITP'!$Z$3:$Z$102,0),1),"")</f>
        <v/>
      </c>
      <c r="N260" s="43" t="str">
        <f>IFERROR(INDEX('ORARIO ITP'!$A$3:$A$102,MATCH(N$184,'ORARIO ITP'!$Z$3:$Z$102,0),1),"")</f>
        <v/>
      </c>
      <c r="O260" s="43" t="str">
        <f>IFERROR(INDEX('ORARIO ITP'!$A$3:$A$102,MATCH(O$184,'ORARIO ITP'!$Z$3:$Z$102,0),1),"")</f>
        <v/>
      </c>
      <c r="P260" s="43" t="str">
        <f>IFERROR(INDEX('ORARIO ITP'!$A$3:$A$102,MATCH(P$184,'ORARIO ITP'!$Z$3:$Z$102,0),1),"")</f>
        <v/>
      </c>
      <c r="Q260" s="43" t="str">
        <f>IFERROR(INDEX('ORARIO ITP'!$A$3:$A$102,MATCH(Q$184,'ORARIO ITP'!$Z$3:$Z$102,0),1),"")</f>
        <v/>
      </c>
      <c r="R260" s="43" t="str">
        <f>IFERROR(INDEX('ORARIO ITP'!$A$3:$A$102,MATCH(R$184,'ORARIO ITP'!$Z$3:$Z$102,0),1),"")</f>
        <v/>
      </c>
      <c r="S260" s="43" t="str">
        <f>IFERROR(INDEX('ORARIO ITP'!$A$3:$A$102,MATCH(S$184,'ORARIO ITP'!$Z$3:$Z$102,0),1),"")</f>
        <v/>
      </c>
      <c r="T260" s="43" t="str">
        <f>IFERROR(INDEX('ORARIO ITP'!$A$3:$A$102,MATCH(T$184,'ORARIO ITP'!$Z$3:$Z$102,0),1),"")</f>
        <v/>
      </c>
      <c r="U260" s="43" t="str">
        <f>IFERROR(INDEX('ORARIO ITP'!$A$3:$A$102,MATCH(U$184,'ORARIO ITP'!$Z$3:$Z$102,0),1),"")</f>
        <v/>
      </c>
      <c r="V260" s="43" t="str">
        <f>IFERROR(INDEX('ORARIO ITP'!$A$3:$A$102,MATCH(V$184,'ORARIO ITP'!$Z$3:$Z$102,0),1),"")</f>
        <v/>
      </c>
      <c r="W260" s="43" t="str">
        <f>IFERROR(INDEX('ORARIO ITP'!$A$3:$A$102,MATCH(W$184,'ORARIO ITP'!$Z$3:$Z$102,0),1),"")</f>
        <v/>
      </c>
      <c r="X260" s="43" t="str">
        <f>IFERROR(INDEX('ORARIO ITP'!$A$3:$A$102,MATCH(X$184,'ORARIO ITP'!$Z$3:$Z$102,0),1),"")</f>
        <v/>
      </c>
      <c r="Y260" s="43" t="str">
        <f>IFERROR(INDEX('ORARIO ITP'!$A$3:$A$102,MATCH(Y$184,'ORARIO ITP'!$Z$3:$Z$102,0),1),"")</f>
        <v/>
      </c>
      <c r="Z260" s="43" t="str">
        <f>IFERROR(INDEX('ORARIO ITP'!$A$3:$A$102,MATCH(Z$184,'ORARIO ITP'!$Z$3:$Z$102,0),1),"")</f>
        <v/>
      </c>
      <c r="AA260" s="43" t="str">
        <f>IFERROR(INDEX('ORARIO ITP'!$A$3:$A$102,MATCH(AA$184,'ORARIO ITP'!$Z$3:$Z$102,0),1),"")</f>
        <v/>
      </c>
      <c r="AB260" s="43" t="str">
        <f>IFERROR(INDEX('ORARIO ITP'!$A$3:$A$102,MATCH(AB$184,'ORARIO ITP'!$Z$3:$Z$102,0),1),"")</f>
        <v/>
      </c>
      <c r="AC260" s="43" t="str">
        <f>IFERROR(INDEX('ORARIO ITP'!$A$3:$A$102,MATCH(AC$184,'ORARIO ITP'!$Z$3:$Z$102,0),1),"")</f>
        <v/>
      </c>
      <c r="AD260" s="43" t="str">
        <f>IFERROR(INDEX('ORARIO ITP'!$A$3:$A$102,MATCH(AD$184,'ORARIO ITP'!$Z$3:$Z$102,0),1),"")</f>
        <v/>
      </c>
      <c r="AE260" s="43" t="str">
        <f>IFERROR(INDEX('ORARIO ITP'!$A$3:$A$102,MATCH(AE$184,'ORARIO ITP'!$Z$3:$Z$102,0),1),"")</f>
        <v/>
      </c>
      <c r="AF260" s="43" t="str">
        <f>IFERROR(INDEX('ORARIO ITP'!$A$3:$A$102,MATCH(AF$184,'ORARIO ITP'!$Z$3:$Z$102,0),1),"")</f>
        <v/>
      </c>
      <c r="AG260" s="43" t="str">
        <f>IFERROR(INDEX('ORARIO ITP'!$A$3:$A$102,MATCH(AG$184,'ORARIO ITP'!$Z$3:$Z$102,0),1),"")</f>
        <v/>
      </c>
      <c r="AH260" s="43" t="str">
        <f>IFERROR(INDEX('ORARIO ITP'!$A$3:$A$102,MATCH(AH$184,'ORARIO ITP'!$Z$3:$Z$102,0),1),"")</f>
        <v/>
      </c>
      <c r="AI260" s="43" t="str">
        <f>IFERROR(INDEX('ORARIO ITP'!$A$3:$A$102,MATCH(AI$184,'ORARIO ITP'!$Z$3:$Z$102,0),1),"")</f>
        <v/>
      </c>
      <c r="AJ260" s="43" t="str">
        <f>IFERROR(INDEX('ORARIO ITP'!$A$3:$A$102,MATCH(AJ$184,'ORARIO ITP'!$Z$3:$Z$102,0),1),"")</f>
        <v/>
      </c>
      <c r="AK260" s="43" t="str">
        <f>IFERROR(INDEX('ORARIO ITP'!$A$3:$A$102,MATCH(AK$184,'ORARIO ITP'!$Z$3:$Z$102,0),1),"")</f>
        <v/>
      </c>
      <c r="AL260" s="43" t="str">
        <f>IFERROR(INDEX('ORARIO ITP'!$A$3:$A$102,MATCH(AL$184,'ORARIO ITP'!$Z$3:$Z$102,0),1),"")</f>
        <v/>
      </c>
      <c r="AM260" s="43" t="str">
        <f>IFERROR(INDEX('ORARIO ITP'!$A$3:$A$102,MATCH(AM$184,'ORARIO ITP'!$Z$3:$Z$102,0),1),"")</f>
        <v/>
      </c>
      <c r="AN260" s="43" t="str">
        <f>IFERROR(INDEX('ORARIO ITP'!$A$3:$A$102,MATCH(AN$184,'ORARIO ITP'!$Z$3:$Z$102,0),1),"")</f>
        <v/>
      </c>
      <c r="AO260" s="43" t="str">
        <f>IFERROR(INDEX('ORARIO ITP'!$A$3:$A$102,MATCH(AO$184,'ORARIO ITP'!$Z$3:$Z$102,0),1),"")</f>
        <v/>
      </c>
      <c r="AP260" s="43" t="str">
        <f>IFERROR(INDEX('ORARIO ITP'!$A$3:$A$102,MATCH(AP$184,'ORARIO ITP'!$Z$3:$Z$102,0),1),"")</f>
        <v/>
      </c>
      <c r="AQ260" s="43" t="str">
        <f>IFERROR(INDEX('ORARIO ITP'!$A$3:$A$102,MATCH(AQ$184,'ORARIO ITP'!$Z$3:$Z$102,0),1),"")</f>
        <v/>
      </c>
      <c r="AR260" s="43" t="str">
        <f>IFERROR(INDEX('ORARIO ITP'!$A$3:$A$102,MATCH(AR$184,'ORARIO ITP'!$Z$3:$Z$102,0),1),"")</f>
        <v/>
      </c>
      <c r="AS260" s="43" t="str">
        <f>IFERROR(INDEX('ORARIO ITP'!$A$3:$A$102,MATCH(AS$184,'ORARIO ITP'!$Z$3:$Z$102,0),1),"")</f>
        <v/>
      </c>
      <c r="AT260" s="43" t="str">
        <f>IFERROR(INDEX('ORARIO ITP'!$A$3:$A$102,MATCH(AT$184,'ORARIO ITP'!$Z$3:$Z$102,0),1),"")</f>
        <v/>
      </c>
      <c r="AU260" s="43" t="str">
        <f>IFERROR(INDEX('ORARIO ITP'!$A$3:$A$102,MATCH(AU$184,'ORARIO ITP'!$Z$3:$Z$102,0),1),"")</f>
        <v/>
      </c>
      <c r="AV260" s="43" t="str">
        <f>IFERROR(INDEX('ORARIO ITP'!$A$3:$A$102,MATCH(AV$184,'ORARIO ITP'!$Z$3:$Z$102,0),1),"")</f>
        <v/>
      </c>
      <c r="AW260" s="43" t="str">
        <f>IFERROR(INDEX('ORARIO ITP'!$A$3:$A$102,MATCH(AW$184,'ORARIO ITP'!$Z$3:$Z$102,0),1),"")</f>
        <v/>
      </c>
      <c r="AX260" s="43" t="str">
        <f>IFERROR(INDEX('ORARIO ITP'!$A$3:$A$102,MATCH(AX$184,'ORARIO ITP'!$Z$3:$Z$102,0),1),"")</f>
        <v/>
      </c>
      <c r="AY260" s="43" t="str">
        <f>IFERROR(INDEX('ORARIO ITP'!$A$3:$A$102,MATCH(AY$184,'ORARIO ITP'!$Z$3:$Z$102,0),1),"")</f>
        <v/>
      </c>
      <c r="AZ260" s="43" t="str">
        <f>IFERROR(INDEX('ORARIO ITP'!$A$3:$A$102,MATCH(AZ$184,'ORARIO ITP'!$Z$3:$Z$102,0),1),"")</f>
        <v/>
      </c>
    </row>
    <row r="261" spans="1:52" s="42" customFormat="1" ht="24.95" hidden="1" customHeight="1">
      <c r="A261" s="160"/>
      <c r="B261" s="164">
        <v>6</v>
      </c>
      <c r="C261" s="41" t="str">
        <f ca="1">IFERROR(INDEX('DOCENTI-CLASSI-MATERIE'!$A$2:$L$201,MATCH(C$79,'DOCENTI-CLASSI-MATERIE'!$A$2:$A$201,0),MATCH(C$184,INDIRECT("'DOCENTI-CLASSI-MATERIE'!$A"&amp;MATCH(C$79,'DOCENTI-CLASSI-MATERIE'!$A$2:$A$201,0)+2&amp;":$L"&amp;MATCH(C$79,'DOCENTI-CLASSI-MATERIE'!$A$2:$A$201,0)+2),0)),"")</f>
        <v/>
      </c>
      <c r="D261" s="41" t="str">
        <f ca="1">IFERROR(INDEX('DOCENTI-CLASSI-MATERIE'!$A$2:$L$201,MATCH(D$79,'DOCENTI-CLASSI-MATERIE'!$A$2:$A$201,0),MATCH(D$184,INDIRECT("'DOCENTI-CLASSI-MATERIE'!$A"&amp;MATCH(D$79,'DOCENTI-CLASSI-MATERIE'!$A$2:$A$201,0)+2&amp;":$L"&amp;MATCH(D$79,'DOCENTI-CLASSI-MATERIE'!$A$2:$A$201,0)+2),0)),"")</f>
        <v/>
      </c>
      <c r="E261" s="41" t="str">
        <f ca="1">IFERROR(INDEX('DOCENTI-CLASSI-MATERIE'!$A$2:$L$201,MATCH(E$79,'DOCENTI-CLASSI-MATERIE'!$A$2:$A$201,0),MATCH(E$184,INDIRECT("'DOCENTI-CLASSI-MATERIE'!$A"&amp;MATCH(E$79,'DOCENTI-CLASSI-MATERIE'!$A$2:$A$201,0)+2&amp;":$L"&amp;MATCH(E$79,'DOCENTI-CLASSI-MATERIE'!$A$2:$A$201,0)+2),0)),"")</f>
        <v/>
      </c>
      <c r="F261" s="41" t="str">
        <f ca="1">IFERROR(INDEX('DOCENTI-CLASSI-MATERIE'!$A$2:$L$201,MATCH(F$79,'DOCENTI-CLASSI-MATERIE'!$A$2:$A$201,0),MATCH(F$184,INDIRECT("'DOCENTI-CLASSI-MATERIE'!$A"&amp;MATCH(F$79,'DOCENTI-CLASSI-MATERIE'!$A$2:$A$201,0)+2&amp;":$L"&amp;MATCH(F$79,'DOCENTI-CLASSI-MATERIE'!$A$2:$A$201,0)+2),0)),"")</f>
        <v/>
      </c>
      <c r="G261" s="41" t="str">
        <f ca="1">IFERROR(INDEX('DOCENTI-CLASSI-MATERIE'!$A$2:$L$201,MATCH(G$79,'DOCENTI-CLASSI-MATERIE'!$A$2:$A$201,0),MATCH(G$184,INDIRECT("'DOCENTI-CLASSI-MATERIE'!$A"&amp;MATCH(G$79,'DOCENTI-CLASSI-MATERIE'!$A$2:$A$201,0)+2&amp;":$L"&amp;MATCH(G$79,'DOCENTI-CLASSI-MATERIE'!$A$2:$A$201,0)+2),0)),"")</f>
        <v/>
      </c>
      <c r="H261" s="41" t="str">
        <f ca="1">IFERROR(INDEX('DOCENTI-CLASSI-MATERIE'!$A$2:$L$201,MATCH(H$79,'DOCENTI-CLASSI-MATERIE'!$A$2:$A$201,0),MATCH(H$184,INDIRECT("'DOCENTI-CLASSI-MATERIE'!$A"&amp;MATCH(H$79,'DOCENTI-CLASSI-MATERIE'!$A$2:$A$201,0)+2&amp;":$L"&amp;MATCH(H$79,'DOCENTI-CLASSI-MATERIE'!$A$2:$A$201,0)+2),0)),"")</f>
        <v/>
      </c>
      <c r="I261" s="41" t="str">
        <f ca="1">IFERROR(INDEX('DOCENTI-CLASSI-MATERIE'!$A$2:$L$201,MATCH(I$79,'DOCENTI-CLASSI-MATERIE'!$A$2:$A$201,0),MATCH(I$184,INDIRECT("'DOCENTI-CLASSI-MATERIE'!$A"&amp;MATCH(I$79,'DOCENTI-CLASSI-MATERIE'!$A$2:$A$201,0)+2&amp;":$L"&amp;MATCH(I$79,'DOCENTI-CLASSI-MATERIE'!$A$2:$A$201,0)+2),0)),"")</f>
        <v/>
      </c>
      <c r="J261" s="41" t="str">
        <f ca="1">IFERROR(INDEX('DOCENTI-CLASSI-MATERIE'!$A$2:$L$201,MATCH(J$79,'DOCENTI-CLASSI-MATERIE'!$A$2:$A$201,0),MATCH(J$184,INDIRECT("'DOCENTI-CLASSI-MATERIE'!$A"&amp;MATCH(J$79,'DOCENTI-CLASSI-MATERIE'!$A$2:$A$201,0)+2&amp;":$L"&amp;MATCH(J$79,'DOCENTI-CLASSI-MATERIE'!$A$2:$A$201,0)+2),0)),"")</f>
        <v/>
      </c>
      <c r="K261" s="41" t="str">
        <f ca="1">IFERROR(INDEX('DOCENTI-CLASSI-MATERIE'!$A$2:$L$201,MATCH(K$79,'DOCENTI-CLASSI-MATERIE'!$A$2:$A$201,0),MATCH(K$184,INDIRECT("'DOCENTI-CLASSI-MATERIE'!$A"&amp;MATCH(K$79,'DOCENTI-CLASSI-MATERIE'!$A$2:$A$201,0)+2&amp;":$L"&amp;MATCH(K$79,'DOCENTI-CLASSI-MATERIE'!$A$2:$A$201,0)+2),0)),"")</f>
        <v/>
      </c>
      <c r="L261" s="41" t="str">
        <f ca="1">IFERROR(INDEX('DOCENTI-CLASSI-MATERIE'!$A$2:$L$201,MATCH(L$79,'DOCENTI-CLASSI-MATERIE'!$A$2:$A$201,0),MATCH(L$184,INDIRECT("'DOCENTI-CLASSI-MATERIE'!$A"&amp;MATCH(L$79,'DOCENTI-CLASSI-MATERIE'!$A$2:$A$201,0)+2&amp;":$L"&amp;MATCH(L$79,'DOCENTI-CLASSI-MATERIE'!$A$2:$A$201,0)+2),0)),"")</f>
        <v>LINGUA INGLESE</v>
      </c>
      <c r="M261" s="41" t="str">
        <f ca="1">IFERROR(INDEX('DOCENTI-CLASSI-MATERIE'!$A$2:$L$201,MATCH(M$79,'DOCENTI-CLASSI-MATERIE'!$A$2:$A$201,0),MATCH(M$184,INDIRECT("'DOCENTI-CLASSI-MATERIE'!$A"&amp;MATCH(M$79,'DOCENTI-CLASSI-MATERIE'!$A$2:$A$201,0)+2&amp;":$L"&amp;MATCH(M$79,'DOCENTI-CLASSI-MATERIE'!$A$2:$A$201,0)+2),0)),"")</f>
        <v>LINGUA INGLESE</v>
      </c>
      <c r="N261" s="41" t="str">
        <f ca="1">IFERROR(INDEX('DOCENTI-CLASSI-MATERIE'!$A$2:$L$201,MATCH(N$79,'DOCENTI-CLASSI-MATERIE'!$A$2:$A$201,0),MATCH(N$184,INDIRECT("'DOCENTI-CLASSI-MATERIE'!$A"&amp;MATCH(N$79,'DOCENTI-CLASSI-MATERIE'!$A$2:$A$201,0)+2&amp;":$L"&amp;MATCH(N$79,'DOCENTI-CLASSI-MATERIE'!$A$2:$A$201,0)+2),0)),"")</f>
        <v/>
      </c>
      <c r="O261" s="41" t="str">
        <f ca="1">IFERROR(INDEX('DOCENTI-CLASSI-MATERIE'!$A$2:$L$201,MATCH(O$79,'DOCENTI-CLASSI-MATERIE'!$A$2:$A$201,0),MATCH(O$184,INDIRECT("'DOCENTI-CLASSI-MATERIE'!$A"&amp;MATCH(O$79,'DOCENTI-CLASSI-MATERIE'!$A$2:$A$201,0)+2&amp;":$L"&amp;MATCH(O$79,'DOCENTI-CLASSI-MATERIE'!$A$2:$A$201,0)+2),0)),"")</f>
        <v/>
      </c>
      <c r="P261" s="41" t="str">
        <f ca="1">IFERROR(INDEX('DOCENTI-CLASSI-MATERIE'!$A$2:$L$201,MATCH(P$79,'DOCENTI-CLASSI-MATERIE'!$A$2:$A$201,0),MATCH(P$184,INDIRECT("'DOCENTI-CLASSI-MATERIE'!$A"&amp;MATCH(P$79,'DOCENTI-CLASSI-MATERIE'!$A$2:$A$201,0)+2&amp;":$L"&amp;MATCH(P$79,'DOCENTI-CLASSI-MATERIE'!$A$2:$A$201,0)+2),0)),"")</f>
        <v/>
      </c>
      <c r="Q261" s="41" t="str">
        <f ca="1">IFERROR(INDEX('DOCENTI-CLASSI-MATERIE'!$A$2:$L$201,MATCH(Q$79,'DOCENTI-CLASSI-MATERIE'!$A$2:$A$201,0),MATCH(Q$184,INDIRECT("'DOCENTI-CLASSI-MATERIE'!$A"&amp;MATCH(Q$79,'DOCENTI-CLASSI-MATERIE'!$A$2:$A$201,0)+2&amp;":$L"&amp;MATCH(Q$79,'DOCENTI-CLASSI-MATERIE'!$A$2:$A$201,0)+2),0)),"")</f>
        <v/>
      </c>
      <c r="R261" s="41" t="str">
        <f ca="1">IFERROR(INDEX('DOCENTI-CLASSI-MATERIE'!$A$2:$L$201,MATCH(R$79,'DOCENTI-CLASSI-MATERIE'!$A$2:$A$201,0),MATCH(R$184,INDIRECT("'DOCENTI-CLASSI-MATERIE'!$A"&amp;MATCH(R$79,'DOCENTI-CLASSI-MATERIE'!$A$2:$A$201,0)+2&amp;":$L"&amp;MATCH(R$79,'DOCENTI-CLASSI-MATERIE'!$A$2:$A$201,0)+2),0)),"")</f>
        <v/>
      </c>
      <c r="S261" s="41" t="str">
        <f ca="1">IFERROR(INDEX('DOCENTI-CLASSI-MATERIE'!$A$2:$L$201,MATCH(S$79,'DOCENTI-CLASSI-MATERIE'!$A$2:$A$201,0),MATCH(S$184,INDIRECT("'DOCENTI-CLASSI-MATERIE'!$A"&amp;MATCH(S$79,'DOCENTI-CLASSI-MATERIE'!$A$2:$A$201,0)+2&amp;":$L"&amp;MATCH(S$79,'DOCENTI-CLASSI-MATERIE'!$A$2:$A$201,0)+2),0)),"")</f>
        <v/>
      </c>
      <c r="T261" s="41" t="str">
        <f ca="1">IFERROR(INDEX('DOCENTI-CLASSI-MATERIE'!$A$2:$L$201,MATCH(T$79,'DOCENTI-CLASSI-MATERIE'!$A$2:$A$201,0),MATCH(T$184,INDIRECT("'DOCENTI-CLASSI-MATERIE'!$A"&amp;MATCH(T$79,'DOCENTI-CLASSI-MATERIE'!$A$2:$A$201,0)+2&amp;":$L"&amp;MATCH(T$79,'DOCENTI-CLASSI-MATERIE'!$A$2:$A$201,0)+2),0)),"")</f>
        <v/>
      </c>
      <c r="U261" s="41" t="str">
        <f ca="1">IFERROR(INDEX('DOCENTI-CLASSI-MATERIE'!$A$2:$L$201,MATCH(U$79,'DOCENTI-CLASSI-MATERIE'!$A$2:$A$201,0),MATCH(U$184,INDIRECT("'DOCENTI-CLASSI-MATERIE'!$A"&amp;MATCH(U$79,'DOCENTI-CLASSI-MATERIE'!$A$2:$A$201,0)+2&amp;":$L"&amp;MATCH(U$79,'DOCENTI-CLASSI-MATERIE'!$A$2:$A$201,0)+2),0)),"")</f>
        <v/>
      </c>
      <c r="V261" s="41" t="str">
        <f ca="1">IFERROR(INDEX('DOCENTI-CLASSI-MATERIE'!$A$2:$L$201,MATCH(V$79,'DOCENTI-CLASSI-MATERIE'!$A$2:$A$201,0),MATCH(V$184,INDIRECT("'DOCENTI-CLASSI-MATERIE'!$A"&amp;MATCH(V$79,'DOCENTI-CLASSI-MATERIE'!$A$2:$A$201,0)+2&amp;":$L"&amp;MATCH(V$79,'DOCENTI-CLASSI-MATERIE'!$A$2:$A$201,0)+2),0)),"")</f>
        <v/>
      </c>
      <c r="W261" s="41" t="str">
        <f ca="1">IFERROR(INDEX('DOCENTI-CLASSI-MATERIE'!$A$2:$L$201,MATCH(W$79,'DOCENTI-CLASSI-MATERIE'!$A$2:$A$201,0),MATCH(W$184,INDIRECT("'DOCENTI-CLASSI-MATERIE'!$A"&amp;MATCH(W$79,'DOCENTI-CLASSI-MATERIE'!$A$2:$A$201,0)+2&amp;":$L"&amp;MATCH(W$79,'DOCENTI-CLASSI-MATERIE'!$A$2:$A$201,0)+2),0)),"")</f>
        <v/>
      </c>
      <c r="X261" s="41" t="str">
        <f ca="1">IFERROR(INDEX('DOCENTI-CLASSI-MATERIE'!$A$2:$L$201,MATCH(X$79,'DOCENTI-CLASSI-MATERIE'!$A$2:$A$201,0),MATCH(X$184,INDIRECT("'DOCENTI-CLASSI-MATERIE'!$A"&amp;MATCH(X$79,'DOCENTI-CLASSI-MATERIE'!$A$2:$A$201,0)+2&amp;":$L"&amp;MATCH(X$79,'DOCENTI-CLASSI-MATERIE'!$A$2:$A$201,0)+2),0)),"")</f>
        <v/>
      </c>
      <c r="Y261" s="41" t="str">
        <f ca="1">IFERROR(INDEX('DOCENTI-CLASSI-MATERIE'!$A$2:$L$201,MATCH(Y$79,'DOCENTI-CLASSI-MATERIE'!$A$2:$A$201,0),MATCH(Y$184,INDIRECT("'DOCENTI-CLASSI-MATERIE'!$A"&amp;MATCH(Y$79,'DOCENTI-CLASSI-MATERIE'!$A$2:$A$201,0)+2&amp;":$L"&amp;MATCH(Y$79,'DOCENTI-CLASSI-MATERIE'!$A$2:$A$201,0)+2),0)),"")</f>
        <v/>
      </c>
      <c r="Z261" s="41" t="str">
        <f ca="1">IFERROR(INDEX('DOCENTI-CLASSI-MATERIE'!$A$2:$L$201,MATCH(Z$79,'DOCENTI-CLASSI-MATERIE'!$A$2:$A$201,0),MATCH(Z$184,INDIRECT("'DOCENTI-CLASSI-MATERIE'!$A"&amp;MATCH(Z$79,'DOCENTI-CLASSI-MATERIE'!$A$2:$A$201,0)+2&amp;":$L"&amp;MATCH(Z$79,'DOCENTI-CLASSI-MATERIE'!$A$2:$A$201,0)+2),0)),"")</f>
        <v/>
      </c>
      <c r="AA261" s="41" t="str">
        <f ca="1">IFERROR(INDEX('DOCENTI-CLASSI-MATERIE'!$A$2:$L$201,MATCH(AA$79,'DOCENTI-CLASSI-MATERIE'!$A$2:$A$201,0),MATCH(AA$184,INDIRECT("'DOCENTI-CLASSI-MATERIE'!$A"&amp;MATCH(AA$79,'DOCENTI-CLASSI-MATERIE'!$A$2:$A$201,0)+2&amp;":$L"&amp;MATCH(AA$79,'DOCENTI-CLASSI-MATERIE'!$A$2:$A$201,0)+2),0)),"")</f>
        <v/>
      </c>
      <c r="AB261" s="41" t="str">
        <f ca="1">IFERROR(INDEX('DOCENTI-CLASSI-MATERIE'!$A$2:$L$201,MATCH(AB$79,'DOCENTI-CLASSI-MATERIE'!$A$2:$A$201,0),MATCH(AB$184,INDIRECT("'DOCENTI-CLASSI-MATERIE'!$A"&amp;MATCH(AB$79,'DOCENTI-CLASSI-MATERIE'!$A$2:$A$201,0)+2&amp;":$L"&amp;MATCH(AB$79,'DOCENTI-CLASSI-MATERIE'!$A$2:$A$201,0)+2),0)),"")</f>
        <v/>
      </c>
      <c r="AC261" s="41" t="str">
        <f ca="1">IFERROR(INDEX('DOCENTI-CLASSI-MATERIE'!$A$2:$L$201,MATCH(AC$79,'DOCENTI-CLASSI-MATERIE'!$A$2:$A$201,0),MATCH(AC$184,INDIRECT("'DOCENTI-CLASSI-MATERIE'!$A"&amp;MATCH(AC$79,'DOCENTI-CLASSI-MATERIE'!$A$2:$A$201,0)+2&amp;":$L"&amp;MATCH(AC$79,'DOCENTI-CLASSI-MATERIE'!$A$2:$A$201,0)+2),0)),"")</f>
        <v/>
      </c>
      <c r="AD261" s="41" t="str">
        <f ca="1">IFERROR(INDEX('DOCENTI-CLASSI-MATERIE'!$A$2:$L$201,MATCH(AD$79,'DOCENTI-CLASSI-MATERIE'!$A$2:$A$201,0),MATCH(AD$184,INDIRECT("'DOCENTI-CLASSI-MATERIE'!$A"&amp;MATCH(AD$79,'DOCENTI-CLASSI-MATERIE'!$A$2:$A$201,0)+2&amp;":$L"&amp;MATCH(AD$79,'DOCENTI-CLASSI-MATERIE'!$A$2:$A$201,0)+2),0)),"")</f>
        <v/>
      </c>
      <c r="AE261" s="41" t="str">
        <f ca="1">IFERROR(INDEX('DOCENTI-CLASSI-MATERIE'!$A$2:$L$201,MATCH(AE$79,'DOCENTI-CLASSI-MATERIE'!$A$2:$A$201,0),MATCH(AE$184,INDIRECT("'DOCENTI-CLASSI-MATERIE'!$A"&amp;MATCH(AE$79,'DOCENTI-CLASSI-MATERIE'!$A$2:$A$201,0)+2&amp;":$L"&amp;MATCH(AE$79,'DOCENTI-CLASSI-MATERIE'!$A$2:$A$201,0)+2),0)),"")</f>
        <v/>
      </c>
      <c r="AF261" s="41" t="str">
        <f ca="1">IFERROR(INDEX('DOCENTI-CLASSI-MATERIE'!$A$2:$L$201,MATCH(AF$79,'DOCENTI-CLASSI-MATERIE'!$A$2:$A$201,0),MATCH(AF$184,INDIRECT("'DOCENTI-CLASSI-MATERIE'!$A"&amp;MATCH(AF$79,'DOCENTI-CLASSI-MATERIE'!$A$2:$A$201,0)+2&amp;":$L"&amp;MATCH(AF$79,'DOCENTI-CLASSI-MATERIE'!$A$2:$A$201,0)+2),0)),"")</f>
        <v/>
      </c>
      <c r="AG261" s="41" t="str">
        <f ca="1">IFERROR(INDEX('DOCENTI-CLASSI-MATERIE'!$A$2:$L$201,MATCH(AG$79,'DOCENTI-CLASSI-MATERIE'!$A$2:$A$201,0),MATCH(AG$184,INDIRECT("'DOCENTI-CLASSI-MATERIE'!$A"&amp;MATCH(AG$79,'DOCENTI-CLASSI-MATERIE'!$A$2:$A$201,0)+2&amp;":$L"&amp;MATCH(AG$79,'DOCENTI-CLASSI-MATERIE'!$A$2:$A$201,0)+2),0)),"")</f>
        <v/>
      </c>
      <c r="AH261" s="41" t="str">
        <f ca="1">IFERROR(INDEX('DOCENTI-CLASSI-MATERIE'!$A$2:$L$201,MATCH(AH$79,'DOCENTI-CLASSI-MATERIE'!$A$2:$A$201,0),MATCH(AH$184,INDIRECT("'DOCENTI-CLASSI-MATERIE'!$A"&amp;MATCH(AH$79,'DOCENTI-CLASSI-MATERIE'!$A$2:$A$201,0)+2&amp;":$L"&amp;MATCH(AH$79,'DOCENTI-CLASSI-MATERIE'!$A$2:$A$201,0)+2),0)),"")</f>
        <v/>
      </c>
      <c r="AI261" s="41" t="str">
        <f ca="1">IFERROR(INDEX('DOCENTI-CLASSI-MATERIE'!$A$2:$L$201,MATCH(AI$79,'DOCENTI-CLASSI-MATERIE'!$A$2:$A$201,0),MATCH(AI$184,INDIRECT("'DOCENTI-CLASSI-MATERIE'!$A"&amp;MATCH(AI$79,'DOCENTI-CLASSI-MATERIE'!$A$2:$A$201,0)+2&amp;":$L"&amp;MATCH(AI$79,'DOCENTI-CLASSI-MATERIE'!$A$2:$A$201,0)+2),0)),"")</f>
        <v/>
      </c>
      <c r="AJ261" s="41" t="str">
        <f ca="1">IFERROR(INDEX('DOCENTI-CLASSI-MATERIE'!$A$2:$L$201,MATCH(AJ$79,'DOCENTI-CLASSI-MATERIE'!$A$2:$A$201,0),MATCH(AJ$184,INDIRECT("'DOCENTI-CLASSI-MATERIE'!$A"&amp;MATCH(AJ$79,'DOCENTI-CLASSI-MATERIE'!$A$2:$A$201,0)+2&amp;":$L"&amp;MATCH(AJ$79,'DOCENTI-CLASSI-MATERIE'!$A$2:$A$201,0)+2),0)),"")</f>
        <v/>
      </c>
      <c r="AK261" s="41" t="str">
        <f ca="1">IFERROR(INDEX('DOCENTI-CLASSI-MATERIE'!$A$2:$L$201,MATCH(AK$79,'DOCENTI-CLASSI-MATERIE'!$A$2:$A$201,0),MATCH(AK$184,INDIRECT("'DOCENTI-CLASSI-MATERIE'!$A"&amp;MATCH(AK$79,'DOCENTI-CLASSI-MATERIE'!$A$2:$A$201,0)+2&amp;":$L"&amp;MATCH(AK$79,'DOCENTI-CLASSI-MATERIE'!$A$2:$A$201,0)+2),0)),"")</f>
        <v/>
      </c>
      <c r="AL261" s="41" t="str">
        <f ca="1">IFERROR(INDEX('DOCENTI-CLASSI-MATERIE'!$A$2:$L$201,MATCH(AL$79,'DOCENTI-CLASSI-MATERIE'!$A$2:$A$201,0),MATCH(AL$184,INDIRECT("'DOCENTI-CLASSI-MATERIE'!$A"&amp;MATCH(AL$79,'DOCENTI-CLASSI-MATERIE'!$A$2:$A$201,0)+2&amp;":$L"&amp;MATCH(AL$79,'DOCENTI-CLASSI-MATERIE'!$A$2:$A$201,0)+2),0)),"")</f>
        <v/>
      </c>
      <c r="AM261" s="41" t="str">
        <f ca="1">IFERROR(INDEX('DOCENTI-CLASSI-MATERIE'!$A$2:$L$201,MATCH(AM$79,'DOCENTI-CLASSI-MATERIE'!$A$2:$A$201,0),MATCH(AM$184,INDIRECT("'DOCENTI-CLASSI-MATERIE'!$A"&amp;MATCH(AM$79,'DOCENTI-CLASSI-MATERIE'!$A$2:$A$201,0)+2&amp;":$L"&amp;MATCH(AM$79,'DOCENTI-CLASSI-MATERIE'!$A$2:$A$201,0)+2),0)),"")</f>
        <v/>
      </c>
      <c r="AN261" s="41" t="str">
        <f ca="1">IFERROR(INDEX('DOCENTI-CLASSI-MATERIE'!$A$2:$L$201,MATCH(AN$79,'DOCENTI-CLASSI-MATERIE'!$A$2:$A$201,0),MATCH(AN$184,INDIRECT("'DOCENTI-CLASSI-MATERIE'!$A"&amp;MATCH(AN$79,'DOCENTI-CLASSI-MATERIE'!$A$2:$A$201,0)+2&amp;":$L"&amp;MATCH(AN$79,'DOCENTI-CLASSI-MATERIE'!$A$2:$A$201,0)+2),0)),"")</f>
        <v/>
      </c>
      <c r="AO261" s="41" t="str">
        <f ca="1">IFERROR(INDEX('DOCENTI-CLASSI-MATERIE'!$A$2:$L$201,MATCH(AO$79,'DOCENTI-CLASSI-MATERIE'!$A$2:$A$201,0),MATCH(AO$184,INDIRECT("'DOCENTI-CLASSI-MATERIE'!$A"&amp;MATCH(AO$79,'DOCENTI-CLASSI-MATERIE'!$A$2:$A$201,0)+2&amp;":$L"&amp;MATCH(AO$79,'DOCENTI-CLASSI-MATERIE'!$A$2:$A$201,0)+2),0)),"")</f>
        <v/>
      </c>
      <c r="AP261" s="41" t="str">
        <f ca="1">IFERROR(INDEX('DOCENTI-CLASSI-MATERIE'!$A$2:$L$201,MATCH(AP$79,'DOCENTI-CLASSI-MATERIE'!$A$2:$A$201,0),MATCH(AP$184,INDIRECT("'DOCENTI-CLASSI-MATERIE'!$A"&amp;MATCH(AP$79,'DOCENTI-CLASSI-MATERIE'!$A$2:$A$201,0)+2&amp;":$L"&amp;MATCH(AP$79,'DOCENTI-CLASSI-MATERIE'!$A$2:$A$201,0)+2),0)),"")</f>
        <v/>
      </c>
      <c r="AQ261" s="41" t="str">
        <f ca="1">IFERROR(INDEX('DOCENTI-CLASSI-MATERIE'!$A$2:$L$201,MATCH(AQ$79,'DOCENTI-CLASSI-MATERIE'!$A$2:$A$201,0),MATCH(AQ$184,INDIRECT("'DOCENTI-CLASSI-MATERIE'!$A"&amp;MATCH(AQ$79,'DOCENTI-CLASSI-MATERIE'!$A$2:$A$201,0)+2&amp;":$L"&amp;MATCH(AQ$79,'DOCENTI-CLASSI-MATERIE'!$A$2:$A$201,0)+2),0)),"")</f>
        <v/>
      </c>
      <c r="AR261" s="41" t="str">
        <f ca="1">IFERROR(INDEX('DOCENTI-CLASSI-MATERIE'!$A$2:$L$201,MATCH(AR$79,'DOCENTI-CLASSI-MATERIE'!$A$2:$A$201,0),MATCH(AR$184,INDIRECT("'DOCENTI-CLASSI-MATERIE'!$A"&amp;MATCH(AR$79,'DOCENTI-CLASSI-MATERIE'!$A$2:$A$201,0)+2&amp;":$L"&amp;MATCH(AR$79,'DOCENTI-CLASSI-MATERIE'!$A$2:$A$201,0)+2),0)),"")</f>
        <v/>
      </c>
      <c r="AS261" s="41" t="str">
        <f ca="1">IFERROR(INDEX('DOCENTI-CLASSI-MATERIE'!$A$2:$L$201,MATCH(AS$79,'DOCENTI-CLASSI-MATERIE'!$A$2:$A$201,0),MATCH(AS$184,INDIRECT("'DOCENTI-CLASSI-MATERIE'!$A"&amp;MATCH(AS$79,'DOCENTI-CLASSI-MATERIE'!$A$2:$A$201,0)+2&amp;":$L"&amp;MATCH(AS$79,'DOCENTI-CLASSI-MATERIE'!$A$2:$A$201,0)+2),0)),"")</f>
        <v/>
      </c>
      <c r="AT261" s="41" t="str">
        <f ca="1">IFERROR(INDEX('DOCENTI-CLASSI-MATERIE'!$A$2:$L$201,MATCH(AT$79,'DOCENTI-CLASSI-MATERIE'!$A$2:$A$201,0),MATCH(AT$184,INDIRECT("'DOCENTI-CLASSI-MATERIE'!$A"&amp;MATCH(AT$79,'DOCENTI-CLASSI-MATERIE'!$A$2:$A$201,0)+2&amp;":$L"&amp;MATCH(AT$79,'DOCENTI-CLASSI-MATERIE'!$A$2:$A$201,0)+2),0)),"")</f>
        <v/>
      </c>
      <c r="AU261" s="41" t="str">
        <f ca="1">IFERROR(INDEX('DOCENTI-CLASSI-MATERIE'!$A$2:$L$201,MATCH(AU$79,'DOCENTI-CLASSI-MATERIE'!$A$2:$A$201,0),MATCH(AU$184,INDIRECT("'DOCENTI-CLASSI-MATERIE'!$A"&amp;MATCH(AU$79,'DOCENTI-CLASSI-MATERIE'!$A$2:$A$201,0)+2&amp;":$L"&amp;MATCH(AU$79,'DOCENTI-CLASSI-MATERIE'!$A$2:$A$201,0)+2),0)),"")</f>
        <v/>
      </c>
      <c r="AV261" s="41" t="str">
        <f ca="1">IFERROR(INDEX('DOCENTI-CLASSI-MATERIE'!$A$2:$L$201,MATCH(AV$79,'DOCENTI-CLASSI-MATERIE'!$A$2:$A$201,0),MATCH(AV$184,INDIRECT("'DOCENTI-CLASSI-MATERIE'!$A"&amp;MATCH(AV$79,'DOCENTI-CLASSI-MATERIE'!$A$2:$A$201,0)+2&amp;":$L"&amp;MATCH(AV$79,'DOCENTI-CLASSI-MATERIE'!$A$2:$A$201,0)+2),0)),"")</f>
        <v/>
      </c>
      <c r="AW261" s="41" t="str">
        <f ca="1">IFERROR(INDEX('DOCENTI-CLASSI-MATERIE'!$A$2:$L$201,MATCH(AW$79,'DOCENTI-CLASSI-MATERIE'!$A$2:$A$201,0),MATCH(AW$184,INDIRECT("'DOCENTI-CLASSI-MATERIE'!$A"&amp;MATCH(AW$79,'DOCENTI-CLASSI-MATERIE'!$A$2:$A$201,0)+2&amp;":$L"&amp;MATCH(AW$79,'DOCENTI-CLASSI-MATERIE'!$A$2:$A$201,0)+2),0)),"")</f>
        <v/>
      </c>
      <c r="AX261" s="41" t="str">
        <f ca="1">IFERROR(INDEX('DOCENTI-CLASSI-MATERIE'!$A$2:$L$201,MATCH(AX$79,'DOCENTI-CLASSI-MATERIE'!$A$2:$A$201,0),MATCH(AX$184,INDIRECT("'DOCENTI-CLASSI-MATERIE'!$A"&amp;MATCH(AX$79,'DOCENTI-CLASSI-MATERIE'!$A$2:$A$201,0)+2&amp;":$L"&amp;MATCH(AX$79,'DOCENTI-CLASSI-MATERIE'!$A$2:$A$201,0)+2),0)),"")</f>
        <v/>
      </c>
      <c r="AY261" s="41" t="str">
        <f ca="1">IFERROR(INDEX('DOCENTI-CLASSI-MATERIE'!$A$2:$L$201,MATCH(AY$79,'DOCENTI-CLASSI-MATERIE'!$A$2:$A$201,0),MATCH(AY$184,INDIRECT("'DOCENTI-CLASSI-MATERIE'!$A"&amp;MATCH(AY$79,'DOCENTI-CLASSI-MATERIE'!$A$2:$A$201,0)+2&amp;":$L"&amp;MATCH(AY$79,'DOCENTI-CLASSI-MATERIE'!$A$2:$A$201,0)+2),0)),"")</f>
        <v/>
      </c>
      <c r="AZ261" s="41" t="str">
        <f ca="1">IFERROR(INDEX('DOCENTI-CLASSI-MATERIE'!$A$2:$L$201,MATCH(AZ$79,'DOCENTI-CLASSI-MATERIE'!$A$2:$A$201,0),MATCH(AZ$184,INDIRECT("'DOCENTI-CLASSI-MATERIE'!$A"&amp;MATCH(AZ$79,'DOCENTI-CLASSI-MATERIE'!$A$2:$A$201,0)+2&amp;":$L"&amp;MATCH(AZ$79,'DOCENTI-CLASSI-MATERIE'!$A$2:$A$201,0)+2),0)),"")</f>
        <v/>
      </c>
    </row>
    <row r="262" spans="1:52" s="42" customFormat="1" ht="24.95" hidden="1" customHeight="1">
      <c r="A262" s="160"/>
      <c r="B262" s="171"/>
      <c r="C262" s="43" t="str">
        <f>IFERROR(INDEX('ORARIO DOCENTI'!$A$3:$A$102,MATCH(C$184,'ORARIO DOCENTI'!$AA$3:$AA$102,0),1),"")</f>
        <v/>
      </c>
      <c r="D262" s="43" t="str">
        <f>IFERROR(INDEX('ORARIO DOCENTI'!$A$3:$A$102,MATCH(D$184,'ORARIO DOCENTI'!$AA$3:$AA$102,0),1),"")</f>
        <v/>
      </c>
      <c r="E262" s="43" t="str">
        <f>IFERROR(INDEX('ORARIO DOCENTI'!$A$3:$A$102,MATCH(E$184,'ORARIO DOCENTI'!$AA$3:$AA$102,0),1),"")</f>
        <v/>
      </c>
      <c r="F262" s="43" t="str">
        <f>IFERROR(INDEX('ORARIO DOCENTI'!$A$3:$A$102,MATCH(F$184,'ORARIO DOCENTI'!$AA$3:$AA$102,0),1),"")</f>
        <v/>
      </c>
      <c r="G262" s="43" t="str">
        <f>IFERROR(INDEX('ORARIO DOCENTI'!$A$3:$A$102,MATCH(G$184,'ORARIO DOCENTI'!$AA$3:$AA$102,0),1),"")</f>
        <v/>
      </c>
      <c r="H262" s="43" t="str">
        <f>IFERROR(INDEX('ORARIO DOCENTI'!$A$3:$A$102,MATCH(H$184,'ORARIO DOCENTI'!$AA$3:$AA$102,0),1),"")</f>
        <v/>
      </c>
      <c r="I262" s="43" t="str">
        <f>IFERROR(INDEX('ORARIO DOCENTI'!$A$3:$A$102,MATCH(I$184,'ORARIO DOCENTI'!$AA$3:$AA$102,0),1),"")</f>
        <v/>
      </c>
      <c r="J262" s="43" t="str">
        <f>IFERROR(INDEX('ORARIO DOCENTI'!$A$3:$A$102,MATCH(J$184,'ORARIO DOCENTI'!$AA$3:$AA$102,0),1),"")</f>
        <v/>
      </c>
      <c r="K262" s="43" t="str">
        <f>IFERROR(INDEX('ORARIO DOCENTI'!$A$3:$A$102,MATCH(K$184,'ORARIO DOCENTI'!$AA$3:$AA$102,0),1),"")</f>
        <v/>
      </c>
      <c r="L262" s="43" t="str">
        <f>IFERROR(INDEX('ORARIO DOCENTI'!$A$3:$A$102,MATCH(L$184,'ORARIO DOCENTI'!$AA$3:$AA$102,0),1),"")</f>
        <v>LEONARDO</v>
      </c>
      <c r="M262" s="43" t="str">
        <f>IFERROR(INDEX('ORARIO DOCENTI'!$A$3:$A$102,MATCH(M$184,'ORARIO DOCENTI'!$AA$3:$AA$102,0),1),"")</f>
        <v>LEONARDO</v>
      </c>
      <c r="N262" s="43" t="str">
        <f>IFERROR(INDEX('ORARIO DOCENTI'!$A$3:$A$102,MATCH(N$184,'ORARIO DOCENTI'!$AA$3:$AA$102,0),1),"")</f>
        <v/>
      </c>
      <c r="O262" s="43" t="str">
        <f>IFERROR(INDEX('ORARIO DOCENTI'!$A$3:$A$102,MATCH(O$184,'ORARIO DOCENTI'!$AA$3:$AA$102,0),1),"")</f>
        <v/>
      </c>
      <c r="P262" s="43" t="str">
        <f>IFERROR(INDEX('ORARIO DOCENTI'!$A$3:$A$102,MATCH(P$184,'ORARIO DOCENTI'!$AA$3:$AA$102,0),1),"")</f>
        <v/>
      </c>
      <c r="Q262" s="43" t="str">
        <f>IFERROR(INDEX('ORARIO DOCENTI'!$A$3:$A$102,MATCH(Q$184,'ORARIO DOCENTI'!$AA$3:$AA$102,0),1),"")</f>
        <v/>
      </c>
      <c r="R262" s="43" t="str">
        <f>IFERROR(INDEX('ORARIO DOCENTI'!$A$3:$A$102,MATCH(R$184,'ORARIO DOCENTI'!$AA$3:$AA$102,0),1),"")</f>
        <v/>
      </c>
      <c r="S262" s="43" t="str">
        <f>IFERROR(INDEX('ORARIO DOCENTI'!$A$3:$A$102,MATCH(S$184,'ORARIO DOCENTI'!$AA$3:$AA$102,0),1),"")</f>
        <v/>
      </c>
      <c r="T262" s="43" t="str">
        <f>IFERROR(INDEX('ORARIO DOCENTI'!$A$3:$A$102,MATCH(T$184,'ORARIO DOCENTI'!$AA$3:$AA$102,0),1),"")</f>
        <v/>
      </c>
      <c r="U262" s="43" t="str">
        <f>IFERROR(INDEX('ORARIO DOCENTI'!$A$3:$A$102,MATCH(U$184,'ORARIO DOCENTI'!$AA$3:$AA$102,0),1),"")</f>
        <v/>
      </c>
      <c r="V262" s="43" t="str">
        <f>IFERROR(INDEX('ORARIO DOCENTI'!$A$3:$A$102,MATCH(V$184,'ORARIO DOCENTI'!$AA$3:$AA$102,0),1),"")</f>
        <v/>
      </c>
      <c r="W262" s="43" t="str">
        <f>IFERROR(INDEX('ORARIO DOCENTI'!$A$3:$A$102,MATCH(W$184,'ORARIO DOCENTI'!$AA$3:$AA$102,0),1),"")</f>
        <v/>
      </c>
      <c r="X262" s="43" t="str">
        <f>IFERROR(INDEX('ORARIO DOCENTI'!$A$3:$A$102,MATCH(X$184,'ORARIO DOCENTI'!$AA$3:$AA$102,0),1),"")</f>
        <v/>
      </c>
      <c r="Y262" s="43" t="str">
        <f>IFERROR(INDEX('ORARIO DOCENTI'!$A$3:$A$102,MATCH(Y$184,'ORARIO DOCENTI'!$AA$3:$AA$102,0),1),"")</f>
        <v/>
      </c>
      <c r="Z262" s="43" t="str">
        <f>IFERROR(INDEX('ORARIO DOCENTI'!$A$3:$A$102,MATCH(Z$184,'ORARIO DOCENTI'!$AA$3:$AA$102,0),1),"")</f>
        <v/>
      </c>
      <c r="AA262" s="43" t="str">
        <f>IFERROR(INDEX('ORARIO DOCENTI'!$A$3:$A$102,MATCH(AA$184,'ORARIO DOCENTI'!$AA$3:$AA$102,0),1),"")</f>
        <v/>
      </c>
      <c r="AB262" s="43" t="str">
        <f>IFERROR(INDEX('ORARIO DOCENTI'!$A$3:$A$102,MATCH(AB$184,'ORARIO DOCENTI'!$AA$3:$AA$102,0),1),"")</f>
        <v/>
      </c>
      <c r="AC262" s="43" t="str">
        <f>IFERROR(INDEX('ORARIO DOCENTI'!$A$3:$A$102,MATCH(AC$184,'ORARIO DOCENTI'!$AA$3:$AA$102,0),1),"")</f>
        <v/>
      </c>
      <c r="AD262" s="43" t="str">
        <f>IFERROR(INDEX('ORARIO DOCENTI'!$A$3:$A$102,MATCH(AD$184,'ORARIO DOCENTI'!$AA$3:$AA$102,0),1),"")</f>
        <v/>
      </c>
      <c r="AE262" s="43" t="str">
        <f>IFERROR(INDEX('ORARIO DOCENTI'!$A$3:$A$102,MATCH(AE$184,'ORARIO DOCENTI'!$AA$3:$AA$102,0),1),"")</f>
        <v/>
      </c>
      <c r="AF262" s="43" t="str">
        <f>IFERROR(INDEX('ORARIO DOCENTI'!$A$3:$A$102,MATCH(AF$184,'ORARIO DOCENTI'!$AA$3:$AA$102,0),1),"")</f>
        <v/>
      </c>
      <c r="AG262" s="43" t="str">
        <f>IFERROR(INDEX('ORARIO DOCENTI'!$A$3:$A$102,MATCH(AG$184,'ORARIO DOCENTI'!$AA$3:$AA$102,0),1),"")</f>
        <v/>
      </c>
      <c r="AH262" s="43" t="str">
        <f>IFERROR(INDEX('ORARIO DOCENTI'!$A$3:$A$102,MATCH(AH$184,'ORARIO DOCENTI'!$AA$3:$AA$102,0),1),"")</f>
        <v/>
      </c>
      <c r="AI262" s="43" t="str">
        <f>IFERROR(INDEX('ORARIO DOCENTI'!$A$3:$A$102,MATCH(AI$184,'ORARIO DOCENTI'!$AA$3:$AA$102,0),1),"")</f>
        <v/>
      </c>
      <c r="AJ262" s="43" t="str">
        <f>IFERROR(INDEX('ORARIO DOCENTI'!$A$3:$A$102,MATCH(AJ$184,'ORARIO DOCENTI'!$AA$3:$AA$102,0),1),"")</f>
        <v/>
      </c>
      <c r="AK262" s="43" t="str">
        <f>IFERROR(INDEX('ORARIO DOCENTI'!$A$3:$A$102,MATCH(AK$184,'ORARIO DOCENTI'!$AA$3:$AA$102,0),1),"")</f>
        <v/>
      </c>
      <c r="AL262" s="43" t="str">
        <f>IFERROR(INDEX('ORARIO DOCENTI'!$A$3:$A$102,MATCH(AL$184,'ORARIO DOCENTI'!$AA$3:$AA$102,0),1),"")</f>
        <v/>
      </c>
      <c r="AM262" s="43" t="str">
        <f>IFERROR(INDEX('ORARIO DOCENTI'!$A$3:$A$102,MATCH(AM$184,'ORARIO DOCENTI'!$AA$3:$AA$102,0),1),"")</f>
        <v/>
      </c>
      <c r="AN262" s="43" t="str">
        <f>IFERROR(INDEX('ORARIO DOCENTI'!$A$3:$A$102,MATCH(AN$184,'ORARIO DOCENTI'!$AA$3:$AA$102,0),1),"")</f>
        <v/>
      </c>
      <c r="AO262" s="43" t="str">
        <f>IFERROR(INDEX('ORARIO DOCENTI'!$A$3:$A$102,MATCH(AO$184,'ORARIO DOCENTI'!$AA$3:$AA$102,0),1),"")</f>
        <v/>
      </c>
      <c r="AP262" s="43" t="str">
        <f>IFERROR(INDEX('ORARIO DOCENTI'!$A$3:$A$102,MATCH(AP$184,'ORARIO DOCENTI'!$AA$3:$AA$102,0),1),"")</f>
        <v/>
      </c>
      <c r="AQ262" s="43" t="str">
        <f>IFERROR(INDEX('ORARIO DOCENTI'!$A$3:$A$102,MATCH(AQ$184,'ORARIO DOCENTI'!$AA$3:$AA$102,0),1),"")</f>
        <v/>
      </c>
      <c r="AR262" s="43" t="str">
        <f>IFERROR(INDEX('ORARIO DOCENTI'!$A$3:$A$102,MATCH(AR$184,'ORARIO DOCENTI'!$AA$3:$AA$102,0),1),"")</f>
        <v/>
      </c>
      <c r="AS262" s="43" t="str">
        <f>IFERROR(INDEX('ORARIO DOCENTI'!$A$3:$A$102,MATCH(AS$184,'ORARIO DOCENTI'!$AA$3:$AA$102,0),1),"")</f>
        <v/>
      </c>
      <c r="AT262" s="43" t="str">
        <f>IFERROR(INDEX('ORARIO DOCENTI'!$A$3:$A$102,MATCH(AT$184,'ORARIO DOCENTI'!$AA$3:$AA$102,0),1),"")</f>
        <v/>
      </c>
      <c r="AU262" s="43" t="str">
        <f>IFERROR(INDEX('ORARIO DOCENTI'!$A$3:$A$102,MATCH(AU$184,'ORARIO DOCENTI'!$AA$3:$AA$102,0),1),"")</f>
        <v/>
      </c>
      <c r="AV262" s="43" t="str">
        <f>IFERROR(INDEX('ORARIO DOCENTI'!$A$3:$A$102,MATCH(AV$184,'ORARIO DOCENTI'!$AA$3:$AA$102,0),1),"")</f>
        <v/>
      </c>
      <c r="AW262" s="43" t="str">
        <f>IFERROR(INDEX('ORARIO DOCENTI'!$A$3:$A$102,MATCH(AW$184,'ORARIO DOCENTI'!$AA$3:$AA$102,0),1),"")</f>
        <v/>
      </c>
      <c r="AX262" s="43" t="str">
        <f>IFERROR(INDEX('ORARIO DOCENTI'!$A$3:$A$102,MATCH(AX$184,'ORARIO DOCENTI'!$AA$3:$AA$102,0),1),"")</f>
        <v/>
      </c>
      <c r="AY262" s="43" t="str">
        <f>IFERROR(INDEX('ORARIO DOCENTI'!$A$3:$A$102,MATCH(AY$184,'ORARIO DOCENTI'!$AA$3:$AA$102,0),1),"")</f>
        <v/>
      </c>
      <c r="AZ262" s="43" t="str">
        <f>IFERROR(INDEX('ORARIO DOCENTI'!$A$3:$A$102,MATCH(AZ$184,'ORARIO DOCENTI'!$AA$3:$AA$102,0),1),"")</f>
        <v/>
      </c>
    </row>
    <row r="263" spans="1:52" s="42" customFormat="1" ht="24.95" hidden="1" customHeight="1">
      <c r="A263" s="160"/>
      <c r="B263" s="172"/>
      <c r="C263" s="40" t="str">
        <f>IFERROR(INDEX('ORARIO ITP'!$A$3:$A$102,MATCH(C$184,'ORARIO ITP'!$AA$3:$AA$102,0),1),"")</f>
        <v/>
      </c>
      <c r="D263" s="40" t="str">
        <f>IFERROR(INDEX('ORARIO ITP'!$A$3:$A$102,MATCH(D$184,'ORARIO ITP'!$AA$3:$AA$102,0),1),"")</f>
        <v/>
      </c>
      <c r="E263" s="40" t="str">
        <f>IFERROR(INDEX('ORARIO ITP'!$A$3:$A$102,MATCH(E$184,'ORARIO ITP'!$AA$3:$AA$102,0),1),"")</f>
        <v/>
      </c>
      <c r="F263" s="40" t="str">
        <f>IFERROR(INDEX('ORARIO ITP'!$A$3:$A$102,MATCH(F$184,'ORARIO ITP'!$AA$3:$AA$102,0),1),"")</f>
        <v/>
      </c>
      <c r="G263" s="40" t="str">
        <f>IFERROR(INDEX('ORARIO ITP'!$A$3:$A$102,MATCH(G$184,'ORARIO ITP'!$AA$3:$AA$102,0),1),"")</f>
        <v/>
      </c>
      <c r="H263" s="40" t="str">
        <f>IFERROR(INDEX('ORARIO ITP'!$A$3:$A$102,MATCH(H$184,'ORARIO ITP'!$AA$3:$AA$102,0),1),"")</f>
        <v/>
      </c>
      <c r="I263" s="40" t="str">
        <f>IFERROR(INDEX('ORARIO ITP'!$A$3:$A$102,MATCH(I$184,'ORARIO ITP'!$AA$3:$AA$102,0),1),"")</f>
        <v/>
      </c>
      <c r="J263" s="40" t="str">
        <f>IFERROR(INDEX('ORARIO ITP'!$A$3:$A$102,MATCH(J$184,'ORARIO ITP'!$AA$3:$AA$102,0),1),"")</f>
        <v/>
      </c>
      <c r="K263" s="40" t="str">
        <f>IFERROR(INDEX('ORARIO ITP'!$A$3:$A$102,MATCH(K$184,'ORARIO ITP'!$AA$3:$AA$102,0),1),"")</f>
        <v/>
      </c>
      <c r="L263" s="40" t="str">
        <f>IFERROR(INDEX('ORARIO ITP'!$A$3:$A$102,MATCH(L$184,'ORARIO ITP'!$AA$3:$AA$102,0),1),"")</f>
        <v/>
      </c>
      <c r="M263" s="40" t="str">
        <f>IFERROR(INDEX('ORARIO ITP'!$A$3:$A$102,MATCH(M$184,'ORARIO ITP'!$AA$3:$AA$102,0),1),"")</f>
        <v/>
      </c>
      <c r="N263" s="40" t="str">
        <f>IFERROR(INDEX('ORARIO ITP'!$A$3:$A$102,MATCH(N$184,'ORARIO ITP'!$AA$3:$AA$102,0),1),"")</f>
        <v/>
      </c>
      <c r="O263" s="40" t="str">
        <f>IFERROR(INDEX('ORARIO ITP'!$A$3:$A$102,MATCH(O$184,'ORARIO ITP'!$AA$3:$AA$102,0),1),"")</f>
        <v/>
      </c>
      <c r="P263" s="40" t="str">
        <f>IFERROR(INDEX('ORARIO ITP'!$A$3:$A$102,MATCH(P$184,'ORARIO ITP'!$AA$3:$AA$102,0),1),"")</f>
        <v/>
      </c>
      <c r="Q263" s="40" t="str">
        <f>IFERROR(INDEX('ORARIO ITP'!$A$3:$A$102,MATCH(Q$184,'ORARIO ITP'!$AA$3:$AA$102,0),1),"")</f>
        <v/>
      </c>
      <c r="R263" s="40" t="str">
        <f>IFERROR(INDEX('ORARIO ITP'!$A$3:$A$102,MATCH(R$184,'ORARIO ITP'!$AA$3:$AA$102,0),1),"")</f>
        <v/>
      </c>
      <c r="S263" s="40" t="str">
        <f>IFERROR(INDEX('ORARIO ITP'!$A$3:$A$102,MATCH(S$184,'ORARIO ITP'!$AA$3:$AA$102,0),1),"")</f>
        <v/>
      </c>
      <c r="T263" s="40" t="str">
        <f>IFERROR(INDEX('ORARIO ITP'!$A$3:$A$102,MATCH(T$184,'ORARIO ITP'!$AA$3:$AA$102,0),1),"")</f>
        <v/>
      </c>
      <c r="U263" s="40" t="str">
        <f>IFERROR(INDEX('ORARIO ITP'!$A$3:$A$102,MATCH(U$184,'ORARIO ITP'!$AA$3:$AA$102,0),1),"")</f>
        <v/>
      </c>
      <c r="V263" s="40" t="str">
        <f>IFERROR(INDEX('ORARIO ITP'!$A$3:$A$102,MATCH(V$184,'ORARIO ITP'!$AA$3:$AA$102,0),1),"")</f>
        <v/>
      </c>
      <c r="W263" s="40" t="str">
        <f>IFERROR(INDEX('ORARIO ITP'!$A$3:$A$102,MATCH(W$184,'ORARIO ITP'!$AA$3:$AA$102,0),1),"")</f>
        <v/>
      </c>
      <c r="X263" s="40" t="str">
        <f>IFERROR(INDEX('ORARIO ITP'!$A$3:$A$102,MATCH(X$184,'ORARIO ITP'!$AA$3:$AA$102,0),1),"")</f>
        <v/>
      </c>
      <c r="Y263" s="40" t="str">
        <f>IFERROR(INDEX('ORARIO ITP'!$A$3:$A$102,MATCH(Y$184,'ORARIO ITP'!$AA$3:$AA$102,0),1),"")</f>
        <v/>
      </c>
      <c r="Z263" s="40" t="str">
        <f>IFERROR(INDEX('ORARIO ITP'!$A$3:$A$102,MATCH(Z$184,'ORARIO ITP'!$AA$3:$AA$102,0),1),"")</f>
        <v/>
      </c>
      <c r="AA263" s="40" t="str">
        <f>IFERROR(INDEX('ORARIO ITP'!$A$3:$A$102,MATCH(AA$184,'ORARIO ITP'!$AA$3:$AA$102,0),1),"")</f>
        <v/>
      </c>
      <c r="AB263" s="40" t="str">
        <f>IFERROR(INDEX('ORARIO ITP'!$A$3:$A$102,MATCH(AB$184,'ORARIO ITP'!$AA$3:$AA$102,0),1),"")</f>
        <v/>
      </c>
      <c r="AC263" s="40" t="str">
        <f>IFERROR(INDEX('ORARIO ITP'!$A$3:$A$102,MATCH(AC$184,'ORARIO ITP'!$AA$3:$AA$102,0),1),"")</f>
        <v/>
      </c>
      <c r="AD263" s="40" t="str">
        <f>IFERROR(INDEX('ORARIO ITP'!$A$3:$A$102,MATCH(AD$184,'ORARIO ITP'!$AA$3:$AA$102,0),1),"")</f>
        <v/>
      </c>
      <c r="AE263" s="40" t="str">
        <f>IFERROR(INDEX('ORARIO ITP'!$A$3:$A$102,MATCH(AE$184,'ORARIO ITP'!$AA$3:$AA$102,0),1),"")</f>
        <v/>
      </c>
      <c r="AF263" s="40" t="str">
        <f>IFERROR(INDEX('ORARIO ITP'!$A$3:$A$102,MATCH(AF$184,'ORARIO ITP'!$AA$3:$AA$102,0),1),"")</f>
        <v/>
      </c>
      <c r="AG263" s="40" t="str">
        <f>IFERROR(INDEX('ORARIO ITP'!$A$3:$A$102,MATCH(AG$184,'ORARIO ITP'!$AA$3:$AA$102,0),1),"")</f>
        <v/>
      </c>
      <c r="AH263" s="40" t="str">
        <f>IFERROR(INDEX('ORARIO ITP'!$A$3:$A$102,MATCH(AH$184,'ORARIO ITP'!$AA$3:$AA$102,0),1),"")</f>
        <v/>
      </c>
      <c r="AI263" s="40" t="str">
        <f>IFERROR(INDEX('ORARIO ITP'!$A$3:$A$102,MATCH(AI$184,'ORARIO ITP'!$AA$3:$AA$102,0),1),"")</f>
        <v/>
      </c>
      <c r="AJ263" s="40" t="str">
        <f>IFERROR(INDEX('ORARIO ITP'!$A$3:$A$102,MATCH(AJ$184,'ORARIO ITP'!$AA$3:$AA$102,0),1),"")</f>
        <v/>
      </c>
      <c r="AK263" s="40" t="str">
        <f>IFERROR(INDEX('ORARIO ITP'!$A$3:$A$102,MATCH(AK$184,'ORARIO ITP'!$AA$3:$AA$102,0),1),"")</f>
        <v/>
      </c>
      <c r="AL263" s="40" t="str">
        <f>IFERROR(INDEX('ORARIO ITP'!$A$3:$A$102,MATCH(AL$184,'ORARIO ITP'!$AA$3:$AA$102,0),1),"")</f>
        <v/>
      </c>
      <c r="AM263" s="40" t="str">
        <f>IFERROR(INDEX('ORARIO ITP'!$A$3:$A$102,MATCH(AM$184,'ORARIO ITP'!$AA$3:$AA$102,0),1),"")</f>
        <v/>
      </c>
      <c r="AN263" s="40" t="str">
        <f>IFERROR(INDEX('ORARIO ITP'!$A$3:$A$102,MATCH(AN$184,'ORARIO ITP'!$AA$3:$AA$102,0),1),"")</f>
        <v/>
      </c>
      <c r="AO263" s="40" t="str">
        <f>IFERROR(INDEX('ORARIO ITP'!$A$3:$A$102,MATCH(AO$184,'ORARIO ITP'!$AA$3:$AA$102,0),1),"")</f>
        <v/>
      </c>
      <c r="AP263" s="40" t="str">
        <f>IFERROR(INDEX('ORARIO ITP'!$A$3:$A$102,MATCH(AP$184,'ORARIO ITP'!$AA$3:$AA$102,0),1),"")</f>
        <v/>
      </c>
      <c r="AQ263" s="40" t="str">
        <f>IFERROR(INDEX('ORARIO ITP'!$A$3:$A$102,MATCH(AQ$184,'ORARIO ITP'!$AA$3:$AA$102,0),1),"")</f>
        <v/>
      </c>
      <c r="AR263" s="40" t="str">
        <f>IFERROR(INDEX('ORARIO ITP'!$A$3:$A$102,MATCH(AR$184,'ORARIO ITP'!$AA$3:$AA$102,0),1),"")</f>
        <v/>
      </c>
      <c r="AS263" s="40" t="str">
        <f>IFERROR(INDEX('ORARIO ITP'!$A$3:$A$102,MATCH(AS$184,'ORARIO ITP'!$AA$3:$AA$102,0),1),"")</f>
        <v/>
      </c>
      <c r="AT263" s="40" t="str">
        <f>IFERROR(INDEX('ORARIO ITP'!$A$3:$A$102,MATCH(AT$184,'ORARIO ITP'!$AA$3:$AA$102,0),1),"")</f>
        <v/>
      </c>
      <c r="AU263" s="40" t="str">
        <f>IFERROR(INDEX('ORARIO ITP'!$A$3:$A$102,MATCH(AU$184,'ORARIO ITP'!$AA$3:$AA$102,0),1),"")</f>
        <v/>
      </c>
      <c r="AV263" s="40" t="str">
        <f>IFERROR(INDEX('ORARIO ITP'!$A$3:$A$102,MATCH(AV$184,'ORARIO ITP'!$AA$3:$AA$102,0),1),"")</f>
        <v/>
      </c>
      <c r="AW263" s="40" t="str">
        <f>IFERROR(INDEX('ORARIO ITP'!$A$3:$A$102,MATCH(AW$184,'ORARIO ITP'!$AA$3:$AA$102,0),1),"")</f>
        <v/>
      </c>
      <c r="AX263" s="40" t="str">
        <f>IFERROR(INDEX('ORARIO ITP'!$A$3:$A$102,MATCH(AX$184,'ORARIO ITP'!$AA$3:$AA$102,0),1),"")</f>
        <v/>
      </c>
      <c r="AY263" s="40" t="str">
        <f>IFERROR(INDEX('ORARIO ITP'!$A$3:$A$102,MATCH(AY$184,'ORARIO ITP'!$AA$3:$AA$102,0),1),"")</f>
        <v/>
      </c>
      <c r="AZ263" s="40" t="str">
        <f>IFERROR(INDEX('ORARIO ITP'!$A$3:$A$102,MATCH(AZ$184,'ORARIO ITP'!$AA$3:$AA$102,0),1),"")</f>
        <v/>
      </c>
    </row>
    <row r="264" spans="1:52" s="42" customFormat="1" ht="24.95" hidden="1" customHeight="1">
      <c r="A264" s="160"/>
      <c r="B264" s="164">
        <v>7</v>
      </c>
      <c r="C264" s="41" t="str">
        <f ca="1">IFERROR(INDEX('DOCENTI-CLASSI-MATERIE'!$A$2:$L$201,MATCH(C$82,'DOCENTI-CLASSI-MATERIE'!$A$2:$A$201,0),MATCH(C$184,INDIRECT("'DOCENTI-CLASSI-MATERIE'!$A"&amp;MATCH(C$82,'DOCENTI-CLASSI-MATERIE'!$A$2:$A$201,0)+2&amp;":$L"&amp;MATCH(C$82,'DOCENTI-CLASSI-MATERIE'!$A$2:$A$201,0)+2),0)),"")</f>
        <v/>
      </c>
      <c r="D264" s="41" t="str">
        <f ca="1">IFERROR(INDEX('DOCENTI-CLASSI-MATERIE'!$A$2:$L$201,MATCH(D$82,'DOCENTI-CLASSI-MATERIE'!$A$2:$A$201,0),MATCH(D$184,INDIRECT("'DOCENTI-CLASSI-MATERIE'!$A"&amp;MATCH(D$82,'DOCENTI-CLASSI-MATERIE'!$A$2:$A$201,0)+2&amp;":$L"&amp;MATCH(D$82,'DOCENTI-CLASSI-MATERIE'!$A$2:$A$201,0)+2),0)),"")</f>
        <v/>
      </c>
      <c r="E264" s="41" t="str">
        <f ca="1">IFERROR(INDEX('DOCENTI-CLASSI-MATERIE'!$A$2:$L$201,MATCH(E$82,'DOCENTI-CLASSI-MATERIE'!$A$2:$A$201,0),MATCH(E$184,INDIRECT("'DOCENTI-CLASSI-MATERIE'!$A"&amp;MATCH(E$82,'DOCENTI-CLASSI-MATERIE'!$A$2:$A$201,0)+2&amp;":$L"&amp;MATCH(E$82,'DOCENTI-CLASSI-MATERIE'!$A$2:$A$201,0)+2),0)),"")</f>
        <v/>
      </c>
      <c r="F264" s="41" t="str">
        <f ca="1">IFERROR(INDEX('DOCENTI-CLASSI-MATERIE'!$A$2:$L$201,MATCH(F$82,'DOCENTI-CLASSI-MATERIE'!$A$2:$A$201,0),MATCH(F$184,INDIRECT("'DOCENTI-CLASSI-MATERIE'!$A"&amp;MATCH(F$82,'DOCENTI-CLASSI-MATERIE'!$A$2:$A$201,0)+2&amp;":$L"&amp;MATCH(F$82,'DOCENTI-CLASSI-MATERIE'!$A$2:$A$201,0)+2),0)),"")</f>
        <v/>
      </c>
      <c r="G264" s="41" t="str">
        <f ca="1">IFERROR(INDEX('DOCENTI-CLASSI-MATERIE'!$A$2:$L$201,MATCH(G$82,'DOCENTI-CLASSI-MATERIE'!$A$2:$A$201,0),MATCH(G$184,INDIRECT("'DOCENTI-CLASSI-MATERIE'!$A"&amp;MATCH(G$82,'DOCENTI-CLASSI-MATERIE'!$A$2:$A$201,0)+2&amp;":$L"&amp;MATCH(G$82,'DOCENTI-CLASSI-MATERIE'!$A$2:$A$201,0)+2),0)),"")</f>
        <v/>
      </c>
      <c r="H264" s="41" t="str">
        <f ca="1">IFERROR(INDEX('DOCENTI-CLASSI-MATERIE'!$A$2:$L$201,MATCH(H$82,'DOCENTI-CLASSI-MATERIE'!$A$2:$A$201,0),MATCH(H$184,INDIRECT("'DOCENTI-CLASSI-MATERIE'!$A"&amp;MATCH(H$82,'DOCENTI-CLASSI-MATERIE'!$A$2:$A$201,0)+2&amp;":$L"&amp;MATCH(H$82,'DOCENTI-CLASSI-MATERIE'!$A$2:$A$201,0)+2),0)),"")</f>
        <v/>
      </c>
      <c r="I264" s="41" t="str">
        <f ca="1">IFERROR(INDEX('DOCENTI-CLASSI-MATERIE'!$A$2:$L$201,MATCH(I$82,'DOCENTI-CLASSI-MATERIE'!$A$2:$A$201,0),MATCH(I$184,INDIRECT("'DOCENTI-CLASSI-MATERIE'!$A"&amp;MATCH(I$82,'DOCENTI-CLASSI-MATERIE'!$A$2:$A$201,0)+2&amp;":$L"&amp;MATCH(I$82,'DOCENTI-CLASSI-MATERIE'!$A$2:$A$201,0)+2),0)),"")</f>
        <v/>
      </c>
      <c r="J264" s="41" t="str">
        <f ca="1">IFERROR(INDEX('DOCENTI-CLASSI-MATERIE'!$A$2:$L$201,MATCH(J$82,'DOCENTI-CLASSI-MATERIE'!$A$2:$A$201,0),MATCH(J$184,INDIRECT("'DOCENTI-CLASSI-MATERIE'!$A"&amp;MATCH(J$82,'DOCENTI-CLASSI-MATERIE'!$A$2:$A$201,0)+2&amp;":$L"&amp;MATCH(J$82,'DOCENTI-CLASSI-MATERIE'!$A$2:$A$201,0)+2),0)),"")</f>
        <v/>
      </c>
      <c r="K264" s="41" t="str">
        <f ca="1">IFERROR(INDEX('DOCENTI-CLASSI-MATERIE'!$A$2:$L$201,MATCH(K$82,'DOCENTI-CLASSI-MATERIE'!$A$2:$A$201,0),MATCH(K$184,INDIRECT("'DOCENTI-CLASSI-MATERIE'!$A"&amp;MATCH(K$82,'DOCENTI-CLASSI-MATERIE'!$A$2:$A$201,0)+2&amp;":$L"&amp;MATCH(K$82,'DOCENTI-CLASSI-MATERIE'!$A$2:$A$201,0)+2),0)),"")</f>
        <v/>
      </c>
      <c r="L264" s="41" t="str">
        <f ca="1">IFERROR(INDEX('DOCENTI-CLASSI-MATERIE'!$A$2:$L$201,MATCH(L$82,'DOCENTI-CLASSI-MATERIE'!$A$2:$A$201,0),MATCH(L$184,INDIRECT("'DOCENTI-CLASSI-MATERIE'!$A"&amp;MATCH(L$82,'DOCENTI-CLASSI-MATERIE'!$A$2:$A$201,0)+2&amp;":$L"&amp;MATCH(L$82,'DOCENTI-CLASSI-MATERIE'!$A$2:$A$201,0)+2),0)),"")</f>
        <v/>
      </c>
      <c r="M264" s="41" t="str">
        <f ca="1">IFERROR(INDEX('DOCENTI-CLASSI-MATERIE'!$A$2:$L$201,MATCH(M$82,'DOCENTI-CLASSI-MATERIE'!$A$2:$A$201,0),MATCH(M$184,INDIRECT("'DOCENTI-CLASSI-MATERIE'!$A"&amp;MATCH(M$82,'DOCENTI-CLASSI-MATERIE'!$A$2:$A$201,0)+2&amp;":$L"&amp;MATCH(M$82,'DOCENTI-CLASSI-MATERIE'!$A$2:$A$201,0)+2),0)),"")</f>
        <v/>
      </c>
      <c r="N264" s="41" t="str">
        <f ca="1">IFERROR(INDEX('DOCENTI-CLASSI-MATERIE'!$A$2:$L$201,MATCH(N$82,'DOCENTI-CLASSI-MATERIE'!$A$2:$A$201,0),MATCH(N$184,INDIRECT("'DOCENTI-CLASSI-MATERIE'!$A"&amp;MATCH(N$82,'DOCENTI-CLASSI-MATERIE'!$A$2:$A$201,0)+2&amp;":$L"&amp;MATCH(N$82,'DOCENTI-CLASSI-MATERIE'!$A$2:$A$201,0)+2),0)),"")</f>
        <v/>
      </c>
      <c r="O264" s="41" t="str">
        <f ca="1">IFERROR(INDEX('DOCENTI-CLASSI-MATERIE'!$A$2:$L$201,MATCH(O$82,'DOCENTI-CLASSI-MATERIE'!$A$2:$A$201,0),MATCH(O$184,INDIRECT("'DOCENTI-CLASSI-MATERIE'!$A"&amp;MATCH(O$82,'DOCENTI-CLASSI-MATERIE'!$A$2:$A$201,0)+2&amp;":$L"&amp;MATCH(O$82,'DOCENTI-CLASSI-MATERIE'!$A$2:$A$201,0)+2),0)),"")</f>
        <v/>
      </c>
      <c r="P264" s="41" t="str">
        <f ca="1">IFERROR(INDEX('DOCENTI-CLASSI-MATERIE'!$A$2:$L$201,MATCH(P$82,'DOCENTI-CLASSI-MATERIE'!$A$2:$A$201,0),MATCH(P$184,INDIRECT("'DOCENTI-CLASSI-MATERIE'!$A"&amp;MATCH(P$82,'DOCENTI-CLASSI-MATERIE'!$A$2:$A$201,0)+2&amp;":$L"&amp;MATCH(P$82,'DOCENTI-CLASSI-MATERIE'!$A$2:$A$201,0)+2),0)),"")</f>
        <v/>
      </c>
      <c r="Q264" s="41" t="str">
        <f ca="1">IFERROR(INDEX('DOCENTI-CLASSI-MATERIE'!$A$2:$L$201,MATCH(Q$82,'DOCENTI-CLASSI-MATERIE'!$A$2:$A$201,0),MATCH(Q$184,INDIRECT("'DOCENTI-CLASSI-MATERIE'!$A"&amp;MATCH(Q$82,'DOCENTI-CLASSI-MATERIE'!$A$2:$A$201,0)+2&amp;":$L"&amp;MATCH(Q$82,'DOCENTI-CLASSI-MATERIE'!$A$2:$A$201,0)+2),0)),"")</f>
        <v/>
      </c>
      <c r="R264" s="41" t="str">
        <f ca="1">IFERROR(INDEX('DOCENTI-CLASSI-MATERIE'!$A$2:$L$201,MATCH(R$82,'DOCENTI-CLASSI-MATERIE'!$A$2:$A$201,0),MATCH(R$184,INDIRECT("'DOCENTI-CLASSI-MATERIE'!$A"&amp;MATCH(R$82,'DOCENTI-CLASSI-MATERIE'!$A$2:$A$201,0)+2&amp;":$L"&amp;MATCH(R$82,'DOCENTI-CLASSI-MATERIE'!$A$2:$A$201,0)+2),0)),"")</f>
        <v/>
      </c>
      <c r="S264" s="41" t="str">
        <f ca="1">IFERROR(INDEX('DOCENTI-CLASSI-MATERIE'!$A$2:$L$201,MATCH(S$82,'DOCENTI-CLASSI-MATERIE'!$A$2:$A$201,0),MATCH(S$184,INDIRECT("'DOCENTI-CLASSI-MATERIE'!$A"&amp;MATCH(S$82,'DOCENTI-CLASSI-MATERIE'!$A$2:$A$201,0)+2&amp;":$L"&amp;MATCH(S$82,'DOCENTI-CLASSI-MATERIE'!$A$2:$A$201,0)+2),0)),"")</f>
        <v/>
      </c>
      <c r="T264" s="41" t="str">
        <f ca="1">IFERROR(INDEX('DOCENTI-CLASSI-MATERIE'!$A$2:$L$201,MATCH(T$82,'DOCENTI-CLASSI-MATERIE'!$A$2:$A$201,0),MATCH(T$184,INDIRECT("'DOCENTI-CLASSI-MATERIE'!$A"&amp;MATCH(T$82,'DOCENTI-CLASSI-MATERIE'!$A$2:$A$201,0)+2&amp;":$L"&amp;MATCH(T$82,'DOCENTI-CLASSI-MATERIE'!$A$2:$A$201,0)+2),0)),"")</f>
        <v/>
      </c>
      <c r="U264" s="41" t="str">
        <f ca="1">IFERROR(INDEX('DOCENTI-CLASSI-MATERIE'!$A$2:$L$201,MATCH(U$82,'DOCENTI-CLASSI-MATERIE'!$A$2:$A$201,0),MATCH(U$184,INDIRECT("'DOCENTI-CLASSI-MATERIE'!$A"&amp;MATCH(U$82,'DOCENTI-CLASSI-MATERIE'!$A$2:$A$201,0)+2&amp;":$L"&amp;MATCH(U$82,'DOCENTI-CLASSI-MATERIE'!$A$2:$A$201,0)+2),0)),"")</f>
        <v/>
      </c>
      <c r="V264" s="41" t="str">
        <f ca="1">IFERROR(INDEX('DOCENTI-CLASSI-MATERIE'!$A$2:$L$201,MATCH(V$82,'DOCENTI-CLASSI-MATERIE'!$A$2:$A$201,0),MATCH(V$184,INDIRECT("'DOCENTI-CLASSI-MATERIE'!$A"&amp;MATCH(V$82,'DOCENTI-CLASSI-MATERIE'!$A$2:$A$201,0)+2&amp;":$L"&amp;MATCH(V$82,'DOCENTI-CLASSI-MATERIE'!$A$2:$A$201,0)+2),0)),"")</f>
        <v/>
      </c>
      <c r="W264" s="41" t="str">
        <f ca="1">IFERROR(INDEX('DOCENTI-CLASSI-MATERIE'!$A$2:$L$201,MATCH(W$82,'DOCENTI-CLASSI-MATERIE'!$A$2:$A$201,0),MATCH(W$184,INDIRECT("'DOCENTI-CLASSI-MATERIE'!$A"&amp;MATCH(W$82,'DOCENTI-CLASSI-MATERIE'!$A$2:$A$201,0)+2&amp;":$L"&amp;MATCH(W$82,'DOCENTI-CLASSI-MATERIE'!$A$2:$A$201,0)+2),0)),"")</f>
        <v/>
      </c>
      <c r="X264" s="41" t="str">
        <f ca="1">IFERROR(INDEX('DOCENTI-CLASSI-MATERIE'!$A$2:$L$201,MATCH(X$82,'DOCENTI-CLASSI-MATERIE'!$A$2:$A$201,0),MATCH(X$184,INDIRECT("'DOCENTI-CLASSI-MATERIE'!$A"&amp;MATCH(X$82,'DOCENTI-CLASSI-MATERIE'!$A$2:$A$201,0)+2&amp;":$L"&amp;MATCH(X$82,'DOCENTI-CLASSI-MATERIE'!$A$2:$A$201,0)+2),0)),"")</f>
        <v/>
      </c>
      <c r="Y264" s="41" t="str">
        <f ca="1">IFERROR(INDEX('DOCENTI-CLASSI-MATERIE'!$A$2:$L$201,MATCH(Y$82,'DOCENTI-CLASSI-MATERIE'!$A$2:$A$201,0),MATCH(Y$184,INDIRECT("'DOCENTI-CLASSI-MATERIE'!$A"&amp;MATCH(Y$82,'DOCENTI-CLASSI-MATERIE'!$A$2:$A$201,0)+2&amp;":$L"&amp;MATCH(Y$82,'DOCENTI-CLASSI-MATERIE'!$A$2:$A$201,0)+2),0)),"")</f>
        <v/>
      </c>
      <c r="Z264" s="41" t="str">
        <f ca="1">IFERROR(INDEX('DOCENTI-CLASSI-MATERIE'!$A$2:$L$201,MATCH(Z$82,'DOCENTI-CLASSI-MATERIE'!$A$2:$A$201,0),MATCH(Z$184,INDIRECT("'DOCENTI-CLASSI-MATERIE'!$A"&amp;MATCH(Z$82,'DOCENTI-CLASSI-MATERIE'!$A$2:$A$201,0)+2&amp;":$L"&amp;MATCH(Z$82,'DOCENTI-CLASSI-MATERIE'!$A$2:$A$201,0)+2),0)),"")</f>
        <v/>
      </c>
      <c r="AA264" s="41" t="str">
        <f ca="1">IFERROR(INDEX('DOCENTI-CLASSI-MATERIE'!$A$2:$L$201,MATCH(AA$82,'DOCENTI-CLASSI-MATERIE'!$A$2:$A$201,0),MATCH(AA$184,INDIRECT("'DOCENTI-CLASSI-MATERIE'!$A"&amp;MATCH(AA$82,'DOCENTI-CLASSI-MATERIE'!$A$2:$A$201,0)+2&amp;":$L"&amp;MATCH(AA$82,'DOCENTI-CLASSI-MATERIE'!$A$2:$A$201,0)+2),0)),"")</f>
        <v/>
      </c>
      <c r="AB264" s="41" t="str">
        <f ca="1">IFERROR(INDEX('DOCENTI-CLASSI-MATERIE'!$A$2:$L$201,MATCH(AB$82,'DOCENTI-CLASSI-MATERIE'!$A$2:$A$201,0),MATCH(AB$184,INDIRECT("'DOCENTI-CLASSI-MATERIE'!$A"&amp;MATCH(AB$82,'DOCENTI-CLASSI-MATERIE'!$A$2:$A$201,0)+2&amp;":$L"&amp;MATCH(AB$82,'DOCENTI-CLASSI-MATERIE'!$A$2:$A$201,0)+2),0)),"")</f>
        <v/>
      </c>
      <c r="AC264" s="41" t="str">
        <f ca="1">IFERROR(INDEX('DOCENTI-CLASSI-MATERIE'!$A$2:$L$201,MATCH(AC$82,'DOCENTI-CLASSI-MATERIE'!$A$2:$A$201,0),MATCH(AC$184,INDIRECT("'DOCENTI-CLASSI-MATERIE'!$A"&amp;MATCH(AC$82,'DOCENTI-CLASSI-MATERIE'!$A$2:$A$201,0)+2&amp;":$L"&amp;MATCH(AC$82,'DOCENTI-CLASSI-MATERIE'!$A$2:$A$201,0)+2),0)),"")</f>
        <v/>
      </c>
      <c r="AD264" s="41" t="str">
        <f ca="1">IFERROR(INDEX('DOCENTI-CLASSI-MATERIE'!$A$2:$L$201,MATCH(AD$82,'DOCENTI-CLASSI-MATERIE'!$A$2:$A$201,0),MATCH(AD$184,INDIRECT("'DOCENTI-CLASSI-MATERIE'!$A"&amp;MATCH(AD$82,'DOCENTI-CLASSI-MATERIE'!$A$2:$A$201,0)+2&amp;":$L"&amp;MATCH(AD$82,'DOCENTI-CLASSI-MATERIE'!$A$2:$A$201,0)+2),0)),"")</f>
        <v/>
      </c>
      <c r="AE264" s="41" t="str">
        <f ca="1">IFERROR(INDEX('DOCENTI-CLASSI-MATERIE'!$A$2:$L$201,MATCH(AE$82,'DOCENTI-CLASSI-MATERIE'!$A$2:$A$201,0),MATCH(AE$184,INDIRECT("'DOCENTI-CLASSI-MATERIE'!$A"&amp;MATCH(AE$82,'DOCENTI-CLASSI-MATERIE'!$A$2:$A$201,0)+2&amp;":$L"&amp;MATCH(AE$82,'DOCENTI-CLASSI-MATERIE'!$A$2:$A$201,0)+2),0)),"")</f>
        <v/>
      </c>
      <c r="AF264" s="41" t="str">
        <f ca="1">IFERROR(INDEX('DOCENTI-CLASSI-MATERIE'!$A$2:$L$201,MATCH(AF$82,'DOCENTI-CLASSI-MATERIE'!$A$2:$A$201,0),MATCH(AF$184,INDIRECT("'DOCENTI-CLASSI-MATERIE'!$A"&amp;MATCH(AF$82,'DOCENTI-CLASSI-MATERIE'!$A$2:$A$201,0)+2&amp;":$L"&amp;MATCH(AF$82,'DOCENTI-CLASSI-MATERIE'!$A$2:$A$201,0)+2),0)),"")</f>
        <v/>
      </c>
      <c r="AG264" s="41" t="str">
        <f ca="1">IFERROR(INDEX('DOCENTI-CLASSI-MATERIE'!$A$2:$L$201,MATCH(AG$82,'DOCENTI-CLASSI-MATERIE'!$A$2:$A$201,0),MATCH(AG$184,INDIRECT("'DOCENTI-CLASSI-MATERIE'!$A"&amp;MATCH(AG$82,'DOCENTI-CLASSI-MATERIE'!$A$2:$A$201,0)+2&amp;":$L"&amp;MATCH(AG$82,'DOCENTI-CLASSI-MATERIE'!$A$2:$A$201,0)+2),0)),"")</f>
        <v/>
      </c>
      <c r="AH264" s="41" t="str">
        <f ca="1">IFERROR(INDEX('DOCENTI-CLASSI-MATERIE'!$A$2:$L$201,MATCH(AH$82,'DOCENTI-CLASSI-MATERIE'!$A$2:$A$201,0),MATCH(AH$184,INDIRECT("'DOCENTI-CLASSI-MATERIE'!$A"&amp;MATCH(AH$82,'DOCENTI-CLASSI-MATERIE'!$A$2:$A$201,0)+2&amp;":$L"&amp;MATCH(AH$82,'DOCENTI-CLASSI-MATERIE'!$A$2:$A$201,0)+2),0)),"")</f>
        <v/>
      </c>
      <c r="AI264" s="41" t="str">
        <f ca="1">IFERROR(INDEX('DOCENTI-CLASSI-MATERIE'!$A$2:$L$201,MATCH(AI$82,'DOCENTI-CLASSI-MATERIE'!$A$2:$A$201,0),MATCH(AI$184,INDIRECT("'DOCENTI-CLASSI-MATERIE'!$A"&amp;MATCH(AI$82,'DOCENTI-CLASSI-MATERIE'!$A$2:$A$201,0)+2&amp;":$L"&amp;MATCH(AI$82,'DOCENTI-CLASSI-MATERIE'!$A$2:$A$201,0)+2),0)),"")</f>
        <v/>
      </c>
      <c r="AJ264" s="41" t="str">
        <f ca="1">IFERROR(INDEX('DOCENTI-CLASSI-MATERIE'!$A$2:$L$201,MATCH(AJ$82,'DOCENTI-CLASSI-MATERIE'!$A$2:$A$201,0),MATCH(AJ$184,INDIRECT("'DOCENTI-CLASSI-MATERIE'!$A"&amp;MATCH(AJ$82,'DOCENTI-CLASSI-MATERIE'!$A$2:$A$201,0)+2&amp;":$L"&amp;MATCH(AJ$82,'DOCENTI-CLASSI-MATERIE'!$A$2:$A$201,0)+2),0)),"")</f>
        <v/>
      </c>
      <c r="AK264" s="41" t="str">
        <f ca="1">IFERROR(INDEX('DOCENTI-CLASSI-MATERIE'!$A$2:$L$201,MATCH(AK$82,'DOCENTI-CLASSI-MATERIE'!$A$2:$A$201,0),MATCH(AK$184,INDIRECT("'DOCENTI-CLASSI-MATERIE'!$A"&amp;MATCH(AK$82,'DOCENTI-CLASSI-MATERIE'!$A$2:$A$201,0)+2&amp;":$L"&amp;MATCH(AK$82,'DOCENTI-CLASSI-MATERIE'!$A$2:$A$201,0)+2),0)),"")</f>
        <v/>
      </c>
      <c r="AL264" s="41" t="str">
        <f ca="1">IFERROR(INDEX('DOCENTI-CLASSI-MATERIE'!$A$2:$L$201,MATCH(AL$82,'DOCENTI-CLASSI-MATERIE'!$A$2:$A$201,0),MATCH(AL$184,INDIRECT("'DOCENTI-CLASSI-MATERIE'!$A"&amp;MATCH(AL$82,'DOCENTI-CLASSI-MATERIE'!$A$2:$A$201,0)+2&amp;":$L"&amp;MATCH(AL$82,'DOCENTI-CLASSI-MATERIE'!$A$2:$A$201,0)+2),0)),"")</f>
        <v/>
      </c>
      <c r="AM264" s="41" t="str">
        <f ca="1">IFERROR(INDEX('DOCENTI-CLASSI-MATERIE'!$A$2:$L$201,MATCH(AM$82,'DOCENTI-CLASSI-MATERIE'!$A$2:$A$201,0),MATCH(AM$184,INDIRECT("'DOCENTI-CLASSI-MATERIE'!$A"&amp;MATCH(AM$82,'DOCENTI-CLASSI-MATERIE'!$A$2:$A$201,0)+2&amp;":$L"&amp;MATCH(AM$82,'DOCENTI-CLASSI-MATERIE'!$A$2:$A$201,0)+2),0)),"")</f>
        <v/>
      </c>
      <c r="AN264" s="41" t="str">
        <f ca="1">IFERROR(INDEX('DOCENTI-CLASSI-MATERIE'!$A$2:$L$201,MATCH(AN$82,'DOCENTI-CLASSI-MATERIE'!$A$2:$A$201,0),MATCH(AN$184,INDIRECT("'DOCENTI-CLASSI-MATERIE'!$A"&amp;MATCH(AN$82,'DOCENTI-CLASSI-MATERIE'!$A$2:$A$201,0)+2&amp;":$L"&amp;MATCH(AN$82,'DOCENTI-CLASSI-MATERIE'!$A$2:$A$201,0)+2),0)),"")</f>
        <v/>
      </c>
      <c r="AO264" s="41" t="str">
        <f ca="1">IFERROR(INDEX('DOCENTI-CLASSI-MATERIE'!$A$2:$L$201,MATCH(AO$82,'DOCENTI-CLASSI-MATERIE'!$A$2:$A$201,0),MATCH(AO$184,INDIRECT("'DOCENTI-CLASSI-MATERIE'!$A"&amp;MATCH(AO$82,'DOCENTI-CLASSI-MATERIE'!$A$2:$A$201,0)+2&amp;":$L"&amp;MATCH(AO$82,'DOCENTI-CLASSI-MATERIE'!$A$2:$A$201,0)+2),0)),"")</f>
        <v/>
      </c>
      <c r="AP264" s="41" t="str">
        <f ca="1">IFERROR(INDEX('DOCENTI-CLASSI-MATERIE'!$A$2:$L$201,MATCH(AP$82,'DOCENTI-CLASSI-MATERIE'!$A$2:$A$201,0),MATCH(AP$184,INDIRECT("'DOCENTI-CLASSI-MATERIE'!$A"&amp;MATCH(AP$82,'DOCENTI-CLASSI-MATERIE'!$A$2:$A$201,0)+2&amp;":$L"&amp;MATCH(AP$82,'DOCENTI-CLASSI-MATERIE'!$A$2:$A$201,0)+2),0)),"")</f>
        <v/>
      </c>
      <c r="AQ264" s="41" t="str">
        <f ca="1">IFERROR(INDEX('DOCENTI-CLASSI-MATERIE'!$A$2:$L$201,MATCH(AQ$82,'DOCENTI-CLASSI-MATERIE'!$A$2:$A$201,0),MATCH(AQ$184,INDIRECT("'DOCENTI-CLASSI-MATERIE'!$A"&amp;MATCH(AQ$82,'DOCENTI-CLASSI-MATERIE'!$A$2:$A$201,0)+2&amp;":$L"&amp;MATCH(AQ$82,'DOCENTI-CLASSI-MATERIE'!$A$2:$A$201,0)+2),0)),"")</f>
        <v/>
      </c>
      <c r="AR264" s="41" t="str">
        <f ca="1">IFERROR(INDEX('DOCENTI-CLASSI-MATERIE'!$A$2:$L$201,MATCH(AR$82,'DOCENTI-CLASSI-MATERIE'!$A$2:$A$201,0),MATCH(AR$184,INDIRECT("'DOCENTI-CLASSI-MATERIE'!$A"&amp;MATCH(AR$82,'DOCENTI-CLASSI-MATERIE'!$A$2:$A$201,0)+2&amp;":$L"&amp;MATCH(AR$82,'DOCENTI-CLASSI-MATERIE'!$A$2:$A$201,0)+2),0)),"")</f>
        <v/>
      </c>
      <c r="AS264" s="41" t="str">
        <f ca="1">IFERROR(INDEX('DOCENTI-CLASSI-MATERIE'!$A$2:$L$201,MATCH(AS$82,'DOCENTI-CLASSI-MATERIE'!$A$2:$A$201,0),MATCH(AS$184,INDIRECT("'DOCENTI-CLASSI-MATERIE'!$A"&amp;MATCH(AS$82,'DOCENTI-CLASSI-MATERIE'!$A$2:$A$201,0)+2&amp;":$L"&amp;MATCH(AS$82,'DOCENTI-CLASSI-MATERIE'!$A$2:$A$201,0)+2),0)),"")</f>
        <v/>
      </c>
      <c r="AT264" s="41" t="str">
        <f ca="1">IFERROR(INDEX('DOCENTI-CLASSI-MATERIE'!$A$2:$L$201,MATCH(AT$82,'DOCENTI-CLASSI-MATERIE'!$A$2:$A$201,0),MATCH(AT$184,INDIRECT("'DOCENTI-CLASSI-MATERIE'!$A"&amp;MATCH(AT$82,'DOCENTI-CLASSI-MATERIE'!$A$2:$A$201,0)+2&amp;":$L"&amp;MATCH(AT$82,'DOCENTI-CLASSI-MATERIE'!$A$2:$A$201,0)+2),0)),"")</f>
        <v/>
      </c>
      <c r="AU264" s="41" t="str">
        <f ca="1">IFERROR(INDEX('DOCENTI-CLASSI-MATERIE'!$A$2:$L$201,MATCH(AU$82,'DOCENTI-CLASSI-MATERIE'!$A$2:$A$201,0),MATCH(AU$184,INDIRECT("'DOCENTI-CLASSI-MATERIE'!$A"&amp;MATCH(AU$82,'DOCENTI-CLASSI-MATERIE'!$A$2:$A$201,0)+2&amp;":$L"&amp;MATCH(AU$82,'DOCENTI-CLASSI-MATERIE'!$A$2:$A$201,0)+2),0)),"")</f>
        <v/>
      </c>
      <c r="AV264" s="41" t="str">
        <f ca="1">IFERROR(INDEX('DOCENTI-CLASSI-MATERIE'!$A$2:$L$201,MATCH(AV$82,'DOCENTI-CLASSI-MATERIE'!$A$2:$A$201,0),MATCH(AV$184,INDIRECT("'DOCENTI-CLASSI-MATERIE'!$A"&amp;MATCH(AV$82,'DOCENTI-CLASSI-MATERIE'!$A$2:$A$201,0)+2&amp;":$L"&amp;MATCH(AV$82,'DOCENTI-CLASSI-MATERIE'!$A$2:$A$201,0)+2),0)),"")</f>
        <v/>
      </c>
      <c r="AW264" s="41" t="str">
        <f ca="1">IFERROR(INDEX('DOCENTI-CLASSI-MATERIE'!$A$2:$L$201,MATCH(AW$82,'DOCENTI-CLASSI-MATERIE'!$A$2:$A$201,0),MATCH(AW$184,INDIRECT("'DOCENTI-CLASSI-MATERIE'!$A"&amp;MATCH(AW$82,'DOCENTI-CLASSI-MATERIE'!$A$2:$A$201,0)+2&amp;":$L"&amp;MATCH(AW$82,'DOCENTI-CLASSI-MATERIE'!$A$2:$A$201,0)+2),0)),"")</f>
        <v/>
      </c>
      <c r="AX264" s="41" t="str">
        <f ca="1">IFERROR(INDEX('DOCENTI-CLASSI-MATERIE'!$A$2:$L$201,MATCH(AX$82,'DOCENTI-CLASSI-MATERIE'!$A$2:$A$201,0),MATCH(AX$184,INDIRECT("'DOCENTI-CLASSI-MATERIE'!$A"&amp;MATCH(AX$82,'DOCENTI-CLASSI-MATERIE'!$A$2:$A$201,0)+2&amp;":$L"&amp;MATCH(AX$82,'DOCENTI-CLASSI-MATERIE'!$A$2:$A$201,0)+2),0)),"")</f>
        <v/>
      </c>
      <c r="AY264" s="41" t="str">
        <f ca="1">IFERROR(INDEX('DOCENTI-CLASSI-MATERIE'!$A$2:$L$201,MATCH(AY$82,'DOCENTI-CLASSI-MATERIE'!$A$2:$A$201,0),MATCH(AY$184,INDIRECT("'DOCENTI-CLASSI-MATERIE'!$A"&amp;MATCH(AY$82,'DOCENTI-CLASSI-MATERIE'!$A$2:$A$201,0)+2&amp;":$L"&amp;MATCH(AY$82,'DOCENTI-CLASSI-MATERIE'!$A$2:$A$201,0)+2),0)),"")</f>
        <v/>
      </c>
      <c r="AZ264" s="41" t="str">
        <f ca="1">IFERROR(INDEX('DOCENTI-CLASSI-MATERIE'!$A$2:$L$201,MATCH(AZ$82,'DOCENTI-CLASSI-MATERIE'!$A$2:$A$201,0),MATCH(AZ$184,INDIRECT("'DOCENTI-CLASSI-MATERIE'!$A"&amp;MATCH(AZ$82,'DOCENTI-CLASSI-MATERIE'!$A$2:$A$201,0)+2&amp;":$L"&amp;MATCH(AZ$82,'DOCENTI-CLASSI-MATERIE'!$A$2:$A$201,0)+2),0)),"")</f>
        <v/>
      </c>
    </row>
    <row r="265" spans="1:52" s="42" customFormat="1" ht="24.95" hidden="1" customHeight="1">
      <c r="A265" s="160"/>
      <c r="B265" s="171"/>
      <c r="C265" s="43" t="str">
        <f>IFERROR(INDEX('ORARIO DOCENTI'!$A$3:$A$102,MATCH(C$184,'ORARIO DOCENTI'!$AB$3:$AB$102,0),1),"")</f>
        <v/>
      </c>
      <c r="D265" s="43" t="str">
        <f>IFERROR(INDEX('ORARIO DOCENTI'!$A$3:$A$102,MATCH(D$184,'ORARIO DOCENTI'!$AB$3:$AB$102,0),1),"")</f>
        <v/>
      </c>
      <c r="E265" s="43" t="str">
        <f>IFERROR(INDEX('ORARIO DOCENTI'!$A$3:$A$102,MATCH(E$184,'ORARIO DOCENTI'!$AB$3:$AB$102,0),1),"")</f>
        <v/>
      </c>
      <c r="F265" s="43" t="str">
        <f>IFERROR(INDEX('ORARIO DOCENTI'!$A$3:$A$102,MATCH(F$184,'ORARIO DOCENTI'!$AB$3:$AB$102,0),1),"")</f>
        <v/>
      </c>
      <c r="G265" s="43" t="str">
        <f>IFERROR(INDEX('ORARIO DOCENTI'!$A$3:$A$102,MATCH(G$184,'ORARIO DOCENTI'!$AB$3:$AB$102,0),1),"")</f>
        <v/>
      </c>
      <c r="H265" s="43" t="str">
        <f>IFERROR(INDEX('ORARIO DOCENTI'!$A$3:$A$102,MATCH(H$184,'ORARIO DOCENTI'!$AB$3:$AB$102,0),1),"")</f>
        <v/>
      </c>
      <c r="I265" s="43" t="str">
        <f>IFERROR(INDEX('ORARIO DOCENTI'!$A$3:$A$102,MATCH(I$184,'ORARIO DOCENTI'!$AB$3:$AB$102,0),1),"")</f>
        <v/>
      </c>
      <c r="J265" s="43" t="str">
        <f>IFERROR(INDEX('ORARIO DOCENTI'!$A$3:$A$102,MATCH(J$184,'ORARIO DOCENTI'!$AB$3:$AB$102,0),1),"")</f>
        <v/>
      </c>
      <c r="K265" s="43" t="str">
        <f>IFERROR(INDEX('ORARIO DOCENTI'!$A$3:$A$102,MATCH(K$184,'ORARIO DOCENTI'!$AB$3:$AB$102,0),1),"")</f>
        <v/>
      </c>
      <c r="L265" s="43" t="str">
        <f>IFERROR(INDEX('ORARIO DOCENTI'!$A$3:$A$102,MATCH(L$184,'ORARIO DOCENTI'!$AB$3:$AB$102,0),1),"")</f>
        <v/>
      </c>
      <c r="M265" s="43" t="str">
        <f>IFERROR(INDEX('ORARIO DOCENTI'!$A$3:$A$102,MATCH(M$184,'ORARIO DOCENTI'!$AB$3:$AB$102,0),1),"")</f>
        <v/>
      </c>
      <c r="N265" s="43" t="str">
        <f>IFERROR(INDEX('ORARIO DOCENTI'!$A$3:$A$102,MATCH(N$184,'ORARIO DOCENTI'!$AB$3:$AB$102,0),1),"")</f>
        <v/>
      </c>
      <c r="O265" s="43" t="str">
        <f>IFERROR(INDEX('ORARIO DOCENTI'!$A$3:$A$102,MATCH(O$184,'ORARIO DOCENTI'!$AB$3:$AB$102,0),1),"")</f>
        <v/>
      </c>
      <c r="P265" s="43" t="str">
        <f>IFERROR(INDEX('ORARIO DOCENTI'!$A$3:$A$102,MATCH(P$184,'ORARIO DOCENTI'!$AB$3:$AB$102,0),1),"")</f>
        <v/>
      </c>
      <c r="Q265" s="43" t="str">
        <f>IFERROR(INDEX('ORARIO DOCENTI'!$A$3:$A$102,MATCH(Q$184,'ORARIO DOCENTI'!$AB$3:$AB$102,0),1),"")</f>
        <v/>
      </c>
      <c r="R265" s="43" t="str">
        <f>IFERROR(INDEX('ORARIO DOCENTI'!$A$3:$A$102,MATCH(R$184,'ORARIO DOCENTI'!$AB$3:$AB$102,0),1),"")</f>
        <v/>
      </c>
      <c r="S265" s="43" t="str">
        <f>IFERROR(INDEX('ORARIO DOCENTI'!$A$3:$A$102,MATCH(S$184,'ORARIO DOCENTI'!$AB$3:$AB$102,0),1),"")</f>
        <v/>
      </c>
      <c r="T265" s="43" t="str">
        <f>IFERROR(INDEX('ORARIO DOCENTI'!$A$3:$A$102,MATCH(T$184,'ORARIO DOCENTI'!$AB$3:$AB$102,0),1),"")</f>
        <v/>
      </c>
      <c r="U265" s="43" t="str">
        <f>IFERROR(INDEX('ORARIO DOCENTI'!$A$3:$A$102,MATCH(U$184,'ORARIO DOCENTI'!$AB$3:$AB$102,0),1),"")</f>
        <v/>
      </c>
      <c r="V265" s="43" t="str">
        <f>IFERROR(INDEX('ORARIO DOCENTI'!$A$3:$A$102,MATCH(V$184,'ORARIO DOCENTI'!$AB$3:$AB$102,0),1),"")</f>
        <v/>
      </c>
      <c r="W265" s="43" t="str">
        <f>IFERROR(INDEX('ORARIO DOCENTI'!$A$3:$A$102,MATCH(W$184,'ORARIO DOCENTI'!$AB$3:$AB$102,0),1),"")</f>
        <v/>
      </c>
      <c r="X265" s="43" t="str">
        <f>IFERROR(INDEX('ORARIO DOCENTI'!$A$3:$A$102,MATCH(X$184,'ORARIO DOCENTI'!$AB$3:$AB$102,0),1),"")</f>
        <v/>
      </c>
      <c r="Y265" s="43" t="str">
        <f>IFERROR(INDEX('ORARIO DOCENTI'!$A$3:$A$102,MATCH(Y$184,'ORARIO DOCENTI'!$AB$3:$AB$102,0),1),"")</f>
        <v/>
      </c>
      <c r="Z265" s="43" t="str">
        <f>IFERROR(INDEX('ORARIO DOCENTI'!$A$3:$A$102,MATCH(Z$184,'ORARIO DOCENTI'!$AB$3:$AB$102,0),1),"")</f>
        <v/>
      </c>
      <c r="AA265" s="43" t="str">
        <f>IFERROR(INDEX('ORARIO DOCENTI'!$A$3:$A$102,MATCH(AA$184,'ORARIO DOCENTI'!$AB$3:$AB$102,0),1),"")</f>
        <v/>
      </c>
      <c r="AB265" s="43" t="str">
        <f>IFERROR(INDEX('ORARIO DOCENTI'!$A$3:$A$102,MATCH(AB$184,'ORARIO DOCENTI'!$AB$3:$AB$102,0),1),"")</f>
        <v/>
      </c>
      <c r="AC265" s="43" t="str">
        <f>IFERROR(INDEX('ORARIO DOCENTI'!$A$3:$A$102,MATCH(AC$184,'ORARIO DOCENTI'!$AB$3:$AB$102,0),1),"")</f>
        <v/>
      </c>
      <c r="AD265" s="43" t="str">
        <f>IFERROR(INDEX('ORARIO DOCENTI'!$A$3:$A$102,MATCH(AD$184,'ORARIO DOCENTI'!$AB$3:$AB$102,0),1),"")</f>
        <v/>
      </c>
      <c r="AE265" s="43" t="str">
        <f>IFERROR(INDEX('ORARIO DOCENTI'!$A$3:$A$102,MATCH(AE$184,'ORARIO DOCENTI'!$AB$3:$AB$102,0),1),"")</f>
        <v/>
      </c>
      <c r="AF265" s="43" t="str">
        <f>IFERROR(INDEX('ORARIO DOCENTI'!$A$3:$A$102,MATCH(AF$184,'ORARIO DOCENTI'!$AB$3:$AB$102,0),1),"")</f>
        <v/>
      </c>
      <c r="AG265" s="43" t="str">
        <f>IFERROR(INDEX('ORARIO DOCENTI'!$A$3:$A$102,MATCH(AG$184,'ORARIO DOCENTI'!$AB$3:$AB$102,0),1),"")</f>
        <v/>
      </c>
      <c r="AH265" s="43" t="str">
        <f>IFERROR(INDEX('ORARIO DOCENTI'!$A$3:$A$102,MATCH(AH$184,'ORARIO DOCENTI'!$AB$3:$AB$102,0),1),"")</f>
        <v/>
      </c>
      <c r="AI265" s="43" t="str">
        <f>IFERROR(INDEX('ORARIO DOCENTI'!$A$3:$A$102,MATCH(AI$184,'ORARIO DOCENTI'!$AB$3:$AB$102,0),1),"")</f>
        <v/>
      </c>
      <c r="AJ265" s="43" t="str">
        <f>IFERROR(INDEX('ORARIO DOCENTI'!$A$3:$A$102,MATCH(AJ$184,'ORARIO DOCENTI'!$AB$3:$AB$102,0),1),"")</f>
        <v/>
      </c>
      <c r="AK265" s="43" t="str">
        <f>IFERROR(INDEX('ORARIO DOCENTI'!$A$3:$A$102,MATCH(AK$184,'ORARIO DOCENTI'!$AB$3:$AB$102,0),1),"")</f>
        <v/>
      </c>
      <c r="AL265" s="43" t="str">
        <f>IFERROR(INDEX('ORARIO DOCENTI'!$A$3:$A$102,MATCH(AL$184,'ORARIO DOCENTI'!$AB$3:$AB$102,0),1),"")</f>
        <v/>
      </c>
      <c r="AM265" s="43" t="str">
        <f>IFERROR(INDEX('ORARIO DOCENTI'!$A$3:$A$102,MATCH(AM$184,'ORARIO DOCENTI'!$AB$3:$AB$102,0),1),"")</f>
        <v/>
      </c>
      <c r="AN265" s="43" t="str">
        <f>IFERROR(INDEX('ORARIO DOCENTI'!$A$3:$A$102,MATCH(AN$184,'ORARIO DOCENTI'!$AB$3:$AB$102,0),1),"")</f>
        <v/>
      </c>
      <c r="AO265" s="43" t="str">
        <f>IFERROR(INDEX('ORARIO DOCENTI'!$A$3:$A$102,MATCH(AO$184,'ORARIO DOCENTI'!$AB$3:$AB$102,0),1),"")</f>
        <v/>
      </c>
      <c r="AP265" s="43" t="str">
        <f>IFERROR(INDEX('ORARIO DOCENTI'!$A$3:$A$102,MATCH(AP$184,'ORARIO DOCENTI'!$AB$3:$AB$102,0),1),"")</f>
        <v/>
      </c>
      <c r="AQ265" s="43" t="str">
        <f>IFERROR(INDEX('ORARIO DOCENTI'!$A$3:$A$102,MATCH(AQ$184,'ORARIO DOCENTI'!$AB$3:$AB$102,0),1),"")</f>
        <v/>
      </c>
      <c r="AR265" s="43" t="str">
        <f>IFERROR(INDEX('ORARIO DOCENTI'!$A$3:$A$102,MATCH(AR$184,'ORARIO DOCENTI'!$AB$3:$AB$102,0),1),"")</f>
        <v/>
      </c>
      <c r="AS265" s="43" t="str">
        <f>IFERROR(INDEX('ORARIO DOCENTI'!$A$3:$A$102,MATCH(AS$184,'ORARIO DOCENTI'!$AB$3:$AB$102,0),1),"")</f>
        <v/>
      </c>
      <c r="AT265" s="43" t="str">
        <f>IFERROR(INDEX('ORARIO DOCENTI'!$A$3:$A$102,MATCH(AT$184,'ORARIO DOCENTI'!$AB$3:$AB$102,0),1),"")</f>
        <v/>
      </c>
      <c r="AU265" s="43" t="str">
        <f>IFERROR(INDEX('ORARIO DOCENTI'!$A$3:$A$102,MATCH(AU$184,'ORARIO DOCENTI'!$AB$3:$AB$102,0),1),"")</f>
        <v/>
      </c>
      <c r="AV265" s="43" t="str">
        <f>IFERROR(INDEX('ORARIO DOCENTI'!$A$3:$A$102,MATCH(AV$184,'ORARIO DOCENTI'!$AB$3:$AB$102,0),1),"")</f>
        <v/>
      </c>
      <c r="AW265" s="43" t="str">
        <f>IFERROR(INDEX('ORARIO DOCENTI'!$A$3:$A$102,MATCH(AW$184,'ORARIO DOCENTI'!$AB$3:$AB$102,0),1),"")</f>
        <v/>
      </c>
      <c r="AX265" s="43" t="str">
        <f>IFERROR(INDEX('ORARIO DOCENTI'!$A$3:$A$102,MATCH(AX$184,'ORARIO DOCENTI'!$AB$3:$AB$102,0),1),"")</f>
        <v/>
      </c>
      <c r="AY265" s="43" t="str">
        <f>IFERROR(INDEX('ORARIO DOCENTI'!$A$3:$A$102,MATCH(AY$184,'ORARIO DOCENTI'!$AB$3:$AB$102,0),1),"")</f>
        <v/>
      </c>
      <c r="AZ265" s="43" t="str">
        <f>IFERROR(INDEX('ORARIO DOCENTI'!$A$3:$A$102,MATCH(AZ$184,'ORARIO DOCENTI'!$AB$3:$AB$102,0),1),"")</f>
        <v/>
      </c>
    </row>
    <row r="266" spans="1:52" s="42" customFormat="1" ht="24.95" hidden="1" customHeight="1">
      <c r="A266" s="160"/>
      <c r="B266" s="172"/>
      <c r="C266" s="40" t="str">
        <f>IFERROR(INDEX('ORARIO ITP'!$A$3:$A$102,MATCH(C$184,'ORARIO ITP'!$AB$3:$AB$102,0),1),"")</f>
        <v/>
      </c>
      <c r="D266" s="40" t="str">
        <f>IFERROR(INDEX('ORARIO ITP'!$A$3:$A$102,MATCH(D$184,'ORARIO ITP'!$AB$3:$AB$102,0),1),"")</f>
        <v/>
      </c>
      <c r="E266" s="40" t="str">
        <f>IFERROR(INDEX('ORARIO ITP'!$A$3:$A$102,MATCH(E$184,'ORARIO ITP'!$AB$3:$AB$102,0),1),"")</f>
        <v/>
      </c>
      <c r="F266" s="40" t="str">
        <f>IFERROR(INDEX('ORARIO ITP'!$A$3:$A$102,MATCH(F$184,'ORARIO ITP'!$AB$3:$AB$102,0),1),"")</f>
        <v/>
      </c>
      <c r="G266" s="40" t="str">
        <f>IFERROR(INDEX('ORARIO ITP'!$A$3:$A$102,MATCH(G$184,'ORARIO ITP'!$AB$3:$AB$102,0),1),"")</f>
        <v/>
      </c>
      <c r="H266" s="40" t="str">
        <f>IFERROR(INDEX('ORARIO ITP'!$A$3:$A$102,MATCH(H$184,'ORARIO ITP'!$AB$3:$AB$102,0),1),"")</f>
        <v/>
      </c>
      <c r="I266" s="40" t="str">
        <f>IFERROR(INDEX('ORARIO ITP'!$A$3:$A$102,MATCH(I$184,'ORARIO ITP'!$AB$3:$AB$102,0),1),"")</f>
        <v/>
      </c>
      <c r="J266" s="40" t="str">
        <f>IFERROR(INDEX('ORARIO ITP'!$A$3:$A$102,MATCH(J$184,'ORARIO ITP'!$AB$3:$AB$102,0),1),"")</f>
        <v/>
      </c>
      <c r="K266" s="40" t="str">
        <f>IFERROR(INDEX('ORARIO ITP'!$A$3:$A$102,MATCH(K$184,'ORARIO ITP'!$AB$3:$AB$102,0),1),"")</f>
        <v/>
      </c>
      <c r="L266" s="40" t="str">
        <f>IFERROR(INDEX('ORARIO ITP'!$A$3:$A$102,MATCH(L$184,'ORARIO ITP'!$AB$3:$AB$102,0),1),"")</f>
        <v/>
      </c>
      <c r="M266" s="40" t="str">
        <f>IFERROR(INDEX('ORARIO ITP'!$A$3:$A$102,MATCH(M$184,'ORARIO ITP'!$AB$3:$AB$102,0),1),"")</f>
        <v/>
      </c>
      <c r="N266" s="40" t="str">
        <f>IFERROR(INDEX('ORARIO ITP'!$A$3:$A$102,MATCH(N$184,'ORARIO ITP'!$AB$3:$AB$102,0),1),"")</f>
        <v/>
      </c>
      <c r="O266" s="40" t="str">
        <f>IFERROR(INDEX('ORARIO ITP'!$A$3:$A$102,MATCH(O$184,'ORARIO ITP'!$AB$3:$AB$102,0),1),"")</f>
        <v/>
      </c>
      <c r="P266" s="40" t="str">
        <f>IFERROR(INDEX('ORARIO ITP'!$A$3:$A$102,MATCH(P$184,'ORARIO ITP'!$AB$3:$AB$102,0),1),"")</f>
        <v/>
      </c>
      <c r="Q266" s="40" t="str">
        <f>IFERROR(INDEX('ORARIO ITP'!$A$3:$A$102,MATCH(Q$184,'ORARIO ITP'!$AB$3:$AB$102,0),1),"")</f>
        <v/>
      </c>
      <c r="R266" s="40" t="str">
        <f>IFERROR(INDEX('ORARIO ITP'!$A$3:$A$102,MATCH(R$184,'ORARIO ITP'!$AB$3:$AB$102,0),1),"")</f>
        <v/>
      </c>
      <c r="S266" s="40" t="str">
        <f>IFERROR(INDEX('ORARIO ITP'!$A$3:$A$102,MATCH(S$184,'ORARIO ITP'!$AB$3:$AB$102,0),1),"")</f>
        <v/>
      </c>
      <c r="T266" s="40" t="str">
        <f>IFERROR(INDEX('ORARIO ITP'!$A$3:$A$102,MATCH(T$184,'ORARIO ITP'!$AB$3:$AB$102,0),1),"")</f>
        <v/>
      </c>
      <c r="U266" s="40" t="str">
        <f>IFERROR(INDEX('ORARIO ITP'!$A$3:$A$102,MATCH(U$184,'ORARIO ITP'!$AB$3:$AB$102,0),1),"")</f>
        <v/>
      </c>
      <c r="V266" s="40" t="str">
        <f>IFERROR(INDEX('ORARIO ITP'!$A$3:$A$102,MATCH(V$184,'ORARIO ITP'!$AB$3:$AB$102,0),1),"")</f>
        <v/>
      </c>
      <c r="W266" s="40" t="str">
        <f>IFERROR(INDEX('ORARIO ITP'!$A$3:$A$102,MATCH(W$184,'ORARIO ITP'!$AB$3:$AB$102,0),1),"")</f>
        <v/>
      </c>
      <c r="X266" s="40" t="str">
        <f>IFERROR(INDEX('ORARIO ITP'!$A$3:$A$102,MATCH(X$184,'ORARIO ITP'!$AB$3:$AB$102,0),1),"")</f>
        <v/>
      </c>
      <c r="Y266" s="40" t="str">
        <f>IFERROR(INDEX('ORARIO ITP'!$A$3:$A$102,MATCH(Y$184,'ORARIO ITP'!$AB$3:$AB$102,0),1),"")</f>
        <v/>
      </c>
      <c r="Z266" s="40" t="str">
        <f>IFERROR(INDEX('ORARIO ITP'!$A$3:$A$102,MATCH(Z$184,'ORARIO ITP'!$AB$3:$AB$102,0),1),"")</f>
        <v/>
      </c>
      <c r="AA266" s="40" t="str">
        <f>IFERROR(INDEX('ORARIO ITP'!$A$3:$A$102,MATCH(AA$184,'ORARIO ITP'!$AB$3:$AB$102,0),1),"")</f>
        <v/>
      </c>
      <c r="AB266" s="40" t="str">
        <f>IFERROR(INDEX('ORARIO ITP'!$A$3:$A$102,MATCH(AB$184,'ORARIO ITP'!$AB$3:$AB$102,0),1),"")</f>
        <v/>
      </c>
      <c r="AC266" s="40" t="str">
        <f>IFERROR(INDEX('ORARIO ITP'!$A$3:$A$102,MATCH(AC$184,'ORARIO ITP'!$AB$3:$AB$102,0),1),"")</f>
        <v/>
      </c>
      <c r="AD266" s="40" t="str">
        <f>IFERROR(INDEX('ORARIO ITP'!$A$3:$A$102,MATCH(AD$184,'ORARIO ITP'!$AB$3:$AB$102,0),1),"")</f>
        <v/>
      </c>
      <c r="AE266" s="40" t="str">
        <f>IFERROR(INDEX('ORARIO ITP'!$A$3:$A$102,MATCH(AE$184,'ORARIO ITP'!$AB$3:$AB$102,0),1),"")</f>
        <v/>
      </c>
      <c r="AF266" s="40" t="str">
        <f>IFERROR(INDEX('ORARIO ITP'!$A$3:$A$102,MATCH(AF$184,'ORARIO ITP'!$AB$3:$AB$102,0),1),"")</f>
        <v/>
      </c>
      <c r="AG266" s="40" t="str">
        <f>IFERROR(INDEX('ORARIO ITP'!$A$3:$A$102,MATCH(AG$184,'ORARIO ITP'!$AB$3:$AB$102,0),1),"")</f>
        <v/>
      </c>
      <c r="AH266" s="40" t="str">
        <f>IFERROR(INDEX('ORARIO ITP'!$A$3:$A$102,MATCH(AH$184,'ORARIO ITP'!$AB$3:$AB$102,0),1),"")</f>
        <v/>
      </c>
      <c r="AI266" s="40" t="str">
        <f>IFERROR(INDEX('ORARIO ITP'!$A$3:$A$102,MATCH(AI$184,'ORARIO ITP'!$AB$3:$AB$102,0),1),"")</f>
        <v/>
      </c>
      <c r="AJ266" s="40" t="str">
        <f>IFERROR(INDEX('ORARIO ITP'!$A$3:$A$102,MATCH(AJ$184,'ORARIO ITP'!$AB$3:$AB$102,0),1),"")</f>
        <v/>
      </c>
      <c r="AK266" s="40" t="str">
        <f>IFERROR(INDEX('ORARIO ITP'!$A$3:$A$102,MATCH(AK$184,'ORARIO ITP'!$AB$3:$AB$102,0),1),"")</f>
        <v/>
      </c>
      <c r="AL266" s="40" t="str">
        <f>IFERROR(INDEX('ORARIO ITP'!$A$3:$A$102,MATCH(AL$184,'ORARIO ITP'!$AB$3:$AB$102,0),1),"")</f>
        <v/>
      </c>
      <c r="AM266" s="40" t="str">
        <f>IFERROR(INDEX('ORARIO ITP'!$A$3:$A$102,MATCH(AM$184,'ORARIO ITP'!$AB$3:$AB$102,0),1),"")</f>
        <v/>
      </c>
      <c r="AN266" s="40" t="str">
        <f>IFERROR(INDEX('ORARIO ITP'!$A$3:$A$102,MATCH(AN$184,'ORARIO ITP'!$AB$3:$AB$102,0),1),"")</f>
        <v/>
      </c>
      <c r="AO266" s="40" t="str">
        <f>IFERROR(INDEX('ORARIO ITP'!$A$3:$A$102,MATCH(AO$184,'ORARIO ITP'!$AB$3:$AB$102,0),1),"")</f>
        <v/>
      </c>
      <c r="AP266" s="40" t="str">
        <f>IFERROR(INDEX('ORARIO ITP'!$A$3:$A$102,MATCH(AP$184,'ORARIO ITP'!$AB$3:$AB$102,0),1),"")</f>
        <v/>
      </c>
      <c r="AQ266" s="40" t="str">
        <f>IFERROR(INDEX('ORARIO ITP'!$A$3:$A$102,MATCH(AQ$184,'ORARIO ITP'!$AB$3:$AB$102,0),1),"")</f>
        <v/>
      </c>
      <c r="AR266" s="40" t="str">
        <f>IFERROR(INDEX('ORARIO ITP'!$A$3:$A$102,MATCH(AR$184,'ORARIO ITP'!$AB$3:$AB$102,0),1),"")</f>
        <v/>
      </c>
      <c r="AS266" s="40" t="str">
        <f>IFERROR(INDEX('ORARIO ITP'!$A$3:$A$102,MATCH(AS$184,'ORARIO ITP'!$AB$3:$AB$102,0),1),"")</f>
        <v/>
      </c>
      <c r="AT266" s="40" t="str">
        <f>IFERROR(INDEX('ORARIO ITP'!$A$3:$A$102,MATCH(AT$184,'ORARIO ITP'!$AB$3:$AB$102,0),1),"")</f>
        <v/>
      </c>
      <c r="AU266" s="40" t="str">
        <f>IFERROR(INDEX('ORARIO ITP'!$A$3:$A$102,MATCH(AU$184,'ORARIO ITP'!$AB$3:$AB$102,0),1),"")</f>
        <v/>
      </c>
      <c r="AV266" s="40" t="str">
        <f>IFERROR(INDEX('ORARIO ITP'!$A$3:$A$102,MATCH(AV$184,'ORARIO ITP'!$AB$3:$AB$102,0),1),"")</f>
        <v/>
      </c>
      <c r="AW266" s="40" t="str">
        <f>IFERROR(INDEX('ORARIO ITP'!$A$3:$A$102,MATCH(AW$184,'ORARIO ITP'!$AB$3:$AB$102,0),1),"")</f>
        <v/>
      </c>
      <c r="AX266" s="40" t="str">
        <f>IFERROR(INDEX('ORARIO ITP'!$A$3:$A$102,MATCH(AX$184,'ORARIO ITP'!$AB$3:$AB$102,0),1),"")</f>
        <v/>
      </c>
      <c r="AY266" s="40" t="str">
        <f>IFERROR(INDEX('ORARIO ITP'!$A$3:$A$102,MATCH(AY$184,'ORARIO ITP'!$AB$3:$AB$102,0),1),"")</f>
        <v/>
      </c>
      <c r="AZ266" s="40" t="str">
        <f>IFERROR(INDEX('ORARIO ITP'!$A$3:$A$102,MATCH(AZ$184,'ORARIO ITP'!$AB$3:$AB$102,0),1),"")</f>
        <v/>
      </c>
    </row>
    <row r="267" spans="1:52" s="42" customFormat="1" ht="24.95" hidden="1" customHeight="1">
      <c r="A267" s="160"/>
      <c r="B267" s="164">
        <v>8</v>
      </c>
      <c r="C267" s="41" t="str">
        <f ca="1">IFERROR(INDEX('DOCENTI-CLASSI-MATERIE'!$A$2:$L$201,MATCH(C$85,'DOCENTI-CLASSI-MATERIE'!$A$2:$A$201,0),MATCH(C$184,INDIRECT("'DOCENTI-CLASSI-MATERIE'!$A"&amp;MATCH(C$85,'DOCENTI-CLASSI-MATERIE'!$A$2:$A$201,0)+2&amp;":$L"&amp;MATCH(C$85,'DOCENTI-CLASSI-MATERIE'!$A$2:$A$201,0)+2),0)),"")</f>
        <v/>
      </c>
      <c r="D267" s="41" t="str">
        <f ca="1">IFERROR(INDEX('DOCENTI-CLASSI-MATERIE'!$A$2:$L$201,MATCH(D$85,'DOCENTI-CLASSI-MATERIE'!$A$2:$A$201,0),MATCH(D$184,INDIRECT("'DOCENTI-CLASSI-MATERIE'!$A"&amp;MATCH(D$85,'DOCENTI-CLASSI-MATERIE'!$A$2:$A$201,0)+2&amp;":$L"&amp;MATCH(D$85,'DOCENTI-CLASSI-MATERIE'!$A$2:$A$201,0)+2),0)),"")</f>
        <v/>
      </c>
      <c r="E267" s="41" t="str">
        <f ca="1">IFERROR(INDEX('DOCENTI-CLASSI-MATERIE'!$A$2:$L$201,MATCH(E$85,'DOCENTI-CLASSI-MATERIE'!$A$2:$A$201,0),MATCH(E$184,INDIRECT("'DOCENTI-CLASSI-MATERIE'!$A"&amp;MATCH(E$85,'DOCENTI-CLASSI-MATERIE'!$A$2:$A$201,0)+2&amp;":$L"&amp;MATCH(E$85,'DOCENTI-CLASSI-MATERIE'!$A$2:$A$201,0)+2),0)),"")</f>
        <v/>
      </c>
      <c r="F267" s="41" t="str">
        <f ca="1">IFERROR(INDEX('DOCENTI-CLASSI-MATERIE'!$A$2:$L$201,MATCH(F$85,'DOCENTI-CLASSI-MATERIE'!$A$2:$A$201,0),MATCH(F$184,INDIRECT("'DOCENTI-CLASSI-MATERIE'!$A"&amp;MATCH(F$85,'DOCENTI-CLASSI-MATERIE'!$A$2:$A$201,0)+2&amp;":$L"&amp;MATCH(F$85,'DOCENTI-CLASSI-MATERIE'!$A$2:$A$201,0)+2),0)),"")</f>
        <v/>
      </c>
      <c r="G267" s="41" t="str">
        <f ca="1">IFERROR(INDEX('DOCENTI-CLASSI-MATERIE'!$A$2:$L$201,MATCH(G$85,'DOCENTI-CLASSI-MATERIE'!$A$2:$A$201,0),MATCH(G$184,INDIRECT("'DOCENTI-CLASSI-MATERIE'!$A"&amp;MATCH(G$85,'DOCENTI-CLASSI-MATERIE'!$A$2:$A$201,0)+2&amp;":$L"&amp;MATCH(G$85,'DOCENTI-CLASSI-MATERIE'!$A$2:$A$201,0)+2),0)),"")</f>
        <v/>
      </c>
      <c r="H267" s="41" t="str">
        <f ca="1">IFERROR(INDEX('DOCENTI-CLASSI-MATERIE'!$A$2:$L$201,MATCH(H$85,'DOCENTI-CLASSI-MATERIE'!$A$2:$A$201,0),MATCH(H$184,INDIRECT("'DOCENTI-CLASSI-MATERIE'!$A"&amp;MATCH(H$85,'DOCENTI-CLASSI-MATERIE'!$A$2:$A$201,0)+2&amp;":$L"&amp;MATCH(H$85,'DOCENTI-CLASSI-MATERIE'!$A$2:$A$201,0)+2),0)),"")</f>
        <v/>
      </c>
      <c r="I267" s="41" t="str">
        <f ca="1">IFERROR(INDEX('DOCENTI-CLASSI-MATERIE'!$A$2:$L$201,MATCH(I$85,'DOCENTI-CLASSI-MATERIE'!$A$2:$A$201,0),MATCH(I$184,INDIRECT("'DOCENTI-CLASSI-MATERIE'!$A"&amp;MATCH(I$85,'DOCENTI-CLASSI-MATERIE'!$A$2:$A$201,0)+2&amp;":$L"&amp;MATCH(I$85,'DOCENTI-CLASSI-MATERIE'!$A$2:$A$201,0)+2),0)),"")</f>
        <v/>
      </c>
      <c r="J267" s="41" t="str">
        <f ca="1">IFERROR(INDEX('DOCENTI-CLASSI-MATERIE'!$A$2:$L$201,MATCH(J$85,'DOCENTI-CLASSI-MATERIE'!$A$2:$A$201,0),MATCH(J$184,INDIRECT("'DOCENTI-CLASSI-MATERIE'!$A"&amp;MATCH(J$85,'DOCENTI-CLASSI-MATERIE'!$A$2:$A$201,0)+2&amp;":$L"&amp;MATCH(J$85,'DOCENTI-CLASSI-MATERIE'!$A$2:$A$201,0)+2),0)),"")</f>
        <v/>
      </c>
      <c r="K267" s="41" t="str">
        <f ca="1">IFERROR(INDEX('DOCENTI-CLASSI-MATERIE'!$A$2:$L$201,MATCH(K$85,'DOCENTI-CLASSI-MATERIE'!$A$2:$A$201,0),MATCH(K$184,INDIRECT("'DOCENTI-CLASSI-MATERIE'!$A"&amp;MATCH(K$85,'DOCENTI-CLASSI-MATERIE'!$A$2:$A$201,0)+2&amp;":$L"&amp;MATCH(K$85,'DOCENTI-CLASSI-MATERIE'!$A$2:$A$201,0)+2),0)),"")</f>
        <v/>
      </c>
      <c r="L267" s="41" t="str">
        <f ca="1">IFERROR(INDEX('DOCENTI-CLASSI-MATERIE'!$A$2:$L$201,MATCH(L$85,'DOCENTI-CLASSI-MATERIE'!$A$2:$A$201,0),MATCH(L$184,INDIRECT("'DOCENTI-CLASSI-MATERIE'!$A"&amp;MATCH(L$85,'DOCENTI-CLASSI-MATERIE'!$A$2:$A$201,0)+2&amp;":$L"&amp;MATCH(L$85,'DOCENTI-CLASSI-MATERIE'!$A$2:$A$201,0)+2),0)),"")</f>
        <v/>
      </c>
      <c r="M267" s="41" t="str">
        <f ca="1">IFERROR(INDEX('DOCENTI-CLASSI-MATERIE'!$A$2:$L$201,MATCH(M$85,'DOCENTI-CLASSI-MATERIE'!$A$2:$A$201,0),MATCH(M$184,INDIRECT("'DOCENTI-CLASSI-MATERIE'!$A"&amp;MATCH(M$85,'DOCENTI-CLASSI-MATERIE'!$A$2:$A$201,0)+2&amp;":$L"&amp;MATCH(M$85,'DOCENTI-CLASSI-MATERIE'!$A$2:$A$201,0)+2),0)),"")</f>
        <v/>
      </c>
      <c r="N267" s="41" t="str">
        <f ca="1">IFERROR(INDEX('DOCENTI-CLASSI-MATERIE'!$A$2:$L$201,MATCH(N$85,'DOCENTI-CLASSI-MATERIE'!$A$2:$A$201,0),MATCH(N$184,INDIRECT("'DOCENTI-CLASSI-MATERIE'!$A"&amp;MATCH(N$85,'DOCENTI-CLASSI-MATERIE'!$A$2:$A$201,0)+2&amp;":$L"&amp;MATCH(N$85,'DOCENTI-CLASSI-MATERIE'!$A$2:$A$201,0)+2),0)),"")</f>
        <v/>
      </c>
      <c r="O267" s="41" t="str">
        <f ca="1">IFERROR(INDEX('DOCENTI-CLASSI-MATERIE'!$A$2:$L$201,MATCH(O$85,'DOCENTI-CLASSI-MATERIE'!$A$2:$A$201,0),MATCH(O$184,INDIRECT("'DOCENTI-CLASSI-MATERIE'!$A"&amp;MATCH(O$85,'DOCENTI-CLASSI-MATERIE'!$A$2:$A$201,0)+2&amp;":$L"&amp;MATCH(O$85,'DOCENTI-CLASSI-MATERIE'!$A$2:$A$201,0)+2),0)),"")</f>
        <v/>
      </c>
      <c r="P267" s="41" t="str">
        <f ca="1">IFERROR(INDEX('DOCENTI-CLASSI-MATERIE'!$A$2:$L$201,MATCH(P$85,'DOCENTI-CLASSI-MATERIE'!$A$2:$A$201,0),MATCH(P$184,INDIRECT("'DOCENTI-CLASSI-MATERIE'!$A"&amp;MATCH(P$85,'DOCENTI-CLASSI-MATERIE'!$A$2:$A$201,0)+2&amp;":$L"&amp;MATCH(P$85,'DOCENTI-CLASSI-MATERIE'!$A$2:$A$201,0)+2),0)),"")</f>
        <v/>
      </c>
      <c r="Q267" s="41" t="str">
        <f ca="1">IFERROR(INDEX('DOCENTI-CLASSI-MATERIE'!$A$2:$L$201,MATCH(Q$85,'DOCENTI-CLASSI-MATERIE'!$A$2:$A$201,0),MATCH(Q$184,INDIRECT("'DOCENTI-CLASSI-MATERIE'!$A"&amp;MATCH(Q$85,'DOCENTI-CLASSI-MATERIE'!$A$2:$A$201,0)+2&amp;":$L"&amp;MATCH(Q$85,'DOCENTI-CLASSI-MATERIE'!$A$2:$A$201,0)+2),0)),"")</f>
        <v/>
      </c>
      <c r="R267" s="41" t="str">
        <f ca="1">IFERROR(INDEX('DOCENTI-CLASSI-MATERIE'!$A$2:$L$201,MATCH(R$85,'DOCENTI-CLASSI-MATERIE'!$A$2:$A$201,0),MATCH(R$184,INDIRECT("'DOCENTI-CLASSI-MATERIE'!$A"&amp;MATCH(R$85,'DOCENTI-CLASSI-MATERIE'!$A$2:$A$201,0)+2&amp;":$L"&amp;MATCH(R$85,'DOCENTI-CLASSI-MATERIE'!$A$2:$A$201,0)+2),0)),"")</f>
        <v/>
      </c>
      <c r="S267" s="41" t="str">
        <f ca="1">IFERROR(INDEX('DOCENTI-CLASSI-MATERIE'!$A$2:$L$201,MATCH(S$85,'DOCENTI-CLASSI-MATERIE'!$A$2:$A$201,0),MATCH(S$184,INDIRECT("'DOCENTI-CLASSI-MATERIE'!$A"&amp;MATCH(S$85,'DOCENTI-CLASSI-MATERIE'!$A$2:$A$201,0)+2&amp;":$L"&amp;MATCH(S$85,'DOCENTI-CLASSI-MATERIE'!$A$2:$A$201,0)+2),0)),"")</f>
        <v/>
      </c>
      <c r="T267" s="41" t="str">
        <f ca="1">IFERROR(INDEX('DOCENTI-CLASSI-MATERIE'!$A$2:$L$201,MATCH(T$85,'DOCENTI-CLASSI-MATERIE'!$A$2:$A$201,0),MATCH(T$184,INDIRECT("'DOCENTI-CLASSI-MATERIE'!$A"&amp;MATCH(T$85,'DOCENTI-CLASSI-MATERIE'!$A$2:$A$201,0)+2&amp;":$L"&amp;MATCH(T$85,'DOCENTI-CLASSI-MATERIE'!$A$2:$A$201,0)+2),0)),"")</f>
        <v/>
      </c>
      <c r="U267" s="41" t="str">
        <f ca="1">IFERROR(INDEX('DOCENTI-CLASSI-MATERIE'!$A$2:$L$201,MATCH(U$85,'DOCENTI-CLASSI-MATERIE'!$A$2:$A$201,0),MATCH(U$184,INDIRECT("'DOCENTI-CLASSI-MATERIE'!$A"&amp;MATCH(U$85,'DOCENTI-CLASSI-MATERIE'!$A$2:$A$201,0)+2&amp;":$L"&amp;MATCH(U$85,'DOCENTI-CLASSI-MATERIE'!$A$2:$A$201,0)+2),0)),"")</f>
        <v/>
      </c>
      <c r="V267" s="41" t="str">
        <f ca="1">IFERROR(INDEX('DOCENTI-CLASSI-MATERIE'!$A$2:$L$201,MATCH(V$85,'DOCENTI-CLASSI-MATERIE'!$A$2:$A$201,0),MATCH(V$184,INDIRECT("'DOCENTI-CLASSI-MATERIE'!$A"&amp;MATCH(V$85,'DOCENTI-CLASSI-MATERIE'!$A$2:$A$201,0)+2&amp;":$L"&amp;MATCH(V$85,'DOCENTI-CLASSI-MATERIE'!$A$2:$A$201,0)+2),0)),"")</f>
        <v/>
      </c>
      <c r="W267" s="41" t="str">
        <f ca="1">IFERROR(INDEX('DOCENTI-CLASSI-MATERIE'!$A$2:$L$201,MATCH(W$85,'DOCENTI-CLASSI-MATERIE'!$A$2:$A$201,0),MATCH(W$184,INDIRECT("'DOCENTI-CLASSI-MATERIE'!$A"&amp;MATCH(W$85,'DOCENTI-CLASSI-MATERIE'!$A$2:$A$201,0)+2&amp;":$L"&amp;MATCH(W$85,'DOCENTI-CLASSI-MATERIE'!$A$2:$A$201,0)+2),0)),"")</f>
        <v/>
      </c>
      <c r="X267" s="41" t="str">
        <f ca="1">IFERROR(INDEX('DOCENTI-CLASSI-MATERIE'!$A$2:$L$201,MATCH(X$85,'DOCENTI-CLASSI-MATERIE'!$A$2:$A$201,0),MATCH(X$184,INDIRECT("'DOCENTI-CLASSI-MATERIE'!$A"&amp;MATCH(X$85,'DOCENTI-CLASSI-MATERIE'!$A$2:$A$201,0)+2&amp;":$L"&amp;MATCH(X$85,'DOCENTI-CLASSI-MATERIE'!$A$2:$A$201,0)+2),0)),"")</f>
        <v/>
      </c>
      <c r="Y267" s="41" t="str">
        <f ca="1">IFERROR(INDEX('DOCENTI-CLASSI-MATERIE'!$A$2:$L$201,MATCH(Y$85,'DOCENTI-CLASSI-MATERIE'!$A$2:$A$201,0),MATCH(Y$184,INDIRECT("'DOCENTI-CLASSI-MATERIE'!$A"&amp;MATCH(Y$85,'DOCENTI-CLASSI-MATERIE'!$A$2:$A$201,0)+2&amp;":$L"&amp;MATCH(Y$85,'DOCENTI-CLASSI-MATERIE'!$A$2:$A$201,0)+2),0)),"")</f>
        <v/>
      </c>
      <c r="Z267" s="41" t="str">
        <f ca="1">IFERROR(INDEX('DOCENTI-CLASSI-MATERIE'!$A$2:$L$201,MATCH(Z$85,'DOCENTI-CLASSI-MATERIE'!$A$2:$A$201,0),MATCH(Z$184,INDIRECT("'DOCENTI-CLASSI-MATERIE'!$A"&amp;MATCH(Z$85,'DOCENTI-CLASSI-MATERIE'!$A$2:$A$201,0)+2&amp;":$L"&amp;MATCH(Z$85,'DOCENTI-CLASSI-MATERIE'!$A$2:$A$201,0)+2),0)),"")</f>
        <v/>
      </c>
      <c r="AA267" s="41" t="str">
        <f ca="1">IFERROR(INDEX('DOCENTI-CLASSI-MATERIE'!$A$2:$L$201,MATCH(AA$85,'DOCENTI-CLASSI-MATERIE'!$A$2:$A$201,0),MATCH(AA$184,INDIRECT("'DOCENTI-CLASSI-MATERIE'!$A"&amp;MATCH(AA$85,'DOCENTI-CLASSI-MATERIE'!$A$2:$A$201,0)+2&amp;":$L"&amp;MATCH(AA$85,'DOCENTI-CLASSI-MATERIE'!$A$2:$A$201,0)+2),0)),"")</f>
        <v/>
      </c>
      <c r="AB267" s="41" t="str">
        <f ca="1">IFERROR(INDEX('DOCENTI-CLASSI-MATERIE'!$A$2:$L$201,MATCH(AB$85,'DOCENTI-CLASSI-MATERIE'!$A$2:$A$201,0),MATCH(AB$184,INDIRECT("'DOCENTI-CLASSI-MATERIE'!$A"&amp;MATCH(AB$85,'DOCENTI-CLASSI-MATERIE'!$A$2:$A$201,0)+2&amp;":$L"&amp;MATCH(AB$85,'DOCENTI-CLASSI-MATERIE'!$A$2:$A$201,0)+2),0)),"")</f>
        <v/>
      </c>
      <c r="AC267" s="41" t="str">
        <f ca="1">IFERROR(INDEX('DOCENTI-CLASSI-MATERIE'!$A$2:$L$201,MATCH(AC$85,'DOCENTI-CLASSI-MATERIE'!$A$2:$A$201,0),MATCH(AC$184,INDIRECT("'DOCENTI-CLASSI-MATERIE'!$A"&amp;MATCH(AC$85,'DOCENTI-CLASSI-MATERIE'!$A$2:$A$201,0)+2&amp;":$L"&amp;MATCH(AC$85,'DOCENTI-CLASSI-MATERIE'!$A$2:$A$201,0)+2),0)),"")</f>
        <v/>
      </c>
      <c r="AD267" s="41" t="str">
        <f ca="1">IFERROR(INDEX('DOCENTI-CLASSI-MATERIE'!$A$2:$L$201,MATCH(AD$85,'DOCENTI-CLASSI-MATERIE'!$A$2:$A$201,0),MATCH(AD$184,INDIRECT("'DOCENTI-CLASSI-MATERIE'!$A"&amp;MATCH(AD$85,'DOCENTI-CLASSI-MATERIE'!$A$2:$A$201,0)+2&amp;":$L"&amp;MATCH(AD$85,'DOCENTI-CLASSI-MATERIE'!$A$2:$A$201,0)+2),0)),"")</f>
        <v/>
      </c>
      <c r="AE267" s="41" t="str">
        <f ca="1">IFERROR(INDEX('DOCENTI-CLASSI-MATERIE'!$A$2:$L$201,MATCH(AE$85,'DOCENTI-CLASSI-MATERIE'!$A$2:$A$201,0),MATCH(AE$184,INDIRECT("'DOCENTI-CLASSI-MATERIE'!$A"&amp;MATCH(AE$85,'DOCENTI-CLASSI-MATERIE'!$A$2:$A$201,0)+2&amp;":$L"&amp;MATCH(AE$85,'DOCENTI-CLASSI-MATERIE'!$A$2:$A$201,0)+2),0)),"")</f>
        <v/>
      </c>
      <c r="AF267" s="41" t="str">
        <f ca="1">IFERROR(INDEX('DOCENTI-CLASSI-MATERIE'!$A$2:$L$201,MATCH(AF$85,'DOCENTI-CLASSI-MATERIE'!$A$2:$A$201,0),MATCH(AF$184,INDIRECT("'DOCENTI-CLASSI-MATERIE'!$A"&amp;MATCH(AF$85,'DOCENTI-CLASSI-MATERIE'!$A$2:$A$201,0)+2&amp;":$L"&amp;MATCH(AF$85,'DOCENTI-CLASSI-MATERIE'!$A$2:$A$201,0)+2),0)),"")</f>
        <v/>
      </c>
      <c r="AG267" s="41" t="str">
        <f ca="1">IFERROR(INDEX('DOCENTI-CLASSI-MATERIE'!$A$2:$L$201,MATCH(AG$85,'DOCENTI-CLASSI-MATERIE'!$A$2:$A$201,0),MATCH(AG$184,INDIRECT("'DOCENTI-CLASSI-MATERIE'!$A"&amp;MATCH(AG$85,'DOCENTI-CLASSI-MATERIE'!$A$2:$A$201,0)+2&amp;":$L"&amp;MATCH(AG$85,'DOCENTI-CLASSI-MATERIE'!$A$2:$A$201,0)+2),0)),"")</f>
        <v/>
      </c>
      <c r="AH267" s="41" t="str">
        <f ca="1">IFERROR(INDEX('DOCENTI-CLASSI-MATERIE'!$A$2:$L$201,MATCH(AH$85,'DOCENTI-CLASSI-MATERIE'!$A$2:$A$201,0),MATCH(AH$184,INDIRECT("'DOCENTI-CLASSI-MATERIE'!$A"&amp;MATCH(AH$85,'DOCENTI-CLASSI-MATERIE'!$A$2:$A$201,0)+2&amp;":$L"&amp;MATCH(AH$85,'DOCENTI-CLASSI-MATERIE'!$A$2:$A$201,0)+2),0)),"")</f>
        <v/>
      </c>
      <c r="AI267" s="41" t="str">
        <f ca="1">IFERROR(INDEX('DOCENTI-CLASSI-MATERIE'!$A$2:$L$201,MATCH(AI$85,'DOCENTI-CLASSI-MATERIE'!$A$2:$A$201,0),MATCH(AI$184,INDIRECT("'DOCENTI-CLASSI-MATERIE'!$A"&amp;MATCH(AI$85,'DOCENTI-CLASSI-MATERIE'!$A$2:$A$201,0)+2&amp;":$L"&amp;MATCH(AI$85,'DOCENTI-CLASSI-MATERIE'!$A$2:$A$201,0)+2),0)),"")</f>
        <v/>
      </c>
      <c r="AJ267" s="41" t="str">
        <f ca="1">IFERROR(INDEX('DOCENTI-CLASSI-MATERIE'!$A$2:$L$201,MATCH(AJ$85,'DOCENTI-CLASSI-MATERIE'!$A$2:$A$201,0),MATCH(AJ$184,INDIRECT("'DOCENTI-CLASSI-MATERIE'!$A"&amp;MATCH(AJ$85,'DOCENTI-CLASSI-MATERIE'!$A$2:$A$201,0)+2&amp;":$L"&amp;MATCH(AJ$85,'DOCENTI-CLASSI-MATERIE'!$A$2:$A$201,0)+2),0)),"")</f>
        <v/>
      </c>
      <c r="AK267" s="41" t="str">
        <f ca="1">IFERROR(INDEX('DOCENTI-CLASSI-MATERIE'!$A$2:$L$201,MATCH(AK$85,'DOCENTI-CLASSI-MATERIE'!$A$2:$A$201,0),MATCH(AK$184,INDIRECT("'DOCENTI-CLASSI-MATERIE'!$A"&amp;MATCH(AK$85,'DOCENTI-CLASSI-MATERIE'!$A$2:$A$201,0)+2&amp;":$L"&amp;MATCH(AK$85,'DOCENTI-CLASSI-MATERIE'!$A$2:$A$201,0)+2),0)),"")</f>
        <v/>
      </c>
      <c r="AL267" s="41" t="str">
        <f ca="1">IFERROR(INDEX('DOCENTI-CLASSI-MATERIE'!$A$2:$L$201,MATCH(AL$85,'DOCENTI-CLASSI-MATERIE'!$A$2:$A$201,0),MATCH(AL$184,INDIRECT("'DOCENTI-CLASSI-MATERIE'!$A"&amp;MATCH(AL$85,'DOCENTI-CLASSI-MATERIE'!$A$2:$A$201,0)+2&amp;":$L"&amp;MATCH(AL$85,'DOCENTI-CLASSI-MATERIE'!$A$2:$A$201,0)+2),0)),"")</f>
        <v/>
      </c>
      <c r="AM267" s="41" t="str">
        <f ca="1">IFERROR(INDEX('DOCENTI-CLASSI-MATERIE'!$A$2:$L$201,MATCH(AM$85,'DOCENTI-CLASSI-MATERIE'!$A$2:$A$201,0),MATCH(AM$184,INDIRECT("'DOCENTI-CLASSI-MATERIE'!$A"&amp;MATCH(AM$85,'DOCENTI-CLASSI-MATERIE'!$A$2:$A$201,0)+2&amp;":$L"&amp;MATCH(AM$85,'DOCENTI-CLASSI-MATERIE'!$A$2:$A$201,0)+2),0)),"")</f>
        <v/>
      </c>
      <c r="AN267" s="41" t="str">
        <f ca="1">IFERROR(INDEX('DOCENTI-CLASSI-MATERIE'!$A$2:$L$201,MATCH(AN$85,'DOCENTI-CLASSI-MATERIE'!$A$2:$A$201,0),MATCH(AN$184,INDIRECT("'DOCENTI-CLASSI-MATERIE'!$A"&amp;MATCH(AN$85,'DOCENTI-CLASSI-MATERIE'!$A$2:$A$201,0)+2&amp;":$L"&amp;MATCH(AN$85,'DOCENTI-CLASSI-MATERIE'!$A$2:$A$201,0)+2),0)),"")</f>
        <v/>
      </c>
      <c r="AO267" s="41" t="str">
        <f ca="1">IFERROR(INDEX('DOCENTI-CLASSI-MATERIE'!$A$2:$L$201,MATCH(AO$85,'DOCENTI-CLASSI-MATERIE'!$A$2:$A$201,0),MATCH(AO$184,INDIRECT("'DOCENTI-CLASSI-MATERIE'!$A"&amp;MATCH(AO$85,'DOCENTI-CLASSI-MATERIE'!$A$2:$A$201,0)+2&amp;":$L"&amp;MATCH(AO$85,'DOCENTI-CLASSI-MATERIE'!$A$2:$A$201,0)+2),0)),"")</f>
        <v/>
      </c>
      <c r="AP267" s="41" t="str">
        <f ca="1">IFERROR(INDEX('DOCENTI-CLASSI-MATERIE'!$A$2:$L$201,MATCH(AP$85,'DOCENTI-CLASSI-MATERIE'!$A$2:$A$201,0),MATCH(AP$184,INDIRECT("'DOCENTI-CLASSI-MATERIE'!$A"&amp;MATCH(AP$85,'DOCENTI-CLASSI-MATERIE'!$A$2:$A$201,0)+2&amp;":$L"&amp;MATCH(AP$85,'DOCENTI-CLASSI-MATERIE'!$A$2:$A$201,0)+2),0)),"")</f>
        <v/>
      </c>
      <c r="AQ267" s="41" t="str">
        <f ca="1">IFERROR(INDEX('DOCENTI-CLASSI-MATERIE'!$A$2:$L$201,MATCH(AQ$85,'DOCENTI-CLASSI-MATERIE'!$A$2:$A$201,0),MATCH(AQ$184,INDIRECT("'DOCENTI-CLASSI-MATERIE'!$A"&amp;MATCH(AQ$85,'DOCENTI-CLASSI-MATERIE'!$A$2:$A$201,0)+2&amp;":$L"&amp;MATCH(AQ$85,'DOCENTI-CLASSI-MATERIE'!$A$2:$A$201,0)+2),0)),"")</f>
        <v/>
      </c>
      <c r="AR267" s="41" t="str">
        <f ca="1">IFERROR(INDEX('DOCENTI-CLASSI-MATERIE'!$A$2:$L$201,MATCH(AR$85,'DOCENTI-CLASSI-MATERIE'!$A$2:$A$201,0),MATCH(AR$184,INDIRECT("'DOCENTI-CLASSI-MATERIE'!$A"&amp;MATCH(AR$85,'DOCENTI-CLASSI-MATERIE'!$A$2:$A$201,0)+2&amp;":$L"&amp;MATCH(AR$85,'DOCENTI-CLASSI-MATERIE'!$A$2:$A$201,0)+2),0)),"")</f>
        <v/>
      </c>
      <c r="AS267" s="41" t="str">
        <f ca="1">IFERROR(INDEX('DOCENTI-CLASSI-MATERIE'!$A$2:$L$201,MATCH(AS$85,'DOCENTI-CLASSI-MATERIE'!$A$2:$A$201,0),MATCH(AS$184,INDIRECT("'DOCENTI-CLASSI-MATERIE'!$A"&amp;MATCH(AS$85,'DOCENTI-CLASSI-MATERIE'!$A$2:$A$201,0)+2&amp;":$L"&amp;MATCH(AS$85,'DOCENTI-CLASSI-MATERIE'!$A$2:$A$201,0)+2),0)),"")</f>
        <v/>
      </c>
      <c r="AT267" s="41" t="str">
        <f ca="1">IFERROR(INDEX('DOCENTI-CLASSI-MATERIE'!$A$2:$L$201,MATCH(AT$85,'DOCENTI-CLASSI-MATERIE'!$A$2:$A$201,0),MATCH(AT$184,INDIRECT("'DOCENTI-CLASSI-MATERIE'!$A"&amp;MATCH(AT$85,'DOCENTI-CLASSI-MATERIE'!$A$2:$A$201,0)+2&amp;":$L"&amp;MATCH(AT$85,'DOCENTI-CLASSI-MATERIE'!$A$2:$A$201,0)+2),0)),"")</f>
        <v/>
      </c>
      <c r="AU267" s="41" t="str">
        <f ca="1">IFERROR(INDEX('DOCENTI-CLASSI-MATERIE'!$A$2:$L$201,MATCH(AU$85,'DOCENTI-CLASSI-MATERIE'!$A$2:$A$201,0),MATCH(AU$184,INDIRECT("'DOCENTI-CLASSI-MATERIE'!$A"&amp;MATCH(AU$85,'DOCENTI-CLASSI-MATERIE'!$A$2:$A$201,0)+2&amp;":$L"&amp;MATCH(AU$85,'DOCENTI-CLASSI-MATERIE'!$A$2:$A$201,0)+2),0)),"")</f>
        <v/>
      </c>
      <c r="AV267" s="41" t="str">
        <f ca="1">IFERROR(INDEX('DOCENTI-CLASSI-MATERIE'!$A$2:$L$201,MATCH(AV$85,'DOCENTI-CLASSI-MATERIE'!$A$2:$A$201,0),MATCH(AV$184,INDIRECT("'DOCENTI-CLASSI-MATERIE'!$A"&amp;MATCH(AV$85,'DOCENTI-CLASSI-MATERIE'!$A$2:$A$201,0)+2&amp;":$L"&amp;MATCH(AV$85,'DOCENTI-CLASSI-MATERIE'!$A$2:$A$201,0)+2),0)),"")</f>
        <v/>
      </c>
      <c r="AW267" s="41" t="str">
        <f ca="1">IFERROR(INDEX('DOCENTI-CLASSI-MATERIE'!$A$2:$L$201,MATCH(AW$85,'DOCENTI-CLASSI-MATERIE'!$A$2:$A$201,0),MATCH(AW$184,INDIRECT("'DOCENTI-CLASSI-MATERIE'!$A"&amp;MATCH(AW$85,'DOCENTI-CLASSI-MATERIE'!$A$2:$A$201,0)+2&amp;":$L"&amp;MATCH(AW$85,'DOCENTI-CLASSI-MATERIE'!$A$2:$A$201,0)+2),0)),"")</f>
        <v/>
      </c>
      <c r="AX267" s="41" t="str">
        <f ca="1">IFERROR(INDEX('DOCENTI-CLASSI-MATERIE'!$A$2:$L$201,MATCH(AX$85,'DOCENTI-CLASSI-MATERIE'!$A$2:$A$201,0),MATCH(AX$184,INDIRECT("'DOCENTI-CLASSI-MATERIE'!$A"&amp;MATCH(AX$85,'DOCENTI-CLASSI-MATERIE'!$A$2:$A$201,0)+2&amp;":$L"&amp;MATCH(AX$85,'DOCENTI-CLASSI-MATERIE'!$A$2:$A$201,0)+2),0)),"")</f>
        <v/>
      </c>
      <c r="AY267" s="41" t="str">
        <f ca="1">IFERROR(INDEX('DOCENTI-CLASSI-MATERIE'!$A$2:$L$201,MATCH(AY$85,'DOCENTI-CLASSI-MATERIE'!$A$2:$A$201,0),MATCH(AY$184,INDIRECT("'DOCENTI-CLASSI-MATERIE'!$A"&amp;MATCH(AY$85,'DOCENTI-CLASSI-MATERIE'!$A$2:$A$201,0)+2&amp;":$L"&amp;MATCH(AY$85,'DOCENTI-CLASSI-MATERIE'!$A$2:$A$201,0)+2),0)),"")</f>
        <v/>
      </c>
      <c r="AZ267" s="41" t="str">
        <f ca="1">IFERROR(INDEX('DOCENTI-CLASSI-MATERIE'!$A$2:$L$201,MATCH(AZ$85,'DOCENTI-CLASSI-MATERIE'!$A$2:$A$201,0),MATCH(AZ$184,INDIRECT("'DOCENTI-CLASSI-MATERIE'!$A"&amp;MATCH(AZ$85,'DOCENTI-CLASSI-MATERIE'!$A$2:$A$201,0)+2&amp;":$L"&amp;MATCH(AZ$85,'DOCENTI-CLASSI-MATERIE'!$A$2:$A$201,0)+2),0)),"")</f>
        <v/>
      </c>
    </row>
    <row r="268" spans="1:52" s="42" customFormat="1" ht="24.95" hidden="1" customHeight="1">
      <c r="A268" s="160"/>
      <c r="B268" s="171"/>
      <c r="C268" s="43" t="str">
        <f>IFERROR(INDEX('ORARIO DOCENTI'!$A$3:$A$102,MATCH(C$184,'ORARIO DOCENTI'!$AC$3:$AC$102,0),1),"")</f>
        <v/>
      </c>
      <c r="D268" s="43" t="str">
        <f>IFERROR(INDEX('ORARIO DOCENTI'!$A$3:$A$102,MATCH(D$184,'ORARIO DOCENTI'!$AC$3:$AC$102,0),1),"")</f>
        <v/>
      </c>
      <c r="E268" s="43" t="str">
        <f>IFERROR(INDEX('ORARIO DOCENTI'!$A$3:$A$102,MATCH(E$184,'ORARIO DOCENTI'!$AC$3:$AC$102,0),1),"")</f>
        <v/>
      </c>
      <c r="F268" s="43" t="str">
        <f>IFERROR(INDEX('ORARIO DOCENTI'!$A$3:$A$102,MATCH(F$184,'ORARIO DOCENTI'!$AC$3:$AC$102,0),1),"")</f>
        <v/>
      </c>
      <c r="G268" s="43" t="str">
        <f>IFERROR(INDEX('ORARIO DOCENTI'!$A$3:$A$102,MATCH(G$184,'ORARIO DOCENTI'!$AC$3:$AC$102,0),1),"")</f>
        <v/>
      </c>
      <c r="H268" s="43" t="str">
        <f>IFERROR(INDEX('ORARIO DOCENTI'!$A$3:$A$102,MATCH(H$184,'ORARIO DOCENTI'!$AC$3:$AC$102,0),1),"")</f>
        <v/>
      </c>
      <c r="I268" s="43" t="str">
        <f>IFERROR(INDEX('ORARIO DOCENTI'!$A$3:$A$102,MATCH(I$184,'ORARIO DOCENTI'!$AC$3:$AC$102,0),1),"")</f>
        <v/>
      </c>
      <c r="J268" s="43" t="str">
        <f>IFERROR(INDEX('ORARIO DOCENTI'!$A$3:$A$102,MATCH(J$184,'ORARIO DOCENTI'!$AC$3:$AC$102,0),1),"")</f>
        <v/>
      </c>
      <c r="K268" s="43" t="str">
        <f>IFERROR(INDEX('ORARIO DOCENTI'!$A$3:$A$102,MATCH(K$184,'ORARIO DOCENTI'!$AC$3:$AC$102,0),1),"")</f>
        <v/>
      </c>
      <c r="L268" s="43" t="str">
        <f>IFERROR(INDEX('ORARIO DOCENTI'!$A$3:$A$102,MATCH(L$184,'ORARIO DOCENTI'!$AC$3:$AC$102,0),1),"")</f>
        <v/>
      </c>
      <c r="M268" s="43" t="str">
        <f>IFERROR(INDEX('ORARIO DOCENTI'!$A$3:$A$102,MATCH(M$184,'ORARIO DOCENTI'!$AC$3:$AC$102,0),1),"")</f>
        <v/>
      </c>
      <c r="N268" s="43" t="str">
        <f>IFERROR(INDEX('ORARIO DOCENTI'!$A$3:$A$102,MATCH(N$184,'ORARIO DOCENTI'!$AC$3:$AC$102,0),1),"")</f>
        <v/>
      </c>
      <c r="O268" s="43" t="str">
        <f>IFERROR(INDEX('ORARIO DOCENTI'!$A$3:$A$102,MATCH(O$184,'ORARIO DOCENTI'!$AC$3:$AC$102,0),1),"")</f>
        <v/>
      </c>
      <c r="P268" s="43" t="str">
        <f>IFERROR(INDEX('ORARIO DOCENTI'!$A$3:$A$102,MATCH(P$184,'ORARIO DOCENTI'!$AC$3:$AC$102,0),1),"")</f>
        <v/>
      </c>
      <c r="Q268" s="43" t="str">
        <f>IFERROR(INDEX('ORARIO DOCENTI'!$A$3:$A$102,MATCH(Q$184,'ORARIO DOCENTI'!$AC$3:$AC$102,0),1),"")</f>
        <v/>
      </c>
      <c r="R268" s="43" t="str">
        <f>IFERROR(INDEX('ORARIO DOCENTI'!$A$3:$A$102,MATCH(R$184,'ORARIO DOCENTI'!$AC$3:$AC$102,0),1),"")</f>
        <v/>
      </c>
      <c r="S268" s="43" t="str">
        <f>IFERROR(INDEX('ORARIO DOCENTI'!$A$3:$A$102,MATCH(S$184,'ORARIO DOCENTI'!$AC$3:$AC$102,0),1),"")</f>
        <v/>
      </c>
      <c r="T268" s="43" t="str">
        <f>IFERROR(INDEX('ORARIO DOCENTI'!$A$3:$A$102,MATCH(T$184,'ORARIO DOCENTI'!$AC$3:$AC$102,0),1),"")</f>
        <v/>
      </c>
      <c r="U268" s="43" t="str">
        <f>IFERROR(INDEX('ORARIO DOCENTI'!$A$3:$A$102,MATCH(U$184,'ORARIO DOCENTI'!$AC$3:$AC$102,0),1),"")</f>
        <v/>
      </c>
      <c r="V268" s="43" t="str">
        <f>IFERROR(INDEX('ORARIO DOCENTI'!$A$3:$A$102,MATCH(V$184,'ORARIO DOCENTI'!$AC$3:$AC$102,0),1),"")</f>
        <v/>
      </c>
      <c r="W268" s="43" t="str">
        <f>IFERROR(INDEX('ORARIO DOCENTI'!$A$3:$A$102,MATCH(W$184,'ORARIO DOCENTI'!$AC$3:$AC$102,0),1),"")</f>
        <v/>
      </c>
      <c r="X268" s="43" t="str">
        <f>IFERROR(INDEX('ORARIO DOCENTI'!$A$3:$A$102,MATCH(X$184,'ORARIO DOCENTI'!$AC$3:$AC$102,0),1),"")</f>
        <v/>
      </c>
      <c r="Y268" s="43" t="str">
        <f>IFERROR(INDEX('ORARIO DOCENTI'!$A$3:$A$102,MATCH(Y$184,'ORARIO DOCENTI'!$AC$3:$AC$102,0),1),"")</f>
        <v/>
      </c>
      <c r="Z268" s="43" t="str">
        <f>IFERROR(INDEX('ORARIO DOCENTI'!$A$3:$A$102,MATCH(Z$184,'ORARIO DOCENTI'!$AC$3:$AC$102,0),1),"")</f>
        <v/>
      </c>
      <c r="AA268" s="43" t="str">
        <f>IFERROR(INDEX('ORARIO DOCENTI'!$A$3:$A$102,MATCH(AA$184,'ORARIO DOCENTI'!$AC$3:$AC$102,0),1),"")</f>
        <v/>
      </c>
      <c r="AB268" s="43" t="str">
        <f>IFERROR(INDEX('ORARIO DOCENTI'!$A$3:$A$102,MATCH(AB$184,'ORARIO DOCENTI'!$AC$3:$AC$102,0),1),"")</f>
        <v/>
      </c>
      <c r="AC268" s="43" t="str">
        <f>IFERROR(INDEX('ORARIO DOCENTI'!$A$3:$A$102,MATCH(AC$184,'ORARIO DOCENTI'!$AC$3:$AC$102,0),1),"")</f>
        <v/>
      </c>
      <c r="AD268" s="43" t="str">
        <f>IFERROR(INDEX('ORARIO DOCENTI'!$A$3:$A$102,MATCH(AD$184,'ORARIO DOCENTI'!$AC$3:$AC$102,0),1),"")</f>
        <v/>
      </c>
      <c r="AE268" s="43" t="str">
        <f>IFERROR(INDEX('ORARIO DOCENTI'!$A$3:$A$102,MATCH(AE$184,'ORARIO DOCENTI'!$AC$3:$AC$102,0),1),"")</f>
        <v/>
      </c>
      <c r="AF268" s="43" t="str">
        <f>IFERROR(INDEX('ORARIO DOCENTI'!$A$3:$A$102,MATCH(AF$184,'ORARIO DOCENTI'!$AC$3:$AC$102,0),1),"")</f>
        <v/>
      </c>
      <c r="AG268" s="43" t="str">
        <f>IFERROR(INDEX('ORARIO DOCENTI'!$A$3:$A$102,MATCH(AG$184,'ORARIO DOCENTI'!$AC$3:$AC$102,0),1),"")</f>
        <v/>
      </c>
      <c r="AH268" s="43" t="str">
        <f>IFERROR(INDEX('ORARIO DOCENTI'!$A$3:$A$102,MATCH(AH$184,'ORARIO DOCENTI'!$AC$3:$AC$102,0),1),"")</f>
        <v/>
      </c>
      <c r="AI268" s="43" t="str">
        <f>IFERROR(INDEX('ORARIO DOCENTI'!$A$3:$A$102,MATCH(AI$184,'ORARIO DOCENTI'!$AC$3:$AC$102,0),1),"")</f>
        <v/>
      </c>
      <c r="AJ268" s="43" t="str">
        <f>IFERROR(INDEX('ORARIO DOCENTI'!$A$3:$A$102,MATCH(AJ$184,'ORARIO DOCENTI'!$AC$3:$AC$102,0),1),"")</f>
        <v/>
      </c>
      <c r="AK268" s="43" t="str">
        <f>IFERROR(INDEX('ORARIO DOCENTI'!$A$3:$A$102,MATCH(AK$184,'ORARIO DOCENTI'!$AC$3:$AC$102,0),1),"")</f>
        <v/>
      </c>
      <c r="AL268" s="43" t="str">
        <f>IFERROR(INDEX('ORARIO DOCENTI'!$A$3:$A$102,MATCH(AL$184,'ORARIO DOCENTI'!$AC$3:$AC$102,0),1),"")</f>
        <v/>
      </c>
      <c r="AM268" s="43" t="str">
        <f>IFERROR(INDEX('ORARIO DOCENTI'!$A$3:$A$102,MATCH(AM$184,'ORARIO DOCENTI'!$AC$3:$AC$102,0),1),"")</f>
        <v/>
      </c>
      <c r="AN268" s="43" t="str">
        <f>IFERROR(INDEX('ORARIO DOCENTI'!$A$3:$A$102,MATCH(AN$184,'ORARIO DOCENTI'!$AC$3:$AC$102,0),1),"")</f>
        <v/>
      </c>
      <c r="AO268" s="43" t="str">
        <f>IFERROR(INDEX('ORARIO DOCENTI'!$A$3:$A$102,MATCH(AO$184,'ORARIO DOCENTI'!$AC$3:$AC$102,0),1),"")</f>
        <v/>
      </c>
      <c r="AP268" s="43" t="str">
        <f>IFERROR(INDEX('ORARIO DOCENTI'!$A$3:$A$102,MATCH(AP$184,'ORARIO DOCENTI'!$AC$3:$AC$102,0),1),"")</f>
        <v/>
      </c>
      <c r="AQ268" s="43" t="str">
        <f>IFERROR(INDEX('ORARIO DOCENTI'!$A$3:$A$102,MATCH(AQ$184,'ORARIO DOCENTI'!$AC$3:$AC$102,0),1),"")</f>
        <v/>
      </c>
      <c r="AR268" s="43" t="str">
        <f>IFERROR(INDEX('ORARIO DOCENTI'!$A$3:$A$102,MATCH(AR$184,'ORARIO DOCENTI'!$AC$3:$AC$102,0),1),"")</f>
        <v/>
      </c>
      <c r="AS268" s="43" t="str">
        <f>IFERROR(INDEX('ORARIO DOCENTI'!$A$3:$A$102,MATCH(AS$184,'ORARIO DOCENTI'!$AC$3:$AC$102,0),1),"")</f>
        <v/>
      </c>
      <c r="AT268" s="43" t="str">
        <f>IFERROR(INDEX('ORARIO DOCENTI'!$A$3:$A$102,MATCH(AT$184,'ORARIO DOCENTI'!$AC$3:$AC$102,0),1),"")</f>
        <v/>
      </c>
      <c r="AU268" s="43" t="str">
        <f>IFERROR(INDEX('ORARIO DOCENTI'!$A$3:$A$102,MATCH(AU$184,'ORARIO DOCENTI'!$AC$3:$AC$102,0),1),"")</f>
        <v/>
      </c>
      <c r="AV268" s="43" t="str">
        <f>IFERROR(INDEX('ORARIO DOCENTI'!$A$3:$A$102,MATCH(AV$184,'ORARIO DOCENTI'!$AC$3:$AC$102,0),1),"")</f>
        <v/>
      </c>
      <c r="AW268" s="43" t="str">
        <f>IFERROR(INDEX('ORARIO DOCENTI'!$A$3:$A$102,MATCH(AW$184,'ORARIO DOCENTI'!$AC$3:$AC$102,0),1),"")</f>
        <v/>
      </c>
      <c r="AX268" s="43" t="str">
        <f>IFERROR(INDEX('ORARIO DOCENTI'!$A$3:$A$102,MATCH(AX$184,'ORARIO DOCENTI'!$AC$3:$AC$102,0),1),"")</f>
        <v/>
      </c>
      <c r="AY268" s="43" t="str">
        <f>IFERROR(INDEX('ORARIO DOCENTI'!$A$3:$A$102,MATCH(AY$184,'ORARIO DOCENTI'!$AC$3:$AC$102,0),1),"")</f>
        <v/>
      </c>
      <c r="AZ268" s="43" t="str">
        <f>IFERROR(INDEX('ORARIO DOCENTI'!$A$3:$A$102,MATCH(AZ$184,'ORARIO DOCENTI'!$AC$3:$AC$102,0),1),"")</f>
        <v/>
      </c>
    </row>
    <row r="269" spans="1:52" s="42" customFormat="1" ht="24.95" hidden="1" customHeight="1">
      <c r="A269" s="160"/>
      <c r="B269" s="172"/>
      <c r="C269" s="40" t="str">
        <f>IFERROR(INDEX('ORARIO ITP'!$A$3:$A$102,MATCH(C$184,'ORARIO ITP'!$AC$3:$AC$102,0),1),"")</f>
        <v/>
      </c>
      <c r="D269" s="40" t="str">
        <f>IFERROR(INDEX('ORARIO ITP'!$A$3:$A$102,MATCH(D$184,'ORARIO ITP'!$AC$3:$AC$102,0),1),"")</f>
        <v/>
      </c>
      <c r="E269" s="40" t="str">
        <f>IFERROR(INDEX('ORARIO ITP'!$A$3:$A$102,MATCH(E$184,'ORARIO ITP'!$AC$3:$AC$102,0),1),"")</f>
        <v/>
      </c>
      <c r="F269" s="40" t="str">
        <f>IFERROR(INDEX('ORARIO ITP'!$A$3:$A$102,MATCH(F$184,'ORARIO ITP'!$AC$3:$AC$102,0),1),"")</f>
        <v/>
      </c>
      <c r="G269" s="40" t="str">
        <f>IFERROR(INDEX('ORARIO ITP'!$A$3:$A$102,MATCH(G$184,'ORARIO ITP'!$AC$3:$AC$102,0),1),"")</f>
        <v/>
      </c>
      <c r="H269" s="40" t="str">
        <f>IFERROR(INDEX('ORARIO ITP'!$A$3:$A$102,MATCH(H$184,'ORARIO ITP'!$AC$3:$AC$102,0),1),"")</f>
        <v/>
      </c>
      <c r="I269" s="40" t="str">
        <f>IFERROR(INDEX('ORARIO ITP'!$A$3:$A$102,MATCH(I$184,'ORARIO ITP'!$AC$3:$AC$102,0),1),"")</f>
        <v/>
      </c>
      <c r="J269" s="40" t="str">
        <f>IFERROR(INDEX('ORARIO ITP'!$A$3:$A$102,MATCH(J$184,'ORARIO ITP'!$AC$3:$AC$102,0),1),"")</f>
        <v/>
      </c>
      <c r="K269" s="40" t="str">
        <f>IFERROR(INDEX('ORARIO ITP'!$A$3:$A$102,MATCH(K$184,'ORARIO ITP'!$AC$3:$AC$102,0),1),"")</f>
        <v/>
      </c>
      <c r="L269" s="40" t="str">
        <f>IFERROR(INDEX('ORARIO ITP'!$A$3:$A$102,MATCH(L$184,'ORARIO ITP'!$AC$3:$AC$102,0),1),"")</f>
        <v/>
      </c>
      <c r="M269" s="40" t="str">
        <f>IFERROR(INDEX('ORARIO ITP'!$A$3:$A$102,MATCH(M$184,'ORARIO ITP'!$AC$3:$AC$102,0),1),"")</f>
        <v/>
      </c>
      <c r="N269" s="40" t="str">
        <f>IFERROR(INDEX('ORARIO ITP'!$A$3:$A$102,MATCH(N$184,'ORARIO ITP'!$AC$3:$AC$102,0),1),"")</f>
        <v/>
      </c>
      <c r="O269" s="40" t="str">
        <f>IFERROR(INDEX('ORARIO ITP'!$A$3:$A$102,MATCH(O$184,'ORARIO ITP'!$AC$3:$AC$102,0),1),"")</f>
        <v/>
      </c>
      <c r="P269" s="40" t="str">
        <f>IFERROR(INDEX('ORARIO ITP'!$A$3:$A$102,MATCH(P$184,'ORARIO ITP'!$AC$3:$AC$102,0),1),"")</f>
        <v/>
      </c>
      <c r="Q269" s="40" t="str">
        <f>IFERROR(INDEX('ORARIO ITP'!$A$3:$A$102,MATCH(Q$184,'ORARIO ITP'!$AC$3:$AC$102,0),1),"")</f>
        <v/>
      </c>
      <c r="R269" s="40" t="str">
        <f>IFERROR(INDEX('ORARIO ITP'!$A$3:$A$102,MATCH(R$184,'ORARIO ITP'!$AC$3:$AC$102,0),1),"")</f>
        <v/>
      </c>
      <c r="S269" s="40" t="str">
        <f>IFERROR(INDEX('ORARIO ITP'!$A$3:$A$102,MATCH(S$184,'ORARIO ITP'!$AC$3:$AC$102,0),1),"")</f>
        <v/>
      </c>
      <c r="T269" s="40" t="str">
        <f>IFERROR(INDEX('ORARIO ITP'!$A$3:$A$102,MATCH(T$184,'ORARIO ITP'!$AC$3:$AC$102,0),1),"")</f>
        <v/>
      </c>
      <c r="U269" s="40" t="str">
        <f>IFERROR(INDEX('ORARIO ITP'!$A$3:$A$102,MATCH(U$184,'ORARIO ITP'!$AC$3:$AC$102,0),1),"")</f>
        <v/>
      </c>
      <c r="V269" s="40" t="str">
        <f>IFERROR(INDEX('ORARIO ITP'!$A$3:$A$102,MATCH(V$184,'ORARIO ITP'!$AC$3:$AC$102,0),1),"")</f>
        <v/>
      </c>
      <c r="W269" s="40" t="str">
        <f>IFERROR(INDEX('ORARIO ITP'!$A$3:$A$102,MATCH(W$184,'ORARIO ITP'!$AC$3:$AC$102,0),1),"")</f>
        <v/>
      </c>
      <c r="X269" s="40" t="str">
        <f>IFERROR(INDEX('ORARIO ITP'!$A$3:$A$102,MATCH(X$184,'ORARIO ITP'!$AC$3:$AC$102,0),1),"")</f>
        <v/>
      </c>
      <c r="Y269" s="40" t="str">
        <f>IFERROR(INDEX('ORARIO ITP'!$A$3:$A$102,MATCH(Y$184,'ORARIO ITP'!$AC$3:$AC$102,0),1),"")</f>
        <v/>
      </c>
      <c r="Z269" s="40" t="str">
        <f>IFERROR(INDEX('ORARIO ITP'!$A$3:$A$102,MATCH(Z$184,'ORARIO ITP'!$AC$3:$AC$102,0),1),"")</f>
        <v/>
      </c>
      <c r="AA269" s="40" t="str">
        <f>IFERROR(INDEX('ORARIO ITP'!$A$3:$A$102,MATCH(AA$184,'ORARIO ITP'!$AC$3:$AC$102,0),1),"")</f>
        <v/>
      </c>
      <c r="AB269" s="40" t="str">
        <f>IFERROR(INDEX('ORARIO ITP'!$A$3:$A$102,MATCH(AB$184,'ORARIO ITP'!$AC$3:$AC$102,0),1),"")</f>
        <v/>
      </c>
      <c r="AC269" s="40" t="str">
        <f>IFERROR(INDEX('ORARIO ITP'!$A$3:$A$102,MATCH(AC$184,'ORARIO ITP'!$AC$3:$AC$102,0),1),"")</f>
        <v/>
      </c>
      <c r="AD269" s="40" t="str">
        <f>IFERROR(INDEX('ORARIO ITP'!$A$3:$A$102,MATCH(AD$184,'ORARIO ITP'!$AC$3:$AC$102,0),1),"")</f>
        <v/>
      </c>
      <c r="AE269" s="40" t="str">
        <f>IFERROR(INDEX('ORARIO ITP'!$A$3:$A$102,MATCH(AE$184,'ORARIO ITP'!$AC$3:$AC$102,0),1),"")</f>
        <v/>
      </c>
      <c r="AF269" s="40" t="str">
        <f>IFERROR(INDEX('ORARIO ITP'!$A$3:$A$102,MATCH(AF$184,'ORARIO ITP'!$AC$3:$AC$102,0),1),"")</f>
        <v/>
      </c>
      <c r="AG269" s="40" t="str">
        <f>IFERROR(INDEX('ORARIO ITP'!$A$3:$A$102,MATCH(AG$184,'ORARIO ITP'!$AC$3:$AC$102,0),1),"")</f>
        <v/>
      </c>
      <c r="AH269" s="40" t="str">
        <f>IFERROR(INDEX('ORARIO ITP'!$A$3:$A$102,MATCH(AH$184,'ORARIO ITP'!$AC$3:$AC$102,0),1),"")</f>
        <v/>
      </c>
      <c r="AI269" s="40" t="str">
        <f>IFERROR(INDEX('ORARIO ITP'!$A$3:$A$102,MATCH(AI$184,'ORARIO ITP'!$AC$3:$AC$102,0),1),"")</f>
        <v/>
      </c>
      <c r="AJ269" s="40" t="str">
        <f>IFERROR(INDEX('ORARIO ITP'!$A$3:$A$102,MATCH(AJ$184,'ORARIO ITP'!$AC$3:$AC$102,0),1),"")</f>
        <v/>
      </c>
      <c r="AK269" s="40" t="str">
        <f>IFERROR(INDEX('ORARIO ITP'!$A$3:$A$102,MATCH(AK$184,'ORARIO ITP'!$AC$3:$AC$102,0),1),"")</f>
        <v/>
      </c>
      <c r="AL269" s="40" t="str">
        <f>IFERROR(INDEX('ORARIO ITP'!$A$3:$A$102,MATCH(AL$184,'ORARIO ITP'!$AC$3:$AC$102,0),1),"")</f>
        <v/>
      </c>
      <c r="AM269" s="40" t="str">
        <f>IFERROR(INDEX('ORARIO ITP'!$A$3:$A$102,MATCH(AM$184,'ORARIO ITP'!$AC$3:$AC$102,0),1),"")</f>
        <v/>
      </c>
      <c r="AN269" s="40" t="str">
        <f>IFERROR(INDEX('ORARIO ITP'!$A$3:$A$102,MATCH(AN$184,'ORARIO ITP'!$AC$3:$AC$102,0),1),"")</f>
        <v/>
      </c>
      <c r="AO269" s="40" t="str">
        <f>IFERROR(INDEX('ORARIO ITP'!$A$3:$A$102,MATCH(AO$184,'ORARIO ITP'!$AC$3:$AC$102,0),1),"")</f>
        <v/>
      </c>
      <c r="AP269" s="40" t="str">
        <f>IFERROR(INDEX('ORARIO ITP'!$A$3:$A$102,MATCH(AP$184,'ORARIO ITP'!$AC$3:$AC$102,0),1),"")</f>
        <v/>
      </c>
      <c r="AQ269" s="40" t="str">
        <f>IFERROR(INDEX('ORARIO ITP'!$A$3:$A$102,MATCH(AQ$184,'ORARIO ITP'!$AC$3:$AC$102,0),1),"")</f>
        <v/>
      </c>
      <c r="AR269" s="40" t="str">
        <f>IFERROR(INDEX('ORARIO ITP'!$A$3:$A$102,MATCH(AR$184,'ORARIO ITP'!$AC$3:$AC$102,0),1),"")</f>
        <v/>
      </c>
      <c r="AS269" s="40" t="str">
        <f>IFERROR(INDEX('ORARIO ITP'!$A$3:$A$102,MATCH(AS$184,'ORARIO ITP'!$AC$3:$AC$102,0),1),"")</f>
        <v/>
      </c>
      <c r="AT269" s="40" t="str">
        <f>IFERROR(INDEX('ORARIO ITP'!$A$3:$A$102,MATCH(AT$184,'ORARIO ITP'!$AC$3:$AC$102,0),1),"")</f>
        <v/>
      </c>
      <c r="AU269" s="40" t="str">
        <f>IFERROR(INDEX('ORARIO ITP'!$A$3:$A$102,MATCH(AU$184,'ORARIO ITP'!$AC$3:$AC$102,0),1),"")</f>
        <v/>
      </c>
      <c r="AV269" s="40" t="str">
        <f>IFERROR(INDEX('ORARIO ITP'!$A$3:$A$102,MATCH(AV$184,'ORARIO ITP'!$AC$3:$AC$102,0),1),"")</f>
        <v/>
      </c>
      <c r="AW269" s="40" t="str">
        <f>IFERROR(INDEX('ORARIO ITP'!$A$3:$A$102,MATCH(AW$184,'ORARIO ITP'!$AC$3:$AC$102,0),1),"")</f>
        <v/>
      </c>
      <c r="AX269" s="40" t="str">
        <f>IFERROR(INDEX('ORARIO ITP'!$A$3:$A$102,MATCH(AX$184,'ORARIO ITP'!$AC$3:$AC$102,0),1),"")</f>
        <v/>
      </c>
      <c r="AY269" s="40" t="str">
        <f>IFERROR(INDEX('ORARIO ITP'!$A$3:$A$102,MATCH(AY$184,'ORARIO ITP'!$AC$3:$AC$102,0),1),"")</f>
        <v/>
      </c>
      <c r="AZ269" s="40" t="str">
        <f>IFERROR(INDEX('ORARIO ITP'!$A$3:$A$102,MATCH(AZ$184,'ORARIO ITP'!$AC$3:$AC$102,0),1),"")</f>
        <v/>
      </c>
    </row>
    <row r="270" spans="1:52" s="42" customFormat="1" ht="24.95" hidden="1" customHeight="1">
      <c r="A270" s="160"/>
      <c r="B270" s="164">
        <v>9</v>
      </c>
      <c r="C270" s="41" t="str">
        <f ca="1">IFERROR(INDEX('DOCENTI-CLASSI-MATERIE'!$A$2:$L$201,MATCH(C$88,'DOCENTI-CLASSI-MATERIE'!$A$2:$A$201,0),MATCH(C$184,INDIRECT("'DOCENTI-CLASSI-MATERIE'!$A"&amp;MATCH(C$88,'DOCENTI-CLASSI-MATERIE'!$A$2:$A$201,0)+2&amp;":$L"&amp;MATCH(C$88,'DOCENTI-CLASSI-MATERIE'!$A$2:$A$201,0)+2),0)),"")</f>
        <v/>
      </c>
      <c r="D270" s="41" t="str">
        <f ca="1">IFERROR(INDEX('DOCENTI-CLASSI-MATERIE'!$A$2:$L$201,MATCH(D$88,'DOCENTI-CLASSI-MATERIE'!$A$2:$A$201,0),MATCH(D$184,INDIRECT("'DOCENTI-CLASSI-MATERIE'!$A"&amp;MATCH(D$88,'DOCENTI-CLASSI-MATERIE'!$A$2:$A$201,0)+2&amp;":$L"&amp;MATCH(D$88,'DOCENTI-CLASSI-MATERIE'!$A$2:$A$201,0)+2),0)),"")</f>
        <v/>
      </c>
      <c r="E270" s="41" t="str">
        <f ca="1">IFERROR(INDEX('DOCENTI-CLASSI-MATERIE'!$A$2:$L$201,MATCH(E$88,'DOCENTI-CLASSI-MATERIE'!$A$2:$A$201,0),MATCH(E$184,INDIRECT("'DOCENTI-CLASSI-MATERIE'!$A"&amp;MATCH(E$88,'DOCENTI-CLASSI-MATERIE'!$A$2:$A$201,0)+2&amp;":$L"&amp;MATCH(E$88,'DOCENTI-CLASSI-MATERIE'!$A$2:$A$201,0)+2),0)),"")</f>
        <v/>
      </c>
      <c r="F270" s="41" t="str">
        <f ca="1">IFERROR(INDEX('DOCENTI-CLASSI-MATERIE'!$A$2:$L$201,MATCH(F$88,'DOCENTI-CLASSI-MATERIE'!$A$2:$A$201,0),MATCH(F$184,INDIRECT("'DOCENTI-CLASSI-MATERIE'!$A"&amp;MATCH(F$88,'DOCENTI-CLASSI-MATERIE'!$A$2:$A$201,0)+2&amp;":$L"&amp;MATCH(F$88,'DOCENTI-CLASSI-MATERIE'!$A$2:$A$201,0)+2),0)),"")</f>
        <v/>
      </c>
      <c r="G270" s="41" t="str">
        <f ca="1">IFERROR(INDEX('DOCENTI-CLASSI-MATERIE'!$A$2:$L$201,MATCH(G$88,'DOCENTI-CLASSI-MATERIE'!$A$2:$A$201,0),MATCH(G$184,INDIRECT("'DOCENTI-CLASSI-MATERIE'!$A"&amp;MATCH(G$88,'DOCENTI-CLASSI-MATERIE'!$A$2:$A$201,0)+2&amp;":$L"&amp;MATCH(G$88,'DOCENTI-CLASSI-MATERIE'!$A$2:$A$201,0)+2),0)),"")</f>
        <v/>
      </c>
      <c r="H270" s="41" t="str">
        <f ca="1">IFERROR(INDEX('DOCENTI-CLASSI-MATERIE'!$A$2:$L$201,MATCH(H$88,'DOCENTI-CLASSI-MATERIE'!$A$2:$A$201,0),MATCH(H$184,INDIRECT("'DOCENTI-CLASSI-MATERIE'!$A"&amp;MATCH(H$88,'DOCENTI-CLASSI-MATERIE'!$A$2:$A$201,0)+2&amp;":$L"&amp;MATCH(H$88,'DOCENTI-CLASSI-MATERIE'!$A$2:$A$201,0)+2),0)),"")</f>
        <v/>
      </c>
      <c r="I270" s="41" t="str">
        <f ca="1">IFERROR(INDEX('DOCENTI-CLASSI-MATERIE'!$A$2:$L$201,MATCH(I$88,'DOCENTI-CLASSI-MATERIE'!$A$2:$A$201,0),MATCH(I$184,INDIRECT("'DOCENTI-CLASSI-MATERIE'!$A"&amp;MATCH(I$88,'DOCENTI-CLASSI-MATERIE'!$A$2:$A$201,0)+2&amp;":$L"&amp;MATCH(I$88,'DOCENTI-CLASSI-MATERIE'!$A$2:$A$201,0)+2),0)),"")</f>
        <v/>
      </c>
      <c r="J270" s="41" t="str">
        <f ca="1">IFERROR(INDEX('DOCENTI-CLASSI-MATERIE'!$A$2:$L$201,MATCH(J$88,'DOCENTI-CLASSI-MATERIE'!$A$2:$A$201,0),MATCH(J$184,INDIRECT("'DOCENTI-CLASSI-MATERIE'!$A"&amp;MATCH(J$88,'DOCENTI-CLASSI-MATERIE'!$A$2:$A$201,0)+2&amp;":$L"&amp;MATCH(J$88,'DOCENTI-CLASSI-MATERIE'!$A$2:$A$201,0)+2),0)),"")</f>
        <v/>
      </c>
      <c r="K270" s="41" t="str">
        <f ca="1">IFERROR(INDEX('DOCENTI-CLASSI-MATERIE'!$A$2:$L$201,MATCH(K$88,'DOCENTI-CLASSI-MATERIE'!$A$2:$A$201,0),MATCH(K$184,INDIRECT("'DOCENTI-CLASSI-MATERIE'!$A"&amp;MATCH(K$88,'DOCENTI-CLASSI-MATERIE'!$A$2:$A$201,0)+2&amp;":$L"&amp;MATCH(K$88,'DOCENTI-CLASSI-MATERIE'!$A$2:$A$201,0)+2),0)),"")</f>
        <v/>
      </c>
      <c r="L270" s="41" t="str">
        <f ca="1">IFERROR(INDEX('DOCENTI-CLASSI-MATERIE'!$A$2:$L$201,MATCH(L$88,'DOCENTI-CLASSI-MATERIE'!$A$2:$A$201,0),MATCH(L$184,INDIRECT("'DOCENTI-CLASSI-MATERIE'!$A"&amp;MATCH(L$88,'DOCENTI-CLASSI-MATERIE'!$A$2:$A$201,0)+2&amp;":$L"&amp;MATCH(L$88,'DOCENTI-CLASSI-MATERIE'!$A$2:$A$201,0)+2),0)),"")</f>
        <v/>
      </c>
      <c r="M270" s="41" t="str">
        <f ca="1">IFERROR(INDEX('DOCENTI-CLASSI-MATERIE'!$A$2:$L$201,MATCH(M$88,'DOCENTI-CLASSI-MATERIE'!$A$2:$A$201,0),MATCH(M$184,INDIRECT("'DOCENTI-CLASSI-MATERIE'!$A"&amp;MATCH(M$88,'DOCENTI-CLASSI-MATERIE'!$A$2:$A$201,0)+2&amp;":$L"&amp;MATCH(M$88,'DOCENTI-CLASSI-MATERIE'!$A$2:$A$201,0)+2),0)),"")</f>
        <v/>
      </c>
      <c r="N270" s="41" t="str">
        <f ca="1">IFERROR(INDEX('DOCENTI-CLASSI-MATERIE'!$A$2:$L$201,MATCH(N$88,'DOCENTI-CLASSI-MATERIE'!$A$2:$A$201,0),MATCH(N$184,INDIRECT("'DOCENTI-CLASSI-MATERIE'!$A"&amp;MATCH(N$88,'DOCENTI-CLASSI-MATERIE'!$A$2:$A$201,0)+2&amp;":$L"&amp;MATCH(N$88,'DOCENTI-CLASSI-MATERIE'!$A$2:$A$201,0)+2),0)),"")</f>
        <v/>
      </c>
      <c r="O270" s="41" t="str">
        <f ca="1">IFERROR(INDEX('DOCENTI-CLASSI-MATERIE'!$A$2:$L$201,MATCH(O$88,'DOCENTI-CLASSI-MATERIE'!$A$2:$A$201,0),MATCH(O$184,INDIRECT("'DOCENTI-CLASSI-MATERIE'!$A"&amp;MATCH(O$88,'DOCENTI-CLASSI-MATERIE'!$A$2:$A$201,0)+2&amp;":$L"&amp;MATCH(O$88,'DOCENTI-CLASSI-MATERIE'!$A$2:$A$201,0)+2),0)),"")</f>
        <v/>
      </c>
      <c r="P270" s="41" t="str">
        <f ca="1">IFERROR(INDEX('DOCENTI-CLASSI-MATERIE'!$A$2:$L$201,MATCH(P$88,'DOCENTI-CLASSI-MATERIE'!$A$2:$A$201,0),MATCH(P$184,INDIRECT("'DOCENTI-CLASSI-MATERIE'!$A"&amp;MATCH(P$88,'DOCENTI-CLASSI-MATERIE'!$A$2:$A$201,0)+2&amp;":$L"&amp;MATCH(P$88,'DOCENTI-CLASSI-MATERIE'!$A$2:$A$201,0)+2),0)),"")</f>
        <v/>
      </c>
      <c r="Q270" s="41" t="str">
        <f ca="1">IFERROR(INDEX('DOCENTI-CLASSI-MATERIE'!$A$2:$L$201,MATCH(Q$88,'DOCENTI-CLASSI-MATERIE'!$A$2:$A$201,0),MATCH(Q$184,INDIRECT("'DOCENTI-CLASSI-MATERIE'!$A"&amp;MATCH(Q$88,'DOCENTI-CLASSI-MATERIE'!$A$2:$A$201,0)+2&amp;":$L"&amp;MATCH(Q$88,'DOCENTI-CLASSI-MATERIE'!$A$2:$A$201,0)+2),0)),"")</f>
        <v/>
      </c>
      <c r="R270" s="41" t="str">
        <f ca="1">IFERROR(INDEX('DOCENTI-CLASSI-MATERIE'!$A$2:$L$201,MATCH(R$88,'DOCENTI-CLASSI-MATERIE'!$A$2:$A$201,0),MATCH(R$184,INDIRECT("'DOCENTI-CLASSI-MATERIE'!$A"&amp;MATCH(R$88,'DOCENTI-CLASSI-MATERIE'!$A$2:$A$201,0)+2&amp;":$L"&amp;MATCH(R$88,'DOCENTI-CLASSI-MATERIE'!$A$2:$A$201,0)+2),0)),"")</f>
        <v/>
      </c>
      <c r="S270" s="41" t="str">
        <f ca="1">IFERROR(INDEX('DOCENTI-CLASSI-MATERIE'!$A$2:$L$201,MATCH(S$88,'DOCENTI-CLASSI-MATERIE'!$A$2:$A$201,0),MATCH(S$184,INDIRECT("'DOCENTI-CLASSI-MATERIE'!$A"&amp;MATCH(S$88,'DOCENTI-CLASSI-MATERIE'!$A$2:$A$201,0)+2&amp;":$L"&amp;MATCH(S$88,'DOCENTI-CLASSI-MATERIE'!$A$2:$A$201,0)+2),0)),"")</f>
        <v/>
      </c>
      <c r="T270" s="41" t="str">
        <f ca="1">IFERROR(INDEX('DOCENTI-CLASSI-MATERIE'!$A$2:$L$201,MATCH(T$88,'DOCENTI-CLASSI-MATERIE'!$A$2:$A$201,0),MATCH(T$184,INDIRECT("'DOCENTI-CLASSI-MATERIE'!$A"&amp;MATCH(T$88,'DOCENTI-CLASSI-MATERIE'!$A$2:$A$201,0)+2&amp;":$L"&amp;MATCH(T$88,'DOCENTI-CLASSI-MATERIE'!$A$2:$A$201,0)+2),0)),"")</f>
        <v/>
      </c>
      <c r="U270" s="41" t="str">
        <f ca="1">IFERROR(INDEX('DOCENTI-CLASSI-MATERIE'!$A$2:$L$201,MATCH(U$88,'DOCENTI-CLASSI-MATERIE'!$A$2:$A$201,0),MATCH(U$184,INDIRECT("'DOCENTI-CLASSI-MATERIE'!$A"&amp;MATCH(U$88,'DOCENTI-CLASSI-MATERIE'!$A$2:$A$201,0)+2&amp;":$L"&amp;MATCH(U$88,'DOCENTI-CLASSI-MATERIE'!$A$2:$A$201,0)+2),0)),"")</f>
        <v/>
      </c>
      <c r="V270" s="41" t="str">
        <f ca="1">IFERROR(INDEX('DOCENTI-CLASSI-MATERIE'!$A$2:$L$201,MATCH(V$88,'DOCENTI-CLASSI-MATERIE'!$A$2:$A$201,0),MATCH(V$184,INDIRECT("'DOCENTI-CLASSI-MATERIE'!$A"&amp;MATCH(V$88,'DOCENTI-CLASSI-MATERIE'!$A$2:$A$201,0)+2&amp;":$L"&amp;MATCH(V$88,'DOCENTI-CLASSI-MATERIE'!$A$2:$A$201,0)+2),0)),"")</f>
        <v/>
      </c>
      <c r="W270" s="41" t="str">
        <f ca="1">IFERROR(INDEX('DOCENTI-CLASSI-MATERIE'!$A$2:$L$201,MATCH(W$88,'DOCENTI-CLASSI-MATERIE'!$A$2:$A$201,0),MATCH(W$184,INDIRECT("'DOCENTI-CLASSI-MATERIE'!$A"&amp;MATCH(W$88,'DOCENTI-CLASSI-MATERIE'!$A$2:$A$201,0)+2&amp;":$L"&amp;MATCH(W$88,'DOCENTI-CLASSI-MATERIE'!$A$2:$A$201,0)+2),0)),"")</f>
        <v/>
      </c>
      <c r="X270" s="41" t="str">
        <f ca="1">IFERROR(INDEX('DOCENTI-CLASSI-MATERIE'!$A$2:$L$201,MATCH(X$88,'DOCENTI-CLASSI-MATERIE'!$A$2:$A$201,0),MATCH(X$184,INDIRECT("'DOCENTI-CLASSI-MATERIE'!$A"&amp;MATCH(X$88,'DOCENTI-CLASSI-MATERIE'!$A$2:$A$201,0)+2&amp;":$L"&amp;MATCH(X$88,'DOCENTI-CLASSI-MATERIE'!$A$2:$A$201,0)+2),0)),"")</f>
        <v/>
      </c>
      <c r="Y270" s="41" t="str">
        <f ca="1">IFERROR(INDEX('DOCENTI-CLASSI-MATERIE'!$A$2:$L$201,MATCH(Y$88,'DOCENTI-CLASSI-MATERIE'!$A$2:$A$201,0),MATCH(Y$184,INDIRECT("'DOCENTI-CLASSI-MATERIE'!$A"&amp;MATCH(Y$88,'DOCENTI-CLASSI-MATERIE'!$A$2:$A$201,0)+2&amp;":$L"&amp;MATCH(Y$88,'DOCENTI-CLASSI-MATERIE'!$A$2:$A$201,0)+2),0)),"")</f>
        <v/>
      </c>
      <c r="Z270" s="41" t="str">
        <f ca="1">IFERROR(INDEX('DOCENTI-CLASSI-MATERIE'!$A$2:$L$201,MATCH(Z$88,'DOCENTI-CLASSI-MATERIE'!$A$2:$A$201,0),MATCH(Z$184,INDIRECT("'DOCENTI-CLASSI-MATERIE'!$A"&amp;MATCH(Z$88,'DOCENTI-CLASSI-MATERIE'!$A$2:$A$201,0)+2&amp;":$L"&amp;MATCH(Z$88,'DOCENTI-CLASSI-MATERIE'!$A$2:$A$201,0)+2),0)),"")</f>
        <v/>
      </c>
      <c r="AA270" s="41" t="str">
        <f ca="1">IFERROR(INDEX('DOCENTI-CLASSI-MATERIE'!$A$2:$L$201,MATCH(AA$88,'DOCENTI-CLASSI-MATERIE'!$A$2:$A$201,0),MATCH(AA$184,INDIRECT("'DOCENTI-CLASSI-MATERIE'!$A"&amp;MATCH(AA$88,'DOCENTI-CLASSI-MATERIE'!$A$2:$A$201,0)+2&amp;":$L"&amp;MATCH(AA$88,'DOCENTI-CLASSI-MATERIE'!$A$2:$A$201,0)+2),0)),"")</f>
        <v/>
      </c>
      <c r="AB270" s="41" t="str">
        <f ca="1">IFERROR(INDEX('DOCENTI-CLASSI-MATERIE'!$A$2:$L$201,MATCH(AB$88,'DOCENTI-CLASSI-MATERIE'!$A$2:$A$201,0),MATCH(AB$184,INDIRECT("'DOCENTI-CLASSI-MATERIE'!$A"&amp;MATCH(AB$88,'DOCENTI-CLASSI-MATERIE'!$A$2:$A$201,0)+2&amp;":$L"&amp;MATCH(AB$88,'DOCENTI-CLASSI-MATERIE'!$A$2:$A$201,0)+2),0)),"")</f>
        <v/>
      </c>
      <c r="AC270" s="41" t="str">
        <f ca="1">IFERROR(INDEX('DOCENTI-CLASSI-MATERIE'!$A$2:$L$201,MATCH(AC$88,'DOCENTI-CLASSI-MATERIE'!$A$2:$A$201,0),MATCH(AC$184,INDIRECT("'DOCENTI-CLASSI-MATERIE'!$A"&amp;MATCH(AC$88,'DOCENTI-CLASSI-MATERIE'!$A$2:$A$201,0)+2&amp;":$L"&amp;MATCH(AC$88,'DOCENTI-CLASSI-MATERIE'!$A$2:$A$201,0)+2),0)),"")</f>
        <v/>
      </c>
      <c r="AD270" s="41" t="str">
        <f ca="1">IFERROR(INDEX('DOCENTI-CLASSI-MATERIE'!$A$2:$L$201,MATCH(AD$88,'DOCENTI-CLASSI-MATERIE'!$A$2:$A$201,0),MATCH(AD$184,INDIRECT("'DOCENTI-CLASSI-MATERIE'!$A"&amp;MATCH(AD$88,'DOCENTI-CLASSI-MATERIE'!$A$2:$A$201,0)+2&amp;":$L"&amp;MATCH(AD$88,'DOCENTI-CLASSI-MATERIE'!$A$2:$A$201,0)+2),0)),"")</f>
        <v/>
      </c>
      <c r="AE270" s="41" t="str">
        <f ca="1">IFERROR(INDEX('DOCENTI-CLASSI-MATERIE'!$A$2:$L$201,MATCH(AE$88,'DOCENTI-CLASSI-MATERIE'!$A$2:$A$201,0),MATCH(AE$184,INDIRECT("'DOCENTI-CLASSI-MATERIE'!$A"&amp;MATCH(AE$88,'DOCENTI-CLASSI-MATERIE'!$A$2:$A$201,0)+2&amp;":$L"&amp;MATCH(AE$88,'DOCENTI-CLASSI-MATERIE'!$A$2:$A$201,0)+2),0)),"")</f>
        <v/>
      </c>
      <c r="AF270" s="41" t="str">
        <f ca="1">IFERROR(INDEX('DOCENTI-CLASSI-MATERIE'!$A$2:$L$201,MATCH(AF$88,'DOCENTI-CLASSI-MATERIE'!$A$2:$A$201,0),MATCH(AF$184,INDIRECT("'DOCENTI-CLASSI-MATERIE'!$A"&amp;MATCH(AF$88,'DOCENTI-CLASSI-MATERIE'!$A$2:$A$201,0)+2&amp;":$L"&amp;MATCH(AF$88,'DOCENTI-CLASSI-MATERIE'!$A$2:$A$201,0)+2),0)),"")</f>
        <v/>
      </c>
      <c r="AG270" s="41" t="str">
        <f ca="1">IFERROR(INDEX('DOCENTI-CLASSI-MATERIE'!$A$2:$L$201,MATCH(AG$88,'DOCENTI-CLASSI-MATERIE'!$A$2:$A$201,0),MATCH(AG$184,INDIRECT("'DOCENTI-CLASSI-MATERIE'!$A"&amp;MATCH(AG$88,'DOCENTI-CLASSI-MATERIE'!$A$2:$A$201,0)+2&amp;":$L"&amp;MATCH(AG$88,'DOCENTI-CLASSI-MATERIE'!$A$2:$A$201,0)+2),0)),"")</f>
        <v/>
      </c>
      <c r="AH270" s="41" t="str">
        <f ca="1">IFERROR(INDEX('DOCENTI-CLASSI-MATERIE'!$A$2:$L$201,MATCH(AH$88,'DOCENTI-CLASSI-MATERIE'!$A$2:$A$201,0),MATCH(AH$184,INDIRECT("'DOCENTI-CLASSI-MATERIE'!$A"&amp;MATCH(AH$88,'DOCENTI-CLASSI-MATERIE'!$A$2:$A$201,0)+2&amp;":$L"&amp;MATCH(AH$88,'DOCENTI-CLASSI-MATERIE'!$A$2:$A$201,0)+2),0)),"")</f>
        <v/>
      </c>
      <c r="AI270" s="41" t="str">
        <f ca="1">IFERROR(INDEX('DOCENTI-CLASSI-MATERIE'!$A$2:$L$201,MATCH(AI$88,'DOCENTI-CLASSI-MATERIE'!$A$2:$A$201,0),MATCH(AI$184,INDIRECT("'DOCENTI-CLASSI-MATERIE'!$A"&amp;MATCH(AI$88,'DOCENTI-CLASSI-MATERIE'!$A$2:$A$201,0)+2&amp;":$L"&amp;MATCH(AI$88,'DOCENTI-CLASSI-MATERIE'!$A$2:$A$201,0)+2),0)),"")</f>
        <v/>
      </c>
      <c r="AJ270" s="41" t="str">
        <f ca="1">IFERROR(INDEX('DOCENTI-CLASSI-MATERIE'!$A$2:$L$201,MATCH(AJ$88,'DOCENTI-CLASSI-MATERIE'!$A$2:$A$201,0),MATCH(AJ$184,INDIRECT("'DOCENTI-CLASSI-MATERIE'!$A"&amp;MATCH(AJ$88,'DOCENTI-CLASSI-MATERIE'!$A$2:$A$201,0)+2&amp;":$L"&amp;MATCH(AJ$88,'DOCENTI-CLASSI-MATERIE'!$A$2:$A$201,0)+2),0)),"")</f>
        <v/>
      </c>
      <c r="AK270" s="41" t="str">
        <f ca="1">IFERROR(INDEX('DOCENTI-CLASSI-MATERIE'!$A$2:$L$201,MATCH(AK$88,'DOCENTI-CLASSI-MATERIE'!$A$2:$A$201,0),MATCH(AK$184,INDIRECT("'DOCENTI-CLASSI-MATERIE'!$A"&amp;MATCH(AK$88,'DOCENTI-CLASSI-MATERIE'!$A$2:$A$201,0)+2&amp;":$L"&amp;MATCH(AK$88,'DOCENTI-CLASSI-MATERIE'!$A$2:$A$201,0)+2),0)),"")</f>
        <v/>
      </c>
      <c r="AL270" s="41" t="str">
        <f ca="1">IFERROR(INDEX('DOCENTI-CLASSI-MATERIE'!$A$2:$L$201,MATCH(AL$88,'DOCENTI-CLASSI-MATERIE'!$A$2:$A$201,0),MATCH(AL$184,INDIRECT("'DOCENTI-CLASSI-MATERIE'!$A"&amp;MATCH(AL$88,'DOCENTI-CLASSI-MATERIE'!$A$2:$A$201,0)+2&amp;":$L"&amp;MATCH(AL$88,'DOCENTI-CLASSI-MATERIE'!$A$2:$A$201,0)+2),0)),"")</f>
        <v/>
      </c>
      <c r="AM270" s="41" t="str">
        <f ca="1">IFERROR(INDEX('DOCENTI-CLASSI-MATERIE'!$A$2:$L$201,MATCH(AM$88,'DOCENTI-CLASSI-MATERIE'!$A$2:$A$201,0),MATCH(AM$184,INDIRECT("'DOCENTI-CLASSI-MATERIE'!$A"&amp;MATCH(AM$88,'DOCENTI-CLASSI-MATERIE'!$A$2:$A$201,0)+2&amp;":$L"&amp;MATCH(AM$88,'DOCENTI-CLASSI-MATERIE'!$A$2:$A$201,0)+2),0)),"")</f>
        <v/>
      </c>
      <c r="AN270" s="41" t="str">
        <f ca="1">IFERROR(INDEX('DOCENTI-CLASSI-MATERIE'!$A$2:$L$201,MATCH(AN$88,'DOCENTI-CLASSI-MATERIE'!$A$2:$A$201,0),MATCH(AN$184,INDIRECT("'DOCENTI-CLASSI-MATERIE'!$A"&amp;MATCH(AN$88,'DOCENTI-CLASSI-MATERIE'!$A$2:$A$201,0)+2&amp;":$L"&amp;MATCH(AN$88,'DOCENTI-CLASSI-MATERIE'!$A$2:$A$201,0)+2),0)),"")</f>
        <v/>
      </c>
      <c r="AO270" s="41" t="str">
        <f ca="1">IFERROR(INDEX('DOCENTI-CLASSI-MATERIE'!$A$2:$L$201,MATCH(AO$88,'DOCENTI-CLASSI-MATERIE'!$A$2:$A$201,0),MATCH(AO$184,INDIRECT("'DOCENTI-CLASSI-MATERIE'!$A"&amp;MATCH(AO$88,'DOCENTI-CLASSI-MATERIE'!$A$2:$A$201,0)+2&amp;":$L"&amp;MATCH(AO$88,'DOCENTI-CLASSI-MATERIE'!$A$2:$A$201,0)+2),0)),"")</f>
        <v/>
      </c>
      <c r="AP270" s="41" t="str">
        <f ca="1">IFERROR(INDEX('DOCENTI-CLASSI-MATERIE'!$A$2:$L$201,MATCH(AP$88,'DOCENTI-CLASSI-MATERIE'!$A$2:$A$201,0),MATCH(AP$184,INDIRECT("'DOCENTI-CLASSI-MATERIE'!$A"&amp;MATCH(AP$88,'DOCENTI-CLASSI-MATERIE'!$A$2:$A$201,0)+2&amp;":$L"&amp;MATCH(AP$88,'DOCENTI-CLASSI-MATERIE'!$A$2:$A$201,0)+2),0)),"")</f>
        <v/>
      </c>
      <c r="AQ270" s="41" t="str">
        <f ca="1">IFERROR(INDEX('DOCENTI-CLASSI-MATERIE'!$A$2:$L$201,MATCH(AQ$88,'DOCENTI-CLASSI-MATERIE'!$A$2:$A$201,0),MATCH(AQ$184,INDIRECT("'DOCENTI-CLASSI-MATERIE'!$A"&amp;MATCH(AQ$88,'DOCENTI-CLASSI-MATERIE'!$A$2:$A$201,0)+2&amp;":$L"&amp;MATCH(AQ$88,'DOCENTI-CLASSI-MATERIE'!$A$2:$A$201,0)+2),0)),"")</f>
        <v/>
      </c>
      <c r="AR270" s="41" t="str">
        <f ca="1">IFERROR(INDEX('DOCENTI-CLASSI-MATERIE'!$A$2:$L$201,MATCH(AR$88,'DOCENTI-CLASSI-MATERIE'!$A$2:$A$201,0),MATCH(AR$184,INDIRECT("'DOCENTI-CLASSI-MATERIE'!$A"&amp;MATCH(AR$88,'DOCENTI-CLASSI-MATERIE'!$A$2:$A$201,0)+2&amp;":$L"&amp;MATCH(AR$88,'DOCENTI-CLASSI-MATERIE'!$A$2:$A$201,0)+2),0)),"")</f>
        <v/>
      </c>
      <c r="AS270" s="41" t="str">
        <f ca="1">IFERROR(INDEX('DOCENTI-CLASSI-MATERIE'!$A$2:$L$201,MATCH(AS$88,'DOCENTI-CLASSI-MATERIE'!$A$2:$A$201,0),MATCH(AS$184,INDIRECT("'DOCENTI-CLASSI-MATERIE'!$A"&amp;MATCH(AS$88,'DOCENTI-CLASSI-MATERIE'!$A$2:$A$201,0)+2&amp;":$L"&amp;MATCH(AS$88,'DOCENTI-CLASSI-MATERIE'!$A$2:$A$201,0)+2),0)),"")</f>
        <v/>
      </c>
      <c r="AT270" s="41" t="str">
        <f ca="1">IFERROR(INDEX('DOCENTI-CLASSI-MATERIE'!$A$2:$L$201,MATCH(AT$88,'DOCENTI-CLASSI-MATERIE'!$A$2:$A$201,0),MATCH(AT$184,INDIRECT("'DOCENTI-CLASSI-MATERIE'!$A"&amp;MATCH(AT$88,'DOCENTI-CLASSI-MATERIE'!$A$2:$A$201,0)+2&amp;":$L"&amp;MATCH(AT$88,'DOCENTI-CLASSI-MATERIE'!$A$2:$A$201,0)+2),0)),"")</f>
        <v/>
      </c>
      <c r="AU270" s="41" t="str">
        <f ca="1">IFERROR(INDEX('DOCENTI-CLASSI-MATERIE'!$A$2:$L$201,MATCH(AU$88,'DOCENTI-CLASSI-MATERIE'!$A$2:$A$201,0),MATCH(AU$184,INDIRECT("'DOCENTI-CLASSI-MATERIE'!$A"&amp;MATCH(AU$88,'DOCENTI-CLASSI-MATERIE'!$A$2:$A$201,0)+2&amp;":$L"&amp;MATCH(AU$88,'DOCENTI-CLASSI-MATERIE'!$A$2:$A$201,0)+2),0)),"")</f>
        <v/>
      </c>
      <c r="AV270" s="41" t="str">
        <f ca="1">IFERROR(INDEX('DOCENTI-CLASSI-MATERIE'!$A$2:$L$201,MATCH(AV$88,'DOCENTI-CLASSI-MATERIE'!$A$2:$A$201,0),MATCH(AV$184,INDIRECT("'DOCENTI-CLASSI-MATERIE'!$A"&amp;MATCH(AV$88,'DOCENTI-CLASSI-MATERIE'!$A$2:$A$201,0)+2&amp;":$L"&amp;MATCH(AV$88,'DOCENTI-CLASSI-MATERIE'!$A$2:$A$201,0)+2),0)),"")</f>
        <v/>
      </c>
      <c r="AW270" s="41" t="str">
        <f ca="1">IFERROR(INDEX('DOCENTI-CLASSI-MATERIE'!$A$2:$L$201,MATCH(AW$88,'DOCENTI-CLASSI-MATERIE'!$A$2:$A$201,0),MATCH(AW$184,INDIRECT("'DOCENTI-CLASSI-MATERIE'!$A"&amp;MATCH(AW$88,'DOCENTI-CLASSI-MATERIE'!$A$2:$A$201,0)+2&amp;":$L"&amp;MATCH(AW$88,'DOCENTI-CLASSI-MATERIE'!$A$2:$A$201,0)+2),0)),"")</f>
        <v/>
      </c>
      <c r="AX270" s="41" t="str">
        <f ca="1">IFERROR(INDEX('DOCENTI-CLASSI-MATERIE'!$A$2:$L$201,MATCH(AX$88,'DOCENTI-CLASSI-MATERIE'!$A$2:$A$201,0),MATCH(AX$184,INDIRECT("'DOCENTI-CLASSI-MATERIE'!$A"&amp;MATCH(AX$88,'DOCENTI-CLASSI-MATERIE'!$A$2:$A$201,0)+2&amp;":$L"&amp;MATCH(AX$88,'DOCENTI-CLASSI-MATERIE'!$A$2:$A$201,0)+2),0)),"")</f>
        <v/>
      </c>
      <c r="AY270" s="41" t="str">
        <f ca="1">IFERROR(INDEX('DOCENTI-CLASSI-MATERIE'!$A$2:$L$201,MATCH(AY$88,'DOCENTI-CLASSI-MATERIE'!$A$2:$A$201,0),MATCH(AY$184,INDIRECT("'DOCENTI-CLASSI-MATERIE'!$A"&amp;MATCH(AY$88,'DOCENTI-CLASSI-MATERIE'!$A$2:$A$201,0)+2&amp;":$L"&amp;MATCH(AY$88,'DOCENTI-CLASSI-MATERIE'!$A$2:$A$201,0)+2),0)),"")</f>
        <v/>
      </c>
      <c r="AZ270" s="41" t="str">
        <f ca="1">IFERROR(INDEX('DOCENTI-CLASSI-MATERIE'!$A$2:$L$201,MATCH(AZ$88,'DOCENTI-CLASSI-MATERIE'!$A$2:$A$201,0),MATCH(AZ$184,INDIRECT("'DOCENTI-CLASSI-MATERIE'!$A"&amp;MATCH(AZ$88,'DOCENTI-CLASSI-MATERIE'!$A$2:$A$201,0)+2&amp;":$L"&amp;MATCH(AZ$88,'DOCENTI-CLASSI-MATERIE'!$A$2:$A$201,0)+2),0)),"")</f>
        <v/>
      </c>
    </row>
    <row r="271" spans="1:52" s="42" customFormat="1" ht="24.95" hidden="1" customHeight="1">
      <c r="A271" s="160"/>
      <c r="B271" s="171"/>
      <c r="C271" s="43" t="str">
        <f>IFERROR(INDEX('ORARIO DOCENTI'!$A$3:$A$102,MATCH(C$184,'ORARIO DOCENTI'!$AD$3:$AD$102,0),1),"")</f>
        <v/>
      </c>
      <c r="D271" s="43" t="str">
        <f>IFERROR(INDEX('ORARIO DOCENTI'!$A$3:$A$102,MATCH(D$184,'ORARIO DOCENTI'!$AD$3:$AD$102,0),1),"")</f>
        <v/>
      </c>
      <c r="E271" s="43" t="str">
        <f>IFERROR(INDEX('ORARIO DOCENTI'!$A$3:$A$102,MATCH(E$184,'ORARIO DOCENTI'!$AD$3:$AD$102,0),1),"")</f>
        <v/>
      </c>
      <c r="F271" s="43" t="str">
        <f>IFERROR(INDEX('ORARIO DOCENTI'!$A$3:$A$102,MATCH(F$184,'ORARIO DOCENTI'!$AD$3:$AD$102,0),1),"")</f>
        <v/>
      </c>
      <c r="G271" s="43" t="str">
        <f>IFERROR(INDEX('ORARIO DOCENTI'!$A$3:$A$102,MATCH(G$184,'ORARIO DOCENTI'!$AD$3:$AD$102,0),1),"")</f>
        <v/>
      </c>
      <c r="H271" s="43" t="str">
        <f>IFERROR(INDEX('ORARIO DOCENTI'!$A$3:$A$102,MATCH(H$184,'ORARIO DOCENTI'!$AD$3:$AD$102,0),1),"")</f>
        <v/>
      </c>
      <c r="I271" s="43" t="str">
        <f>IFERROR(INDEX('ORARIO DOCENTI'!$A$3:$A$102,MATCH(I$184,'ORARIO DOCENTI'!$AD$3:$AD$102,0),1),"")</f>
        <v/>
      </c>
      <c r="J271" s="43" t="str">
        <f>IFERROR(INDEX('ORARIO DOCENTI'!$A$3:$A$102,MATCH(J$184,'ORARIO DOCENTI'!$AD$3:$AD$102,0),1),"")</f>
        <v/>
      </c>
      <c r="K271" s="43" t="str">
        <f>IFERROR(INDEX('ORARIO DOCENTI'!$A$3:$A$102,MATCH(K$184,'ORARIO DOCENTI'!$AD$3:$AD$102,0),1),"")</f>
        <v/>
      </c>
      <c r="L271" s="43" t="str">
        <f>IFERROR(INDEX('ORARIO DOCENTI'!$A$3:$A$102,MATCH(L$184,'ORARIO DOCENTI'!$AD$3:$AD$102,0),1),"")</f>
        <v/>
      </c>
      <c r="M271" s="43" t="str">
        <f>IFERROR(INDEX('ORARIO DOCENTI'!$A$3:$A$102,MATCH(M$184,'ORARIO DOCENTI'!$AD$3:$AD$102,0),1),"")</f>
        <v/>
      </c>
      <c r="N271" s="43" t="str">
        <f>IFERROR(INDEX('ORARIO DOCENTI'!$A$3:$A$102,MATCH(N$184,'ORARIO DOCENTI'!$AD$3:$AD$102,0),1),"")</f>
        <v/>
      </c>
      <c r="O271" s="43" t="str">
        <f>IFERROR(INDEX('ORARIO DOCENTI'!$A$3:$A$102,MATCH(O$184,'ORARIO DOCENTI'!$AD$3:$AD$102,0),1),"")</f>
        <v/>
      </c>
      <c r="P271" s="43" t="str">
        <f>IFERROR(INDEX('ORARIO DOCENTI'!$A$3:$A$102,MATCH(P$184,'ORARIO DOCENTI'!$AD$3:$AD$102,0),1),"")</f>
        <v/>
      </c>
      <c r="Q271" s="43" t="str">
        <f>IFERROR(INDEX('ORARIO DOCENTI'!$A$3:$A$102,MATCH(Q$184,'ORARIO DOCENTI'!$AD$3:$AD$102,0),1),"")</f>
        <v/>
      </c>
      <c r="R271" s="43" t="str">
        <f>IFERROR(INDEX('ORARIO DOCENTI'!$A$3:$A$102,MATCH(R$184,'ORARIO DOCENTI'!$AD$3:$AD$102,0),1),"")</f>
        <v/>
      </c>
      <c r="S271" s="43" t="str">
        <f>IFERROR(INDEX('ORARIO DOCENTI'!$A$3:$A$102,MATCH(S$184,'ORARIO DOCENTI'!$AD$3:$AD$102,0),1),"")</f>
        <v/>
      </c>
      <c r="T271" s="43" t="str">
        <f>IFERROR(INDEX('ORARIO DOCENTI'!$A$3:$A$102,MATCH(T$184,'ORARIO DOCENTI'!$AD$3:$AD$102,0),1),"")</f>
        <v/>
      </c>
      <c r="U271" s="43" t="str">
        <f>IFERROR(INDEX('ORARIO DOCENTI'!$A$3:$A$102,MATCH(U$184,'ORARIO DOCENTI'!$AD$3:$AD$102,0),1),"")</f>
        <v/>
      </c>
      <c r="V271" s="43" t="str">
        <f>IFERROR(INDEX('ORARIO DOCENTI'!$A$3:$A$102,MATCH(V$184,'ORARIO DOCENTI'!$AD$3:$AD$102,0),1),"")</f>
        <v/>
      </c>
      <c r="W271" s="43" t="str">
        <f>IFERROR(INDEX('ORARIO DOCENTI'!$A$3:$A$102,MATCH(W$184,'ORARIO DOCENTI'!$AD$3:$AD$102,0),1),"")</f>
        <v/>
      </c>
      <c r="X271" s="43" t="str">
        <f>IFERROR(INDEX('ORARIO DOCENTI'!$A$3:$A$102,MATCH(X$184,'ORARIO DOCENTI'!$AD$3:$AD$102,0),1),"")</f>
        <v/>
      </c>
      <c r="Y271" s="43" t="str">
        <f>IFERROR(INDEX('ORARIO DOCENTI'!$A$3:$A$102,MATCH(Y$184,'ORARIO DOCENTI'!$AD$3:$AD$102,0),1),"")</f>
        <v/>
      </c>
      <c r="Z271" s="43" t="str">
        <f>IFERROR(INDEX('ORARIO DOCENTI'!$A$3:$A$102,MATCH(Z$184,'ORARIO DOCENTI'!$AD$3:$AD$102,0),1),"")</f>
        <v/>
      </c>
      <c r="AA271" s="43" t="str">
        <f>IFERROR(INDEX('ORARIO DOCENTI'!$A$3:$A$102,MATCH(AA$184,'ORARIO DOCENTI'!$AD$3:$AD$102,0),1),"")</f>
        <v/>
      </c>
      <c r="AB271" s="43" t="str">
        <f>IFERROR(INDEX('ORARIO DOCENTI'!$A$3:$A$102,MATCH(AB$184,'ORARIO DOCENTI'!$AD$3:$AD$102,0),1),"")</f>
        <v/>
      </c>
      <c r="AC271" s="43" t="str">
        <f>IFERROR(INDEX('ORARIO DOCENTI'!$A$3:$A$102,MATCH(AC$184,'ORARIO DOCENTI'!$AD$3:$AD$102,0),1),"")</f>
        <v/>
      </c>
      <c r="AD271" s="43" t="str">
        <f>IFERROR(INDEX('ORARIO DOCENTI'!$A$3:$A$102,MATCH(AD$184,'ORARIO DOCENTI'!$AD$3:$AD$102,0),1),"")</f>
        <v/>
      </c>
      <c r="AE271" s="43" t="str">
        <f>IFERROR(INDEX('ORARIO DOCENTI'!$A$3:$A$102,MATCH(AE$184,'ORARIO DOCENTI'!$AD$3:$AD$102,0),1),"")</f>
        <v/>
      </c>
      <c r="AF271" s="43" t="str">
        <f>IFERROR(INDEX('ORARIO DOCENTI'!$A$3:$A$102,MATCH(AF$184,'ORARIO DOCENTI'!$AD$3:$AD$102,0),1),"")</f>
        <v/>
      </c>
      <c r="AG271" s="43" t="str">
        <f>IFERROR(INDEX('ORARIO DOCENTI'!$A$3:$A$102,MATCH(AG$184,'ORARIO DOCENTI'!$AD$3:$AD$102,0),1),"")</f>
        <v/>
      </c>
      <c r="AH271" s="43" t="str">
        <f>IFERROR(INDEX('ORARIO DOCENTI'!$A$3:$A$102,MATCH(AH$184,'ORARIO DOCENTI'!$AD$3:$AD$102,0),1),"")</f>
        <v/>
      </c>
      <c r="AI271" s="43" t="str">
        <f>IFERROR(INDEX('ORARIO DOCENTI'!$A$3:$A$102,MATCH(AI$184,'ORARIO DOCENTI'!$AD$3:$AD$102,0),1),"")</f>
        <v/>
      </c>
      <c r="AJ271" s="43" t="str">
        <f>IFERROR(INDEX('ORARIO DOCENTI'!$A$3:$A$102,MATCH(AJ$184,'ORARIO DOCENTI'!$AD$3:$AD$102,0),1),"")</f>
        <v/>
      </c>
      <c r="AK271" s="43" t="str">
        <f>IFERROR(INDEX('ORARIO DOCENTI'!$A$3:$A$102,MATCH(AK$184,'ORARIO DOCENTI'!$AD$3:$AD$102,0),1),"")</f>
        <v/>
      </c>
      <c r="AL271" s="43" t="str">
        <f>IFERROR(INDEX('ORARIO DOCENTI'!$A$3:$A$102,MATCH(AL$184,'ORARIO DOCENTI'!$AD$3:$AD$102,0),1),"")</f>
        <v/>
      </c>
      <c r="AM271" s="43" t="str">
        <f>IFERROR(INDEX('ORARIO DOCENTI'!$A$3:$A$102,MATCH(AM$184,'ORARIO DOCENTI'!$AD$3:$AD$102,0),1),"")</f>
        <v/>
      </c>
      <c r="AN271" s="43" t="str">
        <f>IFERROR(INDEX('ORARIO DOCENTI'!$A$3:$A$102,MATCH(AN$184,'ORARIO DOCENTI'!$AD$3:$AD$102,0),1),"")</f>
        <v/>
      </c>
      <c r="AO271" s="43" t="str">
        <f>IFERROR(INDEX('ORARIO DOCENTI'!$A$3:$A$102,MATCH(AO$184,'ORARIO DOCENTI'!$AD$3:$AD$102,0),1),"")</f>
        <v/>
      </c>
      <c r="AP271" s="43" t="str">
        <f>IFERROR(INDEX('ORARIO DOCENTI'!$A$3:$A$102,MATCH(AP$184,'ORARIO DOCENTI'!$AD$3:$AD$102,0),1),"")</f>
        <v/>
      </c>
      <c r="AQ271" s="43" t="str">
        <f>IFERROR(INDEX('ORARIO DOCENTI'!$A$3:$A$102,MATCH(AQ$184,'ORARIO DOCENTI'!$AD$3:$AD$102,0),1),"")</f>
        <v/>
      </c>
      <c r="AR271" s="43" t="str">
        <f>IFERROR(INDEX('ORARIO DOCENTI'!$A$3:$A$102,MATCH(AR$184,'ORARIO DOCENTI'!$AD$3:$AD$102,0),1),"")</f>
        <v/>
      </c>
      <c r="AS271" s="43" t="str">
        <f>IFERROR(INDEX('ORARIO DOCENTI'!$A$3:$A$102,MATCH(AS$184,'ORARIO DOCENTI'!$AD$3:$AD$102,0),1),"")</f>
        <v/>
      </c>
      <c r="AT271" s="43" t="str">
        <f>IFERROR(INDEX('ORARIO DOCENTI'!$A$3:$A$102,MATCH(AT$184,'ORARIO DOCENTI'!$AD$3:$AD$102,0),1),"")</f>
        <v/>
      </c>
      <c r="AU271" s="43" t="str">
        <f>IFERROR(INDEX('ORARIO DOCENTI'!$A$3:$A$102,MATCH(AU$184,'ORARIO DOCENTI'!$AD$3:$AD$102,0),1),"")</f>
        <v/>
      </c>
      <c r="AV271" s="43" t="str">
        <f>IFERROR(INDEX('ORARIO DOCENTI'!$A$3:$A$102,MATCH(AV$184,'ORARIO DOCENTI'!$AD$3:$AD$102,0),1),"")</f>
        <v/>
      </c>
      <c r="AW271" s="43" t="str">
        <f>IFERROR(INDEX('ORARIO DOCENTI'!$A$3:$A$102,MATCH(AW$184,'ORARIO DOCENTI'!$AD$3:$AD$102,0),1),"")</f>
        <v/>
      </c>
      <c r="AX271" s="43" t="str">
        <f>IFERROR(INDEX('ORARIO DOCENTI'!$A$3:$A$102,MATCH(AX$184,'ORARIO DOCENTI'!$AD$3:$AD$102,0),1),"")</f>
        <v/>
      </c>
      <c r="AY271" s="43" t="str">
        <f>IFERROR(INDEX('ORARIO DOCENTI'!$A$3:$A$102,MATCH(AY$184,'ORARIO DOCENTI'!$AD$3:$AD$102,0),1),"")</f>
        <v/>
      </c>
      <c r="AZ271" s="43" t="str">
        <f>IFERROR(INDEX('ORARIO DOCENTI'!$A$3:$A$102,MATCH(AZ$184,'ORARIO DOCENTI'!$AD$3:$AD$102,0),1),"")</f>
        <v/>
      </c>
    </row>
    <row r="272" spans="1:52" s="42" customFormat="1" ht="24.95" hidden="1" customHeight="1">
      <c r="A272" s="160"/>
      <c r="B272" s="172"/>
      <c r="C272" s="40" t="str">
        <f>IFERROR(INDEX('ORARIO ITP'!$A$3:$A$102,MATCH(C$184,'ORARIO ITP'!$AD$3:$AD$102,0),1),"")</f>
        <v/>
      </c>
      <c r="D272" s="40" t="str">
        <f>IFERROR(INDEX('ORARIO ITP'!$A$3:$A$102,MATCH(D$184,'ORARIO ITP'!$AD$3:$AD$102,0),1),"")</f>
        <v/>
      </c>
      <c r="E272" s="40" t="str">
        <f>IFERROR(INDEX('ORARIO ITP'!$A$3:$A$102,MATCH(E$184,'ORARIO ITP'!$AD$3:$AD$102,0),1),"")</f>
        <v/>
      </c>
      <c r="F272" s="40" t="str">
        <f>IFERROR(INDEX('ORARIO ITP'!$A$3:$A$102,MATCH(F$184,'ORARIO ITP'!$AD$3:$AD$102,0),1),"")</f>
        <v/>
      </c>
      <c r="G272" s="40" t="str">
        <f>IFERROR(INDEX('ORARIO ITP'!$A$3:$A$102,MATCH(G$184,'ORARIO ITP'!$AD$3:$AD$102,0),1),"")</f>
        <v/>
      </c>
      <c r="H272" s="40" t="str">
        <f>IFERROR(INDEX('ORARIO ITP'!$A$3:$A$102,MATCH(H$184,'ORARIO ITP'!$AD$3:$AD$102,0),1),"")</f>
        <v/>
      </c>
      <c r="I272" s="40" t="str">
        <f>IFERROR(INDEX('ORARIO ITP'!$A$3:$A$102,MATCH(I$184,'ORARIO ITP'!$AD$3:$AD$102,0),1),"")</f>
        <v/>
      </c>
      <c r="J272" s="40" t="str">
        <f>IFERROR(INDEX('ORARIO ITP'!$A$3:$A$102,MATCH(J$184,'ORARIO ITP'!$AD$3:$AD$102,0),1),"")</f>
        <v/>
      </c>
      <c r="K272" s="40" t="str">
        <f>IFERROR(INDEX('ORARIO ITP'!$A$3:$A$102,MATCH(K$184,'ORARIO ITP'!$AD$3:$AD$102,0),1),"")</f>
        <v/>
      </c>
      <c r="L272" s="40" t="str">
        <f>IFERROR(INDEX('ORARIO ITP'!$A$3:$A$102,MATCH(L$184,'ORARIO ITP'!$AD$3:$AD$102,0),1),"")</f>
        <v/>
      </c>
      <c r="M272" s="40" t="str">
        <f>IFERROR(INDEX('ORARIO ITP'!$A$3:$A$102,MATCH(M$184,'ORARIO ITP'!$AD$3:$AD$102,0),1),"")</f>
        <v/>
      </c>
      <c r="N272" s="40" t="str">
        <f>IFERROR(INDEX('ORARIO ITP'!$A$3:$A$102,MATCH(N$184,'ORARIO ITP'!$AD$3:$AD$102,0),1),"")</f>
        <v/>
      </c>
      <c r="O272" s="40" t="str">
        <f>IFERROR(INDEX('ORARIO ITP'!$A$3:$A$102,MATCH(O$184,'ORARIO ITP'!$AD$3:$AD$102,0),1),"")</f>
        <v/>
      </c>
      <c r="P272" s="40" t="str">
        <f>IFERROR(INDEX('ORARIO ITP'!$A$3:$A$102,MATCH(P$184,'ORARIO ITP'!$AD$3:$AD$102,0),1),"")</f>
        <v/>
      </c>
      <c r="Q272" s="40" t="str">
        <f>IFERROR(INDEX('ORARIO ITP'!$A$3:$A$102,MATCH(Q$184,'ORARIO ITP'!$AD$3:$AD$102,0),1),"")</f>
        <v/>
      </c>
      <c r="R272" s="40" t="str">
        <f>IFERROR(INDEX('ORARIO ITP'!$A$3:$A$102,MATCH(R$184,'ORARIO ITP'!$AD$3:$AD$102,0),1),"")</f>
        <v/>
      </c>
      <c r="S272" s="40" t="str">
        <f>IFERROR(INDEX('ORARIO ITP'!$A$3:$A$102,MATCH(S$184,'ORARIO ITP'!$AD$3:$AD$102,0),1),"")</f>
        <v/>
      </c>
      <c r="T272" s="40" t="str">
        <f>IFERROR(INDEX('ORARIO ITP'!$A$3:$A$102,MATCH(T$184,'ORARIO ITP'!$AD$3:$AD$102,0),1),"")</f>
        <v/>
      </c>
      <c r="U272" s="40" t="str">
        <f>IFERROR(INDEX('ORARIO ITP'!$A$3:$A$102,MATCH(U$184,'ORARIO ITP'!$AD$3:$AD$102,0),1),"")</f>
        <v/>
      </c>
      <c r="V272" s="40" t="str">
        <f>IFERROR(INDEX('ORARIO ITP'!$A$3:$A$102,MATCH(V$184,'ORARIO ITP'!$AD$3:$AD$102,0),1),"")</f>
        <v/>
      </c>
      <c r="W272" s="40" t="str">
        <f>IFERROR(INDEX('ORARIO ITP'!$A$3:$A$102,MATCH(W$184,'ORARIO ITP'!$AD$3:$AD$102,0),1),"")</f>
        <v/>
      </c>
      <c r="X272" s="40" t="str">
        <f>IFERROR(INDEX('ORARIO ITP'!$A$3:$A$102,MATCH(X$184,'ORARIO ITP'!$AD$3:$AD$102,0),1),"")</f>
        <v/>
      </c>
      <c r="Y272" s="40" t="str">
        <f>IFERROR(INDEX('ORARIO ITP'!$A$3:$A$102,MATCH(Y$184,'ORARIO ITP'!$AD$3:$AD$102,0),1),"")</f>
        <v/>
      </c>
      <c r="Z272" s="40" t="str">
        <f>IFERROR(INDEX('ORARIO ITP'!$A$3:$A$102,MATCH(Z$184,'ORARIO ITP'!$AD$3:$AD$102,0),1),"")</f>
        <v/>
      </c>
      <c r="AA272" s="40" t="str">
        <f>IFERROR(INDEX('ORARIO ITP'!$A$3:$A$102,MATCH(AA$184,'ORARIO ITP'!$AD$3:$AD$102,0),1),"")</f>
        <v/>
      </c>
      <c r="AB272" s="40" t="str">
        <f>IFERROR(INDEX('ORARIO ITP'!$A$3:$A$102,MATCH(AB$184,'ORARIO ITP'!$AD$3:$AD$102,0),1),"")</f>
        <v/>
      </c>
      <c r="AC272" s="40" t="str">
        <f>IFERROR(INDEX('ORARIO ITP'!$A$3:$A$102,MATCH(AC$184,'ORARIO ITP'!$AD$3:$AD$102,0),1),"")</f>
        <v/>
      </c>
      <c r="AD272" s="40" t="str">
        <f>IFERROR(INDEX('ORARIO ITP'!$A$3:$A$102,MATCH(AD$184,'ORARIO ITP'!$AD$3:$AD$102,0),1),"")</f>
        <v/>
      </c>
      <c r="AE272" s="40" t="str">
        <f>IFERROR(INDEX('ORARIO ITP'!$A$3:$A$102,MATCH(AE$184,'ORARIO ITP'!$AD$3:$AD$102,0),1),"")</f>
        <v/>
      </c>
      <c r="AF272" s="40" t="str">
        <f>IFERROR(INDEX('ORARIO ITP'!$A$3:$A$102,MATCH(AF$184,'ORARIO ITP'!$AD$3:$AD$102,0),1),"")</f>
        <v/>
      </c>
      <c r="AG272" s="40" t="str">
        <f>IFERROR(INDEX('ORARIO ITP'!$A$3:$A$102,MATCH(AG$184,'ORARIO ITP'!$AD$3:$AD$102,0),1),"")</f>
        <v/>
      </c>
      <c r="AH272" s="40" t="str">
        <f>IFERROR(INDEX('ORARIO ITP'!$A$3:$A$102,MATCH(AH$184,'ORARIO ITP'!$AD$3:$AD$102,0),1),"")</f>
        <v/>
      </c>
      <c r="AI272" s="40" t="str">
        <f>IFERROR(INDEX('ORARIO ITP'!$A$3:$A$102,MATCH(AI$184,'ORARIO ITP'!$AD$3:$AD$102,0),1),"")</f>
        <v/>
      </c>
      <c r="AJ272" s="40" t="str">
        <f>IFERROR(INDEX('ORARIO ITP'!$A$3:$A$102,MATCH(AJ$184,'ORARIO ITP'!$AD$3:$AD$102,0),1),"")</f>
        <v/>
      </c>
      <c r="AK272" s="40" t="str">
        <f>IFERROR(INDEX('ORARIO ITP'!$A$3:$A$102,MATCH(AK$184,'ORARIO ITP'!$AD$3:$AD$102,0),1),"")</f>
        <v/>
      </c>
      <c r="AL272" s="40" t="str">
        <f>IFERROR(INDEX('ORARIO ITP'!$A$3:$A$102,MATCH(AL$184,'ORARIO ITP'!$AD$3:$AD$102,0),1),"")</f>
        <v/>
      </c>
      <c r="AM272" s="40" t="str">
        <f>IFERROR(INDEX('ORARIO ITP'!$A$3:$A$102,MATCH(AM$184,'ORARIO ITP'!$AD$3:$AD$102,0),1),"")</f>
        <v/>
      </c>
      <c r="AN272" s="40" t="str">
        <f>IFERROR(INDEX('ORARIO ITP'!$A$3:$A$102,MATCH(AN$184,'ORARIO ITP'!$AD$3:$AD$102,0),1),"")</f>
        <v/>
      </c>
      <c r="AO272" s="40" t="str">
        <f>IFERROR(INDEX('ORARIO ITP'!$A$3:$A$102,MATCH(AO$184,'ORARIO ITP'!$AD$3:$AD$102,0),1),"")</f>
        <v/>
      </c>
      <c r="AP272" s="40" t="str">
        <f>IFERROR(INDEX('ORARIO ITP'!$A$3:$A$102,MATCH(AP$184,'ORARIO ITP'!$AD$3:$AD$102,0),1),"")</f>
        <v/>
      </c>
      <c r="AQ272" s="40" t="str">
        <f>IFERROR(INDEX('ORARIO ITP'!$A$3:$A$102,MATCH(AQ$184,'ORARIO ITP'!$AD$3:$AD$102,0),1),"")</f>
        <v/>
      </c>
      <c r="AR272" s="40" t="str">
        <f>IFERROR(INDEX('ORARIO ITP'!$A$3:$A$102,MATCH(AR$184,'ORARIO ITP'!$AD$3:$AD$102,0),1),"")</f>
        <v/>
      </c>
      <c r="AS272" s="40" t="str">
        <f>IFERROR(INDEX('ORARIO ITP'!$A$3:$A$102,MATCH(AS$184,'ORARIO ITP'!$AD$3:$AD$102,0),1),"")</f>
        <v/>
      </c>
      <c r="AT272" s="40" t="str">
        <f>IFERROR(INDEX('ORARIO ITP'!$A$3:$A$102,MATCH(AT$184,'ORARIO ITP'!$AD$3:$AD$102,0),1),"")</f>
        <v/>
      </c>
      <c r="AU272" s="40" t="str">
        <f>IFERROR(INDEX('ORARIO ITP'!$A$3:$A$102,MATCH(AU$184,'ORARIO ITP'!$AD$3:$AD$102,0),1),"")</f>
        <v/>
      </c>
      <c r="AV272" s="40" t="str">
        <f>IFERROR(INDEX('ORARIO ITP'!$A$3:$A$102,MATCH(AV$184,'ORARIO ITP'!$AD$3:$AD$102,0),1),"")</f>
        <v/>
      </c>
      <c r="AW272" s="40" t="str">
        <f>IFERROR(INDEX('ORARIO ITP'!$A$3:$A$102,MATCH(AW$184,'ORARIO ITP'!$AD$3:$AD$102,0),1),"")</f>
        <v/>
      </c>
      <c r="AX272" s="40" t="str">
        <f>IFERROR(INDEX('ORARIO ITP'!$A$3:$A$102,MATCH(AX$184,'ORARIO ITP'!$AD$3:$AD$102,0),1),"")</f>
        <v/>
      </c>
      <c r="AY272" s="40" t="str">
        <f>IFERROR(INDEX('ORARIO ITP'!$A$3:$A$102,MATCH(AY$184,'ORARIO ITP'!$AD$3:$AD$102,0),1),"")</f>
        <v/>
      </c>
      <c r="AZ272" s="40" t="str">
        <f>IFERROR(INDEX('ORARIO ITP'!$A$3:$A$102,MATCH(AZ$184,'ORARIO ITP'!$AD$3:$AD$102,0),1),"")</f>
        <v/>
      </c>
    </row>
    <row r="273" spans="1:52" s="42" customFormat="1" ht="24.95" hidden="1" customHeight="1">
      <c r="A273" s="160"/>
      <c r="B273" s="164">
        <v>10</v>
      </c>
      <c r="C273" s="44" t="str">
        <f ca="1">IFERROR(INDEX('DOCENTI-CLASSI-MATERIE'!$A$2:$L$201,MATCH(C$91,'DOCENTI-CLASSI-MATERIE'!$A$2:$A$201,0),MATCH(C$184,INDIRECT("'DOCENTI-CLASSI-MATERIE'!$A"&amp;MATCH(C$91,'DOCENTI-CLASSI-MATERIE'!$A$2:$A$201,0)+2&amp;":$L"&amp;MATCH(C$91,'DOCENTI-CLASSI-MATERIE'!$A$2:$A$201,0)+2),0)),"")</f>
        <v/>
      </c>
      <c r="D273" s="44" t="str">
        <f ca="1">IFERROR(INDEX('DOCENTI-CLASSI-MATERIE'!$A$2:$L$201,MATCH(D$91,'DOCENTI-CLASSI-MATERIE'!$A$2:$A$201,0),MATCH(D$184,INDIRECT("'DOCENTI-CLASSI-MATERIE'!$A"&amp;MATCH(D$91,'DOCENTI-CLASSI-MATERIE'!$A$2:$A$201,0)+2&amp;":$L"&amp;MATCH(D$91,'DOCENTI-CLASSI-MATERIE'!$A$2:$A$201,0)+2),0)),"")</f>
        <v/>
      </c>
      <c r="E273" s="44" t="str">
        <f ca="1">IFERROR(INDEX('DOCENTI-CLASSI-MATERIE'!$A$2:$L$201,MATCH(E$91,'DOCENTI-CLASSI-MATERIE'!$A$2:$A$201,0),MATCH(E$184,INDIRECT("'DOCENTI-CLASSI-MATERIE'!$A"&amp;MATCH(E$91,'DOCENTI-CLASSI-MATERIE'!$A$2:$A$201,0)+2&amp;":$L"&amp;MATCH(E$91,'DOCENTI-CLASSI-MATERIE'!$A$2:$A$201,0)+2),0)),"")</f>
        <v/>
      </c>
      <c r="F273" s="44" t="str">
        <f ca="1">IFERROR(INDEX('DOCENTI-CLASSI-MATERIE'!$A$2:$L$201,MATCH(F$91,'DOCENTI-CLASSI-MATERIE'!$A$2:$A$201,0),MATCH(F$184,INDIRECT("'DOCENTI-CLASSI-MATERIE'!$A"&amp;MATCH(F$91,'DOCENTI-CLASSI-MATERIE'!$A$2:$A$201,0)+2&amp;":$L"&amp;MATCH(F$91,'DOCENTI-CLASSI-MATERIE'!$A$2:$A$201,0)+2),0)),"")</f>
        <v/>
      </c>
      <c r="G273" s="44" t="str">
        <f ca="1">IFERROR(INDEX('DOCENTI-CLASSI-MATERIE'!$A$2:$L$201,MATCH(G$91,'DOCENTI-CLASSI-MATERIE'!$A$2:$A$201,0),MATCH(G$184,INDIRECT("'DOCENTI-CLASSI-MATERIE'!$A"&amp;MATCH(G$91,'DOCENTI-CLASSI-MATERIE'!$A$2:$A$201,0)+2&amp;":$L"&amp;MATCH(G$91,'DOCENTI-CLASSI-MATERIE'!$A$2:$A$201,0)+2),0)),"")</f>
        <v/>
      </c>
      <c r="H273" s="44" t="str">
        <f ca="1">IFERROR(INDEX('DOCENTI-CLASSI-MATERIE'!$A$2:$L$201,MATCH(H$91,'DOCENTI-CLASSI-MATERIE'!$A$2:$A$201,0),MATCH(H$184,INDIRECT("'DOCENTI-CLASSI-MATERIE'!$A"&amp;MATCH(H$91,'DOCENTI-CLASSI-MATERIE'!$A$2:$A$201,0)+2&amp;":$L"&amp;MATCH(H$91,'DOCENTI-CLASSI-MATERIE'!$A$2:$A$201,0)+2),0)),"")</f>
        <v/>
      </c>
      <c r="I273" s="44" t="str">
        <f ca="1">IFERROR(INDEX('DOCENTI-CLASSI-MATERIE'!$A$2:$L$201,MATCH(I$91,'DOCENTI-CLASSI-MATERIE'!$A$2:$A$201,0),MATCH(I$184,INDIRECT("'DOCENTI-CLASSI-MATERIE'!$A"&amp;MATCH(I$91,'DOCENTI-CLASSI-MATERIE'!$A$2:$A$201,0)+2&amp;":$L"&amp;MATCH(I$91,'DOCENTI-CLASSI-MATERIE'!$A$2:$A$201,0)+2),0)),"")</f>
        <v/>
      </c>
      <c r="J273" s="44" t="str">
        <f ca="1">IFERROR(INDEX('DOCENTI-CLASSI-MATERIE'!$A$2:$L$201,MATCH(J$91,'DOCENTI-CLASSI-MATERIE'!$A$2:$A$201,0),MATCH(J$184,INDIRECT("'DOCENTI-CLASSI-MATERIE'!$A"&amp;MATCH(J$91,'DOCENTI-CLASSI-MATERIE'!$A$2:$A$201,0)+2&amp;":$L"&amp;MATCH(J$91,'DOCENTI-CLASSI-MATERIE'!$A$2:$A$201,0)+2),0)),"")</f>
        <v/>
      </c>
      <c r="K273" s="44" t="str">
        <f ca="1">IFERROR(INDEX('DOCENTI-CLASSI-MATERIE'!$A$2:$L$201,MATCH(K$91,'DOCENTI-CLASSI-MATERIE'!$A$2:$A$201,0),MATCH(K$184,INDIRECT("'DOCENTI-CLASSI-MATERIE'!$A"&amp;MATCH(K$91,'DOCENTI-CLASSI-MATERIE'!$A$2:$A$201,0)+2&amp;":$L"&amp;MATCH(K$91,'DOCENTI-CLASSI-MATERIE'!$A$2:$A$201,0)+2),0)),"")</f>
        <v/>
      </c>
      <c r="L273" s="44" t="str">
        <f ca="1">IFERROR(INDEX('DOCENTI-CLASSI-MATERIE'!$A$2:$L$201,MATCH(L$91,'DOCENTI-CLASSI-MATERIE'!$A$2:$A$201,0),MATCH(L$184,INDIRECT("'DOCENTI-CLASSI-MATERIE'!$A"&amp;MATCH(L$91,'DOCENTI-CLASSI-MATERIE'!$A$2:$A$201,0)+2&amp;":$L"&amp;MATCH(L$91,'DOCENTI-CLASSI-MATERIE'!$A$2:$A$201,0)+2),0)),"")</f>
        <v/>
      </c>
      <c r="M273" s="44" t="str">
        <f ca="1">IFERROR(INDEX('DOCENTI-CLASSI-MATERIE'!$A$2:$L$201,MATCH(M$91,'DOCENTI-CLASSI-MATERIE'!$A$2:$A$201,0),MATCH(M$184,INDIRECT("'DOCENTI-CLASSI-MATERIE'!$A"&amp;MATCH(M$91,'DOCENTI-CLASSI-MATERIE'!$A$2:$A$201,0)+2&amp;":$L"&amp;MATCH(M$91,'DOCENTI-CLASSI-MATERIE'!$A$2:$A$201,0)+2),0)),"")</f>
        <v/>
      </c>
      <c r="N273" s="44" t="str">
        <f ca="1">IFERROR(INDEX('DOCENTI-CLASSI-MATERIE'!$A$2:$L$201,MATCH(N$91,'DOCENTI-CLASSI-MATERIE'!$A$2:$A$201,0),MATCH(N$184,INDIRECT("'DOCENTI-CLASSI-MATERIE'!$A"&amp;MATCH(N$91,'DOCENTI-CLASSI-MATERIE'!$A$2:$A$201,0)+2&amp;":$L"&amp;MATCH(N$91,'DOCENTI-CLASSI-MATERIE'!$A$2:$A$201,0)+2),0)),"")</f>
        <v/>
      </c>
      <c r="O273" s="44" t="str">
        <f ca="1">IFERROR(INDEX('DOCENTI-CLASSI-MATERIE'!$A$2:$L$201,MATCH(O$91,'DOCENTI-CLASSI-MATERIE'!$A$2:$A$201,0),MATCH(O$184,INDIRECT("'DOCENTI-CLASSI-MATERIE'!$A"&amp;MATCH(O$91,'DOCENTI-CLASSI-MATERIE'!$A$2:$A$201,0)+2&amp;":$L"&amp;MATCH(O$91,'DOCENTI-CLASSI-MATERIE'!$A$2:$A$201,0)+2),0)),"")</f>
        <v/>
      </c>
      <c r="P273" s="44" t="str">
        <f ca="1">IFERROR(INDEX('DOCENTI-CLASSI-MATERIE'!$A$2:$L$201,MATCH(P$91,'DOCENTI-CLASSI-MATERIE'!$A$2:$A$201,0),MATCH(P$184,INDIRECT("'DOCENTI-CLASSI-MATERIE'!$A"&amp;MATCH(P$91,'DOCENTI-CLASSI-MATERIE'!$A$2:$A$201,0)+2&amp;":$L"&amp;MATCH(P$91,'DOCENTI-CLASSI-MATERIE'!$A$2:$A$201,0)+2),0)),"")</f>
        <v/>
      </c>
      <c r="Q273" s="44" t="str">
        <f ca="1">IFERROR(INDEX('DOCENTI-CLASSI-MATERIE'!$A$2:$L$201,MATCH(Q$91,'DOCENTI-CLASSI-MATERIE'!$A$2:$A$201,0),MATCH(Q$184,INDIRECT("'DOCENTI-CLASSI-MATERIE'!$A"&amp;MATCH(Q$91,'DOCENTI-CLASSI-MATERIE'!$A$2:$A$201,0)+2&amp;":$L"&amp;MATCH(Q$91,'DOCENTI-CLASSI-MATERIE'!$A$2:$A$201,0)+2),0)),"")</f>
        <v/>
      </c>
      <c r="R273" s="44" t="str">
        <f ca="1">IFERROR(INDEX('DOCENTI-CLASSI-MATERIE'!$A$2:$L$201,MATCH(R$91,'DOCENTI-CLASSI-MATERIE'!$A$2:$A$201,0),MATCH(R$184,INDIRECT("'DOCENTI-CLASSI-MATERIE'!$A"&amp;MATCH(R$91,'DOCENTI-CLASSI-MATERIE'!$A$2:$A$201,0)+2&amp;":$L"&amp;MATCH(R$91,'DOCENTI-CLASSI-MATERIE'!$A$2:$A$201,0)+2),0)),"")</f>
        <v/>
      </c>
      <c r="S273" s="44" t="str">
        <f ca="1">IFERROR(INDEX('DOCENTI-CLASSI-MATERIE'!$A$2:$L$201,MATCH(S$91,'DOCENTI-CLASSI-MATERIE'!$A$2:$A$201,0),MATCH(S$184,INDIRECT("'DOCENTI-CLASSI-MATERIE'!$A"&amp;MATCH(S$91,'DOCENTI-CLASSI-MATERIE'!$A$2:$A$201,0)+2&amp;":$L"&amp;MATCH(S$91,'DOCENTI-CLASSI-MATERIE'!$A$2:$A$201,0)+2),0)),"")</f>
        <v/>
      </c>
      <c r="T273" s="44" t="str">
        <f ca="1">IFERROR(INDEX('DOCENTI-CLASSI-MATERIE'!$A$2:$L$201,MATCH(T$91,'DOCENTI-CLASSI-MATERIE'!$A$2:$A$201,0),MATCH(T$184,INDIRECT("'DOCENTI-CLASSI-MATERIE'!$A"&amp;MATCH(T$91,'DOCENTI-CLASSI-MATERIE'!$A$2:$A$201,0)+2&amp;":$L"&amp;MATCH(T$91,'DOCENTI-CLASSI-MATERIE'!$A$2:$A$201,0)+2),0)),"")</f>
        <v/>
      </c>
      <c r="U273" s="44" t="str">
        <f ca="1">IFERROR(INDEX('DOCENTI-CLASSI-MATERIE'!$A$2:$L$201,MATCH(U$91,'DOCENTI-CLASSI-MATERIE'!$A$2:$A$201,0),MATCH(U$184,INDIRECT("'DOCENTI-CLASSI-MATERIE'!$A"&amp;MATCH(U$91,'DOCENTI-CLASSI-MATERIE'!$A$2:$A$201,0)+2&amp;":$L"&amp;MATCH(U$91,'DOCENTI-CLASSI-MATERIE'!$A$2:$A$201,0)+2),0)),"")</f>
        <v/>
      </c>
      <c r="V273" s="44" t="str">
        <f ca="1">IFERROR(INDEX('DOCENTI-CLASSI-MATERIE'!$A$2:$L$201,MATCH(V$91,'DOCENTI-CLASSI-MATERIE'!$A$2:$A$201,0),MATCH(V$184,INDIRECT("'DOCENTI-CLASSI-MATERIE'!$A"&amp;MATCH(V$91,'DOCENTI-CLASSI-MATERIE'!$A$2:$A$201,0)+2&amp;":$L"&amp;MATCH(V$91,'DOCENTI-CLASSI-MATERIE'!$A$2:$A$201,0)+2),0)),"")</f>
        <v/>
      </c>
      <c r="W273" s="44" t="str">
        <f ca="1">IFERROR(INDEX('DOCENTI-CLASSI-MATERIE'!$A$2:$L$201,MATCH(W$91,'DOCENTI-CLASSI-MATERIE'!$A$2:$A$201,0),MATCH(W$184,INDIRECT("'DOCENTI-CLASSI-MATERIE'!$A"&amp;MATCH(W$91,'DOCENTI-CLASSI-MATERIE'!$A$2:$A$201,0)+2&amp;":$L"&amp;MATCH(W$91,'DOCENTI-CLASSI-MATERIE'!$A$2:$A$201,0)+2),0)),"")</f>
        <v/>
      </c>
      <c r="X273" s="44" t="str">
        <f ca="1">IFERROR(INDEX('DOCENTI-CLASSI-MATERIE'!$A$2:$L$201,MATCH(X$91,'DOCENTI-CLASSI-MATERIE'!$A$2:$A$201,0),MATCH(X$184,INDIRECT("'DOCENTI-CLASSI-MATERIE'!$A"&amp;MATCH(X$91,'DOCENTI-CLASSI-MATERIE'!$A$2:$A$201,0)+2&amp;":$L"&amp;MATCH(X$91,'DOCENTI-CLASSI-MATERIE'!$A$2:$A$201,0)+2),0)),"")</f>
        <v/>
      </c>
      <c r="Y273" s="44" t="str">
        <f ca="1">IFERROR(INDEX('DOCENTI-CLASSI-MATERIE'!$A$2:$L$201,MATCH(Y$91,'DOCENTI-CLASSI-MATERIE'!$A$2:$A$201,0),MATCH(Y$184,INDIRECT("'DOCENTI-CLASSI-MATERIE'!$A"&amp;MATCH(Y$91,'DOCENTI-CLASSI-MATERIE'!$A$2:$A$201,0)+2&amp;":$L"&amp;MATCH(Y$91,'DOCENTI-CLASSI-MATERIE'!$A$2:$A$201,0)+2),0)),"")</f>
        <v/>
      </c>
      <c r="Z273" s="44" t="str">
        <f ca="1">IFERROR(INDEX('DOCENTI-CLASSI-MATERIE'!$A$2:$L$201,MATCH(Z$91,'DOCENTI-CLASSI-MATERIE'!$A$2:$A$201,0),MATCH(Z$184,INDIRECT("'DOCENTI-CLASSI-MATERIE'!$A"&amp;MATCH(Z$91,'DOCENTI-CLASSI-MATERIE'!$A$2:$A$201,0)+2&amp;":$L"&amp;MATCH(Z$91,'DOCENTI-CLASSI-MATERIE'!$A$2:$A$201,0)+2),0)),"")</f>
        <v/>
      </c>
      <c r="AA273" s="44" t="str">
        <f ca="1">IFERROR(INDEX('DOCENTI-CLASSI-MATERIE'!$A$2:$L$201,MATCH(AA$91,'DOCENTI-CLASSI-MATERIE'!$A$2:$A$201,0),MATCH(AA$184,INDIRECT("'DOCENTI-CLASSI-MATERIE'!$A"&amp;MATCH(AA$91,'DOCENTI-CLASSI-MATERIE'!$A$2:$A$201,0)+2&amp;":$L"&amp;MATCH(AA$91,'DOCENTI-CLASSI-MATERIE'!$A$2:$A$201,0)+2),0)),"")</f>
        <v/>
      </c>
      <c r="AB273" s="44" t="str">
        <f ca="1">IFERROR(INDEX('DOCENTI-CLASSI-MATERIE'!$A$2:$L$201,MATCH(AB$91,'DOCENTI-CLASSI-MATERIE'!$A$2:$A$201,0),MATCH(AB$184,INDIRECT("'DOCENTI-CLASSI-MATERIE'!$A"&amp;MATCH(AB$91,'DOCENTI-CLASSI-MATERIE'!$A$2:$A$201,0)+2&amp;":$L"&amp;MATCH(AB$91,'DOCENTI-CLASSI-MATERIE'!$A$2:$A$201,0)+2),0)),"")</f>
        <v/>
      </c>
      <c r="AC273" s="44" t="str">
        <f ca="1">IFERROR(INDEX('DOCENTI-CLASSI-MATERIE'!$A$2:$L$201,MATCH(AC$91,'DOCENTI-CLASSI-MATERIE'!$A$2:$A$201,0),MATCH(AC$184,INDIRECT("'DOCENTI-CLASSI-MATERIE'!$A"&amp;MATCH(AC$91,'DOCENTI-CLASSI-MATERIE'!$A$2:$A$201,0)+2&amp;":$L"&amp;MATCH(AC$91,'DOCENTI-CLASSI-MATERIE'!$A$2:$A$201,0)+2),0)),"")</f>
        <v/>
      </c>
      <c r="AD273" s="44" t="str">
        <f ca="1">IFERROR(INDEX('DOCENTI-CLASSI-MATERIE'!$A$2:$L$201,MATCH(AD$91,'DOCENTI-CLASSI-MATERIE'!$A$2:$A$201,0),MATCH(AD$184,INDIRECT("'DOCENTI-CLASSI-MATERIE'!$A"&amp;MATCH(AD$91,'DOCENTI-CLASSI-MATERIE'!$A$2:$A$201,0)+2&amp;":$L"&amp;MATCH(AD$91,'DOCENTI-CLASSI-MATERIE'!$A$2:$A$201,0)+2),0)),"")</f>
        <v/>
      </c>
      <c r="AE273" s="44" t="str">
        <f ca="1">IFERROR(INDEX('DOCENTI-CLASSI-MATERIE'!$A$2:$L$201,MATCH(AE$91,'DOCENTI-CLASSI-MATERIE'!$A$2:$A$201,0),MATCH(AE$184,INDIRECT("'DOCENTI-CLASSI-MATERIE'!$A"&amp;MATCH(AE$91,'DOCENTI-CLASSI-MATERIE'!$A$2:$A$201,0)+2&amp;":$L"&amp;MATCH(AE$91,'DOCENTI-CLASSI-MATERIE'!$A$2:$A$201,0)+2),0)),"")</f>
        <v/>
      </c>
      <c r="AF273" s="44" t="str">
        <f ca="1">IFERROR(INDEX('DOCENTI-CLASSI-MATERIE'!$A$2:$L$201,MATCH(AF$91,'DOCENTI-CLASSI-MATERIE'!$A$2:$A$201,0),MATCH(AF$184,INDIRECT("'DOCENTI-CLASSI-MATERIE'!$A"&amp;MATCH(AF$91,'DOCENTI-CLASSI-MATERIE'!$A$2:$A$201,0)+2&amp;":$L"&amp;MATCH(AF$91,'DOCENTI-CLASSI-MATERIE'!$A$2:$A$201,0)+2),0)),"")</f>
        <v/>
      </c>
      <c r="AG273" s="44" t="str">
        <f ca="1">IFERROR(INDEX('DOCENTI-CLASSI-MATERIE'!$A$2:$L$201,MATCH(AG$91,'DOCENTI-CLASSI-MATERIE'!$A$2:$A$201,0),MATCH(AG$184,INDIRECT("'DOCENTI-CLASSI-MATERIE'!$A"&amp;MATCH(AG$91,'DOCENTI-CLASSI-MATERIE'!$A$2:$A$201,0)+2&amp;":$L"&amp;MATCH(AG$91,'DOCENTI-CLASSI-MATERIE'!$A$2:$A$201,0)+2),0)),"")</f>
        <v/>
      </c>
      <c r="AH273" s="44" t="str">
        <f ca="1">IFERROR(INDEX('DOCENTI-CLASSI-MATERIE'!$A$2:$L$201,MATCH(AH$91,'DOCENTI-CLASSI-MATERIE'!$A$2:$A$201,0),MATCH(AH$184,INDIRECT("'DOCENTI-CLASSI-MATERIE'!$A"&amp;MATCH(AH$91,'DOCENTI-CLASSI-MATERIE'!$A$2:$A$201,0)+2&amp;":$L"&amp;MATCH(AH$91,'DOCENTI-CLASSI-MATERIE'!$A$2:$A$201,0)+2),0)),"")</f>
        <v/>
      </c>
      <c r="AI273" s="44" t="str">
        <f ca="1">IFERROR(INDEX('DOCENTI-CLASSI-MATERIE'!$A$2:$L$201,MATCH(AI$91,'DOCENTI-CLASSI-MATERIE'!$A$2:$A$201,0),MATCH(AI$184,INDIRECT("'DOCENTI-CLASSI-MATERIE'!$A"&amp;MATCH(AI$91,'DOCENTI-CLASSI-MATERIE'!$A$2:$A$201,0)+2&amp;":$L"&amp;MATCH(AI$91,'DOCENTI-CLASSI-MATERIE'!$A$2:$A$201,0)+2),0)),"")</f>
        <v/>
      </c>
      <c r="AJ273" s="44" t="str">
        <f ca="1">IFERROR(INDEX('DOCENTI-CLASSI-MATERIE'!$A$2:$L$201,MATCH(AJ$91,'DOCENTI-CLASSI-MATERIE'!$A$2:$A$201,0),MATCH(AJ$184,INDIRECT("'DOCENTI-CLASSI-MATERIE'!$A"&amp;MATCH(AJ$91,'DOCENTI-CLASSI-MATERIE'!$A$2:$A$201,0)+2&amp;":$L"&amp;MATCH(AJ$91,'DOCENTI-CLASSI-MATERIE'!$A$2:$A$201,0)+2),0)),"")</f>
        <v/>
      </c>
      <c r="AK273" s="44" t="str">
        <f ca="1">IFERROR(INDEX('DOCENTI-CLASSI-MATERIE'!$A$2:$L$201,MATCH(AK$91,'DOCENTI-CLASSI-MATERIE'!$A$2:$A$201,0),MATCH(AK$184,INDIRECT("'DOCENTI-CLASSI-MATERIE'!$A"&amp;MATCH(AK$91,'DOCENTI-CLASSI-MATERIE'!$A$2:$A$201,0)+2&amp;":$L"&amp;MATCH(AK$91,'DOCENTI-CLASSI-MATERIE'!$A$2:$A$201,0)+2),0)),"")</f>
        <v/>
      </c>
      <c r="AL273" s="44" t="str">
        <f ca="1">IFERROR(INDEX('DOCENTI-CLASSI-MATERIE'!$A$2:$L$201,MATCH(AL$91,'DOCENTI-CLASSI-MATERIE'!$A$2:$A$201,0),MATCH(AL$184,INDIRECT("'DOCENTI-CLASSI-MATERIE'!$A"&amp;MATCH(AL$91,'DOCENTI-CLASSI-MATERIE'!$A$2:$A$201,0)+2&amp;":$L"&amp;MATCH(AL$91,'DOCENTI-CLASSI-MATERIE'!$A$2:$A$201,0)+2),0)),"")</f>
        <v/>
      </c>
      <c r="AM273" s="44" t="str">
        <f ca="1">IFERROR(INDEX('DOCENTI-CLASSI-MATERIE'!$A$2:$L$201,MATCH(AM$91,'DOCENTI-CLASSI-MATERIE'!$A$2:$A$201,0),MATCH(AM$184,INDIRECT("'DOCENTI-CLASSI-MATERIE'!$A"&amp;MATCH(AM$91,'DOCENTI-CLASSI-MATERIE'!$A$2:$A$201,0)+2&amp;":$L"&amp;MATCH(AM$91,'DOCENTI-CLASSI-MATERIE'!$A$2:$A$201,0)+2),0)),"")</f>
        <v/>
      </c>
      <c r="AN273" s="44" t="str">
        <f ca="1">IFERROR(INDEX('DOCENTI-CLASSI-MATERIE'!$A$2:$L$201,MATCH(AN$91,'DOCENTI-CLASSI-MATERIE'!$A$2:$A$201,0),MATCH(AN$184,INDIRECT("'DOCENTI-CLASSI-MATERIE'!$A"&amp;MATCH(AN$91,'DOCENTI-CLASSI-MATERIE'!$A$2:$A$201,0)+2&amp;":$L"&amp;MATCH(AN$91,'DOCENTI-CLASSI-MATERIE'!$A$2:$A$201,0)+2),0)),"")</f>
        <v/>
      </c>
      <c r="AO273" s="44" t="str">
        <f ca="1">IFERROR(INDEX('DOCENTI-CLASSI-MATERIE'!$A$2:$L$201,MATCH(AO$91,'DOCENTI-CLASSI-MATERIE'!$A$2:$A$201,0),MATCH(AO$184,INDIRECT("'DOCENTI-CLASSI-MATERIE'!$A"&amp;MATCH(AO$91,'DOCENTI-CLASSI-MATERIE'!$A$2:$A$201,0)+2&amp;":$L"&amp;MATCH(AO$91,'DOCENTI-CLASSI-MATERIE'!$A$2:$A$201,0)+2),0)),"")</f>
        <v/>
      </c>
      <c r="AP273" s="44" t="str">
        <f ca="1">IFERROR(INDEX('DOCENTI-CLASSI-MATERIE'!$A$2:$L$201,MATCH(AP$91,'DOCENTI-CLASSI-MATERIE'!$A$2:$A$201,0),MATCH(AP$184,INDIRECT("'DOCENTI-CLASSI-MATERIE'!$A"&amp;MATCH(AP$91,'DOCENTI-CLASSI-MATERIE'!$A$2:$A$201,0)+2&amp;":$L"&amp;MATCH(AP$91,'DOCENTI-CLASSI-MATERIE'!$A$2:$A$201,0)+2),0)),"")</f>
        <v/>
      </c>
      <c r="AQ273" s="44" t="str">
        <f ca="1">IFERROR(INDEX('DOCENTI-CLASSI-MATERIE'!$A$2:$L$201,MATCH(AQ$91,'DOCENTI-CLASSI-MATERIE'!$A$2:$A$201,0),MATCH(AQ$184,INDIRECT("'DOCENTI-CLASSI-MATERIE'!$A"&amp;MATCH(AQ$91,'DOCENTI-CLASSI-MATERIE'!$A$2:$A$201,0)+2&amp;":$L"&amp;MATCH(AQ$91,'DOCENTI-CLASSI-MATERIE'!$A$2:$A$201,0)+2),0)),"")</f>
        <v/>
      </c>
      <c r="AR273" s="44" t="str">
        <f ca="1">IFERROR(INDEX('DOCENTI-CLASSI-MATERIE'!$A$2:$L$201,MATCH(AR$91,'DOCENTI-CLASSI-MATERIE'!$A$2:$A$201,0),MATCH(AR$184,INDIRECT("'DOCENTI-CLASSI-MATERIE'!$A"&amp;MATCH(AR$91,'DOCENTI-CLASSI-MATERIE'!$A$2:$A$201,0)+2&amp;":$L"&amp;MATCH(AR$91,'DOCENTI-CLASSI-MATERIE'!$A$2:$A$201,0)+2),0)),"")</f>
        <v/>
      </c>
      <c r="AS273" s="44" t="str">
        <f ca="1">IFERROR(INDEX('DOCENTI-CLASSI-MATERIE'!$A$2:$L$201,MATCH(AS$91,'DOCENTI-CLASSI-MATERIE'!$A$2:$A$201,0),MATCH(AS$184,INDIRECT("'DOCENTI-CLASSI-MATERIE'!$A"&amp;MATCH(AS$91,'DOCENTI-CLASSI-MATERIE'!$A$2:$A$201,0)+2&amp;":$L"&amp;MATCH(AS$91,'DOCENTI-CLASSI-MATERIE'!$A$2:$A$201,0)+2),0)),"")</f>
        <v/>
      </c>
      <c r="AT273" s="44" t="str">
        <f ca="1">IFERROR(INDEX('DOCENTI-CLASSI-MATERIE'!$A$2:$L$201,MATCH(AT$91,'DOCENTI-CLASSI-MATERIE'!$A$2:$A$201,0),MATCH(AT$184,INDIRECT("'DOCENTI-CLASSI-MATERIE'!$A"&amp;MATCH(AT$91,'DOCENTI-CLASSI-MATERIE'!$A$2:$A$201,0)+2&amp;":$L"&amp;MATCH(AT$91,'DOCENTI-CLASSI-MATERIE'!$A$2:$A$201,0)+2),0)),"")</f>
        <v/>
      </c>
      <c r="AU273" s="44" t="str">
        <f ca="1">IFERROR(INDEX('DOCENTI-CLASSI-MATERIE'!$A$2:$L$201,MATCH(AU$91,'DOCENTI-CLASSI-MATERIE'!$A$2:$A$201,0),MATCH(AU$184,INDIRECT("'DOCENTI-CLASSI-MATERIE'!$A"&amp;MATCH(AU$91,'DOCENTI-CLASSI-MATERIE'!$A$2:$A$201,0)+2&amp;":$L"&amp;MATCH(AU$91,'DOCENTI-CLASSI-MATERIE'!$A$2:$A$201,0)+2),0)),"")</f>
        <v/>
      </c>
      <c r="AV273" s="44" t="str">
        <f ca="1">IFERROR(INDEX('DOCENTI-CLASSI-MATERIE'!$A$2:$L$201,MATCH(AV$91,'DOCENTI-CLASSI-MATERIE'!$A$2:$A$201,0),MATCH(AV$184,INDIRECT("'DOCENTI-CLASSI-MATERIE'!$A"&amp;MATCH(AV$91,'DOCENTI-CLASSI-MATERIE'!$A$2:$A$201,0)+2&amp;":$L"&amp;MATCH(AV$91,'DOCENTI-CLASSI-MATERIE'!$A$2:$A$201,0)+2),0)),"")</f>
        <v/>
      </c>
      <c r="AW273" s="44" t="str">
        <f ca="1">IFERROR(INDEX('DOCENTI-CLASSI-MATERIE'!$A$2:$L$201,MATCH(AW$91,'DOCENTI-CLASSI-MATERIE'!$A$2:$A$201,0),MATCH(AW$184,INDIRECT("'DOCENTI-CLASSI-MATERIE'!$A"&amp;MATCH(AW$91,'DOCENTI-CLASSI-MATERIE'!$A$2:$A$201,0)+2&amp;":$L"&amp;MATCH(AW$91,'DOCENTI-CLASSI-MATERIE'!$A$2:$A$201,0)+2),0)),"")</f>
        <v/>
      </c>
      <c r="AX273" s="44" t="str">
        <f ca="1">IFERROR(INDEX('DOCENTI-CLASSI-MATERIE'!$A$2:$L$201,MATCH(AX$91,'DOCENTI-CLASSI-MATERIE'!$A$2:$A$201,0),MATCH(AX$184,INDIRECT("'DOCENTI-CLASSI-MATERIE'!$A"&amp;MATCH(AX$91,'DOCENTI-CLASSI-MATERIE'!$A$2:$A$201,0)+2&amp;":$L"&amp;MATCH(AX$91,'DOCENTI-CLASSI-MATERIE'!$A$2:$A$201,0)+2),0)),"")</f>
        <v/>
      </c>
      <c r="AY273" s="44" t="str">
        <f ca="1">IFERROR(INDEX('DOCENTI-CLASSI-MATERIE'!$A$2:$L$201,MATCH(AY$91,'DOCENTI-CLASSI-MATERIE'!$A$2:$A$201,0),MATCH(AY$184,INDIRECT("'DOCENTI-CLASSI-MATERIE'!$A"&amp;MATCH(AY$91,'DOCENTI-CLASSI-MATERIE'!$A$2:$A$201,0)+2&amp;":$L"&amp;MATCH(AY$91,'DOCENTI-CLASSI-MATERIE'!$A$2:$A$201,0)+2),0)),"")</f>
        <v/>
      </c>
      <c r="AZ273" s="44" t="str">
        <f ca="1">IFERROR(INDEX('DOCENTI-CLASSI-MATERIE'!$A$2:$L$201,MATCH(AZ$91,'DOCENTI-CLASSI-MATERIE'!$A$2:$A$201,0),MATCH(AZ$184,INDIRECT("'DOCENTI-CLASSI-MATERIE'!$A"&amp;MATCH(AZ$91,'DOCENTI-CLASSI-MATERIE'!$A$2:$A$201,0)+2&amp;":$L"&amp;MATCH(AZ$91,'DOCENTI-CLASSI-MATERIE'!$A$2:$A$201,0)+2),0)),"")</f>
        <v/>
      </c>
    </row>
    <row r="274" spans="1:52" s="42" customFormat="1" ht="24.95" hidden="1" customHeight="1">
      <c r="A274" s="160"/>
      <c r="B274" s="171"/>
      <c r="C274" s="43" t="str">
        <f>IFERROR(INDEX('ORARIO DOCENTI'!$A$3:$A$102,MATCH(C$184,'ORARIO DOCENTI'!$AE$3:$AE$102,0),1),"")</f>
        <v/>
      </c>
      <c r="D274" s="43" t="str">
        <f>IFERROR(INDEX('ORARIO DOCENTI'!$A$3:$A$102,MATCH(D$184,'ORARIO DOCENTI'!$AE$3:$AE$102,0),1),"")</f>
        <v/>
      </c>
      <c r="E274" s="43" t="str">
        <f>IFERROR(INDEX('ORARIO DOCENTI'!$A$3:$A$102,MATCH(E$184,'ORARIO DOCENTI'!$AE$3:$AE$102,0),1),"")</f>
        <v/>
      </c>
      <c r="F274" s="43" t="str">
        <f>IFERROR(INDEX('ORARIO DOCENTI'!$A$3:$A$102,MATCH(F$184,'ORARIO DOCENTI'!$AE$3:$AE$102,0),1),"")</f>
        <v/>
      </c>
      <c r="G274" s="43" t="str">
        <f>IFERROR(INDEX('ORARIO DOCENTI'!$A$3:$A$102,MATCH(G$184,'ORARIO DOCENTI'!$AE$3:$AE$102,0),1),"")</f>
        <v/>
      </c>
      <c r="H274" s="43" t="str">
        <f>IFERROR(INDEX('ORARIO DOCENTI'!$A$3:$A$102,MATCH(H$184,'ORARIO DOCENTI'!$AE$3:$AE$102,0),1),"")</f>
        <v/>
      </c>
      <c r="I274" s="43" t="str">
        <f>IFERROR(INDEX('ORARIO DOCENTI'!$A$3:$A$102,MATCH(I$184,'ORARIO DOCENTI'!$AE$3:$AE$102,0),1),"")</f>
        <v/>
      </c>
      <c r="J274" s="43" t="str">
        <f>IFERROR(INDEX('ORARIO DOCENTI'!$A$3:$A$102,MATCH(J$184,'ORARIO DOCENTI'!$AE$3:$AE$102,0),1),"")</f>
        <v/>
      </c>
      <c r="K274" s="43" t="str">
        <f>IFERROR(INDEX('ORARIO DOCENTI'!$A$3:$A$102,MATCH(K$184,'ORARIO DOCENTI'!$AE$3:$AE$102,0),1),"")</f>
        <v/>
      </c>
      <c r="L274" s="43" t="str">
        <f>IFERROR(INDEX('ORARIO DOCENTI'!$A$3:$A$102,MATCH(L$184,'ORARIO DOCENTI'!$AE$3:$AE$102,0),1),"")</f>
        <v/>
      </c>
      <c r="M274" s="43" t="str">
        <f>IFERROR(INDEX('ORARIO DOCENTI'!$A$3:$A$102,MATCH(M$184,'ORARIO DOCENTI'!$AE$3:$AE$102,0),1),"")</f>
        <v/>
      </c>
      <c r="N274" s="43" t="str">
        <f>IFERROR(INDEX('ORARIO DOCENTI'!$A$3:$A$102,MATCH(N$184,'ORARIO DOCENTI'!$AE$3:$AE$102,0),1),"")</f>
        <v/>
      </c>
      <c r="O274" s="43" t="str">
        <f>IFERROR(INDEX('ORARIO DOCENTI'!$A$3:$A$102,MATCH(O$184,'ORARIO DOCENTI'!$AE$3:$AE$102,0),1),"")</f>
        <v/>
      </c>
      <c r="P274" s="43" t="str">
        <f>IFERROR(INDEX('ORARIO DOCENTI'!$A$3:$A$102,MATCH(P$184,'ORARIO DOCENTI'!$AE$3:$AE$102,0),1),"")</f>
        <v/>
      </c>
      <c r="Q274" s="43" t="str">
        <f>IFERROR(INDEX('ORARIO DOCENTI'!$A$3:$A$102,MATCH(Q$184,'ORARIO DOCENTI'!$AE$3:$AE$102,0),1),"")</f>
        <v/>
      </c>
      <c r="R274" s="43" t="str">
        <f>IFERROR(INDEX('ORARIO DOCENTI'!$A$3:$A$102,MATCH(R$184,'ORARIO DOCENTI'!$AE$3:$AE$102,0),1),"")</f>
        <v/>
      </c>
      <c r="S274" s="43" t="str">
        <f>IFERROR(INDEX('ORARIO DOCENTI'!$A$3:$A$102,MATCH(S$184,'ORARIO DOCENTI'!$AE$3:$AE$102,0),1),"")</f>
        <v/>
      </c>
      <c r="T274" s="43" t="str">
        <f>IFERROR(INDEX('ORARIO DOCENTI'!$A$3:$A$102,MATCH(T$184,'ORARIO DOCENTI'!$AE$3:$AE$102,0),1),"")</f>
        <v/>
      </c>
      <c r="U274" s="43" t="str">
        <f>IFERROR(INDEX('ORARIO DOCENTI'!$A$3:$A$102,MATCH(U$184,'ORARIO DOCENTI'!$AE$3:$AE$102,0),1),"")</f>
        <v/>
      </c>
      <c r="V274" s="43" t="str">
        <f>IFERROR(INDEX('ORARIO DOCENTI'!$A$3:$A$102,MATCH(V$184,'ORARIO DOCENTI'!$AE$3:$AE$102,0),1),"")</f>
        <v/>
      </c>
      <c r="W274" s="43" t="str">
        <f>IFERROR(INDEX('ORARIO DOCENTI'!$A$3:$A$102,MATCH(W$184,'ORARIO DOCENTI'!$AE$3:$AE$102,0),1),"")</f>
        <v/>
      </c>
      <c r="X274" s="43" t="str">
        <f>IFERROR(INDEX('ORARIO DOCENTI'!$A$3:$A$102,MATCH(X$184,'ORARIO DOCENTI'!$AE$3:$AE$102,0),1),"")</f>
        <v/>
      </c>
      <c r="Y274" s="43" t="str">
        <f>IFERROR(INDEX('ORARIO DOCENTI'!$A$3:$A$102,MATCH(Y$184,'ORARIO DOCENTI'!$AE$3:$AE$102,0),1),"")</f>
        <v/>
      </c>
      <c r="Z274" s="43" t="str">
        <f>IFERROR(INDEX('ORARIO DOCENTI'!$A$3:$A$102,MATCH(Z$184,'ORARIO DOCENTI'!$AE$3:$AE$102,0),1),"")</f>
        <v/>
      </c>
      <c r="AA274" s="43" t="str">
        <f>IFERROR(INDEX('ORARIO DOCENTI'!$A$3:$A$102,MATCH(AA$184,'ORARIO DOCENTI'!$AE$3:$AE$102,0),1),"")</f>
        <v/>
      </c>
      <c r="AB274" s="43" t="str">
        <f>IFERROR(INDEX('ORARIO DOCENTI'!$A$3:$A$102,MATCH(AB$184,'ORARIO DOCENTI'!$AE$3:$AE$102,0),1),"")</f>
        <v/>
      </c>
      <c r="AC274" s="43" t="str">
        <f>IFERROR(INDEX('ORARIO DOCENTI'!$A$3:$A$102,MATCH(AC$184,'ORARIO DOCENTI'!$AE$3:$AE$102,0),1),"")</f>
        <v/>
      </c>
      <c r="AD274" s="43" t="str">
        <f>IFERROR(INDEX('ORARIO DOCENTI'!$A$3:$A$102,MATCH(AD$184,'ORARIO DOCENTI'!$AE$3:$AE$102,0),1),"")</f>
        <v/>
      </c>
      <c r="AE274" s="43" t="str">
        <f>IFERROR(INDEX('ORARIO DOCENTI'!$A$3:$A$102,MATCH(AE$184,'ORARIO DOCENTI'!$AE$3:$AE$102,0),1),"")</f>
        <v/>
      </c>
      <c r="AF274" s="43" t="str">
        <f>IFERROR(INDEX('ORARIO DOCENTI'!$A$3:$A$102,MATCH(AF$184,'ORARIO DOCENTI'!$AE$3:$AE$102,0),1),"")</f>
        <v/>
      </c>
      <c r="AG274" s="43" t="str">
        <f>IFERROR(INDEX('ORARIO DOCENTI'!$A$3:$A$102,MATCH(AG$184,'ORARIO DOCENTI'!$AE$3:$AE$102,0),1),"")</f>
        <v/>
      </c>
      <c r="AH274" s="43" t="str">
        <f>IFERROR(INDEX('ORARIO DOCENTI'!$A$3:$A$102,MATCH(AH$184,'ORARIO DOCENTI'!$AE$3:$AE$102,0),1),"")</f>
        <v/>
      </c>
      <c r="AI274" s="43" t="str">
        <f>IFERROR(INDEX('ORARIO DOCENTI'!$A$3:$A$102,MATCH(AI$184,'ORARIO DOCENTI'!$AE$3:$AE$102,0),1),"")</f>
        <v/>
      </c>
      <c r="AJ274" s="43" t="str">
        <f>IFERROR(INDEX('ORARIO DOCENTI'!$A$3:$A$102,MATCH(AJ$184,'ORARIO DOCENTI'!$AE$3:$AE$102,0),1),"")</f>
        <v/>
      </c>
      <c r="AK274" s="43" t="str">
        <f>IFERROR(INDEX('ORARIO DOCENTI'!$A$3:$A$102,MATCH(AK$184,'ORARIO DOCENTI'!$AE$3:$AE$102,0),1),"")</f>
        <v/>
      </c>
      <c r="AL274" s="43" t="str">
        <f>IFERROR(INDEX('ORARIO DOCENTI'!$A$3:$A$102,MATCH(AL$184,'ORARIO DOCENTI'!$AE$3:$AE$102,0),1),"")</f>
        <v/>
      </c>
      <c r="AM274" s="43" t="str">
        <f>IFERROR(INDEX('ORARIO DOCENTI'!$A$3:$A$102,MATCH(AM$184,'ORARIO DOCENTI'!$AE$3:$AE$102,0),1),"")</f>
        <v/>
      </c>
      <c r="AN274" s="43" t="str">
        <f>IFERROR(INDEX('ORARIO DOCENTI'!$A$3:$A$102,MATCH(AN$184,'ORARIO DOCENTI'!$AE$3:$AE$102,0),1),"")</f>
        <v/>
      </c>
      <c r="AO274" s="43" t="str">
        <f>IFERROR(INDEX('ORARIO DOCENTI'!$A$3:$A$102,MATCH(AO$184,'ORARIO DOCENTI'!$AE$3:$AE$102,0),1),"")</f>
        <v/>
      </c>
      <c r="AP274" s="43" t="str">
        <f>IFERROR(INDEX('ORARIO DOCENTI'!$A$3:$A$102,MATCH(AP$184,'ORARIO DOCENTI'!$AE$3:$AE$102,0),1),"")</f>
        <v/>
      </c>
      <c r="AQ274" s="43" t="str">
        <f>IFERROR(INDEX('ORARIO DOCENTI'!$A$3:$A$102,MATCH(AQ$184,'ORARIO DOCENTI'!$AE$3:$AE$102,0),1),"")</f>
        <v/>
      </c>
      <c r="AR274" s="43" t="str">
        <f>IFERROR(INDEX('ORARIO DOCENTI'!$A$3:$A$102,MATCH(AR$184,'ORARIO DOCENTI'!$AE$3:$AE$102,0),1),"")</f>
        <v/>
      </c>
      <c r="AS274" s="43" t="str">
        <f>IFERROR(INDEX('ORARIO DOCENTI'!$A$3:$A$102,MATCH(AS$184,'ORARIO DOCENTI'!$AE$3:$AE$102,0),1),"")</f>
        <v/>
      </c>
      <c r="AT274" s="43" t="str">
        <f>IFERROR(INDEX('ORARIO DOCENTI'!$A$3:$A$102,MATCH(AT$184,'ORARIO DOCENTI'!$AE$3:$AE$102,0),1),"")</f>
        <v/>
      </c>
      <c r="AU274" s="43" t="str">
        <f>IFERROR(INDEX('ORARIO DOCENTI'!$A$3:$A$102,MATCH(AU$184,'ORARIO DOCENTI'!$AE$3:$AE$102,0),1),"")</f>
        <v/>
      </c>
      <c r="AV274" s="43" t="str">
        <f>IFERROR(INDEX('ORARIO DOCENTI'!$A$3:$A$102,MATCH(AV$184,'ORARIO DOCENTI'!$AE$3:$AE$102,0),1),"")</f>
        <v/>
      </c>
      <c r="AW274" s="43" t="str">
        <f>IFERROR(INDEX('ORARIO DOCENTI'!$A$3:$A$102,MATCH(AW$184,'ORARIO DOCENTI'!$AE$3:$AE$102,0),1),"")</f>
        <v/>
      </c>
      <c r="AX274" s="43" t="str">
        <f>IFERROR(INDEX('ORARIO DOCENTI'!$A$3:$A$102,MATCH(AX$184,'ORARIO DOCENTI'!$AE$3:$AE$102,0),1),"")</f>
        <v/>
      </c>
      <c r="AY274" s="43" t="str">
        <f>IFERROR(INDEX('ORARIO DOCENTI'!$A$3:$A$102,MATCH(AY$184,'ORARIO DOCENTI'!$AE$3:$AE$102,0),1),"")</f>
        <v/>
      </c>
      <c r="AZ274" s="43" t="str">
        <f>IFERROR(INDEX('ORARIO DOCENTI'!$A$3:$A$102,MATCH(AZ$184,'ORARIO DOCENTI'!$AE$3:$AE$102,0),1),"")</f>
        <v/>
      </c>
    </row>
    <row r="275" spans="1:52" s="42" customFormat="1" ht="24.95" hidden="1" customHeight="1" thickBot="1">
      <c r="A275" s="161"/>
      <c r="B275" s="171"/>
      <c r="C275" s="45" t="str">
        <f>IFERROR(INDEX('ORARIO ITP'!$A$3:$A$102,MATCH(C$184,'ORARIO ITP'!$AE$3:$AE$102,0),1),"")</f>
        <v/>
      </c>
      <c r="D275" s="45" t="str">
        <f>IFERROR(INDEX('ORARIO ITP'!$A$3:$A$102,MATCH(D$184,'ORARIO ITP'!$AE$3:$AE$102,0),1),"")</f>
        <v/>
      </c>
      <c r="E275" s="45" t="str">
        <f>IFERROR(INDEX('ORARIO ITP'!$A$3:$A$102,MATCH(E$184,'ORARIO ITP'!$AE$3:$AE$102,0),1),"")</f>
        <v/>
      </c>
      <c r="F275" s="45" t="str">
        <f>IFERROR(INDEX('ORARIO ITP'!$A$3:$A$102,MATCH(F$184,'ORARIO ITP'!$AE$3:$AE$102,0),1),"")</f>
        <v/>
      </c>
      <c r="G275" s="45" t="str">
        <f>IFERROR(INDEX('ORARIO ITP'!$A$3:$A$102,MATCH(G$184,'ORARIO ITP'!$AE$3:$AE$102,0),1),"")</f>
        <v/>
      </c>
      <c r="H275" s="45" t="str">
        <f>IFERROR(INDEX('ORARIO ITP'!$A$3:$A$102,MATCH(H$184,'ORARIO ITP'!$AE$3:$AE$102,0),1),"")</f>
        <v/>
      </c>
      <c r="I275" s="45" t="str">
        <f>IFERROR(INDEX('ORARIO ITP'!$A$3:$A$102,MATCH(I$184,'ORARIO ITP'!$AE$3:$AE$102,0),1),"")</f>
        <v/>
      </c>
      <c r="J275" s="45" t="str">
        <f>IFERROR(INDEX('ORARIO ITP'!$A$3:$A$102,MATCH(J$184,'ORARIO ITP'!$AE$3:$AE$102,0),1),"")</f>
        <v/>
      </c>
      <c r="K275" s="45" t="str">
        <f>IFERROR(INDEX('ORARIO ITP'!$A$3:$A$102,MATCH(K$184,'ORARIO ITP'!$AE$3:$AE$102,0),1),"")</f>
        <v/>
      </c>
      <c r="L275" s="45" t="str">
        <f>IFERROR(INDEX('ORARIO ITP'!$A$3:$A$102,MATCH(L$184,'ORARIO ITP'!$AE$3:$AE$102,0),1),"")</f>
        <v/>
      </c>
      <c r="M275" s="45" t="str">
        <f>IFERROR(INDEX('ORARIO ITP'!$A$3:$A$102,MATCH(M$184,'ORARIO ITP'!$AE$3:$AE$102,0),1),"")</f>
        <v/>
      </c>
      <c r="N275" s="45" t="str">
        <f>IFERROR(INDEX('ORARIO ITP'!$A$3:$A$102,MATCH(N$184,'ORARIO ITP'!$AE$3:$AE$102,0),1),"")</f>
        <v/>
      </c>
      <c r="O275" s="45" t="str">
        <f>IFERROR(INDEX('ORARIO ITP'!$A$3:$A$102,MATCH(O$184,'ORARIO ITP'!$AE$3:$AE$102,0),1),"")</f>
        <v/>
      </c>
      <c r="P275" s="45" t="str">
        <f>IFERROR(INDEX('ORARIO ITP'!$A$3:$A$102,MATCH(P$184,'ORARIO ITP'!$AE$3:$AE$102,0),1),"")</f>
        <v/>
      </c>
      <c r="Q275" s="45" t="str">
        <f>IFERROR(INDEX('ORARIO ITP'!$A$3:$A$102,MATCH(Q$184,'ORARIO ITP'!$AE$3:$AE$102,0),1),"")</f>
        <v/>
      </c>
      <c r="R275" s="45" t="str">
        <f>IFERROR(INDEX('ORARIO ITP'!$A$3:$A$102,MATCH(R$184,'ORARIO ITP'!$AE$3:$AE$102,0),1),"")</f>
        <v/>
      </c>
      <c r="S275" s="45" t="str">
        <f>IFERROR(INDEX('ORARIO ITP'!$A$3:$A$102,MATCH(S$184,'ORARIO ITP'!$AE$3:$AE$102,0),1),"")</f>
        <v/>
      </c>
      <c r="T275" s="45" t="str">
        <f>IFERROR(INDEX('ORARIO ITP'!$A$3:$A$102,MATCH(T$184,'ORARIO ITP'!$AE$3:$AE$102,0),1),"")</f>
        <v/>
      </c>
      <c r="U275" s="45" t="str">
        <f>IFERROR(INDEX('ORARIO ITP'!$A$3:$A$102,MATCH(U$184,'ORARIO ITP'!$AE$3:$AE$102,0),1),"")</f>
        <v/>
      </c>
      <c r="V275" s="45" t="str">
        <f>IFERROR(INDEX('ORARIO ITP'!$A$3:$A$102,MATCH(V$184,'ORARIO ITP'!$AE$3:$AE$102,0),1),"")</f>
        <v/>
      </c>
      <c r="W275" s="45" t="str">
        <f>IFERROR(INDEX('ORARIO ITP'!$A$3:$A$102,MATCH(W$184,'ORARIO ITP'!$AE$3:$AE$102,0),1),"")</f>
        <v/>
      </c>
      <c r="X275" s="45" t="str">
        <f>IFERROR(INDEX('ORARIO ITP'!$A$3:$A$102,MATCH(X$184,'ORARIO ITP'!$AE$3:$AE$102,0),1),"")</f>
        <v/>
      </c>
      <c r="Y275" s="45" t="str">
        <f>IFERROR(INDEX('ORARIO ITP'!$A$3:$A$102,MATCH(Y$184,'ORARIO ITP'!$AE$3:$AE$102,0),1),"")</f>
        <v/>
      </c>
      <c r="Z275" s="45" t="str">
        <f>IFERROR(INDEX('ORARIO ITP'!$A$3:$A$102,MATCH(Z$184,'ORARIO ITP'!$AE$3:$AE$102,0),1),"")</f>
        <v/>
      </c>
      <c r="AA275" s="45" t="str">
        <f>IFERROR(INDEX('ORARIO ITP'!$A$3:$A$102,MATCH(AA$184,'ORARIO ITP'!$AE$3:$AE$102,0),1),"")</f>
        <v/>
      </c>
      <c r="AB275" s="45" t="str">
        <f>IFERROR(INDEX('ORARIO ITP'!$A$3:$A$102,MATCH(AB$184,'ORARIO ITP'!$AE$3:$AE$102,0),1),"")</f>
        <v/>
      </c>
      <c r="AC275" s="45" t="str">
        <f>IFERROR(INDEX('ORARIO ITP'!$A$3:$A$102,MATCH(AC$184,'ORARIO ITP'!$AE$3:$AE$102,0),1),"")</f>
        <v/>
      </c>
      <c r="AD275" s="45" t="str">
        <f>IFERROR(INDEX('ORARIO ITP'!$A$3:$A$102,MATCH(AD$184,'ORARIO ITP'!$AE$3:$AE$102,0),1),"")</f>
        <v/>
      </c>
      <c r="AE275" s="45" t="str">
        <f>IFERROR(INDEX('ORARIO ITP'!$A$3:$A$102,MATCH(AE$184,'ORARIO ITP'!$AE$3:$AE$102,0),1),"")</f>
        <v/>
      </c>
      <c r="AF275" s="45" t="str">
        <f>IFERROR(INDEX('ORARIO ITP'!$A$3:$A$102,MATCH(AF$184,'ORARIO ITP'!$AE$3:$AE$102,0),1),"")</f>
        <v/>
      </c>
      <c r="AG275" s="45" t="str">
        <f>IFERROR(INDEX('ORARIO ITP'!$A$3:$A$102,MATCH(AG$184,'ORARIO ITP'!$AE$3:$AE$102,0),1),"")</f>
        <v/>
      </c>
      <c r="AH275" s="45" t="str">
        <f>IFERROR(INDEX('ORARIO ITP'!$A$3:$A$102,MATCH(AH$184,'ORARIO ITP'!$AE$3:$AE$102,0),1),"")</f>
        <v/>
      </c>
      <c r="AI275" s="45" t="str">
        <f>IFERROR(INDEX('ORARIO ITP'!$A$3:$A$102,MATCH(AI$184,'ORARIO ITP'!$AE$3:$AE$102,0),1),"")</f>
        <v/>
      </c>
      <c r="AJ275" s="45" t="str">
        <f>IFERROR(INDEX('ORARIO ITP'!$A$3:$A$102,MATCH(AJ$184,'ORARIO ITP'!$AE$3:$AE$102,0),1),"")</f>
        <v/>
      </c>
      <c r="AK275" s="45" t="str">
        <f>IFERROR(INDEX('ORARIO ITP'!$A$3:$A$102,MATCH(AK$184,'ORARIO ITP'!$AE$3:$AE$102,0),1),"")</f>
        <v/>
      </c>
      <c r="AL275" s="45" t="str">
        <f>IFERROR(INDEX('ORARIO ITP'!$A$3:$A$102,MATCH(AL$184,'ORARIO ITP'!$AE$3:$AE$102,0),1),"")</f>
        <v/>
      </c>
      <c r="AM275" s="45" t="str">
        <f>IFERROR(INDEX('ORARIO ITP'!$A$3:$A$102,MATCH(AM$184,'ORARIO ITP'!$AE$3:$AE$102,0),1),"")</f>
        <v/>
      </c>
      <c r="AN275" s="45" t="str">
        <f>IFERROR(INDEX('ORARIO ITP'!$A$3:$A$102,MATCH(AN$184,'ORARIO ITP'!$AE$3:$AE$102,0),1),"")</f>
        <v/>
      </c>
      <c r="AO275" s="45" t="str">
        <f>IFERROR(INDEX('ORARIO ITP'!$A$3:$A$102,MATCH(AO$184,'ORARIO ITP'!$AE$3:$AE$102,0),1),"")</f>
        <v/>
      </c>
      <c r="AP275" s="45" t="str">
        <f>IFERROR(INDEX('ORARIO ITP'!$A$3:$A$102,MATCH(AP$184,'ORARIO ITP'!$AE$3:$AE$102,0),1),"")</f>
        <v/>
      </c>
      <c r="AQ275" s="45" t="str">
        <f>IFERROR(INDEX('ORARIO ITP'!$A$3:$A$102,MATCH(AQ$184,'ORARIO ITP'!$AE$3:$AE$102,0),1),"")</f>
        <v/>
      </c>
      <c r="AR275" s="45" t="str">
        <f>IFERROR(INDEX('ORARIO ITP'!$A$3:$A$102,MATCH(AR$184,'ORARIO ITP'!$AE$3:$AE$102,0),1),"")</f>
        <v/>
      </c>
      <c r="AS275" s="45" t="str">
        <f>IFERROR(INDEX('ORARIO ITP'!$A$3:$A$102,MATCH(AS$184,'ORARIO ITP'!$AE$3:$AE$102,0),1),"")</f>
        <v/>
      </c>
      <c r="AT275" s="45" t="str">
        <f>IFERROR(INDEX('ORARIO ITP'!$A$3:$A$102,MATCH(AT$184,'ORARIO ITP'!$AE$3:$AE$102,0),1),"")</f>
        <v/>
      </c>
      <c r="AU275" s="45" t="str">
        <f>IFERROR(INDEX('ORARIO ITP'!$A$3:$A$102,MATCH(AU$184,'ORARIO ITP'!$AE$3:$AE$102,0),1),"")</f>
        <v/>
      </c>
      <c r="AV275" s="45" t="str">
        <f>IFERROR(INDEX('ORARIO ITP'!$A$3:$A$102,MATCH(AV$184,'ORARIO ITP'!$AE$3:$AE$102,0),1),"")</f>
        <v/>
      </c>
      <c r="AW275" s="45" t="str">
        <f>IFERROR(INDEX('ORARIO ITP'!$A$3:$A$102,MATCH(AW$184,'ORARIO ITP'!$AE$3:$AE$102,0),1),"")</f>
        <v/>
      </c>
      <c r="AX275" s="45" t="str">
        <f>IFERROR(INDEX('ORARIO ITP'!$A$3:$A$102,MATCH(AX$184,'ORARIO ITP'!$AE$3:$AE$102,0),1),"")</f>
        <v/>
      </c>
      <c r="AY275" s="45" t="str">
        <f>IFERROR(INDEX('ORARIO ITP'!$A$3:$A$102,MATCH(AY$184,'ORARIO ITP'!$AE$3:$AE$102,0),1),"")</f>
        <v/>
      </c>
      <c r="AZ275" s="45" t="str">
        <f>IFERROR(INDEX('ORARIO ITP'!$A$3:$A$102,MATCH(AZ$184,'ORARIO ITP'!$AE$3:$AE$102,0),1),"")</f>
        <v/>
      </c>
    </row>
    <row r="276" spans="1:52" s="42" customFormat="1" ht="24.95" hidden="1" customHeight="1">
      <c r="A276" s="159" t="s">
        <v>39</v>
      </c>
      <c r="B276" s="162">
        <v>1</v>
      </c>
      <c r="C276" s="37" t="str">
        <f ca="1">IFERROR(INDEX('DOCENTI-CLASSI-MATERIE'!$A$2:$L$201,MATCH(C$94,'DOCENTI-CLASSI-MATERIE'!$A$2:$A$201,0),MATCH(C$184,INDIRECT("'DOCENTI-CLASSI-MATERIE'!$A"&amp;MATCH(C$94,'DOCENTI-CLASSI-MATERIE'!$A$2:$A$201,0)+2&amp;":$L"&amp;MATCH(C$94,'DOCENTI-CLASSI-MATERIE'!$A$2:$A$201,0)+2),0)),"")</f>
        <v/>
      </c>
      <c r="D276" s="37" t="str">
        <f ca="1">IFERROR(INDEX('DOCENTI-CLASSI-MATERIE'!$A$2:$L$201,MATCH(D$94,'DOCENTI-CLASSI-MATERIE'!$A$2:$A$201,0),MATCH(D$184,INDIRECT("'DOCENTI-CLASSI-MATERIE'!$A"&amp;MATCH(D$94,'DOCENTI-CLASSI-MATERIE'!$A$2:$A$201,0)+2&amp;":$L"&amp;MATCH(D$94,'DOCENTI-CLASSI-MATERIE'!$A$2:$A$201,0)+2),0)),"")</f>
        <v/>
      </c>
      <c r="E276" s="37" t="str">
        <f ca="1">IFERROR(INDEX('DOCENTI-CLASSI-MATERIE'!$A$2:$L$201,MATCH(E$94,'DOCENTI-CLASSI-MATERIE'!$A$2:$A$201,0),MATCH(E$184,INDIRECT("'DOCENTI-CLASSI-MATERIE'!$A"&amp;MATCH(E$94,'DOCENTI-CLASSI-MATERIE'!$A$2:$A$201,0)+2&amp;":$L"&amp;MATCH(E$94,'DOCENTI-CLASSI-MATERIE'!$A$2:$A$201,0)+2),0)),"")</f>
        <v/>
      </c>
      <c r="F276" s="37" t="str">
        <f ca="1">IFERROR(INDEX('DOCENTI-CLASSI-MATERIE'!$A$2:$L$201,MATCH(F$94,'DOCENTI-CLASSI-MATERIE'!$A$2:$A$201,0),MATCH(F$184,INDIRECT("'DOCENTI-CLASSI-MATERIE'!$A"&amp;MATCH(F$94,'DOCENTI-CLASSI-MATERIE'!$A$2:$A$201,0)+2&amp;":$L"&amp;MATCH(F$94,'DOCENTI-CLASSI-MATERIE'!$A$2:$A$201,0)+2),0)),"")</f>
        <v/>
      </c>
      <c r="G276" s="37" t="str">
        <f ca="1">IFERROR(INDEX('DOCENTI-CLASSI-MATERIE'!$A$2:$L$201,MATCH(G$94,'DOCENTI-CLASSI-MATERIE'!$A$2:$A$201,0),MATCH(G$184,INDIRECT("'DOCENTI-CLASSI-MATERIE'!$A"&amp;MATCH(G$94,'DOCENTI-CLASSI-MATERIE'!$A$2:$A$201,0)+2&amp;":$L"&amp;MATCH(G$94,'DOCENTI-CLASSI-MATERIE'!$A$2:$A$201,0)+2),0)),"")</f>
        <v/>
      </c>
      <c r="H276" s="37" t="str">
        <f ca="1">IFERROR(INDEX('DOCENTI-CLASSI-MATERIE'!$A$2:$L$201,MATCH(H$94,'DOCENTI-CLASSI-MATERIE'!$A$2:$A$201,0),MATCH(H$184,INDIRECT("'DOCENTI-CLASSI-MATERIE'!$A"&amp;MATCH(H$94,'DOCENTI-CLASSI-MATERIE'!$A$2:$A$201,0)+2&amp;":$L"&amp;MATCH(H$94,'DOCENTI-CLASSI-MATERIE'!$A$2:$A$201,0)+2),0)),"")</f>
        <v/>
      </c>
      <c r="I276" s="37" t="str">
        <f ca="1">IFERROR(INDEX('DOCENTI-CLASSI-MATERIE'!$A$2:$L$201,MATCH(I$94,'DOCENTI-CLASSI-MATERIE'!$A$2:$A$201,0),MATCH(I$184,INDIRECT("'DOCENTI-CLASSI-MATERIE'!$A"&amp;MATCH(I$94,'DOCENTI-CLASSI-MATERIE'!$A$2:$A$201,0)+2&amp;":$L"&amp;MATCH(I$94,'DOCENTI-CLASSI-MATERIE'!$A$2:$A$201,0)+2),0)),"")</f>
        <v/>
      </c>
      <c r="J276" s="37" t="str">
        <f ca="1">IFERROR(INDEX('DOCENTI-CLASSI-MATERIE'!$A$2:$L$201,MATCH(J$94,'DOCENTI-CLASSI-MATERIE'!$A$2:$A$201,0),MATCH(J$184,INDIRECT("'DOCENTI-CLASSI-MATERIE'!$A"&amp;MATCH(J$94,'DOCENTI-CLASSI-MATERIE'!$A$2:$A$201,0)+2&amp;":$L"&amp;MATCH(J$94,'DOCENTI-CLASSI-MATERIE'!$A$2:$A$201,0)+2),0)),"")</f>
        <v/>
      </c>
      <c r="K276" s="37" t="str">
        <f ca="1">IFERROR(INDEX('DOCENTI-CLASSI-MATERIE'!$A$2:$L$201,MATCH(K$94,'DOCENTI-CLASSI-MATERIE'!$A$2:$A$201,0),MATCH(K$184,INDIRECT("'DOCENTI-CLASSI-MATERIE'!$A"&amp;MATCH(K$94,'DOCENTI-CLASSI-MATERIE'!$A$2:$A$201,0)+2&amp;":$L"&amp;MATCH(K$94,'DOCENTI-CLASSI-MATERIE'!$A$2:$A$201,0)+2),0)),"")</f>
        <v/>
      </c>
      <c r="L276" s="37" t="str">
        <f ca="1">IFERROR(INDEX('DOCENTI-CLASSI-MATERIE'!$A$2:$L$201,MATCH(L$94,'DOCENTI-CLASSI-MATERIE'!$A$2:$A$201,0),MATCH(L$184,INDIRECT("'DOCENTI-CLASSI-MATERIE'!$A"&amp;MATCH(L$94,'DOCENTI-CLASSI-MATERIE'!$A$2:$A$201,0)+2&amp;":$L"&amp;MATCH(L$94,'DOCENTI-CLASSI-MATERIE'!$A$2:$A$201,0)+2),0)),"")</f>
        <v>LINGUA LETT.ITAL. E STORIA</v>
      </c>
      <c r="M276" s="37" t="str">
        <f ca="1">IFERROR(INDEX('DOCENTI-CLASSI-MATERIE'!$A$2:$L$201,MATCH(M$94,'DOCENTI-CLASSI-MATERIE'!$A$2:$A$201,0),MATCH(M$184,INDIRECT("'DOCENTI-CLASSI-MATERIE'!$A"&amp;MATCH(M$94,'DOCENTI-CLASSI-MATERIE'!$A$2:$A$201,0)+2&amp;":$L"&amp;MATCH(M$94,'DOCENTI-CLASSI-MATERIE'!$A$2:$A$201,0)+2),0)),"")</f>
        <v>LINGUA LETT.ITAL. E STORIA</v>
      </c>
      <c r="N276" s="37" t="str">
        <f ca="1">IFERROR(INDEX('DOCENTI-CLASSI-MATERIE'!$A$2:$L$201,MATCH(N$94,'DOCENTI-CLASSI-MATERIE'!$A$2:$A$201,0),MATCH(N$184,INDIRECT("'DOCENTI-CLASSI-MATERIE'!$A"&amp;MATCH(N$94,'DOCENTI-CLASSI-MATERIE'!$A$2:$A$201,0)+2&amp;":$L"&amp;MATCH(N$94,'DOCENTI-CLASSI-MATERIE'!$A$2:$A$201,0)+2),0)),"")</f>
        <v/>
      </c>
      <c r="O276" s="37" t="str">
        <f ca="1">IFERROR(INDEX('DOCENTI-CLASSI-MATERIE'!$A$2:$L$201,MATCH(O$94,'DOCENTI-CLASSI-MATERIE'!$A$2:$A$201,0),MATCH(O$184,INDIRECT("'DOCENTI-CLASSI-MATERIE'!$A"&amp;MATCH(O$94,'DOCENTI-CLASSI-MATERIE'!$A$2:$A$201,0)+2&amp;":$L"&amp;MATCH(O$94,'DOCENTI-CLASSI-MATERIE'!$A$2:$A$201,0)+2),0)),"")</f>
        <v/>
      </c>
      <c r="P276" s="37" t="str">
        <f ca="1">IFERROR(INDEX('DOCENTI-CLASSI-MATERIE'!$A$2:$L$201,MATCH(P$94,'DOCENTI-CLASSI-MATERIE'!$A$2:$A$201,0),MATCH(P$184,INDIRECT("'DOCENTI-CLASSI-MATERIE'!$A"&amp;MATCH(P$94,'DOCENTI-CLASSI-MATERIE'!$A$2:$A$201,0)+2&amp;":$L"&amp;MATCH(P$94,'DOCENTI-CLASSI-MATERIE'!$A$2:$A$201,0)+2),0)),"")</f>
        <v/>
      </c>
      <c r="Q276" s="37" t="str">
        <f ca="1">IFERROR(INDEX('DOCENTI-CLASSI-MATERIE'!$A$2:$L$201,MATCH(Q$94,'DOCENTI-CLASSI-MATERIE'!$A$2:$A$201,0),MATCH(Q$184,INDIRECT("'DOCENTI-CLASSI-MATERIE'!$A"&amp;MATCH(Q$94,'DOCENTI-CLASSI-MATERIE'!$A$2:$A$201,0)+2&amp;":$L"&amp;MATCH(Q$94,'DOCENTI-CLASSI-MATERIE'!$A$2:$A$201,0)+2),0)),"")</f>
        <v/>
      </c>
      <c r="R276" s="37" t="str">
        <f ca="1">IFERROR(INDEX('DOCENTI-CLASSI-MATERIE'!$A$2:$L$201,MATCH(R$94,'DOCENTI-CLASSI-MATERIE'!$A$2:$A$201,0),MATCH(R$184,INDIRECT("'DOCENTI-CLASSI-MATERIE'!$A"&amp;MATCH(R$94,'DOCENTI-CLASSI-MATERIE'!$A$2:$A$201,0)+2&amp;":$L"&amp;MATCH(R$94,'DOCENTI-CLASSI-MATERIE'!$A$2:$A$201,0)+2),0)),"")</f>
        <v/>
      </c>
      <c r="S276" s="37" t="str">
        <f ca="1">IFERROR(INDEX('DOCENTI-CLASSI-MATERIE'!$A$2:$L$201,MATCH(S$94,'DOCENTI-CLASSI-MATERIE'!$A$2:$A$201,0),MATCH(S$184,INDIRECT("'DOCENTI-CLASSI-MATERIE'!$A"&amp;MATCH(S$94,'DOCENTI-CLASSI-MATERIE'!$A$2:$A$201,0)+2&amp;":$L"&amp;MATCH(S$94,'DOCENTI-CLASSI-MATERIE'!$A$2:$A$201,0)+2),0)),"")</f>
        <v/>
      </c>
      <c r="T276" s="37" t="str">
        <f ca="1">IFERROR(INDEX('DOCENTI-CLASSI-MATERIE'!$A$2:$L$201,MATCH(T$94,'DOCENTI-CLASSI-MATERIE'!$A$2:$A$201,0),MATCH(T$184,INDIRECT("'DOCENTI-CLASSI-MATERIE'!$A"&amp;MATCH(T$94,'DOCENTI-CLASSI-MATERIE'!$A$2:$A$201,0)+2&amp;":$L"&amp;MATCH(T$94,'DOCENTI-CLASSI-MATERIE'!$A$2:$A$201,0)+2),0)),"")</f>
        <v/>
      </c>
      <c r="U276" s="37" t="str">
        <f ca="1">IFERROR(INDEX('DOCENTI-CLASSI-MATERIE'!$A$2:$L$201,MATCH(U$94,'DOCENTI-CLASSI-MATERIE'!$A$2:$A$201,0),MATCH(U$184,INDIRECT("'DOCENTI-CLASSI-MATERIE'!$A"&amp;MATCH(U$94,'DOCENTI-CLASSI-MATERIE'!$A$2:$A$201,0)+2&amp;":$L"&amp;MATCH(U$94,'DOCENTI-CLASSI-MATERIE'!$A$2:$A$201,0)+2),0)),"")</f>
        <v/>
      </c>
      <c r="V276" s="37" t="str">
        <f ca="1">IFERROR(INDEX('DOCENTI-CLASSI-MATERIE'!$A$2:$L$201,MATCH(V$94,'DOCENTI-CLASSI-MATERIE'!$A$2:$A$201,0),MATCH(V$184,INDIRECT("'DOCENTI-CLASSI-MATERIE'!$A"&amp;MATCH(V$94,'DOCENTI-CLASSI-MATERIE'!$A$2:$A$201,0)+2&amp;":$L"&amp;MATCH(V$94,'DOCENTI-CLASSI-MATERIE'!$A$2:$A$201,0)+2),0)),"")</f>
        <v/>
      </c>
      <c r="W276" s="37" t="str">
        <f ca="1">IFERROR(INDEX('DOCENTI-CLASSI-MATERIE'!$A$2:$L$201,MATCH(W$94,'DOCENTI-CLASSI-MATERIE'!$A$2:$A$201,0),MATCH(W$184,INDIRECT("'DOCENTI-CLASSI-MATERIE'!$A"&amp;MATCH(W$94,'DOCENTI-CLASSI-MATERIE'!$A$2:$A$201,0)+2&amp;":$L"&amp;MATCH(W$94,'DOCENTI-CLASSI-MATERIE'!$A$2:$A$201,0)+2),0)),"")</f>
        <v/>
      </c>
      <c r="X276" s="37" t="str">
        <f ca="1">IFERROR(INDEX('DOCENTI-CLASSI-MATERIE'!$A$2:$L$201,MATCH(X$94,'DOCENTI-CLASSI-MATERIE'!$A$2:$A$201,0),MATCH(X$184,INDIRECT("'DOCENTI-CLASSI-MATERIE'!$A"&amp;MATCH(X$94,'DOCENTI-CLASSI-MATERIE'!$A$2:$A$201,0)+2&amp;":$L"&amp;MATCH(X$94,'DOCENTI-CLASSI-MATERIE'!$A$2:$A$201,0)+2),0)),"")</f>
        <v/>
      </c>
      <c r="Y276" s="37" t="str">
        <f ca="1">IFERROR(INDEX('DOCENTI-CLASSI-MATERIE'!$A$2:$L$201,MATCH(Y$94,'DOCENTI-CLASSI-MATERIE'!$A$2:$A$201,0),MATCH(Y$184,INDIRECT("'DOCENTI-CLASSI-MATERIE'!$A"&amp;MATCH(Y$94,'DOCENTI-CLASSI-MATERIE'!$A$2:$A$201,0)+2&amp;":$L"&amp;MATCH(Y$94,'DOCENTI-CLASSI-MATERIE'!$A$2:$A$201,0)+2),0)),"")</f>
        <v/>
      </c>
      <c r="Z276" s="37" t="str">
        <f ca="1">IFERROR(INDEX('DOCENTI-CLASSI-MATERIE'!$A$2:$L$201,MATCH(Z$94,'DOCENTI-CLASSI-MATERIE'!$A$2:$A$201,0),MATCH(Z$184,INDIRECT("'DOCENTI-CLASSI-MATERIE'!$A"&amp;MATCH(Z$94,'DOCENTI-CLASSI-MATERIE'!$A$2:$A$201,0)+2&amp;":$L"&amp;MATCH(Z$94,'DOCENTI-CLASSI-MATERIE'!$A$2:$A$201,0)+2),0)),"")</f>
        <v/>
      </c>
      <c r="AA276" s="37" t="str">
        <f ca="1">IFERROR(INDEX('DOCENTI-CLASSI-MATERIE'!$A$2:$L$201,MATCH(AA$94,'DOCENTI-CLASSI-MATERIE'!$A$2:$A$201,0),MATCH(AA$184,INDIRECT("'DOCENTI-CLASSI-MATERIE'!$A"&amp;MATCH(AA$94,'DOCENTI-CLASSI-MATERIE'!$A$2:$A$201,0)+2&amp;":$L"&amp;MATCH(AA$94,'DOCENTI-CLASSI-MATERIE'!$A$2:$A$201,0)+2),0)),"")</f>
        <v/>
      </c>
      <c r="AB276" s="37" t="str">
        <f ca="1">IFERROR(INDEX('DOCENTI-CLASSI-MATERIE'!$A$2:$L$201,MATCH(AB$94,'DOCENTI-CLASSI-MATERIE'!$A$2:$A$201,0),MATCH(AB$184,INDIRECT("'DOCENTI-CLASSI-MATERIE'!$A"&amp;MATCH(AB$94,'DOCENTI-CLASSI-MATERIE'!$A$2:$A$201,0)+2&amp;":$L"&amp;MATCH(AB$94,'DOCENTI-CLASSI-MATERIE'!$A$2:$A$201,0)+2),0)),"")</f>
        <v/>
      </c>
      <c r="AC276" s="37" t="str">
        <f ca="1">IFERROR(INDEX('DOCENTI-CLASSI-MATERIE'!$A$2:$L$201,MATCH(AC$94,'DOCENTI-CLASSI-MATERIE'!$A$2:$A$201,0),MATCH(AC$184,INDIRECT("'DOCENTI-CLASSI-MATERIE'!$A"&amp;MATCH(AC$94,'DOCENTI-CLASSI-MATERIE'!$A$2:$A$201,0)+2&amp;":$L"&amp;MATCH(AC$94,'DOCENTI-CLASSI-MATERIE'!$A$2:$A$201,0)+2),0)),"")</f>
        <v/>
      </c>
      <c r="AD276" s="37" t="str">
        <f ca="1">IFERROR(INDEX('DOCENTI-CLASSI-MATERIE'!$A$2:$L$201,MATCH(AD$94,'DOCENTI-CLASSI-MATERIE'!$A$2:$A$201,0),MATCH(AD$184,INDIRECT("'DOCENTI-CLASSI-MATERIE'!$A"&amp;MATCH(AD$94,'DOCENTI-CLASSI-MATERIE'!$A$2:$A$201,0)+2&amp;":$L"&amp;MATCH(AD$94,'DOCENTI-CLASSI-MATERIE'!$A$2:$A$201,0)+2),0)),"")</f>
        <v/>
      </c>
      <c r="AE276" s="37" t="str">
        <f ca="1">IFERROR(INDEX('DOCENTI-CLASSI-MATERIE'!$A$2:$L$201,MATCH(AE$94,'DOCENTI-CLASSI-MATERIE'!$A$2:$A$201,0),MATCH(AE$184,INDIRECT("'DOCENTI-CLASSI-MATERIE'!$A"&amp;MATCH(AE$94,'DOCENTI-CLASSI-MATERIE'!$A$2:$A$201,0)+2&amp;":$L"&amp;MATCH(AE$94,'DOCENTI-CLASSI-MATERIE'!$A$2:$A$201,0)+2),0)),"")</f>
        <v/>
      </c>
      <c r="AF276" s="37" t="str">
        <f ca="1">IFERROR(INDEX('DOCENTI-CLASSI-MATERIE'!$A$2:$L$201,MATCH(AF$94,'DOCENTI-CLASSI-MATERIE'!$A$2:$A$201,0),MATCH(AF$184,INDIRECT("'DOCENTI-CLASSI-MATERIE'!$A"&amp;MATCH(AF$94,'DOCENTI-CLASSI-MATERIE'!$A$2:$A$201,0)+2&amp;":$L"&amp;MATCH(AF$94,'DOCENTI-CLASSI-MATERIE'!$A$2:$A$201,0)+2),0)),"")</f>
        <v/>
      </c>
      <c r="AG276" s="37" t="str">
        <f ca="1">IFERROR(INDEX('DOCENTI-CLASSI-MATERIE'!$A$2:$L$201,MATCH(AG$94,'DOCENTI-CLASSI-MATERIE'!$A$2:$A$201,0),MATCH(AG$184,INDIRECT("'DOCENTI-CLASSI-MATERIE'!$A"&amp;MATCH(AG$94,'DOCENTI-CLASSI-MATERIE'!$A$2:$A$201,0)+2&amp;":$L"&amp;MATCH(AG$94,'DOCENTI-CLASSI-MATERIE'!$A$2:$A$201,0)+2),0)),"")</f>
        <v/>
      </c>
      <c r="AH276" s="37" t="str">
        <f ca="1">IFERROR(INDEX('DOCENTI-CLASSI-MATERIE'!$A$2:$L$201,MATCH(AH$94,'DOCENTI-CLASSI-MATERIE'!$A$2:$A$201,0),MATCH(AH$184,INDIRECT("'DOCENTI-CLASSI-MATERIE'!$A"&amp;MATCH(AH$94,'DOCENTI-CLASSI-MATERIE'!$A$2:$A$201,0)+2&amp;":$L"&amp;MATCH(AH$94,'DOCENTI-CLASSI-MATERIE'!$A$2:$A$201,0)+2),0)),"")</f>
        <v/>
      </c>
      <c r="AI276" s="37" t="str">
        <f ca="1">IFERROR(INDEX('DOCENTI-CLASSI-MATERIE'!$A$2:$L$201,MATCH(AI$94,'DOCENTI-CLASSI-MATERIE'!$A$2:$A$201,0),MATCH(AI$184,INDIRECT("'DOCENTI-CLASSI-MATERIE'!$A"&amp;MATCH(AI$94,'DOCENTI-CLASSI-MATERIE'!$A$2:$A$201,0)+2&amp;":$L"&amp;MATCH(AI$94,'DOCENTI-CLASSI-MATERIE'!$A$2:$A$201,0)+2),0)),"")</f>
        <v/>
      </c>
      <c r="AJ276" s="37" t="str">
        <f ca="1">IFERROR(INDEX('DOCENTI-CLASSI-MATERIE'!$A$2:$L$201,MATCH(AJ$94,'DOCENTI-CLASSI-MATERIE'!$A$2:$A$201,0),MATCH(AJ$184,INDIRECT("'DOCENTI-CLASSI-MATERIE'!$A"&amp;MATCH(AJ$94,'DOCENTI-CLASSI-MATERIE'!$A$2:$A$201,0)+2&amp;":$L"&amp;MATCH(AJ$94,'DOCENTI-CLASSI-MATERIE'!$A$2:$A$201,0)+2),0)),"")</f>
        <v/>
      </c>
      <c r="AK276" s="37" t="str">
        <f ca="1">IFERROR(INDEX('DOCENTI-CLASSI-MATERIE'!$A$2:$L$201,MATCH(AK$94,'DOCENTI-CLASSI-MATERIE'!$A$2:$A$201,0),MATCH(AK$184,INDIRECT("'DOCENTI-CLASSI-MATERIE'!$A"&amp;MATCH(AK$94,'DOCENTI-CLASSI-MATERIE'!$A$2:$A$201,0)+2&amp;":$L"&amp;MATCH(AK$94,'DOCENTI-CLASSI-MATERIE'!$A$2:$A$201,0)+2),0)),"")</f>
        <v/>
      </c>
      <c r="AL276" s="37" t="str">
        <f ca="1">IFERROR(INDEX('DOCENTI-CLASSI-MATERIE'!$A$2:$L$201,MATCH(AL$94,'DOCENTI-CLASSI-MATERIE'!$A$2:$A$201,0),MATCH(AL$184,INDIRECT("'DOCENTI-CLASSI-MATERIE'!$A"&amp;MATCH(AL$94,'DOCENTI-CLASSI-MATERIE'!$A$2:$A$201,0)+2&amp;":$L"&amp;MATCH(AL$94,'DOCENTI-CLASSI-MATERIE'!$A$2:$A$201,0)+2),0)),"")</f>
        <v/>
      </c>
      <c r="AM276" s="37" t="str">
        <f ca="1">IFERROR(INDEX('DOCENTI-CLASSI-MATERIE'!$A$2:$L$201,MATCH(AM$94,'DOCENTI-CLASSI-MATERIE'!$A$2:$A$201,0),MATCH(AM$184,INDIRECT("'DOCENTI-CLASSI-MATERIE'!$A"&amp;MATCH(AM$94,'DOCENTI-CLASSI-MATERIE'!$A$2:$A$201,0)+2&amp;":$L"&amp;MATCH(AM$94,'DOCENTI-CLASSI-MATERIE'!$A$2:$A$201,0)+2),0)),"")</f>
        <v/>
      </c>
      <c r="AN276" s="37" t="str">
        <f ca="1">IFERROR(INDEX('DOCENTI-CLASSI-MATERIE'!$A$2:$L$201,MATCH(AN$94,'DOCENTI-CLASSI-MATERIE'!$A$2:$A$201,0),MATCH(AN$184,INDIRECT("'DOCENTI-CLASSI-MATERIE'!$A"&amp;MATCH(AN$94,'DOCENTI-CLASSI-MATERIE'!$A$2:$A$201,0)+2&amp;":$L"&amp;MATCH(AN$94,'DOCENTI-CLASSI-MATERIE'!$A$2:$A$201,0)+2),0)),"")</f>
        <v/>
      </c>
      <c r="AO276" s="37" t="str">
        <f ca="1">IFERROR(INDEX('DOCENTI-CLASSI-MATERIE'!$A$2:$L$201,MATCH(AO$94,'DOCENTI-CLASSI-MATERIE'!$A$2:$A$201,0),MATCH(AO$184,INDIRECT("'DOCENTI-CLASSI-MATERIE'!$A"&amp;MATCH(AO$94,'DOCENTI-CLASSI-MATERIE'!$A$2:$A$201,0)+2&amp;":$L"&amp;MATCH(AO$94,'DOCENTI-CLASSI-MATERIE'!$A$2:$A$201,0)+2),0)),"")</f>
        <v/>
      </c>
      <c r="AP276" s="37" t="str">
        <f ca="1">IFERROR(INDEX('DOCENTI-CLASSI-MATERIE'!$A$2:$L$201,MATCH(AP$94,'DOCENTI-CLASSI-MATERIE'!$A$2:$A$201,0),MATCH(AP$184,INDIRECT("'DOCENTI-CLASSI-MATERIE'!$A"&amp;MATCH(AP$94,'DOCENTI-CLASSI-MATERIE'!$A$2:$A$201,0)+2&amp;":$L"&amp;MATCH(AP$94,'DOCENTI-CLASSI-MATERIE'!$A$2:$A$201,0)+2),0)),"")</f>
        <v/>
      </c>
      <c r="AQ276" s="37" t="str">
        <f ca="1">IFERROR(INDEX('DOCENTI-CLASSI-MATERIE'!$A$2:$L$201,MATCH(AQ$94,'DOCENTI-CLASSI-MATERIE'!$A$2:$A$201,0),MATCH(AQ$184,INDIRECT("'DOCENTI-CLASSI-MATERIE'!$A"&amp;MATCH(AQ$94,'DOCENTI-CLASSI-MATERIE'!$A$2:$A$201,0)+2&amp;":$L"&amp;MATCH(AQ$94,'DOCENTI-CLASSI-MATERIE'!$A$2:$A$201,0)+2),0)),"")</f>
        <v/>
      </c>
      <c r="AR276" s="37" t="str">
        <f ca="1">IFERROR(INDEX('DOCENTI-CLASSI-MATERIE'!$A$2:$L$201,MATCH(AR$94,'DOCENTI-CLASSI-MATERIE'!$A$2:$A$201,0),MATCH(AR$184,INDIRECT("'DOCENTI-CLASSI-MATERIE'!$A"&amp;MATCH(AR$94,'DOCENTI-CLASSI-MATERIE'!$A$2:$A$201,0)+2&amp;":$L"&amp;MATCH(AR$94,'DOCENTI-CLASSI-MATERIE'!$A$2:$A$201,0)+2),0)),"")</f>
        <v/>
      </c>
      <c r="AS276" s="37" t="str">
        <f ca="1">IFERROR(INDEX('DOCENTI-CLASSI-MATERIE'!$A$2:$L$201,MATCH(AS$94,'DOCENTI-CLASSI-MATERIE'!$A$2:$A$201,0),MATCH(AS$184,INDIRECT("'DOCENTI-CLASSI-MATERIE'!$A"&amp;MATCH(AS$94,'DOCENTI-CLASSI-MATERIE'!$A$2:$A$201,0)+2&amp;":$L"&amp;MATCH(AS$94,'DOCENTI-CLASSI-MATERIE'!$A$2:$A$201,0)+2),0)),"")</f>
        <v/>
      </c>
      <c r="AT276" s="37" t="str">
        <f ca="1">IFERROR(INDEX('DOCENTI-CLASSI-MATERIE'!$A$2:$L$201,MATCH(AT$94,'DOCENTI-CLASSI-MATERIE'!$A$2:$A$201,0),MATCH(AT$184,INDIRECT("'DOCENTI-CLASSI-MATERIE'!$A"&amp;MATCH(AT$94,'DOCENTI-CLASSI-MATERIE'!$A$2:$A$201,0)+2&amp;":$L"&amp;MATCH(AT$94,'DOCENTI-CLASSI-MATERIE'!$A$2:$A$201,0)+2),0)),"")</f>
        <v/>
      </c>
      <c r="AU276" s="37" t="str">
        <f ca="1">IFERROR(INDEX('DOCENTI-CLASSI-MATERIE'!$A$2:$L$201,MATCH(AU$94,'DOCENTI-CLASSI-MATERIE'!$A$2:$A$201,0),MATCH(AU$184,INDIRECT("'DOCENTI-CLASSI-MATERIE'!$A"&amp;MATCH(AU$94,'DOCENTI-CLASSI-MATERIE'!$A$2:$A$201,0)+2&amp;":$L"&amp;MATCH(AU$94,'DOCENTI-CLASSI-MATERIE'!$A$2:$A$201,0)+2),0)),"")</f>
        <v/>
      </c>
      <c r="AV276" s="37" t="str">
        <f ca="1">IFERROR(INDEX('DOCENTI-CLASSI-MATERIE'!$A$2:$L$201,MATCH(AV$94,'DOCENTI-CLASSI-MATERIE'!$A$2:$A$201,0),MATCH(AV$184,INDIRECT("'DOCENTI-CLASSI-MATERIE'!$A"&amp;MATCH(AV$94,'DOCENTI-CLASSI-MATERIE'!$A$2:$A$201,0)+2&amp;":$L"&amp;MATCH(AV$94,'DOCENTI-CLASSI-MATERIE'!$A$2:$A$201,0)+2),0)),"")</f>
        <v/>
      </c>
      <c r="AW276" s="37" t="str">
        <f ca="1">IFERROR(INDEX('DOCENTI-CLASSI-MATERIE'!$A$2:$L$201,MATCH(AW$94,'DOCENTI-CLASSI-MATERIE'!$A$2:$A$201,0),MATCH(AW$184,INDIRECT("'DOCENTI-CLASSI-MATERIE'!$A"&amp;MATCH(AW$94,'DOCENTI-CLASSI-MATERIE'!$A$2:$A$201,0)+2&amp;":$L"&amp;MATCH(AW$94,'DOCENTI-CLASSI-MATERIE'!$A$2:$A$201,0)+2),0)),"")</f>
        <v/>
      </c>
      <c r="AX276" s="37" t="str">
        <f ca="1">IFERROR(INDEX('DOCENTI-CLASSI-MATERIE'!$A$2:$L$201,MATCH(AX$94,'DOCENTI-CLASSI-MATERIE'!$A$2:$A$201,0),MATCH(AX$184,INDIRECT("'DOCENTI-CLASSI-MATERIE'!$A"&amp;MATCH(AX$94,'DOCENTI-CLASSI-MATERIE'!$A$2:$A$201,0)+2&amp;":$L"&amp;MATCH(AX$94,'DOCENTI-CLASSI-MATERIE'!$A$2:$A$201,0)+2),0)),"")</f>
        <v/>
      </c>
      <c r="AY276" s="37" t="str">
        <f ca="1">IFERROR(INDEX('DOCENTI-CLASSI-MATERIE'!$A$2:$L$201,MATCH(AY$94,'DOCENTI-CLASSI-MATERIE'!$A$2:$A$201,0),MATCH(AY$184,INDIRECT("'DOCENTI-CLASSI-MATERIE'!$A"&amp;MATCH(AY$94,'DOCENTI-CLASSI-MATERIE'!$A$2:$A$201,0)+2&amp;":$L"&amp;MATCH(AY$94,'DOCENTI-CLASSI-MATERIE'!$A$2:$A$201,0)+2),0)),"")</f>
        <v/>
      </c>
      <c r="AZ276" s="37" t="str">
        <f ca="1">IFERROR(INDEX('DOCENTI-CLASSI-MATERIE'!$A$2:$L$201,MATCH(AZ$94,'DOCENTI-CLASSI-MATERIE'!$A$2:$A$201,0),MATCH(AZ$184,INDIRECT("'DOCENTI-CLASSI-MATERIE'!$A"&amp;MATCH(AZ$94,'DOCENTI-CLASSI-MATERIE'!$A$2:$A$201,0)+2&amp;":$L"&amp;MATCH(AZ$94,'DOCENTI-CLASSI-MATERIE'!$A$2:$A$201,0)+2),0)),"")</f>
        <v/>
      </c>
    </row>
    <row r="277" spans="1:52" s="42" customFormat="1" ht="24.95" hidden="1" customHeight="1">
      <c r="A277" s="160"/>
      <c r="B277" s="163"/>
      <c r="C277" s="43" t="str">
        <f>IFERROR(INDEX('ORARIO DOCENTI'!$A$3:$A$102,MATCH(C$184,'ORARIO DOCENTI'!$AF$3:$AF$102,0),1),"")</f>
        <v/>
      </c>
      <c r="D277" s="43" t="str">
        <f>IFERROR(INDEX('ORARIO DOCENTI'!$A$3:$A$102,MATCH(D$184,'ORARIO DOCENTI'!$AF$3:$AF$102,0),1),"")</f>
        <v/>
      </c>
      <c r="E277" s="43" t="str">
        <f>IFERROR(INDEX('ORARIO DOCENTI'!$A$3:$A$102,MATCH(E$184,'ORARIO DOCENTI'!$AF$3:$AF$102,0),1),"")</f>
        <v/>
      </c>
      <c r="F277" s="43" t="str">
        <f>IFERROR(INDEX('ORARIO DOCENTI'!$A$3:$A$102,MATCH(F$184,'ORARIO DOCENTI'!$AF$3:$AF$102,0),1),"")</f>
        <v/>
      </c>
      <c r="G277" s="43" t="str">
        <f>IFERROR(INDEX('ORARIO DOCENTI'!$A$3:$A$102,MATCH(G$184,'ORARIO DOCENTI'!$AF$3:$AF$102,0),1),"")</f>
        <v/>
      </c>
      <c r="H277" s="43" t="str">
        <f>IFERROR(INDEX('ORARIO DOCENTI'!$A$3:$A$102,MATCH(H$184,'ORARIO DOCENTI'!$AF$3:$AF$102,0),1),"")</f>
        <v/>
      </c>
      <c r="I277" s="43" t="str">
        <f>IFERROR(INDEX('ORARIO DOCENTI'!$A$3:$A$102,MATCH(I$184,'ORARIO DOCENTI'!$AF$3:$AF$102,0),1),"")</f>
        <v/>
      </c>
      <c r="J277" s="43" t="str">
        <f>IFERROR(INDEX('ORARIO DOCENTI'!$A$3:$A$102,MATCH(J$184,'ORARIO DOCENTI'!$AF$3:$AF$102,0),1),"")</f>
        <v/>
      </c>
      <c r="K277" s="43" t="str">
        <f>IFERROR(INDEX('ORARIO DOCENTI'!$A$3:$A$102,MATCH(K$184,'ORARIO DOCENTI'!$AF$3:$AF$102,0),1),"")</f>
        <v/>
      </c>
      <c r="L277" s="43" t="str">
        <f>IFERROR(INDEX('ORARIO DOCENTI'!$A$3:$A$102,MATCH(L$184,'ORARIO DOCENTI'!$AF$3:$AF$102,0),1),"")</f>
        <v>BARTOLACCI</v>
      </c>
      <c r="M277" s="43" t="str">
        <f>IFERROR(INDEX('ORARIO DOCENTI'!$A$3:$A$102,MATCH(M$184,'ORARIO DOCENTI'!$AF$3:$AF$102,0),1),"")</f>
        <v>BARTOLACCI</v>
      </c>
      <c r="N277" s="43" t="str">
        <f>IFERROR(INDEX('ORARIO DOCENTI'!$A$3:$A$102,MATCH(N$184,'ORARIO DOCENTI'!$AF$3:$AF$102,0),1),"")</f>
        <v/>
      </c>
      <c r="O277" s="43" t="str">
        <f>IFERROR(INDEX('ORARIO DOCENTI'!$A$3:$A$102,MATCH(O$184,'ORARIO DOCENTI'!$AF$3:$AF$102,0),1),"")</f>
        <v/>
      </c>
      <c r="P277" s="43" t="str">
        <f>IFERROR(INDEX('ORARIO DOCENTI'!$A$3:$A$102,MATCH(P$184,'ORARIO DOCENTI'!$AF$3:$AF$102,0),1),"")</f>
        <v/>
      </c>
      <c r="Q277" s="43" t="str">
        <f>IFERROR(INDEX('ORARIO DOCENTI'!$A$3:$A$102,MATCH(Q$184,'ORARIO DOCENTI'!$AF$3:$AF$102,0),1),"")</f>
        <v/>
      </c>
      <c r="R277" s="43" t="str">
        <f>IFERROR(INDEX('ORARIO DOCENTI'!$A$3:$A$102,MATCH(R$184,'ORARIO DOCENTI'!$AF$3:$AF$102,0),1),"")</f>
        <v/>
      </c>
      <c r="S277" s="43" t="str">
        <f>IFERROR(INDEX('ORARIO DOCENTI'!$A$3:$A$102,MATCH(S$184,'ORARIO DOCENTI'!$AF$3:$AF$102,0),1),"")</f>
        <v/>
      </c>
      <c r="T277" s="43" t="str">
        <f>IFERROR(INDEX('ORARIO DOCENTI'!$A$3:$A$102,MATCH(T$184,'ORARIO DOCENTI'!$AF$3:$AF$102,0),1),"")</f>
        <v/>
      </c>
      <c r="U277" s="43" t="str">
        <f>IFERROR(INDEX('ORARIO DOCENTI'!$A$3:$A$102,MATCH(U$184,'ORARIO DOCENTI'!$AF$3:$AF$102,0),1),"")</f>
        <v/>
      </c>
      <c r="V277" s="43" t="str">
        <f>IFERROR(INDEX('ORARIO DOCENTI'!$A$3:$A$102,MATCH(V$184,'ORARIO DOCENTI'!$AF$3:$AF$102,0),1),"")</f>
        <v/>
      </c>
      <c r="W277" s="43" t="str">
        <f>IFERROR(INDEX('ORARIO DOCENTI'!$A$3:$A$102,MATCH(W$184,'ORARIO DOCENTI'!$AF$3:$AF$102,0),1),"")</f>
        <v/>
      </c>
      <c r="X277" s="43" t="str">
        <f>IFERROR(INDEX('ORARIO DOCENTI'!$A$3:$A$102,MATCH(X$184,'ORARIO DOCENTI'!$AF$3:$AF$102,0),1),"")</f>
        <v/>
      </c>
      <c r="Y277" s="43" t="str">
        <f>IFERROR(INDEX('ORARIO DOCENTI'!$A$3:$A$102,MATCH(Y$184,'ORARIO DOCENTI'!$AF$3:$AF$102,0),1),"")</f>
        <v/>
      </c>
      <c r="Z277" s="43" t="str">
        <f>IFERROR(INDEX('ORARIO DOCENTI'!$A$3:$A$102,MATCH(Z$184,'ORARIO DOCENTI'!$AF$3:$AF$102,0),1),"")</f>
        <v/>
      </c>
      <c r="AA277" s="43" t="str">
        <f>IFERROR(INDEX('ORARIO DOCENTI'!$A$3:$A$102,MATCH(AA$184,'ORARIO DOCENTI'!$AF$3:$AF$102,0),1),"")</f>
        <v/>
      </c>
      <c r="AB277" s="43" t="str">
        <f>IFERROR(INDEX('ORARIO DOCENTI'!$A$3:$A$102,MATCH(AB$184,'ORARIO DOCENTI'!$AF$3:$AF$102,0),1),"")</f>
        <v/>
      </c>
      <c r="AC277" s="43" t="str">
        <f>IFERROR(INDEX('ORARIO DOCENTI'!$A$3:$A$102,MATCH(AC$184,'ORARIO DOCENTI'!$AF$3:$AF$102,0),1),"")</f>
        <v/>
      </c>
      <c r="AD277" s="43" t="str">
        <f>IFERROR(INDEX('ORARIO DOCENTI'!$A$3:$A$102,MATCH(AD$184,'ORARIO DOCENTI'!$AF$3:$AF$102,0),1),"")</f>
        <v/>
      </c>
      <c r="AE277" s="43" t="str">
        <f>IFERROR(INDEX('ORARIO DOCENTI'!$A$3:$A$102,MATCH(AE$184,'ORARIO DOCENTI'!$AF$3:$AF$102,0),1),"")</f>
        <v/>
      </c>
      <c r="AF277" s="43" t="str">
        <f>IFERROR(INDEX('ORARIO DOCENTI'!$A$3:$A$102,MATCH(AF$184,'ORARIO DOCENTI'!$AF$3:$AF$102,0),1),"")</f>
        <v/>
      </c>
      <c r="AG277" s="43" t="str">
        <f>IFERROR(INDEX('ORARIO DOCENTI'!$A$3:$A$102,MATCH(AG$184,'ORARIO DOCENTI'!$AF$3:$AF$102,0),1),"")</f>
        <v/>
      </c>
      <c r="AH277" s="43" t="str">
        <f>IFERROR(INDEX('ORARIO DOCENTI'!$A$3:$A$102,MATCH(AH$184,'ORARIO DOCENTI'!$AF$3:$AF$102,0),1),"")</f>
        <v/>
      </c>
      <c r="AI277" s="43" t="str">
        <f>IFERROR(INDEX('ORARIO DOCENTI'!$A$3:$A$102,MATCH(AI$184,'ORARIO DOCENTI'!$AF$3:$AF$102,0),1),"")</f>
        <v/>
      </c>
      <c r="AJ277" s="43" t="str">
        <f>IFERROR(INDEX('ORARIO DOCENTI'!$A$3:$A$102,MATCH(AJ$184,'ORARIO DOCENTI'!$AF$3:$AF$102,0),1),"")</f>
        <v/>
      </c>
      <c r="AK277" s="43" t="str">
        <f>IFERROR(INDEX('ORARIO DOCENTI'!$A$3:$A$102,MATCH(AK$184,'ORARIO DOCENTI'!$AF$3:$AF$102,0),1),"")</f>
        <v/>
      </c>
      <c r="AL277" s="43" t="str">
        <f>IFERROR(INDEX('ORARIO DOCENTI'!$A$3:$A$102,MATCH(AL$184,'ORARIO DOCENTI'!$AF$3:$AF$102,0),1),"")</f>
        <v/>
      </c>
      <c r="AM277" s="43" t="str">
        <f>IFERROR(INDEX('ORARIO DOCENTI'!$A$3:$A$102,MATCH(AM$184,'ORARIO DOCENTI'!$AF$3:$AF$102,0),1),"")</f>
        <v/>
      </c>
      <c r="AN277" s="43" t="str">
        <f>IFERROR(INDEX('ORARIO DOCENTI'!$A$3:$A$102,MATCH(AN$184,'ORARIO DOCENTI'!$AF$3:$AF$102,0),1),"")</f>
        <v/>
      </c>
      <c r="AO277" s="43" t="str">
        <f>IFERROR(INDEX('ORARIO DOCENTI'!$A$3:$A$102,MATCH(AO$184,'ORARIO DOCENTI'!$AF$3:$AF$102,0),1),"")</f>
        <v/>
      </c>
      <c r="AP277" s="43" t="str">
        <f>IFERROR(INDEX('ORARIO DOCENTI'!$A$3:$A$102,MATCH(AP$184,'ORARIO DOCENTI'!$AF$3:$AF$102,0),1),"")</f>
        <v/>
      </c>
      <c r="AQ277" s="43" t="str">
        <f>IFERROR(INDEX('ORARIO DOCENTI'!$A$3:$A$102,MATCH(AQ$184,'ORARIO DOCENTI'!$AF$3:$AF$102,0),1),"")</f>
        <v/>
      </c>
      <c r="AR277" s="43" t="str">
        <f>IFERROR(INDEX('ORARIO DOCENTI'!$A$3:$A$102,MATCH(AR$184,'ORARIO DOCENTI'!$AF$3:$AF$102,0),1),"")</f>
        <v/>
      </c>
      <c r="AS277" s="43" t="str">
        <f>IFERROR(INDEX('ORARIO DOCENTI'!$A$3:$A$102,MATCH(AS$184,'ORARIO DOCENTI'!$AF$3:$AF$102,0),1),"")</f>
        <v/>
      </c>
      <c r="AT277" s="43" t="str">
        <f>IFERROR(INDEX('ORARIO DOCENTI'!$A$3:$A$102,MATCH(AT$184,'ORARIO DOCENTI'!$AF$3:$AF$102,0),1),"")</f>
        <v/>
      </c>
      <c r="AU277" s="43" t="str">
        <f>IFERROR(INDEX('ORARIO DOCENTI'!$A$3:$A$102,MATCH(AU$184,'ORARIO DOCENTI'!$AF$3:$AF$102,0),1),"")</f>
        <v/>
      </c>
      <c r="AV277" s="43" t="str">
        <f>IFERROR(INDEX('ORARIO DOCENTI'!$A$3:$A$102,MATCH(AV$184,'ORARIO DOCENTI'!$AF$3:$AF$102,0),1),"")</f>
        <v/>
      </c>
      <c r="AW277" s="43" t="str">
        <f>IFERROR(INDEX('ORARIO DOCENTI'!$A$3:$A$102,MATCH(AW$184,'ORARIO DOCENTI'!$AF$3:$AF$102,0),1),"")</f>
        <v/>
      </c>
      <c r="AX277" s="43" t="str">
        <f>IFERROR(INDEX('ORARIO DOCENTI'!$A$3:$A$102,MATCH(AX$184,'ORARIO DOCENTI'!$AF$3:$AF$102,0),1),"")</f>
        <v/>
      </c>
      <c r="AY277" s="43" t="str">
        <f>IFERROR(INDEX('ORARIO DOCENTI'!$A$3:$A$102,MATCH(AY$184,'ORARIO DOCENTI'!$AF$3:$AF$102,0),1),"")</f>
        <v/>
      </c>
      <c r="AZ277" s="43" t="str">
        <f>IFERROR(INDEX('ORARIO DOCENTI'!$A$3:$A$102,MATCH(AZ$184,'ORARIO DOCENTI'!$AF$3:$AF$102,0),1),"")</f>
        <v/>
      </c>
    </row>
    <row r="278" spans="1:52" s="42" customFormat="1" ht="24.95" hidden="1" customHeight="1">
      <c r="A278" s="160"/>
      <c r="B278" s="163"/>
      <c r="C278" s="40" t="str">
        <f>IFERROR(INDEX('ORARIO ITP'!$A$3:$A$102,MATCH(C$184,'ORARIO ITP'!$AF$3:$AF$102,0),1),"")</f>
        <v/>
      </c>
      <c r="D278" s="40" t="str">
        <f>IFERROR(INDEX('ORARIO ITP'!$A$3:$A$102,MATCH(D$184,'ORARIO ITP'!$AF$3:$AF$102,0),1),"")</f>
        <v/>
      </c>
      <c r="E278" s="40" t="str">
        <f>IFERROR(INDEX('ORARIO ITP'!$A$3:$A$102,MATCH(E$184,'ORARIO ITP'!$AF$3:$AF$102,0),1),"")</f>
        <v/>
      </c>
      <c r="F278" s="40" t="str">
        <f>IFERROR(INDEX('ORARIO ITP'!$A$3:$A$102,MATCH(F$184,'ORARIO ITP'!$AF$3:$AF$102,0),1),"")</f>
        <v/>
      </c>
      <c r="G278" s="40" t="str">
        <f>IFERROR(INDEX('ORARIO ITP'!$A$3:$A$102,MATCH(G$184,'ORARIO ITP'!$AF$3:$AF$102,0),1),"")</f>
        <v/>
      </c>
      <c r="H278" s="40" t="str">
        <f>IFERROR(INDEX('ORARIO ITP'!$A$3:$A$102,MATCH(H$184,'ORARIO ITP'!$AF$3:$AF$102,0),1),"")</f>
        <v/>
      </c>
      <c r="I278" s="40" t="str">
        <f>IFERROR(INDEX('ORARIO ITP'!$A$3:$A$102,MATCH(I$184,'ORARIO ITP'!$AF$3:$AF$102,0),1),"")</f>
        <v/>
      </c>
      <c r="J278" s="40" t="str">
        <f>IFERROR(INDEX('ORARIO ITP'!$A$3:$A$102,MATCH(J$184,'ORARIO ITP'!$AF$3:$AF$102,0),1),"")</f>
        <v/>
      </c>
      <c r="K278" s="40" t="str">
        <f>IFERROR(INDEX('ORARIO ITP'!$A$3:$A$102,MATCH(K$184,'ORARIO ITP'!$AF$3:$AF$102,0),1),"")</f>
        <v/>
      </c>
      <c r="L278" s="40" t="str">
        <f>IFERROR(INDEX('ORARIO ITP'!$A$3:$A$102,MATCH(L$184,'ORARIO ITP'!$AF$3:$AF$102,0),1),"")</f>
        <v/>
      </c>
      <c r="M278" s="40" t="str">
        <f>IFERROR(INDEX('ORARIO ITP'!$A$3:$A$102,MATCH(M$184,'ORARIO ITP'!$AF$3:$AF$102,0),1),"")</f>
        <v/>
      </c>
      <c r="N278" s="40" t="str">
        <f>IFERROR(INDEX('ORARIO ITP'!$A$3:$A$102,MATCH(N$184,'ORARIO ITP'!$AF$3:$AF$102,0),1),"")</f>
        <v/>
      </c>
      <c r="O278" s="40" t="str">
        <f>IFERROR(INDEX('ORARIO ITP'!$A$3:$A$102,MATCH(O$184,'ORARIO ITP'!$AF$3:$AF$102,0),1),"")</f>
        <v/>
      </c>
      <c r="P278" s="40" t="str">
        <f>IFERROR(INDEX('ORARIO ITP'!$A$3:$A$102,MATCH(P$184,'ORARIO ITP'!$AF$3:$AF$102,0),1),"")</f>
        <v/>
      </c>
      <c r="Q278" s="40" t="str">
        <f>IFERROR(INDEX('ORARIO ITP'!$A$3:$A$102,MATCH(Q$184,'ORARIO ITP'!$AF$3:$AF$102,0),1),"")</f>
        <v/>
      </c>
      <c r="R278" s="40" t="str">
        <f>IFERROR(INDEX('ORARIO ITP'!$A$3:$A$102,MATCH(R$184,'ORARIO ITP'!$AF$3:$AF$102,0),1),"")</f>
        <v/>
      </c>
      <c r="S278" s="40" t="str">
        <f>IFERROR(INDEX('ORARIO ITP'!$A$3:$A$102,MATCH(S$184,'ORARIO ITP'!$AF$3:$AF$102,0),1),"")</f>
        <v/>
      </c>
      <c r="T278" s="40" t="str">
        <f>IFERROR(INDEX('ORARIO ITP'!$A$3:$A$102,MATCH(T$184,'ORARIO ITP'!$AF$3:$AF$102,0),1),"")</f>
        <v/>
      </c>
      <c r="U278" s="40" t="str">
        <f>IFERROR(INDEX('ORARIO ITP'!$A$3:$A$102,MATCH(U$184,'ORARIO ITP'!$AF$3:$AF$102,0),1),"")</f>
        <v/>
      </c>
      <c r="V278" s="40" t="str">
        <f>IFERROR(INDEX('ORARIO ITP'!$A$3:$A$102,MATCH(V$184,'ORARIO ITP'!$AF$3:$AF$102,0),1),"")</f>
        <v/>
      </c>
      <c r="W278" s="40" t="str">
        <f>IFERROR(INDEX('ORARIO ITP'!$A$3:$A$102,MATCH(W$184,'ORARIO ITP'!$AF$3:$AF$102,0),1),"")</f>
        <v/>
      </c>
      <c r="X278" s="40" t="str">
        <f>IFERROR(INDEX('ORARIO ITP'!$A$3:$A$102,MATCH(X$184,'ORARIO ITP'!$AF$3:$AF$102,0),1),"")</f>
        <v/>
      </c>
      <c r="Y278" s="40" t="str">
        <f>IFERROR(INDEX('ORARIO ITP'!$A$3:$A$102,MATCH(Y$184,'ORARIO ITP'!$AF$3:$AF$102,0),1),"")</f>
        <v/>
      </c>
      <c r="Z278" s="40" t="str">
        <f>IFERROR(INDEX('ORARIO ITP'!$A$3:$A$102,MATCH(Z$184,'ORARIO ITP'!$AF$3:$AF$102,0),1),"")</f>
        <v/>
      </c>
      <c r="AA278" s="40" t="str">
        <f>IFERROR(INDEX('ORARIO ITP'!$A$3:$A$102,MATCH(AA$184,'ORARIO ITP'!$AF$3:$AF$102,0),1),"")</f>
        <v/>
      </c>
      <c r="AB278" s="40" t="str">
        <f>IFERROR(INDEX('ORARIO ITP'!$A$3:$A$102,MATCH(AB$184,'ORARIO ITP'!$AF$3:$AF$102,0),1),"")</f>
        <v/>
      </c>
      <c r="AC278" s="40" t="str">
        <f>IFERROR(INDEX('ORARIO ITP'!$A$3:$A$102,MATCH(AC$184,'ORARIO ITP'!$AF$3:$AF$102,0),1),"")</f>
        <v/>
      </c>
      <c r="AD278" s="40" t="str">
        <f>IFERROR(INDEX('ORARIO ITP'!$A$3:$A$102,MATCH(AD$184,'ORARIO ITP'!$AF$3:$AF$102,0),1),"")</f>
        <v/>
      </c>
      <c r="AE278" s="40" t="str">
        <f>IFERROR(INDEX('ORARIO ITP'!$A$3:$A$102,MATCH(AE$184,'ORARIO ITP'!$AF$3:$AF$102,0),1),"")</f>
        <v/>
      </c>
      <c r="AF278" s="40" t="str">
        <f>IFERROR(INDEX('ORARIO ITP'!$A$3:$A$102,MATCH(AF$184,'ORARIO ITP'!$AF$3:$AF$102,0),1),"")</f>
        <v/>
      </c>
      <c r="AG278" s="40" t="str">
        <f>IFERROR(INDEX('ORARIO ITP'!$A$3:$A$102,MATCH(AG$184,'ORARIO ITP'!$AF$3:$AF$102,0),1),"")</f>
        <v/>
      </c>
      <c r="AH278" s="40" t="str">
        <f>IFERROR(INDEX('ORARIO ITP'!$A$3:$A$102,MATCH(AH$184,'ORARIO ITP'!$AF$3:$AF$102,0),1),"")</f>
        <v/>
      </c>
      <c r="AI278" s="40" t="str">
        <f>IFERROR(INDEX('ORARIO ITP'!$A$3:$A$102,MATCH(AI$184,'ORARIO ITP'!$AF$3:$AF$102,0),1),"")</f>
        <v/>
      </c>
      <c r="AJ278" s="40" t="str">
        <f>IFERROR(INDEX('ORARIO ITP'!$A$3:$A$102,MATCH(AJ$184,'ORARIO ITP'!$AF$3:$AF$102,0),1),"")</f>
        <v/>
      </c>
      <c r="AK278" s="40" t="str">
        <f>IFERROR(INDEX('ORARIO ITP'!$A$3:$A$102,MATCH(AK$184,'ORARIO ITP'!$AF$3:$AF$102,0),1),"")</f>
        <v/>
      </c>
      <c r="AL278" s="40" t="str">
        <f>IFERROR(INDEX('ORARIO ITP'!$A$3:$A$102,MATCH(AL$184,'ORARIO ITP'!$AF$3:$AF$102,0),1),"")</f>
        <v/>
      </c>
      <c r="AM278" s="40" t="str">
        <f>IFERROR(INDEX('ORARIO ITP'!$A$3:$A$102,MATCH(AM$184,'ORARIO ITP'!$AF$3:$AF$102,0),1),"")</f>
        <v/>
      </c>
      <c r="AN278" s="40" t="str">
        <f>IFERROR(INDEX('ORARIO ITP'!$A$3:$A$102,MATCH(AN$184,'ORARIO ITP'!$AF$3:$AF$102,0),1),"")</f>
        <v/>
      </c>
      <c r="AO278" s="40" t="str">
        <f>IFERROR(INDEX('ORARIO ITP'!$A$3:$A$102,MATCH(AO$184,'ORARIO ITP'!$AF$3:$AF$102,0),1),"")</f>
        <v/>
      </c>
      <c r="AP278" s="40" t="str">
        <f>IFERROR(INDEX('ORARIO ITP'!$A$3:$A$102,MATCH(AP$184,'ORARIO ITP'!$AF$3:$AF$102,0),1),"")</f>
        <v/>
      </c>
      <c r="AQ278" s="40" t="str">
        <f>IFERROR(INDEX('ORARIO ITP'!$A$3:$A$102,MATCH(AQ$184,'ORARIO ITP'!$AF$3:$AF$102,0),1),"")</f>
        <v/>
      </c>
      <c r="AR278" s="40" t="str">
        <f>IFERROR(INDEX('ORARIO ITP'!$A$3:$A$102,MATCH(AR$184,'ORARIO ITP'!$AF$3:$AF$102,0),1),"")</f>
        <v/>
      </c>
      <c r="AS278" s="40" t="str">
        <f>IFERROR(INDEX('ORARIO ITP'!$A$3:$A$102,MATCH(AS$184,'ORARIO ITP'!$AF$3:$AF$102,0),1),"")</f>
        <v/>
      </c>
      <c r="AT278" s="40" t="str">
        <f>IFERROR(INDEX('ORARIO ITP'!$A$3:$A$102,MATCH(AT$184,'ORARIO ITP'!$AF$3:$AF$102,0),1),"")</f>
        <v/>
      </c>
      <c r="AU278" s="40" t="str">
        <f>IFERROR(INDEX('ORARIO ITP'!$A$3:$A$102,MATCH(AU$184,'ORARIO ITP'!$AF$3:$AF$102,0),1),"")</f>
        <v/>
      </c>
      <c r="AV278" s="40" t="str">
        <f>IFERROR(INDEX('ORARIO ITP'!$A$3:$A$102,MATCH(AV$184,'ORARIO ITP'!$AF$3:$AF$102,0),1),"")</f>
        <v/>
      </c>
      <c r="AW278" s="40" t="str">
        <f>IFERROR(INDEX('ORARIO ITP'!$A$3:$A$102,MATCH(AW$184,'ORARIO ITP'!$AF$3:$AF$102,0),1),"")</f>
        <v/>
      </c>
      <c r="AX278" s="40" t="str">
        <f>IFERROR(INDEX('ORARIO ITP'!$A$3:$A$102,MATCH(AX$184,'ORARIO ITP'!$AF$3:$AF$102,0),1),"")</f>
        <v/>
      </c>
      <c r="AY278" s="40" t="str">
        <f>IFERROR(INDEX('ORARIO ITP'!$A$3:$A$102,MATCH(AY$184,'ORARIO ITP'!$AF$3:$AF$102,0),1),"")</f>
        <v/>
      </c>
      <c r="AZ278" s="40" t="str">
        <f>IFERROR(INDEX('ORARIO ITP'!$A$3:$A$102,MATCH(AZ$184,'ORARIO ITP'!$AF$3:$AF$102,0),1),"")</f>
        <v/>
      </c>
    </row>
    <row r="279" spans="1:52" s="42" customFormat="1" ht="24.95" hidden="1" customHeight="1">
      <c r="A279" s="160"/>
      <c r="B279" s="163">
        <v>2</v>
      </c>
      <c r="C279" s="41" t="str">
        <f ca="1">IFERROR(INDEX('DOCENTI-CLASSI-MATERIE'!$A$2:$L$201,MATCH(C$97,'DOCENTI-CLASSI-MATERIE'!$A$2:$A$201,0),MATCH(C$184,INDIRECT("'DOCENTI-CLASSI-MATERIE'!$A"&amp;MATCH(C$97,'DOCENTI-CLASSI-MATERIE'!$A$2:$A$201,0)+2&amp;":$L"&amp;MATCH(C$97,'DOCENTI-CLASSI-MATERIE'!$A$2:$A$201,0)+2),0)),"")</f>
        <v/>
      </c>
      <c r="D279" s="41" t="str">
        <f ca="1">IFERROR(INDEX('DOCENTI-CLASSI-MATERIE'!$A$2:$L$201,MATCH(D$97,'DOCENTI-CLASSI-MATERIE'!$A$2:$A$201,0),MATCH(D$184,INDIRECT("'DOCENTI-CLASSI-MATERIE'!$A"&amp;MATCH(D$97,'DOCENTI-CLASSI-MATERIE'!$A$2:$A$201,0)+2&amp;":$L"&amp;MATCH(D$97,'DOCENTI-CLASSI-MATERIE'!$A$2:$A$201,0)+2),0)),"")</f>
        <v/>
      </c>
      <c r="E279" s="41" t="str">
        <f ca="1">IFERROR(INDEX('DOCENTI-CLASSI-MATERIE'!$A$2:$L$201,MATCH(E$97,'DOCENTI-CLASSI-MATERIE'!$A$2:$A$201,0),MATCH(E$184,INDIRECT("'DOCENTI-CLASSI-MATERIE'!$A"&amp;MATCH(E$97,'DOCENTI-CLASSI-MATERIE'!$A$2:$A$201,0)+2&amp;":$L"&amp;MATCH(E$97,'DOCENTI-CLASSI-MATERIE'!$A$2:$A$201,0)+2),0)),"")</f>
        <v/>
      </c>
      <c r="F279" s="41" t="str">
        <f ca="1">IFERROR(INDEX('DOCENTI-CLASSI-MATERIE'!$A$2:$L$201,MATCH(F$97,'DOCENTI-CLASSI-MATERIE'!$A$2:$A$201,0),MATCH(F$184,INDIRECT("'DOCENTI-CLASSI-MATERIE'!$A"&amp;MATCH(F$97,'DOCENTI-CLASSI-MATERIE'!$A$2:$A$201,0)+2&amp;":$L"&amp;MATCH(F$97,'DOCENTI-CLASSI-MATERIE'!$A$2:$A$201,0)+2),0)),"")</f>
        <v/>
      </c>
      <c r="G279" s="41" t="str">
        <f ca="1">IFERROR(INDEX('DOCENTI-CLASSI-MATERIE'!$A$2:$L$201,MATCH(G$97,'DOCENTI-CLASSI-MATERIE'!$A$2:$A$201,0),MATCH(G$184,INDIRECT("'DOCENTI-CLASSI-MATERIE'!$A"&amp;MATCH(G$97,'DOCENTI-CLASSI-MATERIE'!$A$2:$A$201,0)+2&amp;":$L"&amp;MATCH(G$97,'DOCENTI-CLASSI-MATERIE'!$A$2:$A$201,0)+2),0)),"")</f>
        <v/>
      </c>
      <c r="H279" s="41" t="str">
        <f ca="1">IFERROR(INDEX('DOCENTI-CLASSI-MATERIE'!$A$2:$L$201,MATCH(H$97,'DOCENTI-CLASSI-MATERIE'!$A$2:$A$201,0),MATCH(H$184,INDIRECT("'DOCENTI-CLASSI-MATERIE'!$A"&amp;MATCH(H$97,'DOCENTI-CLASSI-MATERIE'!$A$2:$A$201,0)+2&amp;":$L"&amp;MATCH(H$97,'DOCENTI-CLASSI-MATERIE'!$A$2:$A$201,0)+2),0)),"")</f>
        <v/>
      </c>
      <c r="I279" s="41" t="str">
        <f ca="1">IFERROR(INDEX('DOCENTI-CLASSI-MATERIE'!$A$2:$L$201,MATCH(I$97,'DOCENTI-CLASSI-MATERIE'!$A$2:$A$201,0),MATCH(I$184,INDIRECT("'DOCENTI-CLASSI-MATERIE'!$A"&amp;MATCH(I$97,'DOCENTI-CLASSI-MATERIE'!$A$2:$A$201,0)+2&amp;":$L"&amp;MATCH(I$97,'DOCENTI-CLASSI-MATERIE'!$A$2:$A$201,0)+2),0)),"")</f>
        <v/>
      </c>
      <c r="J279" s="41" t="str">
        <f ca="1">IFERROR(INDEX('DOCENTI-CLASSI-MATERIE'!$A$2:$L$201,MATCH(J$97,'DOCENTI-CLASSI-MATERIE'!$A$2:$A$201,0),MATCH(J$184,INDIRECT("'DOCENTI-CLASSI-MATERIE'!$A"&amp;MATCH(J$97,'DOCENTI-CLASSI-MATERIE'!$A$2:$A$201,0)+2&amp;":$L"&amp;MATCH(J$97,'DOCENTI-CLASSI-MATERIE'!$A$2:$A$201,0)+2),0)),"")</f>
        <v/>
      </c>
      <c r="K279" s="41" t="str">
        <f ca="1">IFERROR(INDEX('DOCENTI-CLASSI-MATERIE'!$A$2:$L$201,MATCH(K$97,'DOCENTI-CLASSI-MATERIE'!$A$2:$A$201,0),MATCH(K$184,INDIRECT("'DOCENTI-CLASSI-MATERIE'!$A"&amp;MATCH(K$97,'DOCENTI-CLASSI-MATERIE'!$A$2:$A$201,0)+2&amp;":$L"&amp;MATCH(K$97,'DOCENTI-CLASSI-MATERIE'!$A$2:$A$201,0)+2),0)),"")</f>
        <v/>
      </c>
      <c r="L279" s="41" t="str">
        <f ca="1">IFERROR(INDEX('DOCENTI-CLASSI-MATERIE'!$A$2:$L$201,MATCH(L$97,'DOCENTI-CLASSI-MATERIE'!$A$2:$A$201,0),MATCH(L$184,INDIRECT("'DOCENTI-CLASSI-MATERIE'!$A"&amp;MATCH(L$97,'DOCENTI-CLASSI-MATERIE'!$A$2:$A$201,0)+2&amp;":$L"&amp;MATCH(L$97,'DOCENTI-CLASSI-MATERIE'!$A$2:$A$201,0)+2),0)),"")</f>
        <v>LINGUA INGLESE</v>
      </c>
      <c r="M279" s="41" t="str">
        <f ca="1">IFERROR(INDEX('DOCENTI-CLASSI-MATERIE'!$A$2:$L$201,MATCH(M$97,'DOCENTI-CLASSI-MATERIE'!$A$2:$A$201,0),MATCH(M$184,INDIRECT("'DOCENTI-CLASSI-MATERIE'!$A"&amp;MATCH(M$97,'DOCENTI-CLASSI-MATERIE'!$A$2:$A$201,0)+2&amp;":$L"&amp;MATCH(M$97,'DOCENTI-CLASSI-MATERIE'!$A$2:$A$201,0)+2),0)),"")</f>
        <v>LINGUA INGLESE</v>
      </c>
      <c r="N279" s="41" t="str">
        <f ca="1">IFERROR(INDEX('DOCENTI-CLASSI-MATERIE'!$A$2:$L$201,MATCH(N$97,'DOCENTI-CLASSI-MATERIE'!$A$2:$A$201,0),MATCH(N$184,INDIRECT("'DOCENTI-CLASSI-MATERIE'!$A"&amp;MATCH(N$97,'DOCENTI-CLASSI-MATERIE'!$A$2:$A$201,0)+2&amp;":$L"&amp;MATCH(N$97,'DOCENTI-CLASSI-MATERIE'!$A$2:$A$201,0)+2),0)),"")</f>
        <v/>
      </c>
      <c r="O279" s="41" t="str">
        <f ca="1">IFERROR(INDEX('DOCENTI-CLASSI-MATERIE'!$A$2:$L$201,MATCH(O$97,'DOCENTI-CLASSI-MATERIE'!$A$2:$A$201,0),MATCH(O$184,INDIRECT("'DOCENTI-CLASSI-MATERIE'!$A"&amp;MATCH(O$97,'DOCENTI-CLASSI-MATERIE'!$A$2:$A$201,0)+2&amp;":$L"&amp;MATCH(O$97,'DOCENTI-CLASSI-MATERIE'!$A$2:$A$201,0)+2),0)),"")</f>
        <v>SCIENZE MOTORIE</v>
      </c>
      <c r="P279" s="41" t="str">
        <f ca="1">IFERROR(INDEX('DOCENTI-CLASSI-MATERIE'!$A$2:$L$201,MATCH(P$97,'DOCENTI-CLASSI-MATERIE'!$A$2:$A$201,0),MATCH(P$184,INDIRECT("'DOCENTI-CLASSI-MATERIE'!$A"&amp;MATCH(P$97,'DOCENTI-CLASSI-MATERIE'!$A$2:$A$201,0)+2&amp;":$L"&amp;MATCH(P$97,'DOCENTI-CLASSI-MATERIE'!$A$2:$A$201,0)+2),0)),"")</f>
        <v>SCIENZE MOTORIE</v>
      </c>
      <c r="Q279" s="41" t="str">
        <f ca="1">IFERROR(INDEX('DOCENTI-CLASSI-MATERIE'!$A$2:$L$201,MATCH(Q$97,'DOCENTI-CLASSI-MATERIE'!$A$2:$A$201,0),MATCH(Q$184,INDIRECT("'DOCENTI-CLASSI-MATERIE'!$A"&amp;MATCH(Q$97,'DOCENTI-CLASSI-MATERIE'!$A$2:$A$201,0)+2&amp;":$L"&amp;MATCH(Q$97,'DOCENTI-CLASSI-MATERIE'!$A$2:$A$201,0)+2),0)),"")</f>
        <v/>
      </c>
      <c r="R279" s="41" t="str">
        <f ca="1">IFERROR(INDEX('DOCENTI-CLASSI-MATERIE'!$A$2:$L$201,MATCH(R$97,'DOCENTI-CLASSI-MATERIE'!$A$2:$A$201,0),MATCH(R$184,INDIRECT("'DOCENTI-CLASSI-MATERIE'!$A"&amp;MATCH(R$97,'DOCENTI-CLASSI-MATERIE'!$A$2:$A$201,0)+2&amp;":$L"&amp;MATCH(R$97,'DOCENTI-CLASSI-MATERIE'!$A$2:$A$201,0)+2),0)),"")</f>
        <v/>
      </c>
      <c r="S279" s="41" t="str">
        <f ca="1">IFERROR(INDEX('DOCENTI-CLASSI-MATERIE'!$A$2:$L$201,MATCH(S$97,'DOCENTI-CLASSI-MATERIE'!$A$2:$A$201,0),MATCH(S$184,INDIRECT("'DOCENTI-CLASSI-MATERIE'!$A"&amp;MATCH(S$97,'DOCENTI-CLASSI-MATERIE'!$A$2:$A$201,0)+2&amp;":$L"&amp;MATCH(S$97,'DOCENTI-CLASSI-MATERIE'!$A$2:$A$201,0)+2),0)),"")</f>
        <v/>
      </c>
      <c r="T279" s="41" t="str">
        <f ca="1">IFERROR(INDEX('DOCENTI-CLASSI-MATERIE'!$A$2:$L$201,MATCH(T$97,'DOCENTI-CLASSI-MATERIE'!$A$2:$A$201,0),MATCH(T$184,INDIRECT("'DOCENTI-CLASSI-MATERIE'!$A"&amp;MATCH(T$97,'DOCENTI-CLASSI-MATERIE'!$A$2:$A$201,0)+2&amp;":$L"&amp;MATCH(T$97,'DOCENTI-CLASSI-MATERIE'!$A$2:$A$201,0)+2),0)),"")</f>
        <v/>
      </c>
      <c r="U279" s="41" t="str">
        <f ca="1">IFERROR(INDEX('DOCENTI-CLASSI-MATERIE'!$A$2:$L$201,MATCH(U$97,'DOCENTI-CLASSI-MATERIE'!$A$2:$A$201,0),MATCH(U$184,INDIRECT("'DOCENTI-CLASSI-MATERIE'!$A"&amp;MATCH(U$97,'DOCENTI-CLASSI-MATERIE'!$A$2:$A$201,0)+2&amp;":$L"&amp;MATCH(U$97,'DOCENTI-CLASSI-MATERIE'!$A$2:$A$201,0)+2),0)),"")</f>
        <v/>
      </c>
      <c r="V279" s="41" t="str">
        <f ca="1">IFERROR(INDEX('DOCENTI-CLASSI-MATERIE'!$A$2:$L$201,MATCH(V$97,'DOCENTI-CLASSI-MATERIE'!$A$2:$A$201,0),MATCH(V$184,INDIRECT("'DOCENTI-CLASSI-MATERIE'!$A"&amp;MATCH(V$97,'DOCENTI-CLASSI-MATERIE'!$A$2:$A$201,0)+2&amp;":$L"&amp;MATCH(V$97,'DOCENTI-CLASSI-MATERIE'!$A$2:$A$201,0)+2),0)),"")</f>
        <v/>
      </c>
      <c r="W279" s="41" t="str">
        <f ca="1">IFERROR(INDEX('DOCENTI-CLASSI-MATERIE'!$A$2:$L$201,MATCH(W$97,'DOCENTI-CLASSI-MATERIE'!$A$2:$A$201,0),MATCH(W$184,INDIRECT("'DOCENTI-CLASSI-MATERIE'!$A"&amp;MATCH(W$97,'DOCENTI-CLASSI-MATERIE'!$A$2:$A$201,0)+2&amp;":$L"&amp;MATCH(W$97,'DOCENTI-CLASSI-MATERIE'!$A$2:$A$201,0)+2),0)),"")</f>
        <v/>
      </c>
      <c r="X279" s="41" t="str">
        <f ca="1">IFERROR(INDEX('DOCENTI-CLASSI-MATERIE'!$A$2:$L$201,MATCH(X$97,'DOCENTI-CLASSI-MATERIE'!$A$2:$A$201,0),MATCH(X$184,INDIRECT("'DOCENTI-CLASSI-MATERIE'!$A"&amp;MATCH(X$97,'DOCENTI-CLASSI-MATERIE'!$A$2:$A$201,0)+2&amp;":$L"&amp;MATCH(X$97,'DOCENTI-CLASSI-MATERIE'!$A$2:$A$201,0)+2),0)),"")</f>
        <v/>
      </c>
      <c r="Y279" s="41" t="str">
        <f ca="1">IFERROR(INDEX('DOCENTI-CLASSI-MATERIE'!$A$2:$L$201,MATCH(Y$97,'DOCENTI-CLASSI-MATERIE'!$A$2:$A$201,0),MATCH(Y$184,INDIRECT("'DOCENTI-CLASSI-MATERIE'!$A"&amp;MATCH(Y$97,'DOCENTI-CLASSI-MATERIE'!$A$2:$A$201,0)+2&amp;":$L"&amp;MATCH(Y$97,'DOCENTI-CLASSI-MATERIE'!$A$2:$A$201,0)+2),0)),"")</f>
        <v/>
      </c>
      <c r="Z279" s="41" t="str">
        <f ca="1">IFERROR(INDEX('DOCENTI-CLASSI-MATERIE'!$A$2:$L$201,MATCH(Z$97,'DOCENTI-CLASSI-MATERIE'!$A$2:$A$201,0),MATCH(Z$184,INDIRECT("'DOCENTI-CLASSI-MATERIE'!$A"&amp;MATCH(Z$97,'DOCENTI-CLASSI-MATERIE'!$A$2:$A$201,0)+2&amp;":$L"&amp;MATCH(Z$97,'DOCENTI-CLASSI-MATERIE'!$A$2:$A$201,0)+2),0)),"")</f>
        <v/>
      </c>
      <c r="AA279" s="41" t="str">
        <f ca="1">IFERROR(INDEX('DOCENTI-CLASSI-MATERIE'!$A$2:$L$201,MATCH(AA$97,'DOCENTI-CLASSI-MATERIE'!$A$2:$A$201,0),MATCH(AA$184,INDIRECT("'DOCENTI-CLASSI-MATERIE'!$A"&amp;MATCH(AA$97,'DOCENTI-CLASSI-MATERIE'!$A$2:$A$201,0)+2&amp;":$L"&amp;MATCH(AA$97,'DOCENTI-CLASSI-MATERIE'!$A$2:$A$201,0)+2),0)),"")</f>
        <v/>
      </c>
      <c r="AB279" s="41" t="str">
        <f ca="1">IFERROR(INDEX('DOCENTI-CLASSI-MATERIE'!$A$2:$L$201,MATCH(AB$97,'DOCENTI-CLASSI-MATERIE'!$A$2:$A$201,0),MATCH(AB$184,INDIRECT("'DOCENTI-CLASSI-MATERIE'!$A"&amp;MATCH(AB$97,'DOCENTI-CLASSI-MATERIE'!$A$2:$A$201,0)+2&amp;":$L"&amp;MATCH(AB$97,'DOCENTI-CLASSI-MATERIE'!$A$2:$A$201,0)+2),0)),"")</f>
        <v/>
      </c>
      <c r="AC279" s="41" t="str">
        <f ca="1">IFERROR(INDEX('DOCENTI-CLASSI-MATERIE'!$A$2:$L$201,MATCH(AC$97,'DOCENTI-CLASSI-MATERIE'!$A$2:$A$201,0),MATCH(AC$184,INDIRECT("'DOCENTI-CLASSI-MATERIE'!$A"&amp;MATCH(AC$97,'DOCENTI-CLASSI-MATERIE'!$A$2:$A$201,0)+2&amp;":$L"&amp;MATCH(AC$97,'DOCENTI-CLASSI-MATERIE'!$A$2:$A$201,0)+2),0)),"")</f>
        <v/>
      </c>
      <c r="AD279" s="41" t="str">
        <f ca="1">IFERROR(INDEX('DOCENTI-CLASSI-MATERIE'!$A$2:$L$201,MATCH(AD$97,'DOCENTI-CLASSI-MATERIE'!$A$2:$A$201,0),MATCH(AD$184,INDIRECT("'DOCENTI-CLASSI-MATERIE'!$A"&amp;MATCH(AD$97,'DOCENTI-CLASSI-MATERIE'!$A$2:$A$201,0)+2&amp;":$L"&amp;MATCH(AD$97,'DOCENTI-CLASSI-MATERIE'!$A$2:$A$201,0)+2),0)),"")</f>
        <v/>
      </c>
      <c r="AE279" s="41" t="str">
        <f ca="1">IFERROR(INDEX('DOCENTI-CLASSI-MATERIE'!$A$2:$L$201,MATCH(AE$97,'DOCENTI-CLASSI-MATERIE'!$A$2:$A$201,0),MATCH(AE$184,INDIRECT("'DOCENTI-CLASSI-MATERIE'!$A"&amp;MATCH(AE$97,'DOCENTI-CLASSI-MATERIE'!$A$2:$A$201,0)+2&amp;":$L"&amp;MATCH(AE$97,'DOCENTI-CLASSI-MATERIE'!$A$2:$A$201,0)+2),0)),"")</f>
        <v/>
      </c>
      <c r="AF279" s="41" t="str">
        <f ca="1">IFERROR(INDEX('DOCENTI-CLASSI-MATERIE'!$A$2:$L$201,MATCH(AF$97,'DOCENTI-CLASSI-MATERIE'!$A$2:$A$201,0),MATCH(AF$184,INDIRECT("'DOCENTI-CLASSI-MATERIE'!$A"&amp;MATCH(AF$97,'DOCENTI-CLASSI-MATERIE'!$A$2:$A$201,0)+2&amp;":$L"&amp;MATCH(AF$97,'DOCENTI-CLASSI-MATERIE'!$A$2:$A$201,0)+2),0)),"")</f>
        <v/>
      </c>
      <c r="AG279" s="41" t="str">
        <f ca="1">IFERROR(INDEX('DOCENTI-CLASSI-MATERIE'!$A$2:$L$201,MATCH(AG$97,'DOCENTI-CLASSI-MATERIE'!$A$2:$A$201,0),MATCH(AG$184,INDIRECT("'DOCENTI-CLASSI-MATERIE'!$A"&amp;MATCH(AG$97,'DOCENTI-CLASSI-MATERIE'!$A$2:$A$201,0)+2&amp;":$L"&amp;MATCH(AG$97,'DOCENTI-CLASSI-MATERIE'!$A$2:$A$201,0)+2),0)),"")</f>
        <v/>
      </c>
      <c r="AH279" s="41" t="str">
        <f ca="1">IFERROR(INDEX('DOCENTI-CLASSI-MATERIE'!$A$2:$L$201,MATCH(AH$97,'DOCENTI-CLASSI-MATERIE'!$A$2:$A$201,0),MATCH(AH$184,INDIRECT("'DOCENTI-CLASSI-MATERIE'!$A"&amp;MATCH(AH$97,'DOCENTI-CLASSI-MATERIE'!$A$2:$A$201,0)+2&amp;":$L"&amp;MATCH(AH$97,'DOCENTI-CLASSI-MATERIE'!$A$2:$A$201,0)+2),0)),"")</f>
        <v/>
      </c>
      <c r="AI279" s="41" t="str">
        <f ca="1">IFERROR(INDEX('DOCENTI-CLASSI-MATERIE'!$A$2:$L$201,MATCH(AI$97,'DOCENTI-CLASSI-MATERIE'!$A$2:$A$201,0),MATCH(AI$184,INDIRECT("'DOCENTI-CLASSI-MATERIE'!$A"&amp;MATCH(AI$97,'DOCENTI-CLASSI-MATERIE'!$A$2:$A$201,0)+2&amp;":$L"&amp;MATCH(AI$97,'DOCENTI-CLASSI-MATERIE'!$A$2:$A$201,0)+2),0)),"")</f>
        <v/>
      </c>
      <c r="AJ279" s="41" t="str">
        <f ca="1">IFERROR(INDEX('DOCENTI-CLASSI-MATERIE'!$A$2:$L$201,MATCH(AJ$97,'DOCENTI-CLASSI-MATERIE'!$A$2:$A$201,0),MATCH(AJ$184,INDIRECT("'DOCENTI-CLASSI-MATERIE'!$A"&amp;MATCH(AJ$97,'DOCENTI-CLASSI-MATERIE'!$A$2:$A$201,0)+2&amp;":$L"&amp;MATCH(AJ$97,'DOCENTI-CLASSI-MATERIE'!$A$2:$A$201,0)+2),0)),"")</f>
        <v/>
      </c>
      <c r="AK279" s="41" t="str">
        <f ca="1">IFERROR(INDEX('DOCENTI-CLASSI-MATERIE'!$A$2:$L$201,MATCH(AK$97,'DOCENTI-CLASSI-MATERIE'!$A$2:$A$201,0),MATCH(AK$184,INDIRECT("'DOCENTI-CLASSI-MATERIE'!$A"&amp;MATCH(AK$97,'DOCENTI-CLASSI-MATERIE'!$A$2:$A$201,0)+2&amp;":$L"&amp;MATCH(AK$97,'DOCENTI-CLASSI-MATERIE'!$A$2:$A$201,0)+2),0)),"")</f>
        <v/>
      </c>
      <c r="AL279" s="41" t="str">
        <f ca="1">IFERROR(INDEX('DOCENTI-CLASSI-MATERIE'!$A$2:$L$201,MATCH(AL$97,'DOCENTI-CLASSI-MATERIE'!$A$2:$A$201,0),MATCH(AL$184,INDIRECT("'DOCENTI-CLASSI-MATERIE'!$A"&amp;MATCH(AL$97,'DOCENTI-CLASSI-MATERIE'!$A$2:$A$201,0)+2&amp;":$L"&amp;MATCH(AL$97,'DOCENTI-CLASSI-MATERIE'!$A$2:$A$201,0)+2),0)),"")</f>
        <v/>
      </c>
      <c r="AM279" s="41" t="str">
        <f ca="1">IFERROR(INDEX('DOCENTI-CLASSI-MATERIE'!$A$2:$L$201,MATCH(AM$97,'DOCENTI-CLASSI-MATERIE'!$A$2:$A$201,0),MATCH(AM$184,INDIRECT("'DOCENTI-CLASSI-MATERIE'!$A"&amp;MATCH(AM$97,'DOCENTI-CLASSI-MATERIE'!$A$2:$A$201,0)+2&amp;":$L"&amp;MATCH(AM$97,'DOCENTI-CLASSI-MATERIE'!$A$2:$A$201,0)+2),0)),"")</f>
        <v/>
      </c>
      <c r="AN279" s="41" t="str">
        <f ca="1">IFERROR(INDEX('DOCENTI-CLASSI-MATERIE'!$A$2:$L$201,MATCH(AN$97,'DOCENTI-CLASSI-MATERIE'!$A$2:$A$201,0),MATCH(AN$184,INDIRECT("'DOCENTI-CLASSI-MATERIE'!$A"&amp;MATCH(AN$97,'DOCENTI-CLASSI-MATERIE'!$A$2:$A$201,0)+2&amp;":$L"&amp;MATCH(AN$97,'DOCENTI-CLASSI-MATERIE'!$A$2:$A$201,0)+2),0)),"")</f>
        <v/>
      </c>
      <c r="AO279" s="41" t="str">
        <f ca="1">IFERROR(INDEX('DOCENTI-CLASSI-MATERIE'!$A$2:$L$201,MATCH(AO$97,'DOCENTI-CLASSI-MATERIE'!$A$2:$A$201,0),MATCH(AO$184,INDIRECT("'DOCENTI-CLASSI-MATERIE'!$A"&amp;MATCH(AO$97,'DOCENTI-CLASSI-MATERIE'!$A$2:$A$201,0)+2&amp;":$L"&amp;MATCH(AO$97,'DOCENTI-CLASSI-MATERIE'!$A$2:$A$201,0)+2),0)),"")</f>
        <v/>
      </c>
      <c r="AP279" s="41" t="str">
        <f ca="1">IFERROR(INDEX('DOCENTI-CLASSI-MATERIE'!$A$2:$L$201,MATCH(AP$97,'DOCENTI-CLASSI-MATERIE'!$A$2:$A$201,0),MATCH(AP$184,INDIRECT("'DOCENTI-CLASSI-MATERIE'!$A"&amp;MATCH(AP$97,'DOCENTI-CLASSI-MATERIE'!$A$2:$A$201,0)+2&amp;":$L"&amp;MATCH(AP$97,'DOCENTI-CLASSI-MATERIE'!$A$2:$A$201,0)+2),0)),"")</f>
        <v/>
      </c>
      <c r="AQ279" s="41" t="str">
        <f ca="1">IFERROR(INDEX('DOCENTI-CLASSI-MATERIE'!$A$2:$L$201,MATCH(AQ$97,'DOCENTI-CLASSI-MATERIE'!$A$2:$A$201,0),MATCH(AQ$184,INDIRECT("'DOCENTI-CLASSI-MATERIE'!$A"&amp;MATCH(AQ$97,'DOCENTI-CLASSI-MATERIE'!$A$2:$A$201,0)+2&amp;":$L"&amp;MATCH(AQ$97,'DOCENTI-CLASSI-MATERIE'!$A$2:$A$201,0)+2),0)),"")</f>
        <v/>
      </c>
      <c r="AR279" s="41" t="str">
        <f ca="1">IFERROR(INDEX('DOCENTI-CLASSI-MATERIE'!$A$2:$L$201,MATCH(AR$97,'DOCENTI-CLASSI-MATERIE'!$A$2:$A$201,0),MATCH(AR$184,INDIRECT("'DOCENTI-CLASSI-MATERIE'!$A"&amp;MATCH(AR$97,'DOCENTI-CLASSI-MATERIE'!$A$2:$A$201,0)+2&amp;":$L"&amp;MATCH(AR$97,'DOCENTI-CLASSI-MATERIE'!$A$2:$A$201,0)+2),0)),"")</f>
        <v/>
      </c>
      <c r="AS279" s="41" t="str">
        <f ca="1">IFERROR(INDEX('DOCENTI-CLASSI-MATERIE'!$A$2:$L$201,MATCH(AS$97,'DOCENTI-CLASSI-MATERIE'!$A$2:$A$201,0),MATCH(AS$184,INDIRECT("'DOCENTI-CLASSI-MATERIE'!$A"&amp;MATCH(AS$97,'DOCENTI-CLASSI-MATERIE'!$A$2:$A$201,0)+2&amp;":$L"&amp;MATCH(AS$97,'DOCENTI-CLASSI-MATERIE'!$A$2:$A$201,0)+2),0)),"")</f>
        <v/>
      </c>
      <c r="AT279" s="41" t="str">
        <f ca="1">IFERROR(INDEX('DOCENTI-CLASSI-MATERIE'!$A$2:$L$201,MATCH(AT$97,'DOCENTI-CLASSI-MATERIE'!$A$2:$A$201,0),MATCH(AT$184,INDIRECT("'DOCENTI-CLASSI-MATERIE'!$A"&amp;MATCH(AT$97,'DOCENTI-CLASSI-MATERIE'!$A$2:$A$201,0)+2&amp;":$L"&amp;MATCH(AT$97,'DOCENTI-CLASSI-MATERIE'!$A$2:$A$201,0)+2),0)),"")</f>
        <v/>
      </c>
      <c r="AU279" s="41" t="str">
        <f ca="1">IFERROR(INDEX('DOCENTI-CLASSI-MATERIE'!$A$2:$L$201,MATCH(AU$97,'DOCENTI-CLASSI-MATERIE'!$A$2:$A$201,0),MATCH(AU$184,INDIRECT("'DOCENTI-CLASSI-MATERIE'!$A"&amp;MATCH(AU$97,'DOCENTI-CLASSI-MATERIE'!$A$2:$A$201,0)+2&amp;":$L"&amp;MATCH(AU$97,'DOCENTI-CLASSI-MATERIE'!$A$2:$A$201,0)+2),0)),"")</f>
        <v/>
      </c>
      <c r="AV279" s="41" t="str">
        <f ca="1">IFERROR(INDEX('DOCENTI-CLASSI-MATERIE'!$A$2:$L$201,MATCH(AV$97,'DOCENTI-CLASSI-MATERIE'!$A$2:$A$201,0),MATCH(AV$184,INDIRECT("'DOCENTI-CLASSI-MATERIE'!$A"&amp;MATCH(AV$97,'DOCENTI-CLASSI-MATERIE'!$A$2:$A$201,0)+2&amp;":$L"&amp;MATCH(AV$97,'DOCENTI-CLASSI-MATERIE'!$A$2:$A$201,0)+2),0)),"")</f>
        <v/>
      </c>
      <c r="AW279" s="41" t="str">
        <f ca="1">IFERROR(INDEX('DOCENTI-CLASSI-MATERIE'!$A$2:$L$201,MATCH(AW$97,'DOCENTI-CLASSI-MATERIE'!$A$2:$A$201,0),MATCH(AW$184,INDIRECT("'DOCENTI-CLASSI-MATERIE'!$A"&amp;MATCH(AW$97,'DOCENTI-CLASSI-MATERIE'!$A$2:$A$201,0)+2&amp;":$L"&amp;MATCH(AW$97,'DOCENTI-CLASSI-MATERIE'!$A$2:$A$201,0)+2),0)),"")</f>
        <v/>
      </c>
      <c r="AX279" s="41" t="str">
        <f ca="1">IFERROR(INDEX('DOCENTI-CLASSI-MATERIE'!$A$2:$L$201,MATCH(AX$97,'DOCENTI-CLASSI-MATERIE'!$A$2:$A$201,0),MATCH(AX$184,INDIRECT("'DOCENTI-CLASSI-MATERIE'!$A"&amp;MATCH(AX$97,'DOCENTI-CLASSI-MATERIE'!$A$2:$A$201,0)+2&amp;":$L"&amp;MATCH(AX$97,'DOCENTI-CLASSI-MATERIE'!$A$2:$A$201,0)+2),0)),"")</f>
        <v/>
      </c>
      <c r="AY279" s="41" t="str">
        <f ca="1">IFERROR(INDEX('DOCENTI-CLASSI-MATERIE'!$A$2:$L$201,MATCH(AY$97,'DOCENTI-CLASSI-MATERIE'!$A$2:$A$201,0),MATCH(AY$184,INDIRECT("'DOCENTI-CLASSI-MATERIE'!$A"&amp;MATCH(AY$97,'DOCENTI-CLASSI-MATERIE'!$A$2:$A$201,0)+2&amp;":$L"&amp;MATCH(AY$97,'DOCENTI-CLASSI-MATERIE'!$A$2:$A$201,0)+2),0)),"")</f>
        <v/>
      </c>
      <c r="AZ279" s="41" t="str">
        <f ca="1">IFERROR(INDEX('DOCENTI-CLASSI-MATERIE'!$A$2:$L$201,MATCH(AZ$97,'DOCENTI-CLASSI-MATERIE'!$A$2:$A$201,0),MATCH(AZ$184,INDIRECT("'DOCENTI-CLASSI-MATERIE'!$A"&amp;MATCH(AZ$97,'DOCENTI-CLASSI-MATERIE'!$A$2:$A$201,0)+2&amp;":$L"&amp;MATCH(AZ$97,'DOCENTI-CLASSI-MATERIE'!$A$2:$A$201,0)+2),0)),"")</f>
        <v/>
      </c>
    </row>
    <row r="280" spans="1:52" s="42" customFormat="1" ht="24.95" hidden="1" customHeight="1">
      <c r="A280" s="160"/>
      <c r="B280" s="163"/>
      <c r="C280" s="43" t="str">
        <f>IFERROR(INDEX('ORARIO DOCENTI'!$A$3:$A$102,MATCH(C$184,'ORARIO DOCENTI'!$AG$3:$AG$102,0),1),"")</f>
        <v/>
      </c>
      <c r="D280" s="43" t="str">
        <f>IFERROR(INDEX('ORARIO DOCENTI'!$A$3:$A$102,MATCH(D$184,'ORARIO DOCENTI'!$AG$3:$AG$102,0),1),"")</f>
        <v/>
      </c>
      <c r="E280" s="43" t="str">
        <f>IFERROR(INDEX('ORARIO DOCENTI'!$A$3:$A$102,MATCH(E$184,'ORARIO DOCENTI'!$AG$3:$AG$102,0),1),"")</f>
        <v/>
      </c>
      <c r="F280" s="43" t="str">
        <f>IFERROR(INDEX('ORARIO DOCENTI'!$A$3:$A$102,MATCH(F$184,'ORARIO DOCENTI'!$AG$3:$AG$102,0),1),"")</f>
        <v/>
      </c>
      <c r="G280" s="43" t="str">
        <f>IFERROR(INDEX('ORARIO DOCENTI'!$A$3:$A$102,MATCH(G$184,'ORARIO DOCENTI'!$AG$3:$AG$102,0),1),"")</f>
        <v/>
      </c>
      <c r="H280" s="43" t="str">
        <f>IFERROR(INDEX('ORARIO DOCENTI'!$A$3:$A$102,MATCH(H$184,'ORARIO DOCENTI'!$AG$3:$AG$102,0),1),"")</f>
        <v/>
      </c>
      <c r="I280" s="43" t="str">
        <f>IFERROR(INDEX('ORARIO DOCENTI'!$A$3:$A$102,MATCH(I$184,'ORARIO DOCENTI'!$AG$3:$AG$102,0),1),"")</f>
        <v/>
      </c>
      <c r="J280" s="43" t="str">
        <f>IFERROR(INDEX('ORARIO DOCENTI'!$A$3:$A$102,MATCH(J$184,'ORARIO DOCENTI'!$AG$3:$AG$102,0),1),"")</f>
        <v/>
      </c>
      <c r="K280" s="43" t="str">
        <f>IFERROR(INDEX('ORARIO DOCENTI'!$A$3:$A$102,MATCH(K$184,'ORARIO DOCENTI'!$AG$3:$AG$102,0),1),"")</f>
        <v/>
      </c>
      <c r="L280" s="43" t="str">
        <f>IFERROR(INDEX('ORARIO DOCENTI'!$A$3:$A$102,MATCH(L$184,'ORARIO DOCENTI'!$AG$3:$AG$102,0),1),"")</f>
        <v>LEONARDO</v>
      </c>
      <c r="M280" s="43" t="str">
        <f>IFERROR(INDEX('ORARIO DOCENTI'!$A$3:$A$102,MATCH(M$184,'ORARIO DOCENTI'!$AG$3:$AG$102,0),1),"")</f>
        <v>LEONARDO</v>
      </c>
      <c r="N280" s="43" t="str">
        <f>IFERROR(INDEX('ORARIO DOCENTI'!$A$3:$A$102,MATCH(N$184,'ORARIO DOCENTI'!$AG$3:$AG$102,0),1),"")</f>
        <v/>
      </c>
      <c r="O280" s="43" t="str">
        <f>IFERROR(INDEX('ORARIO DOCENTI'!$A$3:$A$102,MATCH(O$184,'ORARIO DOCENTI'!$AG$3:$AG$102,0),1),"")</f>
        <v>ROSI</v>
      </c>
      <c r="P280" s="43" t="str">
        <f>IFERROR(INDEX('ORARIO DOCENTI'!$A$3:$A$102,MATCH(P$184,'ORARIO DOCENTI'!$AG$3:$AG$102,0),1),"")</f>
        <v>ROSI</v>
      </c>
      <c r="Q280" s="43" t="str">
        <f>IFERROR(INDEX('ORARIO DOCENTI'!$A$3:$A$102,MATCH(Q$184,'ORARIO DOCENTI'!$AG$3:$AG$102,0),1),"")</f>
        <v/>
      </c>
      <c r="R280" s="43" t="str">
        <f>IFERROR(INDEX('ORARIO DOCENTI'!$A$3:$A$102,MATCH(R$184,'ORARIO DOCENTI'!$AG$3:$AG$102,0),1),"")</f>
        <v/>
      </c>
      <c r="S280" s="43" t="str">
        <f>IFERROR(INDEX('ORARIO DOCENTI'!$A$3:$A$102,MATCH(S$184,'ORARIO DOCENTI'!$AG$3:$AG$102,0),1),"")</f>
        <v/>
      </c>
      <c r="T280" s="43" t="str">
        <f>IFERROR(INDEX('ORARIO DOCENTI'!$A$3:$A$102,MATCH(T$184,'ORARIO DOCENTI'!$AG$3:$AG$102,0),1),"")</f>
        <v/>
      </c>
      <c r="U280" s="43" t="str">
        <f>IFERROR(INDEX('ORARIO DOCENTI'!$A$3:$A$102,MATCH(U$184,'ORARIO DOCENTI'!$AG$3:$AG$102,0),1),"")</f>
        <v/>
      </c>
      <c r="V280" s="43" t="str">
        <f>IFERROR(INDEX('ORARIO DOCENTI'!$A$3:$A$102,MATCH(V$184,'ORARIO DOCENTI'!$AG$3:$AG$102,0),1),"")</f>
        <v/>
      </c>
      <c r="W280" s="43" t="str">
        <f>IFERROR(INDEX('ORARIO DOCENTI'!$A$3:$A$102,MATCH(W$184,'ORARIO DOCENTI'!$AG$3:$AG$102,0),1),"")</f>
        <v/>
      </c>
      <c r="X280" s="43" t="str">
        <f>IFERROR(INDEX('ORARIO DOCENTI'!$A$3:$A$102,MATCH(X$184,'ORARIO DOCENTI'!$AG$3:$AG$102,0),1),"")</f>
        <v/>
      </c>
      <c r="Y280" s="43" t="str">
        <f>IFERROR(INDEX('ORARIO DOCENTI'!$A$3:$A$102,MATCH(Y$184,'ORARIO DOCENTI'!$AG$3:$AG$102,0),1),"")</f>
        <v/>
      </c>
      <c r="Z280" s="43" t="str">
        <f>IFERROR(INDEX('ORARIO DOCENTI'!$A$3:$A$102,MATCH(Z$184,'ORARIO DOCENTI'!$AG$3:$AG$102,0),1),"")</f>
        <v/>
      </c>
      <c r="AA280" s="43" t="str">
        <f>IFERROR(INDEX('ORARIO DOCENTI'!$A$3:$A$102,MATCH(AA$184,'ORARIO DOCENTI'!$AG$3:$AG$102,0),1),"")</f>
        <v/>
      </c>
      <c r="AB280" s="43" t="str">
        <f>IFERROR(INDEX('ORARIO DOCENTI'!$A$3:$A$102,MATCH(AB$184,'ORARIO DOCENTI'!$AG$3:$AG$102,0),1),"")</f>
        <v/>
      </c>
      <c r="AC280" s="43" t="str">
        <f>IFERROR(INDEX('ORARIO DOCENTI'!$A$3:$A$102,MATCH(AC$184,'ORARIO DOCENTI'!$AG$3:$AG$102,0),1),"")</f>
        <v/>
      </c>
      <c r="AD280" s="43" t="str">
        <f>IFERROR(INDEX('ORARIO DOCENTI'!$A$3:$A$102,MATCH(AD$184,'ORARIO DOCENTI'!$AG$3:$AG$102,0),1),"")</f>
        <v/>
      </c>
      <c r="AE280" s="43" t="str">
        <f>IFERROR(INDEX('ORARIO DOCENTI'!$A$3:$A$102,MATCH(AE$184,'ORARIO DOCENTI'!$AG$3:$AG$102,0),1),"")</f>
        <v/>
      </c>
      <c r="AF280" s="43" t="str">
        <f>IFERROR(INDEX('ORARIO DOCENTI'!$A$3:$A$102,MATCH(AF$184,'ORARIO DOCENTI'!$AG$3:$AG$102,0),1),"")</f>
        <v/>
      </c>
      <c r="AG280" s="43" t="str">
        <f>IFERROR(INDEX('ORARIO DOCENTI'!$A$3:$A$102,MATCH(AG$184,'ORARIO DOCENTI'!$AG$3:$AG$102,0),1),"")</f>
        <v/>
      </c>
      <c r="AH280" s="43" t="str">
        <f>IFERROR(INDEX('ORARIO DOCENTI'!$A$3:$A$102,MATCH(AH$184,'ORARIO DOCENTI'!$AG$3:$AG$102,0),1),"")</f>
        <v/>
      </c>
      <c r="AI280" s="43" t="str">
        <f>IFERROR(INDEX('ORARIO DOCENTI'!$A$3:$A$102,MATCH(AI$184,'ORARIO DOCENTI'!$AG$3:$AG$102,0),1),"")</f>
        <v/>
      </c>
      <c r="AJ280" s="43" t="str">
        <f>IFERROR(INDEX('ORARIO DOCENTI'!$A$3:$A$102,MATCH(AJ$184,'ORARIO DOCENTI'!$AG$3:$AG$102,0),1),"")</f>
        <v/>
      </c>
      <c r="AK280" s="43" t="str">
        <f>IFERROR(INDEX('ORARIO DOCENTI'!$A$3:$A$102,MATCH(AK$184,'ORARIO DOCENTI'!$AG$3:$AG$102,0),1),"")</f>
        <v/>
      </c>
      <c r="AL280" s="43" t="str">
        <f>IFERROR(INDEX('ORARIO DOCENTI'!$A$3:$A$102,MATCH(AL$184,'ORARIO DOCENTI'!$AG$3:$AG$102,0),1),"")</f>
        <v/>
      </c>
      <c r="AM280" s="43" t="str">
        <f>IFERROR(INDEX('ORARIO DOCENTI'!$A$3:$A$102,MATCH(AM$184,'ORARIO DOCENTI'!$AG$3:$AG$102,0),1),"")</f>
        <v/>
      </c>
      <c r="AN280" s="43" t="str">
        <f>IFERROR(INDEX('ORARIO DOCENTI'!$A$3:$A$102,MATCH(AN$184,'ORARIO DOCENTI'!$AG$3:$AG$102,0),1),"")</f>
        <v/>
      </c>
      <c r="AO280" s="43" t="str">
        <f>IFERROR(INDEX('ORARIO DOCENTI'!$A$3:$A$102,MATCH(AO$184,'ORARIO DOCENTI'!$AG$3:$AG$102,0),1),"")</f>
        <v/>
      </c>
      <c r="AP280" s="43" t="str">
        <f>IFERROR(INDEX('ORARIO DOCENTI'!$A$3:$A$102,MATCH(AP$184,'ORARIO DOCENTI'!$AG$3:$AG$102,0),1),"")</f>
        <v/>
      </c>
      <c r="AQ280" s="43" t="str">
        <f>IFERROR(INDEX('ORARIO DOCENTI'!$A$3:$A$102,MATCH(AQ$184,'ORARIO DOCENTI'!$AG$3:$AG$102,0),1),"")</f>
        <v/>
      </c>
      <c r="AR280" s="43" t="str">
        <f>IFERROR(INDEX('ORARIO DOCENTI'!$A$3:$A$102,MATCH(AR$184,'ORARIO DOCENTI'!$AG$3:$AG$102,0),1),"")</f>
        <v/>
      </c>
      <c r="AS280" s="43" t="str">
        <f>IFERROR(INDEX('ORARIO DOCENTI'!$A$3:$A$102,MATCH(AS$184,'ORARIO DOCENTI'!$AG$3:$AG$102,0),1),"")</f>
        <v/>
      </c>
      <c r="AT280" s="43" t="str">
        <f>IFERROR(INDEX('ORARIO DOCENTI'!$A$3:$A$102,MATCH(AT$184,'ORARIO DOCENTI'!$AG$3:$AG$102,0),1),"")</f>
        <v/>
      </c>
      <c r="AU280" s="43" t="str">
        <f>IFERROR(INDEX('ORARIO DOCENTI'!$A$3:$A$102,MATCH(AU$184,'ORARIO DOCENTI'!$AG$3:$AG$102,0),1),"")</f>
        <v/>
      </c>
      <c r="AV280" s="43" t="str">
        <f>IFERROR(INDEX('ORARIO DOCENTI'!$A$3:$A$102,MATCH(AV$184,'ORARIO DOCENTI'!$AG$3:$AG$102,0),1),"")</f>
        <v/>
      </c>
      <c r="AW280" s="43" t="str">
        <f>IFERROR(INDEX('ORARIO DOCENTI'!$A$3:$A$102,MATCH(AW$184,'ORARIO DOCENTI'!$AG$3:$AG$102,0),1),"")</f>
        <v/>
      </c>
      <c r="AX280" s="43" t="str">
        <f>IFERROR(INDEX('ORARIO DOCENTI'!$A$3:$A$102,MATCH(AX$184,'ORARIO DOCENTI'!$AG$3:$AG$102,0),1),"")</f>
        <v/>
      </c>
      <c r="AY280" s="43" t="str">
        <f>IFERROR(INDEX('ORARIO DOCENTI'!$A$3:$A$102,MATCH(AY$184,'ORARIO DOCENTI'!$AG$3:$AG$102,0),1),"")</f>
        <v/>
      </c>
      <c r="AZ280" s="43" t="str">
        <f>IFERROR(INDEX('ORARIO DOCENTI'!$A$3:$A$102,MATCH(AZ$184,'ORARIO DOCENTI'!$AG$3:$AG$102,0),1),"")</f>
        <v/>
      </c>
    </row>
    <row r="281" spans="1:52" s="42" customFormat="1" ht="24.95" hidden="1" customHeight="1">
      <c r="A281" s="160"/>
      <c r="B281" s="163"/>
      <c r="C281" s="40" t="str">
        <f>IFERROR(INDEX('ORARIO ITP'!$A$3:$A$102,MATCH(C$184,'ORARIO ITP'!$AG$3:$AG$102,0),1),"")</f>
        <v/>
      </c>
      <c r="D281" s="40" t="str">
        <f>IFERROR(INDEX('ORARIO ITP'!$A$3:$A$102,MATCH(D$184,'ORARIO ITP'!$AG$3:$AG$102,0),1),"")</f>
        <v/>
      </c>
      <c r="E281" s="40" t="str">
        <f>IFERROR(INDEX('ORARIO ITP'!$A$3:$A$102,MATCH(E$184,'ORARIO ITP'!$AG$3:$AG$102,0),1),"")</f>
        <v/>
      </c>
      <c r="F281" s="40" t="str">
        <f>IFERROR(INDEX('ORARIO ITP'!$A$3:$A$102,MATCH(F$184,'ORARIO ITP'!$AG$3:$AG$102,0),1),"")</f>
        <v/>
      </c>
      <c r="G281" s="40" t="str">
        <f>IFERROR(INDEX('ORARIO ITP'!$A$3:$A$102,MATCH(G$184,'ORARIO ITP'!$AG$3:$AG$102,0),1),"")</f>
        <v/>
      </c>
      <c r="H281" s="40" t="str">
        <f>IFERROR(INDEX('ORARIO ITP'!$A$3:$A$102,MATCH(H$184,'ORARIO ITP'!$AG$3:$AG$102,0),1),"")</f>
        <v/>
      </c>
      <c r="I281" s="40" t="str">
        <f>IFERROR(INDEX('ORARIO ITP'!$A$3:$A$102,MATCH(I$184,'ORARIO ITP'!$AG$3:$AG$102,0),1),"")</f>
        <v/>
      </c>
      <c r="J281" s="40" t="str">
        <f>IFERROR(INDEX('ORARIO ITP'!$A$3:$A$102,MATCH(J$184,'ORARIO ITP'!$AG$3:$AG$102,0),1),"")</f>
        <v/>
      </c>
      <c r="K281" s="40" t="str">
        <f>IFERROR(INDEX('ORARIO ITP'!$A$3:$A$102,MATCH(K$184,'ORARIO ITP'!$AG$3:$AG$102,0),1),"")</f>
        <v/>
      </c>
      <c r="L281" s="40" t="str">
        <f>IFERROR(INDEX('ORARIO ITP'!$A$3:$A$102,MATCH(L$184,'ORARIO ITP'!$AG$3:$AG$102,0),1),"")</f>
        <v/>
      </c>
      <c r="M281" s="40" t="str">
        <f>IFERROR(INDEX('ORARIO ITP'!$A$3:$A$102,MATCH(M$184,'ORARIO ITP'!$AG$3:$AG$102,0),1),"")</f>
        <v/>
      </c>
      <c r="N281" s="40" t="str">
        <f>IFERROR(INDEX('ORARIO ITP'!$A$3:$A$102,MATCH(N$184,'ORARIO ITP'!$AG$3:$AG$102,0),1),"")</f>
        <v/>
      </c>
      <c r="O281" s="40" t="str">
        <f>IFERROR(INDEX('ORARIO ITP'!$A$3:$A$102,MATCH(O$184,'ORARIO ITP'!$AG$3:$AG$102,0),1),"")</f>
        <v/>
      </c>
      <c r="P281" s="40" t="str">
        <f>IFERROR(INDEX('ORARIO ITP'!$A$3:$A$102,MATCH(P$184,'ORARIO ITP'!$AG$3:$AG$102,0),1),"")</f>
        <v/>
      </c>
      <c r="Q281" s="40" t="str">
        <f>IFERROR(INDEX('ORARIO ITP'!$A$3:$A$102,MATCH(Q$184,'ORARIO ITP'!$AG$3:$AG$102,0),1),"")</f>
        <v/>
      </c>
      <c r="R281" s="40" t="str">
        <f>IFERROR(INDEX('ORARIO ITP'!$A$3:$A$102,MATCH(R$184,'ORARIO ITP'!$AG$3:$AG$102,0),1),"")</f>
        <v/>
      </c>
      <c r="S281" s="40" t="str">
        <f>IFERROR(INDEX('ORARIO ITP'!$A$3:$A$102,MATCH(S$184,'ORARIO ITP'!$AG$3:$AG$102,0),1),"")</f>
        <v/>
      </c>
      <c r="T281" s="40" t="str">
        <f>IFERROR(INDEX('ORARIO ITP'!$A$3:$A$102,MATCH(T$184,'ORARIO ITP'!$AG$3:$AG$102,0),1),"")</f>
        <v/>
      </c>
      <c r="U281" s="40" t="str">
        <f>IFERROR(INDEX('ORARIO ITP'!$A$3:$A$102,MATCH(U$184,'ORARIO ITP'!$AG$3:$AG$102,0),1),"")</f>
        <v/>
      </c>
      <c r="V281" s="40" t="str">
        <f>IFERROR(INDEX('ORARIO ITP'!$A$3:$A$102,MATCH(V$184,'ORARIO ITP'!$AG$3:$AG$102,0),1),"")</f>
        <v/>
      </c>
      <c r="W281" s="40" t="str">
        <f>IFERROR(INDEX('ORARIO ITP'!$A$3:$A$102,MATCH(W$184,'ORARIO ITP'!$AG$3:$AG$102,0),1),"")</f>
        <v/>
      </c>
      <c r="X281" s="40" t="str">
        <f>IFERROR(INDEX('ORARIO ITP'!$A$3:$A$102,MATCH(X$184,'ORARIO ITP'!$AG$3:$AG$102,0),1),"")</f>
        <v/>
      </c>
      <c r="Y281" s="40" t="str">
        <f>IFERROR(INDEX('ORARIO ITP'!$A$3:$A$102,MATCH(Y$184,'ORARIO ITP'!$AG$3:$AG$102,0),1),"")</f>
        <v/>
      </c>
      <c r="Z281" s="40" t="str">
        <f>IFERROR(INDEX('ORARIO ITP'!$A$3:$A$102,MATCH(Z$184,'ORARIO ITP'!$AG$3:$AG$102,0),1),"")</f>
        <v/>
      </c>
      <c r="AA281" s="40" t="str">
        <f>IFERROR(INDEX('ORARIO ITP'!$A$3:$A$102,MATCH(AA$184,'ORARIO ITP'!$AG$3:$AG$102,0),1),"")</f>
        <v/>
      </c>
      <c r="AB281" s="40" t="str">
        <f>IFERROR(INDEX('ORARIO ITP'!$A$3:$A$102,MATCH(AB$184,'ORARIO ITP'!$AG$3:$AG$102,0),1),"")</f>
        <v/>
      </c>
      <c r="AC281" s="40" t="str">
        <f>IFERROR(INDEX('ORARIO ITP'!$A$3:$A$102,MATCH(AC$184,'ORARIO ITP'!$AG$3:$AG$102,0),1),"")</f>
        <v/>
      </c>
      <c r="AD281" s="40" t="str">
        <f>IFERROR(INDEX('ORARIO ITP'!$A$3:$A$102,MATCH(AD$184,'ORARIO ITP'!$AG$3:$AG$102,0),1),"")</f>
        <v/>
      </c>
      <c r="AE281" s="40" t="str">
        <f>IFERROR(INDEX('ORARIO ITP'!$A$3:$A$102,MATCH(AE$184,'ORARIO ITP'!$AG$3:$AG$102,0),1),"")</f>
        <v/>
      </c>
      <c r="AF281" s="40" t="str">
        <f>IFERROR(INDEX('ORARIO ITP'!$A$3:$A$102,MATCH(AF$184,'ORARIO ITP'!$AG$3:$AG$102,0),1),"")</f>
        <v/>
      </c>
      <c r="AG281" s="40" t="str">
        <f>IFERROR(INDEX('ORARIO ITP'!$A$3:$A$102,MATCH(AG$184,'ORARIO ITP'!$AG$3:$AG$102,0),1),"")</f>
        <v/>
      </c>
      <c r="AH281" s="40" t="str">
        <f>IFERROR(INDEX('ORARIO ITP'!$A$3:$A$102,MATCH(AH$184,'ORARIO ITP'!$AG$3:$AG$102,0),1),"")</f>
        <v/>
      </c>
      <c r="AI281" s="40" t="str">
        <f>IFERROR(INDEX('ORARIO ITP'!$A$3:$A$102,MATCH(AI$184,'ORARIO ITP'!$AG$3:$AG$102,0),1),"")</f>
        <v/>
      </c>
      <c r="AJ281" s="40" t="str">
        <f>IFERROR(INDEX('ORARIO ITP'!$A$3:$A$102,MATCH(AJ$184,'ORARIO ITP'!$AG$3:$AG$102,0),1),"")</f>
        <v/>
      </c>
      <c r="AK281" s="40" t="str">
        <f>IFERROR(INDEX('ORARIO ITP'!$A$3:$A$102,MATCH(AK$184,'ORARIO ITP'!$AG$3:$AG$102,0),1),"")</f>
        <v/>
      </c>
      <c r="AL281" s="40" t="str">
        <f>IFERROR(INDEX('ORARIO ITP'!$A$3:$A$102,MATCH(AL$184,'ORARIO ITP'!$AG$3:$AG$102,0),1),"")</f>
        <v/>
      </c>
      <c r="AM281" s="40" t="str">
        <f>IFERROR(INDEX('ORARIO ITP'!$A$3:$A$102,MATCH(AM$184,'ORARIO ITP'!$AG$3:$AG$102,0),1),"")</f>
        <v/>
      </c>
      <c r="AN281" s="40" t="str">
        <f>IFERROR(INDEX('ORARIO ITP'!$A$3:$A$102,MATCH(AN$184,'ORARIO ITP'!$AG$3:$AG$102,0),1),"")</f>
        <v/>
      </c>
      <c r="AO281" s="40" t="str">
        <f>IFERROR(INDEX('ORARIO ITP'!$A$3:$A$102,MATCH(AO$184,'ORARIO ITP'!$AG$3:$AG$102,0),1),"")</f>
        <v/>
      </c>
      <c r="AP281" s="40" t="str">
        <f>IFERROR(INDEX('ORARIO ITP'!$A$3:$A$102,MATCH(AP$184,'ORARIO ITP'!$AG$3:$AG$102,0),1),"")</f>
        <v/>
      </c>
      <c r="AQ281" s="40" t="str">
        <f>IFERROR(INDEX('ORARIO ITP'!$A$3:$A$102,MATCH(AQ$184,'ORARIO ITP'!$AG$3:$AG$102,0),1),"")</f>
        <v/>
      </c>
      <c r="AR281" s="40" t="str">
        <f>IFERROR(INDEX('ORARIO ITP'!$A$3:$A$102,MATCH(AR$184,'ORARIO ITP'!$AG$3:$AG$102,0),1),"")</f>
        <v/>
      </c>
      <c r="AS281" s="40" t="str">
        <f>IFERROR(INDEX('ORARIO ITP'!$A$3:$A$102,MATCH(AS$184,'ORARIO ITP'!$AG$3:$AG$102,0),1),"")</f>
        <v/>
      </c>
      <c r="AT281" s="40" t="str">
        <f>IFERROR(INDEX('ORARIO ITP'!$A$3:$A$102,MATCH(AT$184,'ORARIO ITP'!$AG$3:$AG$102,0),1),"")</f>
        <v/>
      </c>
      <c r="AU281" s="40" t="str">
        <f>IFERROR(INDEX('ORARIO ITP'!$A$3:$A$102,MATCH(AU$184,'ORARIO ITP'!$AG$3:$AG$102,0),1),"")</f>
        <v/>
      </c>
      <c r="AV281" s="40" t="str">
        <f>IFERROR(INDEX('ORARIO ITP'!$A$3:$A$102,MATCH(AV$184,'ORARIO ITP'!$AG$3:$AG$102,0),1),"")</f>
        <v/>
      </c>
      <c r="AW281" s="40" t="str">
        <f>IFERROR(INDEX('ORARIO ITP'!$A$3:$A$102,MATCH(AW$184,'ORARIO ITP'!$AG$3:$AG$102,0),1),"")</f>
        <v/>
      </c>
      <c r="AX281" s="40" t="str">
        <f>IFERROR(INDEX('ORARIO ITP'!$A$3:$A$102,MATCH(AX$184,'ORARIO ITP'!$AG$3:$AG$102,0),1),"")</f>
        <v/>
      </c>
      <c r="AY281" s="40" t="str">
        <f>IFERROR(INDEX('ORARIO ITP'!$A$3:$A$102,MATCH(AY$184,'ORARIO ITP'!$AG$3:$AG$102,0),1),"")</f>
        <v/>
      </c>
      <c r="AZ281" s="40" t="str">
        <f>IFERROR(INDEX('ORARIO ITP'!$A$3:$A$102,MATCH(AZ$184,'ORARIO ITP'!$AG$3:$AG$102,0),1),"")</f>
        <v/>
      </c>
    </row>
    <row r="282" spans="1:52" s="42" customFormat="1" ht="24.95" hidden="1" customHeight="1">
      <c r="A282" s="160"/>
      <c r="B282" s="163">
        <v>3</v>
      </c>
      <c r="C282" s="41" t="str">
        <f ca="1">IFERROR(INDEX('DOCENTI-CLASSI-MATERIE'!$A$2:$L$201,MATCH(C$100,'DOCENTI-CLASSI-MATERIE'!$A$2:$A$201,0),MATCH(C$184,INDIRECT("'DOCENTI-CLASSI-MATERIE'!$A"&amp;MATCH(C$100,'DOCENTI-CLASSI-MATERIE'!$A$2:$A$201,0)+2&amp;":$L"&amp;MATCH(C$100,'DOCENTI-CLASSI-MATERIE'!$A$2:$A$201,0)+2),0)),"")</f>
        <v/>
      </c>
      <c r="D282" s="41" t="str">
        <f ca="1">IFERROR(INDEX('DOCENTI-CLASSI-MATERIE'!$A$2:$L$201,MATCH(D$100,'DOCENTI-CLASSI-MATERIE'!$A$2:$A$201,0),MATCH(D$184,INDIRECT("'DOCENTI-CLASSI-MATERIE'!$A"&amp;MATCH(D$100,'DOCENTI-CLASSI-MATERIE'!$A$2:$A$201,0)+2&amp;":$L"&amp;MATCH(D$100,'DOCENTI-CLASSI-MATERIE'!$A$2:$A$201,0)+2),0)),"")</f>
        <v/>
      </c>
      <c r="E282" s="41" t="str">
        <f ca="1">IFERROR(INDEX('DOCENTI-CLASSI-MATERIE'!$A$2:$L$201,MATCH(E$100,'DOCENTI-CLASSI-MATERIE'!$A$2:$A$201,0),MATCH(E$184,INDIRECT("'DOCENTI-CLASSI-MATERIE'!$A"&amp;MATCH(E$100,'DOCENTI-CLASSI-MATERIE'!$A$2:$A$201,0)+2&amp;":$L"&amp;MATCH(E$100,'DOCENTI-CLASSI-MATERIE'!$A$2:$A$201,0)+2),0)),"")</f>
        <v/>
      </c>
      <c r="F282" s="41" t="str">
        <f ca="1">IFERROR(INDEX('DOCENTI-CLASSI-MATERIE'!$A$2:$L$201,MATCH(F$100,'DOCENTI-CLASSI-MATERIE'!$A$2:$A$201,0),MATCH(F$184,INDIRECT("'DOCENTI-CLASSI-MATERIE'!$A"&amp;MATCH(F$100,'DOCENTI-CLASSI-MATERIE'!$A$2:$A$201,0)+2&amp;":$L"&amp;MATCH(F$100,'DOCENTI-CLASSI-MATERIE'!$A$2:$A$201,0)+2),0)),"")</f>
        <v/>
      </c>
      <c r="G282" s="41" t="str">
        <f ca="1">IFERROR(INDEX('DOCENTI-CLASSI-MATERIE'!$A$2:$L$201,MATCH(G$100,'DOCENTI-CLASSI-MATERIE'!$A$2:$A$201,0),MATCH(G$184,INDIRECT("'DOCENTI-CLASSI-MATERIE'!$A"&amp;MATCH(G$100,'DOCENTI-CLASSI-MATERIE'!$A$2:$A$201,0)+2&amp;":$L"&amp;MATCH(G$100,'DOCENTI-CLASSI-MATERIE'!$A$2:$A$201,0)+2),0)),"")</f>
        <v/>
      </c>
      <c r="H282" s="41" t="str">
        <f ca="1">IFERROR(INDEX('DOCENTI-CLASSI-MATERIE'!$A$2:$L$201,MATCH(H$100,'DOCENTI-CLASSI-MATERIE'!$A$2:$A$201,0),MATCH(H$184,INDIRECT("'DOCENTI-CLASSI-MATERIE'!$A"&amp;MATCH(H$100,'DOCENTI-CLASSI-MATERIE'!$A$2:$A$201,0)+2&amp;":$L"&amp;MATCH(H$100,'DOCENTI-CLASSI-MATERIE'!$A$2:$A$201,0)+2),0)),"")</f>
        <v/>
      </c>
      <c r="I282" s="41" t="str">
        <f ca="1">IFERROR(INDEX('DOCENTI-CLASSI-MATERIE'!$A$2:$L$201,MATCH(I$100,'DOCENTI-CLASSI-MATERIE'!$A$2:$A$201,0),MATCH(I$184,INDIRECT("'DOCENTI-CLASSI-MATERIE'!$A"&amp;MATCH(I$100,'DOCENTI-CLASSI-MATERIE'!$A$2:$A$201,0)+2&amp;":$L"&amp;MATCH(I$100,'DOCENTI-CLASSI-MATERIE'!$A$2:$A$201,0)+2),0)),"")</f>
        <v/>
      </c>
      <c r="J282" s="41" t="str">
        <f ca="1">IFERROR(INDEX('DOCENTI-CLASSI-MATERIE'!$A$2:$L$201,MATCH(J$100,'DOCENTI-CLASSI-MATERIE'!$A$2:$A$201,0),MATCH(J$184,INDIRECT("'DOCENTI-CLASSI-MATERIE'!$A"&amp;MATCH(J$100,'DOCENTI-CLASSI-MATERIE'!$A$2:$A$201,0)+2&amp;":$L"&amp;MATCH(J$100,'DOCENTI-CLASSI-MATERIE'!$A$2:$A$201,0)+2),0)),"")</f>
        <v/>
      </c>
      <c r="K282" s="41" t="str">
        <f ca="1">IFERROR(INDEX('DOCENTI-CLASSI-MATERIE'!$A$2:$L$201,MATCH(K$100,'DOCENTI-CLASSI-MATERIE'!$A$2:$A$201,0),MATCH(K$184,INDIRECT("'DOCENTI-CLASSI-MATERIE'!$A"&amp;MATCH(K$100,'DOCENTI-CLASSI-MATERIE'!$A$2:$A$201,0)+2&amp;":$L"&amp;MATCH(K$100,'DOCENTI-CLASSI-MATERIE'!$A$2:$A$201,0)+2),0)),"")</f>
        <v/>
      </c>
      <c r="L282" s="41" t="str">
        <f ca="1">IFERROR(INDEX('DOCENTI-CLASSI-MATERIE'!$A$2:$L$201,MATCH(L$100,'DOCENTI-CLASSI-MATERIE'!$A$2:$A$201,0),MATCH(L$184,INDIRECT("'DOCENTI-CLASSI-MATERIE'!$A"&amp;MATCH(L$100,'DOCENTI-CLASSI-MATERIE'!$A$2:$A$201,0)+2&amp;":$L"&amp;MATCH(L$100,'DOCENTI-CLASSI-MATERIE'!$A$2:$A$201,0)+2),0)),"")</f>
        <v/>
      </c>
      <c r="M282" s="41" t="str">
        <f ca="1">IFERROR(INDEX('DOCENTI-CLASSI-MATERIE'!$A$2:$L$201,MATCH(M$100,'DOCENTI-CLASSI-MATERIE'!$A$2:$A$201,0),MATCH(M$184,INDIRECT("'DOCENTI-CLASSI-MATERIE'!$A"&amp;MATCH(M$100,'DOCENTI-CLASSI-MATERIE'!$A$2:$A$201,0)+2&amp;":$L"&amp;MATCH(M$100,'DOCENTI-CLASSI-MATERIE'!$A$2:$A$201,0)+2),0)),"")</f>
        <v/>
      </c>
      <c r="N282" s="41" t="str">
        <f ca="1">IFERROR(INDEX('DOCENTI-CLASSI-MATERIE'!$A$2:$L$201,MATCH(N$100,'DOCENTI-CLASSI-MATERIE'!$A$2:$A$201,0),MATCH(N$184,INDIRECT("'DOCENTI-CLASSI-MATERIE'!$A"&amp;MATCH(N$100,'DOCENTI-CLASSI-MATERIE'!$A$2:$A$201,0)+2&amp;":$L"&amp;MATCH(N$100,'DOCENTI-CLASSI-MATERIE'!$A$2:$A$201,0)+2),0)),"")</f>
        <v/>
      </c>
      <c r="O282" s="41" t="str">
        <f ca="1">IFERROR(INDEX('DOCENTI-CLASSI-MATERIE'!$A$2:$L$201,MATCH(O$100,'DOCENTI-CLASSI-MATERIE'!$A$2:$A$201,0),MATCH(O$184,INDIRECT("'DOCENTI-CLASSI-MATERIE'!$A"&amp;MATCH(O$100,'DOCENTI-CLASSI-MATERIE'!$A$2:$A$201,0)+2&amp;":$L"&amp;MATCH(O$100,'DOCENTI-CLASSI-MATERIE'!$A$2:$A$201,0)+2),0)),"")</f>
        <v>SCIENZE MOTORIE</v>
      </c>
      <c r="P282" s="41" t="str">
        <f ca="1">IFERROR(INDEX('DOCENTI-CLASSI-MATERIE'!$A$2:$L$201,MATCH(P$100,'DOCENTI-CLASSI-MATERIE'!$A$2:$A$201,0),MATCH(P$184,INDIRECT("'DOCENTI-CLASSI-MATERIE'!$A"&amp;MATCH(P$100,'DOCENTI-CLASSI-MATERIE'!$A$2:$A$201,0)+2&amp;":$L"&amp;MATCH(P$100,'DOCENTI-CLASSI-MATERIE'!$A$2:$A$201,0)+2),0)),"")</f>
        <v>SCIENZE MOTORIE</v>
      </c>
      <c r="Q282" s="41" t="str">
        <f ca="1">IFERROR(INDEX('DOCENTI-CLASSI-MATERIE'!$A$2:$L$201,MATCH(Q$100,'DOCENTI-CLASSI-MATERIE'!$A$2:$A$201,0),MATCH(Q$184,INDIRECT("'DOCENTI-CLASSI-MATERIE'!$A"&amp;MATCH(Q$100,'DOCENTI-CLASSI-MATERIE'!$A$2:$A$201,0)+2&amp;":$L"&amp;MATCH(Q$100,'DOCENTI-CLASSI-MATERIE'!$A$2:$A$201,0)+2),0)),"")</f>
        <v/>
      </c>
      <c r="R282" s="41" t="str">
        <f ca="1">IFERROR(INDEX('DOCENTI-CLASSI-MATERIE'!$A$2:$L$201,MATCH(R$100,'DOCENTI-CLASSI-MATERIE'!$A$2:$A$201,0),MATCH(R$184,INDIRECT("'DOCENTI-CLASSI-MATERIE'!$A"&amp;MATCH(R$100,'DOCENTI-CLASSI-MATERIE'!$A$2:$A$201,0)+2&amp;":$L"&amp;MATCH(R$100,'DOCENTI-CLASSI-MATERIE'!$A$2:$A$201,0)+2),0)),"")</f>
        <v>LINGUA INGLESE</v>
      </c>
      <c r="S282" s="41" t="str">
        <f ca="1">IFERROR(INDEX('DOCENTI-CLASSI-MATERIE'!$A$2:$L$201,MATCH(S$100,'DOCENTI-CLASSI-MATERIE'!$A$2:$A$201,0),MATCH(S$184,INDIRECT("'DOCENTI-CLASSI-MATERIE'!$A"&amp;MATCH(S$100,'DOCENTI-CLASSI-MATERIE'!$A$2:$A$201,0)+2&amp;":$L"&amp;MATCH(S$100,'DOCENTI-CLASSI-MATERIE'!$A$2:$A$201,0)+2),0)),"")</f>
        <v>LINGUA INGLESE</v>
      </c>
      <c r="T282" s="41" t="str">
        <f ca="1">IFERROR(INDEX('DOCENTI-CLASSI-MATERIE'!$A$2:$L$201,MATCH(T$100,'DOCENTI-CLASSI-MATERIE'!$A$2:$A$201,0),MATCH(T$184,INDIRECT("'DOCENTI-CLASSI-MATERIE'!$A"&amp;MATCH(T$100,'DOCENTI-CLASSI-MATERIE'!$A$2:$A$201,0)+2&amp;":$L"&amp;MATCH(T$100,'DOCENTI-CLASSI-MATERIE'!$A$2:$A$201,0)+2),0)),"")</f>
        <v/>
      </c>
      <c r="U282" s="41" t="str">
        <f ca="1">IFERROR(INDEX('DOCENTI-CLASSI-MATERIE'!$A$2:$L$201,MATCH(U$100,'DOCENTI-CLASSI-MATERIE'!$A$2:$A$201,0),MATCH(U$184,INDIRECT("'DOCENTI-CLASSI-MATERIE'!$A"&amp;MATCH(U$100,'DOCENTI-CLASSI-MATERIE'!$A$2:$A$201,0)+2&amp;":$L"&amp;MATCH(U$100,'DOCENTI-CLASSI-MATERIE'!$A$2:$A$201,0)+2),0)),"")</f>
        <v/>
      </c>
      <c r="V282" s="41" t="str">
        <f ca="1">IFERROR(INDEX('DOCENTI-CLASSI-MATERIE'!$A$2:$L$201,MATCH(V$100,'DOCENTI-CLASSI-MATERIE'!$A$2:$A$201,0),MATCH(V$184,INDIRECT("'DOCENTI-CLASSI-MATERIE'!$A"&amp;MATCH(V$100,'DOCENTI-CLASSI-MATERIE'!$A$2:$A$201,0)+2&amp;":$L"&amp;MATCH(V$100,'DOCENTI-CLASSI-MATERIE'!$A$2:$A$201,0)+2),0)),"")</f>
        <v/>
      </c>
      <c r="W282" s="41" t="str">
        <f ca="1">IFERROR(INDEX('DOCENTI-CLASSI-MATERIE'!$A$2:$L$201,MATCH(W$100,'DOCENTI-CLASSI-MATERIE'!$A$2:$A$201,0),MATCH(W$184,INDIRECT("'DOCENTI-CLASSI-MATERIE'!$A"&amp;MATCH(W$100,'DOCENTI-CLASSI-MATERIE'!$A$2:$A$201,0)+2&amp;":$L"&amp;MATCH(W$100,'DOCENTI-CLASSI-MATERIE'!$A$2:$A$201,0)+2),0)),"")</f>
        <v/>
      </c>
      <c r="X282" s="41" t="str">
        <f ca="1">IFERROR(INDEX('DOCENTI-CLASSI-MATERIE'!$A$2:$L$201,MATCH(X$100,'DOCENTI-CLASSI-MATERIE'!$A$2:$A$201,0),MATCH(X$184,INDIRECT("'DOCENTI-CLASSI-MATERIE'!$A"&amp;MATCH(X$100,'DOCENTI-CLASSI-MATERIE'!$A$2:$A$201,0)+2&amp;":$L"&amp;MATCH(X$100,'DOCENTI-CLASSI-MATERIE'!$A$2:$A$201,0)+2),0)),"")</f>
        <v/>
      </c>
      <c r="Y282" s="41" t="str">
        <f ca="1">IFERROR(INDEX('DOCENTI-CLASSI-MATERIE'!$A$2:$L$201,MATCH(Y$100,'DOCENTI-CLASSI-MATERIE'!$A$2:$A$201,0),MATCH(Y$184,INDIRECT("'DOCENTI-CLASSI-MATERIE'!$A"&amp;MATCH(Y$100,'DOCENTI-CLASSI-MATERIE'!$A$2:$A$201,0)+2&amp;":$L"&amp;MATCH(Y$100,'DOCENTI-CLASSI-MATERIE'!$A$2:$A$201,0)+2),0)),"")</f>
        <v/>
      </c>
      <c r="Z282" s="41" t="str">
        <f ca="1">IFERROR(INDEX('DOCENTI-CLASSI-MATERIE'!$A$2:$L$201,MATCH(Z$100,'DOCENTI-CLASSI-MATERIE'!$A$2:$A$201,0),MATCH(Z$184,INDIRECT("'DOCENTI-CLASSI-MATERIE'!$A"&amp;MATCH(Z$100,'DOCENTI-CLASSI-MATERIE'!$A$2:$A$201,0)+2&amp;":$L"&amp;MATCH(Z$100,'DOCENTI-CLASSI-MATERIE'!$A$2:$A$201,0)+2),0)),"")</f>
        <v/>
      </c>
      <c r="AA282" s="41" t="str">
        <f ca="1">IFERROR(INDEX('DOCENTI-CLASSI-MATERIE'!$A$2:$L$201,MATCH(AA$100,'DOCENTI-CLASSI-MATERIE'!$A$2:$A$201,0),MATCH(AA$184,INDIRECT("'DOCENTI-CLASSI-MATERIE'!$A"&amp;MATCH(AA$100,'DOCENTI-CLASSI-MATERIE'!$A$2:$A$201,0)+2&amp;":$L"&amp;MATCH(AA$100,'DOCENTI-CLASSI-MATERIE'!$A$2:$A$201,0)+2),0)),"")</f>
        <v/>
      </c>
      <c r="AB282" s="41" t="str">
        <f ca="1">IFERROR(INDEX('DOCENTI-CLASSI-MATERIE'!$A$2:$L$201,MATCH(AB$100,'DOCENTI-CLASSI-MATERIE'!$A$2:$A$201,0),MATCH(AB$184,INDIRECT("'DOCENTI-CLASSI-MATERIE'!$A"&amp;MATCH(AB$100,'DOCENTI-CLASSI-MATERIE'!$A$2:$A$201,0)+2&amp;":$L"&amp;MATCH(AB$100,'DOCENTI-CLASSI-MATERIE'!$A$2:$A$201,0)+2),0)),"")</f>
        <v/>
      </c>
      <c r="AC282" s="41" t="str">
        <f ca="1">IFERROR(INDEX('DOCENTI-CLASSI-MATERIE'!$A$2:$L$201,MATCH(AC$100,'DOCENTI-CLASSI-MATERIE'!$A$2:$A$201,0),MATCH(AC$184,INDIRECT("'DOCENTI-CLASSI-MATERIE'!$A"&amp;MATCH(AC$100,'DOCENTI-CLASSI-MATERIE'!$A$2:$A$201,0)+2&amp;":$L"&amp;MATCH(AC$100,'DOCENTI-CLASSI-MATERIE'!$A$2:$A$201,0)+2),0)),"")</f>
        <v/>
      </c>
      <c r="AD282" s="41" t="str">
        <f ca="1">IFERROR(INDEX('DOCENTI-CLASSI-MATERIE'!$A$2:$L$201,MATCH(AD$100,'DOCENTI-CLASSI-MATERIE'!$A$2:$A$201,0),MATCH(AD$184,INDIRECT("'DOCENTI-CLASSI-MATERIE'!$A"&amp;MATCH(AD$100,'DOCENTI-CLASSI-MATERIE'!$A$2:$A$201,0)+2&amp;":$L"&amp;MATCH(AD$100,'DOCENTI-CLASSI-MATERIE'!$A$2:$A$201,0)+2),0)),"")</f>
        <v/>
      </c>
      <c r="AE282" s="41" t="str">
        <f ca="1">IFERROR(INDEX('DOCENTI-CLASSI-MATERIE'!$A$2:$L$201,MATCH(AE$100,'DOCENTI-CLASSI-MATERIE'!$A$2:$A$201,0),MATCH(AE$184,INDIRECT("'DOCENTI-CLASSI-MATERIE'!$A"&amp;MATCH(AE$100,'DOCENTI-CLASSI-MATERIE'!$A$2:$A$201,0)+2&amp;":$L"&amp;MATCH(AE$100,'DOCENTI-CLASSI-MATERIE'!$A$2:$A$201,0)+2),0)),"")</f>
        <v/>
      </c>
      <c r="AF282" s="41" t="str">
        <f ca="1">IFERROR(INDEX('DOCENTI-CLASSI-MATERIE'!$A$2:$L$201,MATCH(AF$100,'DOCENTI-CLASSI-MATERIE'!$A$2:$A$201,0),MATCH(AF$184,INDIRECT("'DOCENTI-CLASSI-MATERIE'!$A"&amp;MATCH(AF$100,'DOCENTI-CLASSI-MATERIE'!$A$2:$A$201,0)+2&amp;":$L"&amp;MATCH(AF$100,'DOCENTI-CLASSI-MATERIE'!$A$2:$A$201,0)+2),0)),"")</f>
        <v/>
      </c>
      <c r="AG282" s="41" t="str">
        <f ca="1">IFERROR(INDEX('DOCENTI-CLASSI-MATERIE'!$A$2:$L$201,MATCH(AG$100,'DOCENTI-CLASSI-MATERIE'!$A$2:$A$201,0),MATCH(AG$184,INDIRECT("'DOCENTI-CLASSI-MATERIE'!$A"&amp;MATCH(AG$100,'DOCENTI-CLASSI-MATERIE'!$A$2:$A$201,0)+2&amp;":$L"&amp;MATCH(AG$100,'DOCENTI-CLASSI-MATERIE'!$A$2:$A$201,0)+2),0)),"")</f>
        <v/>
      </c>
      <c r="AH282" s="41" t="str">
        <f ca="1">IFERROR(INDEX('DOCENTI-CLASSI-MATERIE'!$A$2:$L$201,MATCH(AH$100,'DOCENTI-CLASSI-MATERIE'!$A$2:$A$201,0),MATCH(AH$184,INDIRECT("'DOCENTI-CLASSI-MATERIE'!$A"&amp;MATCH(AH$100,'DOCENTI-CLASSI-MATERIE'!$A$2:$A$201,0)+2&amp;":$L"&amp;MATCH(AH$100,'DOCENTI-CLASSI-MATERIE'!$A$2:$A$201,0)+2),0)),"")</f>
        <v/>
      </c>
      <c r="AI282" s="41" t="str">
        <f ca="1">IFERROR(INDEX('DOCENTI-CLASSI-MATERIE'!$A$2:$L$201,MATCH(AI$100,'DOCENTI-CLASSI-MATERIE'!$A$2:$A$201,0),MATCH(AI$184,INDIRECT("'DOCENTI-CLASSI-MATERIE'!$A"&amp;MATCH(AI$100,'DOCENTI-CLASSI-MATERIE'!$A$2:$A$201,0)+2&amp;":$L"&amp;MATCH(AI$100,'DOCENTI-CLASSI-MATERIE'!$A$2:$A$201,0)+2),0)),"")</f>
        <v/>
      </c>
      <c r="AJ282" s="41" t="str">
        <f ca="1">IFERROR(INDEX('DOCENTI-CLASSI-MATERIE'!$A$2:$L$201,MATCH(AJ$100,'DOCENTI-CLASSI-MATERIE'!$A$2:$A$201,0),MATCH(AJ$184,INDIRECT("'DOCENTI-CLASSI-MATERIE'!$A"&amp;MATCH(AJ$100,'DOCENTI-CLASSI-MATERIE'!$A$2:$A$201,0)+2&amp;":$L"&amp;MATCH(AJ$100,'DOCENTI-CLASSI-MATERIE'!$A$2:$A$201,0)+2),0)),"")</f>
        <v/>
      </c>
      <c r="AK282" s="41" t="str">
        <f ca="1">IFERROR(INDEX('DOCENTI-CLASSI-MATERIE'!$A$2:$L$201,MATCH(AK$100,'DOCENTI-CLASSI-MATERIE'!$A$2:$A$201,0),MATCH(AK$184,INDIRECT("'DOCENTI-CLASSI-MATERIE'!$A"&amp;MATCH(AK$100,'DOCENTI-CLASSI-MATERIE'!$A$2:$A$201,0)+2&amp;":$L"&amp;MATCH(AK$100,'DOCENTI-CLASSI-MATERIE'!$A$2:$A$201,0)+2),0)),"")</f>
        <v/>
      </c>
      <c r="AL282" s="41" t="str">
        <f ca="1">IFERROR(INDEX('DOCENTI-CLASSI-MATERIE'!$A$2:$L$201,MATCH(AL$100,'DOCENTI-CLASSI-MATERIE'!$A$2:$A$201,0),MATCH(AL$184,INDIRECT("'DOCENTI-CLASSI-MATERIE'!$A"&amp;MATCH(AL$100,'DOCENTI-CLASSI-MATERIE'!$A$2:$A$201,0)+2&amp;":$L"&amp;MATCH(AL$100,'DOCENTI-CLASSI-MATERIE'!$A$2:$A$201,0)+2),0)),"")</f>
        <v/>
      </c>
      <c r="AM282" s="41" t="str">
        <f ca="1">IFERROR(INDEX('DOCENTI-CLASSI-MATERIE'!$A$2:$L$201,MATCH(AM$100,'DOCENTI-CLASSI-MATERIE'!$A$2:$A$201,0),MATCH(AM$184,INDIRECT("'DOCENTI-CLASSI-MATERIE'!$A"&amp;MATCH(AM$100,'DOCENTI-CLASSI-MATERIE'!$A$2:$A$201,0)+2&amp;":$L"&amp;MATCH(AM$100,'DOCENTI-CLASSI-MATERIE'!$A$2:$A$201,0)+2),0)),"")</f>
        <v/>
      </c>
      <c r="AN282" s="41" t="str">
        <f ca="1">IFERROR(INDEX('DOCENTI-CLASSI-MATERIE'!$A$2:$L$201,MATCH(AN$100,'DOCENTI-CLASSI-MATERIE'!$A$2:$A$201,0),MATCH(AN$184,INDIRECT("'DOCENTI-CLASSI-MATERIE'!$A"&amp;MATCH(AN$100,'DOCENTI-CLASSI-MATERIE'!$A$2:$A$201,0)+2&amp;":$L"&amp;MATCH(AN$100,'DOCENTI-CLASSI-MATERIE'!$A$2:$A$201,0)+2),0)),"")</f>
        <v/>
      </c>
      <c r="AO282" s="41" t="str">
        <f ca="1">IFERROR(INDEX('DOCENTI-CLASSI-MATERIE'!$A$2:$L$201,MATCH(AO$100,'DOCENTI-CLASSI-MATERIE'!$A$2:$A$201,0),MATCH(AO$184,INDIRECT("'DOCENTI-CLASSI-MATERIE'!$A"&amp;MATCH(AO$100,'DOCENTI-CLASSI-MATERIE'!$A$2:$A$201,0)+2&amp;":$L"&amp;MATCH(AO$100,'DOCENTI-CLASSI-MATERIE'!$A$2:$A$201,0)+2),0)),"")</f>
        <v/>
      </c>
      <c r="AP282" s="41" t="str">
        <f ca="1">IFERROR(INDEX('DOCENTI-CLASSI-MATERIE'!$A$2:$L$201,MATCH(AP$100,'DOCENTI-CLASSI-MATERIE'!$A$2:$A$201,0),MATCH(AP$184,INDIRECT("'DOCENTI-CLASSI-MATERIE'!$A"&amp;MATCH(AP$100,'DOCENTI-CLASSI-MATERIE'!$A$2:$A$201,0)+2&amp;":$L"&amp;MATCH(AP$100,'DOCENTI-CLASSI-MATERIE'!$A$2:$A$201,0)+2),0)),"")</f>
        <v/>
      </c>
      <c r="AQ282" s="41" t="str">
        <f ca="1">IFERROR(INDEX('DOCENTI-CLASSI-MATERIE'!$A$2:$L$201,MATCH(AQ$100,'DOCENTI-CLASSI-MATERIE'!$A$2:$A$201,0),MATCH(AQ$184,INDIRECT("'DOCENTI-CLASSI-MATERIE'!$A"&amp;MATCH(AQ$100,'DOCENTI-CLASSI-MATERIE'!$A$2:$A$201,0)+2&amp;":$L"&amp;MATCH(AQ$100,'DOCENTI-CLASSI-MATERIE'!$A$2:$A$201,0)+2),0)),"")</f>
        <v/>
      </c>
      <c r="AR282" s="41" t="str">
        <f ca="1">IFERROR(INDEX('DOCENTI-CLASSI-MATERIE'!$A$2:$L$201,MATCH(AR$100,'DOCENTI-CLASSI-MATERIE'!$A$2:$A$201,0),MATCH(AR$184,INDIRECT("'DOCENTI-CLASSI-MATERIE'!$A"&amp;MATCH(AR$100,'DOCENTI-CLASSI-MATERIE'!$A$2:$A$201,0)+2&amp;":$L"&amp;MATCH(AR$100,'DOCENTI-CLASSI-MATERIE'!$A$2:$A$201,0)+2),0)),"")</f>
        <v/>
      </c>
      <c r="AS282" s="41" t="str">
        <f ca="1">IFERROR(INDEX('DOCENTI-CLASSI-MATERIE'!$A$2:$L$201,MATCH(AS$100,'DOCENTI-CLASSI-MATERIE'!$A$2:$A$201,0),MATCH(AS$184,INDIRECT("'DOCENTI-CLASSI-MATERIE'!$A"&amp;MATCH(AS$100,'DOCENTI-CLASSI-MATERIE'!$A$2:$A$201,0)+2&amp;":$L"&amp;MATCH(AS$100,'DOCENTI-CLASSI-MATERIE'!$A$2:$A$201,0)+2),0)),"")</f>
        <v/>
      </c>
      <c r="AT282" s="41" t="str">
        <f ca="1">IFERROR(INDEX('DOCENTI-CLASSI-MATERIE'!$A$2:$L$201,MATCH(AT$100,'DOCENTI-CLASSI-MATERIE'!$A$2:$A$201,0),MATCH(AT$184,INDIRECT("'DOCENTI-CLASSI-MATERIE'!$A"&amp;MATCH(AT$100,'DOCENTI-CLASSI-MATERIE'!$A$2:$A$201,0)+2&amp;":$L"&amp;MATCH(AT$100,'DOCENTI-CLASSI-MATERIE'!$A$2:$A$201,0)+2),0)),"")</f>
        <v/>
      </c>
      <c r="AU282" s="41" t="str">
        <f ca="1">IFERROR(INDEX('DOCENTI-CLASSI-MATERIE'!$A$2:$L$201,MATCH(AU$100,'DOCENTI-CLASSI-MATERIE'!$A$2:$A$201,0),MATCH(AU$184,INDIRECT("'DOCENTI-CLASSI-MATERIE'!$A"&amp;MATCH(AU$100,'DOCENTI-CLASSI-MATERIE'!$A$2:$A$201,0)+2&amp;":$L"&amp;MATCH(AU$100,'DOCENTI-CLASSI-MATERIE'!$A$2:$A$201,0)+2),0)),"")</f>
        <v/>
      </c>
      <c r="AV282" s="41" t="str">
        <f ca="1">IFERROR(INDEX('DOCENTI-CLASSI-MATERIE'!$A$2:$L$201,MATCH(AV$100,'DOCENTI-CLASSI-MATERIE'!$A$2:$A$201,0),MATCH(AV$184,INDIRECT("'DOCENTI-CLASSI-MATERIE'!$A"&amp;MATCH(AV$100,'DOCENTI-CLASSI-MATERIE'!$A$2:$A$201,0)+2&amp;":$L"&amp;MATCH(AV$100,'DOCENTI-CLASSI-MATERIE'!$A$2:$A$201,0)+2),0)),"")</f>
        <v/>
      </c>
      <c r="AW282" s="41" t="str">
        <f ca="1">IFERROR(INDEX('DOCENTI-CLASSI-MATERIE'!$A$2:$L$201,MATCH(AW$100,'DOCENTI-CLASSI-MATERIE'!$A$2:$A$201,0),MATCH(AW$184,INDIRECT("'DOCENTI-CLASSI-MATERIE'!$A"&amp;MATCH(AW$100,'DOCENTI-CLASSI-MATERIE'!$A$2:$A$201,0)+2&amp;":$L"&amp;MATCH(AW$100,'DOCENTI-CLASSI-MATERIE'!$A$2:$A$201,0)+2),0)),"")</f>
        <v/>
      </c>
      <c r="AX282" s="41" t="str">
        <f ca="1">IFERROR(INDEX('DOCENTI-CLASSI-MATERIE'!$A$2:$L$201,MATCH(AX$100,'DOCENTI-CLASSI-MATERIE'!$A$2:$A$201,0),MATCH(AX$184,INDIRECT("'DOCENTI-CLASSI-MATERIE'!$A"&amp;MATCH(AX$100,'DOCENTI-CLASSI-MATERIE'!$A$2:$A$201,0)+2&amp;":$L"&amp;MATCH(AX$100,'DOCENTI-CLASSI-MATERIE'!$A$2:$A$201,0)+2),0)),"")</f>
        <v/>
      </c>
      <c r="AY282" s="41" t="str">
        <f ca="1">IFERROR(INDEX('DOCENTI-CLASSI-MATERIE'!$A$2:$L$201,MATCH(AY$100,'DOCENTI-CLASSI-MATERIE'!$A$2:$A$201,0),MATCH(AY$184,INDIRECT("'DOCENTI-CLASSI-MATERIE'!$A"&amp;MATCH(AY$100,'DOCENTI-CLASSI-MATERIE'!$A$2:$A$201,0)+2&amp;":$L"&amp;MATCH(AY$100,'DOCENTI-CLASSI-MATERIE'!$A$2:$A$201,0)+2),0)),"")</f>
        <v/>
      </c>
      <c r="AZ282" s="41" t="str">
        <f ca="1">IFERROR(INDEX('DOCENTI-CLASSI-MATERIE'!$A$2:$L$201,MATCH(AZ$100,'DOCENTI-CLASSI-MATERIE'!$A$2:$A$201,0),MATCH(AZ$184,INDIRECT("'DOCENTI-CLASSI-MATERIE'!$A"&amp;MATCH(AZ$100,'DOCENTI-CLASSI-MATERIE'!$A$2:$A$201,0)+2&amp;":$L"&amp;MATCH(AZ$100,'DOCENTI-CLASSI-MATERIE'!$A$2:$A$201,0)+2),0)),"")</f>
        <v/>
      </c>
    </row>
    <row r="283" spans="1:52" s="42" customFormat="1" ht="24.95" hidden="1" customHeight="1">
      <c r="A283" s="160"/>
      <c r="B283" s="163"/>
      <c r="C283" s="43" t="str">
        <f>IFERROR(INDEX('ORARIO DOCENTI'!$A$3:$A$102,MATCH(C$184,'ORARIO DOCENTI'!$AH$3:$AH$102,0),1),"")</f>
        <v/>
      </c>
      <c r="D283" s="43" t="str">
        <f>IFERROR(INDEX('ORARIO DOCENTI'!$A$3:$A$102,MATCH(D$184,'ORARIO DOCENTI'!$AH$3:$AH$102,0),1),"")</f>
        <v/>
      </c>
      <c r="E283" s="43" t="str">
        <f>IFERROR(INDEX('ORARIO DOCENTI'!$A$3:$A$102,MATCH(E$184,'ORARIO DOCENTI'!$AH$3:$AH$102,0),1),"")</f>
        <v/>
      </c>
      <c r="F283" s="43" t="str">
        <f>IFERROR(INDEX('ORARIO DOCENTI'!$A$3:$A$102,MATCH(F$184,'ORARIO DOCENTI'!$AH$3:$AH$102,0),1),"")</f>
        <v/>
      </c>
      <c r="G283" s="43" t="str">
        <f>IFERROR(INDEX('ORARIO DOCENTI'!$A$3:$A$102,MATCH(G$184,'ORARIO DOCENTI'!$AH$3:$AH$102,0),1),"")</f>
        <v/>
      </c>
      <c r="H283" s="43" t="str">
        <f>IFERROR(INDEX('ORARIO DOCENTI'!$A$3:$A$102,MATCH(H$184,'ORARIO DOCENTI'!$AH$3:$AH$102,0),1),"")</f>
        <v/>
      </c>
      <c r="I283" s="43" t="str">
        <f>IFERROR(INDEX('ORARIO DOCENTI'!$A$3:$A$102,MATCH(I$184,'ORARIO DOCENTI'!$AH$3:$AH$102,0),1),"")</f>
        <v/>
      </c>
      <c r="J283" s="43" t="str">
        <f>IFERROR(INDEX('ORARIO DOCENTI'!$A$3:$A$102,MATCH(J$184,'ORARIO DOCENTI'!$AH$3:$AH$102,0),1),"")</f>
        <v/>
      </c>
      <c r="K283" s="43" t="str">
        <f>IFERROR(INDEX('ORARIO DOCENTI'!$A$3:$A$102,MATCH(K$184,'ORARIO DOCENTI'!$AH$3:$AH$102,0),1),"")</f>
        <v/>
      </c>
      <c r="L283" s="43" t="str">
        <f>IFERROR(INDEX('ORARIO DOCENTI'!$A$3:$A$102,MATCH(L$184,'ORARIO DOCENTI'!$AH$3:$AH$102,0),1),"")</f>
        <v/>
      </c>
      <c r="M283" s="43" t="str">
        <f>IFERROR(INDEX('ORARIO DOCENTI'!$A$3:$A$102,MATCH(M$184,'ORARIO DOCENTI'!$AH$3:$AH$102,0),1),"")</f>
        <v/>
      </c>
      <c r="N283" s="43" t="str">
        <f>IFERROR(INDEX('ORARIO DOCENTI'!$A$3:$A$102,MATCH(N$184,'ORARIO DOCENTI'!$AH$3:$AH$102,0),1),"")</f>
        <v/>
      </c>
      <c r="O283" s="43" t="str">
        <f>IFERROR(INDEX('ORARIO DOCENTI'!$A$3:$A$102,MATCH(O$184,'ORARIO DOCENTI'!$AH$3:$AH$102,0),1),"")</f>
        <v>ROSI</v>
      </c>
      <c r="P283" s="43" t="str">
        <f>IFERROR(INDEX('ORARIO DOCENTI'!$A$3:$A$102,MATCH(P$184,'ORARIO DOCENTI'!$AH$3:$AH$102,0),1),"")</f>
        <v>ROSI</v>
      </c>
      <c r="Q283" s="43" t="str">
        <f>IFERROR(INDEX('ORARIO DOCENTI'!$A$3:$A$102,MATCH(Q$184,'ORARIO DOCENTI'!$AH$3:$AH$102,0),1),"")</f>
        <v/>
      </c>
      <c r="R283" s="43" t="str">
        <f>IFERROR(INDEX('ORARIO DOCENTI'!$A$3:$A$102,MATCH(R$184,'ORARIO DOCENTI'!$AH$3:$AH$102,0),1),"")</f>
        <v>LEONARDO</v>
      </c>
      <c r="S283" s="43" t="str">
        <f>IFERROR(INDEX('ORARIO DOCENTI'!$A$3:$A$102,MATCH(S$184,'ORARIO DOCENTI'!$AH$3:$AH$102,0),1),"")</f>
        <v>LEONARDO</v>
      </c>
      <c r="T283" s="43" t="str">
        <f>IFERROR(INDEX('ORARIO DOCENTI'!$A$3:$A$102,MATCH(T$184,'ORARIO DOCENTI'!$AH$3:$AH$102,0),1),"")</f>
        <v/>
      </c>
      <c r="U283" s="43" t="str">
        <f>IFERROR(INDEX('ORARIO DOCENTI'!$A$3:$A$102,MATCH(U$184,'ORARIO DOCENTI'!$AH$3:$AH$102,0),1),"")</f>
        <v/>
      </c>
      <c r="V283" s="43" t="str">
        <f>IFERROR(INDEX('ORARIO DOCENTI'!$A$3:$A$102,MATCH(V$184,'ORARIO DOCENTI'!$AH$3:$AH$102,0),1),"")</f>
        <v/>
      </c>
      <c r="W283" s="43" t="str">
        <f>IFERROR(INDEX('ORARIO DOCENTI'!$A$3:$A$102,MATCH(W$184,'ORARIO DOCENTI'!$AH$3:$AH$102,0),1),"")</f>
        <v/>
      </c>
      <c r="X283" s="43" t="str">
        <f>IFERROR(INDEX('ORARIO DOCENTI'!$A$3:$A$102,MATCH(X$184,'ORARIO DOCENTI'!$AH$3:$AH$102,0),1),"")</f>
        <v/>
      </c>
      <c r="Y283" s="43" t="str">
        <f>IFERROR(INDEX('ORARIO DOCENTI'!$A$3:$A$102,MATCH(Y$184,'ORARIO DOCENTI'!$AH$3:$AH$102,0),1),"")</f>
        <v/>
      </c>
      <c r="Z283" s="43" t="str">
        <f>IFERROR(INDEX('ORARIO DOCENTI'!$A$3:$A$102,MATCH(Z$184,'ORARIO DOCENTI'!$AH$3:$AH$102,0),1),"")</f>
        <v/>
      </c>
      <c r="AA283" s="43" t="str">
        <f>IFERROR(INDEX('ORARIO DOCENTI'!$A$3:$A$102,MATCH(AA$184,'ORARIO DOCENTI'!$AH$3:$AH$102,0),1),"")</f>
        <v/>
      </c>
      <c r="AB283" s="43" t="str">
        <f>IFERROR(INDEX('ORARIO DOCENTI'!$A$3:$A$102,MATCH(AB$184,'ORARIO DOCENTI'!$AH$3:$AH$102,0),1),"")</f>
        <v/>
      </c>
      <c r="AC283" s="43" t="str">
        <f>IFERROR(INDEX('ORARIO DOCENTI'!$A$3:$A$102,MATCH(AC$184,'ORARIO DOCENTI'!$AH$3:$AH$102,0),1),"")</f>
        <v/>
      </c>
      <c r="AD283" s="43" t="str">
        <f>IFERROR(INDEX('ORARIO DOCENTI'!$A$3:$A$102,MATCH(AD$184,'ORARIO DOCENTI'!$AH$3:$AH$102,0),1),"")</f>
        <v/>
      </c>
      <c r="AE283" s="43" t="str">
        <f>IFERROR(INDEX('ORARIO DOCENTI'!$A$3:$A$102,MATCH(AE$184,'ORARIO DOCENTI'!$AH$3:$AH$102,0),1),"")</f>
        <v/>
      </c>
      <c r="AF283" s="43" t="str">
        <f>IFERROR(INDEX('ORARIO DOCENTI'!$A$3:$A$102,MATCH(AF$184,'ORARIO DOCENTI'!$AH$3:$AH$102,0),1),"")</f>
        <v/>
      </c>
      <c r="AG283" s="43" t="str">
        <f>IFERROR(INDEX('ORARIO DOCENTI'!$A$3:$A$102,MATCH(AG$184,'ORARIO DOCENTI'!$AH$3:$AH$102,0),1),"")</f>
        <v/>
      </c>
      <c r="AH283" s="43" t="str">
        <f>IFERROR(INDEX('ORARIO DOCENTI'!$A$3:$A$102,MATCH(AH$184,'ORARIO DOCENTI'!$AH$3:$AH$102,0),1),"")</f>
        <v/>
      </c>
      <c r="AI283" s="43" t="str">
        <f>IFERROR(INDEX('ORARIO DOCENTI'!$A$3:$A$102,MATCH(AI$184,'ORARIO DOCENTI'!$AH$3:$AH$102,0),1),"")</f>
        <v/>
      </c>
      <c r="AJ283" s="43" t="str">
        <f>IFERROR(INDEX('ORARIO DOCENTI'!$A$3:$A$102,MATCH(AJ$184,'ORARIO DOCENTI'!$AH$3:$AH$102,0),1),"")</f>
        <v/>
      </c>
      <c r="AK283" s="43" t="str">
        <f>IFERROR(INDEX('ORARIO DOCENTI'!$A$3:$A$102,MATCH(AK$184,'ORARIO DOCENTI'!$AH$3:$AH$102,0),1),"")</f>
        <v/>
      </c>
      <c r="AL283" s="43" t="str">
        <f>IFERROR(INDEX('ORARIO DOCENTI'!$A$3:$A$102,MATCH(AL$184,'ORARIO DOCENTI'!$AH$3:$AH$102,0),1),"")</f>
        <v/>
      </c>
      <c r="AM283" s="43" t="str">
        <f>IFERROR(INDEX('ORARIO DOCENTI'!$A$3:$A$102,MATCH(AM$184,'ORARIO DOCENTI'!$AH$3:$AH$102,0),1),"")</f>
        <v/>
      </c>
      <c r="AN283" s="43" t="str">
        <f>IFERROR(INDEX('ORARIO DOCENTI'!$A$3:$A$102,MATCH(AN$184,'ORARIO DOCENTI'!$AH$3:$AH$102,0),1),"")</f>
        <v/>
      </c>
      <c r="AO283" s="43" t="str">
        <f>IFERROR(INDEX('ORARIO DOCENTI'!$A$3:$A$102,MATCH(AO$184,'ORARIO DOCENTI'!$AH$3:$AH$102,0),1),"")</f>
        <v/>
      </c>
      <c r="AP283" s="43" t="str">
        <f>IFERROR(INDEX('ORARIO DOCENTI'!$A$3:$A$102,MATCH(AP$184,'ORARIO DOCENTI'!$AH$3:$AH$102,0),1),"")</f>
        <v/>
      </c>
      <c r="AQ283" s="43" t="str">
        <f>IFERROR(INDEX('ORARIO DOCENTI'!$A$3:$A$102,MATCH(AQ$184,'ORARIO DOCENTI'!$AH$3:$AH$102,0),1),"")</f>
        <v/>
      </c>
      <c r="AR283" s="43" t="str">
        <f>IFERROR(INDEX('ORARIO DOCENTI'!$A$3:$A$102,MATCH(AR$184,'ORARIO DOCENTI'!$AH$3:$AH$102,0),1),"")</f>
        <v/>
      </c>
      <c r="AS283" s="43" t="str">
        <f>IFERROR(INDEX('ORARIO DOCENTI'!$A$3:$A$102,MATCH(AS$184,'ORARIO DOCENTI'!$AH$3:$AH$102,0),1),"")</f>
        <v/>
      </c>
      <c r="AT283" s="43" t="str">
        <f>IFERROR(INDEX('ORARIO DOCENTI'!$A$3:$A$102,MATCH(AT$184,'ORARIO DOCENTI'!$AH$3:$AH$102,0),1),"")</f>
        <v/>
      </c>
      <c r="AU283" s="43" t="str">
        <f>IFERROR(INDEX('ORARIO DOCENTI'!$A$3:$A$102,MATCH(AU$184,'ORARIO DOCENTI'!$AH$3:$AH$102,0),1),"")</f>
        <v/>
      </c>
      <c r="AV283" s="43" t="str">
        <f>IFERROR(INDEX('ORARIO DOCENTI'!$A$3:$A$102,MATCH(AV$184,'ORARIO DOCENTI'!$AH$3:$AH$102,0),1),"")</f>
        <v/>
      </c>
      <c r="AW283" s="43" t="str">
        <f>IFERROR(INDEX('ORARIO DOCENTI'!$A$3:$A$102,MATCH(AW$184,'ORARIO DOCENTI'!$AH$3:$AH$102,0),1),"")</f>
        <v/>
      </c>
      <c r="AX283" s="43" t="str">
        <f>IFERROR(INDEX('ORARIO DOCENTI'!$A$3:$A$102,MATCH(AX$184,'ORARIO DOCENTI'!$AH$3:$AH$102,0),1),"")</f>
        <v/>
      </c>
      <c r="AY283" s="43" t="str">
        <f>IFERROR(INDEX('ORARIO DOCENTI'!$A$3:$A$102,MATCH(AY$184,'ORARIO DOCENTI'!$AH$3:$AH$102,0),1),"")</f>
        <v/>
      </c>
      <c r="AZ283" s="43" t="str">
        <f>IFERROR(INDEX('ORARIO DOCENTI'!$A$3:$A$102,MATCH(AZ$184,'ORARIO DOCENTI'!$AH$3:$AH$102,0),1),"")</f>
        <v/>
      </c>
    </row>
    <row r="284" spans="1:52" s="42" customFormat="1" ht="24.95" hidden="1" customHeight="1">
      <c r="A284" s="160"/>
      <c r="B284" s="163"/>
      <c r="C284" s="40" t="str">
        <f>IFERROR(INDEX('ORARIO ITP'!$A$3:$A$102,MATCH(C$184,'ORARIO ITP'!$AH$3:$AH$102,0),1),"")</f>
        <v/>
      </c>
      <c r="D284" s="40" t="str">
        <f>IFERROR(INDEX('ORARIO ITP'!$A$3:$A$102,MATCH(D$184,'ORARIO ITP'!$AH$3:$AH$102,0),1),"")</f>
        <v/>
      </c>
      <c r="E284" s="40" t="str">
        <f>IFERROR(INDEX('ORARIO ITP'!$A$3:$A$102,MATCH(E$184,'ORARIO ITP'!$AH$3:$AH$102,0),1),"")</f>
        <v/>
      </c>
      <c r="F284" s="40" t="str">
        <f>IFERROR(INDEX('ORARIO ITP'!$A$3:$A$102,MATCH(F$184,'ORARIO ITP'!$AH$3:$AH$102,0),1),"")</f>
        <v/>
      </c>
      <c r="G284" s="40" t="str">
        <f>IFERROR(INDEX('ORARIO ITP'!$A$3:$A$102,MATCH(G$184,'ORARIO ITP'!$AH$3:$AH$102,0),1),"")</f>
        <v/>
      </c>
      <c r="H284" s="40" t="str">
        <f>IFERROR(INDEX('ORARIO ITP'!$A$3:$A$102,MATCH(H$184,'ORARIO ITP'!$AH$3:$AH$102,0),1),"")</f>
        <v/>
      </c>
      <c r="I284" s="40" t="str">
        <f>IFERROR(INDEX('ORARIO ITP'!$A$3:$A$102,MATCH(I$184,'ORARIO ITP'!$AH$3:$AH$102,0),1),"")</f>
        <v/>
      </c>
      <c r="J284" s="40" t="str">
        <f>IFERROR(INDEX('ORARIO ITP'!$A$3:$A$102,MATCH(J$184,'ORARIO ITP'!$AH$3:$AH$102,0),1),"")</f>
        <v/>
      </c>
      <c r="K284" s="40" t="str">
        <f>IFERROR(INDEX('ORARIO ITP'!$A$3:$A$102,MATCH(K$184,'ORARIO ITP'!$AH$3:$AH$102,0),1),"")</f>
        <v/>
      </c>
      <c r="L284" s="40" t="str">
        <f>IFERROR(INDEX('ORARIO ITP'!$A$3:$A$102,MATCH(L$184,'ORARIO ITP'!$AH$3:$AH$102,0),1),"")</f>
        <v/>
      </c>
      <c r="M284" s="40" t="str">
        <f>IFERROR(INDEX('ORARIO ITP'!$A$3:$A$102,MATCH(M$184,'ORARIO ITP'!$AH$3:$AH$102,0),1),"")</f>
        <v/>
      </c>
      <c r="N284" s="40" t="str">
        <f>IFERROR(INDEX('ORARIO ITP'!$A$3:$A$102,MATCH(N$184,'ORARIO ITP'!$AH$3:$AH$102,0),1),"")</f>
        <v/>
      </c>
      <c r="O284" s="40" t="str">
        <f>IFERROR(INDEX('ORARIO ITP'!$A$3:$A$102,MATCH(O$184,'ORARIO ITP'!$AH$3:$AH$102,0),1),"")</f>
        <v/>
      </c>
      <c r="P284" s="40" t="str">
        <f>IFERROR(INDEX('ORARIO ITP'!$A$3:$A$102,MATCH(P$184,'ORARIO ITP'!$AH$3:$AH$102,0),1),"")</f>
        <v/>
      </c>
      <c r="Q284" s="40" t="str">
        <f>IFERROR(INDEX('ORARIO ITP'!$A$3:$A$102,MATCH(Q$184,'ORARIO ITP'!$AH$3:$AH$102,0),1),"")</f>
        <v/>
      </c>
      <c r="R284" s="40" t="str">
        <f>IFERROR(INDEX('ORARIO ITP'!$A$3:$A$102,MATCH(R$184,'ORARIO ITP'!$AH$3:$AH$102,0),1),"")</f>
        <v/>
      </c>
      <c r="S284" s="40" t="str">
        <f>IFERROR(INDEX('ORARIO ITP'!$A$3:$A$102,MATCH(S$184,'ORARIO ITP'!$AH$3:$AH$102,0),1),"")</f>
        <v/>
      </c>
      <c r="T284" s="40" t="str">
        <f>IFERROR(INDEX('ORARIO ITP'!$A$3:$A$102,MATCH(T$184,'ORARIO ITP'!$AH$3:$AH$102,0),1),"")</f>
        <v/>
      </c>
      <c r="U284" s="40" t="str">
        <f>IFERROR(INDEX('ORARIO ITP'!$A$3:$A$102,MATCH(U$184,'ORARIO ITP'!$AH$3:$AH$102,0),1),"")</f>
        <v/>
      </c>
      <c r="V284" s="40" t="str">
        <f>IFERROR(INDEX('ORARIO ITP'!$A$3:$A$102,MATCH(V$184,'ORARIO ITP'!$AH$3:$AH$102,0),1),"")</f>
        <v/>
      </c>
      <c r="W284" s="40" t="str">
        <f>IFERROR(INDEX('ORARIO ITP'!$A$3:$A$102,MATCH(W$184,'ORARIO ITP'!$AH$3:$AH$102,0),1),"")</f>
        <v/>
      </c>
      <c r="X284" s="40" t="str">
        <f>IFERROR(INDEX('ORARIO ITP'!$A$3:$A$102,MATCH(X$184,'ORARIO ITP'!$AH$3:$AH$102,0),1),"")</f>
        <v/>
      </c>
      <c r="Y284" s="40" t="str">
        <f>IFERROR(INDEX('ORARIO ITP'!$A$3:$A$102,MATCH(Y$184,'ORARIO ITP'!$AH$3:$AH$102,0),1),"")</f>
        <v/>
      </c>
      <c r="Z284" s="40" t="str">
        <f>IFERROR(INDEX('ORARIO ITP'!$A$3:$A$102,MATCH(Z$184,'ORARIO ITP'!$AH$3:$AH$102,0),1),"")</f>
        <v/>
      </c>
      <c r="AA284" s="40" t="str">
        <f>IFERROR(INDEX('ORARIO ITP'!$A$3:$A$102,MATCH(AA$184,'ORARIO ITP'!$AH$3:$AH$102,0),1),"")</f>
        <v/>
      </c>
      <c r="AB284" s="40" t="str">
        <f>IFERROR(INDEX('ORARIO ITP'!$A$3:$A$102,MATCH(AB$184,'ORARIO ITP'!$AH$3:$AH$102,0),1),"")</f>
        <v/>
      </c>
      <c r="AC284" s="40" t="str">
        <f>IFERROR(INDEX('ORARIO ITP'!$A$3:$A$102,MATCH(AC$184,'ORARIO ITP'!$AH$3:$AH$102,0),1),"")</f>
        <v/>
      </c>
      <c r="AD284" s="40" t="str">
        <f>IFERROR(INDEX('ORARIO ITP'!$A$3:$A$102,MATCH(AD$184,'ORARIO ITP'!$AH$3:$AH$102,0),1),"")</f>
        <v/>
      </c>
      <c r="AE284" s="40" t="str">
        <f>IFERROR(INDEX('ORARIO ITP'!$A$3:$A$102,MATCH(AE$184,'ORARIO ITP'!$AH$3:$AH$102,0),1),"")</f>
        <v/>
      </c>
      <c r="AF284" s="40" t="str">
        <f>IFERROR(INDEX('ORARIO ITP'!$A$3:$A$102,MATCH(AF$184,'ORARIO ITP'!$AH$3:$AH$102,0),1),"")</f>
        <v/>
      </c>
      <c r="AG284" s="40" t="str">
        <f>IFERROR(INDEX('ORARIO ITP'!$A$3:$A$102,MATCH(AG$184,'ORARIO ITP'!$AH$3:$AH$102,0),1),"")</f>
        <v/>
      </c>
      <c r="AH284" s="40" t="str">
        <f>IFERROR(INDEX('ORARIO ITP'!$A$3:$A$102,MATCH(AH$184,'ORARIO ITP'!$AH$3:$AH$102,0),1),"")</f>
        <v/>
      </c>
      <c r="AI284" s="40" t="str">
        <f>IFERROR(INDEX('ORARIO ITP'!$A$3:$A$102,MATCH(AI$184,'ORARIO ITP'!$AH$3:$AH$102,0),1),"")</f>
        <v/>
      </c>
      <c r="AJ284" s="40" t="str">
        <f>IFERROR(INDEX('ORARIO ITP'!$A$3:$A$102,MATCH(AJ$184,'ORARIO ITP'!$AH$3:$AH$102,0),1),"")</f>
        <v/>
      </c>
      <c r="AK284" s="40" t="str">
        <f>IFERROR(INDEX('ORARIO ITP'!$A$3:$A$102,MATCH(AK$184,'ORARIO ITP'!$AH$3:$AH$102,0),1),"")</f>
        <v/>
      </c>
      <c r="AL284" s="40" t="str">
        <f>IFERROR(INDEX('ORARIO ITP'!$A$3:$A$102,MATCH(AL$184,'ORARIO ITP'!$AH$3:$AH$102,0),1),"")</f>
        <v/>
      </c>
      <c r="AM284" s="40" t="str">
        <f>IFERROR(INDEX('ORARIO ITP'!$A$3:$A$102,MATCH(AM$184,'ORARIO ITP'!$AH$3:$AH$102,0),1),"")</f>
        <v/>
      </c>
      <c r="AN284" s="40" t="str">
        <f>IFERROR(INDEX('ORARIO ITP'!$A$3:$A$102,MATCH(AN$184,'ORARIO ITP'!$AH$3:$AH$102,0),1),"")</f>
        <v/>
      </c>
      <c r="AO284" s="40" t="str">
        <f>IFERROR(INDEX('ORARIO ITP'!$A$3:$A$102,MATCH(AO$184,'ORARIO ITP'!$AH$3:$AH$102,0),1),"")</f>
        <v/>
      </c>
      <c r="AP284" s="40" t="str">
        <f>IFERROR(INDEX('ORARIO ITP'!$A$3:$A$102,MATCH(AP$184,'ORARIO ITP'!$AH$3:$AH$102,0),1),"")</f>
        <v/>
      </c>
      <c r="AQ284" s="40" t="str">
        <f>IFERROR(INDEX('ORARIO ITP'!$A$3:$A$102,MATCH(AQ$184,'ORARIO ITP'!$AH$3:$AH$102,0),1),"")</f>
        <v/>
      </c>
      <c r="AR284" s="40" t="str">
        <f>IFERROR(INDEX('ORARIO ITP'!$A$3:$A$102,MATCH(AR$184,'ORARIO ITP'!$AH$3:$AH$102,0),1),"")</f>
        <v/>
      </c>
      <c r="AS284" s="40" t="str">
        <f>IFERROR(INDEX('ORARIO ITP'!$A$3:$A$102,MATCH(AS$184,'ORARIO ITP'!$AH$3:$AH$102,0),1),"")</f>
        <v/>
      </c>
      <c r="AT284" s="40" t="str">
        <f>IFERROR(INDEX('ORARIO ITP'!$A$3:$A$102,MATCH(AT$184,'ORARIO ITP'!$AH$3:$AH$102,0),1),"")</f>
        <v/>
      </c>
      <c r="AU284" s="40" t="str">
        <f>IFERROR(INDEX('ORARIO ITP'!$A$3:$A$102,MATCH(AU$184,'ORARIO ITP'!$AH$3:$AH$102,0),1),"")</f>
        <v/>
      </c>
      <c r="AV284" s="40" t="str">
        <f>IFERROR(INDEX('ORARIO ITP'!$A$3:$A$102,MATCH(AV$184,'ORARIO ITP'!$AH$3:$AH$102,0),1),"")</f>
        <v/>
      </c>
      <c r="AW284" s="40" t="str">
        <f>IFERROR(INDEX('ORARIO ITP'!$A$3:$A$102,MATCH(AW$184,'ORARIO ITP'!$AH$3:$AH$102,0),1),"")</f>
        <v/>
      </c>
      <c r="AX284" s="40" t="str">
        <f>IFERROR(INDEX('ORARIO ITP'!$A$3:$A$102,MATCH(AX$184,'ORARIO ITP'!$AH$3:$AH$102,0),1),"")</f>
        <v/>
      </c>
      <c r="AY284" s="40" t="str">
        <f>IFERROR(INDEX('ORARIO ITP'!$A$3:$A$102,MATCH(AY$184,'ORARIO ITP'!$AH$3:$AH$102,0),1),"")</f>
        <v/>
      </c>
      <c r="AZ284" s="40" t="str">
        <f>IFERROR(INDEX('ORARIO ITP'!$A$3:$A$102,MATCH(AZ$184,'ORARIO ITP'!$AH$3:$AH$102,0),1),"")</f>
        <v/>
      </c>
    </row>
    <row r="285" spans="1:52" s="42" customFormat="1" ht="24.95" hidden="1" customHeight="1">
      <c r="A285" s="160"/>
      <c r="B285" s="163">
        <v>4</v>
      </c>
      <c r="C285" s="41" t="str">
        <f ca="1">IFERROR(INDEX('DOCENTI-CLASSI-MATERIE'!$A$2:$L$201,MATCH(C$103,'DOCENTI-CLASSI-MATERIE'!$A$2:$A$201,0),MATCH(C$184,INDIRECT("'DOCENTI-CLASSI-MATERIE'!$A"&amp;MATCH(C$103,'DOCENTI-CLASSI-MATERIE'!$A$2:$A$201,0)+2&amp;":$L"&amp;MATCH(C$103,'DOCENTI-CLASSI-MATERIE'!$A$2:$A$201,0)+2),0)),"")</f>
        <v/>
      </c>
      <c r="D285" s="41" t="str">
        <f ca="1">IFERROR(INDEX('DOCENTI-CLASSI-MATERIE'!$A$2:$L$201,MATCH(D$103,'DOCENTI-CLASSI-MATERIE'!$A$2:$A$201,0),MATCH(D$184,INDIRECT("'DOCENTI-CLASSI-MATERIE'!$A"&amp;MATCH(D$103,'DOCENTI-CLASSI-MATERIE'!$A$2:$A$201,0)+2&amp;":$L"&amp;MATCH(D$103,'DOCENTI-CLASSI-MATERIE'!$A$2:$A$201,0)+2),0)),"")</f>
        <v/>
      </c>
      <c r="E285" s="41" t="str">
        <f ca="1">IFERROR(INDEX('DOCENTI-CLASSI-MATERIE'!$A$2:$L$201,MATCH(E$103,'DOCENTI-CLASSI-MATERIE'!$A$2:$A$201,0),MATCH(E$184,INDIRECT("'DOCENTI-CLASSI-MATERIE'!$A"&amp;MATCH(E$103,'DOCENTI-CLASSI-MATERIE'!$A$2:$A$201,0)+2&amp;":$L"&amp;MATCH(E$103,'DOCENTI-CLASSI-MATERIE'!$A$2:$A$201,0)+2),0)),"")</f>
        <v/>
      </c>
      <c r="F285" s="41" t="str">
        <f ca="1">IFERROR(INDEX('DOCENTI-CLASSI-MATERIE'!$A$2:$L$201,MATCH(F$103,'DOCENTI-CLASSI-MATERIE'!$A$2:$A$201,0),MATCH(F$184,INDIRECT("'DOCENTI-CLASSI-MATERIE'!$A"&amp;MATCH(F$103,'DOCENTI-CLASSI-MATERIE'!$A$2:$A$201,0)+2&amp;":$L"&amp;MATCH(F$103,'DOCENTI-CLASSI-MATERIE'!$A$2:$A$201,0)+2),0)),"")</f>
        <v/>
      </c>
      <c r="G285" s="41" t="str">
        <f ca="1">IFERROR(INDEX('DOCENTI-CLASSI-MATERIE'!$A$2:$L$201,MATCH(G$103,'DOCENTI-CLASSI-MATERIE'!$A$2:$A$201,0),MATCH(G$184,INDIRECT("'DOCENTI-CLASSI-MATERIE'!$A"&amp;MATCH(G$103,'DOCENTI-CLASSI-MATERIE'!$A$2:$A$201,0)+2&amp;":$L"&amp;MATCH(G$103,'DOCENTI-CLASSI-MATERIE'!$A$2:$A$201,0)+2),0)),"")</f>
        <v/>
      </c>
      <c r="H285" s="41" t="str">
        <f ca="1">IFERROR(INDEX('DOCENTI-CLASSI-MATERIE'!$A$2:$L$201,MATCH(H$103,'DOCENTI-CLASSI-MATERIE'!$A$2:$A$201,0),MATCH(H$184,INDIRECT("'DOCENTI-CLASSI-MATERIE'!$A"&amp;MATCH(H$103,'DOCENTI-CLASSI-MATERIE'!$A$2:$A$201,0)+2&amp;":$L"&amp;MATCH(H$103,'DOCENTI-CLASSI-MATERIE'!$A$2:$A$201,0)+2),0)),"")</f>
        <v/>
      </c>
      <c r="I285" s="41" t="str">
        <f ca="1">IFERROR(INDEX('DOCENTI-CLASSI-MATERIE'!$A$2:$L$201,MATCH(I$103,'DOCENTI-CLASSI-MATERIE'!$A$2:$A$201,0),MATCH(I$184,INDIRECT("'DOCENTI-CLASSI-MATERIE'!$A"&amp;MATCH(I$103,'DOCENTI-CLASSI-MATERIE'!$A$2:$A$201,0)+2&amp;":$L"&amp;MATCH(I$103,'DOCENTI-CLASSI-MATERIE'!$A$2:$A$201,0)+2),0)),"")</f>
        <v/>
      </c>
      <c r="J285" s="41" t="str">
        <f ca="1">IFERROR(INDEX('DOCENTI-CLASSI-MATERIE'!$A$2:$L$201,MATCH(J$103,'DOCENTI-CLASSI-MATERIE'!$A$2:$A$201,0),MATCH(J$184,INDIRECT("'DOCENTI-CLASSI-MATERIE'!$A"&amp;MATCH(J$103,'DOCENTI-CLASSI-MATERIE'!$A$2:$A$201,0)+2&amp;":$L"&amp;MATCH(J$103,'DOCENTI-CLASSI-MATERIE'!$A$2:$A$201,0)+2),0)),"")</f>
        <v/>
      </c>
      <c r="K285" s="41" t="str">
        <f ca="1">IFERROR(INDEX('DOCENTI-CLASSI-MATERIE'!$A$2:$L$201,MATCH(K$103,'DOCENTI-CLASSI-MATERIE'!$A$2:$A$201,0),MATCH(K$184,INDIRECT("'DOCENTI-CLASSI-MATERIE'!$A"&amp;MATCH(K$103,'DOCENTI-CLASSI-MATERIE'!$A$2:$A$201,0)+2&amp;":$L"&amp;MATCH(K$103,'DOCENTI-CLASSI-MATERIE'!$A$2:$A$201,0)+2),0)),"")</f>
        <v/>
      </c>
      <c r="L285" s="41" t="str">
        <f ca="1">IFERROR(INDEX('DOCENTI-CLASSI-MATERIE'!$A$2:$L$201,MATCH(L$103,'DOCENTI-CLASSI-MATERIE'!$A$2:$A$201,0),MATCH(L$184,INDIRECT("'DOCENTI-CLASSI-MATERIE'!$A"&amp;MATCH(L$103,'DOCENTI-CLASSI-MATERIE'!$A$2:$A$201,0)+2&amp;":$L"&amp;MATCH(L$103,'DOCENTI-CLASSI-MATERIE'!$A$2:$A$201,0)+2),0)),"")</f>
        <v/>
      </c>
      <c r="M285" s="41" t="str">
        <f ca="1">IFERROR(INDEX('DOCENTI-CLASSI-MATERIE'!$A$2:$L$201,MATCH(M$103,'DOCENTI-CLASSI-MATERIE'!$A$2:$A$201,0),MATCH(M$184,INDIRECT("'DOCENTI-CLASSI-MATERIE'!$A"&amp;MATCH(M$103,'DOCENTI-CLASSI-MATERIE'!$A$2:$A$201,0)+2&amp;":$L"&amp;MATCH(M$103,'DOCENTI-CLASSI-MATERIE'!$A$2:$A$201,0)+2),0)),"")</f>
        <v/>
      </c>
      <c r="N285" s="41" t="str">
        <f ca="1">IFERROR(INDEX('DOCENTI-CLASSI-MATERIE'!$A$2:$L$201,MATCH(N$103,'DOCENTI-CLASSI-MATERIE'!$A$2:$A$201,0),MATCH(N$184,INDIRECT("'DOCENTI-CLASSI-MATERIE'!$A"&amp;MATCH(N$103,'DOCENTI-CLASSI-MATERIE'!$A$2:$A$201,0)+2&amp;":$L"&amp;MATCH(N$103,'DOCENTI-CLASSI-MATERIE'!$A$2:$A$201,0)+2),0)),"")</f>
        <v/>
      </c>
      <c r="O285" s="41" t="str">
        <f ca="1">IFERROR(INDEX('DOCENTI-CLASSI-MATERIE'!$A$2:$L$201,MATCH(O$103,'DOCENTI-CLASSI-MATERIE'!$A$2:$A$201,0),MATCH(O$184,INDIRECT("'DOCENTI-CLASSI-MATERIE'!$A"&amp;MATCH(O$103,'DOCENTI-CLASSI-MATERIE'!$A$2:$A$201,0)+2&amp;":$L"&amp;MATCH(O$103,'DOCENTI-CLASSI-MATERIE'!$A$2:$A$201,0)+2),0)),"")</f>
        <v/>
      </c>
      <c r="P285" s="41" t="str">
        <f ca="1">IFERROR(INDEX('DOCENTI-CLASSI-MATERIE'!$A$2:$L$201,MATCH(P$103,'DOCENTI-CLASSI-MATERIE'!$A$2:$A$201,0),MATCH(P$184,INDIRECT("'DOCENTI-CLASSI-MATERIE'!$A"&amp;MATCH(P$103,'DOCENTI-CLASSI-MATERIE'!$A$2:$A$201,0)+2&amp;":$L"&amp;MATCH(P$103,'DOCENTI-CLASSI-MATERIE'!$A$2:$A$201,0)+2),0)),"")</f>
        <v/>
      </c>
      <c r="Q285" s="41" t="str">
        <f ca="1">IFERROR(INDEX('DOCENTI-CLASSI-MATERIE'!$A$2:$L$201,MATCH(Q$103,'DOCENTI-CLASSI-MATERIE'!$A$2:$A$201,0),MATCH(Q$184,INDIRECT("'DOCENTI-CLASSI-MATERIE'!$A"&amp;MATCH(Q$103,'DOCENTI-CLASSI-MATERIE'!$A$2:$A$201,0)+2&amp;":$L"&amp;MATCH(Q$103,'DOCENTI-CLASSI-MATERIE'!$A$2:$A$201,0)+2),0)),"")</f>
        <v/>
      </c>
      <c r="R285" s="41" t="str">
        <f ca="1">IFERROR(INDEX('DOCENTI-CLASSI-MATERIE'!$A$2:$L$201,MATCH(R$103,'DOCENTI-CLASSI-MATERIE'!$A$2:$A$201,0),MATCH(R$184,INDIRECT("'DOCENTI-CLASSI-MATERIE'!$A"&amp;MATCH(R$103,'DOCENTI-CLASSI-MATERIE'!$A$2:$A$201,0)+2&amp;":$L"&amp;MATCH(R$103,'DOCENTI-CLASSI-MATERIE'!$A$2:$A$201,0)+2),0)),"")</f>
        <v>LINGUA LETT.ITAL. E STORIA</v>
      </c>
      <c r="S285" s="41" t="str">
        <f ca="1">IFERROR(INDEX('DOCENTI-CLASSI-MATERIE'!$A$2:$L$201,MATCH(S$103,'DOCENTI-CLASSI-MATERIE'!$A$2:$A$201,0),MATCH(S$184,INDIRECT("'DOCENTI-CLASSI-MATERIE'!$A"&amp;MATCH(S$103,'DOCENTI-CLASSI-MATERIE'!$A$2:$A$201,0)+2&amp;":$L"&amp;MATCH(S$103,'DOCENTI-CLASSI-MATERIE'!$A$2:$A$201,0)+2),0)),"")</f>
        <v>LINGUA LETT.ITAL. E STORIA</v>
      </c>
      <c r="T285" s="41" t="str">
        <f ca="1">IFERROR(INDEX('DOCENTI-CLASSI-MATERIE'!$A$2:$L$201,MATCH(T$103,'DOCENTI-CLASSI-MATERIE'!$A$2:$A$201,0),MATCH(T$184,INDIRECT("'DOCENTI-CLASSI-MATERIE'!$A"&amp;MATCH(T$103,'DOCENTI-CLASSI-MATERIE'!$A$2:$A$201,0)+2&amp;":$L"&amp;MATCH(T$103,'DOCENTI-CLASSI-MATERIE'!$A$2:$A$201,0)+2),0)),"")</f>
        <v/>
      </c>
      <c r="U285" s="41" t="str">
        <f ca="1">IFERROR(INDEX('DOCENTI-CLASSI-MATERIE'!$A$2:$L$201,MATCH(U$103,'DOCENTI-CLASSI-MATERIE'!$A$2:$A$201,0),MATCH(U$184,INDIRECT("'DOCENTI-CLASSI-MATERIE'!$A"&amp;MATCH(U$103,'DOCENTI-CLASSI-MATERIE'!$A$2:$A$201,0)+2&amp;":$L"&amp;MATCH(U$103,'DOCENTI-CLASSI-MATERIE'!$A$2:$A$201,0)+2),0)),"")</f>
        <v/>
      </c>
      <c r="V285" s="41" t="str">
        <f ca="1">IFERROR(INDEX('DOCENTI-CLASSI-MATERIE'!$A$2:$L$201,MATCH(V$103,'DOCENTI-CLASSI-MATERIE'!$A$2:$A$201,0),MATCH(V$184,INDIRECT("'DOCENTI-CLASSI-MATERIE'!$A"&amp;MATCH(V$103,'DOCENTI-CLASSI-MATERIE'!$A$2:$A$201,0)+2&amp;":$L"&amp;MATCH(V$103,'DOCENTI-CLASSI-MATERIE'!$A$2:$A$201,0)+2),0)),"")</f>
        <v/>
      </c>
      <c r="W285" s="41" t="str">
        <f ca="1">IFERROR(INDEX('DOCENTI-CLASSI-MATERIE'!$A$2:$L$201,MATCH(W$103,'DOCENTI-CLASSI-MATERIE'!$A$2:$A$201,0),MATCH(W$184,INDIRECT("'DOCENTI-CLASSI-MATERIE'!$A"&amp;MATCH(W$103,'DOCENTI-CLASSI-MATERIE'!$A$2:$A$201,0)+2&amp;":$L"&amp;MATCH(W$103,'DOCENTI-CLASSI-MATERIE'!$A$2:$A$201,0)+2),0)),"")</f>
        <v/>
      </c>
      <c r="X285" s="41" t="str">
        <f ca="1">IFERROR(INDEX('DOCENTI-CLASSI-MATERIE'!$A$2:$L$201,MATCH(X$103,'DOCENTI-CLASSI-MATERIE'!$A$2:$A$201,0),MATCH(X$184,INDIRECT("'DOCENTI-CLASSI-MATERIE'!$A"&amp;MATCH(X$103,'DOCENTI-CLASSI-MATERIE'!$A$2:$A$201,0)+2&amp;":$L"&amp;MATCH(X$103,'DOCENTI-CLASSI-MATERIE'!$A$2:$A$201,0)+2),0)),"")</f>
        <v/>
      </c>
      <c r="Y285" s="41" t="str">
        <f ca="1">IFERROR(INDEX('DOCENTI-CLASSI-MATERIE'!$A$2:$L$201,MATCH(Y$103,'DOCENTI-CLASSI-MATERIE'!$A$2:$A$201,0),MATCH(Y$184,INDIRECT("'DOCENTI-CLASSI-MATERIE'!$A"&amp;MATCH(Y$103,'DOCENTI-CLASSI-MATERIE'!$A$2:$A$201,0)+2&amp;":$L"&amp;MATCH(Y$103,'DOCENTI-CLASSI-MATERIE'!$A$2:$A$201,0)+2),0)),"")</f>
        <v/>
      </c>
      <c r="Z285" s="41" t="str">
        <f ca="1">IFERROR(INDEX('DOCENTI-CLASSI-MATERIE'!$A$2:$L$201,MATCH(Z$103,'DOCENTI-CLASSI-MATERIE'!$A$2:$A$201,0),MATCH(Z$184,INDIRECT("'DOCENTI-CLASSI-MATERIE'!$A"&amp;MATCH(Z$103,'DOCENTI-CLASSI-MATERIE'!$A$2:$A$201,0)+2&amp;":$L"&amp;MATCH(Z$103,'DOCENTI-CLASSI-MATERIE'!$A$2:$A$201,0)+2),0)),"")</f>
        <v/>
      </c>
      <c r="AA285" s="41" t="str">
        <f ca="1">IFERROR(INDEX('DOCENTI-CLASSI-MATERIE'!$A$2:$L$201,MATCH(AA$103,'DOCENTI-CLASSI-MATERIE'!$A$2:$A$201,0),MATCH(AA$184,INDIRECT("'DOCENTI-CLASSI-MATERIE'!$A"&amp;MATCH(AA$103,'DOCENTI-CLASSI-MATERIE'!$A$2:$A$201,0)+2&amp;":$L"&amp;MATCH(AA$103,'DOCENTI-CLASSI-MATERIE'!$A$2:$A$201,0)+2),0)),"")</f>
        <v/>
      </c>
      <c r="AB285" s="41" t="str">
        <f ca="1">IFERROR(INDEX('DOCENTI-CLASSI-MATERIE'!$A$2:$L$201,MATCH(AB$103,'DOCENTI-CLASSI-MATERIE'!$A$2:$A$201,0),MATCH(AB$184,INDIRECT("'DOCENTI-CLASSI-MATERIE'!$A"&amp;MATCH(AB$103,'DOCENTI-CLASSI-MATERIE'!$A$2:$A$201,0)+2&amp;":$L"&amp;MATCH(AB$103,'DOCENTI-CLASSI-MATERIE'!$A$2:$A$201,0)+2),0)),"")</f>
        <v/>
      </c>
      <c r="AC285" s="41" t="str">
        <f ca="1">IFERROR(INDEX('DOCENTI-CLASSI-MATERIE'!$A$2:$L$201,MATCH(AC$103,'DOCENTI-CLASSI-MATERIE'!$A$2:$A$201,0),MATCH(AC$184,INDIRECT("'DOCENTI-CLASSI-MATERIE'!$A"&amp;MATCH(AC$103,'DOCENTI-CLASSI-MATERIE'!$A$2:$A$201,0)+2&amp;":$L"&amp;MATCH(AC$103,'DOCENTI-CLASSI-MATERIE'!$A$2:$A$201,0)+2),0)),"")</f>
        <v/>
      </c>
      <c r="AD285" s="41" t="str">
        <f ca="1">IFERROR(INDEX('DOCENTI-CLASSI-MATERIE'!$A$2:$L$201,MATCH(AD$103,'DOCENTI-CLASSI-MATERIE'!$A$2:$A$201,0),MATCH(AD$184,INDIRECT("'DOCENTI-CLASSI-MATERIE'!$A"&amp;MATCH(AD$103,'DOCENTI-CLASSI-MATERIE'!$A$2:$A$201,0)+2&amp;":$L"&amp;MATCH(AD$103,'DOCENTI-CLASSI-MATERIE'!$A$2:$A$201,0)+2),0)),"")</f>
        <v/>
      </c>
      <c r="AE285" s="41" t="str">
        <f ca="1">IFERROR(INDEX('DOCENTI-CLASSI-MATERIE'!$A$2:$L$201,MATCH(AE$103,'DOCENTI-CLASSI-MATERIE'!$A$2:$A$201,0),MATCH(AE$184,INDIRECT("'DOCENTI-CLASSI-MATERIE'!$A"&amp;MATCH(AE$103,'DOCENTI-CLASSI-MATERIE'!$A$2:$A$201,0)+2&amp;":$L"&amp;MATCH(AE$103,'DOCENTI-CLASSI-MATERIE'!$A$2:$A$201,0)+2),0)),"")</f>
        <v/>
      </c>
      <c r="AF285" s="41" t="str">
        <f ca="1">IFERROR(INDEX('DOCENTI-CLASSI-MATERIE'!$A$2:$L$201,MATCH(AF$103,'DOCENTI-CLASSI-MATERIE'!$A$2:$A$201,0),MATCH(AF$184,INDIRECT("'DOCENTI-CLASSI-MATERIE'!$A"&amp;MATCH(AF$103,'DOCENTI-CLASSI-MATERIE'!$A$2:$A$201,0)+2&amp;":$L"&amp;MATCH(AF$103,'DOCENTI-CLASSI-MATERIE'!$A$2:$A$201,0)+2),0)),"")</f>
        <v/>
      </c>
      <c r="AG285" s="41" t="str">
        <f ca="1">IFERROR(INDEX('DOCENTI-CLASSI-MATERIE'!$A$2:$L$201,MATCH(AG$103,'DOCENTI-CLASSI-MATERIE'!$A$2:$A$201,0),MATCH(AG$184,INDIRECT("'DOCENTI-CLASSI-MATERIE'!$A"&amp;MATCH(AG$103,'DOCENTI-CLASSI-MATERIE'!$A$2:$A$201,0)+2&amp;":$L"&amp;MATCH(AG$103,'DOCENTI-CLASSI-MATERIE'!$A$2:$A$201,0)+2),0)),"")</f>
        <v/>
      </c>
      <c r="AH285" s="41" t="str">
        <f ca="1">IFERROR(INDEX('DOCENTI-CLASSI-MATERIE'!$A$2:$L$201,MATCH(AH$103,'DOCENTI-CLASSI-MATERIE'!$A$2:$A$201,0),MATCH(AH$184,INDIRECT("'DOCENTI-CLASSI-MATERIE'!$A"&amp;MATCH(AH$103,'DOCENTI-CLASSI-MATERIE'!$A$2:$A$201,0)+2&amp;":$L"&amp;MATCH(AH$103,'DOCENTI-CLASSI-MATERIE'!$A$2:$A$201,0)+2),0)),"")</f>
        <v/>
      </c>
      <c r="AI285" s="41" t="str">
        <f ca="1">IFERROR(INDEX('DOCENTI-CLASSI-MATERIE'!$A$2:$L$201,MATCH(AI$103,'DOCENTI-CLASSI-MATERIE'!$A$2:$A$201,0),MATCH(AI$184,INDIRECT("'DOCENTI-CLASSI-MATERIE'!$A"&amp;MATCH(AI$103,'DOCENTI-CLASSI-MATERIE'!$A$2:$A$201,0)+2&amp;":$L"&amp;MATCH(AI$103,'DOCENTI-CLASSI-MATERIE'!$A$2:$A$201,0)+2),0)),"")</f>
        <v/>
      </c>
      <c r="AJ285" s="41" t="str">
        <f ca="1">IFERROR(INDEX('DOCENTI-CLASSI-MATERIE'!$A$2:$L$201,MATCH(AJ$103,'DOCENTI-CLASSI-MATERIE'!$A$2:$A$201,0),MATCH(AJ$184,INDIRECT("'DOCENTI-CLASSI-MATERIE'!$A"&amp;MATCH(AJ$103,'DOCENTI-CLASSI-MATERIE'!$A$2:$A$201,0)+2&amp;":$L"&amp;MATCH(AJ$103,'DOCENTI-CLASSI-MATERIE'!$A$2:$A$201,0)+2),0)),"")</f>
        <v/>
      </c>
      <c r="AK285" s="41" t="str">
        <f ca="1">IFERROR(INDEX('DOCENTI-CLASSI-MATERIE'!$A$2:$L$201,MATCH(AK$103,'DOCENTI-CLASSI-MATERIE'!$A$2:$A$201,0),MATCH(AK$184,INDIRECT("'DOCENTI-CLASSI-MATERIE'!$A"&amp;MATCH(AK$103,'DOCENTI-CLASSI-MATERIE'!$A$2:$A$201,0)+2&amp;":$L"&amp;MATCH(AK$103,'DOCENTI-CLASSI-MATERIE'!$A$2:$A$201,0)+2),0)),"")</f>
        <v/>
      </c>
      <c r="AL285" s="41" t="str">
        <f ca="1">IFERROR(INDEX('DOCENTI-CLASSI-MATERIE'!$A$2:$L$201,MATCH(AL$103,'DOCENTI-CLASSI-MATERIE'!$A$2:$A$201,0),MATCH(AL$184,INDIRECT("'DOCENTI-CLASSI-MATERIE'!$A"&amp;MATCH(AL$103,'DOCENTI-CLASSI-MATERIE'!$A$2:$A$201,0)+2&amp;":$L"&amp;MATCH(AL$103,'DOCENTI-CLASSI-MATERIE'!$A$2:$A$201,0)+2),0)),"")</f>
        <v/>
      </c>
      <c r="AM285" s="41" t="str">
        <f ca="1">IFERROR(INDEX('DOCENTI-CLASSI-MATERIE'!$A$2:$L$201,MATCH(AM$103,'DOCENTI-CLASSI-MATERIE'!$A$2:$A$201,0),MATCH(AM$184,INDIRECT("'DOCENTI-CLASSI-MATERIE'!$A"&amp;MATCH(AM$103,'DOCENTI-CLASSI-MATERIE'!$A$2:$A$201,0)+2&amp;":$L"&amp;MATCH(AM$103,'DOCENTI-CLASSI-MATERIE'!$A$2:$A$201,0)+2),0)),"")</f>
        <v/>
      </c>
      <c r="AN285" s="41" t="str">
        <f ca="1">IFERROR(INDEX('DOCENTI-CLASSI-MATERIE'!$A$2:$L$201,MATCH(AN$103,'DOCENTI-CLASSI-MATERIE'!$A$2:$A$201,0),MATCH(AN$184,INDIRECT("'DOCENTI-CLASSI-MATERIE'!$A"&amp;MATCH(AN$103,'DOCENTI-CLASSI-MATERIE'!$A$2:$A$201,0)+2&amp;":$L"&amp;MATCH(AN$103,'DOCENTI-CLASSI-MATERIE'!$A$2:$A$201,0)+2),0)),"")</f>
        <v/>
      </c>
      <c r="AO285" s="41" t="str">
        <f ca="1">IFERROR(INDEX('DOCENTI-CLASSI-MATERIE'!$A$2:$L$201,MATCH(AO$103,'DOCENTI-CLASSI-MATERIE'!$A$2:$A$201,0),MATCH(AO$184,INDIRECT("'DOCENTI-CLASSI-MATERIE'!$A"&amp;MATCH(AO$103,'DOCENTI-CLASSI-MATERIE'!$A$2:$A$201,0)+2&amp;":$L"&amp;MATCH(AO$103,'DOCENTI-CLASSI-MATERIE'!$A$2:$A$201,0)+2),0)),"")</f>
        <v/>
      </c>
      <c r="AP285" s="41" t="str">
        <f ca="1">IFERROR(INDEX('DOCENTI-CLASSI-MATERIE'!$A$2:$L$201,MATCH(AP$103,'DOCENTI-CLASSI-MATERIE'!$A$2:$A$201,0),MATCH(AP$184,INDIRECT("'DOCENTI-CLASSI-MATERIE'!$A"&amp;MATCH(AP$103,'DOCENTI-CLASSI-MATERIE'!$A$2:$A$201,0)+2&amp;":$L"&amp;MATCH(AP$103,'DOCENTI-CLASSI-MATERIE'!$A$2:$A$201,0)+2),0)),"")</f>
        <v/>
      </c>
      <c r="AQ285" s="41" t="str">
        <f ca="1">IFERROR(INDEX('DOCENTI-CLASSI-MATERIE'!$A$2:$L$201,MATCH(AQ$103,'DOCENTI-CLASSI-MATERIE'!$A$2:$A$201,0),MATCH(AQ$184,INDIRECT("'DOCENTI-CLASSI-MATERIE'!$A"&amp;MATCH(AQ$103,'DOCENTI-CLASSI-MATERIE'!$A$2:$A$201,0)+2&amp;":$L"&amp;MATCH(AQ$103,'DOCENTI-CLASSI-MATERIE'!$A$2:$A$201,0)+2),0)),"")</f>
        <v/>
      </c>
      <c r="AR285" s="41" t="str">
        <f ca="1">IFERROR(INDEX('DOCENTI-CLASSI-MATERIE'!$A$2:$L$201,MATCH(AR$103,'DOCENTI-CLASSI-MATERIE'!$A$2:$A$201,0),MATCH(AR$184,INDIRECT("'DOCENTI-CLASSI-MATERIE'!$A"&amp;MATCH(AR$103,'DOCENTI-CLASSI-MATERIE'!$A$2:$A$201,0)+2&amp;":$L"&amp;MATCH(AR$103,'DOCENTI-CLASSI-MATERIE'!$A$2:$A$201,0)+2),0)),"")</f>
        <v/>
      </c>
      <c r="AS285" s="41" t="str">
        <f ca="1">IFERROR(INDEX('DOCENTI-CLASSI-MATERIE'!$A$2:$L$201,MATCH(AS$103,'DOCENTI-CLASSI-MATERIE'!$A$2:$A$201,0),MATCH(AS$184,INDIRECT("'DOCENTI-CLASSI-MATERIE'!$A"&amp;MATCH(AS$103,'DOCENTI-CLASSI-MATERIE'!$A$2:$A$201,0)+2&amp;":$L"&amp;MATCH(AS$103,'DOCENTI-CLASSI-MATERIE'!$A$2:$A$201,0)+2),0)),"")</f>
        <v/>
      </c>
      <c r="AT285" s="41" t="str">
        <f ca="1">IFERROR(INDEX('DOCENTI-CLASSI-MATERIE'!$A$2:$L$201,MATCH(AT$103,'DOCENTI-CLASSI-MATERIE'!$A$2:$A$201,0),MATCH(AT$184,INDIRECT("'DOCENTI-CLASSI-MATERIE'!$A"&amp;MATCH(AT$103,'DOCENTI-CLASSI-MATERIE'!$A$2:$A$201,0)+2&amp;":$L"&amp;MATCH(AT$103,'DOCENTI-CLASSI-MATERIE'!$A$2:$A$201,0)+2),0)),"")</f>
        <v/>
      </c>
      <c r="AU285" s="41" t="str">
        <f ca="1">IFERROR(INDEX('DOCENTI-CLASSI-MATERIE'!$A$2:$L$201,MATCH(AU$103,'DOCENTI-CLASSI-MATERIE'!$A$2:$A$201,0),MATCH(AU$184,INDIRECT("'DOCENTI-CLASSI-MATERIE'!$A"&amp;MATCH(AU$103,'DOCENTI-CLASSI-MATERIE'!$A$2:$A$201,0)+2&amp;":$L"&amp;MATCH(AU$103,'DOCENTI-CLASSI-MATERIE'!$A$2:$A$201,0)+2),0)),"")</f>
        <v/>
      </c>
      <c r="AV285" s="41" t="str">
        <f ca="1">IFERROR(INDEX('DOCENTI-CLASSI-MATERIE'!$A$2:$L$201,MATCH(AV$103,'DOCENTI-CLASSI-MATERIE'!$A$2:$A$201,0),MATCH(AV$184,INDIRECT("'DOCENTI-CLASSI-MATERIE'!$A"&amp;MATCH(AV$103,'DOCENTI-CLASSI-MATERIE'!$A$2:$A$201,0)+2&amp;":$L"&amp;MATCH(AV$103,'DOCENTI-CLASSI-MATERIE'!$A$2:$A$201,0)+2),0)),"")</f>
        <v/>
      </c>
      <c r="AW285" s="41" t="str">
        <f ca="1">IFERROR(INDEX('DOCENTI-CLASSI-MATERIE'!$A$2:$L$201,MATCH(AW$103,'DOCENTI-CLASSI-MATERIE'!$A$2:$A$201,0),MATCH(AW$184,INDIRECT("'DOCENTI-CLASSI-MATERIE'!$A"&amp;MATCH(AW$103,'DOCENTI-CLASSI-MATERIE'!$A$2:$A$201,0)+2&amp;":$L"&amp;MATCH(AW$103,'DOCENTI-CLASSI-MATERIE'!$A$2:$A$201,0)+2),0)),"")</f>
        <v/>
      </c>
      <c r="AX285" s="41" t="str">
        <f ca="1">IFERROR(INDEX('DOCENTI-CLASSI-MATERIE'!$A$2:$L$201,MATCH(AX$103,'DOCENTI-CLASSI-MATERIE'!$A$2:$A$201,0),MATCH(AX$184,INDIRECT("'DOCENTI-CLASSI-MATERIE'!$A"&amp;MATCH(AX$103,'DOCENTI-CLASSI-MATERIE'!$A$2:$A$201,0)+2&amp;":$L"&amp;MATCH(AX$103,'DOCENTI-CLASSI-MATERIE'!$A$2:$A$201,0)+2),0)),"")</f>
        <v/>
      </c>
      <c r="AY285" s="41" t="str">
        <f ca="1">IFERROR(INDEX('DOCENTI-CLASSI-MATERIE'!$A$2:$L$201,MATCH(AY$103,'DOCENTI-CLASSI-MATERIE'!$A$2:$A$201,0),MATCH(AY$184,INDIRECT("'DOCENTI-CLASSI-MATERIE'!$A"&amp;MATCH(AY$103,'DOCENTI-CLASSI-MATERIE'!$A$2:$A$201,0)+2&amp;":$L"&amp;MATCH(AY$103,'DOCENTI-CLASSI-MATERIE'!$A$2:$A$201,0)+2),0)),"")</f>
        <v/>
      </c>
      <c r="AZ285" s="41" t="str">
        <f ca="1">IFERROR(INDEX('DOCENTI-CLASSI-MATERIE'!$A$2:$L$201,MATCH(AZ$103,'DOCENTI-CLASSI-MATERIE'!$A$2:$A$201,0),MATCH(AZ$184,INDIRECT("'DOCENTI-CLASSI-MATERIE'!$A"&amp;MATCH(AZ$103,'DOCENTI-CLASSI-MATERIE'!$A$2:$A$201,0)+2&amp;":$L"&amp;MATCH(AZ$103,'DOCENTI-CLASSI-MATERIE'!$A$2:$A$201,0)+2),0)),"")</f>
        <v/>
      </c>
    </row>
    <row r="286" spans="1:52" s="42" customFormat="1" ht="24.95" hidden="1" customHeight="1">
      <c r="A286" s="160"/>
      <c r="B286" s="163"/>
      <c r="C286" s="43" t="str">
        <f>IFERROR(INDEX('ORARIO DOCENTI'!$A$3:$A$102,MATCH(C$184,'ORARIO DOCENTI'!$AI$3:$AI$102,0),1),"")</f>
        <v/>
      </c>
      <c r="D286" s="43" t="str">
        <f>IFERROR(INDEX('ORARIO DOCENTI'!$A$3:$A$102,MATCH(D$184,'ORARIO DOCENTI'!$AI$3:$AI$102,0),1),"")</f>
        <v/>
      </c>
      <c r="E286" s="43" t="str">
        <f>IFERROR(INDEX('ORARIO DOCENTI'!$A$3:$A$102,MATCH(E$184,'ORARIO DOCENTI'!$AI$3:$AI$102,0),1),"")</f>
        <v/>
      </c>
      <c r="F286" s="43" t="str">
        <f>IFERROR(INDEX('ORARIO DOCENTI'!$A$3:$A$102,MATCH(F$184,'ORARIO DOCENTI'!$AI$3:$AI$102,0),1),"")</f>
        <v/>
      </c>
      <c r="G286" s="43" t="str">
        <f>IFERROR(INDEX('ORARIO DOCENTI'!$A$3:$A$102,MATCH(G$184,'ORARIO DOCENTI'!$AI$3:$AI$102,0),1),"")</f>
        <v/>
      </c>
      <c r="H286" s="43" t="str">
        <f>IFERROR(INDEX('ORARIO DOCENTI'!$A$3:$A$102,MATCH(H$184,'ORARIO DOCENTI'!$AI$3:$AI$102,0),1),"")</f>
        <v/>
      </c>
      <c r="I286" s="43" t="str">
        <f>IFERROR(INDEX('ORARIO DOCENTI'!$A$3:$A$102,MATCH(I$184,'ORARIO DOCENTI'!$AI$3:$AI$102,0),1),"")</f>
        <v/>
      </c>
      <c r="J286" s="43" t="str">
        <f>IFERROR(INDEX('ORARIO DOCENTI'!$A$3:$A$102,MATCH(J$184,'ORARIO DOCENTI'!$AI$3:$AI$102,0),1),"")</f>
        <v/>
      </c>
      <c r="K286" s="43" t="str">
        <f>IFERROR(INDEX('ORARIO DOCENTI'!$A$3:$A$102,MATCH(K$184,'ORARIO DOCENTI'!$AI$3:$AI$102,0),1),"")</f>
        <v/>
      </c>
      <c r="L286" s="43" t="str">
        <f>IFERROR(INDEX('ORARIO DOCENTI'!$A$3:$A$102,MATCH(L$184,'ORARIO DOCENTI'!$AI$3:$AI$102,0),1),"")</f>
        <v/>
      </c>
      <c r="M286" s="43" t="str">
        <f>IFERROR(INDEX('ORARIO DOCENTI'!$A$3:$A$102,MATCH(M$184,'ORARIO DOCENTI'!$AI$3:$AI$102,0),1),"")</f>
        <v/>
      </c>
      <c r="N286" s="43" t="str">
        <f>IFERROR(INDEX('ORARIO DOCENTI'!$A$3:$A$102,MATCH(N$184,'ORARIO DOCENTI'!$AI$3:$AI$102,0),1),"")</f>
        <v/>
      </c>
      <c r="O286" s="43" t="str">
        <f>IFERROR(INDEX('ORARIO DOCENTI'!$A$3:$A$102,MATCH(O$184,'ORARIO DOCENTI'!$AI$3:$AI$102,0),1),"")</f>
        <v/>
      </c>
      <c r="P286" s="43" t="str">
        <f>IFERROR(INDEX('ORARIO DOCENTI'!$A$3:$A$102,MATCH(P$184,'ORARIO DOCENTI'!$AI$3:$AI$102,0),1),"")</f>
        <v/>
      </c>
      <c r="Q286" s="43" t="str">
        <f>IFERROR(INDEX('ORARIO DOCENTI'!$A$3:$A$102,MATCH(Q$184,'ORARIO DOCENTI'!$AI$3:$AI$102,0),1),"")</f>
        <v/>
      </c>
      <c r="R286" s="43" t="str">
        <f>IFERROR(INDEX('ORARIO DOCENTI'!$A$3:$A$102,MATCH(R$184,'ORARIO DOCENTI'!$AI$3:$AI$102,0),1),"")</f>
        <v>BARTOLACCI</v>
      </c>
      <c r="S286" s="43" t="str">
        <f>IFERROR(INDEX('ORARIO DOCENTI'!$A$3:$A$102,MATCH(S$184,'ORARIO DOCENTI'!$AI$3:$AI$102,0),1),"")</f>
        <v>BARTOLACCI</v>
      </c>
      <c r="T286" s="43" t="str">
        <f>IFERROR(INDEX('ORARIO DOCENTI'!$A$3:$A$102,MATCH(T$184,'ORARIO DOCENTI'!$AI$3:$AI$102,0),1),"")</f>
        <v/>
      </c>
      <c r="U286" s="43" t="str">
        <f>IFERROR(INDEX('ORARIO DOCENTI'!$A$3:$A$102,MATCH(U$184,'ORARIO DOCENTI'!$AI$3:$AI$102,0),1),"")</f>
        <v/>
      </c>
      <c r="V286" s="43" t="str">
        <f>IFERROR(INDEX('ORARIO DOCENTI'!$A$3:$A$102,MATCH(V$184,'ORARIO DOCENTI'!$AI$3:$AI$102,0),1),"")</f>
        <v/>
      </c>
      <c r="W286" s="43" t="str">
        <f>IFERROR(INDEX('ORARIO DOCENTI'!$A$3:$A$102,MATCH(W$184,'ORARIO DOCENTI'!$AI$3:$AI$102,0),1),"")</f>
        <v/>
      </c>
      <c r="X286" s="43" t="str">
        <f>IFERROR(INDEX('ORARIO DOCENTI'!$A$3:$A$102,MATCH(X$184,'ORARIO DOCENTI'!$AI$3:$AI$102,0),1),"")</f>
        <v/>
      </c>
      <c r="Y286" s="43" t="str">
        <f>IFERROR(INDEX('ORARIO DOCENTI'!$A$3:$A$102,MATCH(Y$184,'ORARIO DOCENTI'!$AI$3:$AI$102,0),1),"")</f>
        <v/>
      </c>
      <c r="Z286" s="43" t="str">
        <f>IFERROR(INDEX('ORARIO DOCENTI'!$A$3:$A$102,MATCH(Z$184,'ORARIO DOCENTI'!$AI$3:$AI$102,0),1),"")</f>
        <v/>
      </c>
      <c r="AA286" s="43" t="str">
        <f>IFERROR(INDEX('ORARIO DOCENTI'!$A$3:$A$102,MATCH(AA$184,'ORARIO DOCENTI'!$AI$3:$AI$102,0),1),"")</f>
        <v/>
      </c>
      <c r="AB286" s="43" t="str">
        <f>IFERROR(INDEX('ORARIO DOCENTI'!$A$3:$A$102,MATCH(AB$184,'ORARIO DOCENTI'!$AI$3:$AI$102,0),1),"")</f>
        <v/>
      </c>
      <c r="AC286" s="43" t="str">
        <f>IFERROR(INDEX('ORARIO DOCENTI'!$A$3:$A$102,MATCH(AC$184,'ORARIO DOCENTI'!$AI$3:$AI$102,0),1),"")</f>
        <v/>
      </c>
      <c r="AD286" s="43" t="str">
        <f>IFERROR(INDEX('ORARIO DOCENTI'!$A$3:$A$102,MATCH(AD$184,'ORARIO DOCENTI'!$AI$3:$AI$102,0),1),"")</f>
        <v/>
      </c>
      <c r="AE286" s="43" t="str">
        <f>IFERROR(INDEX('ORARIO DOCENTI'!$A$3:$A$102,MATCH(AE$184,'ORARIO DOCENTI'!$AI$3:$AI$102,0),1),"")</f>
        <v/>
      </c>
      <c r="AF286" s="43" t="str">
        <f>IFERROR(INDEX('ORARIO DOCENTI'!$A$3:$A$102,MATCH(AF$184,'ORARIO DOCENTI'!$AI$3:$AI$102,0),1),"")</f>
        <v/>
      </c>
      <c r="AG286" s="43" t="str">
        <f>IFERROR(INDEX('ORARIO DOCENTI'!$A$3:$A$102,MATCH(AG$184,'ORARIO DOCENTI'!$AI$3:$AI$102,0),1),"")</f>
        <v/>
      </c>
      <c r="AH286" s="43" t="str">
        <f>IFERROR(INDEX('ORARIO DOCENTI'!$A$3:$A$102,MATCH(AH$184,'ORARIO DOCENTI'!$AI$3:$AI$102,0),1),"")</f>
        <v/>
      </c>
      <c r="AI286" s="43" t="str">
        <f>IFERROR(INDEX('ORARIO DOCENTI'!$A$3:$A$102,MATCH(AI$184,'ORARIO DOCENTI'!$AI$3:$AI$102,0),1),"")</f>
        <v/>
      </c>
      <c r="AJ286" s="43" t="str">
        <f>IFERROR(INDEX('ORARIO DOCENTI'!$A$3:$A$102,MATCH(AJ$184,'ORARIO DOCENTI'!$AI$3:$AI$102,0),1),"")</f>
        <v/>
      </c>
      <c r="AK286" s="43" t="str">
        <f>IFERROR(INDEX('ORARIO DOCENTI'!$A$3:$A$102,MATCH(AK$184,'ORARIO DOCENTI'!$AI$3:$AI$102,0),1),"")</f>
        <v/>
      </c>
      <c r="AL286" s="43" t="str">
        <f>IFERROR(INDEX('ORARIO DOCENTI'!$A$3:$A$102,MATCH(AL$184,'ORARIO DOCENTI'!$AI$3:$AI$102,0),1),"")</f>
        <v/>
      </c>
      <c r="AM286" s="43" t="str">
        <f>IFERROR(INDEX('ORARIO DOCENTI'!$A$3:$A$102,MATCH(AM$184,'ORARIO DOCENTI'!$AI$3:$AI$102,0),1),"")</f>
        <v/>
      </c>
      <c r="AN286" s="43" t="str">
        <f>IFERROR(INDEX('ORARIO DOCENTI'!$A$3:$A$102,MATCH(AN$184,'ORARIO DOCENTI'!$AI$3:$AI$102,0),1),"")</f>
        <v/>
      </c>
      <c r="AO286" s="43" t="str">
        <f>IFERROR(INDEX('ORARIO DOCENTI'!$A$3:$A$102,MATCH(AO$184,'ORARIO DOCENTI'!$AI$3:$AI$102,0),1),"")</f>
        <v/>
      </c>
      <c r="AP286" s="43" t="str">
        <f>IFERROR(INDEX('ORARIO DOCENTI'!$A$3:$A$102,MATCH(AP$184,'ORARIO DOCENTI'!$AI$3:$AI$102,0),1),"")</f>
        <v/>
      </c>
      <c r="AQ286" s="43" t="str">
        <f>IFERROR(INDEX('ORARIO DOCENTI'!$A$3:$A$102,MATCH(AQ$184,'ORARIO DOCENTI'!$AI$3:$AI$102,0),1),"")</f>
        <v/>
      </c>
      <c r="AR286" s="43" t="str">
        <f>IFERROR(INDEX('ORARIO DOCENTI'!$A$3:$A$102,MATCH(AR$184,'ORARIO DOCENTI'!$AI$3:$AI$102,0),1),"")</f>
        <v/>
      </c>
      <c r="AS286" s="43" t="str">
        <f>IFERROR(INDEX('ORARIO DOCENTI'!$A$3:$A$102,MATCH(AS$184,'ORARIO DOCENTI'!$AI$3:$AI$102,0),1),"")</f>
        <v/>
      </c>
      <c r="AT286" s="43" t="str">
        <f>IFERROR(INDEX('ORARIO DOCENTI'!$A$3:$A$102,MATCH(AT$184,'ORARIO DOCENTI'!$AI$3:$AI$102,0),1),"")</f>
        <v/>
      </c>
      <c r="AU286" s="43" t="str">
        <f>IFERROR(INDEX('ORARIO DOCENTI'!$A$3:$A$102,MATCH(AU$184,'ORARIO DOCENTI'!$AI$3:$AI$102,0),1),"")</f>
        <v/>
      </c>
      <c r="AV286" s="43" t="str">
        <f>IFERROR(INDEX('ORARIO DOCENTI'!$A$3:$A$102,MATCH(AV$184,'ORARIO DOCENTI'!$AI$3:$AI$102,0),1),"")</f>
        <v/>
      </c>
      <c r="AW286" s="43" t="str">
        <f>IFERROR(INDEX('ORARIO DOCENTI'!$A$3:$A$102,MATCH(AW$184,'ORARIO DOCENTI'!$AI$3:$AI$102,0),1),"")</f>
        <v/>
      </c>
      <c r="AX286" s="43" t="str">
        <f>IFERROR(INDEX('ORARIO DOCENTI'!$A$3:$A$102,MATCH(AX$184,'ORARIO DOCENTI'!$AI$3:$AI$102,0),1),"")</f>
        <v/>
      </c>
      <c r="AY286" s="43" t="str">
        <f>IFERROR(INDEX('ORARIO DOCENTI'!$A$3:$A$102,MATCH(AY$184,'ORARIO DOCENTI'!$AI$3:$AI$102,0),1),"")</f>
        <v/>
      </c>
      <c r="AZ286" s="43" t="str">
        <f>IFERROR(INDEX('ORARIO DOCENTI'!$A$3:$A$102,MATCH(AZ$184,'ORARIO DOCENTI'!$AI$3:$AI$102,0),1),"")</f>
        <v/>
      </c>
    </row>
    <row r="287" spans="1:52" s="42" customFormat="1" ht="24.95" hidden="1" customHeight="1">
      <c r="A287" s="160"/>
      <c r="B287" s="163"/>
      <c r="C287" s="40" t="str">
        <f>IFERROR(INDEX('ORARIO ITP'!$A$3:$A$102,MATCH(C$184,'ORARIO ITP'!$AI$3:$AI$102,0),1),"")</f>
        <v/>
      </c>
      <c r="D287" s="40" t="str">
        <f>IFERROR(INDEX('ORARIO ITP'!$A$3:$A$102,MATCH(D$184,'ORARIO ITP'!$AI$3:$AI$102,0),1),"")</f>
        <v/>
      </c>
      <c r="E287" s="40" t="str">
        <f>IFERROR(INDEX('ORARIO ITP'!$A$3:$A$102,MATCH(E$184,'ORARIO ITP'!$AI$3:$AI$102,0),1),"")</f>
        <v/>
      </c>
      <c r="F287" s="40" t="str">
        <f>IFERROR(INDEX('ORARIO ITP'!$A$3:$A$102,MATCH(F$184,'ORARIO ITP'!$AI$3:$AI$102,0),1),"")</f>
        <v/>
      </c>
      <c r="G287" s="40" t="str">
        <f>IFERROR(INDEX('ORARIO ITP'!$A$3:$A$102,MATCH(G$184,'ORARIO ITP'!$AI$3:$AI$102,0),1),"")</f>
        <v/>
      </c>
      <c r="H287" s="40" t="str">
        <f>IFERROR(INDEX('ORARIO ITP'!$A$3:$A$102,MATCH(H$184,'ORARIO ITP'!$AI$3:$AI$102,0),1),"")</f>
        <v/>
      </c>
      <c r="I287" s="40" t="str">
        <f>IFERROR(INDEX('ORARIO ITP'!$A$3:$A$102,MATCH(I$184,'ORARIO ITP'!$AI$3:$AI$102,0),1),"")</f>
        <v/>
      </c>
      <c r="J287" s="40" t="str">
        <f>IFERROR(INDEX('ORARIO ITP'!$A$3:$A$102,MATCH(J$184,'ORARIO ITP'!$AI$3:$AI$102,0),1),"")</f>
        <v/>
      </c>
      <c r="K287" s="40" t="str">
        <f>IFERROR(INDEX('ORARIO ITP'!$A$3:$A$102,MATCH(K$184,'ORARIO ITP'!$AI$3:$AI$102,0),1),"")</f>
        <v/>
      </c>
      <c r="L287" s="40" t="str">
        <f>IFERROR(INDEX('ORARIO ITP'!$A$3:$A$102,MATCH(L$184,'ORARIO ITP'!$AI$3:$AI$102,0),1),"")</f>
        <v/>
      </c>
      <c r="M287" s="40" t="str">
        <f>IFERROR(INDEX('ORARIO ITP'!$A$3:$A$102,MATCH(M$184,'ORARIO ITP'!$AI$3:$AI$102,0),1),"")</f>
        <v/>
      </c>
      <c r="N287" s="40" t="str">
        <f>IFERROR(INDEX('ORARIO ITP'!$A$3:$A$102,MATCH(N$184,'ORARIO ITP'!$AI$3:$AI$102,0),1),"")</f>
        <v/>
      </c>
      <c r="O287" s="40" t="str">
        <f>IFERROR(INDEX('ORARIO ITP'!$A$3:$A$102,MATCH(O$184,'ORARIO ITP'!$AI$3:$AI$102,0),1),"")</f>
        <v/>
      </c>
      <c r="P287" s="40" t="str">
        <f>IFERROR(INDEX('ORARIO ITP'!$A$3:$A$102,MATCH(P$184,'ORARIO ITP'!$AI$3:$AI$102,0),1),"")</f>
        <v/>
      </c>
      <c r="Q287" s="40" t="str">
        <f>IFERROR(INDEX('ORARIO ITP'!$A$3:$A$102,MATCH(Q$184,'ORARIO ITP'!$AI$3:$AI$102,0),1),"")</f>
        <v/>
      </c>
      <c r="R287" s="40" t="str">
        <f>IFERROR(INDEX('ORARIO ITP'!$A$3:$A$102,MATCH(R$184,'ORARIO ITP'!$AI$3:$AI$102,0),1),"")</f>
        <v/>
      </c>
      <c r="S287" s="40" t="str">
        <f>IFERROR(INDEX('ORARIO ITP'!$A$3:$A$102,MATCH(S$184,'ORARIO ITP'!$AI$3:$AI$102,0),1),"")</f>
        <v/>
      </c>
      <c r="T287" s="40" t="str">
        <f>IFERROR(INDEX('ORARIO ITP'!$A$3:$A$102,MATCH(T$184,'ORARIO ITP'!$AI$3:$AI$102,0),1),"")</f>
        <v/>
      </c>
      <c r="U287" s="40" t="str">
        <f>IFERROR(INDEX('ORARIO ITP'!$A$3:$A$102,MATCH(U$184,'ORARIO ITP'!$AI$3:$AI$102,0),1),"")</f>
        <v/>
      </c>
      <c r="V287" s="40" t="str">
        <f>IFERROR(INDEX('ORARIO ITP'!$A$3:$A$102,MATCH(V$184,'ORARIO ITP'!$AI$3:$AI$102,0),1),"")</f>
        <v/>
      </c>
      <c r="W287" s="40" t="str">
        <f>IFERROR(INDEX('ORARIO ITP'!$A$3:$A$102,MATCH(W$184,'ORARIO ITP'!$AI$3:$AI$102,0),1),"")</f>
        <v/>
      </c>
      <c r="X287" s="40" t="str">
        <f>IFERROR(INDEX('ORARIO ITP'!$A$3:$A$102,MATCH(X$184,'ORARIO ITP'!$AI$3:$AI$102,0),1),"")</f>
        <v/>
      </c>
      <c r="Y287" s="40" t="str">
        <f>IFERROR(INDEX('ORARIO ITP'!$A$3:$A$102,MATCH(Y$184,'ORARIO ITP'!$AI$3:$AI$102,0),1),"")</f>
        <v/>
      </c>
      <c r="Z287" s="40" t="str">
        <f>IFERROR(INDEX('ORARIO ITP'!$A$3:$A$102,MATCH(Z$184,'ORARIO ITP'!$AI$3:$AI$102,0),1),"")</f>
        <v/>
      </c>
      <c r="AA287" s="40" t="str">
        <f>IFERROR(INDEX('ORARIO ITP'!$A$3:$A$102,MATCH(AA$184,'ORARIO ITP'!$AI$3:$AI$102,0),1),"")</f>
        <v/>
      </c>
      <c r="AB287" s="40" t="str">
        <f>IFERROR(INDEX('ORARIO ITP'!$A$3:$A$102,MATCH(AB$184,'ORARIO ITP'!$AI$3:$AI$102,0),1),"")</f>
        <v/>
      </c>
      <c r="AC287" s="40" t="str">
        <f>IFERROR(INDEX('ORARIO ITP'!$A$3:$A$102,MATCH(AC$184,'ORARIO ITP'!$AI$3:$AI$102,0),1),"")</f>
        <v/>
      </c>
      <c r="AD287" s="40" t="str">
        <f>IFERROR(INDEX('ORARIO ITP'!$A$3:$A$102,MATCH(AD$184,'ORARIO ITP'!$AI$3:$AI$102,0),1),"")</f>
        <v/>
      </c>
      <c r="AE287" s="40" t="str">
        <f>IFERROR(INDEX('ORARIO ITP'!$A$3:$A$102,MATCH(AE$184,'ORARIO ITP'!$AI$3:$AI$102,0),1),"")</f>
        <v/>
      </c>
      <c r="AF287" s="40" t="str">
        <f>IFERROR(INDEX('ORARIO ITP'!$A$3:$A$102,MATCH(AF$184,'ORARIO ITP'!$AI$3:$AI$102,0),1),"")</f>
        <v/>
      </c>
      <c r="AG287" s="40" t="str">
        <f>IFERROR(INDEX('ORARIO ITP'!$A$3:$A$102,MATCH(AG$184,'ORARIO ITP'!$AI$3:$AI$102,0),1),"")</f>
        <v/>
      </c>
      <c r="AH287" s="40" t="str">
        <f>IFERROR(INDEX('ORARIO ITP'!$A$3:$A$102,MATCH(AH$184,'ORARIO ITP'!$AI$3:$AI$102,0),1),"")</f>
        <v/>
      </c>
      <c r="AI287" s="40" t="str">
        <f>IFERROR(INDEX('ORARIO ITP'!$A$3:$A$102,MATCH(AI$184,'ORARIO ITP'!$AI$3:$AI$102,0),1),"")</f>
        <v/>
      </c>
      <c r="AJ287" s="40" t="str">
        <f>IFERROR(INDEX('ORARIO ITP'!$A$3:$A$102,MATCH(AJ$184,'ORARIO ITP'!$AI$3:$AI$102,0),1),"")</f>
        <v/>
      </c>
      <c r="AK287" s="40" t="str">
        <f>IFERROR(INDEX('ORARIO ITP'!$A$3:$A$102,MATCH(AK$184,'ORARIO ITP'!$AI$3:$AI$102,0),1),"")</f>
        <v/>
      </c>
      <c r="AL287" s="40" t="str">
        <f>IFERROR(INDEX('ORARIO ITP'!$A$3:$A$102,MATCH(AL$184,'ORARIO ITP'!$AI$3:$AI$102,0),1),"")</f>
        <v/>
      </c>
      <c r="AM287" s="40" t="str">
        <f>IFERROR(INDEX('ORARIO ITP'!$A$3:$A$102,MATCH(AM$184,'ORARIO ITP'!$AI$3:$AI$102,0),1),"")</f>
        <v/>
      </c>
      <c r="AN287" s="40" t="str">
        <f>IFERROR(INDEX('ORARIO ITP'!$A$3:$A$102,MATCH(AN$184,'ORARIO ITP'!$AI$3:$AI$102,0),1),"")</f>
        <v/>
      </c>
      <c r="AO287" s="40" t="str">
        <f>IFERROR(INDEX('ORARIO ITP'!$A$3:$A$102,MATCH(AO$184,'ORARIO ITP'!$AI$3:$AI$102,0),1),"")</f>
        <v/>
      </c>
      <c r="AP287" s="40" t="str">
        <f>IFERROR(INDEX('ORARIO ITP'!$A$3:$A$102,MATCH(AP$184,'ORARIO ITP'!$AI$3:$AI$102,0),1),"")</f>
        <v/>
      </c>
      <c r="AQ287" s="40" t="str">
        <f>IFERROR(INDEX('ORARIO ITP'!$A$3:$A$102,MATCH(AQ$184,'ORARIO ITP'!$AI$3:$AI$102,0),1),"")</f>
        <v/>
      </c>
      <c r="AR287" s="40" t="str">
        <f>IFERROR(INDEX('ORARIO ITP'!$A$3:$A$102,MATCH(AR$184,'ORARIO ITP'!$AI$3:$AI$102,0),1),"")</f>
        <v/>
      </c>
      <c r="AS287" s="40" t="str">
        <f>IFERROR(INDEX('ORARIO ITP'!$A$3:$A$102,MATCH(AS$184,'ORARIO ITP'!$AI$3:$AI$102,0),1),"")</f>
        <v/>
      </c>
      <c r="AT287" s="40" t="str">
        <f>IFERROR(INDEX('ORARIO ITP'!$A$3:$A$102,MATCH(AT$184,'ORARIO ITP'!$AI$3:$AI$102,0),1),"")</f>
        <v/>
      </c>
      <c r="AU287" s="40" t="str">
        <f>IFERROR(INDEX('ORARIO ITP'!$A$3:$A$102,MATCH(AU$184,'ORARIO ITP'!$AI$3:$AI$102,0),1),"")</f>
        <v/>
      </c>
      <c r="AV287" s="40" t="str">
        <f>IFERROR(INDEX('ORARIO ITP'!$A$3:$A$102,MATCH(AV$184,'ORARIO ITP'!$AI$3:$AI$102,0),1),"")</f>
        <v/>
      </c>
      <c r="AW287" s="40" t="str">
        <f>IFERROR(INDEX('ORARIO ITP'!$A$3:$A$102,MATCH(AW$184,'ORARIO ITP'!$AI$3:$AI$102,0),1),"")</f>
        <v/>
      </c>
      <c r="AX287" s="40" t="str">
        <f>IFERROR(INDEX('ORARIO ITP'!$A$3:$A$102,MATCH(AX$184,'ORARIO ITP'!$AI$3:$AI$102,0),1),"")</f>
        <v/>
      </c>
      <c r="AY287" s="40" t="str">
        <f>IFERROR(INDEX('ORARIO ITP'!$A$3:$A$102,MATCH(AY$184,'ORARIO ITP'!$AI$3:$AI$102,0),1),"")</f>
        <v/>
      </c>
      <c r="AZ287" s="40" t="str">
        <f>IFERROR(INDEX('ORARIO ITP'!$A$3:$A$102,MATCH(AZ$184,'ORARIO ITP'!$AI$3:$AI$102,0),1),"")</f>
        <v/>
      </c>
    </row>
    <row r="288" spans="1:52" s="42" customFormat="1" ht="24.95" hidden="1" customHeight="1">
      <c r="A288" s="160"/>
      <c r="B288" s="163">
        <v>5</v>
      </c>
      <c r="C288" s="41" t="str">
        <f ca="1">IFERROR(INDEX('DOCENTI-CLASSI-MATERIE'!$A$2:$L$201,MATCH(C$106,'DOCENTI-CLASSI-MATERIE'!$A$2:$A$201,0),MATCH(C$184,INDIRECT("'DOCENTI-CLASSI-MATERIE'!$A"&amp;MATCH(C$106,'DOCENTI-CLASSI-MATERIE'!$A$2:$A$201,0)+2&amp;":$L"&amp;MATCH(C$106,'DOCENTI-CLASSI-MATERIE'!$A$2:$A$201,0)+2),0)),"")</f>
        <v/>
      </c>
      <c r="D288" s="41" t="str">
        <f ca="1">IFERROR(INDEX('DOCENTI-CLASSI-MATERIE'!$A$2:$L$201,MATCH(D$106,'DOCENTI-CLASSI-MATERIE'!$A$2:$A$201,0),MATCH(D$184,INDIRECT("'DOCENTI-CLASSI-MATERIE'!$A"&amp;MATCH(D$106,'DOCENTI-CLASSI-MATERIE'!$A$2:$A$201,0)+2&amp;":$L"&amp;MATCH(D$106,'DOCENTI-CLASSI-MATERIE'!$A$2:$A$201,0)+2),0)),"")</f>
        <v/>
      </c>
      <c r="E288" s="41" t="str">
        <f ca="1">IFERROR(INDEX('DOCENTI-CLASSI-MATERIE'!$A$2:$L$201,MATCH(E$106,'DOCENTI-CLASSI-MATERIE'!$A$2:$A$201,0),MATCH(E$184,INDIRECT("'DOCENTI-CLASSI-MATERIE'!$A"&amp;MATCH(E$106,'DOCENTI-CLASSI-MATERIE'!$A$2:$A$201,0)+2&amp;":$L"&amp;MATCH(E$106,'DOCENTI-CLASSI-MATERIE'!$A$2:$A$201,0)+2),0)),"")</f>
        <v/>
      </c>
      <c r="F288" s="41" t="str">
        <f ca="1">IFERROR(INDEX('DOCENTI-CLASSI-MATERIE'!$A$2:$L$201,MATCH(F$106,'DOCENTI-CLASSI-MATERIE'!$A$2:$A$201,0),MATCH(F$184,INDIRECT("'DOCENTI-CLASSI-MATERIE'!$A"&amp;MATCH(F$106,'DOCENTI-CLASSI-MATERIE'!$A$2:$A$201,0)+2&amp;":$L"&amp;MATCH(F$106,'DOCENTI-CLASSI-MATERIE'!$A$2:$A$201,0)+2),0)),"")</f>
        <v/>
      </c>
      <c r="G288" s="41" t="str">
        <f ca="1">IFERROR(INDEX('DOCENTI-CLASSI-MATERIE'!$A$2:$L$201,MATCH(G$106,'DOCENTI-CLASSI-MATERIE'!$A$2:$A$201,0),MATCH(G$184,INDIRECT("'DOCENTI-CLASSI-MATERIE'!$A"&amp;MATCH(G$106,'DOCENTI-CLASSI-MATERIE'!$A$2:$A$201,0)+2&amp;":$L"&amp;MATCH(G$106,'DOCENTI-CLASSI-MATERIE'!$A$2:$A$201,0)+2),0)),"")</f>
        <v/>
      </c>
      <c r="H288" s="41" t="str">
        <f ca="1">IFERROR(INDEX('DOCENTI-CLASSI-MATERIE'!$A$2:$L$201,MATCH(H$106,'DOCENTI-CLASSI-MATERIE'!$A$2:$A$201,0),MATCH(H$184,INDIRECT("'DOCENTI-CLASSI-MATERIE'!$A"&amp;MATCH(H$106,'DOCENTI-CLASSI-MATERIE'!$A$2:$A$201,0)+2&amp;":$L"&amp;MATCH(H$106,'DOCENTI-CLASSI-MATERIE'!$A$2:$A$201,0)+2),0)),"")</f>
        <v/>
      </c>
      <c r="I288" s="41" t="str">
        <f ca="1">IFERROR(INDEX('DOCENTI-CLASSI-MATERIE'!$A$2:$L$201,MATCH(I$106,'DOCENTI-CLASSI-MATERIE'!$A$2:$A$201,0),MATCH(I$184,INDIRECT("'DOCENTI-CLASSI-MATERIE'!$A"&amp;MATCH(I$106,'DOCENTI-CLASSI-MATERIE'!$A$2:$A$201,0)+2&amp;":$L"&amp;MATCH(I$106,'DOCENTI-CLASSI-MATERIE'!$A$2:$A$201,0)+2),0)),"")</f>
        <v/>
      </c>
      <c r="J288" s="41" t="str">
        <f ca="1">IFERROR(INDEX('DOCENTI-CLASSI-MATERIE'!$A$2:$L$201,MATCH(J$106,'DOCENTI-CLASSI-MATERIE'!$A$2:$A$201,0),MATCH(J$184,INDIRECT("'DOCENTI-CLASSI-MATERIE'!$A"&amp;MATCH(J$106,'DOCENTI-CLASSI-MATERIE'!$A$2:$A$201,0)+2&amp;":$L"&amp;MATCH(J$106,'DOCENTI-CLASSI-MATERIE'!$A$2:$A$201,0)+2),0)),"")</f>
        <v/>
      </c>
      <c r="K288" s="41" t="str">
        <f ca="1">IFERROR(INDEX('DOCENTI-CLASSI-MATERIE'!$A$2:$L$201,MATCH(K$106,'DOCENTI-CLASSI-MATERIE'!$A$2:$A$201,0),MATCH(K$184,INDIRECT("'DOCENTI-CLASSI-MATERIE'!$A"&amp;MATCH(K$106,'DOCENTI-CLASSI-MATERIE'!$A$2:$A$201,0)+2&amp;":$L"&amp;MATCH(K$106,'DOCENTI-CLASSI-MATERIE'!$A$2:$A$201,0)+2),0)),"")</f>
        <v/>
      </c>
      <c r="L288" s="41" t="str">
        <f ca="1">IFERROR(INDEX('DOCENTI-CLASSI-MATERIE'!$A$2:$L$201,MATCH(L$106,'DOCENTI-CLASSI-MATERIE'!$A$2:$A$201,0),MATCH(L$184,INDIRECT("'DOCENTI-CLASSI-MATERIE'!$A"&amp;MATCH(L$106,'DOCENTI-CLASSI-MATERIE'!$A$2:$A$201,0)+2&amp;":$L"&amp;MATCH(L$106,'DOCENTI-CLASSI-MATERIE'!$A$2:$A$201,0)+2),0)),"")</f>
        <v/>
      </c>
      <c r="M288" s="41" t="str">
        <f ca="1">IFERROR(INDEX('DOCENTI-CLASSI-MATERIE'!$A$2:$L$201,MATCH(M$106,'DOCENTI-CLASSI-MATERIE'!$A$2:$A$201,0),MATCH(M$184,INDIRECT("'DOCENTI-CLASSI-MATERIE'!$A"&amp;MATCH(M$106,'DOCENTI-CLASSI-MATERIE'!$A$2:$A$201,0)+2&amp;":$L"&amp;MATCH(M$106,'DOCENTI-CLASSI-MATERIE'!$A$2:$A$201,0)+2),0)),"")</f>
        <v/>
      </c>
      <c r="N288" s="41" t="str">
        <f ca="1">IFERROR(INDEX('DOCENTI-CLASSI-MATERIE'!$A$2:$L$201,MATCH(N$106,'DOCENTI-CLASSI-MATERIE'!$A$2:$A$201,0),MATCH(N$184,INDIRECT("'DOCENTI-CLASSI-MATERIE'!$A"&amp;MATCH(N$106,'DOCENTI-CLASSI-MATERIE'!$A$2:$A$201,0)+2&amp;":$L"&amp;MATCH(N$106,'DOCENTI-CLASSI-MATERIE'!$A$2:$A$201,0)+2),0)),"")</f>
        <v/>
      </c>
      <c r="O288" s="41" t="str">
        <f ca="1">IFERROR(INDEX('DOCENTI-CLASSI-MATERIE'!$A$2:$L$201,MATCH(O$106,'DOCENTI-CLASSI-MATERIE'!$A$2:$A$201,0),MATCH(O$184,INDIRECT("'DOCENTI-CLASSI-MATERIE'!$A"&amp;MATCH(O$106,'DOCENTI-CLASSI-MATERIE'!$A$2:$A$201,0)+2&amp;":$L"&amp;MATCH(O$106,'DOCENTI-CLASSI-MATERIE'!$A$2:$A$201,0)+2),0)),"")</f>
        <v>LINGUA INGLESE</v>
      </c>
      <c r="P288" s="41" t="str">
        <f ca="1">IFERROR(INDEX('DOCENTI-CLASSI-MATERIE'!$A$2:$L$201,MATCH(P$106,'DOCENTI-CLASSI-MATERIE'!$A$2:$A$201,0),MATCH(P$184,INDIRECT("'DOCENTI-CLASSI-MATERIE'!$A"&amp;MATCH(P$106,'DOCENTI-CLASSI-MATERIE'!$A$2:$A$201,0)+2&amp;":$L"&amp;MATCH(P$106,'DOCENTI-CLASSI-MATERIE'!$A$2:$A$201,0)+2),0)),"")</f>
        <v>LINGUA INGLESE</v>
      </c>
      <c r="Q288" s="41" t="str">
        <f ca="1">IFERROR(INDEX('DOCENTI-CLASSI-MATERIE'!$A$2:$L$201,MATCH(Q$106,'DOCENTI-CLASSI-MATERIE'!$A$2:$A$201,0),MATCH(Q$184,INDIRECT("'DOCENTI-CLASSI-MATERIE'!$A"&amp;MATCH(Q$106,'DOCENTI-CLASSI-MATERIE'!$A$2:$A$201,0)+2&amp;":$L"&amp;MATCH(Q$106,'DOCENTI-CLASSI-MATERIE'!$A$2:$A$201,0)+2),0)),"")</f>
        <v/>
      </c>
      <c r="R288" s="41" t="str">
        <f ca="1">IFERROR(INDEX('DOCENTI-CLASSI-MATERIE'!$A$2:$L$201,MATCH(R$106,'DOCENTI-CLASSI-MATERIE'!$A$2:$A$201,0),MATCH(R$184,INDIRECT("'DOCENTI-CLASSI-MATERIE'!$A"&amp;MATCH(R$106,'DOCENTI-CLASSI-MATERIE'!$A$2:$A$201,0)+2&amp;":$L"&amp;MATCH(R$106,'DOCENTI-CLASSI-MATERIE'!$A$2:$A$201,0)+2),0)),"")</f>
        <v>LINGUA LETT.ITAL. E STORIA</v>
      </c>
      <c r="S288" s="41" t="str">
        <f ca="1">IFERROR(INDEX('DOCENTI-CLASSI-MATERIE'!$A$2:$L$201,MATCH(S$106,'DOCENTI-CLASSI-MATERIE'!$A$2:$A$201,0),MATCH(S$184,INDIRECT("'DOCENTI-CLASSI-MATERIE'!$A"&amp;MATCH(S$106,'DOCENTI-CLASSI-MATERIE'!$A$2:$A$201,0)+2&amp;":$L"&amp;MATCH(S$106,'DOCENTI-CLASSI-MATERIE'!$A$2:$A$201,0)+2),0)),"")</f>
        <v>LINGUA LETT.ITAL. E STORIA</v>
      </c>
      <c r="T288" s="41" t="str">
        <f ca="1">IFERROR(INDEX('DOCENTI-CLASSI-MATERIE'!$A$2:$L$201,MATCH(T$106,'DOCENTI-CLASSI-MATERIE'!$A$2:$A$201,0),MATCH(T$184,INDIRECT("'DOCENTI-CLASSI-MATERIE'!$A"&amp;MATCH(T$106,'DOCENTI-CLASSI-MATERIE'!$A$2:$A$201,0)+2&amp;":$L"&amp;MATCH(T$106,'DOCENTI-CLASSI-MATERIE'!$A$2:$A$201,0)+2),0)),"")</f>
        <v/>
      </c>
      <c r="U288" s="41" t="str">
        <f ca="1">IFERROR(INDEX('DOCENTI-CLASSI-MATERIE'!$A$2:$L$201,MATCH(U$106,'DOCENTI-CLASSI-MATERIE'!$A$2:$A$201,0),MATCH(U$184,INDIRECT("'DOCENTI-CLASSI-MATERIE'!$A"&amp;MATCH(U$106,'DOCENTI-CLASSI-MATERIE'!$A$2:$A$201,0)+2&amp;":$L"&amp;MATCH(U$106,'DOCENTI-CLASSI-MATERIE'!$A$2:$A$201,0)+2),0)),"")</f>
        <v/>
      </c>
      <c r="V288" s="41" t="str">
        <f ca="1">IFERROR(INDEX('DOCENTI-CLASSI-MATERIE'!$A$2:$L$201,MATCH(V$106,'DOCENTI-CLASSI-MATERIE'!$A$2:$A$201,0),MATCH(V$184,INDIRECT("'DOCENTI-CLASSI-MATERIE'!$A"&amp;MATCH(V$106,'DOCENTI-CLASSI-MATERIE'!$A$2:$A$201,0)+2&amp;":$L"&amp;MATCH(V$106,'DOCENTI-CLASSI-MATERIE'!$A$2:$A$201,0)+2),0)),"")</f>
        <v/>
      </c>
      <c r="W288" s="41" t="str">
        <f ca="1">IFERROR(INDEX('DOCENTI-CLASSI-MATERIE'!$A$2:$L$201,MATCH(W$106,'DOCENTI-CLASSI-MATERIE'!$A$2:$A$201,0),MATCH(W$184,INDIRECT("'DOCENTI-CLASSI-MATERIE'!$A"&amp;MATCH(W$106,'DOCENTI-CLASSI-MATERIE'!$A$2:$A$201,0)+2&amp;":$L"&amp;MATCH(W$106,'DOCENTI-CLASSI-MATERIE'!$A$2:$A$201,0)+2),0)),"")</f>
        <v/>
      </c>
      <c r="X288" s="41" t="str">
        <f ca="1">IFERROR(INDEX('DOCENTI-CLASSI-MATERIE'!$A$2:$L$201,MATCH(X$106,'DOCENTI-CLASSI-MATERIE'!$A$2:$A$201,0),MATCH(X$184,INDIRECT("'DOCENTI-CLASSI-MATERIE'!$A"&amp;MATCH(X$106,'DOCENTI-CLASSI-MATERIE'!$A$2:$A$201,0)+2&amp;":$L"&amp;MATCH(X$106,'DOCENTI-CLASSI-MATERIE'!$A$2:$A$201,0)+2),0)),"")</f>
        <v/>
      </c>
      <c r="Y288" s="41" t="str">
        <f ca="1">IFERROR(INDEX('DOCENTI-CLASSI-MATERIE'!$A$2:$L$201,MATCH(Y$106,'DOCENTI-CLASSI-MATERIE'!$A$2:$A$201,0),MATCH(Y$184,INDIRECT("'DOCENTI-CLASSI-MATERIE'!$A"&amp;MATCH(Y$106,'DOCENTI-CLASSI-MATERIE'!$A$2:$A$201,0)+2&amp;":$L"&amp;MATCH(Y$106,'DOCENTI-CLASSI-MATERIE'!$A$2:$A$201,0)+2),0)),"")</f>
        <v/>
      </c>
      <c r="Z288" s="41" t="str">
        <f ca="1">IFERROR(INDEX('DOCENTI-CLASSI-MATERIE'!$A$2:$L$201,MATCH(Z$106,'DOCENTI-CLASSI-MATERIE'!$A$2:$A$201,0),MATCH(Z$184,INDIRECT("'DOCENTI-CLASSI-MATERIE'!$A"&amp;MATCH(Z$106,'DOCENTI-CLASSI-MATERIE'!$A$2:$A$201,0)+2&amp;":$L"&amp;MATCH(Z$106,'DOCENTI-CLASSI-MATERIE'!$A$2:$A$201,0)+2),0)),"")</f>
        <v/>
      </c>
      <c r="AA288" s="41" t="str">
        <f ca="1">IFERROR(INDEX('DOCENTI-CLASSI-MATERIE'!$A$2:$L$201,MATCH(AA$106,'DOCENTI-CLASSI-MATERIE'!$A$2:$A$201,0),MATCH(AA$184,INDIRECT("'DOCENTI-CLASSI-MATERIE'!$A"&amp;MATCH(AA$106,'DOCENTI-CLASSI-MATERIE'!$A$2:$A$201,0)+2&amp;":$L"&amp;MATCH(AA$106,'DOCENTI-CLASSI-MATERIE'!$A$2:$A$201,0)+2),0)),"")</f>
        <v/>
      </c>
      <c r="AB288" s="41" t="str">
        <f ca="1">IFERROR(INDEX('DOCENTI-CLASSI-MATERIE'!$A$2:$L$201,MATCH(AB$106,'DOCENTI-CLASSI-MATERIE'!$A$2:$A$201,0),MATCH(AB$184,INDIRECT("'DOCENTI-CLASSI-MATERIE'!$A"&amp;MATCH(AB$106,'DOCENTI-CLASSI-MATERIE'!$A$2:$A$201,0)+2&amp;":$L"&amp;MATCH(AB$106,'DOCENTI-CLASSI-MATERIE'!$A$2:$A$201,0)+2),0)),"")</f>
        <v/>
      </c>
      <c r="AC288" s="41" t="str">
        <f ca="1">IFERROR(INDEX('DOCENTI-CLASSI-MATERIE'!$A$2:$L$201,MATCH(AC$106,'DOCENTI-CLASSI-MATERIE'!$A$2:$A$201,0),MATCH(AC$184,INDIRECT("'DOCENTI-CLASSI-MATERIE'!$A"&amp;MATCH(AC$106,'DOCENTI-CLASSI-MATERIE'!$A$2:$A$201,0)+2&amp;":$L"&amp;MATCH(AC$106,'DOCENTI-CLASSI-MATERIE'!$A$2:$A$201,0)+2),0)),"")</f>
        <v/>
      </c>
      <c r="AD288" s="41" t="str">
        <f ca="1">IFERROR(INDEX('DOCENTI-CLASSI-MATERIE'!$A$2:$L$201,MATCH(AD$106,'DOCENTI-CLASSI-MATERIE'!$A$2:$A$201,0),MATCH(AD$184,INDIRECT("'DOCENTI-CLASSI-MATERIE'!$A"&amp;MATCH(AD$106,'DOCENTI-CLASSI-MATERIE'!$A$2:$A$201,0)+2&amp;":$L"&amp;MATCH(AD$106,'DOCENTI-CLASSI-MATERIE'!$A$2:$A$201,0)+2),0)),"")</f>
        <v/>
      </c>
      <c r="AE288" s="41" t="str">
        <f ca="1">IFERROR(INDEX('DOCENTI-CLASSI-MATERIE'!$A$2:$L$201,MATCH(AE$106,'DOCENTI-CLASSI-MATERIE'!$A$2:$A$201,0),MATCH(AE$184,INDIRECT("'DOCENTI-CLASSI-MATERIE'!$A"&amp;MATCH(AE$106,'DOCENTI-CLASSI-MATERIE'!$A$2:$A$201,0)+2&amp;":$L"&amp;MATCH(AE$106,'DOCENTI-CLASSI-MATERIE'!$A$2:$A$201,0)+2),0)),"")</f>
        <v/>
      </c>
      <c r="AF288" s="41" t="str">
        <f ca="1">IFERROR(INDEX('DOCENTI-CLASSI-MATERIE'!$A$2:$L$201,MATCH(AF$106,'DOCENTI-CLASSI-MATERIE'!$A$2:$A$201,0),MATCH(AF$184,INDIRECT("'DOCENTI-CLASSI-MATERIE'!$A"&amp;MATCH(AF$106,'DOCENTI-CLASSI-MATERIE'!$A$2:$A$201,0)+2&amp;":$L"&amp;MATCH(AF$106,'DOCENTI-CLASSI-MATERIE'!$A$2:$A$201,0)+2),0)),"")</f>
        <v/>
      </c>
      <c r="AG288" s="41" t="str">
        <f ca="1">IFERROR(INDEX('DOCENTI-CLASSI-MATERIE'!$A$2:$L$201,MATCH(AG$106,'DOCENTI-CLASSI-MATERIE'!$A$2:$A$201,0),MATCH(AG$184,INDIRECT("'DOCENTI-CLASSI-MATERIE'!$A"&amp;MATCH(AG$106,'DOCENTI-CLASSI-MATERIE'!$A$2:$A$201,0)+2&amp;":$L"&amp;MATCH(AG$106,'DOCENTI-CLASSI-MATERIE'!$A$2:$A$201,0)+2),0)),"")</f>
        <v/>
      </c>
      <c r="AH288" s="41" t="str">
        <f ca="1">IFERROR(INDEX('DOCENTI-CLASSI-MATERIE'!$A$2:$L$201,MATCH(AH$106,'DOCENTI-CLASSI-MATERIE'!$A$2:$A$201,0),MATCH(AH$184,INDIRECT("'DOCENTI-CLASSI-MATERIE'!$A"&amp;MATCH(AH$106,'DOCENTI-CLASSI-MATERIE'!$A$2:$A$201,0)+2&amp;":$L"&amp;MATCH(AH$106,'DOCENTI-CLASSI-MATERIE'!$A$2:$A$201,0)+2),0)),"")</f>
        <v/>
      </c>
      <c r="AI288" s="41" t="str">
        <f ca="1">IFERROR(INDEX('DOCENTI-CLASSI-MATERIE'!$A$2:$L$201,MATCH(AI$106,'DOCENTI-CLASSI-MATERIE'!$A$2:$A$201,0),MATCH(AI$184,INDIRECT("'DOCENTI-CLASSI-MATERIE'!$A"&amp;MATCH(AI$106,'DOCENTI-CLASSI-MATERIE'!$A$2:$A$201,0)+2&amp;":$L"&amp;MATCH(AI$106,'DOCENTI-CLASSI-MATERIE'!$A$2:$A$201,0)+2),0)),"")</f>
        <v/>
      </c>
      <c r="AJ288" s="41" t="str">
        <f ca="1">IFERROR(INDEX('DOCENTI-CLASSI-MATERIE'!$A$2:$L$201,MATCH(AJ$106,'DOCENTI-CLASSI-MATERIE'!$A$2:$A$201,0),MATCH(AJ$184,INDIRECT("'DOCENTI-CLASSI-MATERIE'!$A"&amp;MATCH(AJ$106,'DOCENTI-CLASSI-MATERIE'!$A$2:$A$201,0)+2&amp;":$L"&amp;MATCH(AJ$106,'DOCENTI-CLASSI-MATERIE'!$A$2:$A$201,0)+2),0)),"")</f>
        <v/>
      </c>
      <c r="AK288" s="41" t="str">
        <f ca="1">IFERROR(INDEX('DOCENTI-CLASSI-MATERIE'!$A$2:$L$201,MATCH(AK$106,'DOCENTI-CLASSI-MATERIE'!$A$2:$A$201,0),MATCH(AK$184,INDIRECT("'DOCENTI-CLASSI-MATERIE'!$A"&amp;MATCH(AK$106,'DOCENTI-CLASSI-MATERIE'!$A$2:$A$201,0)+2&amp;":$L"&amp;MATCH(AK$106,'DOCENTI-CLASSI-MATERIE'!$A$2:$A$201,0)+2),0)),"")</f>
        <v/>
      </c>
      <c r="AL288" s="41" t="str">
        <f ca="1">IFERROR(INDEX('DOCENTI-CLASSI-MATERIE'!$A$2:$L$201,MATCH(AL$106,'DOCENTI-CLASSI-MATERIE'!$A$2:$A$201,0),MATCH(AL$184,INDIRECT("'DOCENTI-CLASSI-MATERIE'!$A"&amp;MATCH(AL$106,'DOCENTI-CLASSI-MATERIE'!$A$2:$A$201,0)+2&amp;":$L"&amp;MATCH(AL$106,'DOCENTI-CLASSI-MATERIE'!$A$2:$A$201,0)+2),0)),"")</f>
        <v/>
      </c>
      <c r="AM288" s="41" t="str">
        <f ca="1">IFERROR(INDEX('DOCENTI-CLASSI-MATERIE'!$A$2:$L$201,MATCH(AM$106,'DOCENTI-CLASSI-MATERIE'!$A$2:$A$201,0),MATCH(AM$184,INDIRECT("'DOCENTI-CLASSI-MATERIE'!$A"&amp;MATCH(AM$106,'DOCENTI-CLASSI-MATERIE'!$A$2:$A$201,0)+2&amp;":$L"&amp;MATCH(AM$106,'DOCENTI-CLASSI-MATERIE'!$A$2:$A$201,0)+2),0)),"")</f>
        <v/>
      </c>
      <c r="AN288" s="41" t="str">
        <f ca="1">IFERROR(INDEX('DOCENTI-CLASSI-MATERIE'!$A$2:$L$201,MATCH(AN$106,'DOCENTI-CLASSI-MATERIE'!$A$2:$A$201,0),MATCH(AN$184,INDIRECT("'DOCENTI-CLASSI-MATERIE'!$A"&amp;MATCH(AN$106,'DOCENTI-CLASSI-MATERIE'!$A$2:$A$201,0)+2&amp;":$L"&amp;MATCH(AN$106,'DOCENTI-CLASSI-MATERIE'!$A$2:$A$201,0)+2),0)),"")</f>
        <v/>
      </c>
      <c r="AO288" s="41" t="str">
        <f ca="1">IFERROR(INDEX('DOCENTI-CLASSI-MATERIE'!$A$2:$L$201,MATCH(AO$106,'DOCENTI-CLASSI-MATERIE'!$A$2:$A$201,0),MATCH(AO$184,INDIRECT("'DOCENTI-CLASSI-MATERIE'!$A"&amp;MATCH(AO$106,'DOCENTI-CLASSI-MATERIE'!$A$2:$A$201,0)+2&amp;":$L"&amp;MATCH(AO$106,'DOCENTI-CLASSI-MATERIE'!$A$2:$A$201,0)+2),0)),"")</f>
        <v/>
      </c>
      <c r="AP288" s="41" t="str">
        <f ca="1">IFERROR(INDEX('DOCENTI-CLASSI-MATERIE'!$A$2:$L$201,MATCH(AP$106,'DOCENTI-CLASSI-MATERIE'!$A$2:$A$201,0),MATCH(AP$184,INDIRECT("'DOCENTI-CLASSI-MATERIE'!$A"&amp;MATCH(AP$106,'DOCENTI-CLASSI-MATERIE'!$A$2:$A$201,0)+2&amp;":$L"&amp;MATCH(AP$106,'DOCENTI-CLASSI-MATERIE'!$A$2:$A$201,0)+2),0)),"")</f>
        <v/>
      </c>
      <c r="AQ288" s="41" t="str">
        <f ca="1">IFERROR(INDEX('DOCENTI-CLASSI-MATERIE'!$A$2:$L$201,MATCH(AQ$106,'DOCENTI-CLASSI-MATERIE'!$A$2:$A$201,0),MATCH(AQ$184,INDIRECT("'DOCENTI-CLASSI-MATERIE'!$A"&amp;MATCH(AQ$106,'DOCENTI-CLASSI-MATERIE'!$A$2:$A$201,0)+2&amp;":$L"&amp;MATCH(AQ$106,'DOCENTI-CLASSI-MATERIE'!$A$2:$A$201,0)+2),0)),"")</f>
        <v/>
      </c>
      <c r="AR288" s="41" t="str">
        <f ca="1">IFERROR(INDEX('DOCENTI-CLASSI-MATERIE'!$A$2:$L$201,MATCH(AR$106,'DOCENTI-CLASSI-MATERIE'!$A$2:$A$201,0),MATCH(AR$184,INDIRECT("'DOCENTI-CLASSI-MATERIE'!$A"&amp;MATCH(AR$106,'DOCENTI-CLASSI-MATERIE'!$A$2:$A$201,0)+2&amp;":$L"&amp;MATCH(AR$106,'DOCENTI-CLASSI-MATERIE'!$A$2:$A$201,0)+2),0)),"")</f>
        <v/>
      </c>
      <c r="AS288" s="41" t="str">
        <f ca="1">IFERROR(INDEX('DOCENTI-CLASSI-MATERIE'!$A$2:$L$201,MATCH(AS$106,'DOCENTI-CLASSI-MATERIE'!$A$2:$A$201,0),MATCH(AS$184,INDIRECT("'DOCENTI-CLASSI-MATERIE'!$A"&amp;MATCH(AS$106,'DOCENTI-CLASSI-MATERIE'!$A$2:$A$201,0)+2&amp;":$L"&amp;MATCH(AS$106,'DOCENTI-CLASSI-MATERIE'!$A$2:$A$201,0)+2),0)),"")</f>
        <v/>
      </c>
      <c r="AT288" s="41" t="str">
        <f ca="1">IFERROR(INDEX('DOCENTI-CLASSI-MATERIE'!$A$2:$L$201,MATCH(AT$106,'DOCENTI-CLASSI-MATERIE'!$A$2:$A$201,0),MATCH(AT$184,INDIRECT("'DOCENTI-CLASSI-MATERIE'!$A"&amp;MATCH(AT$106,'DOCENTI-CLASSI-MATERIE'!$A$2:$A$201,0)+2&amp;":$L"&amp;MATCH(AT$106,'DOCENTI-CLASSI-MATERIE'!$A$2:$A$201,0)+2),0)),"")</f>
        <v/>
      </c>
      <c r="AU288" s="41" t="str">
        <f ca="1">IFERROR(INDEX('DOCENTI-CLASSI-MATERIE'!$A$2:$L$201,MATCH(AU$106,'DOCENTI-CLASSI-MATERIE'!$A$2:$A$201,0),MATCH(AU$184,INDIRECT("'DOCENTI-CLASSI-MATERIE'!$A"&amp;MATCH(AU$106,'DOCENTI-CLASSI-MATERIE'!$A$2:$A$201,0)+2&amp;":$L"&amp;MATCH(AU$106,'DOCENTI-CLASSI-MATERIE'!$A$2:$A$201,0)+2),0)),"")</f>
        <v/>
      </c>
      <c r="AV288" s="41" t="str">
        <f ca="1">IFERROR(INDEX('DOCENTI-CLASSI-MATERIE'!$A$2:$L$201,MATCH(AV$106,'DOCENTI-CLASSI-MATERIE'!$A$2:$A$201,0),MATCH(AV$184,INDIRECT("'DOCENTI-CLASSI-MATERIE'!$A"&amp;MATCH(AV$106,'DOCENTI-CLASSI-MATERIE'!$A$2:$A$201,0)+2&amp;":$L"&amp;MATCH(AV$106,'DOCENTI-CLASSI-MATERIE'!$A$2:$A$201,0)+2),0)),"")</f>
        <v/>
      </c>
      <c r="AW288" s="41" t="str">
        <f ca="1">IFERROR(INDEX('DOCENTI-CLASSI-MATERIE'!$A$2:$L$201,MATCH(AW$106,'DOCENTI-CLASSI-MATERIE'!$A$2:$A$201,0),MATCH(AW$184,INDIRECT("'DOCENTI-CLASSI-MATERIE'!$A"&amp;MATCH(AW$106,'DOCENTI-CLASSI-MATERIE'!$A$2:$A$201,0)+2&amp;":$L"&amp;MATCH(AW$106,'DOCENTI-CLASSI-MATERIE'!$A$2:$A$201,0)+2),0)),"")</f>
        <v/>
      </c>
      <c r="AX288" s="41" t="str">
        <f ca="1">IFERROR(INDEX('DOCENTI-CLASSI-MATERIE'!$A$2:$L$201,MATCH(AX$106,'DOCENTI-CLASSI-MATERIE'!$A$2:$A$201,0),MATCH(AX$184,INDIRECT("'DOCENTI-CLASSI-MATERIE'!$A"&amp;MATCH(AX$106,'DOCENTI-CLASSI-MATERIE'!$A$2:$A$201,0)+2&amp;":$L"&amp;MATCH(AX$106,'DOCENTI-CLASSI-MATERIE'!$A$2:$A$201,0)+2),0)),"")</f>
        <v/>
      </c>
      <c r="AY288" s="41" t="str">
        <f ca="1">IFERROR(INDEX('DOCENTI-CLASSI-MATERIE'!$A$2:$L$201,MATCH(AY$106,'DOCENTI-CLASSI-MATERIE'!$A$2:$A$201,0),MATCH(AY$184,INDIRECT("'DOCENTI-CLASSI-MATERIE'!$A"&amp;MATCH(AY$106,'DOCENTI-CLASSI-MATERIE'!$A$2:$A$201,0)+2&amp;":$L"&amp;MATCH(AY$106,'DOCENTI-CLASSI-MATERIE'!$A$2:$A$201,0)+2),0)),"")</f>
        <v/>
      </c>
      <c r="AZ288" s="41" t="str">
        <f ca="1">IFERROR(INDEX('DOCENTI-CLASSI-MATERIE'!$A$2:$L$201,MATCH(AZ$106,'DOCENTI-CLASSI-MATERIE'!$A$2:$A$201,0),MATCH(AZ$184,INDIRECT("'DOCENTI-CLASSI-MATERIE'!$A"&amp;MATCH(AZ$106,'DOCENTI-CLASSI-MATERIE'!$A$2:$A$201,0)+2&amp;":$L"&amp;MATCH(AZ$106,'DOCENTI-CLASSI-MATERIE'!$A$2:$A$201,0)+2),0)),"")</f>
        <v/>
      </c>
    </row>
    <row r="289" spans="1:52" s="42" customFormat="1" ht="24.95" hidden="1" customHeight="1">
      <c r="A289" s="160"/>
      <c r="B289" s="163"/>
      <c r="C289" s="43" t="str">
        <f>IFERROR(INDEX('ORARIO DOCENTI'!$A$3:$A$102,MATCH(C$184,'ORARIO DOCENTI'!$AJ$3:$AJ$102,0),1),"")</f>
        <v/>
      </c>
      <c r="D289" s="43" t="str">
        <f>IFERROR(INDEX('ORARIO DOCENTI'!$A$3:$A$102,MATCH(D$184,'ORARIO DOCENTI'!$AJ$3:$AJ$102,0),1),"")</f>
        <v/>
      </c>
      <c r="E289" s="43" t="str">
        <f>IFERROR(INDEX('ORARIO DOCENTI'!$A$3:$A$102,MATCH(E$184,'ORARIO DOCENTI'!$AJ$3:$AJ$102,0),1),"")</f>
        <v/>
      </c>
      <c r="F289" s="43" t="str">
        <f>IFERROR(INDEX('ORARIO DOCENTI'!$A$3:$A$102,MATCH(F$184,'ORARIO DOCENTI'!$AJ$3:$AJ$102,0),1),"")</f>
        <v/>
      </c>
      <c r="G289" s="43" t="str">
        <f>IFERROR(INDEX('ORARIO DOCENTI'!$A$3:$A$102,MATCH(G$184,'ORARIO DOCENTI'!$AJ$3:$AJ$102,0),1),"")</f>
        <v/>
      </c>
      <c r="H289" s="43" t="str">
        <f>IFERROR(INDEX('ORARIO DOCENTI'!$A$3:$A$102,MATCH(H$184,'ORARIO DOCENTI'!$AJ$3:$AJ$102,0),1),"")</f>
        <v/>
      </c>
      <c r="I289" s="43" t="str">
        <f>IFERROR(INDEX('ORARIO DOCENTI'!$A$3:$A$102,MATCH(I$184,'ORARIO DOCENTI'!$AJ$3:$AJ$102,0),1),"")</f>
        <v/>
      </c>
      <c r="J289" s="43" t="str">
        <f>IFERROR(INDEX('ORARIO DOCENTI'!$A$3:$A$102,MATCH(J$184,'ORARIO DOCENTI'!$AJ$3:$AJ$102,0),1),"")</f>
        <v/>
      </c>
      <c r="K289" s="43" t="str">
        <f>IFERROR(INDEX('ORARIO DOCENTI'!$A$3:$A$102,MATCH(K$184,'ORARIO DOCENTI'!$AJ$3:$AJ$102,0),1),"")</f>
        <v/>
      </c>
      <c r="L289" s="43" t="str">
        <f>IFERROR(INDEX('ORARIO DOCENTI'!$A$3:$A$102,MATCH(L$184,'ORARIO DOCENTI'!$AJ$3:$AJ$102,0),1),"")</f>
        <v/>
      </c>
      <c r="M289" s="43" t="str">
        <f>IFERROR(INDEX('ORARIO DOCENTI'!$A$3:$A$102,MATCH(M$184,'ORARIO DOCENTI'!$AJ$3:$AJ$102,0),1),"")</f>
        <v/>
      </c>
      <c r="N289" s="43" t="str">
        <f>IFERROR(INDEX('ORARIO DOCENTI'!$A$3:$A$102,MATCH(N$184,'ORARIO DOCENTI'!$AJ$3:$AJ$102,0),1),"")</f>
        <v/>
      </c>
      <c r="O289" s="43" t="str">
        <f>IFERROR(INDEX('ORARIO DOCENTI'!$A$3:$A$102,MATCH(O$184,'ORARIO DOCENTI'!$AJ$3:$AJ$102,0),1),"")</f>
        <v>LEONARDO</v>
      </c>
      <c r="P289" s="43" t="str">
        <f>IFERROR(INDEX('ORARIO DOCENTI'!$A$3:$A$102,MATCH(P$184,'ORARIO DOCENTI'!$AJ$3:$AJ$102,0),1),"")</f>
        <v>LEONARDO</v>
      </c>
      <c r="Q289" s="43" t="str">
        <f>IFERROR(INDEX('ORARIO DOCENTI'!$A$3:$A$102,MATCH(Q$184,'ORARIO DOCENTI'!$AJ$3:$AJ$102,0),1),"")</f>
        <v/>
      </c>
      <c r="R289" s="43" t="str">
        <f>IFERROR(INDEX('ORARIO DOCENTI'!$A$3:$A$102,MATCH(R$184,'ORARIO DOCENTI'!$AJ$3:$AJ$102,0),1),"")</f>
        <v>BARTOLACCI</v>
      </c>
      <c r="S289" s="43" t="str">
        <f>IFERROR(INDEX('ORARIO DOCENTI'!$A$3:$A$102,MATCH(S$184,'ORARIO DOCENTI'!$AJ$3:$AJ$102,0),1),"")</f>
        <v>BARTOLACCI</v>
      </c>
      <c r="T289" s="43" t="str">
        <f>IFERROR(INDEX('ORARIO DOCENTI'!$A$3:$A$102,MATCH(T$184,'ORARIO DOCENTI'!$AJ$3:$AJ$102,0),1),"")</f>
        <v/>
      </c>
      <c r="U289" s="43" t="str">
        <f>IFERROR(INDEX('ORARIO DOCENTI'!$A$3:$A$102,MATCH(U$184,'ORARIO DOCENTI'!$AJ$3:$AJ$102,0),1),"")</f>
        <v/>
      </c>
      <c r="V289" s="43" t="str">
        <f>IFERROR(INDEX('ORARIO DOCENTI'!$A$3:$A$102,MATCH(V$184,'ORARIO DOCENTI'!$AJ$3:$AJ$102,0),1),"")</f>
        <v/>
      </c>
      <c r="W289" s="43" t="str">
        <f>IFERROR(INDEX('ORARIO DOCENTI'!$A$3:$A$102,MATCH(W$184,'ORARIO DOCENTI'!$AJ$3:$AJ$102,0),1),"")</f>
        <v/>
      </c>
      <c r="X289" s="43" t="str">
        <f>IFERROR(INDEX('ORARIO DOCENTI'!$A$3:$A$102,MATCH(X$184,'ORARIO DOCENTI'!$AJ$3:$AJ$102,0),1),"")</f>
        <v/>
      </c>
      <c r="Y289" s="43" t="str">
        <f>IFERROR(INDEX('ORARIO DOCENTI'!$A$3:$A$102,MATCH(Y$184,'ORARIO DOCENTI'!$AJ$3:$AJ$102,0),1),"")</f>
        <v/>
      </c>
      <c r="Z289" s="43" t="str">
        <f>IFERROR(INDEX('ORARIO DOCENTI'!$A$3:$A$102,MATCH(Z$184,'ORARIO DOCENTI'!$AJ$3:$AJ$102,0),1),"")</f>
        <v/>
      </c>
      <c r="AA289" s="43" t="str">
        <f>IFERROR(INDEX('ORARIO DOCENTI'!$A$3:$A$102,MATCH(AA$184,'ORARIO DOCENTI'!$AJ$3:$AJ$102,0),1),"")</f>
        <v/>
      </c>
      <c r="AB289" s="43" t="str">
        <f>IFERROR(INDEX('ORARIO DOCENTI'!$A$3:$A$102,MATCH(AB$184,'ORARIO DOCENTI'!$AJ$3:$AJ$102,0),1),"")</f>
        <v/>
      </c>
      <c r="AC289" s="43" t="str">
        <f>IFERROR(INDEX('ORARIO DOCENTI'!$A$3:$A$102,MATCH(AC$184,'ORARIO DOCENTI'!$AJ$3:$AJ$102,0),1),"")</f>
        <v/>
      </c>
      <c r="AD289" s="43" t="str">
        <f>IFERROR(INDEX('ORARIO DOCENTI'!$A$3:$A$102,MATCH(AD$184,'ORARIO DOCENTI'!$AJ$3:$AJ$102,0),1),"")</f>
        <v/>
      </c>
      <c r="AE289" s="43" t="str">
        <f>IFERROR(INDEX('ORARIO DOCENTI'!$A$3:$A$102,MATCH(AE$184,'ORARIO DOCENTI'!$AJ$3:$AJ$102,0),1),"")</f>
        <v/>
      </c>
      <c r="AF289" s="43" t="str">
        <f>IFERROR(INDEX('ORARIO DOCENTI'!$A$3:$A$102,MATCH(AF$184,'ORARIO DOCENTI'!$AJ$3:$AJ$102,0),1),"")</f>
        <v/>
      </c>
      <c r="AG289" s="43" t="str">
        <f>IFERROR(INDEX('ORARIO DOCENTI'!$A$3:$A$102,MATCH(AG$184,'ORARIO DOCENTI'!$AJ$3:$AJ$102,0),1),"")</f>
        <v/>
      </c>
      <c r="AH289" s="43" t="str">
        <f>IFERROR(INDEX('ORARIO DOCENTI'!$A$3:$A$102,MATCH(AH$184,'ORARIO DOCENTI'!$AJ$3:$AJ$102,0),1),"")</f>
        <v/>
      </c>
      <c r="AI289" s="43" t="str">
        <f>IFERROR(INDEX('ORARIO DOCENTI'!$A$3:$A$102,MATCH(AI$184,'ORARIO DOCENTI'!$AJ$3:$AJ$102,0),1),"")</f>
        <v/>
      </c>
      <c r="AJ289" s="43" t="str">
        <f>IFERROR(INDEX('ORARIO DOCENTI'!$A$3:$A$102,MATCH(AJ$184,'ORARIO DOCENTI'!$AJ$3:$AJ$102,0),1),"")</f>
        <v/>
      </c>
      <c r="AK289" s="43" t="str">
        <f>IFERROR(INDEX('ORARIO DOCENTI'!$A$3:$A$102,MATCH(AK$184,'ORARIO DOCENTI'!$AJ$3:$AJ$102,0),1),"")</f>
        <v/>
      </c>
      <c r="AL289" s="43" t="str">
        <f>IFERROR(INDEX('ORARIO DOCENTI'!$A$3:$A$102,MATCH(AL$184,'ORARIO DOCENTI'!$AJ$3:$AJ$102,0),1),"")</f>
        <v/>
      </c>
      <c r="AM289" s="43" t="str">
        <f>IFERROR(INDEX('ORARIO DOCENTI'!$A$3:$A$102,MATCH(AM$184,'ORARIO DOCENTI'!$AJ$3:$AJ$102,0),1),"")</f>
        <v/>
      </c>
      <c r="AN289" s="43" t="str">
        <f>IFERROR(INDEX('ORARIO DOCENTI'!$A$3:$A$102,MATCH(AN$184,'ORARIO DOCENTI'!$AJ$3:$AJ$102,0),1),"")</f>
        <v/>
      </c>
      <c r="AO289" s="43" t="str">
        <f>IFERROR(INDEX('ORARIO DOCENTI'!$A$3:$A$102,MATCH(AO$184,'ORARIO DOCENTI'!$AJ$3:$AJ$102,0),1),"")</f>
        <v/>
      </c>
      <c r="AP289" s="43" t="str">
        <f>IFERROR(INDEX('ORARIO DOCENTI'!$A$3:$A$102,MATCH(AP$184,'ORARIO DOCENTI'!$AJ$3:$AJ$102,0),1),"")</f>
        <v/>
      </c>
      <c r="AQ289" s="43" t="str">
        <f>IFERROR(INDEX('ORARIO DOCENTI'!$A$3:$A$102,MATCH(AQ$184,'ORARIO DOCENTI'!$AJ$3:$AJ$102,0),1),"")</f>
        <v/>
      </c>
      <c r="AR289" s="43" t="str">
        <f>IFERROR(INDEX('ORARIO DOCENTI'!$A$3:$A$102,MATCH(AR$184,'ORARIO DOCENTI'!$AJ$3:$AJ$102,0),1),"")</f>
        <v/>
      </c>
      <c r="AS289" s="43" t="str">
        <f>IFERROR(INDEX('ORARIO DOCENTI'!$A$3:$A$102,MATCH(AS$184,'ORARIO DOCENTI'!$AJ$3:$AJ$102,0),1),"")</f>
        <v/>
      </c>
      <c r="AT289" s="43" t="str">
        <f>IFERROR(INDEX('ORARIO DOCENTI'!$A$3:$A$102,MATCH(AT$184,'ORARIO DOCENTI'!$AJ$3:$AJ$102,0),1),"")</f>
        <v/>
      </c>
      <c r="AU289" s="43" t="str">
        <f>IFERROR(INDEX('ORARIO DOCENTI'!$A$3:$A$102,MATCH(AU$184,'ORARIO DOCENTI'!$AJ$3:$AJ$102,0),1),"")</f>
        <v/>
      </c>
      <c r="AV289" s="43" t="str">
        <f>IFERROR(INDEX('ORARIO DOCENTI'!$A$3:$A$102,MATCH(AV$184,'ORARIO DOCENTI'!$AJ$3:$AJ$102,0),1),"")</f>
        <v/>
      </c>
      <c r="AW289" s="43" t="str">
        <f>IFERROR(INDEX('ORARIO DOCENTI'!$A$3:$A$102,MATCH(AW$184,'ORARIO DOCENTI'!$AJ$3:$AJ$102,0),1),"")</f>
        <v/>
      </c>
      <c r="AX289" s="43" t="str">
        <f>IFERROR(INDEX('ORARIO DOCENTI'!$A$3:$A$102,MATCH(AX$184,'ORARIO DOCENTI'!$AJ$3:$AJ$102,0),1),"")</f>
        <v/>
      </c>
      <c r="AY289" s="43" t="str">
        <f>IFERROR(INDEX('ORARIO DOCENTI'!$A$3:$A$102,MATCH(AY$184,'ORARIO DOCENTI'!$AJ$3:$AJ$102,0),1),"")</f>
        <v/>
      </c>
      <c r="AZ289" s="43" t="str">
        <f>IFERROR(INDEX('ORARIO DOCENTI'!$A$3:$A$102,MATCH(AZ$184,'ORARIO DOCENTI'!$AJ$3:$AJ$102,0),1),"")</f>
        <v/>
      </c>
    </row>
    <row r="290" spans="1:52" s="42" customFormat="1" ht="24.95" hidden="1" customHeight="1">
      <c r="A290" s="160"/>
      <c r="B290" s="164"/>
      <c r="C290" s="43" t="str">
        <f>IFERROR(INDEX('ORARIO ITP'!$A$3:$A$102,MATCH(C$184,'ORARIO ITP'!$AJ$3:$AJ$102,0),1),"")</f>
        <v/>
      </c>
      <c r="D290" s="43" t="str">
        <f>IFERROR(INDEX('ORARIO ITP'!$A$3:$A$102,MATCH(D$184,'ORARIO ITP'!$AJ$3:$AJ$102,0),1),"")</f>
        <v/>
      </c>
      <c r="E290" s="43" t="str">
        <f>IFERROR(INDEX('ORARIO ITP'!$A$3:$A$102,MATCH(E$184,'ORARIO ITP'!$AJ$3:$AJ$102,0),1),"")</f>
        <v/>
      </c>
      <c r="F290" s="43" t="str">
        <f>IFERROR(INDEX('ORARIO ITP'!$A$3:$A$102,MATCH(F$184,'ORARIO ITP'!$AJ$3:$AJ$102,0),1),"")</f>
        <v/>
      </c>
      <c r="G290" s="43" t="str">
        <f>IFERROR(INDEX('ORARIO ITP'!$A$3:$A$102,MATCH(G$184,'ORARIO ITP'!$AJ$3:$AJ$102,0),1),"")</f>
        <v/>
      </c>
      <c r="H290" s="43" t="str">
        <f>IFERROR(INDEX('ORARIO ITP'!$A$3:$A$102,MATCH(H$184,'ORARIO ITP'!$AJ$3:$AJ$102,0),1),"")</f>
        <v/>
      </c>
      <c r="I290" s="43" t="str">
        <f>IFERROR(INDEX('ORARIO ITP'!$A$3:$A$102,MATCH(I$184,'ORARIO ITP'!$AJ$3:$AJ$102,0),1),"")</f>
        <v/>
      </c>
      <c r="J290" s="43" t="str">
        <f>IFERROR(INDEX('ORARIO ITP'!$A$3:$A$102,MATCH(J$184,'ORARIO ITP'!$AJ$3:$AJ$102,0),1),"")</f>
        <v/>
      </c>
      <c r="K290" s="43" t="str">
        <f>IFERROR(INDEX('ORARIO ITP'!$A$3:$A$102,MATCH(K$184,'ORARIO ITP'!$AJ$3:$AJ$102,0),1),"")</f>
        <v/>
      </c>
      <c r="L290" s="43" t="str">
        <f>IFERROR(INDEX('ORARIO ITP'!$A$3:$A$102,MATCH(L$184,'ORARIO ITP'!$AJ$3:$AJ$102,0),1),"")</f>
        <v/>
      </c>
      <c r="M290" s="43" t="str">
        <f>IFERROR(INDEX('ORARIO ITP'!$A$3:$A$102,MATCH(M$184,'ORARIO ITP'!$AJ$3:$AJ$102,0),1),"")</f>
        <v/>
      </c>
      <c r="N290" s="43" t="str">
        <f>IFERROR(INDEX('ORARIO ITP'!$A$3:$A$102,MATCH(N$184,'ORARIO ITP'!$AJ$3:$AJ$102,0),1),"")</f>
        <v/>
      </c>
      <c r="O290" s="43" t="str">
        <f>IFERROR(INDEX('ORARIO ITP'!$A$3:$A$102,MATCH(O$184,'ORARIO ITP'!$AJ$3:$AJ$102,0),1),"")</f>
        <v/>
      </c>
      <c r="P290" s="43" t="str">
        <f>IFERROR(INDEX('ORARIO ITP'!$A$3:$A$102,MATCH(P$184,'ORARIO ITP'!$AJ$3:$AJ$102,0),1),"")</f>
        <v/>
      </c>
      <c r="Q290" s="43" t="str">
        <f>IFERROR(INDEX('ORARIO ITP'!$A$3:$A$102,MATCH(Q$184,'ORARIO ITP'!$AJ$3:$AJ$102,0),1),"")</f>
        <v/>
      </c>
      <c r="R290" s="43" t="str">
        <f>IFERROR(INDEX('ORARIO ITP'!$A$3:$A$102,MATCH(R$184,'ORARIO ITP'!$AJ$3:$AJ$102,0),1),"")</f>
        <v/>
      </c>
      <c r="S290" s="43" t="str">
        <f>IFERROR(INDEX('ORARIO ITP'!$A$3:$A$102,MATCH(S$184,'ORARIO ITP'!$AJ$3:$AJ$102,0),1),"")</f>
        <v/>
      </c>
      <c r="T290" s="43" t="str">
        <f>IFERROR(INDEX('ORARIO ITP'!$A$3:$A$102,MATCH(T$184,'ORARIO ITP'!$AJ$3:$AJ$102,0),1),"")</f>
        <v/>
      </c>
      <c r="U290" s="43" t="str">
        <f>IFERROR(INDEX('ORARIO ITP'!$A$3:$A$102,MATCH(U$184,'ORARIO ITP'!$AJ$3:$AJ$102,0),1),"")</f>
        <v/>
      </c>
      <c r="V290" s="43" t="str">
        <f>IFERROR(INDEX('ORARIO ITP'!$A$3:$A$102,MATCH(V$184,'ORARIO ITP'!$AJ$3:$AJ$102,0),1),"")</f>
        <v/>
      </c>
      <c r="W290" s="43" t="str">
        <f>IFERROR(INDEX('ORARIO ITP'!$A$3:$A$102,MATCH(W$184,'ORARIO ITP'!$AJ$3:$AJ$102,0),1),"")</f>
        <v/>
      </c>
      <c r="X290" s="43" t="str">
        <f>IFERROR(INDEX('ORARIO ITP'!$A$3:$A$102,MATCH(X$184,'ORARIO ITP'!$AJ$3:$AJ$102,0),1),"")</f>
        <v/>
      </c>
      <c r="Y290" s="43" t="str">
        <f>IFERROR(INDEX('ORARIO ITP'!$A$3:$A$102,MATCH(Y$184,'ORARIO ITP'!$AJ$3:$AJ$102,0),1),"")</f>
        <v/>
      </c>
      <c r="Z290" s="43" t="str">
        <f>IFERROR(INDEX('ORARIO ITP'!$A$3:$A$102,MATCH(Z$184,'ORARIO ITP'!$AJ$3:$AJ$102,0),1),"")</f>
        <v/>
      </c>
      <c r="AA290" s="43" t="str">
        <f>IFERROR(INDEX('ORARIO ITP'!$A$3:$A$102,MATCH(AA$184,'ORARIO ITP'!$AJ$3:$AJ$102,0),1),"")</f>
        <v/>
      </c>
      <c r="AB290" s="43" t="str">
        <f>IFERROR(INDEX('ORARIO ITP'!$A$3:$A$102,MATCH(AB$184,'ORARIO ITP'!$AJ$3:$AJ$102,0),1),"")</f>
        <v/>
      </c>
      <c r="AC290" s="43" t="str">
        <f>IFERROR(INDEX('ORARIO ITP'!$A$3:$A$102,MATCH(AC$184,'ORARIO ITP'!$AJ$3:$AJ$102,0),1),"")</f>
        <v/>
      </c>
      <c r="AD290" s="43" t="str">
        <f>IFERROR(INDEX('ORARIO ITP'!$A$3:$A$102,MATCH(AD$184,'ORARIO ITP'!$AJ$3:$AJ$102,0),1),"")</f>
        <v/>
      </c>
      <c r="AE290" s="43" t="str">
        <f>IFERROR(INDEX('ORARIO ITP'!$A$3:$A$102,MATCH(AE$184,'ORARIO ITP'!$AJ$3:$AJ$102,0),1),"")</f>
        <v/>
      </c>
      <c r="AF290" s="43" t="str">
        <f>IFERROR(INDEX('ORARIO ITP'!$A$3:$A$102,MATCH(AF$184,'ORARIO ITP'!$AJ$3:$AJ$102,0),1),"")</f>
        <v/>
      </c>
      <c r="AG290" s="43" t="str">
        <f>IFERROR(INDEX('ORARIO ITP'!$A$3:$A$102,MATCH(AG$184,'ORARIO ITP'!$AJ$3:$AJ$102,0),1),"")</f>
        <v/>
      </c>
      <c r="AH290" s="43" t="str">
        <f>IFERROR(INDEX('ORARIO ITP'!$A$3:$A$102,MATCH(AH$184,'ORARIO ITP'!$AJ$3:$AJ$102,0),1),"")</f>
        <v/>
      </c>
      <c r="AI290" s="43" t="str">
        <f>IFERROR(INDEX('ORARIO ITP'!$A$3:$A$102,MATCH(AI$184,'ORARIO ITP'!$AJ$3:$AJ$102,0),1),"")</f>
        <v/>
      </c>
      <c r="AJ290" s="43" t="str">
        <f>IFERROR(INDEX('ORARIO ITP'!$A$3:$A$102,MATCH(AJ$184,'ORARIO ITP'!$AJ$3:$AJ$102,0),1),"")</f>
        <v/>
      </c>
      <c r="AK290" s="43" t="str">
        <f>IFERROR(INDEX('ORARIO ITP'!$A$3:$A$102,MATCH(AK$184,'ORARIO ITP'!$AJ$3:$AJ$102,0),1),"")</f>
        <v/>
      </c>
      <c r="AL290" s="43" t="str">
        <f>IFERROR(INDEX('ORARIO ITP'!$A$3:$A$102,MATCH(AL$184,'ORARIO ITP'!$AJ$3:$AJ$102,0),1),"")</f>
        <v/>
      </c>
      <c r="AM290" s="43" t="str">
        <f>IFERROR(INDEX('ORARIO ITP'!$A$3:$A$102,MATCH(AM$184,'ORARIO ITP'!$AJ$3:$AJ$102,0),1),"")</f>
        <v/>
      </c>
      <c r="AN290" s="43" t="str">
        <f>IFERROR(INDEX('ORARIO ITP'!$A$3:$A$102,MATCH(AN$184,'ORARIO ITP'!$AJ$3:$AJ$102,0),1),"")</f>
        <v/>
      </c>
      <c r="AO290" s="43" t="str">
        <f>IFERROR(INDEX('ORARIO ITP'!$A$3:$A$102,MATCH(AO$184,'ORARIO ITP'!$AJ$3:$AJ$102,0),1),"")</f>
        <v/>
      </c>
      <c r="AP290" s="43" t="str">
        <f>IFERROR(INDEX('ORARIO ITP'!$A$3:$A$102,MATCH(AP$184,'ORARIO ITP'!$AJ$3:$AJ$102,0),1),"")</f>
        <v/>
      </c>
      <c r="AQ290" s="43" t="str">
        <f>IFERROR(INDEX('ORARIO ITP'!$A$3:$A$102,MATCH(AQ$184,'ORARIO ITP'!$AJ$3:$AJ$102,0),1),"")</f>
        <v/>
      </c>
      <c r="AR290" s="43" t="str">
        <f>IFERROR(INDEX('ORARIO ITP'!$A$3:$A$102,MATCH(AR$184,'ORARIO ITP'!$AJ$3:$AJ$102,0),1),"")</f>
        <v/>
      </c>
      <c r="AS290" s="43" t="str">
        <f>IFERROR(INDEX('ORARIO ITP'!$A$3:$A$102,MATCH(AS$184,'ORARIO ITP'!$AJ$3:$AJ$102,0),1),"")</f>
        <v/>
      </c>
      <c r="AT290" s="43" t="str">
        <f>IFERROR(INDEX('ORARIO ITP'!$A$3:$A$102,MATCH(AT$184,'ORARIO ITP'!$AJ$3:$AJ$102,0),1),"")</f>
        <v/>
      </c>
      <c r="AU290" s="43" t="str">
        <f>IFERROR(INDEX('ORARIO ITP'!$A$3:$A$102,MATCH(AU$184,'ORARIO ITP'!$AJ$3:$AJ$102,0),1),"")</f>
        <v/>
      </c>
      <c r="AV290" s="43" t="str">
        <f>IFERROR(INDEX('ORARIO ITP'!$A$3:$A$102,MATCH(AV$184,'ORARIO ITP'!$AJ$3:$AJ$102,0),1),"")</f>
        <v/>
      </c>
      <c r="AW290" s="43" t="str">
        <f>IFERROR(INDEX('ORARIO ITP'!$A$3:$A$102,MATCH(AW$184,'ORARIO ITP'!$AJ$3:$AJ$102,0),1),"")</f>
        <v/>
      </c>
      <c r="AX290" s="43" t="str">
        <f>IFERROR(INDEX('ORARIO ITP'!$A$3:$A$102,MATCH(AX$184,'ORARIO ITP'!$AJ$3:$AJ$102,0),1),"")</f>
        <v/>
      </c>
      <c r="AY290" s="43" t="str">
        <f>IFERROR(INDEX('ORARIO ITP'!$A$3:$A$102,MATCH(AY$184,'ORARIO ITP'!$AJ$3:$AJ$102,0),1),"")</f>
        <v/>
      </c>
      <c r="AZ290" s="43" t="str">
        <f>IFERROR(INDEX('ORARIO ITP'!$A$3:$A$102,MATCH(AZ$184,'ORARIO ITP'!$AJ$3:$AJ$102,0),1),"")</f>
        <v/>
      </c>
    </row>
    <row r="291" spans="1:52" s="42" customFormat="1" ht="24.95" hidden="1" customHeight="1">
      <c r="A291" s="160"/>
      <c r="B291" s="163">
        <v>6</v>
      </c>
      <c r="C291" s="41" t="str">
        <f ca="1">IFERROR(INDEX('DOCENTI-CLASSI-MATERIE'!$A$2:$L$201,MATCH(C$109,'DOCENTI-CLASSI-MATERIE'!$A$2:$A$201,0),MATCH(C$184,INDIRECT("'DOCENTI-CLASSI-MATERIE'!$A"&amp;MATCH(C$109,'DOCENTI-CLASSI-MATERIE'!$A$2:$A$201,0)+2&amp;":$L"&amp;MATCH(C$109,'DOCENTI-CLASSI-MATERIE'!$A$2:$A$201,0)+2),0)),"")</f>
        <v/>
      </c>
      <c r="D291" s="41" t="str">
        <f ca="1">IFERROR(INDEX('DOCENTI-CLASSI-MATERIE'!$A$2:$L$201,MATCH(D$109,'DOCENTI-CLASSI-MATERIE'!$A$2:$A$201,0),MATCH(D$184,INDIRECT("'DOCENTI-CLASSI-MATERIE'!$A"&amp;MATCH(D$109,'DOCENTI-CLASSI-MATERIE'!$A$2:$A$201,0)+2&amp;":$L"&amp;MATCH(D$109,'DOCENTI-CLASSI-MATERIE'!$A$2:$A$201,0)+2),0)),"")</f>
        <v/>
      </c>
      <c r="E291" s="41" t="str">
        <f ca="1">IFERROR(INDEX('DOCENTI-CLASSI-MATERIE'!$A$2:$L$201,MATCH(E$109,'DOCENTI-CLASSI-MATERIE'!$A$2:$A$201,0),MATCH(E$184,INDIRECT("'DOCENTI-CLASSI-MATERIE'!$A"&amp;MATCH(E$109,'DOCENTI-CLASSI-MATERIE'!$A$2:$A$201,0)+2&amp;":$L"&amp;MATCH(E$109,'DOCENTI-CLASSI-MATERIE'!$A$2:$A$201,0)+2),0)),"")</f>
        <v/>
      </c>
      <c r="F291" s="41" t="str">
        <f ca="1">IFERROR(INDEX('DOCENTI-CLASSI-MATERIE'!$A$2:$L$201,MATCH(F$109,'DOCENTI-CLASSI-MATERIE'!$A$2:$A$201,0),MATCH(F$184,INDIRECT("'DOCENTI-CLASSI-MATERIE'!$A"&amp;MATCH(F$109,'DOCENTI-CLASSI-MATERIE'!$A$2:$A$201,0)+2&amp;":$L"&amp;MATCH(F$109,'DOCENTI-CLASSI-MATERIE'!$A$2:$A$201,0)+2),0)),"")</f>
        <v/>
      </c>
      <c r="G291" s="41" t="str">
        <f ca="1">IFERROR(INDEX('DOCENTI-CLASSI-MATERIE'!$A$2:$L$201,MATCH(G$109,'DOCENTI-CLASSI-MATERIE'!$A$2:$A$201,0),MATCH(G$184,INDIRECT("'DOCENTI-CLASSI-MATERIE'!$A"&amp;MATCH(G$109,'DOCENTI-CLASSI-MATERIE'!$A$2:$A$201,0)+2&amp;":$L"&amp;MATCH(G$109,'DOCENTI-CLASSI-MATERIE'!$A$2:$A$201,0)+2),0)),"")</f>
        <v/>
      </c>
      <c r="H291" s="41" t="str">
        <f ca="1">IFERROR(INDEX('DOCENTI-CLASSI-MATERIE'!$A$2:$L$201,MATCH(H$109,'DOCENTI-CLASSI-MATERIE'!$A$2:$A$201,0),MATCH(H$184,INDIRECT("'DOCENTI-CLASSI-MATERIE'!$A"&amp;MATCH(H$109,'DOCENTI-CLASSI-MATERIE'!$A$2:$A$201,0)+2&amp;":$L"&amp;MATCH(H$109,'DOCENTI-CLASSI-MATERIE'!$A$2:$A$201,0)+2),0)),"")</f>
        <v/>
      </c>
      <c r="I291" s="41" t="str">
        <f ca="1">IFERROR(INDEX('DOCENTI-CLASSI-MATERIE'!$A$2:$L$201,MATCH(I$109,'DOCENTI-CLASSI-MATERIE'!$A$2:$A$201,0),MATCH(I$184,INDIRECT("'DOCENTI-CLASSI-MATERIE'!$A"&amp;MATCH(I$109,'DOCENTI-CLASSI-MATERIE'!$A$2:$A$201,0)+2&amp;":$L"&amp;MATCH(I$109,'DOCENTI-CLASSI-MATERIE'!$A$2:$A$201,0)+2),0)),"")</f>
        <v/>
      </c>
      <c r="J291" s="41" t="str">
        <f ca="1">IFERROR(INDEX('DOCENTI-CLASSI-MATERIE'!$A$2:$L$201,MATCH(J$109,'DOCENTI-CLASSI-MATERIE'!$A$2:$A$201,0),MATCH(J$184,INDIRECT("'DOCENTI-CLASSI-MATERIE'!$A"&amp;MATCH(J$109,'DOCENTI-CLASSI-MATERIE'!$A$2:$A$201,0)+2&amp;":$L"&amp;MATCH(J$109,'DOCENTI-CLASSI-MATERIE'!$A$2:$A$201,0)+2),0)),"")</f>
        <v/>
      </c>
      <c r="K291" s="41" t="str">
        <f ca="1">IFERROR(INDEX('DOCENTI-CLASSI-MATERIE'!$A$2:$L$201,MATCH(K$109,'DOCENTI-CLASSI-MATERIE'!$A$2:$A$201,0),MATCH(K$184,INDIRECT("'DOCENTI-CLASSI-MATERIE'!$A"&amp;MATCH(K$109,'DOCENTI-CLASSI-MATERIE'!$A$2:$A$201,0)+2&amp;":$L"&amp;MATCH(K$109,'DOCENTI-CLASSI-MATERIE'!$A$2:$A$201,0)+2),0)),"")</f>
        <v/>
      </c>
      <c r="L291" s="41" t="str">
        <f ca="1">IFERROR(INDEX('DOCENTI-CLASSI-MATERIE'!$A$2:$L$201,MATCH(L$109,'DOCENTI-CLASSI-MATERIE'!$A$2:$A$201,0),MATCH(L$184,INDIRECT("'DOCENTI-CLASSI-MATERIE'!$A"&amp;MATCH(L$109,'DOCENTI-CLASSI-MATERIE'!$A$2:$A$201,0)+2&amp;":$L"&amp;MATCH(L$109,'DOCENTI-CLASSI-MATERIE'!$A$2:$A$201,0)+2),0)),"")</f>
        <v/>
      </c>
      <c r="M291" s="41" t="str">
        <f ca="1">IFERROR(INDEX('DOCENTI-CLASSI-MATERIE'!$A$2:$L$201,MATCH(M$109,'DOCENTI-CLASSI-MATERIE'!$A$2:$A$201,0),MATCH(M$184,INDIRECT("'DOCENTI-CLASSI-MATERIE'!$A"&amp;MATCH(M$109,'DOCENTI-CLASSI-MATERIE'!$A$2:$A$201,0)+2&amp;":$L"&amp;MATCH(M$109,'DOCENTI-CLASSI-MATERIE'!$A$2:$A$201,0)+2),0)),"")</f>
        <v/>
      </c>
      <c r="N291" s="41" t="str">
        <f ca="1">IFERROR(INDEX('DOCENTI-CLASSI-MATERIE'!$A$2:$L$201,MATCH(N$109,'DOCENTI-CLASSI-MATERIE'!$A$2:$A$201,0),MATCH(N$184,INDIRECT("'DOCENTI-CLASSI-MATERIE'!$A"&amp;MATCH(N$109,'DOCENTI-CLASSI-MATERIE'!$A$2:$A$201,0)+2&amp;":$L"&amp;MATCH(N$109,'DOCENTI-CLASSI-MATERIE'!$A$2:$A$201,0)+2),0)),"")</f>
        <v/>
      </c>
      <c r="O291" s="41" t="str">
        <f ca="1">IFERROR(INDEX('DOCENTI-CLASSI-MATERIE'!$A$2:$L$201,MATCH(O$109,'DOCENTI-CLASSI-MATERIE'!$A$2:$A$201,0),MATCH(O$184,INDIRECT("'DOCENTI-CLASSI-MATERIE'!$A"&amp;MATCH(O$109,'DOCENTI-CLASSI-MATERIE'!$A$2:$A$201,0)+2&amp;":$L"&amp;MATCH(O$109,'DOCENTI-CLASSI-MATERIE'!$A$2:$A$201,0)+2),0)),"")</f>
        <v/>
      </c>
      <c r="P291" s="41" t="str">
        <f ca="1">IFERROR(INDEX('DOCENTI-CLASSI-MATERIE'!$A$2:$L$201,MATCH(P$109,'DOCENTI-CLASSI-MATERIE'!$A$2:$A$201,0),MATCH(P$184,INDIRECT("'DOCENTI-CLASSI-MATERIE'!$A"&amp;MATCH(P$109,'DOCENTI-CLASSI-MATERIE'!$A$2:$A$201,0)+2&amp;":$L"&amp;MATCH(P$109,'DOCENTI-CLASSI-MATERIE'!$A$2:$A$201,0)+2),0)),"")</f>
        <v/>
      </c>
      <c r="Q291" s="41" t="str">
        <f ca="1">IFERROR(INDEX('DOCENTI-CLASSI-MATERIE'!$A$2:$L$201,MATCH(Q$109,'DOCENTI-CLASSI-MATERIE'!$A$2:$A$201,0),MATCH(Q$184,INDIRECT("'DOCENTI-CLASSI-MATERIE'!$A"&amp;MATCH(Q$109,'DOCENTI-CLASSI-MATERIE'!$A$2:$A$201,0)+2&amp;":$L"&amp;MATCH(Q$109,'DOCENTI-CLASSI-MATERIE'!$A$2:$A$201,0)+2),0)),"")</f>
        <v/>
      </c>
      <c r="R291" s="41" t="str">
        <f ca="1">IFERROR(INDEX('DOCENTI-CLASSI-MATERIE'!$A$2:$L$201,MATCH(R$109,'DOCENTI-CLASSI-MATERIE'!$A$2:$A$201,0),MATCH(R$184,INDIRECT("'DOCENTI-CLASSI-MATERIE'!$A"&amp;MATCH(R$109,'DOCENTI-CLASSI-MATERIE'!$A$2:$A$201,0)+2&amp;":$L"&amp;MATCH(R$109,'DOCENTI-CLASSI-MATERIE'!$A$2:$A$201,0)+2),0)),"")</f>
        <v/>
      </c>
      <c r="S291" s="41" t="str">
        <f ca="1">IFERROR(INDEX('DOCENTI-CLASSI-MATERIE'!$A$2:$L$201,MATCH(S$109,'DOCENTI-CLASSI-MATERIE'!$A$2:$A$201,0),MATCH(S$184,INDIRECT("'DOCENTI-CLASSI-MATERIE'!$A"&amp;MATCH(S$109,'DOCENTI-CLASSI-MATERIE'!$A$2:$A$201,0)+2&amp;":$L"&amp;MATCH(S$109,'DOCENTI-CLASSI-MATERIE'!$A$2:$A$201,0)+2),0)),"")</f>
        <v/>
      </c>
      <c r="T291" s="41" t="str">
        <f ca="1">IFERROR(INDEX('DOCENTI-CLASSI-MATERIE'!$A$2:$L$201,MATCH(T$109,'DOCENTI-CLASSI-MATERIE'!$A$2:$A$201,0),MATCH(T$184,INDIRECT("'DOCENTI-CLASSI-MATERIE'!$A"&amp;MATCH(T$109,'DOCENTI-CLASSI-MATERIE'!$A$2:$A$201,0)+2&amp;":$L"&amp;MATCH(T$109,'DOCENTI-CLASSI-MATERIE'!$A$2:$A$201,0)+2),0)),"")</f>
        <v/>
      </c>
      <c r="U291" s="41" t="str">
        <f ca="1">IFERROR(INDEX('DOCENTI-CLASSI-MATERIE'!$A$2:$L$201,MATCH(U$109,'DOCENTI-CLASSI-MATERIE'!$A$2:$A$201,0),MATCH(U$184,INDIRECT("'DOCENTI-CLASSI-MATERIE'!$A"&amp;MATCH(U$109,'DOCENTI-CLASSI-MATERIE'!$A$2:$A$201,0)+2&amp;":$L"&amp;MATCH(U$109,'DOCENTI-CLASSI-MATERIE'!$A$2:$A$201,0)+2),0)),"")</f>
        <v/>
      </c>
      <c r="V291" s="41" t="str">
        <f ca="1">IFERROR(INDEX('DOCENTI-CLASSI-MATERIE'!$A$2:$L$201,MATCH(V$109,'DOCENTI-CLASSI-MATERIE'!$A$2:$A$201,0),MATCH(V$184,INDIRECT("'DOCENTI-CLASSI-MATERIE'!$A"&amp;MATCH(V$109,'DOCENTI-CLASSI-MATERIE'!$A$2:$A$201,0)+2&amp;":$L"&amp;MATCH(V$109,'DOCENTI-CLASSI-MATERIE'!$A$2:$A$201,0)+2),0)),"")</f>
        <v/>
      </c>
      <c r="W291" s="41" t="str">
        <f ca="1">IFERROR(INDEX('DOCENTI-CLASSI-MATERIE'!$A$2:$L$201,MATCH(W$109,'DOCENTI-CLASSI-MATERIE'!$A$2:$A$201,0),MATCH(W$184,INDIRECT("'DOCENTI-CLASSI-MATERIE'!$A"&amp;MATCH(W$109,'DOCENTI-CLASSI-MATERIE'!$A$2:$A$201,0)+2&amp;":$L"&amp;MATCH(W$109,'DOCENTI-CLASSI-MATERIE'!$A$2:$A$201,0)+2),0)),"")</f>
        <v/>
      </c>
      <c r="X291" s="41" t="str">
        <f ca="1">IFERROR(INDEX('DOCENTI-CLASSI-MATERIE'!$A$2:$L$201,MATCH(X$109,'DOCENTI-CLASSI-MATERIE'!$A$2:$A$201,0),MATCH(X$184,INDIRECT("'DOCENTI-CLASSI-MATERIE'!$A"&amp;MATCH(X$109,'DOCENTI-CLASSI-MATERIE'!$A$2:$A$201,0)+2&amp;":$L"&amp;MATCH(X$109,'DOCENTI-CLASSI-MATERIE'!$A$2:$A$201,0)+2),0)),"")</f>
        <v/>
      </c>
      <c r="Y291" s="41" t="str">
        <f ca="1">IFERROR(INDEX('DOCENTI-CLASSI-MATERIE'!$A$2:$L$201,MATCH(Y$109,'DOCENTI-CLASSI-MATERIE'!$A$2:$A$201,0),MATCH(Y$184,INDIRECT("'DOCENTI-CLASSI-MATERIE'!$A"&amp;MATCH(Y$109,'DOCENTI-CLASSI-MATERIE'!$A$2:$A$201,0)+2&amp;":$L"&amp;MATCH(Y$109,'DOCENTI-CLASSI-MATERIE'!$A$2:$A$201,0)+2),0)),"")</f>
        <v/>
      </c>
      <c r="Z291" s="41" t="str">
        <f ca="1">IFERROR(INDEX('DOCENTI-CLASSI-MATERIE'!$A$2:$L$201,MATCH(Z$109,'DOCENTI-CLASSI-MATERIE'!$A$2:$A$201,0),MATCH(Z$184,INDIRECT("'DOCENTI-CLASSI-MATERIE'!$A"&amp;MATCH(Z$109,'DOCENTI-CLASSI-MATERIE'!$A$2:$A$201,0)+2&amp;":$L"&amp;MATCH(Z$109,'DOCENTI-CLASSI-MATERIE'!$A$2:$A$201,0)+2),0)),"")</f>
        <v/>
      </c>
      <c r="AA291" s="41" t="str">
        <f ca="1">IFERROR(INDEX('DOCENTI-CLASSI-MATERIE'!$A$2:$L$201,MATCH(AA$109,'DOCENTI-CLASSI-MATERIE'!$A$2:$A$201,0),MATCH(AA$184,INDIRECT("'DOCENTI-CLASSI-MATERIE'!$A"&amp;MATCH(AA$109,'DOCENTI-CLASSI-MATERIE'!$A$2:$A$201,0)+2&amp;":$L"&amp;MATCH(AA$109,'DOCENTI-CLASSI-MATERIE'!$A$2:$A$201,0)+2),0)),"")</f>
        <v/>
      </c>
      <c r="AB291" s="41" t="str">
        <f ca="1">IFERROR(INDEX('DOCENTI-CLASSI-MATERIE'!$A$2:$L$201,MATCH(AB$109,'DOCENTI-CLASSI-MATERIE'!$A$2:$A$201,0),MATCH(AB$184,INDIRECT("'DOCENTI-CLASSI-MATERIE'!$A"&amp;MATCH(AB$109,'DOCENTI-CLASSI-MATERIE'!$A$2:$A$201,0)+2&amp;":$L"&amp;MATCH(AB$109,'DOCENTI-CLASSI-MATERIE'!$A$2:$A$201,0)+2),0)),"")</f>
        <v/>
      </c>
      <c r="AC291" s="41" t="str">
        <f ca="1">IFERROR(INDEX('DOCENTI-CLASSI-MATERIE'!$A$2:$L$201,MATCH(AC$109,'DOCENTI-CLASSI-MATERIE'!$A$2:$A$201,0),MATCH(AC$184,INDIRECT("'DOCENTI-CLASSI-MATERIE'!$A"&amp;MATCH(AC$109,'DOCENTI-CLASSI-MATERIE'!$A$2:$A$201,0)+2&amp;":$L"&amp;MATCH(AC$109,'DOCENTI-CLASSI-MATERIE'!$A$2:$A$201,0)+2),0)),"")</f>
        <v/>
      </c>
      <c r="AD291" s="41" t="str">
        <f ca="1">IFERROR(INDEX('DOCENTI-CLASSI-MATERIE'!$A$2:$L$201,MATCH(AD$109,'DOCENTI-CLASSI-MATERIE'!$A$2:$A$201,0),MATCH(AD$184,INDIRECT("'DOCENTI-CLASSI-MATERIE'!$A"&amp;MATCH(AD$109,'DOCENTI-CLASSI-MATERIE'!$A$2:$A$201,0)+2&amp;":$L"&amp;MATCH(AD$109,'DOCENTI-CLASSI-MATERIE'!$A$2:$A$201,0)+2),0)),"")</f>
        <v/>
      </c>
      <c r="AE291" s="41" t="str">
        <f ca="1">IFERROR(INDEX('DOCENTI-CLASSI-MATERIE'!$A$2:$L$201,MATCH(AE$109,'DOCENTI-CLASSI-MATERIE'!$A$2:$A$201,0),MATCH(AE$184,INDIRECT("'DOCENTI-CLASSI-MATERIE'!$A"&amp;MATCH(AE$109,'DOCENTI-CLASSI-MATERIE'!$A$2:$A$201,0)+2&amp;":$L"&amp;MATCH(AE$109,'DOCENTI-CLASSI-MATERIE'!$A$2:$A$201,0)+2),0)),"")</f>
        <v/>
      </c>
      <c r="AF291" s="41" t="str">
        <f ca="1">IFERROR(INDEX('DOCENTI-CLASSI-MATERIE'!$A$2:$L$201,MATCH(AF$109,'DOCENTI-CLASSI-MATERIE'!$A$2:$A$201,0),MATCH(AF$184,INDIRECT("'DOCENTI-CLASSI-MATERIE'!$A"&amp;MATCH(AF$109,'DOCENTI-CLASSI-MATERIE'!$A$2:$A$201,0)+2&amp;":$L"&amp;MATCH(AF$109,'DOCENTI-CLASSI-MATERIE'!$A$2:$A$201,0)+2),0)),"")</f>
        <v/>
      </c>
      <c r="AG291" s="41" t="str">
        <f ca="1">IFERROR(INDEX('DOCENTI-CLASSI-MATERIE'!$A$2:$L$201,MATCH(AG$109,'DOCENTI-CLASSI-MATERIE'!$A$2:$A$201,0),MATCH(AG$184,INDIRECT("'DOCENTI-CLASSI-MATERIE'!$A"&amp;MATCH(AG$109,'DOCENTI-CLASSI-MATERIE'!$A$2:$A$201,0)+2&amp;":$L"&amp;MATCH(AG$109,'DOCENTI-CLASSI-MATERIE'!$A$2:$A$201,0)+2),0)),"")</f>
        <v/>
      </c>
      <c r="AH291" s="41" t="str">
        <f ca="1">IFERROR(INDEX('DOCENTI-CLASSI-MATERIE'!$A$2:$L$201,MATCH(AH$109,'DOCENTI-CLASSI-MATERIE'!$A$2:$A$201,0),MATCH(AH$184,INDIRECT("'DOCENTI-CLASSI-MATERIE'!$A"&amp;MATCH(AH$109,'DOCENTI-CLASSI-MATERIE'!$A$2:$A$201,0)+2&amp;":$L"&amp;MATCH(AH$109,'DOCENTI-CLASSI-MATERIE'!$A$2:$A$201,0)+2),0)),"")</f>
        <v/>
      </c>
      <c r="AI291" s="41" t="str">
        <f ca="1">IFERROR(INDEX('DOCENTI-CLASSI-MATERIE'!$A$2:$L$201,MATCH(AI$109,'DOCENTI-CLASSI-MATERIE'!$A$2:$A$201,0),MATCH(AI$184,INDIRECT("'DOCENTI-CLASSI-MATERIE'!$A"&amp;MATCH(AI$109,'DOCENTI-CLASSI-MATERIE'!$A$2:$A$201,0)+2&amp;":$L"&amp;MATCH(AI$109,'DOCENTI-CLASSI-MATERIE'!$A$2:$A$201,0)+2),0)),"")</f>
        <v/>
      </c>
      <c r="AJ291" s="41" t="str">
        <f ca="1">IFERROR(INDEX('DOCENTI-CLASSI-MATERIE'!$A$2:$L$201,MATCH(AJ$109,'DOCENTI-CLASSI-MATERIE'!$A$2:$A$201,0),MATCH(AJ$184,INDIRECT("'DOCENTI-CLASSI-MATERIE'!$A"&amp;MATCH(AJ$109,'DOCENTI-CLASSI-MATERIE'!$A$2:$A$201,0)+2&amp;":$L"&amp;MATCH(AJ$109,'DOCENTI-CLASSI-MATERIE'!$A$2:$A$201,0)+2),0)),"")</f>
        <v/>
      </c>
      <c r="AK291" s="41" t="str">
        <f ca="1">IFERROR(INDEX('DOCENTI-CLASSI-MATERIE'!$A$2:$L$201,MATCH(AK$109,'DOCENTI-CLASSI-MATERIE'!$A$2:$A$201,0),MATCH(AK$184,INDIRECT("'DOCENTI-CLASSI-MATERIE'!$A"&amp;MATCH(AK$109,'DOCENTI-CLASSI-MATERIE'!$A$2:$A$201,0)+2&amp;":$L"&amp;MATCH(AK$109,'DOCENTI-CLASSI-MATERIE'!$A$2:$A$201,0)+2),0)),"")</f>
        <v/>
      </c>
      <c r="AL291" s="41" t="str">
        <f ca="1">IFERROR(INDEX('DOCENTI-CLASSI-MATERIE'!$A$2:$L$201,MATCH(AL$109,'DOCENTI-CLASSI-MATERIE'!$A$2:$A$201,0),MATCH(AL$184,INDIRECT("'DOCENTI-CLASSI-MATERIE'!$A"&amp;MATCH(AL$109,'DOCENTI-CLASSI-MATERIE'!$A$2:$A$201,0)+2&amp;":$L"&amp;MATCH(AL$109,'DOCENTI-CLASSI-MATERIE'!$A$2:$A$201,0)+2),0)),"")</f>
        <v/>
      </c>
      <c r="AM291" s="41" t="str">
        <f ca="1">IFERROR(INDEX('DOCENTI-CLASSI-MATERIE'!$A$2:$L$201,MATCH(AM$109,'DOCENTI-CLASSI-MATERIE'!$A$2:$A$201,0),MATCH(AM$184,INDIRECT("'DOCENTI-CLASSI-MATERIE'!$A"&amp;MATCH(AM$109,'DOCENTI-CLASSI-MATERIE'!$A$2:$A$201,0)+2&amp;":$L"&amp;MATCH(AM$109,'DOCENTI-CLASSI-MATERIE'!$A$2:$A$201,0)+2),0)),"")</f>
        <v/>
      </c>
      <c r="AN291" s="41" t="str">
        <f ca="1">IFERROR(INDEX('DOCENTI-CLASSI-MATERIE'!$A$2:$L$201,MATCH(AN$109,'DOCENTI-CLASSI-MATERIE'!$A$2:$A$201,0),MATCH(AN$184,INDIRECT("'DOCENTI-CLASSI-MATERIE'!$A"&amp;MATCH(AN$109,'DOCENTI-CLASSI-MATERIE'!$A$2:$A$201,0)+2&amp;":$L"&amp;MATCH(AN$109,'DOCENTI-CLASSI-MATERIE'!$A$2:$A$201,0)+2),0)),"")</f>
        <v/>
      </c>
      <c r="AO291" s="41" t="str">
        <f ca="1">IFERROR(INDEX('DOCENTI-CLASSI-MATERIE'!$A$2:$L$201,MATCH(AO$109,'DOCENTI-CLASSI-MATERIE'!$A$2:$A$201,0),MATCH(AO$184,INDIRECT("'DOCENTI-CLASSI-MATERIE'!$A"&amp;MATCH(AO$109,'DOCENTI-CLASSI-MATERIE'!$A$2:$A$201,0)+2&amp;":$L"&amp;MATCH(AO$109,'DOCENTI-CLASSI-MATERIE'!$A$2:$A$201,0)+2),0)),"")</f>
        <v/>
      </c>
      <c r="AP291" s="41" t="str">
        <f ca="1">IFERROR(INDEX('DOCENTI-CLASSI-MATERIE'!$A$2:$L$201,MATCH(AP$109,'DOCENTI-CLASSI-MATERIE'!$A$2:$A$201,0),MATCH(AP$184,INDIRECT("'DOCENTI-CLASSI-MATERIE'!$A"&amp;MATCH(AP$109,'DOCENTI-CLASSI-MATERIE'!$A$2:$A$201,0)+2&amp;":$L"&amp;MATCH(AP$109,'DOCENTI-CLASSI-MATERIE'!$A$2:$A$201,0)+2),0)),"")</f>
        <v/>
      </c>
      <c r="AQ291" s="41" t="str">
        <f ca="1">IFERROR(INDEX('DOCENTI-CLASSI-MATERIE'!$A$2:$L$201,MATCH(AQ$109,'DOCENTI-CLASSI-MATERIE'!$A$2:$A$201,0),MATCH(AQ$184,INDIRECT("'DOCENTI-CLASSI-MATERIE'!$A"&amp;MATCH(AQ$109,'DOCENTI-CLASSI-MATERIE'!$A$2:$A$201,0)+2&amp;":$L"&amp;MATCH(AQ$109,'DOCENTI-CLASSI-MATERIE'!$A$2:$A$201,0)+2),0)),"")</f>
        <v/>
      </c>
      <c r="AR291" s="41" t="str">
        <f ca="1">IFERROR(INDEX('DOCENTI-CLASSI-MATERIE'!$A$2:$L$201,MATCH(AR$109,'DOCENTI-CLASSI-MATERIE'!$A$2:$A$201,0),MATCH(AR$184,INDIRECT("'DOCENTI-CLASSI-MATERIE'!$A"&amp;MATCH(AR$109,'DOCENTI-CLASSI-MATERIE'!$A$2:$A$201,0)+2&amp;":$L"&amp;MATCH(AR$109,'DOCENTI-CLASSI-MATERIE'!$A$2:$A$201,0)+2),0)),"")</f>
        <v/>
      </c>
      <c r="AS291" s="41" t="str">
        <f ca="1">IFERROR(INDEX('DOCENTI-CLASSI-MATERIE'!$A$2:$L$201,MATCH(AS$109,'DOCENTI-CLASSI-MATERIE'!$A$2:$A$201,0),MATCH(AS$184,INDIRECT("'DOCENTI-CLASSI-MATERIE'!$A"&amp;MATCH(AS$109,'DOCENTI-CLASSI-MATERIE'!$A$2:$A$201,0)+2&amp;":$L"&amp;MATCH(AS$109,'DOCENTI-CLASSI-MATERIE'!$A$2:$A$201,0)+2),0)),"")</f>
        <v/>
      </c>
      <c r="AT291" s="41" t="str">
        <f ca="1">IFERROR(INDEX('DOCENTI-CLASSI-MATERIE'!$A$2:$L$201,MATCH(AT$109,'DOCENTI-CLASSI-MATERIE'!$A$2:$A$201,0),MATCH(AT$184,INDIRECT("'DOCENTI-CLASSI-MATERIE'!$A"&amp;MATCH(AT$109,'DOCENTI-CLASSI-MATERIE'!$A$2:$A$201,0)+2&amp;":$L"&amp;MATCH(AT$109,'DOCENTI-CLASSI-MATERIE'!$A$2:$A$201,0)+2),0)),"")</f>
        <v/>
      </c>
      <c r="AU291" s="41" t="str">
        <f ca="1">IFERROR(INDEX('DOCENTI-CLASSI-MATERIE'!$A$2:$L$201,MATCH(AU$109,'DOCENTI-CLASSI-MATERIE'!$A$2:$A$201,0),MATCH(AU$184,INDIRECT("'DOCENTI-CLASSI-MATERIE'!$A"&amp;MATCH(AU$109,'DOCENTI-CLASSI-MATERIE'!$A$2:$A$201,0)+2&amp;":$L"&amp;MATCH(AU$109,'DOCENTI-CLASSI-MATERIE'!$A$2:$A$201,0)+2),0)),"")</f>
        <v/>
      </c>
      <c r="AV291" s="41" t="str">
        <f ca="1">IFERROR(INDEX('DOCENTI-CLASSI-MATERIE'!$A$2:$L$201,MATCH(AV$109,'DOCENTI-CLASSI-MATERIE'!$A$2:$A$201,0),MATCH(AV$184,INDIRECT("'DOCENTI-CLASSI-MATERIE'!$A"&amp;MATCH(AV$109,'DOCENTI-CLASSI-MATERIE'!$A$2:$A$201,0)+2&amp;":$L"&amp;MATCH(AV$109,'DOCENTI-CLASSI-MATERIE'!$A$2:$A$201,0)+2),0)),"")</f>
        <v/>
      </c>
      <c r="AW291" s="41" t="str">
        <f ca="1">IFERROR(INDEX('DOCENTI-CLASSI-MATERIE'!$A$2:$L$201,MATCH(AW$109,'DOCENTI-CLASSI-MATERIE'!$A$2:$A$201,0),MATCH(AW$184,INDIRECT("'DOCENTI-CLASSI-MATERIE'!$A"&amp;MATCH(AW$109,'DOCENTI-CLASSI-MATERIE'!$A$2:$A$201,0)+2&amp;":$L"&amp;MATCH(AW$109,'DOCENTI-CLASSI-MATERIE'!$A$2:$A$201,0)+2),0)),"")</f>
        <v/>
      </c>
      <c r="AX291" s="41" t="str">
        <f ca="1">IFERROR(INDEX('DOCENTI-CLASSI-MATERIE'!$A$2:$L$201,MATCH(AX$109,'DOCENTI-CLASSI-MATERIE'!$A$2:$A$201,0),MATCH(AX$184,INDIRECT("'DOCENTI-CLASSI-MATERIE'!$A"&amp;MATCH(AX$109,'DOCENTI-CLASSI-MATERIE'!$A$2:$A$201,0)+2&amp;":$L"&amp;MATCH(AX$109,'DOCENTI-CLASSI-MATERIE'!$A$2:$A$201,0)+2),0)),"")</f>
        <v/>
      </c>
      <c r="AY291" s="41" t="str">
        <f ca="1">IFERROR(INDEX('DOCENTI-CLASSI-MATERIE'!$A$2:$L$201,MATCH(AY$109,'DOCENTI-CLASSI-MATERIE'!$A$2:$A$201,0),MATCH(AY$184,INDIRECT("'DOCENTI-CLASSI-MATERIE'!$A"&amp;MATCH(AY$109,'DOCENTI-CLASSI-MATERIE'!$A$2:$A$201,0)+2&amp;":$L"&amp;MATCH(AY$109,'DOCENTI-CLASSI-MATERIE'!$A$2:$A$201,0)+2),0)),"")</f>
        <v/>
      </c>
      <c r="AZ291" s="41" t="str">
        <f ca="1">IFERROR(INDEX('DOCENTI-CLASSI-MATERIE'!$A$2:$L$201,MATCH(AZ$109,'DOCENTI-CLASSI-MATERIE'!$A$2:$A$201,0),MATCH(AZ$184,INDIRECT("'DOCENTI-CLASSI-MATERIE'!$A"&amp;MATCH(AZ$109,'DOCENTI-CLASSI-MATERIE'!$A$2:$A$201,0)+2&amp;":$L"&amp;MATCH(AZ$109,'DOCENTI-CLASSI-MATERIE'!$A$2:$A$201,0)+2),0)),"")</f>
        <v/>
      </c>
    </row>
    <row r="292" spans="1:52" s="42" customFormat="1" ht="24.95" hidden="1" customHeight="1">
      <c r="A292" s="160"/>
      <c r="B292" s="163"/>
      <c r="C292" s="43" t="str">
        <f>IFERROR(INDEX('ORARIO DOCENTI'!$A$3:$A$102,MATCH(C$184,'ORARIO DOCENTI'!$AK$3:$AK$102,0),1),"")</f>
        <v/>
      </c>
      <c r="D292" s="43" t="str">
        <f>IFERROR(INDEX('ORARIO DOCENTI'!$A$3:$A$102,MATCH(D$184,'ORARIO DOCENTI'!$AK$3:$AK$102,0),1),"")</f>
        <v/>
      </c>
      <c r="E292" s="43" t="str">
        <f>IFERROR(INDEX('ORARIO DOCENTI'!$A$3:$A$102,MATCH(E$184,'ORARIO DOCENTI'!$AK$3:$AK$102,0),1),"")</f>
        <v/>
      </c>
      <c r="F292" s="43" t="str">
        <f>IFERROR(INDEX('ORARIO DOCENTI'!$A$3:$A$102,MATCH(F$184,'ORARIO DOCENTI'!$AK$3:$AK$102,0),1),"")</f>
        <v/>
      </c>
      <c r="G292" s="43" t="str">
        <f>IFERROR(INDEX('ORARIO DOCENTI'!$A$3:$A$102,MATCH(G$184,'ORARIO DOCENTI'!$AK$3:$AK$102,0),1),"")</f>
        <v/>
      </c>
      <c r="H292" s="43" t="str">
        <f>IFERROR(INDEX('ORARIO DOCENTI'!$A$3:$A$102,MATCH(H$184,'ORARIO DOCENTI'!$AK$3:$AK$102,0),1),"")</f>
        <v/>
      </c>
      <c r="I292" s="43" t="str">
        <f>IFERROR(INDEX('ORARIO DOCENTI'!$A$3:$A$102,MATCH(I$184,'ORARIO DOCENTI'!$AK$3:$AK$102,0),1),"")</f>
        <v/>
      </c>
      <c r="J292" s="43" t="str">
        <f>IFERROR(INDEX('ORARIO DOCENTI'!$A$3:$A$102,MATCH(J$184,'ORARIO DOCENTI'!$AK$3:$AK$102,0),1),"")</f>
        <v/>
      </c>
      <c r="K292" s="43" t="str">
        <f>IFERROR(INDEX('ORARIO DOCENTI'!$A$3:$A$102,MATCH(K$184,'ORARIO DOCENTI'!$AK$3:$AK$102,0),1),"")</f>
        <v/>
      </c>
      <c r="L292" s="43" t="str">
        <f>IFERROR(INDEX('ORARIO DOCENTI'!$A$3:$A$102,MATCH(L$184,'ORARIO DOCENTI'!$AK$3:$AK$102,0),1),"")</f>
        <v/>
      </c>
      <c r="M292" s="43" t="str">
        <f>IFERROR(INDEX('ORARIO DOCENTI'!$A$3:$A$102,MATCH(M$184,'ORARIO DOCENTI'!$AK$3:$AK$102,0),1),"")</f>
        <v/>
      </c>
      <c r="N292" s="43" t="str">
        <f>IFERROR(INDEX('ORARIO DOCENTI'!$A$3:$A$102,MATCH(N$184,'ORARIO DOCENTI'!$AK$3:$AK$102,0),1),"")</f>
        <v/>
      </c>
      <c r="O292" s="43" t="str">
        <f>IFERROR(INDEX('ORARIO DOCENTI'!$A$3:$A$102,MATCH(O$184,'ORARIO DOCENTI'!$AK$3:$AK$102,0),1),"")</f>
        <v/>
      </c>
      <c r="P292" s="43" t="str">
        <f>IFERROR(INDEX('ORARIO DOCENTI'!$A$3:$A$102,MATCH(P$184,'ORARIO DOCENTI'!$AK$3:$AK$102,0),1),"")</f>
        <v/>
      </c>
      <c r="Q292" s="43" t="str">
        <f>IFERROR(INDEX('ORARIO DOCENTI'!$A$3:$A$102,MATCH(Q$184,'ORARIO DOCENTI'!$AK$3:$AK$102,0),1),"")</f>
        <v/>
      </c>
      <c r="R292" s="43" t="str">
        <f>IFERROR(INDEX('ORARIO DOCENTI'!$A$3:$A$102,MATCH(R$184,'ORARIO DOCENTI'!$AK$3:$AK$102,0),1),"")</f>
        <v/>
      </c>
      <c r="S292" s="43" t="str">
        <f>IFERROR(INDEX('ORARIO DOCENTI'!$A$3:$A$102,MATCH(S$184,'ORARIO DOCENTI'!$AK$3:$AK$102,0),1),"")</f>
        <v/>
      </c>
      <c r="T292" s="43" t="str">
        <f>IFERROR(INDEX('ORARIO DOCENTI'!$A$3:$A$102,MATCH(T$184,'ORARIO DOCENTI'!$AK$3:$AK$102,0),1),"")</f>
        <v/>
      </c>
      <c r="U292" s="43" t="str">
        <f>IFERROR(INDEX('ORARIO DOCENTI'!$A$3:$A$102,MATCH(U$184,'ORARIO DOCENTI'!$AK$3:$AK$102,0),1),"")</f>
        <v/>
      </c>
      <c r="V292" s="43" t="str">
        <f>IFERROR(INDEX('ORARIO DOCENTI'!$A$3:$A$102,MATCH(V$184,'ORARIO DOCENTI'!$AK$3:$AK$102,0),1),"")</f>
        <v/>
      </c>
      <c r="W292" s="43" t="str">
        <f>IFERROR(INDEX('ORARIO DOCENTI'!$A$3:$A$102,MATCH(W$184,'ORARIO DOCENTI'!$AK$3:$AK$102,0),1),"")</f>
        <v/>
      </c>
      <c r="X292" s="43" t="str">
        <f>IFERROR(INDEX('ORARIO DOCENTI'!$A$3:$A$102,MATCH(X$184,'ORARIO DOCENTI'!$AK$3:$AK$102,0),1),"")</f>
        <v/>
      </c>
      <c r="Y292" s="43" t="str">
        <f>IFERROR(INDEX('ORARIO DOCENTI'!$A$3:$A$102,MATCH(Y$184,'ORARIO DOCENTI'!$AK$3:$AK$102,0),1),"")</f>
        <v/>
      </c>
      <c r="Z292" s="43" t="str">
        <f>IFERROR(INDEX('ORARIO DOCENTI'!$A$3:$A$102,MATCH(Z$184,'ORARIO DOCENTI'!$AK$3:$AK$102,0),1),"")</f>
        <v/>
      </c>
      <c r="AA292" s="43" t="str">
        <f>IFERROR(INDEX('ORARIO DOCENTI'!$A$3:$A$102,MATCH(AA$184,'ORARIO DOCENTI'!$AK$3:$AK$102,0),1),"")</f>
        <v/>
      </c>
      <c r="AB292" s="43" t="str">
        <f>IFERROR(INDEX('ORARIO DOCENTI'!$A$3:$A$102,MATCH(AB$184,'ORARIO DOCENTI'!$AK$3:$AK$102,0),1),"")</f>
        <v/>
      </c>
      <c r="AC292" s="43" t="str">
        <f>IFERROR(INDEX('ORARIO DOCENTI'!$A$3:$A$102,MATCH(AC$184,'ORARIO DOCENTI'!$AK$3:$AK$102,0),1),"")</f>
        <v/>
      </c>
      <c r="AD292" s="43" t="str">
        <f>IFERROR(INDEX('ORARIO DOCENTI'!$A$3:$A$102,MATCH(AD$184,'ORARIO DOCENTI'!$AK$3:$AK$102,0),1),"")</f>
        <v/>
      </c>
      <c r="AE292" s="43" t="str">
        <f>IFERROR(INDEX('ORARIO DOCENTI'!$A$3:$A$102,MATCH(AE$184,'ORARIO DOCENTI'!$AK$3:$AK$102,0),1),"")</f>
        <v/>
      </c>
      <c r="AF292" s="43" t="str">
        <f>IFERROR(INDEX('ORARIO DOCENTI'!$A$3:$A$102,MATCH(AF$184,'ORARIO DOCENTI'!$AK$3:$AK$102,0),1),"")</f>
        <v/>
      </c>
      <c r="AG292" s="43" t="str">
        <f>IFERROR(INDEX('ORARIO DOCENTI'!$A$3:$A$102,MATCH(AG$184,'ORARIO DOCENTI'!$AK$3:$AK$102,0),1),"")</f>
        <v/>
      </c>
      <c r="AH292" s="43" t="str">
        <f>IFERROR(INDEX('ORARIO DOCENTI'!$A$3:$A$102,MATCH(AH$184,'ORARIO DOCENTI'!$AK$3:$AK$102,0),1),"")</f>
        <v/>
      </c>
      <c r="AI292" s="43" t="str">
        <f>IFERROR(INDEX('ORARIO DOCENTI'!$A$3:$A$102,MATCH(AI$184,'ORARIO DOCENTI'!$AK$3:$AK$102,0),1),"")</f>
        <v/>
      </c>
      <c r="AJ292" s="43" t="str">
        <f>IFERROR(INDEX('ORARIO DOCENTI'!$A$3:$A$102,MATCH(AJ$184,'ORARIO DOCENTI'!$AK$3:$AK$102,0),1),"")</f>
        <v/>
      </c>
      <c r="AK292" s="43" t="str">
        <f>IFERROR(INDEX('ORARIO DOCENTI'!$A$3:$A$102,MATCH(AK$184,'ORARIO DOCENTI'!$AK$3:$AK$102,0),1),"")</f>
        <v/>
      </c>
      <c r="AL292" s="43" t="str">
        <f>IFERROR(INDEX('ORARIO DOCENTI'!$A$3:$A$102,MATCH(AL$184,'ORARIO DOCENTI'!$AK$3:$AK$102,0),1),"")</f>
        <v/>
      </c>
      <c r="AM292" s="43" t="str">
        <f>IFERROR(INDEX('ORARIO DOCENTI'!$A$3:$A$102,MATCH(AM$184,'ORARIO DOCENTI'!$AK$3:$AK$102,0),1),"")</f>
        <v/>
      </c>
      <c r="AN292" s="43" t="str">
        <f>IFERROR(INDEX('ORARIO DOCENTI'!$A$3:$A$102,MATCH(AN$184,'ORARIO DOCENTI'!$AK$3:$AK$102,0),1),"")</f>
        <v/>
      </c>
      <c r="AO292" s="43" t="str">
        <f>IFERROR(INDEX('ORARIO DOCENTI'!$A$3:$A$102,MATCH(AO$184,'ORARIO DOCENTI'!$AK$3:$AK$102,0),1),"")</f>
        <v/>
      </c>
      <c r="AP292" s="43" t="str">
        <f>IFERROR(INDEX('ORARIO DOCENTI'!$A$3:$A$102,MATCH(AP$184,'ORARIO DOCENTI'!$AK$3:$AK$102,0),1),"")</f>
        <v/>
      </c>
      <c r="AQ292" s="43" t="str">
        <f>IFERROR(INDEX('ORARIO DOCENTI'!$A$3:$A$102,MATCH(AQ$184,'ORARIO DOCENTI'!$AK$3:$AK$102,0),1),"")</f>
        <v/>
      </c>
      <c r="AR292" s="43" t="str">
        <f>IFERROR(INDEX('ORARIO DOCENTI'!$A$3:$A$102,MATCH(AR$184,'ORARIO DOCENTI'!$AK$3:$AK$102,0),1),"")</f>
        <v/>
      </c>
      <c r="AS292" s="43" t="str">
        <f>IFERROR(INDEX('ORARIO DOCENTI'!$A$3:$A$102,MATCH(AS$184,'ORARIO DOCENTI'!$AK$3:$AK$102,0),1),"")</f>
        <v/>
      </c>
      <c r="AT292" s="43" t="str">
        <f>IFERROR(INDEX('ORARIO DOCENTI'!$A$3:$A$102,MATCH(AT$184,'ORARIO DOCENTI'!$AK$3:$AK$102,0),1),"")</f>
        <v/>
      </c>
      <c r="AU292" s="43" t="str">
        <f>IFERROR(INDEX('ORARIO DOCENTI'!$A$3:$A$102,MATCH(AU$184,'ORARIO DOCENTI'!$AK$3:$AK$102,0),1),"")</f>
        <v/>
      </c>
      <c r="AV292" s="43" t="str">
        <f>IFERROR(INDEX('ORARIO DOCENTI'!$A$3:$A$102,MATCH(AV$184,'ORARIO DOCENTI'!$AK$3:$AK$102,0),1),"")</f>
        <v/>
      </c>
      <c r="AW292" s="43" t="str">
        <f>IFERROR(INDEX('ORARIO DOCENTI'!$A$3:$A$102,MATCH(AW$184,'ORARIO DOCENTI'!$AK$3:$AK$102,0),1),"")</f>
        <v/>
      </c>
      <c r="AX292" s="43" t="str">
        <f>IFERROR(INDEX('ORARIO DOCENTI'!$A$3:$A$102,MATCH(AX$184,'ORARIO DOCENTI'!$AK$3:$AK$102,0),1),"")</f>
        <v/>
      </c>
      <c r="AY292" s="43" t="str">
        <f>IFERROR(INDEX('ORARIO DOCENTI'!$A$3:$A$102,MATCH(AY$184,'ORARIO DOCENTI'!$AK$3:$AK$102,0),1),"")</f>
        <v/>
      </c>
      <c r="AZ292" s="43" t="str">
        <f>IFERROR(INDEX('ORARIO DOCENTI'!$A$3:$A$102,MATCH(AZ$184,'ORARIO DOCENTI'!$AK$3:$AK$102,0),1),"")</f>
        <v/>
      </c>
    </row>
    <row r="293" spans="1:52" s="42" customFormat="1" ht="24.95" hidden="1" customHeight="1">
      <c r="A293" s="160"/>
      <c r="B293" s="163"/>
      <c r="C293" s="40" t="str">
        <f>IFERROR(INDEX('ORARIO ITP'!$A$3:$A$102,MATCH(C$184,'ORARIO ITP'!$AK$3:$AK$102,0),1),"")</f>
        <v/>
      </c>
      <c r="D293" s="40" t="str">
        <f>IFERROR(INDEX('ORARIO ITP'!$A$3:$A$102,MATCH(D$184,'ORARIO ITP'!$AK$3:$AK$102,0),1),"")</f>
        <v/>
      </c>
      <c r="E293" s="40" t="str">
        <f>IFERROR(INDEX('ORARIO ITP'!$A$3:$A$102,MATCH(E$184,'ORARIO ITP'!$AK$3:$AK$102,0),1),"")</f>
        <v/>
      </c>
      <c r="F293" s="40" t="str">
        <f>IFERROR(INDEX('ORARIO ITP'!$A$3:$A$102,MATCH(F$184,'ORARIO ITP'!$AK$3:$AK$102,0),1),"")</f>
        <v/>
      </c>
      <c r="G293" s="40" t="str">
        <f>IFERROR(INDEX('ORARIO ITP'!$A$3:$A$102,MATCH(G$184,'ORARIO ITP'!$AK$3:$AK$102,0),1),"")</f>
        <v/>
      </c>
      <c r="H293" s="40" t="str">
        <f>IFERROR(INDEX('ORARIO ITP'!$A$3:$A$102,MATCH(H$184,'ORARIO ITP'!$AK$3:$AK$102,0),1),"")</f>
        <v/>
      </c>
      <c r="I293" s="40" t="str">
        <f>IFERROR(INDEX('ORARIO ITP'!$A$3:$A$102,MATCH(I$184,'ORARIO ITP'!$AK$3:$AK$102,0),1),"")</f>
        <v/>
      </c>
      <c r="J293" s="40" t="str">
        <f>IFERROR(INDEX('ORARIO ITP'!$A$3:$A$102,MATCH(J$184,'ORARIO ITP'!$AK$3:$AK$102,0),1),"")</f>
        <v/>
      </c>
      <c r="K293" s="40" t="str">
        <f>IFERROR(INDEX('ORARIO ITP'!$A$3:$A$102,MATCH(K$184,'ORARIO ITP'!$AK$3:$AK$102,0),1),"")</f>
        <v/>
      </c>
      <c r="L293" s="40" t="str">
        <f>IFERROR(INDEX('ORARIO ITP'!$A$3:$A$102,MATCH(L$184,'ORARIO ITP'!$AK$3:$AK$102,0),1),"")</f>
        <v/>
      </c>
      <c r="M293" s="40" t="str">
        <f>IFERROR(INDEX('ORARIO ITP'!$A$3:$A$102,MATCH(M$184,'ORARIO ITP'!$AK$3:$AK$102,0),1),"")</f>
        <v/>
      </c>
      <c r="N293" s="40" t="str">
        <f>IFERROR(INDEX('ORARIO ITP'!$A$3:$A$102,MATCH(N$184,'ORARIO ITP'!$AK$3:$AK$102,0),1),"")</f>
        <v/>
      </c>
      <c r="O293" s="40" t="str">
        <f>IFERROR(INDEX('ORARIO ITP'!$A$3:$A$102,MATCH(O$184,'ORARIO ITP'!$AK$3:$AK$102,0),1),"")</f>
        <v/>
      </c>
      <c r="P293" s="40" t="str">
        <f>IFERROR(INDEX('ORARIO ITP'!$A$3:$A$102,MATCH(P$184,'ORARIO ITP'!$AK$3:$AK$102,0),1),"")</f>
        <v/>
      </c>
      <c r="Q293" s="40" t="str">
        <f>IFERROR(INDEX('ORARIO ITP'!$A$3:$A$102,MATCH(Q$184,'ORARIO ITP'!$AK$3:$AK$102,0),1),"")</f>
        <v/>
      </c>
      <c r="R293" s="40" t="str">
        <f>IFERROR(INDEX('ORARIO ITP'!$A$3:$A$102,MATCH(R$184,'ORARIO ITP'!$AK$3:$AK$102,0),1),"")</f>
        <v/>
      </c>
      <c r="S293" s="40" t="str">
        <f>IFERROR(INDEX('ORARIO ITP'!$A$3:$A$102,MATCH(S$184,'ORARIO ITP'!$AK$3:$AK$102,0),1),"")</f>
        <v/>
      </c>
      <c r="T293" s="40" t="str">
        <f>IFERROR(INDEX('ORARIO ITP'!$A$3:$A$102,MATCH(T$184,'ORARIO ITP'!$AK$3:$AK$102,0),1),"")</f>
        <v/>
      </c>
      <c r="U293" s="40" t="str">
        <f>IFERROR(INDEX('ORARIO ITP'!$A$3:$A$102,MATCH(U$184,'ORARIO ITP'!$AK$3:$AK$102,0),1),"")</f>
        <v/>
      </c>
      <c r="V293" s="40" t="str">
        <f>IFERROR(INDEX('ORARIO ITP'!$A$3:$A$102,MATCH(V$184,'ORARIO ITP'!$AK$3:$AK$102,0),1),"")</f>
        <v/>
      </c>
      <c r="W293" s="40" t="str">
        <f>IFERROR(INDEX('ORARIO ITP'!$A$3:$A$102,MATCH(W$184,'ORARIO ITP'!$AK$3:$AK$102,0),1),"")</f>
        <v/>
      </c>
      <c r="X293" s="40" t="str">
        <f>IFERROR(INDEX('ORARIO ITP'!$A$3:$A$102,MATCH(X$184,'ORARIO ITP'!$AK$3:$AK$102,0),1),"")</f>
        <v/>
      </c>
      <c r="Y293" s="40" t="str">
        <f>IFERROR(INDEX('ORARIO ITP'!$A$3:$A$102,MATCH(Y$184,'ORARIO ITP'!$AK$3:$AK$102,0),1),"")</f>
        <v/>
      </c>
      <c r="Z293" s="40" t="str">
        <f>IFERROR(INDEX('ORARIO ITP'!$A$3:$A$102,MATCH(Z$184,'ORARIO ITP'!$AK$3:$AK$102,0),1),"")</f>
        <v/>
      </c>
      <c r="AA293" s="40" t="str">
        <f>IFERROR(INDEX('ORARIO ITP'!$A$3:$A$102,MATCH(AA$184,'ORARIO ITP'!$AK$3:$AK$102,0),1),"")</f>
        <v/>
      </c>
      <c r="AB293" s="40" t="str">
        <f>IFERROR(INDEX('ORARIO ITP'!$A$3:$A$102,MATCH(AB$184,'ORARIO ITP'!$AK$3:$AK$102,0),1),"")</f>
        <v/>
      </c>
      <c r="AC293" s="40" t="str">
        <f>IFERROR(INDEX('ORARIO ITP'!$A$3:$A$102,MATCH(AC$184,'ORARIO ITP'!$AK$3:$AK$102,0),1),"")</f>
        <v/>
      </c>
      <c r="AD293" s="40" t="str">
        <f>IFERROR(INDEX('ORARIO ITP'!$A$3:$A$102,MATCH(AD$184,'ORARIO ITP'!$AK$3:$AK$102,0),1),"")</f>
        <v/>
      </c>
      <c r="AE293" s="40" t="str">
        <f>IFERROR(INDEX('ORARIO ITP'!$A$3:$A$102,MATCH(AE$184,'ORARIO ITP'!$AK$3:$AK$102,0),1),"")</f>
        <v/>
      </c>
      <c r="AF293" s="40" t="str">
        <f>IFERROR(INDEX('ORARIO ITP'!$A$3:$A$102,MATCH(AF$184,'ORARIO ITP'!$AK$3:$AK$102,0),1),"")</f>
        <v/>
      </c>
      <c r="AG293" s="40" t="str">
        <f>IFERROR(INDEX('ORARIO ITP'!$A$3:$A$102,MATCH(AG$184,'ORARIO ITP'!$AK$3:$AK$102,0),1),"")</f>
        <v/>
      </c>
      <c r="AH293" s="40" t="str">
        <f>IFERROR(INDEX('ORARIO ITP'!$A$3:$A$102,MATCH(AH$184,'ORARIO ITP'!$AK$3:$AK$102,0),1),"")</f>
        <v/>
      </c>
      <c r="AI293" s="40" t="str">
        <f>IFERROR(INDEX('ORARIO ITP'!$A$3:$A$102,MATCH(AI$184,'ORARIO ITP'!$AK$3:$AK$102,0),1),"")</f>
        <v/>
      </c>
      <c r="AJ293" s="40" t="str">
        <f>IFERROR(INDEX('ORARIO ITP'!$A$3:$A$102,MATCH(AJ$184,'ORARIO ITP'!$AK$3:$AK$102,0),1),"")</f>
        <v/>
      </c>
      <c r="AK293" s="40" t="str">
        <f>IFERROR(INDEX('ORARIO ITP'!$A$3:$A$102,MATCH(AK$184,'ORARIO ITP'!$AK$3:$AK$102,0),1),"")</f>
        <v/>
      </c>
      <c r="AL293" s="40" t="str">
        <f>IFERROR(INDEX('ORARIO ITP'!$A$3:$A$102,MATCH(AL$184,'ORARIO ITP'!$AK$3:$AK$102,0),1),"")</f>
        <v/>
      </c>
      <c r="AM293" s="40" t="str">
        <f>IFERROR(INDEX('ORARIO ITP'!$A$3:$A$102,MATCH(AM$184,'ORARIO ITP'!$AK$3:$AK$102,0),1),"")</f>
        <v/>
      </c>
      <c r="AN293" s="40" t="str">
        <f>IFERROR(INDEX('ORARIO ITP'!$A$3:$A$102,MATCH(AN$184,'ORARIO ITP'!$AK$3:$AK$102,0),1),"")</f>
        <v/>
      </c>
      <c r="AO293" s="40" t="str">
        <f>IFERROR(INDEX('ORARIO ITP'!$A$3:$A$102,MATCH(AO$184,'ORARIO ITP'!$AK$3:$AK$102,0),1),"")</f>
        <v/>
      </c>
      <c r="AP293" s="40" t="str">
        <f>IFERROR(INDEX('ORARIO ITP'!$A$3:$A$102,MATCH(AP$184,'ORARIO ITP'!$AK$3:$AK$102,0),1),"")</f>
        <v/>
      </c>
      <c r="AQ293" s="40" t="str">
        <f>IFERROR(INDEX('ORARIO ITP'!$A$3:$A$102,MATCH(AQ$184,'ORARIO ITP'!$AK$3:$AK$102,0),1),"")</f>
        <v/>
      </c>
      <c r="AR293" s="40" t="str">
        <f>IFERROR(INDEX('ORARIO ITP'!$A$3:$A$102,MATCH(AR$184,'ORARIO ITP'!$AK$3:$AK$102,0),1),"")</f>
        <v/>
      </c>
      <c r="AS293" s="40" t="str">
        <f>IFERROR(INDEX('ORARIO ITP'!$A$3:$A$102,MATCH(AS$184,'ORARIO ITP'!$AK$3:$AK$102,0),1),"")</f>
        <v/>
      </c>
      <c r="AT293" s="40" t="str">
        <f>IFERROR(INDEX('ORARIO ITP'!$A$3:$A$102,MATCH(AT$184,'ORARIO ITP'!$AK$3:$AK$102,0),1),"")</f>
        <v/>
      </c>
      <c r="AU293" s="40" t="str">
        <f>IFERROR(INDEX('ORARIO ITP'!$A$3:$A$102,MATCH(AU$184,'ORARIO ITP'!$AK$3:$AK$102,0),1),"")</f>
        <v/>
      </c>
      <c r="AV293" s="40" t="str">
        <f>IFERROR(INDEX('ORARIO ITP'!$A$3:$A$102,MATCH(AV$184,'ORARIO ITP'!$AK$3:$AK$102,0),1),"")</f>
        <v/>
      </c>
      <c r="AW293" s="40" t="str">
        <f>IFERROR(INDEX('ORARIO ITP'!$A$3:$A$102,MATCH(AW$184,'ORARIO ITP'!$AK$3:$AK$102,0),1),"")</f>
        <v/>
      </c>
      <c r="AX293" s="40" t="str">
        <f>IFERROR(INDEX('ORARIO ITP'!$A$3:$A$102,MATCH(AX$184,'ORARIO ITP'!$AK$3:$AK$102,0),1),"")</f>
        <v/>
      </c>
      <c r="AY293" s="40" t="str">
        <f>IFERROR(INDEX('ORARIO ITP'!$A$3:$A$102,MATCH(AY$184,'ORARIO ITP'!$AK$3:$AK$102,0),1),"")</f>
        <v/>
      </c>
      <c r="AZ293" s="40" t="str">
        <f>IFERROR(INDEX('ORARIO ITP'!$A$3:$A$102,MATCH(AZ$184,'ORARIO ITP'!$AK$3:$AK$102,0),1),"")</f>
        <v/>
      </c>
    </row>
    <row r="294" spans="1:52" s="42" customFormat="1" ht="24.95" hidden="1" customHeight="1">
      <c r="A294" s="160"/>
      <c r="B294" s="163">
        <v>7</v>
      </c>
      <c r="C294" s="41" t="str">
        <f ca="1">IFERROR(INDEX('DOCENTI-CLASSI-MATERIE'!$A$2:$L$201,MATCH(C$112,'DOCENTI-CLASSI-MATERIE'!$A$2:$A$201,0),MATCH(C$184,INDIRECT("'DOCENTI-CLASSI-MATERIE'!$A"&amp;MATCH(C$112,'DOCENTI-CLASSI-MATERIE'!$A$2:$A$201,0)+2&amp;":$L"&amp;MATCH(C$112,'DOCENTI-CLASSI-MATERIE'!$A$2:$A$201,0)+2),0)),"")</f>
        <v/>
      </c>
      <c r="D294" s="41" t="str">
        <f ca="1">IFERROR(INDEX('DOCENTI-CLASSI-MATERIE'!$A$2:$L$201,MATCH(D$112,'DOCENTI-CLASSI-MATERIE'!$A$2:$A$201,0),MATCH(D$184,INDIRECT("'DOCENTI-CLASSI-MATERIE'!$A"&amp;MATCH(D$112,'DOCENTI-CLASSI-MATERIE'!$A$2:$A$201,0)+2&amp;":$L"&amp;MATCH(D$112,'DOCENTI-CLASSI-MATERIE'!$A$2:$A$201,0)+2),0)),"")</f>
        <v/>
      </c>
      <c r="E294" s="41" t="str">
        <f ca="1">IFERROR(INDEX('DOCENTI-CLASSI-MATERIE'!$A$2:$L$201,MATCH(E$112,'DOCENTI-CLASSI-MATERIE'!$A$2:$A$201,0),MATCH(E$184,INDIRECT("'DOCENTI-CLASSI-MATERIE'!$A"&amp;MATCH(E$112,'DOCENTI-CLASSI-MATERIE'!$A$2:$A$201,0)+2&amp;":$L"&amp;MATCH(E$112,'DOCENTI-CLASSI-MATERIE'!$A$2:$A$201,0)+2),0)),"")</f>
        <v/>
      </c>
      <c r="F294" s="41" t="str">
        <f ca="1">IFERROR(INDEX('DOCENTI-CLASSI-MATERIE'!$A$2:$L$201,MATCH(F$112,'DOCENTI-CLASSI-MATERIE'!$A$2:$A$201,0),MATCH(F$184,INDIRECT("'DOCENTI-CLASSI-MATERIE'!$A"&amp;MATCH(F$112,'DOCENTI-CLASSI-MATERIE'!$A$2:$A$201,0)+2&amp;":$L"&amp;MATCH(F$112,'DOCENTI-CLASSI-MATERIE'!$A$2:$A$201,0)+2),0)),"")</f>
        <v/>
      </c>
      <c r="G294" s="41" t="str">
        <f ca="1">IFERROR(INDEX('DOCENTI-CLASSI-MATERIE'!$A$2:$L$201,MATCH(G$112,'DOCENTI-CLASSI-MATERIE'!$A$2:$A$201,0),MATCH(G$184,INDIRECT("'DOCENTI-CLASSI-MATERIE'!$A"&amp;MATCH(G$112,'DOCENTI-CLASSI-MATERIE'!$A$2:$A$201,0)+2&amp;":$L"&amp;MATCH(G$112,'DOCENTI-CLASSI-MATERIE'!$A$2:$A$201,0)+2),0)),"")</f>
        <v/>
      </c>
      <c r="H294" s="41" t="str">
        <f ca="1">IFERROR(INDEX('DOCENTI-CLASSI-MATERIE'!$A$2:$L$201,MATCH(H$112,'DOCENTI-CLASSI-MATERIE'!$A$2:$A$201,0),MATCH(H$184,INDIRECT("'DOCENTI-CLASSI-MATERIE'!$A"&amp;MATCH(H$112,'DOCENTI-CLASSI-MATERIE'!$A$2:$A$201,0)+2&amp;":$L"&amp;MATCH(H$112,'DOCENTI-CLASSI-MATERIE'!$A$2:$A$201,0)+2),0)),"")</f>
        <v/>
      </c>
      <c r="I294" s="41" t="str">
        <f ca="1">IFERROR(INDEX('DOCENTI-CLASSI-MATERIE'!$A$2:$L$201,MATCH(I$112,'DOCENTI-CLASSI-MATERIE'!$A$2:$A$201,0),MATCH(I$184,INDIRECT("'DOCENTI-CLASSI-MATERIE'!$A"&amp;MATCH(I$112,'DOCENTI-CLASSI-MATERIE'!$A$2:$A$201,0)+2&amp;":$L"&amp;MATCH(I$112,'DOCENTI-CLASSI-MATERIE'!$A$2:$A$201,0)+2),0)),"")</f>
        <v/>
      </c>
      <c r="J294" s="41" t="str">
        <f ca="1">IFERROR(INDEX('DOCENTI-CLASSI-MATERIE'!$A$2:$L$201,MATCH(J$112,'DOCENTI-CLASSI-MATERIE'!$A$2:$A$201,0),MATCH(J$184,INDIRECT("'DOCENTI-CLASSI-MATERIE'!$A"&amp;MATCH(J$112,'DOCENTI-CLASSI-MATERIE'!$A$2:$A$201,0)+2&amp;":$L"&amp;MATCH(J$112,'DOCENTI-CLASSI-MATERIE'!$A$2:$A$201,0)+2),0)),"")</f>
        <v/>
      </c>
      <c r="K294" s="41" t="str">
        <f ca="1">IFERROR(INDEX('DOCENTI-CLASSI-MATERIE'!$A$2:$L$201,MATCH(K$112,'DOCENTI-CLASSI-MATERIE'!$A$2:$A$201,0),MATCH(K$184,INDIRECT("'DOCENTI-CLASSI-MATERIE'!$A"&amp;MATCH(K$112,'DOCENTI-CLASSI-MATERIE'!$A$2:$A$201,0)+2&amp;":$L"&amp;MATCH(K$112,'DOCENTI-CLASSI-MATERIE'!$A$2:$A$201,0)+2),0)),"")</f>
        <v/>
      </c>
      <c r="L294" s="41" t="str">
        <f ca="1">IFERROR(INDEX('DOCENTI-CLASSI-MATERIE'!$A$2:$L$201,MATCH(L$112,'DOCENTI-CLASSI-MATERIE'!$A$2:$A$201,0),MATCH(L$184,INDIRECT("'DOCENTI-CLASSI-MATERIE'!$A"&amp;MATCH(L$112,'DOCENTI-CLASSI-MATERIE'!$A$2:$A$201,0)+2&amp;":$L"&amp;MATCH(L$112,'DOCENTI-CLASSI-MATERIE'!$A$2:$A$201,0)+2),0)),"")</f>
        <v/>
      </c>
      <c r="M294" s="41" t="str">
        <f ca="1">IFERROR(INDEX('DOCENTI-CLASSI-MATERIE'!$A$2:$L$201,MATCH(M$112,'DOCENTI-CLASSI-MATERIE'!$A$2:$A$201,0),MATCH(M$184,INDIRECT("'DOCENTI-CLASSI-MATERIE'!$A"&amp;MATCH(M$112,'DOCENTI-CLASSI-MATERIE'!$A$2:$A$201,0)+2&amp;":$L"&amp;MATCH(M$112,'DOCENTI-CLASSI-MATERIE'!$A$2:$A$201,0)+2),0)),"")</f>
        <v/>
      </c>
      <c r="N294" s="41" t="str">
        <f ca="1">IFERROR(INDEX('DOCENTI-CLASSI-MATERIE'!$A$2:$L$201,MATCH(N$112,'DOCENTI-CLASSI-MATERIE'!$A$2:$A$201,0),MATCH(N$184,INDIRECT("'DOCENTI-CLASSI-MATERIE'!$A"&amp;MATCH(N$112,'DOCENTI-CLASSI-MATERIE'!$A$2:$A$201,0)+2&amp;":$L"&amp;MATCH(N$112,'DOCENTI-CLASSI-MATERIE'!$A$2:$A$201,0)+2),0)),"")</f>
        <v/>
      </c>
      <c r="O294" s="41" t="str">
        <f ca="1">IFERROR(INDEX('DOCENTI-CLASSI-MATERIE'!$A$2:$L$201,MATCH(O$112,'DOCENTI-CLASSI-MATERIE'!$A$2:$A$201,0),MATCH(O$184,INDIRECT("'DOCENTI-CLASSI-MATERIE'!$A"&amp;MATCH(O$112,'DOCENTI-CLASSI-MATERIE'!$A$2:$A$201,0)+2&amp;":$L"&amp;MATCH(O$112,'DOCENTI-CLASSI-MATERIE'!$A$2:$A$201,0)+2),0)),"")</f>
        <v/>
      </c>
      <c r="P294" s="41" t="str">
        <f ca="1">IFERROR(INDEX('DOCENTI-CLASSI-MATERIE'!$A$2:$L$201,MATCH(P$112,'DOCENTI-CLASSI-MATERIE'!$A$2:$A$201,0),MATCH(P$184,INDIRECT("'DOCENTI-CLASSI-MATERIE'!$A"&amp;MATCH(P$112,'DOCENTI-CLASSI-MATERIE'!$A$2:$A$201,0)+2&amp;":$L"&amp;MATCH(P$112,'DOCENTI-CLASSI-MATERIE'!$A$2:$A$201,0)+2),0)),"")</f>
        <v/>
      </c>
      <c r="Q294" s="41" t="str">
        <f ca="1">IFERROR(INDEX('DOCENTI-CLASSI-MATERIE'!$A$2:$L$201,MATCH(Q$112,'DOCENTI-CLASSI-MATERIE'!$A$2:$A$201,0),MATCH(Q$184,INDIRECT("'DOCENTI-CLASSI-MATERIE'!$A"&amp;MATCH(Q$112,'DOCENTI-CLASSI-MATERIE'!$A$2:$A$201,0)+2&amp;":$L"&amp;MATCH(Q$112,'DOCENTI-CLASSI-MATERIE'!$A$2:$A$201,0)+2),0)),"")</f>
        <v/>
      </c>
      <c r="R294" s="41" t="str">
        <f ca="1">IFERROR(INDEX('DOCENTI-CLASSI-MATERIE'!$A$2:$L$201,MATCH(R$112,'DOCENTI-CLASSI-MATERIE'!$A$2:$A$201,0),MATCH(R$184,INDIRECT("'DOCENTI-CLASSI-MATERIE'!$A"&amp;MATCH(R$112,'DOCENTI-CLASSI-MATERIE'!$A$2:$A$201,0)+2&amp;":$L"&amp;MATCH(R$112,'DOCENTI-CLASSI-MATERIE'!$A$2:$A$201,0)+2),0)),"")</f>
        <v/>
      </c>
      <c r="S294" s="41" t="str">
        <f ca="1">IFERROR(INDEX('DOCENTI-CLASSI-MATERIE'!$A$2:$L$201,MATCH(S$112,'DOCENTI-CLASSI-MATERIE'!$A$2:$A$201,0),MATCH(S$184,INDIRECT("'DOCENTI-CLASSI-MATERIE'!$A"&amp;MATCH(S$112,'DOCENTI-CLASSI-MATERIE'!$A$2:$A$201,0)+2&amp;":$L"&amp;MATCH(S$112,'DOCENTI-CLASSI-MATERIE'!$A$2:$A$201,0)+2),0)),"")</f>
        <v/>
      </c>
      <c r="T294" s="41" t="str">
        <f ca="1">IFERROR(INDEX('DOCENTI-CLASSI-MATERIE'!$A$2:$L$201,MATCH(T$112,'DOCENTI-CLASSI-MATERIE'!$A$2:$A$201,0),MATCH(T$184,INDIRECT("'DOCENTI-CLASSI-MATERIE'!$A"&amp;MATCH(T$112,'DOCENTI-CLASSI-MATERIE'!$A$2:$A$201,0)+2&amp;":$L"&amp;MATCH(T$112,'DOCENTI-CLASSI-MATERIE'!$A$2:$A$201,0)+2),0)),"")</f>
        <v/>
      </c>
      <c r="U294" s="41" t="str">
        <f ca="1">IFERROR(INDEX('DOCENTI-CLASSI-MATERIE'!$A$2:$L$201,MATCH(U$112,'DOCENTI-CLASSI-MATERIE'!$A$2:$A$201,0),MATCH(U$184,INDIRECT("'DOCENTI-CLASSI-MATERIE'!$A"&amp;MATCH(U$112,'DOCENTI-CLASSI-MATERIE'!$A$2:$A$201,0)+2&amp;":$L"&amp;MATCH(U$112,'DOCENTI-CLASSI-MATERIE'!$A$2:$A$201,0)+2),0)),"")</f>
        <v/>
      </c>
      <c r="V294" s="41" t="str">
        <f ca="1">IFERROR(INDEX('DOCENTI-CLASSI-MATERIE'!$A$2:$L$201,MATCH(V$112,'DOCENTI-CLASSI-MATERIE'!$A$2:$A$201,0),MATCH(V$184,INDIRECT("'DOCENTI-CLASSI-MATERIE'!$A"&amp;MATCH(V$112,'DOCENTI-CLASSI-MATERIE'!$A$2:$A$201,0)+2&amp;":$L"&amp;MATCH(V$112,'DOCENTI-CLASSI-MATERIE'!$A$2:$A$201,0)+2),0)),"")</f>
        <v/>
      </c>
      <c r="W294" s="41" t="str">
        <f ca="1">IFERROR(INDEX('DOCENTI-CLASSI-MATERIE'!$A$2:$L$201,MATCH(W$112,'DOCENTI-CLASSI-MATERIE'!$A$2:$A$201,0),MATCH(W$184,INDIRECT("'DOCENTI-CLASSI-MATERIE'!$A"&amp;MATCH(W$112,'DOCENTI-CLASSI-MATERIE'!$A$2:$A$201,0)+2&amp;":$L"&amp;MATCH(W$112,'DOCENTI-CLASSI-MATERIE'!$A$2:$A$201,0)+2),0)),"")</f>
        <v/>
      </c>
      <c r="X294" s="41" t="str">
        <f ca="1">IFERROR(INDEX('DOCENTI-CLASSI-MATERIE'!$A$2:$L$201,MATCH(X$112,'DOCENTI-CLASSI-MATERIE'!$A$2:$A$201,0),MATCH(X$184,INDIRECT("'DOCENTI-CLASSI-MATERIE'!$A"&amp;MATCH(X$112,'DOCENTI-CLASSI-MATERIE'!$A$2:$A$201,0)+2&amp;":$L"&amp;MATCH(X$112,'DOCENTI-CLASSI-MATERIE'!$A$2:$A$201,0)+2),0)),"")</f>
        <v/>
      </c>
      <c r="Y294" s="41" t="str">
        <f ca="1">IFERROR(INDEX('DOCENTI-CLASSI-MATERIE'!$A$2:$L$201,MATCH(Y$112,'DOCENTI-CLASSI-MATERIE'!$A$2:$A$201,0),MATCH(Y$184,INDIRECT("'DOCENTI-CLASSI-MATERIE'!$A"&amp;MATCH(Y$112,'DOCENTI-CLASSI-MATERIE'!$A$2:$A$201,0)+2&amp;":$L"&amp;MATCH(Y$112,'DOCENTI-CLASSI-MATERIE'!$A$2:$A$201,0)+2),0)),"")</f>
        <v/>
      </c>
      <c r="Z294" s="41" t="str">
        <f ca="1">IFERROR(INDEX('DOCENTI-CLASSI-MATERIE'!$A$2:$L$201,MATCH(Z$112,'DOCENTI-CLASSI-MATERIE'!$A$2:$A$201,0),MATCH(Z$184,INDIRECT("'DOCENTI-CLASSI-MATERIE'!$A"&amp;MATCH(Z$112,'DOCENTI-CLASSI-MATERIE'!$A$2:$A$201,0)+2&amp;":$L"&amp;MATCH(Z$112,'DOCENTI-CLASSI-MATERIE'!$A$2:$A$201,0)+2),0)),"")</f>
        <v/>
      </c>
      <c r="AA294" s="41" t="str">
        <f ca="1">IFERROR(INDEX('DOCENTI-CLASSI-MATERIE'!$A$2:$L$201,MATCH(AA$112,'DOCENTI-CLASSI-MATERIE'!$A$2:$A$201,0),MATCH(AA$184,INDIRECT("'DOCENTI-CLASSI-MATERIE'!$A"&amp;MATCH(AA$112,'DOCENTI-CLASSI-MATERIE'!$A$2:$A$201,0)+2&amp;":$L"&amp;MATCH(AA$112,'DOCENTI-CLASSI-MATERIE'!$A$2:$A$201,0)+2),0)),"")</f>
        <v/>
      </c>
      <c r="AB294" s="41" t="str">
        <f ca="1">IFERROR(INDEX('DOCENTI-CLASSI-MATERIE'!$A$2:$L$201,MATCH(AB$112,'DOCENTI-CLASSI-MATERIE'!$A$2:$A$201,0),MATCH(AB$184,INDIRECT("'DOCENTI-CLASSI-MATERIE'!$A"&amp;MATCH(AB$112,'DOCENTI-CLASSI-MATERIE'!$A$2:$A$201,0)+2&amp;":$L"&amp;MATCH(AB$112,'DOCENTI-CLASSI-MATERIE'!$A$2:$A$201,0)+2),0)),"")</f>
        <v/>
      </c>
      <c r="AC294" s="41" t="str">
        <f ca="1">IFERROR(INDEX('DOCENTI-CLASSI-MATERIE'!$A$2:$L$201,MATCH(AC$112,'DOCENTI-CLASSI-MATERIE'!$A$2:$A$201,0),MATCH(AC$184,INDIRECT("'DOCENTI-CLASSI-MATERIE'!$A"&amp;MATCH(AC$112,'DOCENTI-CLASSI-MATERIE'!$A$2:$A$201,0)+2&amp;":$L"&amp;MATCH(AC$112,'DOCENTI-CLASSI-MATERIE'!$A$2:$A$201,0)+2),0)),"")</f>
        <v/>
      </c>
      <c r="AD294" s="41" t="str">
        <f ca="1">IFERROR(INDEX('DOCENTI-CLASSI-MATERIE'!$A$2:$L$201,MATCH(AD$112,'DOCENTI-CLASSI-MATERIE'!$A$2:$A$201,0),MATCH(AD$184,INDIRECT("'DOCENTI-CLASSI-MATERIE'!$A"&amp;MATCH(AD$112,'DOCENTI-CLASSI-MATERIE'!$A$2:$A$201,0)+2&amp;":$L"&amp;MATCH(AD$112,'DOCENTI-CLASSI-MATERIE'!$A$2:$A$201,0)+2),0)),"")</f>
        <v/>
      </c>
      <c r="AE294" s="41" t="str">
        <f ca="1">IFERROR(INDEX('DOCENTI-CLASSI-MATERIE'!$A$2:$L$201,MATCH(AE$112,'DOCENTI-CLASSI-MATERIE'!$A$2:$A$201,0),MATCH(AE$184,INDIRECT("'DOCENTI-CLASSI-MATERIE'!$A"&amp;MATCH(AE$112,'DOCENTI-CLASSI-MATERIE'!$A$2:$A$201,0)+2&amp;":$L"&amp;MATCH(AE$112,'DOCENTI-CLASSI-MATERIE'!$A$2:$A$201,0)+2),0)),"")</f>
        <v/>
      </c>
      <c r="AF294" s="41" t="str">
        <f ca="1">IFERROR(INDEX('DOCENTI-CLASSI-MATERIE'!$A$2:$L$201,MATCH(AF$112,'DOCENTI-CLASSI-MATERIE'!$A$2:$A$201,0),MATCH(AF$184,INDIRECT("'DOCENTI-CLASSI-MATERIE'!$A"&amp;MATCH(AF$112,'DOCENTI-CLASSI-MATERIE'!$A$2:$A$201,0)+2&amp;":$L"&amp;MATCH(AF$112,'DOCENTI-CLASSI-MATERIE'!$A$2:$A$201,0)+2),0)),"")</f>
        <v/>
      </c>
      <c r="AG294" s="41" t="str">
        <f ca="1">IFERROR(INDEX('DOCENTI-CLASSI-MATERIE'!$A$2:$L$201,MATCH(AG$112,'DOCENTI-CLASSI-MATERIE'!$A$2:$A$201,0),MATCH(AG$184,INDIRECT("'DOCENTI-CLASSI-MATERIE'!$A"&amp;MATCH(AG$112,'DOCENTI-CLASSI-MATERIE'!$A$2:$A$201,0)+2&amp;":$L"&amp;MATCH(AG$112,'DOCENTI-CLASSI-MATERIE'!$A$2:$A$201,0)+2),0)),"")</f>
        <v/>
      </c>
      <c r="AH294" s="41" t="str">
        <f ca="1">IFERROR(INDEX('DOCENTI-CLASSI-MATERIE'!$A$2:$L$201,MATCH(AH$112,'DOCENTI-CLASSI-MATERIE'!$A$2:$A$201,0),MATCH(AH$184,INDIRECT("'DOCENTI-CLASSI-MATERIE'!$A"&amp;MATCH(AH$112,'DOCENTI-CLASSI-MATERIE'!$A$2:$A$201,0)+2&amp;":$L"&amp;MATCH(AH$112,'DOCENTI-CLASSI-MATERIE'!$A$2:$A$201,0)+2),0)),"")</f>
        <v/>
      </c>
      <c r="AI294" s="41" t="str">
        <f ca="1">IFERROR(INDEX('DOCENTI-CLASSI-MATERIE'!$A$2:$L$201,MATCH(AI$112,'DOCENTI-CLASSI-MATERIE'!$A$2:$A$201,0),MATCH(AI$184,INDIRECT("'DOCENTI-CLASSI-MATERIE'!$A"&amp;MATCH(AI$112,'DOCENTI-CLASSI-MATERIE'!$A$2:$A$201,0)+2&amp;":$L"&amp;MATCH(AI$112,'DOCENTI-CLASSI-MATERIE'!$A$2:$A$201,0)+2),0)),"")</f>
        <v/>
      </c>
      <c r="AJ294" s="41" t="str">
        <f ca="1">IFERROR(INDEX('DOCENTI-CLASSI-MATERIE'!$A$2:$L$201,MATCH(AJ$112,'DOCENTI-CLASSI-MATERIE'!$A$2:$A$201,0),MATCH(AJ$184,INDIRECT("'DOCENTI-CLASSI-MATERIE'!$A"&amp;MATCH(AJ$112,'DOCENTI-CLASSI-MATERIE'!$A$2:$A$201,0)+2&amp;":$L"&amp;MATCH(AJ$112,'DOCENTI-CLASSI-MATERIE'!$A$2:$A$201,0)+2),0)),"")</f>
        <v/>
      </c>
      <c r="AK294" s="41" t="str">
        <f ca="1">IFERROR(INDEX('DOCENTI-CLASSI-MATERIE'!$A$2:$L$201,MATCH(AK$112,'DOCENTI-CLASSI-MATERIE'!$A$2:$A$201,0),MATCH(AK$184,INDIRECT("'DOCENTI-CLASSI-MATERIE'!$A"&amp;MATCH(AK$112,'DOCENTI-CLASSI-MATERIE'!$A$2:$A$201,0)+2&amp;":$L"&amp;MATCH(AK$112,'DOCENTI-CLASSI-MATERIE'!$A$2:$A$201,0)+2),0)),"")</f>
        <v/>
      </c>
      <c r="AL294" s="41" t="str">
        <f ca="1">IFERROR(INDEX('DOCENTI-CLASSI-MATERIE'!$A$2:$L$201,MATCH(AL$112,'DOCENTI-CLASSI-MATERIE'!$A$2:$A$201,0),MATCH(AL$184,INDIRECT("'DOCENTI-CLASSI-MATERIE'!$A"&amp;MATCH(AL$112,'DOCENTI-CLASSI-MATERIE'!$A$2:$A$201,0)+2&amp;":$L"&amp;MATCH(AL$112,'DOCENTI-CLASSI-MATERIE'!$A$2:$A$201,0)+2),0)),"")</f>
        <v/>
      </c>
      <c r="AM294" s="41" t="str">
        <f ca="1">IFERROR(INDEX('DOCENTI-CLASSI-MATERIE'!$A$2:$L$201,MATCH(AM$112,'DOCENTI-CLASSI-MATERIE'!$A$2:$A$201,0),MATCH(AM$184,INDIRECT("'DOCENTI-CLASSI-MATERIE'!$A"&amp;MATCH(AM$112,'DOCENTI-CLASSI-MATERIE'!$A$2:$A$201,0)+2&amp;":$L"&amp;MATCH(AM$112,'DOCENTI-CLASSI-MATERIE'!$A$2:$A$201,0)+2),0)),"")</f>
        <v/>
      </c>
      <c r="AN294" s="41" t="str">
        <f ca="1">IFERROR(INDEX('DOCENTI-CLASSI-MATERIE'!$A$2:$L$201,MATCH(AN$112,'DOCENTI-CLASSI-MATERIE'!$A$2:$A$201,0),MATCH(AN$184,INDIRECT("'DOCENTI-CLASSI-MATERIE'!$A"&amp;MATCH(AN$112,'DOCENTI-CLASSI-MATERIE'!$A$2:$A$201,0)+2&amp;":$L"&amp;MATCH(AN$112,'DOCENTI-CLASSI-MATERIE'!$A$2:$A$201,0)+2),0)),"")</f>
        <v/>
      </c>
      <c r="AO294" s="41" t="str">
        <f ca="1">IFERROR(INDEX('DOCENTI-CLASSI-MATERIE'!$A$2:$L$201,MATCH(AO$112,'DOCENTI-CLASSI-MATERIE'!$A$2:$A$201,0),MATCH(AO$184,INDIRECT("'DOCENTI-CLASSI-MATERIE'!$A"&amp;MATCH(AO$112,'DOCENTI-CLASSI-MATERIE'!$A$2:$A$201,0)+2&amp;":$L"&amp;MATCH(AO$112,'DOCENTI-CLASSI-MATERIE'!$A$2:$A$201,0)+2),0)),"")</f>
        <v/>
      </c>
      <c r="AP294" s="41" t="str">
        <f ca="1">IFERROR(INDEX('DOCENTI-CLASSI-MATERIE'!$A$2:$L$201,MATCH(AP$112,'DOCENTI-CLASSI-MATERIE'!$A$2:$A$201,0),MATCH(AP$184,INDIRECT("'DOCENTI-CLASSI-MATERIE'!$A"&amp;MATCH(AP$112,'DOCENTI-CLASSI-MATERIE'!$A$2:$A$201,0)+2&amp;":$L"&amp;MATCH(AP$112,'DOCENTI-CLASSI-MATERIE'!$A$2:$A$201,0)+2),0)),"")</f>
        <v/>
      </c>
      <c r="AQ294" s="41" t="str">
        <f ca="1">IFERROR(INDEX('DOCENTI-CLASSI-MATERIE'!$A$2:$L$201,MATCH(AQ$112,'DOCENTI-CLASSI-MATERIE'!$A$2:$A$201,0),MATCH(AQ$184,INDIRECT("'DOCENTI-CLASSI-MATERIE'!$A"&amp;MATCH(AQ$112,'DOCENTI-CLASSI-MATERIE'!$A$2:$A$201,0)+2&amp;":$L"&amp;MATCH(AQ$112,'DOCENTI-CLASSI-MATERIE'!$A$2:$A$201,0)+2),0)),"")</f>
        <v/>
      </c>
      <c r="AR294" s="41" t="str">
        <f ca="1">IFERROR(INDEX('DOCENTI-CLASSI-MATERIE'!$A$2:$L$201,MATCH(AR$112,'DOCENTI-CLASSI-MATERIE'!$A$2:$A$201,0),MATCH(AR$184,INDIRECT("'DOCENTI-CLASSI-MATERIE'!$A"&amp;MATCH(AR$112,'DOCENTI-CLASSI-MATERIE'!$A$2:$A$201,0)+2&amp;":$L"&amp;MATCH(AR$112,'DOCENTI-CLASSI-MATERIE'!$A$2:$A$201,0)+2),0)),"")</f>
        <v/>
      </c>
      <c r="AS294" s="41" t="str">
        <f ca="1">IFERROR(INDEX('DOCENTI-CLASSI-MATERIE'!$A$2:$L$201,MATCH(AS$112,'DOCENTI-CLASSI-MATERIE'!$A$2:$A$201,0),MATCH(AS$184,INDIRECT("'DOCENTI-CLASSI-MATERIE'!$A"&amp;MATCH(AS$112,'DOCENTI-CLASSI-MATERIE'!$A$2:$A$201,0)+2&amp;":$L"&amp;MATCH(AS$112,'DOCENTI-CLASSI-MATERIE'!$A$2:$A$201,0)+2),0)),"")</f>
        <v/>
      </c>
      <c r="AT294" s="41" t="str">
        <f ca="1">IFERROR(INDEX('DOCENTI-CLASSI-MATERIE'!$A$2:$L$201,MATCH(AT$112,'DOCENTI-CLASSI-MATERIE'!$A$2:$A$201,0),MATCH(AT$184,INDIRECT("'DOCENTI-CLASSI-MATERIE'!$A"&amp;MATCH(AT$112,'DOCENTI-CLASSI-MATERIE'!$A$2:$A$201,0)+2&amp;":$L"&amp;MATCH(AT$112,'DOCENTI-CLASSI-MATERIE'!$A$2:$A$201,0)+2),0)),"")</f>
        <v/>
      </c>
      <c r="AU294" s="41" t="str">
        <f ca="1">IFERROR(INDEX('DOCENTI-CLASSI-MATERIE'!$A$2:$L$201,MATCH(AU$112,'DOCENTI-CLASSI-MATERIE'!$A$2:$A$201,0),MATCH(AU$184,INDIRECT("'DOCENTI-CLASSI-MATERIE'!$A"&amp;MATCH(AU$112,'DOCENTI-CLASSI-MATERIE'!$A$2:$A$201,0)+2&amp;":$L"&amp;MATCH(AU$112,'DOCENTI-CLASSI-MATERIE'!$A$2:$A$201,0)+2),0)),"")</f>
        <v/>
      </c>
      <c r="AV294" s="41" t="str">
        <f ca="1">IFERROR(INDEX('DOCENTI-CLASSI-MATERIE'!$A$2:$L$201,MATCH(AV$112,'DOCENTI-CLASSI-MATERIE'!$A$2:$A$201,0),MATCH(AV$184,INDIRECT("'DOCENTI-CLASSI-MATERIE'!$A"&amp;MATCH(AV$112,'DOCENTI-CLASSI-MATERIE'!$A$2:$A$201,0)+2&amp;":$L"&amp;MATCH(AV$112,'DOCENTI-CLASSI-MATERIE'!$A$2:$A$201,0)+2),0)),"")</f>
        <v/>
      </c>
      <c r="AW294" s="41" t="str">
        <f ca="1">IFERROR(INDEX('DOCENTI-CLASSI-MATERIE'!$A$2:$L$201,MATCH(AW$112,'DOCENTI-CLASSI-MATERIE'!$A$2:$A$201,0),MATCH(AW$184,INDIRECT("'DOCENTI-CLASSI-MATERIE'!$A"&amp;MATCH(AW$112,'DOCENTI-CLASSI-MATERIE'!$A$2:$A$201,0)+2&amp;":$L"&amp;MATCH(AW$112,'DOCENTI-CLASSI-MATERIE'!$A$2:$A$201,0)+2),0)),"")</f>
        <v/>
      </c>
      <c r="AX294" s="41" t="str">
        <f ca="1">IFERROR(INDEX('DOCENTI-CLASSI-MATERIE'!$A$2:$L$201,MATCH(AX$112,'DOCENTI-CLASSI-MATERIE'!$A$2:$A$201,0),MATCH(AX$184,INDIRECT("'DOCENTI-CLASSI-MATERIE'!$A"&amp;MATCH(AX$112,'DOCENTI-CLASSI-MATERIE'!$A$2:$A$201,0)+2&amp;":$L"&amp;MATCH(AX$112,'DOCENTI-CLASSI-MATERIE'!$A$2:$A$201,0)+2),0)),"")</f>
        <v/>
      </c>
      <c r="AY294" s="41" t="str">
        <f ca="1">IFERROR(INDEX('DOCENTI-CLASSI-MATERIE'!$A$2:$L$201,MATCH(AY$112,'DOCENTI-CLASSI-MATERIE'!$A$2:$A$201,0),MATCH(AY$184,INDIRECT("'DOCENTI-CLASSI-MATERIE'!$A"&amp;MATCH(AY$112,'DOCENTI-CLASSI-MATERIE'!$A$2:$A$201,0)+2&amp;":$L"&amp;MATCH(AY$112,'DOCENTI-CLASSI-MATERIE'!$A$2:$A$201,0)+2),0)),"")</f>
        <v/>
      </c>
      <c r="AZ294" s="41" t="str">
        <f ca="1">IFERROR(INDEX('DOCENTI-CLASSI-MATERIE'!$A$2:$L$201,MATCH(AZ$112,'DOCENTI-CLASSI-MATERIE'!$A$2:$A$201,0),MATCH(AZ$184,INDIRECT("'DOCENTI-CLASSI-MATERIE'!$A"&amp;MATCH(AZ$112,'DOCENTI-CLASSI-MATERIE'!$A$2:$A$201,0)+2&amp;":$L"&amp;MATCH(AZ$112,'DOCENTI-CLASSI-MATERIE'!$A$2:$A$201,0)+2),0)),"")</f>
        <v/>
      </c>
    </row>
    <row r="295" spans="1:52" s="42" customFormat="1" ht="24.95" hidden="1" customHeight="1">
      <c r="A295" s="160"/>
      <c r="B295" s="163"/>
      <c r="C295" s="43" t="str">
        <f>IFERROR(INDEX('ORARIO DOCENTI'!$A$3:$A$102,MATCH(C$184,'ORARIO DOCENTI'!$AL$3:$AL$102,0),1),"")</f>
        <v/>
      </c>
      <c r="D295" s="43" t="str">
        <f>IFERROR(INDEX('ORARIO DOCENTI'!$A$3:$A$102,MATCH(D$184,'ORARIO DOCENTI'!$AL$3:$AL$102,0),1),"")</f>
        <v/>
      </c>
      <c r="E295" s="43" t="str">
        <f>IFERROR(INDEX('ORARIO DOCENTI'!$A$3:$A$102,MATCH(E$184,'ORARIO DOCENTI'!$AL$3:$AL$102,0),1),"")</f>
        <v/>
      </c>
      <c r="F295" s="43" t="str">
        <f>IFERROR(INDEX('ORARIO DOCENTI'!$A$3:$A$102,MATCH(F$184,'ORARIO DOCENTI'!$AL$3:$AL$102,0),1),"")</f>
        <v/>
      </c>
      <c r="G295" s="43" t="str">
        <f>IFERROR(INDEX('ORARIO DOCENTI'!$A$3:$A$102,MATCH(G$184,'ORARIO DOCENTI'!$AL$3:$AL$102,0),1),"")</f>
        <v/>
      </c>
      <c r="H295" s="43" t="str">
        <f>IFERROR(INDEX('ORARIO DOCENTI'!$A$3:$A$102,MATCH(H$184,'ORARIO DOCENTI'!$AL$3:$AL$102,0),1),"")</f>
        <v/>
      </c>
      <c r="I295" s="43" t="str">
        <f>IFERROR(INDEX('ORARIO DOCENTI'!$A$3:$A$102,MATCH(I$184,'ORARIO DOCENTI'!$AL$3:$AL$102,0),1),"")</f>
        <v/>
      </c>
      <c r="J295" s="43" t="str">
        <f>IFERROR(INDEX('ORARIO DOCENTI'!$A$3:$A$102,MATCH(J$184,'ORARIO DOCENTI'!$AL$3:$AL$102,0),1),"")</f>
        <v/>
      </c>
      <c r="K295" s="43" t="str">
        <f>IFERROR(INDEX('ORARIO DOCENTI'!$A$3:$A$102,MATCH(K$184,'ORARIO DOCENTI'!$AL$3:$AL$102,0),1),"")</f>
        <v/>
      </c>
      <c r="L295" s="43" t="str">
        <f>IFERROR(INDEX('ORARIO DOCENTI'!$A$3:$A$102,MATCH(L$184,'ORARIO DOCENTI'!$AL$3:$AL$102,0),1),"")</f>
        <v/>
      </c>
      <c r="M295" s="43" t="str">
        <f>IFERROR(INDEX('ORARIO DOCENTI'!$A$3:$A$102,MATCH(M$184,'ORARIO DOCENTI'!$AL$3:$AL$102,0),1),"")</f>
        <v/>
      </c>
      <c r="N295" s="43" t="str">
        <f>IFERROR(INDEX('ORARIO DOCENTI'!$A$3:$A$102,MATCH(N$184,'ORARIO DOCENTI'!$AL$3:$AL$102,0),1),"")</f>
        <v/>
      </c>
      <c r="O295" s="43" t="str">
        <f>IFERROR(INDEX('ORARIO DOCENTI'!$A$3:$A$102,MATCH(O$184,'ORARIO DOCENTI'!$AL$3:$AL$102,0),1),"")</f>
        <v/>
      </c>
      <c r="P295" s="43" t="str">
        <f>IFERROR(INDEX('ORARIO DOCENTI'!$A$3:$A$102,MATCH(P$184,'ORARIO DOCENTI'!$AL$3:$AL$102,0),1),"")</f>
        <v/>
      </c>
      <c r="Q295" s="43" t="str">
        <f>IFERROR(INDEX('ORARIO DOCENTI'!$A$3:$A$102,MATCH(Q$184,'ORARIO DOCENTI'!$AL$3:$AL$102,0),1),"")</f>
        <v/>
      </c>
      <c r="R295" s="43" t="str">
        <f>IFERROR(INDEX('ORARIO DOCENTI'!$A$3:$A$102,MATCH(R$184,'ORARIO DOCENTI'!$AL$3:$AL$102,0),1),"")</f>
        <v/>
      </c>
      <c r="S295" s="43" t="str">
        <f>IFERROR(INDEX('ORARIO DOCENTI'!$A$3:$A$102,MATCH(S$184,'ORARIO DOCENTI'!$AL$3:$AL$102,0),1),"")</f>
        <v/>
      </c>
      <c r="T295" s="43" t="str">
        <f>IFERROR(INDEX('ORARIO DOCENTI'!$A$3:$A$102,MATCH(T$184,'ORARIO DOCENTI'!$AL$3:$AL$102,0),1),"")</f>
        <v/>
      </c>
      <c r="U295" s="43" t="str">
        <f>IFERROR(INDEX('ORARIO DOCENTI'!$A$3:$A$102,MATCH(U$184,'ORARIO DOCENTI'!$AL$3:$AL$102,0),1),"")</f>
        <v/>
      </c>
      <c r="V295" s="43" t="str">
        <f>IFERROR(INDEX('ORARIO DOCENTI'!$A$3:$A$102,MATCH(V$184,'ORARIO DOCENTI'!$AL$3:$AL$102,0),1),"")</f>
        <v/>
      </c>
      <c r="W295" s="43" t="str">
        <f>IFERROR(INDEX('ORARIO DOCENTI'!$A$3:$A$102,MATCH(W$184,'ORARIO DOCENTI'!$AL$3:$AL$102,0),1),"")</f>
        <v/>
      </c>
      <c r="X295" s="43" t="str">
        <f>IFERROR(INDEX('ORARIO DOCENTI'!$A$3:$A$102,MATCH(X$184,'ORARIO DOCENTI'!$AL$3:$AL$102,0),1),"")</f>
        <v/>
      </c>
      <c r="Y295" s="43" t="str">
        <f>IFERROR(INDEX('ORARIO DOCENTI'!$A$3:$A$102,MATCH(Y$184,'ORARIO DOCENTI'!$AL$3:$AL$102,0),1),"")</f>
        <v/>
      </c>
      <c r="Z295" s="43" t="str">
        <f>IFERROR(INDEX('ORARIO DOCENTI'!$A$3:$A$102,MATCH(Z$184,'ORARIO DOCENTI'!$AL$3:$AL$102,0),1),"")</f>
        <v/>
      </c>
      <c r="AA295" s="43" t="str">
        <f>IFERROR(INDEX('ORARIO DOCENTI'!$A$3:$A$102,MATCH(AA$184,'ORARIO DOCENTI'!$AL$3:$AL$102,0),1),"")</f>
        <v/>
      </c>
      <c r="AB295" s="43" t="str">
        <f>IFERROR(INDEX('ORARIO DOCENTI'!$A$3:$A$102,MATCH(AB$184,'ORARIO DOCENTI'!$AL$3:$AL$102,0),1),"")</f>
        <v/>
      </c>
      <c r="AC295" s="43" t="str">
        <f>IFERROR(INDEX('ORARIO DOCENTI'!$A$3:$A$102,MATCH(AC$184,'ORARIO DOCENTI'!$AL$3:$AL$102,0),1),"")</f>
        <v/>
      </c>
      <c r="AD295" s="43" t="str">
        <f>IFERROR(INDEX('ORARIO DOCENTI'!$A$3:$A$102,MATCH(AD$184,'ORARIO DOCENTI'!$AL$3:$AL$102,0),1),"")</f>
        <v/>
      </c>
      <c r="AE295" s="43" t="str">
        <f>IFERROR(INDEX('ORARIO DOCENTI'!$A$3:$A$102,MATCH(AE$184,'ORARIO DOCENTI'!$AL$3:$AL$102,0),1),"")</f>
        <v/>
      </c>
      <c r="AF295" s="43" t="str">
        <f>IFERROR(INDEX('ORARIO DOCENTI'!$A$3:$A$102,MATCH(AF$184,'ORARIO DOCENTI'!$AL$3:$AL$102,0),1),"")</f>
        <v/>
      </c>
      <c r="AG295" s="43" t="str">
        <f>IFERROR(INDEX('ORARIO DOCENTI'!$A$3:$A$102,MATCH(AG$184,'ORARIO DOCENTI'!$AL$3:$AL$102,0),1),"")</f>
        <v/>
      </c>
      <c r="AH295" s="43" t="str">
        <f>IFERROR(INDEX('ORARIO DOCENTI'!$A$3:$A$102,MATCH(AH$184,'ORARIO DOCENTI'!$AL$3:$AL$102,0),1),"")</f>
        <v/>
      </c>
      <c r="AI295" s="43" t="str">
        <f>IFERROR(INDEX('ORARIO DOCENTI'!$A$3:$A$102,MATCH(AI$184,'ORARIO DOCENTI'!$AL$3:$AL$102,0),1),"")</f>
        <v/>
      </c>
      <c r="AJ295" s="43" t="str">
        <f>IFERROR(INDEX('ORARIO DOCENTI'!$A$3:$A$102,MATCH(AJ$184,'ORARIO DOCENTI'!$AL$3:$AL$102,0),1),"")</f>
        <v/>
      </c>
      <c r="AK295" s="43" t="str">
        <f>IFERROR(INDEX('ORARIO DOCENTI'!$A$3:$A$102,MATCH(AK$184,'ORARIO DOCENTI'!$AL$3:$AL$102,0),1),"")</f>
        <v/>
      </c>
      <c r="AL295" s="43" t="str">
        <f>IFERROR(INDEX('ORARIO DOCENTI'!$A$3:$A$102,MATCH(AL$184,'ORARIO DOCENTI'!$AL$3:$AL$102,0),1),"")</f>
        <v/>
      </c>
      <c r="AM295" s="43" t="str">
        <f>IFERROR(INDEX('ORARIO DOCENTI'!$A$3:$A$102,MATCH(AM$184,'ORARIO DOCENTI'!$AL$3:$AL$102,0),1),"")</f>
        <v/>
      </c>
      <c r="AN295" s="43" t="str">
        <f>IFERROR(INDEX('ORARIO DOCENTI'!$A$3:$A$102,MATCH(AN$184,'ORARIO DOCENTI'!$AL$3:$AL$102,0),1),"")</f>
        <v/>
      </c>
      <c r="AO295" s="43" t="str">
        <f>IFERROR(INDEX('ORARIO DOCENTI'!$A$3:$A$102,MATCH(AO$184,'ORARIO DOCENTI'!$AL$3:$AL$102,0),1),"")</f>
        <v/>
      </c>
      <c r="AP295" s="43" t="str">
        <f>IFERROR(INDEX('ORARIO DOCENTI'!$A$3:$A$102,MATCH(AP$184,'ORARIO DOCENTI'!$AL$3:$AL$102,0),1),"")</f>
        <v/>
      </c>
      <c r="AQ295" s="43" t="str">
        <f>IFERROR(INDEX('ORARIO DOCENTI'!$A$3:$A$102,MATCH(AQ$184,'ORARIO DOCENTI'!$AL$3:$AL$102,0),1),"")</f>
        <v/>
      </c>
      <c r="AR295" s="43" t="str">
        <f>IFERROR(INDEX('ORARIO DOCENTI'!$A$3:$A$102,MATCH(AR$184,'ORARIO DOCENTI'!$AL$3:$AL$102,0),1),"")</f>
        <v/>
      </c>
      <c r="AS295" s="43" t="str">
        <f>IFERROR(INDEX('ORARIO DOCENTI'!$A$3:$A$102,MATCH(AS$184,'ORARIO DOCENTI'!$AL$3:$AL$102,0),1),"")</f>
        <v/>
      </c>
      <c r="AT295" s="43" t="str">
        <f>IFERROR(INDEX('ORARIO DOCENTI'!$A$3:$A$102,MATCH(AT$184,'ORARIO DOCENTI'!$AL$3:$AL$102,0),1),"")</f>
        <v/>
      </c>
      <c r="AU295" s="43" t="str">
        <f>IFERROR(INDEX('ORARIO DOCENTI'!$A$3:$A$102,MATCH(AU$184,'ORARIO DOCENTI'!$AL$3:$AL$102,0),1),"")</f>
        <v/>
      </c>
      <c r="AV295" s="43" t="str">
        <f>IFERROR(INDEX('ORARIO DOCENTI'!$A$3:$A$102,MATCH(AV$184,'ORARIO DOCENTI'!$AL$3:$AL$102,0),1),"")</f>
        <v/>
      </c>
      <c r="AW295" s="43" t="str">
        <f>IFERROR(INDEX('ORARIO DOCENTI'!$A$3:$A$102,MATCH(AW$184,'ORARIO DOCENTI'!$AL$3:$AL$102,0),1),"")</f>
        <v/>
      </c>
      <c r="AX295" s="43" t="str">
        <f>IFERROR(INDEX('ORARIO DOCENTI'!$A$3:$A$102,MATCH(AX$184,'ORARIO DOCENTI'!$AL$3:$AL$102,0),1),"")</f>
        <v/>
      </c>
      <c r="AY295" s="43" t="str">
        <f>IFERROR(INDEX('ORARIO DOCENTI'!$A$3:$A$102,MATCH(AY$184,'ORARIO DOCENTI'!$AL$3:$AL$102,0),1),"")</f>
        <v/>
      </c>
      <c r="AZ295" s="43" t="str">
        <f>IFERROR(INDEX('ORARIO DOCENTI'!$A$3:$A$102,MATCH(AZ$184,'ORARIO DOCENTI'!$AL$3:$AL$102,0),1),"")</f>
        <v/>
      </c>
    </row>
    <row r="296" spans="1:52" s="42" customFormat="1" ht="24.95" hidden="1" customHeight="1">
      <c r="A296" s="160"/>
      <c r="B296" s="163"/>
      <c r="C296" s="40" t="str">
        <f>IFERROR(INDEX('ORARIO ITP'!$A$3:$A$102,MATCH(C$184,'ORARIO ITP'!$AL$3:$AL$102,0),1),"")</f>
        <v/>
      </c>
      <c r="D296" s="40" t="str">
        <f>IFERROR(INDEX('ORARIO ITP'!$A$3:$A$102,MATCH(D$184,'ORARIO ITP'!$AL$3:$AL$102,0),1),"")</f>
        <v/>
      </c>
      <c r="E296" s="40" t="str">
        <f>IFERROR(INDEX('ORARIO ITP'!$A$3:$A$102,MATCH(E$184,'ORARIO ITP'!$AL$3:$AL$102,0),1),"")</f>
        <v/>
      </c>
      <c r="F296" s="40" t="str">
        <f>IFERROR(INDEX('ORARIO ITP'!$A$3:$A$102,MATCH(F$184,'ORARIO ITP'!$AL$3:$AL$102,0),1),"")</f>
        <v/>
      </c>
      <c r="G296" s="40" t="str">
        <f>IFERROR(INDEX('ORARIO ITP'!$A$3:$A$102,MATCH(G$184,'ORARIO ITP'!$AL$3:$AL$102,0),1),"")</f>
        <v/>
      </c>
      <c r="H296" s="40" t="str">
        <f>IFERROR(INDEX('ORARIO ITP'!$A$3:$A$102,MATCH(H$184,'ORARIO ITP'!$AL$3:$AL$102,0),1),"")</f>
        <v/>
      </c>
      <c r="I296" s="40" t="str">
        <f>IFERROR(INDEX('ORARIO ITP'!$A$3:$A$102,MATCH(I$184,'ORARIO ITP'!$AL$3:$AL$102,0),1),"")</f>
        <v/>
      </c>
      <c r="J296" s="40" t="str">
        <f>IFERROR(INDEX('ORARIO ITP'!$A$3:$A$102,MATCH(J$184,'ORARIO ITP'!$AL$3:$AL$102,0),1),"")</f>
        <v/>
      </c>
      <c r="K296" s="40" t="str">
        <f>IFERROR(INDEX('ORARIO ITP'!$A$3:$A$102,MATCH(K$184,'ORARIO ITP'!$AL$3:$AL$102,0),1),"")</f>
        <v/>
      </c>
      <c r="L296" s="40" t="str">
        <f>IFERROR(INDEX('ORARIO ITP'!$A$3:$A$102,MATCH(L$184,'ORARIO ITP'!$AL$3:$AL$102,0),1),"")</f>
        <v/>
      </c>
      <c r="M296" s="40" t="str">
        <f>IFERROR(INDEX('ORARIO ITP'!$A$3:$A$102,MATCH(M$184,'ORARIO ITP'!$AL$3:$AL$102,0),1),"")</f>
        <v/>
      </c>
      <c r="N296" s="40" t="str">
        <f>IFERROR(INDEX('ORARIO ITP'!$A$3:$A$102,MATCH(N$184,'ORARIO ITP'!$AL$3:$AL$102,0),1),"")</f>
        <v/>
      </c>
      <c r="O296" s="40" t="str">
        <f>IFERROR(INDEX('ORARIO ITP'!$A$3:$A$102,MATCH(O$184,'ORARIO ITP'!$AL$3:$AL$102,0),1),"")</f>
        <v/>
      </c>
      <c r="P296" s="40" t="str">
        <f>IFERROR(INDEX('ORARIO ITP'!$A$3:$A$102,MATCH(P$184,'ORARIO ITP'!$AL$3:$AL$102,0),1),"")</f>
        <v/>
      </c>
      <c r="Q296" s="40" t="str">
        <f>IFERROR(INDEX('ORARIO ITP'!$A$3:$A$102,MATCH(Q$184,'ORARIO ITP'!$AL$3:$AL$102,0),1),"")</f>
        <v/>
      </c>
      <c r="R296" s="40" t="str">
        <f>IFERROR(INDEX('ORARIO ITP'!$A$3:$A$102,MATCH(R$184,'ORARIO ITP'!$AL$3:$AL$102,0),1),"")</f>
        <v/>
      </c>
      <c r="S296" s="40" t="str">
        <f>IFERROR(INDEX('ORARIO ITP'!$A$3:$A$102,MATCH(S$184,'ORARIO ITP'!$AL$3:$AL$102,0),1),"")</f>
        <v/>
      </c>
      <c r="T296" s="40" t="str">
        <f>IFERROR(INDEX('ORARIO ITP'!$A$3:$A$102,MATCH(T$184,'ORARIO ITP'!$AL$3:$AL$102,0),1),"")</f>
        <v/>
      </c>
      <c r="U296" s="40" t="str">
        <f>IFERROR(INDEX('ORARIO ITP'!$A$3:$A$102,MATCH(U$184,'ORARIO ITP'!$AL$3:$AL$102,0),1),"")</f>
        <v/>
      </c>
      <c r="V296" s="40" t="str">
        <f>IFERROR(INDEX('ORARIO ITP'!$A$3:$A$102,MATCH(V$184,'ORARIO ITP'!$AL$3:$AL$102,0),1),"")</f>
        <v/>
      </c>
      <c r="W296" s="40" t="str">
        <f>IFERROR(INDEX('ORARIO ITP'!$A$3:$A$102,MATCH(W$184,'ORARIO ITP'!$AL$3:$AL$102,0),1),"")</f>
        <v/>
      </c>
      <c r="X296" s="40" t="str">
        <f>IFERROR(INDEX('ORARIO ITP'!$A$3:$A$102,MATCH(X$184,'ORARIO ITP'!$AL$3:$AL$102,0),1),"")</f>
        <v/>
      </c>
      <c r="Y296" s="40" t="str">
        <f>IFERROR(INDEX('ORARIO ITP'!$A$3:$A$102,MATCH(Y$184,'ORARIO ITP'!$AL$3:$AL$102,0),1),"")</f>
        <v/>
      </c>
      <c r="Z296" s="40" t="str">
        <f>IFERROR(INDEX('ORARIO ITP'!$A$3:$A$102,MATCH(Z$184,'ORARIO ITP'!$AL$3:$AL$102,0),1),"")</f>
        <v/>
      </c>
      <c r="AA296" s="40" t="str">
        <f>IFERROR(INDEX('ORARIO ITP'!$A$3:$A$102,MATCH(AA$184,'ORARIO ITP'!$AL$3:$AL$102,0),1),"")</f>
        <v/>
      </c>
      <c r="AB296" s="40" t="str">
        <f>IFERROR(INDEX('ORARIO ITP'!$A$3:$A$102,MATCH(AB$184,'ORARIO ITP'!$AL$3:$AL$102,0),1),"")</f>
        <v/>
      </c>
      <c r="AC296" s="40" t="str">
        <f>IFERROR(INDEX('ORARIO ITP'!$A$3:$A$102,MATCH(AC$184,'ORARIO ITP'!$AL$3:$AL$102,0),1),"")</f>
        <v/>
      </c>
      <c r="AD296" s="40" t="str">
        <f>IFERROR(INDEX('ORARIO ITP'!$A$3:$A$102,MATCH(AD$184,'ORARIO ITP'!$AL$3:$AL$102,0),1),"")</f>
        <v/>
      </c>
      <c r="AE296" s="40" t="str">
        <f>IFERROR(INDEX('ORARIO ITP'!$A$3:$A$102,MATCH(AE$184,'ORARIO ITP'!$AL$3:$AL$102,0),1),"")</f>
        <v/>
      </c>
      <c r="AF296" s="40" t="str">
        <f>IFERROR(INDEX('ORARIO ITP'!$A$3:$A$102,MATCH(AF$184,'ORARIO ITP'!$AL$3:$AL$102,0),1),"")</f>
        <v/>
      </c>
      <c r="AG296" s="40" t="str">
        <f>IFERROR(INDEX('ORARIO ITP'!$A$3:$A$102,MATCH(AG$184,'ORARIO ITP'!$AL$3:$AL$102,0),1),"")</f>
        <v/>
      </c>
      <c r="AH296" s="40" t="str">
        <f>IFERROR(INDEX('ORARIO ITP'!$A$3:$A$102,MATCH(AH$184,'ORARIO ITP'!$AL$3:$AL$102,0),1),"")</f>
        <v/>
      </c>
      <c r="AI296" s="40" t="str">
        <f>IFERROR(INDEX('ORARIO ITP'!$A$3:$A$102,MATCH(AI$184,'ORARIO ITP'!$AL$3:$AL$102,0),1),"")</f>
        <v/>
      </c>
      <c r="AJ296" s="40" t="str">
        <f>IFERROR(INDEX('ORARIO ITP'!$A$3:$A$102,MATCH(AJ$184,'ORARIO ITP'!$AL$3:$AL$102,0),1),"")</f>
        <v/>
      </c>
      <c r="AK296" s="40" t="str">
        <f>IFERROR(INDEX('ORARIO ITP'!$A$3:$A$102,MATCH(AK$184,'ORARIO ITP'!$AL$3:$AL$102,0),1),"")</f>
        <v/>
      </c>
      <c r="AL296" s="40" t="str">
        <f>IFERROR(INDEX('ORARIO ITP'!$A$3:$A$102,MATCH(AL$184,'ORARIO ITP'!$AL$3:$AL$102,0),1),"")</f>
        <v/>
      </c>
      <c r="AM296" s="40" t="str">
        <f>IFERROR(INDEX('ORARIO ITP'!$A$3:$A$102,MATCH(AM$184,'ORARIO ITP'!$AL$3:$AL$102,0),1),"")</f>
        <v/>
      </c>
      <c r="AN296" s="40" t="str">
        <f>IFERROR(INDEX('ORARIO ITP'!$A$3:$A$102,MATCH(AN$184,'ORARIO ITP'!$AL$3:$AL$102,0),1),"")</f>
        <v/>
      </c>
      <c r="AO296" s="40" t="str">
        <f>IFERROR(INDEX('ORARIO ITP'!$A$3:$A$102,MATCH(AO$184,'ORARIO ITP'!$AL$3:$AL$102,0),1),"")</f>
        <v/>
      </c>
      <c r="AP296" s="40" t="str">
        <f>IFERROR(INDEX('ORARIO ITP'!$A$3:$A$102,MATCH(AP$184,'ORARIO ITP'!$AL$3:$AL$102,0),1),"")</f>
        <v/>
      </c>
      <c r="AQ296" s="40" t="str">
        <f>IFERROR(INDEX('ORARIO ITP'!$A$3:$A$102,MATCH(AQ$184,'ORARIO ITP'!$AL$3:$AL$102,0),1),"")</f>
        <v/>
      </c>
      <c r="AR296" s="40" t="str">
        <f>IFERROR(INDEX('ORARIO ITP'!$A$3:$A$102,MATCH(AR$184,'ORARIO ITP'!$AL$3:$AL$102,0),1),"")</f>
        <v/>
      </c>
      <c r="AS296" s="40" t="str">
        <f>IFERROR(INDEX('ORARIO ITP'!$A$3:$A$102,MATCH(AS$184,'ORARIO ITP'!$AL$3:$AL$102,0),1),"")</f>
        <v/>
      </c>
      <c r="AT296" s="40" t="str">
        <f>IFERROR(INDEX('ORARIO ITP'!$A$3:$A$102,MATCH(AT$184,'ORARIO ITP'!$AL$3:$AL$102,0),1),"")</f>
        <v/>
      </c>
      <c r="AU296" s="40" t="str">
        <f>IFERROR(INDEX('ORARIO ITP'!$A$3:$A$102,MATCH(AU$184,'ORARIO ITP'!$AL$3:$AL$102,0),1),"")</f>
        <v/>
      </c>
      <c r="AV296" s="40" t="str">
        <f>IFERROR(INDEX('ORARIO ITP'!$A$3:$A$102,MATCH(AV$184,'ORARIO ITP'!$AL$3:$AL$102,0),1),"")</f>
        <v/>
      </c>
      <c r="AW296" s="40" t="str">
        <f>IFERROR(INDEX('ORARIO ITP'!$A$3:$A$102,MATCH(AW$184,'ORARIO ITP'!$AL$3:$AL$102,0),1),"")</f>
        <v/>
      </c>
      <c r="AX296" s="40" t="str">
        <f>IFERROR(INDEX('ORARIO ITP'!$A$3:$A$102,MATCH(AX$184,'ORARIO ITP'!$AL$3:$AL$102,0),1),"")</f>
        <v/>
      </c>
      <c r="AY296" s="40" t="str">
        <f>IFERROR(INDEX('ORARIO ITP'!$A$3:$A$102,MATCH(AY$184,'ORARIO ITP'!$AL$3:$AL$102,0),1),"")</f>
        <v/>
      </c>
      <c r="AZ296" s="40" t="str">
        <f>IFERROR(INDEX('ORARIO ITP'!$A$3:$A$102,MATCH(AZ$184,'ORARIO ITP'!$AL$3:$AL$102,0),1),"")</f>
        <v/>
      </c>
    </row>
    <row r="297" spans="1:52" s="42" customFormat="1" ht="24.95" hidden="1" customHeight="1">
      <c r="A297" s="160"/>
      <c r="B297" s="163">
        <v>8</v>
      </c>
      <c r="C297" s="41" t="str">
        <f ca="1">IFERROR(INDEX('DOCENTI-CLASSI-MATERIE'!$A$2:$L$201,MATCH(C$115,'DOCENTI-CLASSI-MATERIE'!$A$2:$A$201,0),MATCH(C$184,INDIRECT("'DOCENTI-CLASSI-MATERIE'!$A"&amp;MATCH(C$115,'DOCENTI-CLASSI-MATERIE'!$A$2:$A$201,0)+2&amp;":$L"&amp;MATCH(C$115,'DOCENTI-CLASSI-MATERIE'!$A$2:$A$201,0)+2),0)),"")</f>
        <v/>
      </c>
      <c r="D297" s="41" t="str">
        <f ca="1">IFERROR(INDEX('DOCENTI-CLASSI-MATERIE'!$A$2:$L$201,MATCH(D$115,'DOCENTI-CLASSI-MATERIE'!$A$2:$A$201,0),MATCH(D$184,INDIRECT("'DOCENTI-CLASSI-MATERIE'!$A"&amp;MATCH(D$115,'DOCENTI-CLASSI-MATERIE'!$A$2:$A$201,0)+2&amp;":$L"&amp;MATCH(D$115,'DOCENTI-CLASSI-MATERIE'!$A$2:$A$201,0)+2),0)),"")</f>
        <v/>
      </c>
      <c r="E297" s="41" t="str">
        <f ca="1">IFERROR(INDEX('DOCENTI-CLASSI-MATERIE'!$A$2:$L$201,MATCH(E$115,'DOCENTI-CLASSI-MATERIE'!$A$2:$A$201,0),MATCH(E$184,INDIRECT("'DOCENTI-CLASSI-MATERIE'!$A"&amp;MATCH(E$115,'DOCENTI-CLASSI-MATERIE'!$A$2:$A$201,0)+2&amp;":$L"&amp;MATCH(E$115,'DOCENTI-CLASSI-MATERIE'!$A$2:$A$201,0)+2),0)),"")</f>
        <v/>
      </c>
      <c r="F297" s="41" t="str">
        <f ca="1">IFERROR(INDEX('DOCENTI-CLASSI-MATERIE'!$A$2:$L$201,MATCH(F$115,'DOCENTI-CLASSI-MATERIE'!$A$2:$A$201,0),MATCH(F$184,INDIRECT("'DOCENTI-CLASSI-MATERIE'!$A"&amp;MATCH(F$115,'DOCENTI-CLASSI-MATERIE'!$A$2:$A$201,0)+2&amp;":$L"&amp;MATCH(F$115,'DOCENTI-CLASSI-MATERIE'!$A$2:$A$201,0)+2),0)),"")</f>
        <v/>
      </c>
      <c r="G297" s="41" t="str">
        <f ca="1">IFERROR(INDEX('DOCENTI-CLASSI-MATERIE'!$A$2:$L$201,MATCH(G$115,'DOCENTI-CLASSI-MATERIE'!$A$2:$A$201,0),MATCH(G$184,INDIRECT("'DOCENTI-CLASSI-MATERIE'!$A"&amp;MATCH(G$115,'DOCENTI-CLASSI-MATERIE'!$A$2:$A$201,0)+2&amp;":$L"&amp;MATCH(G$115,'DOCENTI-CLASSI-MATERIE'!$A$2:$A$201,0)+2),0)),"")</f>
        <v/>
      </c>
      <c r="H297" s="41" t="str">
        <f ca="1">IFERROR(INDEX('DOCENTI-CLASSI-MATERIE'!$A$2:$L$201,MATCH(H$115,'DOCENTI-CLASSI-MATERIE'!$A$2:$A$201,0),MATCH(H$184,INDIRECT("'DOCENTI-CLASSI-MATERIE'!$A"&amp;MATCH(H$115,'DOCENTI-CLASSI-MATERIE'!$A$2:$A$201,0)+2&amp;":$L"&amp;MATCH(H$115,'DOCENTI-CLASSI-MATERIE'!$A$2:$A$201,0)+2),0)),"")</f>
        <v/>
      </c>
      <c r="I297" s="41" t="str">
        <f ca="1">IFERROR(INDEX('DOCENTI-CLASSI-MATERIE'!$A$2:$L$201,MATCH(I$115,'DOCENTI-CLASSI-MATERIE'!$A$2:$A$201,0),MATCH(I$184,INDIRECT("'DOCENTI-CLASSI-MATERIE'!$A"&amp;MATCH(I$115,'DOCENTI-CLASSI-MATERIE'!$A$2:$A$201,0)+2&amp;":$L"&amp;MATCH(I$115,'DOCENTI-CLASSI-MATERIE'!$A$2:$A$201,0)+2),0)),"")</f>
        <v/>
      </c>
      <c r="J297" s="41" t="str">
        <f ca="1">IFERROR(INDEX('DOCENTI-CLASSI-MATERIE'!$A$2:$L$201,MATCH(J$115,'DOCENTI-CLASSI-MATERIE'!$A$2:$A$201,0),MATCH(J$184,INDIRECT("'DOCENTI-CLASSI-MATERIE'!$A"&amp;MATCH(J$115,'DOCENTI-CLASSI-MATERIE'!$A$2:$A$201,0)+2&amp;":$L"&amp;MATCH(J$115,'DOCENTI-CLASSI-MATERIE'!$A$2:$A$201,0)+2),0)),"")</f>
        <v/>
      </c>
      <c r="K297" s="41" t="str">
        <f ca="1">IFERROR(INDEX('DOCENTI-CLASSI-MATERIE'!$A$2:$L$201,MATCH(K$115,'DOCENTI-CLASSI-MATERIE'!$A$2:$A$201,0),MATCH(K$184,INDIRECT("'DOCENTI-CLASSI-MATERIE'!$A"&amp;MATCH(K$115,'DOCENTI-CLASSI-MATERIE'!$A$2:$A$201,0)+2&amp;":$L"&amp;MATCH(K$115,'DOCENTI-CLASSI-MATERIE'!$A$2:$A$201,0)+2),0)),"")</f>
        <v/>
      </c>
      <c r="L297" s="41" t="str">
        <f ca="1">IFERROR(INDEX('DOCENTI-CLASSI-MATERIE'!$A$2:$L$201,MATCH(L$115,'DOCENTI-CLASSI-MATERIE'!$A$2:$A$201,0),MATCH(L$184,INDIRECT("'DOCENTI-CLASSI-MATERIE'!$A"&amp;MATCH(L$115,'DOCENTI-CLASSI-MATERIE'!$A$2:$A$201,0)+2&amp;":$L"&amp;MATCH(L$115,'DOCENTI-CLASSI-MATERIE'!$A$2:$A$201,0)+2),0)),"")</f>
        <v/>
      </c>
      <c r="M297" s="41" t="str">
        <f ca="1">IFERROR(INDEX('DOCENTI-CLASSI-MATERIE'!$A$2:$L$201,MATCH(M$115,'DOCENTI-CLASSI-MATERIE'!$A$2:$A$201,0),MATCH(M$184,INDIRECT("'DOCENTI-CLASSI-MATERIE'!$A"&amp;MATCH(M$115,'DOCENTI-CLASSI-MATERIE'!$A$2:$A$201,0)+2&amp;":$L"&amp;MATCH(M$115,'DOCENTI-CLASSI-MATERIE'!$A$2:$A$201,0)+2),0)),"")</f>
        <v/>
      </c>
      <c r="N297" s="41" t="str">
        <f ca="1">IFERROR(INDEX('DOCENTI-CLASSI-MATERIE'!$A$2:$L$201,MATCH(N$115,'DOCENTI-CLASSI-MATERIE'!$A$2:$A$201,0),MATCH(N$184,INDIRECT("'DOCENTI-CLASSI-MATERIE'!$A"&amp;MATCH(N$115,'DOCENTI-CLASSI-MATERIE'!$A$2:$A$201,0)+2&amp;":$L"&amp;MATCH(N$115,'DOCENTI-CLASSI-MATERIE'!$A$2:$A$201,0)+2),0)),"")</f>
        <v/>
      </c>
      <c r="O297" s="41" t="str">
        <f ca="1">IFERROR(INDEX('DOCENTI-CLASSI-MATERIE'!$A$2:$L$201,MATCH(O$115,'DOCENTI-CLASSI-MATERIE'!$A$2:$A$201,0),MATCH(O$184,INDIRECT("'DOCENTI-CLASSI-MATERIE'!$A"&amp;MATCH(O$115,'DOCENTI-CLASSI-MATERIE'!$A$2:$A$201,0)+2&amp;":$L"&amp;MATCH(O$115,'DOCENTI-CLASSI-MATERIE'!$A$2:$A$201,0)+2),0)),"")</f>
        <v/>
      </c>
      <c r="P297" s="41" t="str">
        <f ca="1">IFERROR(INDEX('DOCENTI-CLASSI-MATERIE'!$A$2:$L$201,MATCH(P$115,'DOCENTI-CLASSI-MATERIE'!$A$2:$A$201,0),MATCH(P$184,INDIRECT("'DOCENTI-CLASSI-MATERIE'!$A"&amp;MATCH(P$115,'DOCENTI-CLASSI-MATERIE'!$A$2:$A$201,0)+2&amp;":$L"&amp;MATCH(P$115,'DOCENTI-CLASSI-MATERIE'!$A$2:$A$201,0)+2),0)),"")</f>
        <v/>
      </c>
      <c r="Q297" s="41" t="str">
        <f ca="1">IFERROR(INDEX('DOCENTI-CLASSI-MATERIE'!$A$2:$L$201,MATCH(Q$115,'DOCENTI-CLASSI-MATERIE'!$A$2:$A$201,0),MATCH(Q$184,INDIRECT("'DOCENTI-CLASSI-MATERIE'!$A"&amp;MATCH(Q$115,'DOCENTI-CLASSI-MATERIE'!$A$2:$A$201,0)+2&amp;":$L"&amp;MATCH(Q$115,'DOCENTI-CLASSI-MATERIE'!$A$2:$A$201,0)+2),0)),"")</f>
        <v/>
      </c>
      <c r="R297" s="41" t="str">
        <f ca="1">IFERROR(INDEX('DOCENTI-CLASSI-MATERIE'!$A$2:$L$201,MATCH(R$115,'DOCENTI-CLASSI-MATERIE'!$A$2:$A$201,0),MATCH(R$184,INDIRECT("'DOCENTI-CLASSI-MATERIE'!$A"&amp;MATCH(R$115,'DOCENTI-CLASSI-MATERIE'!$A$2:$A$201,0)+2&amp;":$L"&amp;MATCH(R$115,'DOCENTI-CLASSI-MATERIE'!$A$2:$A$201,0)+2),0)),"")</f>
        <v/>
      </c>
      <c r="S297" s="41" t="str">
        <f ca="1">IFERROR(INDEX('DOCENTI-CLASSI-MATERIE'!$A$2:$L$201,MATCH(S$115,'DOCENTI-CLASSI-MATERIE'!$A$2:$A$201,0),MATCH(S$184,INDIRECT("'DOCENTI-CLASSI-MATERIE'!$A"&amp;MATCH(S$115,'DOCENTI-CLASSI-MATERIE'!$A$2:$A$201,0)+2&amp;":$L"&amp;MATCH(S$115,'DOCENTI-CLASSI-MATERIE'!$A$2:$A$201,0)+2),0)),"")</f>
        <v/>
      </c>
      <c r="T297" s="41" t="str">
        <f ca="1">IFERROR(INDEX('DOCENTI-CLASSI-MATERIE'!$A$2:$L$201,MATCH(T$115,'DOCENTI-CLASSI-MATERIE'!$A$2:$A$201,0),MATCH(T$184,INDIRECT("'DOCENTI-CLASSI-MATERIE'!$A"&amp;MATCH(T$115,'DOCENTI-CLASSI-MATERIE'!$A$2:$A$201,0)+2&amp;":$L"&amp;MATCH(T$115,'DOCENTI-CLASSI-MATERIE'!$A$2:$A$201,0)+2),0)),"")</f>
        <v/>
      </c>
      <c r="U297" s="41" t="str">
        <f ca="1">IFERROR(INDEX('DOCENTI-CLASSI-MATERIE'!$A$2:$L$201,MATCH(U$115,'DOCENTI-CLASSI-MATERIE'!$A$2:$A$201,0),MATCH(U$184,INDIRECT("'DOCENTI-CLASSI-MATERIE'!$A"&amp;MATCH(U$115,'DOCENTI-CLASSI-MATERIE'!$A$2:$A$201,0)+2&amp;":$L"&amp;MATCH(U$115,'DOCENTI-CLASSI-MATERIE'!$A$2:$A$201,0)+2),0)),"")</f>
        <v/>
      </c>
      <c r="V297" s="41" t="str">
        <f ca="1">IFERROR(INDEX('DOCENTI-CLASSI-MATERIE'!$A$2:$L$201,MATCH(V$115,'DOCENTI-CLASSI-MATERIE'!$A$2:$A$201,0),MATCH(V$184,INDIRECT("'DOCENTI-CLASSI-MATERIE'!$A"&amp;MATCH(V$115,'DOCENTI-CLASSI-MATERIE'!$A$2:$A$201,0)+2&amp;":$L"&amp;MATCH(V$115,'DOCENTI-CLASSI-MATERIE'!$A$2:$A$201,0)+2),0)),"")</f>
        <v/>
      </c>
      <c r="W297" s="41" t="str">
        <f ca="1">IFERROR(INDEX('DOCENTI-CLASSI-MATERIE'!$A$2:$L$201,MATCH(W$115,'DOCENTI-CLASSI-MATERIE'!$A$2:$A$201,0),MATCH(W$184,INDIRECT("'DOCENTI-CLASSI-MATERIE'!$A"&amp;MATCH(W$115,'DOCENTI-CLASSI-MATERIE'!$A$2:$A$201,0)+2&amp;":$L"&amp;MATCH(W$115,'DOCENTI-CLASSI-MATERIE'!$A$2:$A$201,0)+2),0)),"")</f>
        <v/>
      </c>
      <c r="X297" s="41" t="str">
        <f ca="1">IFERROR(INDEX('DOCENTI-CLASSI-MATERIE'!$A$2:$L$201,MATCH(X$115,'DOCENTI-CLASSI-MATERIE'!$A$2:$A$201,0),MATCH(X$184,INDIRECT("'DOCENTI-CLASSI-MATERIE'!$A"&amp;MATCH(X$115,'DOCENTI-CLASSI-MATERIE'!$A$2:$A$201,0)+2&amp;":$L"&amp;MATCH(X$115,'DOCENTI-CLASSI-MATERIE'!$A$2:$A$201,0)+2),0)),"")</f>
        <v/>
      </c>
      <c r="Y297" s="41" t="str">
        <f ca="1">IFERROR(INDEX('DOCENTI-CLASSI-MATERIE'!$A$2:$L$201,MATCH(Y$115,'DOCENTI-CLASSI-MATERIE'!$A$2:$A$201,0),MATCH(Y$184,INDIRECT("'DOCENTI-CLASSI-MATERIE'!$A"&amp;MATCH(Y$115,'DOCENTI-CLASSI-MATERIE'!$A$2:$A$201,0)+2&amp;":$L"&amp;MATCH(Y$115,'DOCENTI-CLASSI-MATERIE'!$A$2:$A$201,0)+2),0)),"")</f>
        <v/>
      </c>
      <c r="Z297" s="41" t="str">
        <f ca="1">IFERROR(INDEX('DOCENTI-CLASSI-MATERIE'!$A$2:$L$201,MATCH(Z$115,'DOCENTI-CLASSI-MATERIE'!$A$2:$A$201,0),MATCH(Z$184,INDIRECT("'DOCENTI-CLASSI-MATERIE'!$A"&amp;MATCH(Z$115,'DOCENTI-CLASSI-MATERIE'!$A$2:$A$201,0)+2&amp;":$L"&amp;MATCH(Z$115,'DOCENTI-CLASSI-MATERIE'!$A$2:$A$201,0)+2),0)),"")</f>
        <v/>
      </c>
      <c r="AA297" s="41" t="str">
        <f ca="1">IFERROR(INDEX('DOCENTI-CLASSI-MATERIE'!$A$2:$L$201,MATCH(AA$115,'DOCENTI-CLASSI-MATERIE'!$A$2:$A$201,0),MATCH(AA$184,INDIRECT("'DOCENTI-CLASSI-MATERIE'!$A"&amp;MATCH(AA$115,'DOCENTI-CLASSI-MATERIE'!$A$2:$A$201,0)+2&amp;":$L"&amp;MATCH(AA$115,'DOCENTI-CLASSI-MATERIE'!$A$2:$A$201,0)+2),0)),"")</f>
        <v/>
      </c>
      <c r="AB297" s="41" t="str">
        <f ca="1">IFERROR(INDEX('DOCENTI-CLASSI-MATERIE'!$A$2:$L$201,MATCH(AB$115,'DOCENTI-CLASSI-MATERIE'!$A$2:$A$201,0),MATCH(AB$184,INDIRECT("'DOCENTI-CLASSI-MATERIE'!$A"&amp;MATCH(AB$115,'DOCENTI-CLASSI-MATERIE'!$A$2:$A$201,0)+2&amp;":$L"&amp;MATCH(AB$115,'DOCENTI-CLASSI-MATERIE'!$A$2:$A$201,0)+2),0)),"")</f>
        <v/>
      </c>
      <c r="AC297" s="41" t="str">
        <f ca="1">IFERROR(INDEX('DOCENTI-CLASSI-MATERIE'!$A$2:$L$201,MATCH(AC$115,'DOCENTI-CLASSI-MATERIE'!$A$2:$A$201,0),MATCH(AC$184,INDIRECT("'DOCENTI-CLASSI-MATERIE'!$A"&amp;MATCH(AC$115,'DOCENTI-CLASSI-MATERIE'!$A$2:$A$201,0)+2&amp;":$L"&amp;MATCH(AC$115,'DOCENTI-CLASSI-MATERIE'!$A$2:$A$201,0)+2),0)),"")</f>
        <v/>
      </c>
      <c r="AD297" s="41" t="str">
        <f ca="1">IFERROR(INDEX('DOCENTI-CLASSI-MATERIE'!$A$2:$L$201,MATCH(AD$115,'DOCENTI-CLASSI-MATERIE'!$A$2:$A$201,0),MATCH(AD$184,INDIRECT("'DOCENTI-CLASSI-MATERIE'!$A"&amp;MATCH(AD$115,'DOCENTI-CLASSI-MATERIE'!$A$2:$A$201,0)+2&amp;":$L"&amp;MATCH(AD$115,'DOCENTI-CLASSI-MATERIE'!$A$2:$A$201,0)+2),0)),"")</f>
        <v/>
      </c>
      <c r="AE297" s="41" t="str">
        <f ca="1">IFERROR(INDEX('DOCENTI-CLASSI-MATERIE'!$A$2:$L$201,MATCH(AE$115,'DOCENTI-CLASSI-MATERIE'!$A$2:$A$201,0),MATCH(AE$184,INDIRECT("'DOCENTI-CLASSI-MATERIE'!$A"&amp;MATCH(AE$115,'DOCENTI-CLASSI-MATERIE'!$A$2:$A$201,0)+2&amp;":$L"&amp;MATCH(AE$115,'DOCENTI-CLASSI-MATERIE'!$A$2:$A$201,0)+2),0)),"")</f>
        <v/>
      </c>
      <c r="AF297" s="41" t="str">
        <f ca="1">IFERROR(INDEX('DOCENTI-CLASSI-MATERIE'!$A$2:$L$201,MATCH(AF$115,'DOCENTI-CLASSI-MATERIE'!$A$2:$A$201,0),MATCH(AF$184,INDIRECT("'DOCENTI-CLASSI-MATERIE'!$A"&amp;MATCH(AF$115,'DOCENTI-CLASSI-MATERIE'!$A$2:$A$201,0)+2&amp;":$L"&amp;MATCH(AF$115,'DOCENTI-CLASSI-MATERIE'!$A$2:$A$201,0)+2),0)),"")</f>
        <v/>
      </c>
      <c r="AG297" s="41" t="str">
        <f ca="1">IFERROR(INDEX('DOCENTI-CLASSI-MATERIE'!$A$2:$L$201,MATCH(AG$115,'DOCENTI-CLASSI-MATERIE'!$A$2:$A$201,0),MATCH(AG$184,INDIRECT("'DOCENTI-CLASSI-MATERIE'!$A"&amp;MATCH(AG$115,'DOCENTI-CLASSI-MATERIE'!$A$2:$A$201,0)+2&amp;":$L"&amp;MATCH(AG$115,'DOCENTI-CLASSI-MATERIE'!$A$2:$A$201,0)+2),0)),"")</f>
        <v/>
      </c>
      <c r="AH297" s="41" t="str">
        <f ca="1">IFERROR(INDEX('DOCENTI-CLASSI-MATERIE'!$A$2:$L$201,MATCH(AH$115,'DOCENTI-CLASSI-MATERIE'!$A$2:$A$201,0),MATCH(AH$184,INDIRECT("'DOCENTI-CLASSI-MATERIE'!$A"&amp;MATCH(AH$115,'DOCENTI-CLASSI-MATERIE'!$A$2:$A$201,0)+2&amp;":$L"&amp;MATCH(AH$115,'DOCENTI-CLASSI-MATERIE'!$A$2:$A$201,0)+2),0)),"")</f>
        <v/>
      </c>
      <c r="AI297" s="41" t="str">
        <f ca="1">IFERROR(INDEX('DOCENTI-CLASSI-MATERIE'!$A$2:$L$201,MATCH(AI$115,'DOCENTI-CLASSI-MATERIE'!$A$2:$A$201,0),MATCH(AI$184,INDIRECT("'DOCENTI-CLASSI-MATERIE'!$A"&amp;MATCH(AI$115,'DOCENTI-CLASSI-MATERIE'!$A$2:$A$201,0)+2&amp;":$L"&amp;MATCH(AI$115,'DOCENTI-CLASSI-MATERIE'!$A$2:$A$201,0)+2),0)),"")</f>
        <v/>
      </c>
      <c r="AJ297" s="41" t="str">
        <f ca="1">IFERROR(INDEX('DOCENTI-CLASSI-MATERIE'!$A$2:$L$201,MATCH(AJ$115,'DOCENTI-CLASSI-MATERIE'!$A$2:$A$201,0),MATCH(AJ$184,INDIRECT("'DOCENTI-CLASSI-MATERIE'!$A"&amp;MATCH(AJ$115,'DOCENTI-CLASSI-MATERIE'!$A$2:$A$201,0)+2&amp;":$L"&amp;MATCH(AJ$115,'DOCENTI-CLASSI-MATERIE'!$A$2:$A$201,0)+2),0)),"")</f>
        <v/>
      </c>
      <c r="AK297" s="41" t="str">
        <f ca="1">IFERROR(INDEX('DOCENTI-CLASSI-MATERIE'!$A$2:$L$201,MATCH(AK$115,'DOCENTI-CLASSI-MATERIE'!$A$2:$A$201,0),MATCH(AK$184,INDIRECT("'DOCENTI-CLASSI-MATERIE'!$A"&amp;MATCH(AK$115,'DOCENTI-CLASSI-MATERIE'!$A$2:$A$201,0)+2&amp;":$L"&amp;MATCH(AK$115,'DOCENTI-CLASSI-MATERIE'!$A$2:$A$201,0)+2),0)),"")</f>
        <v/>
      </c>
      <c r="AL297" s="41" t="str">
        <f ca="1">IFERROR(INDEX('DOCENTI-CLASSI-MATERIE'!$A$2:$L$201,MATCH(AL$115,'DOCENTI-CLASSI-MATERIE'!$A$2:$A$201,0),MATCH(AL$184,INDIRECT("'DOCENTI-CLASSI-MATERIE'!$A"&amp;MATCH(AL$115,'DOCENTI-CLASSI-MATERIE'!$A$2:$A$201,0)+2&amp;":$L"&amp;MATCH(AL$115,'DOCENTI-CLASSI-MATERIE'!$A$2:$A$201,0)+2),0)),"")</f>
        <v/>
      </c>
      <c r="AM297" s="41" t="str">
        <f ca="1">IFERROR(INDEX('DOCENTI-CLASSI-MATERIE'!$A$2:$L$201,MATCH(AM$115,'DOCENTI-CLASSI-MATERIE'!$A$2:$A$201,0),MATCH(AM$184,INDIRECT("'DOCENTI-CLASSI-MATERIE'!$A"&amp;MATCH(AM$115,'DOCENTI-CLASSI-MATERIE'!$A$2:$A$201,0)+2&amp;":$L"&amp;MATCH(AM$115,'DOCENTI-CLASSI-MATERIE'!$A$2:$A$201,0)+2),0)),"")</f>
        <v/>
      </c>
      <c r="AN297" s="41" t="str">
        <f ca="1">IFERROR(INDEX('DOCENTI-CLASSI-MATERIE'!$A$2:$L$201,MATCH(AN$115,'DOCENTI-CLASSI-MATERIE'!$A$2:$A$201,0),MATCH(AN$184,INDIRECT("'DOCENTI-CLASSI-MATERIE'!$A"&amp;MATCH(AN$115,'DOCENTI-CLASSI-MATERIE'!$A$2:$A$201,0)+2&amp;":$L"&amp;MATCH(AN$115,'DOCENTI-CLASSI-MATERIE'!$A$2:$A$201,0)+2),0)),"")</f>
        <v/>
      </c>
      <c r="AO297" s="41" t="str">
        <f ca="1">IFERROR(INDEX('DOCENTI-CLASSI-MATERIE'!$A$2:$L$201,MATCH(AO$115,'DOCENTI-CLASSI-MATERIE'!$A$2:$A$201,0),MATCH(AO$184,INDIRECT("'DOCENTI-CLASSI-MATERIE'!$A"&amp;MATCH(AO$115,'DOCENTI-CLASSI-MATERIE'!$A$2:$A$201,0)+2&amp;":$L"&amp;MATCH(AO$115,'DOCENTI-CLASSI-MATERIE'!$A$2:$A$201,0)+2),0)),"")</f>
        <v/>
      </c>
      <c r="AP297" s="41" t="str">
        <f ca="1">IFERROR(INDEX('DOCENTI-CLASSI-MATERIE'!$A$2:$L$201,MATCH(AP$115,'DOCENTI-CLASSI-MATERIE'!$A$2:$A$201,0),MATCH(AP$184,INDIRECT("'DOCENTI-CLASSI-MATERIE'!$A"&amp;MATCH(AP$115,'DOCENTI-CLASSI-MATERIE'!$A$2:$A$201,0)+2&amp;":$L"&amp;MATCH(AP$115,'DOCENTI-CLASSI-MATERIE'!$A$2:$A$201,0)+2),0)),"")</f>
        <v/>
      </c>
      <c r="AQ297" s="41" t="str">
        <f ca="1">IFERROR(INDEX('DOCENTI-CLASSI-MATERIE'!$A$2:$L$201,MATCH(AQ$115,'DOCENTI-CLASSI-MATERIE'!$A$2:$A$201,0),MATCH(AQ$184,INDIRECT("'DOCENTI-CLASSI-MATERIE'!$A"&amp;MATCH(AQ$115,'DOCENTI-CLASSI-MATERIE'!$A$2:$A$201,0)+2&amp;":$L"&amp;MATCH(AQ$115,'DOCENTI-CLASSI-MATERIE'!$A$2:$A$201,0)+2),0)),"")</f>
        <v/>
      </c>
      <c r="AR297" s="41" t="str">
        <f ca="1">IFERROR(INDEX('DOCENTI-CLASSI-MATERIE'!$A$2:$L$201,MATCH(AR$115,'DOCENTI-CLASSI-MATERIE'!$A$2:$A$201,0),MATCH(AR$184,INDIRECT("'DOCENTI-CLASSI-MATERIE'!$A"&amp;MATCH(AR$115,'DOCENTI-CLASSI-MATERIE'!$A$2:$A$201,0)+2&amp;":$L"&amp;MATCH(AR$115,'DOCENTI-CLASSI-MATERIE'!$A$2:$A$201,0)+2),0)),"")</f>
        <v/>
      </c>
      <c r="AS297" s="41" t="str">
        <f ca="1">IFERROR(INDEX('DOCENTI-CLASSI-MATERIE'!$A$2:$L$201,MATCH(AS$115,'DOCENTI-CLASSI-MATERIE'!$A$2:$A$201,0),MATCH(AS$184,INDIRECT("'DOCENTI-CLASSI-MATERIE'!$A"&amp;MATCH(AS$115,'DOCENTI-CLASSI-MATERIE'!$A$2:$A$201,0)+2&amp;":$L"&amp;MATCH(AS$115,'DOCENTI-CLASSI-MATERIE'!$A$2:$A$201,0)+2),0)),"")</f>
        <v/>
      </c>
      <c r="AT297" s="41" t="str">
        <f ca="1">IFERROR(INDEX('DOCENTI-CLASSI-MATERIE'!$A$2:$L$201,MATCH(AT$115,'DOCENTI-CLASSI-MATERIE'!$A$2:$A$201,0),MATCH(AT$184,INDIRECT("'DOCENTI-CLASSI-MATERIE'!$A"&amp;MATCH(AT$115,'DOCENTI-CLASSI-MATERIE'!$A$2:$A$201,0)+2&amp;":$L"&amp;MATCH(AT$115,'DOCENTI-CLASSI-MATERIE'!$A$2:$A$201,0)+2),0)),"")</f>
        <v/>
      </c>
      <c r="AU297" s="41" t="str">
        <f ca="1">IFERROR(INDEX('DOCENTI-CLASSI-MATERIE'!$A$2:$L$201,MATCH(AU$115,'DOCENTI-CLASSI-MATERIE'!$A$2:$A$201,0),MATCH(AU$184,INDIRECT("'DOCENTI-CLASSI-MATERIE'!$A"&amp;MATCH(AU$115,'DOCENTI-CLASSI-MATERIE'!$A$2:$A$201,0)+2&amp;":$L"&amp;MATCH(AU$115,'DOCENTI-CLASSI-MATERIE'!$A$2:$A$201,0)+2),0)),"")</f>
        <v/>
      </c>
      <c r="AV297" s="41" t="str">
        <f ca="1">IFERROR(INDEX('DOCENTI-CLASSI-MATERIE'!$A$2:$L$201,MATCH(AV$115,'DOCENTI-CLASSI-MATERIE'!$A$2:$A$201,0),MATCH(AV$184,INDIRECT("'DOCENTI-CLASSI-MATERIE'!$A"&amp;MATCH(AV$115,'DOCENTI-CLASSI-MATERIE'!$A$2:$A$201,0)+2&amp;":$L"&amp;MATCH(AV$115,'DOCENTI-CLASSI-MATERIE'!$A$2:$A$201,0)+2),0)),"")</f>
        <v/>
      </c>
      <c r="AW297" s="41" t="str">
        <f ca="1">IFERROR(INDEX('DOCENTI-CLASSI-MATERIE'!$A$2:$L$201,MATCH(AW$115,'DOCENTI-CLASSI-MATERIE'!$A$2:$A$201,0),MATCH(AW$184,INDIRECT("'DOCENTI-CLASSI-MATERIE'!$A"&amp;MATCH(AW$115,'DOCENTI-CLASSI-MATERIE'!$A$2:$A$201,0)+2&amp;":$L"&amp;MATCH(AW$115,'DOCENTI-CLASSI-MATERIE'!$A$2:$A$201,0)+2),0)),"")</f>
        <v/>
      </c>
      <c r="AX297" s="41" t="str">
        <f ca="1">IFERROR(INDEX('DOCENTI-CLASSI-MATERIE'!$A$2:$L$201,MATCH(AX$115,'DOCENTI-CLASSI-MATERIE'!$A$2:$A$201,0),MATCH(AX$184,INDIRECT("'DOCENTI-CLASSI-MATERIE'!$A"&amp;MATCH(AX$115,'DOCENTI-CLASSI-MATERIE'!$A$2:$A$201,0)+2&amp;":$L"&amp;MATCH(AX$115,'DOCENTI-CLASSI-MATERIE'!$A$2:$A$201,0)+2),0)),"")</f>
        <v/>
      </c>
      <c r="AY297" s="41" t="str">
        <f ca="1">IFERROR(INDEX('DOCENTI-CLASSI-MATERIE'!$A$2:$L$201,MATCH(AY$115,'DOCENTI-CLASSI-MATERIE'!$A$2:$A$201,0),MATCH(AY$184,INDIRECT("'DOCENTI-CLASSI-MATERIE'!$A"&amp;MATCH(AY$115,'DOCENTI-CLASSI-MATERIE'!$A$2:$A$201,0)+2&amp;":$L"&amp;MATCH(AY$115,'DOCENTI-CLASSI-MATERIE'!$A$2:$A$201,0)+2),0)),"")</f>
        <v/>
      </c>
      <c r="AZ297" s="41" t="str">
        <f ca="1">IFERROR(INDEX('DOCENTI-CLASSI-MATERIE'!$A$2:$L$201,MATCH(AZ$115,'DOCENTI-CLASSI-MATERIE'!$A$2:$A$201,0),MATCH(AZ$184,INDIRECT("'DOCENTI-CLASSI-MATERIE'!$A"&amp;MATCH(AZ$115,'DOCENTI-CLASSI-MATERIE'!$A$2:$A$201,0)+2&amp;":$L"&amp;MATCH(AZ$115,'DOCENTI-CLASSI-MATERIE'!$A$2:$A$201,0)+2),0)),"")</f>
        <v/>
      </c>
    </row>
    <row r="298" spans="1:52" s="42" customFormat="1" ht="24.95" hidden="1" customHeight="1">
      <c r="A298" s="160"/>
      <c r="B298" s="163"/>
      <c r="C298" s="43" t="str">
        <f>IFERROR(INDEX('ORARIO DOCENTI'!$A$3:$A$102,MATCH(C$184,'ORARIO DOCENTI'!$AM$3:$AM$102,0),1),"")</f>
        <v/>
      </c>
      <c r="D298" s="43" t="str">
        <f>IFERROR(INDEX('ORARIO DOCENTI'!$A$3:$A$102,MATCH(D$184,'ORARIO DOCENTI'!$AM$3:$AM$102,0),1),"")</f>
        <v/>
      </c>
      <c r="E298" s="43" t="str">
        <f>IFERROR(INDEX('ORARIO DOCENTI'!$A$3:$A$102,MATCH(E$184,'ORARIO DOCENTI'!$AM$3:$AM$102,0),1),"")</f>
        <v/>
      </c>
      <c r="F298" s="43" t="str">
        <f>IFERROR(INDEX('ORARIO DOCENTI'!$A$3:$A$102,MATCH(F$184,'ORARIO DOCENTI'!$AM$3:$AM$102,0),1),"")</f>
        <v/>
      </c>
      <c r="G298" s="43" t="str">
        <f>IFERROR(INDEX('ORARIO DOCENTI'!$A$3:$A$102,MATCH(G$184,'ORARIO DOCENTI'!$AM$3:$AM$102,0),1),"")</f>
        <v/>
      </c>
      <c r="H298" s="43" t="str">
        <f>IFERROR(INDEX('ORARIO DOCENTI'!$A$3:$A$102,MATCH(H$184,'ORARIO DOCENTI'!$AM$3:$AM$102,0),1),"")</f>
        <v/>
      </c>
      <c r="I298" s="43" t="str">
        <f>IFERROR(INDEX('ORARIO DOCENTI'!$A$3:$A$102,MATCH(I$184,'ORARIO DOCENTI'!$AM$3:$AM$102,0),1),"")</f>
        <v/>
      </c>
      <c r="J298" s="43" t="str">
        <f>IFERROR(INDEX('ORARIO DOCENTI'!$A$3:$A$102,MATCH(J$184,'ORARIO DOCENTI'!$AM$3:$AM$102,0),1),"")</f>
        <v/>
      </c>
      <c r="K298" s="43" t="str">
        <f>IFERROR(INDEX('ORARIO DOCENTI'!$A$3:$A$102,MATCH(K$184,'ORARIO DOCENTI'!$AM$3:$AM$102,0),1),"")</f>
        <v/>
      </c>
      <c r="L298" s="43" t="str">
        <f>IFERROR(INDEX('ORARIO DOCENTI'!$A$3:$A$102,MATCH(L$184,'ORARIO DOCENTI'!$AM$3:$AM$102,0),1),"")</f>
        <v/>
      </c>
      <c r="M298" s="43" t="str">
        <f>IFERROR(INDEX('ORARIO DOCENTI'!$A$3:$A$102,MATCH(M$184,'ORARIO DOCENTI'!$AM$3:$AM$102,0),1),"")</f>
        <v/>
      </c>
      <c r="N298" s="43" t="str">
        <f>IFERROR(INDEX('ORARIO DOCENTI'!$A$3:$A$102,MATCH(N$184,'ORARIO DOCENTI'!$AM$3:$AM$102,0),1),"")</f>
        <v/>
      </c>
      <c r="O298" s="43" t="str">
        <f>IFERROR(INDEX('ORARIO DOCENTI'!$A$3:$A$102,MATCH(O$184,'ORARIO DOCENTI'!$AM$3:$AM$102,0),1),"")</f>
        <v/>
      </c>
      <c r="P298" s="43" t="str">
        <f>IFERROR(INDEX('ORARIO DOCENTI'!$A$3:$A$102,MATCH(P$184,'ORARIO DOCENTI'!$AM$3:$AM$102,0),1),"")</f>
        <v/>
      </c>
      <c r="Q298" s="43" t="str">
        <f>IFERROR(INDEX('ORARIO DOCENTI'!$A$3:$A$102,MATCH(Q$184,'ORARIO DOCENTI'!$AM$3:$AM$102,0),1),"")</f>
        <v/>
      </c>
      <c r="R298" s="43" t="str">
        <f>IFERROR(INDEX('ORARIO DOCENTI'!$A$3:$A$102,MATCH(R$184,'ORARIO DOCENTI'!$AM$3:$AM$102,0),1),"")</f>
        <v/>
      </c>
      <c r="S298" s="43" t="str">
        <f>IFERROR(INDEX('ORARIO DOCENTI'!$A$3:$A$102,MATCH(S$184,'ORARIO DOCENTI'!$AM$3:$AM$102,0),1),"")</f>
        <v/>
      </c>
      <c r="T298" s="43" t="str">
        <f>IFERROR(INDEX('ORARIO DOCENTI'!$A$3:$A$102,MATCH(T$184,'ORARIO DOCENTI'!$AM$3:$AM$102,0),1),"")</f>
        <v/>
      </c>
      <c r="U298" s="43" t="str">
        <f>IFERROR(INDEX('ORARIO DOCENTI'!$A$3:$A$102,MATCH(U$184,'ORARIO DOCENTI'!$AM$3:$AM$102,0),1),"")</f>
        <v/>
      </c>
      <c r="V298" s="43" t="str">
        <f>IFERROR(INDEX('ORARIO DOCENTI'!$A$3:$A$102,MATCH(V$184,'ORARIO DOCENTI'!$AM$3:$AM$102,0),1),"")</f>
        <v/>
      </c>
      <c r="W298" s="43" t="str">
        <f>IFERROR(INDEX('ORARIO DOCENTI'!$A$3:$A$102,MATCH(W$184,'ORARIO DOCENTI'!$AM$3:$AM$102,0),1),"")</f>
        <v/>
      </c>
      <c r="X298" s="43" t="str">
        <f>IFERROR(INDEX('ORARIO DOCENTI'!$A$3:$A$102,MATCH(X$184,'ORARIO DOCENTI'!$AM$3:$AM$102,0),1),"")</f>
        <v/>
      </c>
      <c r="Y298" s="43" t="str">
        <f>IFERROR(INDEX('ORARIO DOCENTI'!$A$3:$A$102,MATCH(Y$184,'ORARIO DOCENTI'!$AM$3:$AM$102,0),1),"")</f>
        <v/>
      </c>
      <c r="Z298" s="43" t="str">
        <f>IFERROR(INDEX('ORARIO DOCENTI'!$A$3:$A$102,MATCH(Z$184,'ORARIO DOCENTI'!$AM$3:$AM$102,0),1),"")</f>
        <v/>
      </c>
      <c r="AA298" s="43" t="str">
        <f>IFERROR(INDEX('ORARIO DOCENTI'!$A$3:$A$102,MATCH(AA$184,'ORARIO DOCENTI'!$AM$3:$AM$102,0),1),"")</f>
        <v/>
      </c>
      <c r="AB298" s="43" t="str">
        <f>IFERROR(INDEX('ORARIO DOCENTI'!$A$3:$A$102,MATCH(AB$184,'ORARIO DOCENTI'!$AM$3:$AM$102,0),1),"")</f>
        <v/>
      </c>
      <c r="AC298" s="43" t="str">
        <f>IFERROR(INDEX('ORARIO DOCENTI'!$A$3:$A$102,MATCH(AC$184,'ORARIO DOCENTI'!$AM$3:$AM$102,0),1),"")</f>
        <v/>
      </c>
      <c r="AD298" s="43" t="str">
        <f>IFERROR(INDEX('ORARIO DOCENTI'!$A$3:$A$102,MATCH(AD$184,'ORARIO DOCENTI'!$AM$3:$AM$102,0),1),"")</f>
        <v/>
      </c>
      <c r="AE298" s="43" t="str">
        <f>IFERROR(INDEX('ORARIO DOCENTI'!$A$3:$A$102,MATCH(AE$184,'ORARIO DOCENTI'!$AM$3:$AM$102,0),1),"")</f>
        <v/>
      </c>
      <c r="AF298" s="43" t="str">
        <f>IFERROR(INDEX('ORARIO DOCENTI'!$A$3:$A$102,MATCH(AF$184,'ORARIO DOCENTI'!$AM$3:$AM$102,0),1),"")</f>
        <v/>
      </c>
      <c r="AG298" s="43" t="str">
        <f>IFERROR(INDEX('ORARIO DOCENTI'!$A$3:$A$102,MATCH(AG$184,'ORARIO DOCENTI'!$AM$3:$AM$102,0),1),"")</f>
        <v/>
      </c>
      <c r="AH298" s="43" t="str">
        <f>IFERROR(INDEX('ORARIO DOCENTI'!$A$3:$A$102,MATCH(AH$184,'ORARIO DOCENTI'!$AM$3:$AM$102,0),1),"")</f>
        <v/>
      </c>
      <c r="AI298" s="43" t="str">
        <f>IFERROR(INDEX('ORARIO DOCENTI'!$A$3:$A$102,MATCH(AI$184,'ORARIO DOCENTI'!$AM$3:$AM$102,0),1),"")</f>
        <v/>
      </c>
      <c r="AJ298" s="43" t="str">
        <f>IFERROR(INDEX('ORARIO DOCENTI'!$A$3:$A$102,MATCH(AJ$184,'ORARIO DOCENTI'!$AM$3:$AM$102,0),1),"")</f>
        <v/>
      </c>
      <c r="AK298" s="43" t="str">
        <f>IFERROR(INDEX('ORARIO DOCENTI'!$A$3:$A$102,MATCH(AK$184,'ORARIO DOCENTI'!$AM$3:$AM$102,0),1),"")</f>
        <v/>
      </c>
      <c r="AL298" s="43" t="str">
        <f>IFERROR(INDEX('ORARIO DOCENTI'!$A$3:$A$102,MATCH(AL$184,'ORARIO DOCENTI'!$AM$3:$AM$102,0),1),"")</f>
        <v/>
      </c>
      <c r="AM298" s="43" t="str">
        <f>IFERROR(INDEX('ORARIO DOCENTI'!$A$3:$A$102,MATCH(AM$184,'ORARIO DOCENTI'!$AM$3:$AM$102,0),1),"")</f>
        <v/>
      </c>
      <c r="AN298" s="43" t="str">
        <f>IFERROR(INDEX('ORARIO DOCENTI'!$A$3:$A$102,MATCH(AN$184,'ORARIO DOCENTI'!$AM$3:$AM$102,0),1),"")</f>
        <v/>
      </c>
      <c r="AO298" s="43" t="str">
        <f>IFERROR(INDEX('ORARIO DOCENTI'!$A$3:$A$102,MATCH(AO$184,'ORARIO DOCENTI'!$AM$3:$AM$102,0),1),"")</f>
        <v/>
      </c>
      <c r="AP298" s="43" t="str">
        <f>IFERROR(INDEX('ORARIO DOCENTI'!$A$3:$A$102,MATCH(AP$184,'ORARIO DOCENTI'!$AM$3:$AM$102,0),1),"")</f>
        <v/>
      </c>
      <c r="AQ298" s="43" t="str">
        <f>IFERROR(INDEX('ORARIO DOCENTI'!$A$3:$A$102,MATCH(AQ$184,'ORARIO DOCENTI'!$AM$3:$AM$102,0),1),"")</f>
        <v/>
      </c>
      <c r="AR298" s="43" t="str">
        <f>IFERROR(INDEX('ORARIO DOCENTI'!$A$3:$A$102,MATCH(AR$184,'ORARIO DOCENTI'!$AM$3:$AM$102,0),1),"")</f>
        <v/>
      </c>
      <c r="AS298" s="43" t="str">
        <f>IFERROR(INDEX('ORARIO DOCENTI'!$A$3:$A$102,MATCH(AS$184,'ORARIO DOCENTI'!$AM$3:$AM$102,0),1),"")</f>
        <v/>
      </c>
      <c r="AT298" s="43" t="str">
        <f>IFERROR(INDEX('ORARIO DOCENTI'!$A$3:$A$102,MATCH(AT$184,'ORARIO DOCENTI'!$AM$3:$AM$102,0),1),"")</f>
        <v/>
      </c>
      <c r="AU298" s="43" t="str">
        <f>IFERROR(INDEX('ORARIO DOCENTI'!$A$3:$A$102,MATCH(AU$184,'ORARIO DOCENTI'!$AM$3:$AM$102,0),1),"")</f>
        <v/>
      </c>
      <c r="AV298" s="43" t="str">
        <f>IFERROR(INDEX('ORARIO DOCENTI'!$A$3:$A$102,MATCH(AV$184,'ORARIO DOCENTI'!$AM$3:$AM$102,0),1),"")</f>
        <v/>
      </c>
      <c r="AW298" s="43" t="str">
        <f>IFERROR(INDEX('ORARIO DOCENTI'!$A$3:$A$102,MATCH(AW$184,'ORARIO DOCENTI'!$AM$3:$AM$102,0),1),"")</f>
        <v/>
      </c>
      <c r="AX298" s="43" t="str">
        <f>IFERROR(INDEX('ORARIO DOCENTI'!$A$3:$A$102,MATCH(AX$184,'ORARIO DOCENTI'!$AM$3:$AM$102,0),1),"")</f>
        <v/>
      </c>
      <c r="AY298" s="43" t="str">
        <f>IFERROR(INDEX('ORARIO DOCENTI'!$A$3:$A$102,MATCH(AY$184,'ORARIO DOCENTI'!$AM$3:$AM$102,0),1),"")</f>
        <v/>
      </c>
      <c r="AZ298" s="43" t="str">
        <f>IFERROR(INDEX('ORARIO DOCENTI'!$A$3:$A$102,MATCH(AZ$184,'ORARIO DOCENTI'!$AM$3:$AM$102,0),1),"")</f>
        <v/>
      </c>
    </row>
    <row r="299" spans="1:52" s="42" customFormat="1" ht="24.95" hidden="1" customHeight="1">
      <c r="A299" s="160"/>
      <c r="B299" s="163"/>
      <c r="C299" s="40" t="str">
        <f>IFERROR(INDEX('ORARIO ITP'!$A$3:$A$102,MATCH(C$184,'ORARIO ITP'!$AM$3:$AM$102,0),1),"")</f>
        <v/>
      </c>
      <c r="D299" s="40" t="str">
        <f>IFERROR(INDEX('ORARIO ITP'!$A$3:$A$102,MATCH(D$184,'ORARIO ITP'!$AM$3:$AM$102,0),1),"")</f>
        <v/>
      </c>
      <c r="E299" s="40" t="str">
        <f>IFERROR(INDEX('ORARIO ITP'!$A$3:$A$102,MATCH(E$184,'ORARIO ITP'!$AM$3:$AM$102,0),1),"")</f>
        <v/>
      </c>
      <c r="F299" s="40" t="str">
        <f>IFERROR(INDEX('ORARIO ITP'!$A$3:$A$102,MATCH(F$184,'ORARIO ITP'!$AM$3:$AM$102,0),1),"")</f>
        <v/>
      </c>
      <c r="G299" s="40" t="str">
        <f>IFERROR(INDEX('ORARIO ITP'!$A$3:$A$102,MATCH(G$184,'ORARIO ITP'!$AM$3:$AM$102,0),1),"")</f>
        <v/>
      </c>
      <c r="H299" s="40" t="str">
        <f>IFERROR(INDEX('ORARIO ITP'!$A$3:$A$102,MATCH(H$184,'ORARIO ITP'!$AM$3:$AM$102,0),1),"")</f>
        <v/>
      </c>
      <c r="I299" s="40" t="str">
        <f>IFERROR(INDEX('ORARIO ITP'!$A$3:$A$102,MATCH(I$184,'ORARIO ITP'!$AM$3:$AM$102,0),1),"")</f>
        <v/>
      </c>
      <c r="J299" s="40" t="str">
        <f>IFERROR(INDEX('ORARIO ITP'!$A$3:$A$102,MATCH(J$184,'ORARIO ITP'!$AM$3:$AM$102,0),1),"")</f>
        <v/>
      </c>
      <c r="K299" s="40" t="str">
        <f>IFERROR(INDEX('ORARIO ITP'!$A$3:$A$102,MATCH(K$184,'ORARIO ITP'!$AM$3:$AM$102,0),1),"")</f>
        <v/>
      </c>
      <c r="L299" s="40" t="str">
        <f>IFERROR(INDEX('ORARIO ITP'!$A$3:$A$102,MATCH(L$184,'ORARIO ITP'!$AM$3:$AM$102,0),1),"")</f>
        <v/>
      </c>
      <c r="M299" s="40" t="str">
        <f>IFERROR(INDEX('ORARIO ITP'!$A$3:$A$102,MATCH(M$184,'ORARIO ITP'!$AM$3:$AM$102,0),1),"")</f>
        <v/>
      </c>
      <c r="N299" s="40" t="str">
        <f>IFERROR(INDEX('ORARIO ITP'!$A$3:$A$102,MATCH(N$184,'ORARIO ITP'!$AM$3:$AM$102,0),1),"")</f>
        <v/>
      </c>
      <c r="O299" s="40" t="str">
        <f>IFERROR(INDEX('ORARIO ITP'!$A$3:$A$102,MATCH(O$184,'ORARIO ITP'!$AM$3:$AM$102,0),1),"")</f>
        <v/>
      </c>
      <c r="P299" s="40" t="str">
        <f>IFERROR(INDEX('ORARIO ITP'!$A$3:$A$102,MATCH(P$184,'ORARIO ITP'!$AM$3:$AM$102,0),1),"")</f>
        <v/>
      </c>
      <c r="Q299" s="40" t="str">
        <f>IFERROR(INDEX('ORARIO ITP'!$A$3:$A$102,MATCH(Q$184,'ORARIO ITP'!$AM$3:$AM$102,0),1),"")</f>
        <v/>
      </c>
      <c r="R299" s="40" t="str">
        <f>IFERROR(INDEX('ORARIO ITP'!$A$3:$A$102,MATCH(R$184,'ORARIO ITP'!$AM$3:$AM$102,0),1),"")</f>
        <v/>
      </c>
      <c r="S299" s="40" t="str">
        <f>IFERROR(INDEX('ORARIO ITP'!$A$3:$A$102,MATCH(S$184,'ORARIO ITP'!$AM$3:$AM$102,0),1),"")</f>
        <v/>
      </c>
      <c r="T299" s="40" t="str">
        <f>IFERROR(INDEX('ORARIO ITP'!$A$3:$A$102,MATCH(T$184,'ORARIO ITP'!$AM$3:$AM$102,0),1),"")</f>
        <v/>
      </c>
      <c r="U299" s="40" t="str">
        <f>IFERROR(INDEX('ORARIO ITP'!$A$3:$A$102,MATCH(U$184,'ORARIO ITP'!$AM$3:$AM$102,0),1),"")</f>
        <v/>
      </c>
      <c r="V299" s="40" t="str">
        <f>IFERROR(INDEX('ORARIO ITP'!$A$3:$A$102,MATCH(V$184,'ORARIO ITP'!$AM$3:$AM$102,0),1),"")</f>
        <v/>
      </c>
      <c r="W299" s="40" t="str">
        <f>IFERROR(INDEX('ORARIO ITP'!$A$3:$A$102,MATCH(W$184,'ORARIO ITP'!$AM$3:$AM$102,0),1),"")</f>
        <v/>
      </c>
      <c r="X299" s="40" t="str">
        <f>IFERROR(INDEX('ORARIO ITP'!$A$3:$A$102,MATCH(X$184,'ORARIO ITP'!$AM$3:$AM$102,0),1),"")</f>
        <v/>
      </c>
      <c r="Y299" s="40" t="str">
        <f>IFERROR(INDEX('ORARIO ITP'!$A$3:$A$102,MATCH(Y$184,'ORARIO ITP'!$AM$3:$AM$102,0),1),"")</f>
        <v/>
      </c>
      <c r="Z299" s="40" t="str">
        <f>IFERROR(INDEX('ORARIO ITP'!$A$3:$A$102,MATCH(Z$184,'ORARIO ITP'!$AM$3:$AM$102,0),1),"")</f>
        <v/>
      </c>
      <c r="AA299" s="40" t="str">
        <f>IFERROR(INDEX('ORARIO ITP'!$A$3:$A$102,MATCH(AA$184,'ORARIO ITP'!$AM$3:$AM$102,0),1),"")</f>
        <v/>
      </c>
      <c r="AB299" s="40" t="str">
        <f>IFERROR(INDEX('ORARIO ITP'!$A$3:$A$102,MATCH(AB$184,'ORARIO ITP'!$AM$3:$AM$102,0),1),"")</f>
        <v/>
      </c>
      <c r="AC299" s="40" t="str">
        <f>IFERROR(INDEX('ORARIO ITP'!$A$3:$A$102,MATCH(AC$184,'ORARIO ITP'!$AM$3:$AM$102,0),1),"")</f>
        <v/>
      </c>
      <c r="AD299" s="40" t="str">
        <f>IFERROR(INDEX('ORARIO ITP'!$A$3:$A$102,MATCH(AD$184,'ORARIO ITP'!$AM$3:$AM$102,0),1),"")</f>
        <v/>
      </c>
      <c r="AE299" s="40" t="str">
        <f>IFERROR(INDEX('ORARIO ITP'!$A$3:$A$102,MATCH(AE$184,'ORARIO ITP'!$AM$3:$AM$102,0),1),"")</f>
        <v/>
      </c>
      <c r="AF299" s="40" t="str">
        <f>IFERROR(INDEX('ORARIO ITP'!$A$3:$A$102,MATCH(AF$184,'ORARIO ITP'!$AM$3:$AM$102,0),1),"")</f>
        <v/>
      </c>
      <c r="AG299" s="40" t="str">
        <f>IFERROR(INDEX('ORARIO ITP'!$A$3:$A$102,MATCH(AG$184,'ORARIO ITP'!$AM$3:$AM$102,0),1),"")</f>
        <v/>
      </c>
      <c r="AH299" s="40" t="str">
        <f>IFERROR(INDEX('ORARIO ITP'!$A$3:$A$102,MATCH(AH$184,'ORARIO ITP'!$AM$3:$AM$102,0),1),"")</f>
        <v/>
      </c>
      <c r="AI299" s="40" t="str">
        <f>IFERROR(INDEX('ORARIO ITP'!$A$3:$A$102,MATCH(AI$184,'ORARIO ITP'!$AM$3:$AM$102,0),1),"")</f>
        <v/>
      </c>
      <c r="AJ299" s="40" t="str">
        <f>IFERROR(INDEX('ORARIO ITP'!$A$3:$A$102,MATCH(AJ$184,'ORARIO ITP'!$AM$3:$AM$102,0),1),"")</f>
        <v/>
      </c>
      <c r="AK299" s="40" t="str">
        <f>IFERROR(INDEX('ORARIO ITP'!$A$3:$A$102,MATCH(AK$184,'ORARIO ITP'!$AM$3:$AM$102,0),1),"")</f>
        <v/>
      </c>
      <c r="AL299" s="40" t="str">
        <f>IFERROR(INDEX('ORARIO ITP'!$A$3:$A$102,MATCH(AL$184,'ORARIO ITP'!$AM$3:$AM$102,0),1),"")</f>
        <v/>
      </c>
      <c r="AM299" s="40" t="str">
        <f>IFERROR(INDEX('ORARIO ITP'!$A$3:$A$102,MATCH(AM$184,'ORARIO ITP'!$AM$3:$AM$102,0),1),"")</f>
        <v/>
      </c>
      <c r="AN299" s="40" t="str">
        <f>IFERROR(INDEX('ORARIO ITP'!$A$3:$A$102,MATCH(AN$184,'ORARIO ITP'!$AM$3:$AM$102,0),1),"")</f>
        <v/>
      </c>
      <c r="AO299" s="40" t="str">
        <f>IFERROR(INDEX('ORARIO ITP'!$A$3:$A$102,MATCH(AO$184,'ORARIO ITP'!$AM$3:$AM$102,0),1),"")</f>
        <v/>
      </c>
      <c r="AP299" s="40" t="str">
        <f>IFERROR(INDEX('ORARIO ITP'!$A$3:$A$102,MATCH(AP$184,'ORARIO ITP'!$AM$3:$AM$102,0),1),"")</f>
        <v/>
      </c>
      <c r="AQ299" s="40" t="str">
        <f>IFERROR(INDEX('ORARIO ITP'!$A$3:$A$102,MATCH(AQ$184,'ORARIO ITP'!$AM$3:$AM$102,0),1),"")</f>
        <v/>
      </c>
      <c r="AR299" s="40" t="str">
        <f>IFERROR(INDEX('ORARIO ITP'!$A$3:$A$102,MATCH(AR$184,'ORARIO ITP'!$AM$3:$AM$102,0),1),"")</f>
        <v/>
      </c>
      <c r="AS299" s="40" t="str">
        <f>IFERROR(INDEX('ORARIO ITP'!$A$3:$A$102,MATCH(AS$184,'ORARIO ITP'!$AM$3:$AM$102,0),1),"")</f>
        <v/>
      </c>
      <c r="AT299" s="40" t="str">
        <f>IFERROR(INDEX('ORARIO ITP'!$A$3:$A$102,MATCH(AT$184,'ORARIO ITP'!$AM$3:$AM$102,0),1),"")</f>
        <v/>
      </c>
      <c r="AU299" s="40" t="str">
        <f>IFERROR(INDEX('ORARIO ITP'!$A$3:$A$102,MATCH(AU$184,'ORARIO ITP'!$AM$3:$AM$102,0),1),"")</f>
        <v/>
      </c>
      <c r="AV299" s="40" t="str">
        <f>IFERROR(INDEX('ORARIO ITP'!$A$3:$A$102,MATCH(AV$184,'ORARIO ITP'!$AM$3:$AM$102,0),1),"")</f>
        <v/>
      </c>
      <c r="AW299" s="40" t="str">
        <f>IFERROR(INDEX('ORARIO ITP'!$A$3:$A$102,MATCH(AW$184,'ORARIO ITP'!$AM$3:$AM$102,0),1),"")</f>
        <v/>
      </c>
      <c r="AX299" s="40" t="str">
        <f>IFERROR(INDEX('ORARIO ITP'!$A$3:$A$102,MATCH(AX$184,'ORARIO ITP'!$AM$3:$AM$102,0),1),"")</f>
        <v/>
      </c>
      <c r="AY299" s="40" t="str">
        <f>IFERROR(INDEX('ORARIO ITP'!$A$3:$A$102,MATCH(AY$184,'ORARIO ITP'!$AM$3:$AM$102,0),1),"")</f>
        <v/>
      </c>
      <c r="AZ299" s="40" t="str">
        <f>IFERROR(INDEX('ORARIO ITP'!$A$3:$A$102,MATCH(AZ$184,'ORARIO ITP'!$AM$3:$AM$102,0),1),"")</f>
        <v/>
      </c>
    </row>
    <row r="300" spans="1:52" s="42" customFormat="1" ht="24.95" hidden="1" customHeight="1">
      <c r="A300" s="160"/>
      <c r="B300" s="163">
        <v>9</v>
      </c>
      <c r="C300" s="41" t="str">
        <f ca="1">IFERROR(INDEX('DOCENTI-CLASSI-MATERIE'!$A$2:$L$201,MATCH(C$118,'DOCENTI-CLASSI-MATERIE'!$A$2:$A$201,0),MATCH(C$184,INDIRECT("'DOCENTI-CLASSI-MATERIE'!$A"&amp;MATCH(C$118,'DOCENTI-CLASSI-MATERIE'!$A$2:$A$201,0)+2&amp;":$L"&amp;MATCH(C$118,'DOCENTI-CLASSI-MATERIE'!$A$2:$A$201,0)+2),0)),"")</f>
        <v/>
      </c>
      <c r="D300" s="41" t="str">
        <f ca="1">IFERROR(INDEX('DOCENTI-CLASSI-MATERIE'!$A$2:$L$201,MATCH(D$118,'DOCENTI-CLASSI-MATERIE'!$A$2:$A$201,0),MATCH(D$184,INDIRECT("'DOCENTI-CLASSI-MATERIE'!$A"&amp;MATCH(D$118,'DOCENTI-CLASSI-MATERIE'!$A$2:$A$201,0)+2&amp;":$L"&amp;MATCH(D$118,'DOCENTI-CLASSI-MATERIE'!$A$2:$A$201,0)+2),0)),"")</f>
        <v/>
      </c>
      <c r="E300" s="41" t="str">
        <f ca="1">IFERROR(INDEX('DOCENTI-CLASSI-MATERIE'!$A$2:$L$201,MATCH(E$118,'DOCENTI-CLASSI-MATERIE'!$A$2:$A$201,0),MATCH(E$184,INDIRECT("'DOCENTI-CLASSI-MATERIE'!$A"&amp;MATCH(E$118,'DOCENTI-CLASSI-MATERIE'!$A$2:$A$201,0)+2&amp;":$L"&amp;MATCH(E$118,'DOCENTI-CLASSI-MATERIE'!$A$2:$A$201,0)+2),0)),"")</f>
        <v/>
      </c>
      <c r="F300" s="41" t="str">
        <f ca="1">IFERROR(INDEX('DOCENTI-CLASSI-MATERIE'!$A$2:$L$201,MATCH(F$118,'DOCENTI-CLASSI-MATERIE'!$A$2:$A$201,0),MATCH(F$184,INDIRECT("'DOCENTI-CLASSI-MATERIE'!$A"&amp;MATCH(F$118,'DOCENTI-CLASSI-MATERIE'!$A$2:$A$201,0)+2&amp;":$L"&amp;MATCH(F$118,'DOCENTI-CLASSI-MATERIE'!$A$2:$A$201,0)+2),0)),"")</f>
        <v/>
      </c>
      <c r="G300" s="41" t="str">
        <f ca="1">IFERROR(INDEX('DOCENTI-CLASSI-MATERIE'!$A$2:$L$201,MATCH(G$118,'DOCENTI-CLASSI-MATERIE'!$A$2:$A$201,0),MATCH(G$184,INDIRECT("'DOCENTI-CLASSI-MATERIE'!$A"&amp;MATCH(G$118,'DOCENTI-CLASSI-MATERIE'!$A$2:$A$201,0)+2&amp;":$L"&amp;MATCH(G$118,'DOCENTI-CLASSI-MATERIE'!$A$2:$A$201,0)+2),0)),"")</f>
        <v/>
      </c>
      <c r="H300" s="41" t="str">
        <f ca="1">IFERROR(INDEX('DOCENTI-CLASSI-MATERIE'!$A$2:$L$201,MATCH(H$118,'DOCENTI-CLASSI-MATERIE'!$A$2:$A$201,0),MATCH(H$184,INDIRECT("'DOCENTI-CLASSI-MATERIE'!$A"&amp;MATCH(H$118,'DOCENTI-CLASSI-MATERIE'!$A$2:$A$201,0)+2&amp;":$L"&amp;MATCH(H$118,'DOCENTI-CLASSI-MATERIE'!$A$2:$A$201,0)+2),0)),"")</f>
        <v/>
      </c>
      <c r="I300" s="41" t="str">
        <f ca="1">IFERROR(INDEX('DOCENTI-CLASSI-MATERIE'!$A$2:$L$201,MATCH(I$118,'DOCENTI-CLASSI-MATERIE'!$A$2:$A$201,0),MATCH(I$184,INDIRECT("'DOCENTI-CLASSI-MATERIE'!$A"&amp;MATCH(I$118,'DOCENTI-CLASSI-MATERIE'!$A$2:$A$201,0)+2&amp;":$L"&amp;MATCH(I$118,'DOCENTI-CLASSI-MATERIE'!$A$2:$A$201,0)+2),0)),"")</f>
        <v/>
      </c>
      <c r="J300" s="41" t="str">
        <f ca="1">IFERROR(INDEX('DOCENTI-CLASSI-MATERIE'!$A$2:$L$201,MATCH(J$118,'DOCENTI-CLASSI-MATERIE'!$A$2:$A$201,0),MATCH(J$184,INDIRECT("'DOCENTI-CLASSI-MATERIE'!$A"&amp;MATCH(J$118,'DOCENTI-CLASSI-MATERIE'!$A$2:$A$201,0)+2&amp;":$L"&amp;MATCH(J$118,'DOCENTI-CLASSI-MATERIE'!$A$2:$A$201,0)+2),0)),"")</f>
        <v/>
      </c>
      <c r="K300" s="41" t="str">
        <f ca="1">IFERROR(INDEX('DOCENTI-CLASSI-MATERIE'!$A$2:$L$201,MATCH(K$118,'DOCENTI-CLASSI-MATERIE'!$A$2:$A$201,0),MATCH(K$184,INDIRECT("'DOCENTI-CLASSI-MATERIE'!$A"&amp;MATCH(K$118,'DOCENTI-CLASSI-MATERIE'!$A$2:$A$201,0)+2&amp;":$L"&amp;MATCH(K$118,'DOCENTI-CLASSI-MATERIE'!$A$2:$A$201,0)+2),0)),"")</f>
        <v/>
      </c>
      <c r="L300" s="41" t="str">
        <f ca="1">IFERROR(INDEX('DOCENTI-CLASSI-MATERIE'!$A$2:$L$201,MATCH(L$118,'DOCENTI-CLASSI-MATERIE'!$A$2:$A$201,0),MATCH(L$184,INDIRECT("'DOCENTI-CLASSI-MATERIE'!$A"&amp;MATCH(L$118,'DOCENTI-CLASSI-MATERIE'!$A$2:$A$201,0)+2&amp;":$L"&amp;MATCH(L$118,'DOCENTI-CLASSI-MATERIE'!$A$2:$A$201,0)+2),0)),"")</f>
        <v/>
      </c>
      <c r="M300" s="41" t="str">
        <f ca="1">IFERROR(INDEX('DOCENTI-CLASSI-MATERIE'!$A$2:$L$201,MATCH(M$118,'DOCENTI-CLASSI-MATERIE'!$A$2:$A$201,0),MATCH(M$184,INDIRECT("'DOCENTI-CLASSI-MATERIE'!$A"&amp;MATCH(M$118,'DOCENTI-CLASSI-MATERIE'!$A$2:$A$201,0)+2&amp;":$L"&amp;MATCH(M$118,'DOCENTI-CLASSI-MATERIE'!$A$2:$A$201,0)+2),0)),"")</f>
        <v/>
      </c>
      <c r="N300" s="41" t="str">
        <f ca="1">IFERROR(INDEX('DOCENTI-CLASSI-MATERIE'!$A$2:$L$201,MATCH(N$118,'DOCENTI-CLASSI-MATERIE'!$A$2:$A$201,0),MATCH(N$184,INDIRECT("'DOCENTI-CLASSI-MATERIE'!$A"&amp;MATCH(N$118,'DOCENTI-CLASSI-MATERIE'!$A$2:$A$201,0)+2&amp;":$L"&amp;MATCH(N$118,'DOCENTI-CLASSI-MATERIE'!$A$2:$A$201,0)+2),0)),"")</f>
        <v/>
      </c>
      <c r="O300" s="41" t="str">
        <f ca="1">IFERROR(INDEX('DOCENTI-CLASSI-MATERIE'!$A$2:$L$201,MATCH(O$118,'DOCENTI-CLASSI-MATERIE'!$A$2:$A$201,0),MATCH(O$184,INDIRECT("'DOCENTI-CLASSI-MATERIE'!$A"&amp;MATCH(O$118,'DOCENTI-CLASSI-MATERIE'!$A$2:$A$201,0)+2&amp;":$L"&amp;MATCH(O$118,'DOCENTI-CLASSI-MATERIE'!$A$2:$A$201,0)+2),0)),"")</f>
        <v/>
      </c>
      <c r="P300" s="41" t="str">
        <f ca="1">IFERROR(INDEX('DOCENTI-CLASSI-MATERIE'!$A$2:$L$201,MATCH(P$118,'DOCENTI-CLASSI-MATERIE'!$A$2:$A$201,0),MATCH(P$184,INDIRECT("'DOCENTI-CLASSI-MATERIE'!$A"&amp;MATCH(P$118,'DOCENTI-CLASSI-MATERIE'!$A$2:$A$201,0)+2&amp;":$L"&amp;MATCH(P$118,'DOCENTI-CLASSI-MATERIE'!$A$2:$A$201,0)+2),0)),"")</f>
        <v/>
      </c>
      <c r="Q300" s="41" t="str">
        <f ca="1">IFERROR(INDEX('DOCENTI-CLASSI-MATERIE'!$A$2:$L$201,MATCH(Q$118,'DOCENTI-CLASSI-MATERIE'!$A$2:$A$201,0),MATCH(Q$184,INDIRECT("'DOCENTI-CLASSI-MATERIE'!$A"&amp;MATCH(Q$118,'DOCENTI-CLASSI-MATERIE'!$A$2:$A$201,0)+2&amp;":$L"&amp;MATCH(Q$118,'DOCENTI-CLASSI-MATERIE'!$A$2:$A$201,0)+2),0)),"")</f>
        <v/>
      </c>
      <c r="R300" s="41" t="str">
        <f ca="1">IFERROR(INDEX('DOCENTI-CLASSI-MATERIE'!$A$2:$L$201,MATCH(R$118,'DOCENTI-CLASSI-MATERIE'!$A$2:$A$201,0),MATCH(R$184,INDIRECT("'DOCENTI-CLASSI-MATERIE'!$A"&amp;MATCH(R$118,'DOCENTI-CLASSI-MATERIE'!$A$2:$A$201,0)+2&amp;":$L"&amp;MATCH(R$118,'DOCENTI-CLASSI-MATERIE'!$A$2:$A$201,0)+2),0)),"")</f>
        <v/>
      </c>
      <c r="S300" s="41" t="str">
        <f ca="1">IFERROR(INDEX('DOCENTI-CLASSI-MATERIE'!$A$2:$L$201,MATCH(S$118,'DOCENTI-CLASSI-MATERIE'!$A$2:$A$201,0),MATCH(S$184,INDIRECT("'DOCENTI-CLASSI-MATERIE'!$A"&amp;MATCH(S$118,'DOCENTI-CLASSI-MATERIE'!$A$2:$A$201,0)+2&amp;":$L"&amp;MATCH(S$118,'DOCENTI-CLASSI-MATERIE'!$A$2:$A$201,0)+2),0)),"")</f>
        <v/>
      </c>
      <c r="T300" s="41" t="str">
        <f ca="1">IFERROR(INDEX('DOCENTI-CLASSI-MATERIE'!$A$2:$L$201,MATCH(T$118,'DOCENTI-CLASSI-MATERIE'!$A$2:$A$201,0),MATCH(T$184,INDIRECT("'DOCENTI-CLASSI-MATERIE'!$A"&amp;MATCH(T$118,'DOCENTI-CLASSI-MATERIE'!$A$2:$A$201,0)+2&amp;":$L"&amp;MATCH(T$118,'DOCENTI-CLASSI-MATERIE'!$A$2:$A$201,0)+2),0)),"")</f>
        <v/>
      </c>
      <c r="U300" s="41" t="str">
        <f ca="1">IFERROR(INDEX('DOCENTI-CLASSI-MATERIE'!$A$2:$L$201,MATCH(U$118,'DOCENTI-CLASSI-MATERIE'!$A$2:$A$201,0),MATCH(U$184,INDIRECT("'DOCENTI-CLASSI-MATERIE'!$A"&amp;MATCH(U$118,'DOCENTI-CLASSI-MATERIE'!$A$2:$A$201,0)+2&amp;":$L"&amp;MATCH(U$118,'DOCENTI-CLASSI-MATERIE'!$A$2:$A$201,0)+2),0)),"")</f>
        <v/>
      </c>
      <c r="V300" s="41" t="str">
        <f ca="1">IFERROR(INDEX('DOCENTI-CLASSI-MATERIE'!$A$2:$L$201,MATCH(V$118,'DOCENTI-CLASSI-MATERIE'!$A$2:$A$201,0),MATCH(V$184,INDIRECT("'DOCENTI-CLASSI-MATERIE'!$A"&amp;MATCH(V$118,'DOCENTI-CLASSI-MATERIE'!$A$2:$A$201,0)+2&amp;":$L"&amp;MATCH(V$118,'DOCENTI-CLASSI-MATERIE'!$A$2:$A$201,0)+2),0)),"")</f>
        <v/>
      </c>
      <c r="W300" s="41" t="str">
        <f ca="1">IFERROR(INDEX('DOCENTI-CLASSI-MATERIE'!$A$2:$L$201,MATCH(W$118,'DOCENTI-CLASSI-MATERIE'!$A$2:$A$201,0),MATCH(W$184,INDIRECT("'DOCENTI-CLASSI-MATERIE'!$A"&amp;MATCH(W$118,'DOCENTI-CLASSI-MATERIE'!$A$2:$A$201,0)+2&amp;":$L"&amp;MATCH(W$118,'DOCENTI-CLASSI-MATERIE'!$A$2:$A$201,0)+2),0)),"")</f>
        <v/>
      </c>
      <c r="X300" s="41" t="str">
        <f ca="1">IFERROR(INDEX('DOCENTI-CLASSI-MATERIE'!$A$2:$L$201,MATCH(X$118,'DOCENTI-CLASSI-MATERIE'!$A$2:$A$201,0),MATCH(X$184,INDIRECT("'DOCENTI-CLASSI-MATERIE'!$A"&amp;MATCH(X$118,'DOCENTI-CLASSI-MATERIE'!$A$2:$A$201,0)+2&amp;":$L"&amp;MATCH(X$118,'DOCENTI-CLASSI-MATERIE'!$A$2:$A$201,0)+2),0)),"")</f>
        <v/>
      </c>
      <c r="Y300" s="41" t="str">
        <f ca="1">IFERROR(INDEX('DOCENTI-CLASSI-MATERIE'!$A$2:$L$201,MATCH(Y$118,'DOCENTI-CLASSI-MATERIE'!$A$2:$A$201,0),MATCH(Y$184,INDIRECT("'DOCENTI-CLASSI-MATERIE'!$A"&amp;MATCH(Y$118,'DOCENTI-CLASSI-MATERIE'!$A$2:$A$201,0)+2&amp;":$L"&amp;MATCH(Y$118,'DOCENTI-CLASSI-MATERIE'!$A$2:$A$201,0)+2),0)),"")</f>
        <v/>
      </c>
      <c r="Z300" s="41" t="str">
        <f ca="1">IFERROR(INDEX('DOCENTI-CLASSI-MATERIE'!$A$2:$L$201,MATCH(Z$118,'DOCENTI-CLASSI-MATERIE'!$A$2:$A$201,0),MATCH(Z$184,INDIRECT("'DOCENTI-CLASSI-MATERIE'!$A"&amp;MATCH(Z$118,'DOCENTI-CLASSI-MATERIE'!$A$2:$A$201,0)+2&amp;":$L"&amp;MATCH(Z$118,'DOCENTI-CLASSI-MATERIE'!$A$2:$A$201,0)+2),0)),"")</f>
        <v/>
      </c>
      <c r="AA300" s="41" t="str">
        <f ca="1">IFERROR(INDEX('DOCENTI-CLASSI-MATERIE'!$A$2:$L$201,MATCH(AA$118,'DOCENTI-CLASSI-MATERIE'!$A$2:$A$201,0),MATCH(AA$184,INDIRECT("'DOCENTI-CLASSI-MATERIE'!$A"&amp;MATCH(AA$118,'DOCENTI-CLASSI-MATERIE'!$A$2:$A$201,0)+2&amp;":$L"&amp;MATCH(AA$118,'DOCENTI-CLASSI-MATERIE'!$A$2:$A$201,0)+2),0)),"")</f>
        <v/>
      </c>
      <c r="AB300" s="41" t="str">
        <f ca="1">IFERROR(INDEX('DOCENTI-CLASSI-MATERIE'!$A$2:$L$201,MATCH(AB$118,'DOCENTI-CLASSI-MATERIE'!$A$2:$A$201,0),MATCH(AB$184,INDIRECT("'DOCENTI-CLASSI-MATERIE'!$A"&amp;MATCH(AB$118,'DOCENTI-CLASSI-MATERIE'!$A$2:$A$201,0)+2&amp;":$L"&amp;MATCH(AB$118,'DOCENTI-CLASSI-MATERIE'!$A$2:$A$201,0)+2),0)),"")</f>
        <v/>
      </c>
      <c r="AC300" s="41" t="str">
        <f ca="1">IFERROR(INDEX('DOCENTI-CLASSI-MATERIE'!$A$2:$L$201,MATCH(AC$118,'DOCENTI-CLASSI-MATERIE'!$A$2:$A$201,0),MATCH(AC$184,INDIRECT("'DOCENTI-CLASSI-MATERIE'!$A"&amp;MATCH(AC$118,'DOCENTI-CLASSI-MATERIE'!$A$2:$A$201,0)+2&amp;":$L"&amp;MATCH(AC$118,'DOCENTI-CLASSI-MATERIE'!$A$2:$A$201,0)+2),0)),"")</f>
        <v/>
      </c>
      <c r="AD300" s="41" t="str">
        <f ca="1">IFERROR(INDEX('DOCENTI-CLASSI-MATERIE'!$A$2:$L$201,MATCH(AD$118,'DOCENTI-CLASSI-MATERIE'!$A$2:$A$201,0),MATCH(AD$184,INDIRECT("'DOCENTI-CLASSI-MATERIE'!$A"&amp;MATCH(AD$118,'DOCENTI-CLASSI-MATERIE'!$A$2:$A$201,0)+2&amp;":$L"&amp;MATCH(AD$118,'DOCENTI-CLASSI-MATERIE'!$A$2:$A$201,0)+2),0)),"")</f>
        <v/>
      </c>
      <c r="AE300" s="41" t="str">
        <f ca="1">IFERROR(INDEX('DOCENTI-CLASSI-MATERIE'!$A$2:$L$201,MATCH(AE$118,'DOCENTI-CLASSI-MATERIE'!$A$2:$A$201,0),MATCH(AE$184,INDIRECT("'DOCENTI-CLASSI-MATERIE'!$A"&amp;MATCH(AE$118,'DOCENTI-CLASSI-MATERIE'!$A$2:$A$201,0)+2&amp;":$L"&amp;MATCH(AE$118,'DOCENTI-CLASSI-MATERIE'!$A$2:$A$201,0)+2),0)),"")</f>
        <v/>
      </c>
      <c r="AF300" s="41" t="str">
        <f ca="1">IFERROR(INDEX('DOCENTI-CLASSI-MATERIE'!$A$2:$L$201,MATCH(AF$118,'DOCENTI-CLASSI-MATERIE'!$A$2:$A$201,0),MATCH(AF$184,INDIRECT("'DOCENTI-CLASSI-MATERIE'!$A"&amp;MATCH(AF$118,'DOCENTI-CLASSI-MATERIE'!$A$2:$A$201,0)+2&amp;":$L"&amp;MATCH(AF$118,'DOCENTI-CLASSI-MATERIE'!$A$2:$A$201,0)+2),0)),"")</f>
        <v/>
      </c>
      <c r="AG300" s="41" t="str">
        <f ca="1">IFERROR(INDEX('DOCENTI-CLASSI-MATERIE'!$A$2:$L$201,MATCH(AG$118,'DOCENTI-CLASSI-MATERIE'!$A$2:$A$201,0),MATCH(AG$184,INDIRECT("'DOCENTI-CLASSI-MATERIE'!$A"&amp;MATCH(AG$118,'DOCENTI-CLASSI-MATERIE'!$A$2:$A$201,0)+2&amp;":$L"&amp;MATCH(AG$118,'DOCENTI-CLASSI-MATERIE'!$A$2:$A$201,0)+2),0)),"")</f>
        <v/>
      </c>
      <c r="AH300" s="41" t="str">
        <f ca="1">IFERROR(INDEX('DOCENTI-CLASSI-MATERIE'!$A$2:$L$201,MATCH(AH$118,'DOCENTI-CLASSI-MATERIE'!$A$2:$A$201,0),MATCH(AH$184,INDIRECT("'DOCENTI-CLASSI-MATERIE'!$A"&amp;MATCH(AH$118,'DOCENTI-CLASSI-MATERIE'!$A$2:$A$201,0)+2&amp;":$L"&amp;MATCH(AH$118,'DOCENTI-CLASSI-MATERIE'!$A$2:$A$201,0)+2),0)),"")</f>
        <v/>
      </c>
      <c r="AI300" s="41" t="str">
        <f ca="1">IFERROR(INDEX('DOCENTI-CLASSI-MATERIE'!$A$2:$L$201,MATCH(AI$118,'DOCENTI-CLASSI-MATERIE'!$A$2:$A$201,0),MATCH(AI$184,INDIRECT("'DOCENTI-CLASSI-MATERIE'!$A"&amp;MATCH(AI$118,'DOCENTI-CLASSI-MATERIE'!$A$2:$A$201,0)+2&amp;":$L"&amp;MATCH(AI$118,'DOCENTI-CLASSI-MATERIE'!$A$2:$A$201,0)+2),0)),"")</f>
        <v/>
      </c>
      <c r="AJ300" s="41" t="str">
        <f ca="1">IFERROR(INDEX('DOCENTI-CLASSI-MATERIE'!$A$2:$L$201,MATCH(AJ$118,'DOCENTI-CLASSI-MATERIE'!$A$2:$A$201,0),MATCH(AJ$184,INDIRECT("'DOCENTI-CLASSI-MATERIE'!$A"&amp;MATCH(AJ$118,'DOCENTI-CLASSI-MATERIE'!$A$2:$A$201,0)+2&amp;":$L"&amp;MATCH(AJ$118,'DOCENTI-CLASSI-MATERIE'!$A$2:$A$201,0)+2),0)),"")</f>
        <v/>
      </c>
      <c r="AK300" s="41" t="str">
        <f ca="1">IFERROR(INDEX('DOCENTI-CLASSI-MATERIE'!$A$2:$L$201,MATCH(AK$118,'DOCENTI-CLASSI-MATERIE'!$A$2:$A$201,0),MATCH(AK$184,INDIRECT("'DOCENTI-CLASSI-MATERIE'!$A"&amp;MATCH(AK$118,'DOCENTI-CLASSI-MATERIE'!$A$2:$A$201,0)+2&amp;":$L"&amp;MATCH(AK$118,'DOCENTI-CLASSI-MATERIE'!$A$2:$A$201,0)+2),0)),"")</f>
        <v/>
      </c>
      <c r="AL300" s="41" t="str">
        <f ca="1">IFERROR(INDEX('DOCENTI-CLASSI-MATERIE'!$A$2:$L$201,MATCH(AL$118,'DOCENTI-CLASSI-MATERIE'!$A$2:$A$201,0),MATCH(AL$184,INDIRECT("'DOCENTI-CLASSI-MATERIE'!$A"&amp;MATCH(AL$118,'DOCENTI-CLASSI-MATERIE'!$A$2:$A$201,0)+2&amp;":$L"&amp;MATCH(AL$118,'DOCENTI-CLASSI-MATERIE'!$A$2:$A$201,0)+2),0)),"")</f>
        <v/>
      </c>
      <c r="AM300" s="41" t="str">
        <f ca="1">IFERROR(INDEX('DOCENTI-CLASSI-MATERIE'!$A$2:$L$201,MATCH(AM$118,'DOCENTI-CLASSI-MATERIE'!$A$2:$A$201,0),MATCH(AM$184,INDIRECT("'DOCENTI-CLASSI-MATERIE'!$A"&amp;MATCH(AM$118,'DOCENTI-CLASSI-MATERIE'!$A$2:$A$201,0)+2&amp;":$L"&amp;MATCH(AM$118,'DOCENTI-CLASSI-MATERIE'!$A$2:$A$201,0)+2),0)),"")</f>
        <v/>
      </c>
      <c r="AN300" s="41" t="str">
        <f ca="1">IFERROR(INDEX('DOCENTI-CLASSI-MATERIE'!$A$2:$L$201,MATCH(AN$118,'DOCENTI-CLASSI-MATERIE'!$A$2:$A$201,0),MATCH(AN$184,INDIRECT("'DOCENTI-CLASSI-MATERIE'!$A"&amp;MATCH(AN$118,'DOCENTI-CLASSI-MATERIE'!$A$2:$A$201,0)+2&amp;":$L"&amp;MATCH(AN$118,'DOCENTI-CLASSI-MATERIE'!$A$2:$A$201,0)+2),0)),"")</f>
        <v/>
      </c>
      <c r="AO300" s="41" t="str">
        <f ca="1">IFERROR(INDEX('DOCENTI-CLASSI-MATERIE'!$A$2:$L$201,MATCH(AO$118,'DOCENTI-CLASSI-MATERIE'!$A$2:$A$201,0),MATCH(AO$184,INDIRECT("'DOCENTI-CLASSI-MATERIE'!$A"&amp;MATCH(AO$118,'DOCENTI-CLASSI-MATERIE'!$A$2:$A$201,0)+2&amp;":$L"&amp;MATCH(AO$118,'DOCENTI-CLASSI-MATERIE'!$A$2:$A$201,0)+2),0)),"")</f>
        <v/>
      </c>
      <c r="AP300" s="41" t="str">
        <f ca="1">IFERROR(INDEX('DOCENTI-CLASSI-MATERIE'!$A$2:$L$201,MATCH(AP$118,'DOCENTI-CLASSI-MATERIE'!$A$2:$A$201,0),MATCH(AP$184,INDIRECT("'DOCENTI-CLASSI-MATERIE'!$A"&amp;MATCH(AP$118,'DOCENTI-CLASSI-MATERIE'!$A$2:$A$201,0)+2&amp;":$L"&amp;MATCH(AP$118,'DOCENTI-CLASSI-MATERIE'!$A$2:$A$201,0)+2),0)),"")</f>
        <v/>
      </c>
      <c r="AQ300" s="41" t="str">
        <f ca="1">IFERROR(INDEX('DOCENTI-CLASSI-MATERIE'!$A$2:$L$201,MATCH(AQ$118,'DOCENTI-CLASSI-MATERIE'!$A$2:$A$201,0),MATCH(AQ$184,INDIRECT("'DOCENTI-CLASSI-MATERIE'!$A"&amp;MATCH(AQ$118,'DOCENTI-CLASSI-MATERIE'!$A$2:$A$201,0)+2&amp;":$L"&amp;MATCH(AQ$118,'DOCENTI-CLASSI-MATERIE'!$A$2:$A$201,0)+2),0)),"")</f>
        <v/>
      </c>
      <c r="AR300" s="41" t="str">
        <f ca="1">IFERROR(INDEX('DOCENTI-CLASSI-MATERIE'!$A$2:$L$201,MATCH(AR$118,'DOCENTI-CLASSI-MATERIE'!$A$2:$A$201,0),MATCH(AR$184,INDIRECT("'DOCENTI-CLASSI-MATERIE'!$A"&amp;MATCH(AR$118,'DOCENTI-CLASSI-MATERIE'!$A$2:$A$201,0)+2&amp;":$L"&amp;MATCH(AR$118,'DOCENTI-CLASSI-MATERIE'!$A$2:$A$201,0)+2),0)),"")</f>
        <v/>
      </c>
      <c r="AS300" s="41" t="str">
        <f ca="1">IFERROR(INDEX('DOCENTI-CLASSI-MATERIE'!$A$2:$L$201,MATCH(AS$118,'DOCENTI-CLASSI-MATERIE'!$A$2:$A$201,0),MATCH(AS$184,INDIRECT("'DOCENTI-CLASSI-MATERIE'!$A"&amp;MATCH(AS$118,'DOCENTI-CLASSI-MATERIE'!$A$2:$A$201,0)+2&amp;":$L"&amp;MATCH(AS$118,'DOCENTI-CLASSI-MATERIE'!$A$2:$A$201,0)+2),0)),"")</f>
        <v/>
      </c>
      <c r="AT300" s="41" t="str">
        <f ca="1">IFERROR(INDEX('DOCENTI-CLASSI-MATERIE'!$A$2:$L$201,MATCH(AT$118,'DOCENTI-CLASSI-MATERIE'!$A$2:$A$201,0),MATCH(AT$184,INDIRECT("'DOCENTI-CLASSI-MATERIE'!$A"&amp;MATCH(AT$118,'DOCENTI-CLASSI-MATERIE'!$A$2:$A$201,0)+2&amp;":$L"&amp;MATCH(AT$118,'DOCENTI-CLASSI-MATERIE'!$A$2:$A$201,0)+2),0)),"")</f>
        <v/>
      </c>
      <c r="AU300" s="41" t="str">
        <f ca="1">IFERROR(INDEX('DOCENTI-CLASSI-MATERIE'!$A$2:$L$201,MATCH(AU$118,'DOCENTI-CLASSI-MATERIE'!$A$2:$A$201,0),MATCH(AU$184,INDIRECT("'DOCENTI-CLASSI-MATERIE'!$A"&amp;MATCH(AU$118,'DOCENTI-CLASSI-MATERIE'!$A$2:$A$201,0)+2&amp;":$L"&amp;MATCH(AU$118,'DOCENTI-CLASSI-MATERIE'!$A$2:$A$201,0)+2),0)),"")</f>
        <v/>
      </c>
      <c r="AV300" s="41" t="str">
        <f ca="1">IFERROR(INDEX('DOCENTI-CLASSI-MATERIE'!$A$2:$L$201,MATCH(AV$118,'DOCENTI-CLASSI-MATERIE'!$A$2:$A$201,0),MATCH(AV$184,INDIRECT("'DOCENTI-CLASSI-MATERIE'!$A"&amp;MATCH(AV$118,'DOCENTI-CLASSI-MATERIE'!$A$2:$A$201,0)+2&amp;":$L"&amp;MATCH(AV$118,'DOCENTI-CLASSI-MATERIE'!$A$2:$A$201,0)+2),0)),"")</f>
        <v/>
      </c>
      <c r="AW300" s="41" t="str">
        <f ca="1">IFERROR(INDEX('DOCENTI-CLASSI-MATERIE'!$A$2:$L$201,MATCH(AW$118,'DOCENTI-CLASSI-MATERIE'!$A$2:$A$201,0),MATCH(AW$184,INDIRECT("'DOCENTI-CLASSI-MATERIE'!$A"&amp;MATCH(AW$118,'DOCENTI-CLASSI-MATERIE'!$A$2:$A$201,0)+2&amp;":$L"&amp;MATCH(AW$118,'DOCENTI-CLASSI-MATERIE'!$A$2:$A$201,0)+2),0)),"")</f>
        <v/>
      </c>
      <c r="AX300" s="41" t="str">
        <f ca="1">IFERROR(INDEX('DOCENTI-CLASSI-MATERIE'!$A$2:$L$201,MATCH(AX$118,'DOCENTI-CLASSI-MATERIE'!$A$2:$A$201,0),MATCH(AX$184,INDIRECT("'DOCENTI-CLASSI-MATERIE'!$A"&amp;MATCH(AX$118,'DOCENTI-CLASSI-MATERIE'!$A$2:$A$201,0)+2&amp;":$L"&amp;MATCH(AX$118,'DOCENTI-CLASSI-MATERIE'!$A$2:$A$201,0)+2),0)),"")</f>
        <v/>
      </c>
      <c r="AY300" s="41" t="str">
        <f ca="1">IFERROR(INDEX('DOCENTI-CLASSI-MATERIE'!$A$2:$L$201,MATCH(AY$118,'DOCENTI-CLASSI-MATERIE'!$A$2:$A$201,0),MATCH(AY$184,INDIRECT("'DOCENTI-CLASSI-MATERIE'!$A"&amp;MATCH(AY$118,'DOCENTI-CLASSI-MATERIE'!$A$2:$A$201,0)+2&amp;":$L"&amp;MATCH(AY$118,'DOCENTI-CLASSI-MATERIE'!$A$2:$A$201,0)+2),0)),"")</f>
        <v/>
      </c>
      <c r="AZ300" s="41" t="str">
        <f ca="1">IFERROR(INDEX('DOCENTI-CLASSI-MATERIE'!$A$2:$L$201,MATCH(AZ$118,'DOCENTI-CLASSI-MATERIE'!$A$2:$A$201,0),MATCH(AZ$184,INDIRECT("'DOCENTI-CLASSI-MATERIE'!$A"&amp;MATCH(AZ$118,'DOCENTI-CLASSI-MATERIE'!$A$2:$A$201,0)+2&amp;":$L"&amp;MATCH(AZ$118,'DOCENTI-CLASSI-MATERIE'!$A$2:$A$201,0)+2),0)),"")</f>
        <v/>
      </c>
    </row>
    <row r="301" spans="1:52" s="42" customFormat="1" ht="24.95" hidden="1" customHeight="1">
      <c r="A301" s="160"/>
      <c r="B301" s="163"/>
      <c r="C301" s="43" t="str">
        <f>IFERROR(INDEX('ORARIO DOCENTI'!$A$3:$A$102,MATCH(C$184,'ORARIO DOCENTI'!$AN$3:$AN$102,0),1),"")</f>
        <v/>
      </c>
      <c r="D301" s="43" t="str">
        <f>IFERROR(INDEX('ORARIO DOCENTI'!$A$3:$A$102,MATCH(D$184,'ORARIO DOCENTI'!$AN$3:$AN$102,0),1),"")</f>
        <v/>
      </c>
      <c r="E301" s="43" t="str">
        <f>IFERROR(INDEX('ORARIO DOCENTI'!$A$3:$A$102,MATCH(E$184,'ORARIO DOCENTI'!$AN$3:$AN$102,0),1),"")</f>
        <v/>
      </c>
      <c r="F301" s="43" t="str">
        <f>IFERROR(INDEX('ORARIO DOCENTI'!$A$3:$A$102,MATCH(F$184,'ORARIO DOCENTI'!$AN$3:$AN$102,0),1),"")</f>
        <v/>
      </c>
      <c r="G301" s="43" t="str">
        <f>IFERROR(INDEX('ORARIO DOCENTI'!$A$3:$A$102,MATCH(G$184,'ORARIO DOCENTI'!$AN$3:$AN$102,0),1),"")</f>
        <v/>
      </c>
      <c r="H301" s="43" t="str">
        <f>IFERROR(INDEX('ORARIO DOCENTI'!$A$3:$A$102,MATCH(H$184,'ORARIO DOCENTI'!$AN$3:$AN$102,0),1),"")</f>
        <v/>
      </c>
      <c r="I301" s="43" t="str">
        <f>IFERROR(INDEX('ORARIO DOCENTI'!$A$3:$A$102,MATCH(I$184,'ORARIO DOCENTI'!$AN$3:$AN$102,0),1),"")</f>
        <v/>
      </c>
      <c r="J301" s="43" t="str">
        <f>IFERROR(INDEX('ORARIO DOCENTI'!$A$3:$A$102,MATCH(J$184,'ORARIO DOCENTI'!$AN$3:$AN$102,0),1),"")</f>
        <v/>
      </c>
      <c r="K301" s="43" t="str">
        <f>IFERROR(INDEX('ORARIO DOCENTI'!$A$3:$A$102,MATCH(K$184,'ORARIO DOCENTI'!$AN$3:$AN$102,0),1),"")</f>
        <v/>
      </c>
      <c r="L301" s="43" t="str">
        <f>IFERROR(INDEX('ORARIO DOCENTI'!$A$3:$A$102,MATCH(L$184,'ORARIO DOCENTI'!$AN$3:$AN$102,0),1),"")</f>
        <v/>
      </c>
      <c r="M301" s="43" t="str">
        <f>IFERROR(INDEX('ORARIO DOCENTI'!$A$3:$A$102,MATCH(M$184,'ORARIO DOCENTI'!$AN$3:$AN$102,0),1),"")</f>
        <v/>
      </c>
      <c r="N301" s="43" t="str">
        <f>IFERROR(INDEX('ORARIO DOCENTI'!$A$3:$A$102,MATCH(N$184,'ORARIO DOCENTI'!$AN$3:$AN$102,0),1),"")</f>
        <v/>
      </c>
      <c r="O301" s="43" t="str">
        <f>IFERROR(INDEX('ORARIO DOCENTI'!$A$3:$A$102,MATCH(O$184,'ORARIO DOCENTI'!$AN$3:$AN$102,0),1),"")</f>
        <v/>
      </c>
      <c r="P301" s="43" t="str">
        <f>IFERROR(INDEX('ORARIO DOCENTI'!$A$3:$A$102,MATCH(P$184,'ORARIO DOCENTI'!$AN$3:$AN$102,0),1),"")</f>
        <v/>
      </c>
      <c r="Q301" s="43" t="str">
        <f>IFERROR(INDEX('ORARIO DOCENTI'!$A$3:$A$102,MATCH(Q$184,'ORARIO DOCENTI'!$AN$3:$AN$102,0),1),"")</f>
        <v/>
      </c>
      <c r="R301" s="43" t="str">
        <f>IFERROR(INDEX('ORARIO DOCENTI'!$A$3:$A$102,MATCH(R$184,'ORARIO DOCENTI'!$AN$3:$AN$102,0),1),"")</f>
        <v/>
      </c>
      <c r="S301" s="43" t="str">
        <f>IFERROR(INDEX('ORARIO DOCENTI'!$A$3:$A$102,MATCH(S$184,'ORARIO DOCENTI'!$AN$3:$AN$102,0),1),"")</f>
        <v/>
      </c>
      <c r="T301" s="43" t="str">
        <f>IFERROR(INDEX('ORARIO DOCENTI'!$A$3:$A$102,MATCH(T$184,'ORARIO DOCENTI'!$AN$3:$AN$102,0),1),"")</f>
        <v/>
      </c>
      <c r="U301" s="43" t="str">
        <f>IFERROR(INDEX('ORARIO DOCENTI'!$A$3:$A$102,MATCH(U$184,'ORARIO DOCENTI'!$AN$3:$AN$102,0),1),"")</f>
        <v/>
      </c>
      <c r="V301" s="43" t="str">
        <f>IFERROR(INDEX('ORARIO DOCENTI'!$A$3:$A$102,MATCH(V$184,'ORARIO DOCENTI'!$AN$3:$AN$102,0),1),"")</f>
        <v/>
      </c>
      <c r="W301" s="43" t="str">
        <f>IFERROR(INDEX('ORARIO DOCENTI'!$A$3:$A$102,MATCH(W$184,'ORARIO DOCENTI'!$AN$3:$AN$102,0),1),"")</f>
        <v/>
      </c>
      <c r="X301" s="43" t="str">
        <f>IFERROR(INDEX('ORARIO DOCENTI'!$A$3:$A$102,MATCH(X$184,'ORARIO DOCENTI'!$AN$3:$AN$102,0),1),"")</f>
        <v/>
      </c>
      <c r="Y301" s="43" t="str">
        <f>IFERROR(INDEX('ORARIO DOCENTI'!$A$3:$A$102,MATCH(Y$184,'ORARIO DOCENTI'!$AN$3:$AN$102,0),1),"")</f>
        <v/>
      </c>
      <c r="Z301" s="43" t="str">
        <f>IFERROR(INDEX('ORARIO DOCENTI'!$A$3:$A$102,MATCH(Z$184,'ORARIO DOCENTI'!$AN$3:$AN$102,0),1),"")</f>
        <v/>
      </c>
      <c r="AA301" s="43" t="str">
        <f>IFERROR(INDEX('ORARIO DOCENTI'!$A$3:$A$102,MATCH(AA$184,'ORARIO DOCENTI'!$AN$3:$AN$102,0),1),"")</f>
        <v/>
      </c>
      <c r="AB301" s="43" t="str">
        <f>IFERROR(INDEX('ORARIO DOCENTI'!$A$3:$A$102,MATCH(AB$184,'ORARIO DOCENTI'!$AN$3:$AN$102,0),1),"")</f>
        <v/>
      </c>
      <c r="AC301" s="43" t="str">
        <f>IFERROR(INDEX('ORARIO DOCENTI'!$A$3:$A$102,MATCH(AC$184,'ORARIO DOCENTI'!$AN$3:$AN$102,0),1),"")</f>
        <v/>
      </c>
      <c r="AD301" s="43" t="str">
        <f>IFERROR(INDEX('ORARIO DOCENTI'!$A$3:$A$102,MATCH(AD$184,'ORARIO DOCENTI'!$AN$3:$AN$102,0),1),"")</f>
        <v/>
      </c>
      <c r="AE301" s="43" t="str">
        <f>IFERROR(INDEX('ORARIO DOCENTI'!$A$3:$A$102,MATCH(AE$184,'ORARIO DOCENTI'!$AN$3:$AN$102,0),1),"")</f>
        <v/>
      </c>
      <c r="AF301" s="43" t="str">
        <f>IFERROR(INDEX('ORARIO DOCENTI'!$A$3:$A$102,MATCH(AF$184,'ORARIO DOCENTI'!$AN$3:$AN$102,0),1),"")</f>
        <v/>
      </c>
      <c r="AG301" s="43" t="str">
        <f>IFERROR(INDEX('ORARIO DOCENTI'!$A$3:$A$102,MATCH(AG$184,'ORARIO DOCENTI'!$AN$3:$AN$102,0),1),"")</f>
        <v/>
      </c>
      <c r="AH301" s="43" t="str">
        <f>IFERROR(INDEX('ORARIO DOCENTI'!$A$3:$A$102,MATCH(AH$184,'ORARIO DOCENTI'!$AN$3:$AN$102,0),1),"")</f>
        <v/>
      </c>
      <c r="AI301" s="43" t="str">
        <f>IFERROR(INDEX('ORARIO DOCENTI'!$A$3:$A$102,MATCH(AI$184,'ORARIO DOCENTI'!$AN$3:$AN$102,0),1),"")</f>
        <v/>
      </c>
      <c r="AJ301" s="43" t="str">
        <f>IFERROR(INDEX('ORARIO DOCENTI'!$A$3:$A$102,MATCH(AJ$184,'ORARIO DOCENTI'!$AN$3:$AN$102,0),1),"")</f>
        <v/>
      </c>
      <c r="AK301" s="43" t="str">
        <f>IFERROR(INDEX('ORARIO DOCENTI'!$A$3:$A$102,MATCH(AK$184,'ORARIO DOCENTI'!$AN$3:$AN$102,0),1),"")</f>
        <v/>
      </c>
      <c r="AL301" s="43" t="str">
        <f>IFERROR(INDEX('ORARIO DOCENTI'!$A$3:$A$102,MATCH(AL$184,'ORARIO DOCENTI'!$AN$3:$AN$102,0),1),"")</f>
        <v/>
      </c>
      <c r="AM301" s="43" t="str">
        <f>IFERROR(INDEX('ORARIO DOCENTI'!$A$3:$A$102,MATCH(AM$184,'ORARIO DOCENTI'!$AN$3:$AN$102,0),1),"")</f>
        <v/>
      </c>
      <c r="AN301" s="43" t="str">
        <f>IFERROR(INDEX('ORARIO DOCENTI'!$A$3:$A$102,MATCH(AN$184,'ORARIO DOCENTI'!$AN$3:$AN$102,0),1),"")</f>
        <v/>
      </c>
      <c r="AO301" s="43" t="str">
        <f>IFERROR(INDEX('ORARIO DOCENTI'!$A$3:$A$102,MATCH(AO$184,'ORARIO DOCENTI'!$AN$3:$AN$102,0),1),"")</f>
        <v/>
      </c>
      <c r="AP301" s="43" t="str">
        <f>IFERROR(INDEX('ORARIO DOCENTI'!$A$3:$A$102,MATCH(AP$184,'ORARIO DOCENTI'!$AN$3:$AN$102,0),1),"")</f>
        <v/>
      </c>
      <c r="AQ301" s="43" t="str">
        <f>IFERROR(INDEX('ORARIO DOCENTI'!$A$3:$A$102,MATCH(AQ$184,'ORARIO DOCENTI'!$AN$3:$AN$102,0),1),"")</f>
        <v/>
      </c>
      <c r="AR301" s="43" t="str">
        <f>IFERROR(INDEX('ORARIO DOCENTI'!$A$3:$A$102,MATCH(AR$184,'ORARIO DOCENTI'!$AN$3:$AN$102,0),1),"")</f>
        <v/>
      </c>
      <c r="AS301" s="43" t="str">
        <f>IFERROR(INDEX('ORARIO DOCENTI'!$A$3:$A$102,MATCH(AS$184,'ORARIO DOCENTI'!$AN$3:$AN$102,0),1),"")</f>
        <v/>
      </c>
      <c r="AT301" s="43" t="str">
        <f>IFERROR(INDEX('ORARIO DOCENTI'!$A$3:$A$102,MATCH(AT$184,'ORARIO DOCENTI'!$AN$3:$AN$102,0),1),"")</f>
        <v/>
      </c>
      <c r="AU301" s="43" t="str">
        <f>IFERROR(INDEX('ORARIO DOCENTI'!$A$3:$A$102,MATCH(AU$184,'ORARIO DOCENTI'!$AN$3:$AN$102,0),1),"")</f>
        <v/>
      </c>
      <c r="AV301" s="43" t="str">
        <f>IFERROR(INDEX('ORARIO DOCENTI'!$A$3:$A$102,MATCH(AV$184,'ORARIO DOCENTI'!$AN$3:$AN$102,0),1),"")</f>
        <v/>
      </c>
      <c r="AW301" s="43" t="str">
        <f>IFERROR(INDEX('ORARIO DOCENTI'!$A$3:$A$102,MATCH(AW$184,'ORARIO DOCENTI'!$AN$3:$AN$102,0),1),"")</f>
        <v/>
      </c>
      <c r="AX301" s="43" t="str">
        <f>IFERROR(INDEX('ORARIO DOCENTI'!$A$3:$A$102,MATCH(AX$184,'ORARIO DOCENTI'!$AN$3:$AN$102,0),1),"")</f>
        <v/>
      </c>
      <c r="AY301" s="43" t="str">
        <f>IFERROR(INDEX('ORARIO DOCENTI'!$A$3:$A$102,MATCH(AY$184,'ORARIO DOCENTI'!$AN$3:$AN$102,0),1),"")</f>
        <v/>
      </c>
      <c r="AZ301" s="43" t="str">
        <f>IFERROR(INDEX('ORARIO DOCENTI'!$A$3:$A$102,MATCH(AZ$184,'ORARIO DOCENTI'!$AN$3:$AN$102,0),1),"")</f>
        <v/>
      </c>
    </row>
    <row r="302" spans="1:52" s="42" customFormat="1" ht="24.95" hidden="1" customHeight="1">
      <c r="A302" s="160"/>
      <c r="B302" s="163"/>
      <c r="C302" s="40" t="str">
        <f>IFERROR(INDEX('ORARIO ITP'!$A$3:$A$102,MATCH(C$184,'ORARIO ITP'!$AN$3:$AN$102,0),1),"")</f>
        <v/>
      </c>
      <c r="D302" s="40" t="str">
        <f>IFERROR(INDEX('ORARIO ITP'!$A$3:$A$102,MATCH(D$184,'ORARIO ITP'!$AN$3:$AN$102,0),1),"")</f>
        <v/>
      </c>
      <c r="E302" s="40" t="str">
        <f>IFERROR(INDEX('ORARIO ITP'!$A$3:$A$102,MATCH(E$184,'ORARIO ITP'!$AN$3:$AN$102,0),1),"")</f>
        <v/>
      </c>
      <c r="F302" s="40" t="str">
        <f>IFERROR(INDEX('ORARIO ITP'!$A$3:$A$102,MATCH(F$184,'ORARIO ITP'!$AN$3:$AN$102,0),1),"")</f>
        <v/>
      </c>
      <c r="G302" s="40" t="str">
        <f>IFERROR(INDEX('ORARIO ITP'!$A$3:$A$102,MATCH(G$184,'ORARIO ITP'!$AN$3:$AN$102,0),1),"")</f>
        <v/>
      </c>
      <c r="H302" s="40" t="str">
        <f>IFERROR(INDEX('ORARIO ITP'!$A$3:$A$102,MATCH(H$184,'ORARIO ITP'!$AN$3:$AN$102,0),1),"")</f>
        <v/>
      </c>
      <c r="I302" s="40" t="str">
        <f>IFERROR(INDEX('ORARIO ITP'!$A$3:$A$102,MATCH(I$184,'ORARIO ITP'!$AN$3:$AN$102,0),1),"")</f>
        <v/>
      </c>
      <c r="J302" s="40" t="str">
        <f>IFERROR(INDEX('ORARIO ITP'!$A$3:$A$102,MATCH(J$184,'ORARIO ITP'!$AN$3:$AN$102,0),1),"")</f>
        <v/>
      </c>
      <c r="K302" s="40" t="str">
        <f>IFERROR(INDEX('ORARIO ITP'!$A$3:$A$102,MATCH(K$184,'ORARIO ITP'!$AN$3:$AN$102,0),1),"")</f>
        <v/>
      </c>
      <c r="L302" s="40" t="str">
        <f>IFERROR(INDEX('ORARIO ITP'!$A$3:$A$102,MATCH(L$184,'ORARIO ITP'!$AN$3:$AN$102,0),1),"")</f>
        <v/>
      </c>
      <c r="M302" s="40" t="str">
        <f>IFERROR(INDEX('ORARIO ITP'!$A$3:$A$102,MATCH(M$184,'ORARIO ITP'!$AN$3:$AN$102,0),1),"")</f>
        <v/>
      </c>
      <c r="N302" s="40" t="str">
        <f>IFERROR(INDEX('ORARIO ITP'!$A$3:$A$102,MATCH(N$184,'ORARIO ITP'!$AN$3:$AN$102,0),1),"")</f>
        <v/>
      </c>
      <c r="O302" s="40" t="str">
        <f>IFERROR(INDEX('ORARIO ITP'!$A$3:$A$102,MATCH(O$184,'ORARIO ITP'!$AN$3:$AN$102,0),1),"")</f>
        <v/>
      </c>
      <c r="P302" s="40" t="str">
        <f>IFERROR(INDEX('ORARIO ITP'!$A$3:$A$102,MATCH(P$184,'ORARIO ITP'!$AN$3:$AN$102,0),1),"")</f>
        <v/>
      </c>
      <c r="Q302" s="40" t="str">
        <f>IFERROR(INDEX('ORARIO ITP'!$A$3:$A$102,MATCH(Q$184,'ORARIO ITP'!$AN$3:$AN$102,0),1),"")</f>
        <v/>
      </c>
      <c r="R302" s="40" t="str">
        <f>IFERROR(INDEX('ORARIO ITP'!$A$3:$A$102,MATCH(R$184,'ORARIO ITP'!$AN$3:$AN$102,0),1),"")</f>
        <v/>
      </c>
      <c r="S302" s="40" t="str">
        <f>IFERROR(INDEX('ORARIO ITP'!$A$3:$A$102,MATCH(S$184,'ORARIO ITP'!$AN$3:$AN$102,0),1),"")</f>
        <v/>
      </c>
      <c r="T302" s="40" t="str">
        <f>IFERROR(INDEX('ORARIO ITP'!$A$3:$A$102,MATCH(T$184,'ORARIO ITP'!$AN$3:$AN$102,0),1),"")</f>
        <v/>
      </c>
      <c r="U302" s="40" t="str">
        <f>IFERROR(INDEX('ORARIO ITP'!$A$3:$A$102,MATCH(U$184,'ORARIO ITP'!$AN$3:$AN$102,0),1),"")</f>
        <v/>
      </c>
      <c r="V302" s="40" t="str">
        <f>IFERROR(INDEX('ORARIO ITP'!$A$3:$A$102,MATCH(V$184,'ORARIO ITP'!$AN$3:$AN$102,0),1),"")</f>
        <v/>
      </c>
      <c r="W302" s="40" t="str">
        <f>IFERROR(INDEX('ORARIO ITP'!$A$3:$A$102,MATCH(W$184,'ORARIO ITP'!$AN$3:$AN$102,0),1),"")</f>
        <v/>
      </c>
      <c r="X302" s="40" t="str">
        <f>IFERROR(INDEX('ORARIO ITP'!$A$3:$A$102,MATCH(X$184,'ORARIO ITP'!$AN$3:$AN$102,0),1),"")</f>
        <v/>
      </c>
      <c r="Y302" s="40" t="str">
        <f>IFERROR(INDEX('ORARIO ITP'!$A$3:$A$102,MATCH(Y$184,'ORARIO ITP'!$AN$3:$AN$102,0),1),"")</f>
        <v/>
      </c>
      <c r="Z302" s="40" t="str">
        <f>IFERROR(INDEX('ORARIO ITP'!$A$3:$A$102,MATCH(Z$184,'ORARIO ITP'!$AN$3:$AN$102,0),1),"")</f>
        <v/>
      </c>
      <c r="AA302" s="40" t="str">
        <f>IFERROR(INDEX('ORARIO ITP'!$A$3:$A$102,MATCH(AA$184,'ORARIO ITP'!$AN$3:$AN$102,0),1),"")</f>
        <v/>
      </c>
      <c r="AB302" s="40" t="str">
        <f>IFERROR(INDEX('ORARIO ITP'!$A$3:$A$102,MATCH(AB$184,'ORARIO ITP'!$AN$3:$AN$102,0),1),"")</f>
        <v/>
      </c>
      <c r="AC302" s="40" t="str">
        <f>IFERROR(INDEX('ORARIO ITP'!$A$3:$A$102,MATCH(AC$184,'ORARIO ITP'!$AN$3:$AN$102,0),1),"")</f>
        <v/>
      </c>
      <c r="AD302" s="40" t="str">
        <f>IFERROR(INDEX('ORARIO ITP'!$A$3:$A$102,MATCH(AD$184,'ORARIO ITP'!$AN$3:$AN$102,0),1),"")</f>
        <v/>
      </c>
      <c r="AE302" s="40" t="str">
        <f>IFERROR(INDEX('ORARIO ITP'!$A$3:$A$102,MATCH(AE$184,'ORARIO ITP'!$AN$3:$AN$102,0),1),"")</f>
        <v/>
      </c>
      <c r="AF302" s="40" t="str">
        <f>IFERROR(INDEX('ORARIO ITP'!$A$3:$A$102,MATCH(AF$184,'ORARIO ITP'!$AN$3:$AN$102,0),1),"")</f>
        <v/>
      </c>
      <c r="AG302" s="40" t="str">
        <f>IFERROR(INDEX('ORARIO ITP'!$A$3:$A$102,MATCH(AG$184,'ORARIO ITP'!$AN$3:$AN$102,0),1),"")</f>
        <v/>
      </c>
      <c r="AH302" s="40" t="str">
        <f>IFERROR(INDEX('ORARIO ITP'!$A$3:$A$102,MATCH(AH$184,'ORARIO ITP'!$AN$3:$AN$102,0),1),"")</f>
        <v/>
      </c>
      <c r="AI302" s="40" t="str">
        <f>IFERROR(INDEX('ORARIO ITP'!$A$3:$A$102,MATCH(AI$184,'ORARIO ITP'!$AN$3:$AN$102,0),1),"")</f>
        <v/>
      </c>
      <c r="AJ302" s="40" t="str">
        <f>IFERROR(INDEX('ORARIO ITP'!$A$3:$A$102,MATCH(AJ$184,'ORARIO ITP'!$AN$3:$AN$102,0),1),"")</f>
        <v/>
      </c>
      <c r="AK302" s="40" t="str">
        <f>IFERROR(INDEX('ORARIO ITP'!$A$3:$A$102,MATCH(AK$184,'ORARIO ITP'!$AN$3:$AN$102,0),1),"")</f>
        <v/>
      </c>
      <c r="AL302" s="40" t="str">
        <f>IFERROR(INDEX('ORARIO ITP'!$A$3:$A$102,MATCH(AL$184,'ORARIO ITP'!$AN$3:$AN$102,0),1),"")</f>
        <v/>
      </c>
      <c r="AM302" s="40" t="str">
        <f>IFERROR(INDEX('ORARIO ITP'!$A$3:$A$102,MATCH(AM$184,'ORARIO ITP'!$AN$3:$AN$102,0),1),"")</f>
        <v/>
      </c>
      <c r="AN302" s="40" t="str">
        <f>IFERROR(INDEX('ORARIO ITP'!$A$3:$A$102,MATCH(AN$184,'ORARIO ITP'!$AN$3:$AN$102,0),1),"")</f>
        <v/>
      </c>
      <c r="AO302" s="40" t="str">
        <f>IFERROR(INDEX('ORARIO ITP'!$A$3:$A$102,MATCH(AO$184,'ORARIO ITP'!$AN$3:$AN$102,0),1),"")</f>
        <v/>
      </c>
      <c r="AP302" s="40" t="str">
        <f>IFERROR(INDEX('ORARIO ITP'!$A$3:$A$102,MATCH(AP$184,'ORARIO ITP'!$AN$3:$AN$102,0),1),"")</f>
        <v/>
      </c>
      <c r="AQ302" s="40" t="str">
        <f>IFERROR(INDEX('ORARIO ITP'!$A$3:$A$102,MATCH(AQ$184,'ORARIO ITP'!$AN$3:$AN$102,0),1),"")</f>
        <v/>
      </c>
      <c r="AR302" s="40" t="str">
        <f>IFERROR(INDEX('ORARIO ITP'!$A$3:$A$102,MATCH(AR$184,'ORARIO ITP'!$AN$3:$AN$102,0),1),"")</f>
        <v/>
      </c>
      <c r="AS302" s="40" t="str">
        <f>IFERROR(INDEX('ORARIO ITP'!$A$3:$A$102,MATCH(AS$184,'ORARIO ITP'!$AN$3:$AN$102,0),1),"")</f>
        <v/>
      </c>
      <c r="AT302" s="40" t="str">
        <f>IFERROR(INDEX('ORARIO ITP'!$A$3:$A$102,MATCH(AT$184,'ORARIO ITP'!$AN$3:$AN$102,0),1),"")</f>
        <v/>
      </c>
      <c r="AU302" s="40" t="str">
        <f>IFERROR(INDEX('ORARIO ITP'!$A$3:$A$102,MATCH(AU$184,'ORARIO ITP'!$AN$3:$AN$102,0),1),"")</f>
        <v/>
      </c>
      <c r="AV302" s="40" t="str">
        <f>IFERROR(INDEX('ORARIO ITP'!$A$3:$A$102,MATCH(AV$184,'ORARIO ITP'!$AN$3:$AN$102,0),1),"")</f>
        <v/>
      </c>
      <c r="AW302" s="40" t="str">
        <f>IFERROR(INDEX('ORARIO ITP'!$A$3:$A$102,MATCH(AW$184,'ORARIO ITP'!$AN$3:$AN$102,0),1),"")</f>
        <v/>
      </c>
      <c r="AX302" s="40" t="str">
        <f>IFERROR(INDEX('ORARIO ITP'!$A$3:$A$102,MATCH(AX$184,'ORARIO ITP'!$AN$3:$AN$102,0),1),"")</f>
        <v/>
      </c>
      <c r="AY302" s="40" t="str">
        <f>IFERROR(INDEX('ORARIO ITP'!$A$3:$A$102,MATCH(AY$184,'ORARIO ITP'!$AN$3:$AN$102,0),1),"")</f>
        <v/>
      </c>
      <c r="AZ302" s="40" t="str">
        <f>IFERROR(INDEX('ORARIO ITP'!$A$3:$A$102,MATCH(AZ$184,'ORARIO ITP'!$AN$3:$AN$102,0),1),"")</f>
        <v/>
      </c>
    </row>
    <row r="303" spans="1:52" s="42" customFormat="1" ht="24.95" hidden="1" customHeight="1">
      <c r="A303" s="160"/>
      <c r="B303" s="163">
        <v>10</v>
      </c>
      <c r="C303" s="41" t="str">
        <f ca="1">IFERROR(INDEX('DOCENTI-CLASSI-MATERIE'!$A$2:$L$201,MATCH(C$121,'DOCENTI-CLASSI-MATERIE'!$A$2:$A$201,0),MATCH(C$184,INDIRECT("'DOCENTI-CLASSI-MATERIE'!$A"&amp;MATCH(C$121,'DOCENTI-CLASSI-MATERIE'!$A$2:$A$201,0)+2&amp;":$L"&amp;MATCH(C$121,'DOCENTI-CLASSI-MATERIE'!$A$2:$A$201,0)+2),0)),"")</f>
        <v/>
      </c>
      <c r="D303" s="41" t="str">
        <f ca="1">IFERROR(INDEX('DOCENTI-CLASSI-MATERIE'!$A$2:$L$201,MATCH(D$121,'DOCENTI-CLASSI-MATERIE'!$A$2:$A$201,0),MATCH(D$184,INDIRECT("'DOCENTI-CLASSI-MATERIE'!$A"&amp;MATCH(D$121,'DOCENTI-CLASSI-MATERIE'!$A$2:$A$201,0)+2&amp;":$L"&amp;MATCH(D$121,'DOCENTI-CLASSI-MATERIE'!$A$2:$A$201,0)+2),0)),"")</f>
        <v/>
      </c>
      <c r="E303" s="41" t="str">
        <f ca="1">IFERROR(INDEX('DOCENTI-CLASSI-MATERIE'!$A$2:$L$201,MATCH(E$121,'DOCENTI-CLASSI-MATERIE'!$A$2:$A$201,0),MATCH(E$184,INDIRECT("'DOCENTI-CLASSI-MATERIE'!$A"&amp;MATCH(E$121,'DOCENTI-CLASSI-MATERIE'!$A$2:$A$201,0)+2&amp;":$L"&amp;MATCH(E$121,'DOCENTI-CLASSI-MATERIE'!$A$2:$A$201,0)+2),0)),"")</f>
        <v/>
      </c>
      <c r="F303" s="41" t="str">
        <f ca="1">IFERROR(INDEX('DOCENTI-CLASSI-MATERIE'!$A$2:$L$201,MATCH(F$121,'DOCENTI-CLASSI-MATERIE'!$A$2:$A$201,0),MATCH(F$184,INDIRECT("'DOCENTI-CLASSI-MATERIE'!$A"&amp;MATCH(F$121,'DOCENTI-CLASSI-MATERIE'!$A$2:$A$201,0)+2&amp;":$L"&amp;MATCH(F$121,'DOCENTI-CLASSI-MATERIE'!$A$2:$A$201,0)+2),0)),"")</f>
        <v/>
      </c>
      <c r="G303" s="41" t="str">
        <f ca="1">IFERROR(INDEX('DOCENTI-CLASSI-MATERIE'!$A$2:$L$201,MATCH(G$121,'DOCENTI-CLASSI-MATERIE'!$A$2:$A$201,0),MATCH(G$184,INDIRECT("'DOCENTI-CLASSI-MATERIE'!$A"&amp;MATCH(G$121,'DOCENTI-CLASSI-MATERIE'!$A$2:$A$201,0)+2&amp;":$L"&amp;MATCH(G$121,'DOCENTI-CLASSI-MATERIE'!$A$2:$A$201,0)+2),0)),"")</f>
        <v/>
      </c>
      <c r="H303" s="41" t="str">
        <f ca="1">IFERROR(INDEX('DOCENTI-CLASSI-MATERIE'!$A$2:$L$201,MATCH(H$121,'DOCENTI-CLASSI-MATERIE'!$A$2:$A$201,0),MATCH(H$184,INDIRECT("'DOCENTI-CLASSI-MATERIE'!$A"&amp;MATCH(H$121,'DOCENTI-CLASSI-MATERIE'!$A$2:$A$201,0)+2&amp;":$L"&amp;MATCH(H$121,'DOCENTI-CLASSI-MATERIE'!$A$2:$A$201,0)+2),0)),"")</f>
        <v/>
      </c>
      <c r="I303" s="41" t="str">
        <f ca="1">IFERROR(INDEX('DOCENTI-CLASSI-MATERIE'!$A$2:$L$201,MATCH(I$121,'DOCENTI-CLASSI-MATERIE'!$A$2:$A$201,0),MATCH(I$184,INDIRECT("'DOCENTI-CLASSI-MATERIE'!$A"&amp;MATCH(I$121,'DOCENTI-CLASSI-MATERIE'!$A$2:$A$201,0)+2&amp;":$L"&amp;MATCH(I$121,'DOCENTI-CLASSI-MATERIE'!$A$2:$A$201,0)+2),0)),"")</f>
        <v/>
      </c>
      <c r="J303" s="41" t="str">
        <f ca="1">IFERROR(INDEX('DOCENTI-CLASSI-MATERIE'!$A$2:$L$201,MATCH(J$121,'DOCENTI-CLASSI-MATERIE'!$A$2:$A$201,0),MATCH(J$184,INDIRECT("'DOCENTI-CLASSI-MATERIE'!$A"&amp;MATCH(J$121,'DOCENTI-CLASSI-MATERIE'!$A$2:$A$201,0)+2&amp;":$L"&amp;MATCH(J$121,'DOCENTI-CLASSI-MATERIE'!$A$2:$A$201,0)+2),0)),"")</f>
        <v/>
      </c>
      <c r="K303" s="41" t="str">
        <f ca="1">IFERROR(INDEX('DOCENTI-CLASSI-MATERIE'!$A$2:$L$201,MATCH(K$121,'DOCENTI-CLASSI-MATERIE'!$A$2:$A$201,0),MATCH(K$184,INDIRECT("'DOCENTI-CLASSI-MATERIE'!$A"&amp;MATCH(K$121,'DOCENTI-CLASSI-MATERIE'!$A$2:$A$201,0)+2&amp;":$L"&amp;MATCH(K$121,'DOCENTI-CLASSI-MATERIE'!$A$2:$A$201,0)+2),0)),"")</f>
        <v/>
      </c>
      <c r="L303" s="41" t="str">
        <f ca="1">IFERROR(INDEX('DOCENTI-CLASSI-MATERIE'!$A$2:$L$201,MATCH(L$121,'DOCENTI-CLASSI-MATERIE'!$A$2:$A$201,0),MATCH(L$184,INDIRECT("'DOCENTI-CLASSI-MATERIE'!$A"&amp;MATCH(L$121,'DOCENTI-CLASSI-MATERIE'!$A$2:$A$201,0)+2&amp;":$L"&amp;MATCH(L$121,'DOCENTI-CLASSI-MATERIE'!$A$2:$A$201,0)+2),0)),"")</f>
        <v/>
      </c>
      <c r="M303" s="41" t="str">
        <f ca="1">IFERROR(INDEX('DOCENTI-CLASSI-MATERIE'!$A$2:$L$201,MATCH(M$121,'DOCENTI-CLASSI-MATERIE'!$A$2:$A$201,0),MATCH(M$184,INDIRECT("'DOCENTI-CLASSI-MATERIE'!$A"&amp;MATCH(M$121,'DOCENTI-CLASSI-MATERIE'!$A$2:$A$201,0)+2&amp;":$L"&amp;MATCH(M$121,'DOCENTI-CLASSI-MATERIE'!$A$2:$A$201,0)+2),0)),"")</f>
        <v/>
      </c>
      <c r="N303" s="41" t="str">
        <f ca="1">IFERROR(INDEX('DOCENTI-CLASSI-MATERIE'!$A$2:$L$201,MATCH(N$121,'DOCENTI-CLASSI-MATERIE'!$A$2:$A$201,0),MATCH(N$184,INDIRECT("'DOCENTI-CLASSI-MATERIE'!$A"&amp;MATCH(N$121,'DOCENTI-CLASSI-MATERIE'!$A$2:$A$201,0)+2&amp;":$L"&amp;MATCH(N$121,'DOCENTI-CLASSI-MATERIE'!$A$2:$A$201,0)+2),0)),"")</f>
        <v/>
      </c>
      <c r="O303" s="41" t="str">
        <f ca="1">IFERROR(INDEX('DOCENTI-CLASSI-MATERIE'!$A$2:$L$201,MATCH(O$121,'DOCENTI-CLASSI-MATERIE'!$A$2:$A$201,0),MATCH(O$184,INDIRECT("'DOCENTI-CLASSI-MATERIE'!$A"&amp;MATCH(O$121,'DOCENTI-CLASSI-MATERIE'!$A$2:$A$201,0)+2&amp;":$L"&amp;MATCH(O$121,'DOCENTI-CLASSI-MATERIE'!$A$2:$A$201,0)+2),0)),"")</f>
        <v/>
      </c>
      <c r="P303" s="41" t="str">
        <f ca="1">IFERROR(INDEX('DOCENTI-CLASSI-MATERIE'!$A$2:$L$201,MATCH(P$121,'DOCENTI-CLASSI-MATERIE'!$A$2:$A$201,0),MATCH(P$184,INDIRECT("'DOCENTI-CLASSI-MATERIE'!$A"&amp;MATCH(P$121,'DOCENTI-CLASSI-MATERIE'!$A$2:$A$201,0)+2&amp;":$L"&amp;MATCH(P$121,'DOCENTI-CLASSI-MATERIE'!$A$2:$A$201,0)+2),0)),"")</f>
        <v/>
      </c>
      <c r="Q303" s="41" t="str">
        <f ca="1">IFERROR(INDEX('DOCENTI-CLASSI-MATERIE'!$A$2:$L$201,MATCH(Q$121,'DOCENTI-CLASSI-MATERIE'!$A$2:$A$201,0),MATCH(Q$184,INDIRECT("'DOCENTI-CLASSI-MATERIE'!$A"&amp;MATCH(Q$121,'DOCENTI-CLASSI-MATERIE'!$A$2:$A$201,0)+2&amp;":$L"&amp;MATCH(Q$121,'DOCENTI-CLASSI-MATERIE'!$A$2:$A$201,0)+2),0)),"")</f>
        <v/>
      </c>
      <c r="R303" s="41" t="str">
        <f ca="1">IFERROR(INDEX('DOCENTI-CLASSI-MATERIE'!$A$2:$L$201,MATCH(R$121,'DOCENTI-CLASSI-MATERIE'!$A$2:$A$201,0),MATCH(R$184,INDIRECT("'DOCENTI-CLASSI-MATERIE'!$A"&amp;MATCH(R$121,'DOCENTI-CLASSI-MATERIE'!$A$2:$A$201,0)+2&amp;":$L"&amp;MATCH(R$121,'DOCENTI-CLASSI-MATERIE'!$A$2:$A$201,0)+2),0)),"")</f>
        <v/>
      </c>
      <c r="S303" s="41" t="str">
        <f ca="1">IFERROR(INDEX('DOCENTI-CLASSI-MATERIE'!$A$2:$L$201,MATCH(S$121,'DOCENTI-CLASSI-MATERIE'!$A$2:$A$201,0),MATCH(S$184,INDIRECT("'DOCENTI-CLASSI-MATERIE'!$A"&amp;MATCH(S$121,'DOCENTI-CLASSI-MATERIE'!$A$2:$A$201,0)+2&amp;":$L"&amp;MATCH(S$121,'DOCENTI-CLASSI-MATERIE'!$A$2:$A$201,0)+2),0)),"")</f>
        <v/>
      </c>
      <c r="T303" s="41" t="str">
        <f ca="1">IFERROR(INDEX('DOCENTI-CLASSI-MATERIE'!$A$2:$L$201,MATCH(T$121,'DOCENTI-CLASSI-MATERIE'!$A$2:$A$201,0),MATCH(T$184,INDIRECT("'DOCENTI-CLASSI-MATERIE'!$A"&amp;MATCH(T$121,'DOCENTI-CLASSI-MATERIE'!$A$2:$A$201,0)+2&amp;":$L"&amp;MATCH(T$121,'DOCENTI-CLASSI-MATERIE'!$A$2:$A$201,0)+2),0)),"")</f>
        <v/>
      </c>
      <c r="U303" s="41" t="str">
        <f ca="1">IFERROR(INDEX('DOCENTI-CLASSI-MATERIE'!$A$2:$L$201,MATCH(U$121,'DOCENTI-CLASSI-MATERIE'!$A$2:$A$201,0),MATCH(U$184,INDIRECT("'DOCENTI-CLASSI-MATERIE'!$A"&amp;MATCH(U$121,'DOCENTI-CLASSI-MATERIE'!$A$2:$A$201,0)+2&amp;":$L"&amp;MATCH(U$121,'DOCENTI-CLASSI-MATERIE'!$A$2:$A$201,0)+2),0)),"")</f>
        <v/>
      </c>
      <c r="V303" s="41" t="str">
        <f ca="1">IFERROR(INDEX('DOCENTI-CLASSI-MATERIE'!$A$2:$L$201,MATCH(V$121,'DOCENTI-CLASSI-MATERIE'!$A$2:$A$201,0),MATCH(V$184,INDIRECT("'DOCENTI-CLASSI-MATERIE'!$A"&amp;MATCH(V$121,'DOCENTI-CLASSI-MATERIE'!$A$2:$A$201,0)+2&amp;":$L"&amp;MATCH(V$121,'DOCENTI-CLASSI-MATERIE'!$A$2:$A$201,0)+2),0)),"")</f>
        <v/>
      </c>
      <c r="W303" s="41" t="str">
        <f ca="1">IFERROR(INDEX('DOCENTI-CLASSI-MATERIE'!$A$2:$L$201,MATCH(W$121,'DOCENTI-CLASSI-MATERIE'!$A$2:$A$201,0),MATCH(W$184,INDIRECT("'DOCENTI-CLASSI-MATERIE'!$A"&amp;MATCH(W$121,'DOCENTI-CLASSI-MATERIE'!$A$2:$A$201,0)+2&amp;":$L"&amp;MATCH(W$121,'DOCENTI-CLASSI-MATERIE'!$A$2:$A$201,0)+2),0)),"")</f>
        <v/>
      </c>
      <c r="X303" s="41" t="str">
        <f ca="1">IFERROR(INDEX('DOCENTI-CLASSI-MATERIE'!$A$2:$L$201,MATCH(X$121,'DOCENTI-CLASSI-MATERIE'!$A$2:$A$201,0),MATCH(X$184,INDIRECT("'DOCENTI-CLASSI-MATERIE'!$A"&amp;MATCH(X$121,'DOCENTI-CLASSI-MATERIE'!$A$2:$A$201,0)+2&amp;":$L"&amp;MATCH(X$121,'DOCENTI-CLASSI-MATERIE'!$A$2:$A$201,0)+2),0)),"")</f>
        <v/>
      </c>
      <c r="Y303" s="41" t="str">
        <f ca="1">IFERROR(INDEX('DOCENTI-CLASSI-MATERIE'!$A$2:$L$201,MATCH(Y$121,'DOCENTI-CLASSI-MATERIE'!$A$2:$A$201,0),MATCH(Y$184,INDIRECT("'DOCENTI-CLASSI-MATERIE'!$A"&amp;MATCH(Y$121,'DOCENTI-CLASSI-MATERIE'!$A$2:$A$201,0)+2&amp;":$L"&amp;MATCH(Y$121,'DOCENTI-CLASSI-MATERIE'!$A$2:$A$201,0)+2),0)),"")</f>
        <v/>
      </c>
      <c r="Z303" s="41" t="str">
        <f ca="1">IFERROR(INDEX('DOCENTI-CLASSI-MATERIE'!$A$2:$L$201,MATCH(Z$121,'DOCENTI-CLASSI-MATERIE'!$A$2:$A$201,0),MATCH(Z$184,INDIRECT("'DOCENTI-CLASSI-MATERIE'!$A"&amp;MATCH(Z$121,'DOCENTI-CLASSI-MATERIE'!$A$2:$A$201,0)+2&amp;":$L"&amp;MATCH(Z$121,'DOCENTI-CLASSI-MATERIE'!$A$2:$A$201,0)+2),0)),"")</f>
        <v/>
      </c>
      <c r="AA303" s="41" t="str">
        <f ca="1">IFERROR(INDEX('DOCENTI-CLASSI-MATERIE'!$A$2:$L$201,MATCH(AA$121,'DOCENTI-CLASSI-MATERIE'!$A$2:$A$201,0),MATCH(AA$184,INDIRECT("'DOCENTI-CLASSI-MATERIE'!$A"&amp;MATCH(AA$121,'DOCENTI-CLASSI-MATERIE'!$A$2:$A$201,0)+2&amp;":$L"&amp;MATCH(AA$121,'DOCENTI-CLASSI-MATERIE'!$A$2:$A$201,0)+2),0)),"")</f>
        <v/>
      </c>
      <c r="AB303" s="41" t="str">
        <f ca="1">IFERROR(INDEX('DOCENTI-CLASSI-MATERIE'!$A$2:$L$201,MATCH(AB$121,'DOCENTI-CLASSI-MATERIE'!$A$2:$A$201,0),MATCH(AB$184,INDIRECT("'DOCENTI-CLASSI-MATERIE'!$A"&amp;MATCH(AB$121,'DOCENTI-CLASSI-MATERIE'!$A$2:$A$201,0)+2&amp;":$L"&amp;MATCH(AB$121,'DOCENTI-CLASSI-MATERIE'!$A$2:$A$201,0)+2),0)),"")</f>
        <v/>
      </c>
      <c r="AC303" s="41" t="str">
        <f ca="1">IFERROR(INDEX('DOCENTI-CLASSI-MATERIE'!$A$2:$L$201,MATCH(AC$121,'DOCENTI-CLASSI-MATERIE'!$A$2:$A$201,0),MATCH(AC$184,INDIRECT("'DOCENTI-CLASSI-MATERIE'!$A"&amp;MATCH(AC$121,'DOCENTI-CLASSI-MATERIE'!$A$2:$A$201,0)+2&amp;":$L"&amp;MATCH(AC$121,'DOCENTI-CLASSI-MATERIE'!$A$2:$A$201,0)+2),0)),"")</f>
        <v/>
      </c>
      <c r="AD303" s="41" t="str">
        <f ca="1">IFERROR(INDEX('DOCENTI-CLASSI-MATERIE'!$A$2:$L$201,MATCH(AD$121,'DOCENTI-CLASSI-MATERIE'!$A$2:$A$201,0),MATCH(AD$184,INDIRECT("'DOCENTI-CLASSI-MATERIE'!$A"&amp;MATCH(AD$121,'DOCENTI-CLASSI-MATERIE'!$A$2:$A$201,0)+2&amp;":$L"&amp;MATCH(AD$121,'DOCENTI-CLASSI-MATERIE'!$A$2:$A$201,0)+2),0)),"")</f>
        <v/>
      </c>
      <c r="AE303" s="41" t="str">
        <f ca="1">IFERROR(INDEX('DOCENTI-CLASSI-MATERIE'!$A$2:$L$201,MATCH(AE$121,'DOCENTI-CLASSI-MATERIE'!$A$2:$A$201,0),MATCH(AE$184,INDIRECT("'DOCENTI-CLASSI-MATERIE'!$A"&amp;MATCH(AE$121,'DOCENTI-CLASSI-MATERIE'!$A$2:$A$201,0)+2&amp;":$L"&amp;MATCH(AE$121,'DOCENTI-CLASSI-MATERIE'!$A$2:$A$201,0)+2),0)),"")</f>
        <v/>
      </c>
      <c r="AF303" s="41" t="str">
        <f ca="1">IFERROR(INDEX('DOCENTI-CLASSI-MATERIE'!$A$2:$L$201,MATCH(AF$121,'DOCENTI-CLASSI-MATERIE'!$A$2:$A$201,0),MATCH(AF$184,INDIRECT("'DOCENTI-CLASSI-MATERIE'!$A"&amp;MATCH(AF$121,'DOCENTI-CLASSI-MATERIE'!$A$2:$A$201,0)+2&amp;":$L"&amp;MATCH(AF$121,'DOCENTI-CLASSI-MATERIE'!$A$2:$A$201,0)+2),0)),"")</f>
        <v/>
      </c>
      <c r="AG303" s="41" t="str">
        <f ca="1">IFERROR(INDEX('DOCENTI-CLASSI-MATERIE'!$A$2:$L$201,MATCH(AG$121,'DOCENTI-CLASSI-MATERIE'!$A$2:$A$201,0),MATCH(AG$184,INDIRECT("'DOCENTI-CLASSI-MATERIE'!$A"&amp;MATCH(AG$121,'DOCENTI-CLASSI-MATERIE'!$A$2:$A$201,0)+2&amp;":$L"&amp;MATCH(AG$121,'DOCENTI-CLASSI-MATERIE'!$A$2:$A$201,0)+2),0)),"")</f>
        <v/>
      </c>
      <c r="AH303" s="41" t="str">
        <f ca="1">IFERROR(INDEX('DOCENTI-CLASSI-MATERIE'!$A$2:$L$201,MATCH(AH$121,'DOCENTI-CLASSI-MATERIE'!$A$2:$A$201,0),MATCH(AH$184,INDIRECT("'DOCENTI-CLASSI-MATERIE'!$A"&amp;MATCH(AH$121,'DOCENTI-CLASSI-MATERIE'!$A$2:$A$201,0)+2&amp;":$L"&amp;MATCH(AH$121,'DOCENTI-CLASSI-MATERIE'!$A$2:$A$201,0)+2),0)),"")</f>
        <v/>
      </c>
      <c r="AI303" s="41" t="str">
        <f ca="1">IFERROR(INDEX('DOCENTI-CLASSI-MATERIE'!$A$2:$L$201,MATCH(AI$121,'DOCENTI-CLASSI-MATERIE'!$A$2:$A$201,0),MATCH(AI$184,INDIRECT("'DOCENTI-CLASSI-MATERIE'!$A"&amp;MATCH(AI$121,'DOCENTI-CLASSI-MATERIE'!$A$2:$A$201,0)+2&amp;":$L"&amp;MATCH(AI$121,'DOCENTI-CLASSI-MATERIE'!$A$2:$A$201,0)+2),0)),"")</f>
        <v/>
      </c>
      <c r="AJ303" s="41" t="str">
        <f ca="1">IFERROR(INDEX('DOCENTI-CLASSI-MATERIE'!$A$2:$L$201,MATCH(AJ$121,'DOCENTI-CLASSI-MATERIE'!$A$2:$A$201,0),MATCH(AJ$184,INDIRECT("'DOCENTI-CLASSI-MATERIE'!$A"&amp;MATCH(AJ$121,'DOCENTI-CLASSI-MATERIE'!$A$2:$A$201,0)+2&amp;":$L"&amp;MATCH(AJ$121,'DOCENTI-CLASSI-MATERIE'!$A$2:$A$201,0)+2),0)),"")</f>
        <v/>
      </c>
      <c r="AK303" s="41" t="str">
        <f ca="1">IFERROR(INDEX('DOCENTI-CLASSI-MATERIE'!$A$2:$L$201,MATCH(AK$121,'DOCENTI-CLASSI-MATERIE'!$A$2:$A$201,0),MATCH(AK$184,INDIRECT("'DOCENTI-CLASSI-MATERIE'!$A"&amp;MATCH(AK$121,'DOCENTI-CLASSI-MATERIE'!$A$2:$A$201,0)+2&amp;":$L"&amp;MATCH(AK$121,'DOCENTI-CLASSI-MATERIE'!$A$2:$A$201,0)+2),0)),"")</f>
        <v/>
      </c>
      <c r="AL303" s="41" t="str">
        <f ca="1">IFERROR(INDEX('DOCENTI-CLASSI-MATERIE'!$A$2:$L$201,MATCH(AL$121,'DOCENTI-CLASSI-MATERIE'!$A$2:$A$201,0),MATCH(AL$184,INDIRECT("'DOCENTI-CLASSI-MATERIE'!$A"&amp;MATCH(AL$121,'DOCENTI-CLASSI-MATERIE'!$A$2:$A$201,0)+2&amp;":$L"&amp;MATCH(AL$121,'DOCENTI-CLASSI-MATERIE'!$A$2:$A$201,0)+2),0)),"")</f>
        <v/>
      </c>
      <c r="AM303" s="41" t="str">
        <f ca="1">IFERROR(INDEX('DOCENTI-CLASSI-MATERIE'!$A$2:$L$201,MATCH(AM$121,'DOCENTI-CLASSI-MATERIE'!$A$2:$A$201,0),MATCH(AM$184,INDIRECT("'DOCENTI-CLASSI-MATERIE'!$A"&amp;MATCH(AM$121,'DOCENTI-CLASSI-MATERIE'!$A$2:$A$201,0)+2&amp;":$L"&amp;MATCH(AM$121,'DOCENTI-CLASSI-MATERIE'!$A$2:$A$201,0)+2),0)),"")</f>
        <v/>
      </c>
      <c r="AN303" s="41" t="str">
        <f ca="1">IFERROR(INDEX('DOCENTI-CLASSI-MATERIE'!$A$2:$L$201,MATCH(AN$121,'DOCENTI-CLASSI-MATERIE'!$A$2:$A$201,0),MATCH(AN$184,INDIRECT("'DOCENTI-CLASSI-MATERIE'!$A"&amp;MATCH(AN$121,'DOCENTI-CLASSI-MATERIE'!$A$2:$A$201,0)+2&amp;":$L"&amp;MATCH(AN$121,'DOCENTI-CLASSI-MATERIE'!$A$2:$A$201,0)+2),0)),"")</f>
        <v/>
      </c>
      <c r="AO303" s="41" t="str">
        <f ca="1">IFERROR(INDEX('DOCENTI-CLASSI-MATERIE'!$A$2:$L$201,MATCH(AO$121,'DOCENTI-CLASSI-MATERIE'!$A$2:$A$201,0),MATCH(AO$184,INDIRECT("'DOCENTI-CLASSI-MATERIE'!$A"&amp;MATCH(AO$121,'DOCENTI-CLASSI-MATERIE'!$A$2:$A$201,0)+2&amp;":$L"&amp;MATCH(AO$121,'DOCENTI-CLASSI-MATERIE'!$A$2:$A$201,0)+2),0)),"")</f>
        <v/>
      </c>
      <c r="AP303" s="41" t="str">
        <f ca="1">IFERROR(INDEX('DOCENTI-CLASSI-MATERIE'!$A$2:$L$201,MATCH(AP$121,'DOCENTI-CLASSI-MATERIE'!$A$2:$A$201,0),MATCH(AP$184,INDIRECT("'DOCENTI-CLASSI-MATERIE'!$A"&amp;MATCH(AP$121,'DOCENTI-CLASSI-MATERIE'!$A$2:$A$201,0)+2&amp;":$L"&amp;MATCH(AP$121,'DOCENTI-CLASSI-MATERIE'!$A$2:$A$201,0)+2),0)),"")</f>
        <v/>
      </c>
      <c r="AQ303" s="41" t="str">
        <f ca="1">IFERROR(INDEX('DOCENTI-CLASSI-MATERIE'!$A$2:$L$201,MATCH(AQ$121,'DOCENTI-CLASSI-MATERIE'!$A$2:$A$201,0),MATCH(AQ$184,INDIRECT("'DOCENTI-CLASSI-MATERIE'!$A"&amp;MATCH(AQ$121,'DOCENTI-CLASSI-MATERIE'!$A$2:$A$201,0)+2&amp;":$L"&amp;MATCH(AQ$121,'DOCENTI-CLASSI-MATERIE'!$A$2:$A$201,0)+2),0)),"")</f>
        <v/>
      </c>
      <c r="AR303" s="41" t="str">
        <f ca="1">IFERROR(INDEX('DOCENTI-CLASSI-MATERIE'!$A$2:$L$201,MATCH(AR$121,'DOCENTI-CLASSI-MATERIE'!$A$2:$A$201,0),MATCH(AR$184,INDIRECT("'DOCENTI-CLASSI-MATERIE'!$A"&amp;MATCH(AR$121,'DOCENTI-CLASSI-MATERIE'!$A$2:$A$201,0)+2&amp;":$L"&amp;MATCH(AR$121,'DOCENTI-CLASSI-MATERIE'!$A$2:$A$201,0)+2),0)),"")</f>
        <v/>
      </c>
      <c r="AS303" s="41" t="str">
        <f ca="1">IFERROR(INDEX('DOCENTI-CLASSI-MATERIE'!$A$2:$L$201,MATCH(AS$121,'DOCENTI-CLASSI-MATERIE'!$A$2:$A$201,0),MATCH(AS$184,INDIRECT("'DOCENTI-CLASSI-MATERIE'!$A"&amp;MATCH(AS$121,'DOCENTI-CLASSI-MATERIE'!$A$2:$A$201,0)+2&amp;":$L"&amp;MATCH(AS$121,'DOCENTI-CLASSI-MATERIE'!$A$2:$A$201,0)+2),0)),"")</f>
        <v/>
      </c>
      <c r="AT303" s="41" t="str">
        <f ca="1">IFERROR(INDEX('DOCENTI-CLASSI-MATERIE'!$A$2:$L$201,MATCH(AT$121,'DOCENTI-CLASSI-MATERIE'!$A$2:$A$201,0),MATCH(AT$184,INDIRECT("'DOCENTI-CLASSI-MATERIE'!$A"&amp;MATCH(AT$121,'DOCENTI-CLASSI-MATERIE'!$A$2:$A$201,0)+2&amp;":$L"&amp;MATCH(AT$121,'DOCENTI-CLASSI-MATERIE'!$A$2:$A$201,0)+2),0)),"")</f>
        <v/>
      </c>
      <c r="AU303" s="41" t="str">
        <f ca="1">IFERROR(INDEX('DOCENTI-CLASSI-MATERIE'!$A$2:$L$201,MATCH(AU$121,'DOCENTI-CLASSI-MATERIE'!$A$2:$A$201,0),MATCH(AU$184,INDIRECT("'DOCENTI-CLASSI-MATERIE'!$A"&amp;MATCH(AU$121,'DOCENTI-CLASSI-MATERIE'!$A$2:$A$201,0)+2&amp;":$L"&amp;MATCH(AU$121,'DOCENTI-CLASSI-MATERIE'!$A$2:$A$201,0)+2),0)),"")</f>
        <v/>
      </c>
      <c r="AV303" s="41" t="str">
        <f ca="1">IFERROR(INDEX('DOCENTI-CLASSI-MATERIE'!$A$2:$L$201,MATCH(AV$121,'DOCENTI-CLASSI-MATERIE'!$A$2:$A$201,0),MATCH(AV$184,INDIRECT("'DOCENTI-CLASSI-MATERIE'!$A"&amp;MATCH(AV$121,'DOCENTI-CLASSI-MATERIE'!$A$2:$A$201,0)+2&amp;":$L"&amp;MATCH(AV$121,'DOCENTI-CLASSI-MATERIE'!$A$2:$A$201,0)+2),0)),"")</f>
        <v/>
      </c>
      <c r="AW303" s="41" t="str">
        <f ca="1">IFERROR(INDEX('DOCENTI-CLASSI-MATERIE'!$A$2:$L$201,MATCH(AW$121,'DOCENTI-CLASSI-MATERIE'!$A$2:$A$201,0),MATCH(AW$184,INDIRECT("'DOCENTI-CLASSI-MATERIE'!$A"&amp;MATCH(AW$121,'DOCENTI-CLASSI-MATERIE'!$A$2:$A$201,0)+2&amp;":$L"&amp;MATCH(AW$121,'DOCENTI-CLASSI-MATERIE'!$A$2:$A$201,0)+2),0)),"")</f>
        <v/>
      </c>
      <c r="AX303" s="41" t="str">
        <f ca="1">IFERROR(INDEX('DOCENTI-CLASSI-MATERIE'!$A$2:$L$201,MATCH(AX$121,'DOCENTI-CLASSI-MATERIE'!$A$2:$A$201,0),MATCH(AX$184,INDIRECT("'DOCENTI-CLASSI-MATERIE'!$A"&amp;MATCH(AX$121,'DOCENTI-CLASSI-MATERIE'!$A$2:$A$201,0)+2&amp;":$L"&amp;MATCH(AX$121,'DOCENTI-CLASSI-MATERIE'!$A$2:$A$201,0)+2),0)),"")</f>
        <v/>
      </c>
      <c r="AY303" s="41" t="str">
        <f ca="1">IFERROR(INDEX('DOCENTI-CLASSI-MATERIE'!$A$2:$L$201,MATCH(AY$121,'DOCENTI-CLASSI-MATERIE'!$A$2:$A$201,0),MATCH(AY$184,INDIRECT("'DOCENTI-CLASSI-MATERIE'!$A"&amp;MATCH(AY$121,'DOCENTI-CLASSI-MATERIE'!$A$2:$A$201,0)+2&amp;":$L"&amp;MATCH(AY$121,'DOCENTI-CLASSI-MATERIE'!$A$2:$A$201,0)+2),0)),"")</f>
        <v/>
      </c>
      <c r="AZ303" s="41" t="str">
        <f ca="1">IFERROR(INDEX('DOCENTI-CLASSI-MATERIE'!$A$2:$L$201,MATCH(AZ$121,'DOCENTI-CLASSI-MATERIE'!$A$2:$A$201,0),MATCH(AZ$184,INDIRECT("'DOCENTI-CLASSI-MATERIE'!$A"&amp;MATCH(AZ$121,'DOCENTI-CLASSI-MATERIE'!$A$2:$A$201,0)+2&amp;":$L"&amp;MATCH(AZ$121,'DOCENTI-CLASSI-MATERIE'!$A$2:$A$201,0)+2),0)),"")</f>
        <v/>
      </c>
    </row>
    <row r="304" spans="1:52" s="42" customFormat="1" ht="24.95" hidden="1" customHeight="1">
      <c r="A304" s="160"/>
      <c r="B304" s="163"/>
      <c r="C304" s="43" t="str">
        <f>IFERROR(INDEX('ORARIO DOCENTI'!$A$3:$A$102,MATCH(C$184,'ORARIO DOCENTI'!$AO$3:$AO$102,0),1),"")</f>
        <v/>
      </c>
      <c r="D304" s="43" t="str">
        <f>IFERROR(INDEX('ORARIO DOCENTI'!$A$3:$A$102,MATCH(D$184,'ORARIO DOCENTI'!$AO$3:$AO$102,0),1),"")</f>
        <v/>
      </c>
      <c r="E304" s="43" t="str">
        <f>IFERROR(INDEX('ORARIO DOCENTI'!$A$3:$A$102,MATCH(E$184,'ORARIO DOCENTI'!$AO$3:$AO$102,0),1),"")</f>
        <v/>
      </c>
      <c r="F304" s="43" t="str">
        <f>IFERROR(INDEX('ORARIO DOCENTI'!$A$3:$A$102,MATCH(F$184,'ORARIO DOCENTI'!$AO$3:$AO$102,0),1),"")</f>
        <v/>
      </c>
      <c r="G304" s="43" t="str">
        <f>IFERROR(INDEX('ORARIO DOCENTI'!$A$3:$A$102,MATCH(G$184,'ORARIO DOCENTI'!$AO$3:$AO$102,0),1),"")</f>
        <v/>
      </c>
      <c r="H304" s="43" t="str">
        <f>IFERROR(INDEX('ORARIO DOCENTI'!$A$3:$A$102,MATCH(H$184,'ORARIO DOCENTI'!$AO$3:$AO$102,0),1),"")</f>
        <v/>
      </c>
      <c r="I304" s="43" t="str">
        <f>IFERROR(INDEX('ORARIO DOCENTI'!$A$3:$A$102,MATCH(I$184,'ORARIO DOCENTI'!$AO$3:$AO$102,0),1),"")</f>
        <v/>
      </c>
      <c r="J304" s="43" t="str">
        <f>IFERROR(INDEX('ORARIO DOCENTI'!$A$3:$A$102,MATCH(J$184,'ORARIO DOCENTI'!$AO$3:$AO$102,0),1),"")</f>
        <v/>
      </c>
      <c r="K304" s="43" t="str">
        <f>IFERROR(INDEX('ORARIO DOCENTI'!$A$3:$A$102,MATCH(K$184,'ORARIO DOCENTI'!$AO$3:$AO$102,0),1),"")</f>
        <v/>
      </c>
      <c r="L304" s="43" t="str">
        <f>IFERROR(INDEX('ORARIO DOCENTI'!$A$3:$A$102,MATCH(L$184,'ORARIO DOCENTI'!$AO$3:$AO$102,0),1),"")</f>
        <v/>
      </c>
      <c r="M304" s="43" t="str">
        <f>IFERROR(INDEX('ORARIO DOCENTI'!$A$3:$A$102,MATCH(M$184,'ORARIO DOCENTI'!$AO$3:$AO$102,0),1),"")</f>
        <v/>
      </c>
      <c r="N304" s="43" t="str">
        <f>IFERROR(INDEX('ORARIO DOCENTI'!$A$3:$A$102,MATCH(N$184,'ORARIO DOCENTI'!$AO$3:$AO$102,0),1),"")</f>
        <v/>
      </c>
      <c r="O304" s="43" t="str">
        <f>IFERROR(INDEX('ORARIO DOCENTI'!$A$3:$A$102,MATCH(O$184,'ORARIO DOCENTI'!$AO$3:$AO$102,0),1),"")</f>
        <v/>
      </c>
      <c r="P304" s="43" t="str">
        <f>IFERROR(INDEX('ORARIO DOCENTI'!$A$3:$A$102,MATCH(P$184,'ORARIO DOCENTI'!$AO$3:$AO$102,0),1),"")</f>
        <v/>
      </c>
      <c r="Q304" s="43" t="str">
        <f>IFERROR(INDEX('ORARIO DOCENTI'!$A$3:$A$102,MATCH(Q$184,'ORARIO DOCENTI'!$AO$3:$AO$102,0),1),"")</f>
        <v/>
      </c>
      <c r="R304" s="43" t="str">
        <f>IFERROR(INDEX('ORARIO DOCENTI'!$A$3:$A$102,MATCH(R$184,'ORARIO DOCENTI'!$AO$3:$AO$102,0),1),"")</f>
        <v/>
      </c>
      <c r="S304" s="43" t="str">
        <f>IFERROR(INDEX('ORARIO DOCENTI'!$A$3:$A$102,MATCH(S$184,'ORARIO DOCENTI'!$AO$3:$AO$102,0),1),"")</f>
        <v/>
      </c>
      <c r="T304" s="43" t="str">
        <f>IFERROR(INDEX('ORARIO DOCENTI'!$A$3:$A$102,MATCH(T$184,'ORARIO DOCENTI'!$AO$3:$AO$102,0),1),"")</f>
        <v/>
      </c>
      <c r="U304" s="43" t="str">
        <f>IFERROR(INDEX('ORARIO DOCENTI'!$A$3:$A$102,MATCH(U$184,'ORARIO DOCENTI'!$AO$3:$AO$102,0),1),"")</f>
        <v/>
      </c>
      <c r="V304" s="43" t="str">
        <f>IFERROR(INDEX('ORARIO DOCENTI'!$A$3:$A$102,MATCH(V$184,'ORARIO DOCENTI'!$AO$3:$AO$102,0),1),"")</f>
        <v/>
      </c>
      <c r="W304" s="43" t="str">
        <f>IFERROR(INDEX('ORARIO DOCENTI'!$A$3:$A$102,MATCH(W$184,'ORARIO DOCENTI'!$AO$3:$AO$102,0),1),"")</f>
        <v/>
      </c>
      <c r="X304" s="43" t="str">
        <f>IFERROR(INDEX('ORARIO DOCENTI'!$A$3:$A$102,MATCH(X$184,'ORARIO DOCENTI'!$AO$3:$AO$102,0),1),"")</f>
        <v/>
      </c>
      <c r="Y304" s="43" t="str">
        <f>IFERROR(INDEX('ORARIO DOCENTI'!$A$3:$A$102,MATCH(Y$184,'ORARIO DOCENTI'!$AO$3:$AO$102,0),1),"")</f>
        <v/>
      </c>
      <c r="Z304" s="43" t="str">
        <f>IFERROR(INDEX('ORARIO DOCENTI'!$A$3:$A$102,MATCH(Z$184,'ORARIO DOCENTI'!$AO$3:$AO$102,0),1),"")</f>
        <v/>
      </c>
      <c r="AA304" s="43" t="str">
        <f>IFERROR(INDEX('ORARIO DOCENTI'!$A$3:$A$102,MATCH(AA$184,'ORARIO DOCENTI'!$AO$3:$AO$102,0),1),"")</f>
        <v/>
      </c>
      <c r="AB304" s="43" t="str">
        <f>IFERROR(INDEX('ORARIO DOCENTI'!$A$3:$A$102,MATCH(AB$184,'ORARIO DOCENTI'!$AO$3:$AO$102,0),1),"")</f>
        <v/>
      </c>
      <c r="AC304" s="43" t="str">
        <f>IFERROR(INDEX('ORARIO DOCENTI'!$A$3:$A$102,MATCH(AC$184,'ORARIO DOCENTI'!$AO$3:$AO$102,0),1),"")</f>
        <v/>
      </c>
      <c r="AD304" s="43" t="str">
        <f>IFERROR(INDEX('ORARIO DOCENTI'!$A$3:$A$102,MATCH(AD$184,'ORARIO DOCENTI'!$AO$3:$AO$102,0),1),"")</f>
        <v/>
      </c>
      <c r="AE304" s="43" t="str">
        <f>IFERROR(INDEX('ORARIO DOCENTI'!$A$3:$A$102,MATCH(AE$184,'ORARIO DOCENTI'!$AO$3:$AO$102,0),1),"")</f>
        <v/>
      </c>
      <c r="AF304" s="43" t="str">
        <f>IFERROR(INDEX('ORARIO DOCENTI'!$A$3:$A$102,MATCH(AF$184,'ORARIO DOCENTI'!$AO$3:$AO$102,0),1),"")</f>
        <v/>
      </c>
      <c r="AG304" s="43" t="str">
        <f>IFERROR(INDEX('ORARIO DOCENTI'!$A$3:$A$102,MATCH(AG$184,'ORARIO DOCENTI'!$AO$3:$AO$102,0),1),"")</f>
        <v/>
      </c>
      <c r="AH304" s="43" t="str">
        <f>IFERROR(INDEX('ORARIO DOCENTI'!$A$3:$A$102,MATCH(AH$184,'ORARIO DOCENTI'!$AO$3:$AO$102,0),1),"")</f>
        <v/>
      </c>
      <c r="AI304" s="43" t="str">
        <f>IFERROR(INDEX('ORARIO DOCENTI'!$A$3:$A$102,MATCH(AI$184,'ORARIO DOCENTI'!$AO$3:$AO$102,0),1),"")</f>
        <v/>
      </c>
      <c r="AJ304" s="43" t="str">
        <f>IFERROR(INDEX('ORARIO DOCENTI'!$A$3:$A$102,MATCH(AJ$184,'ORARIO DOCENTI'!$AO$3:$AO$102,0),1),"")</f>
        <v/>
      </c>
      <c r="AK304" s="43" t="str">
        <f>IFERROR(INDEX('ORARIO DOCENTI'!$A$3:$A$102,MATCH(AK$184,'ORARIO DOCENTI'!$AO$3:$AO$102,0),1),"")</f>
        <v/>
      </c>
      <c r="AL304" s="43" t="str">
        <f>IFERROR(INDEX('ORARIO DOCENTI'!$A$3:$A$102,MATCH(AL$184,'ORARIO DOCENTI'!$AO$3:$AO$102,0),1),"")</f>
        <v/>
      </c>
      <c r="AM304" s="43" t="str">
        <f>IFERROR(INDEX('ORARIO DOCENTI'!$A$3:$A$102,MATCH(AM$184,'ORARIO DOCENTI'!$AO$3:$AO$102,0),1),"")</f>
        <v/>
      </c>
      <c r="AN304" s="43" t="str">
        <f>IFERROR(INDEX('ORARIO DOCENTI'!$A$3:$A$102,MATCH(AN$184,'ORARIO DOCENTI'!$AO$3:$AO$102,0),1),"")</f>
        <v/>
      </c>
      <c r="AO304" s="43" t="str">
        <f>IFERROR(INDEX('ORARIO DOCENTI'!$A$3:$A$102,MATCH(AO$184,'ORARIO DOCENTI'!$AO$3:$AO$102,0),1),"")</f>
        <v/>
      </c>
      <c r="AP304" s="43" t="str">
        <f>IFERROR(INDEX('ORARIO DOCENTI'!$A$3:$A$102,MATCH(AP$184,'ORARIO DOCENTI'!$AO$3:$AO$102,0),1),"")</f>
        <v/>
      </c>
      <c r="AQ304" s="43" t="str">
        <f>IFERROR(INDEX('ORARIO DOCENTI'!$A$3:$A$102,MATCH(AQ$184,'ORARIO DOCENTI'!$AO$3:$AO$102,0),1),"")</f>
        <v/>
      </c>
      <c r="AR304" s="43" t="str">
        <f>IFERROR(INDEX('ORARIO DOCENTI'!$A$3:$A$102,MATCH(AR$184,'ORARIO DOCENTI'!$AO$3:$AO$102,0),1),"")</f>
        <v/>
      </c>
      <c r="AS304" s="43" t="str">
        <f>IFERROR(INDEX('ORARIO DOCENTI'!$A$3:$A$102,MATCH(AS$184,'ORARIO DOCENTI'!$AO$3:$AO$102,0),1),"")</f>
        <v/>
      </c>
      <c r="AT304" s="43" t="str">
        <f>IFERROR(INDEX('ORARIO DOCENTI'!$A$3:$A$102,MATCH(AT$184,'ORARIO DOCENTI'!$AO$3:$AO$102,0),1),"")</f>
        <v/>
      </c>
      <c r="AU304" s="43" t="str">
        <f>IFERROR(INDEX('ORARIO DOCENTI'!$A$3:$A$102,MATCH(AU$184,'ORARIO DOCENTI'!$AO$3:$AO$102,0),1),"")</f>
        <v/>
      </c>
      <c r="AV304" s="43" t="str">
        <f>IFERROR(INDEX('ORARIO DOCENTI'!$A$3:$A$102,MATCH(AV$184,'ORARIO DOCENTI'!$AO$3:$AO$102,0),1),"")</f>
        <v/>
      </c>
      <c r="AW304" s="43" t="str">
        <f>IFERROR(INDEX('ORARIO DOCENTI'!$A$3:$A$102,MATCH(AW$184,'ORARIO DOCENTI'!$AO$3:$AO$102,0),1),"")</f>
        <v/>
      </c>
      <c r="AX304" s="43" t="str">
        <f>IFERROR(INDEX('ORARIO DOCENTI'!$A$3:$A$102,MATCH(AX$184,'ORARIO DOCENTI'!$AO$3:$AO$102,0),1),"")</f>
        <v/>
      </c>
      <c r="AY304" s="43" t="str">
        <f>IFERROR(INDEX('ORARIO DOCENTI'!$A$3:$A$102,MATCH(AY$184,'ORARIO DOCENTI'!$AO$3:$AO$102,0),1),"")</f>
        <v/>
      </c>
      <c r="AZ304" s="43" t="str">
        <f>IFERROR(INDEX('ORARIO DOCENTI'!$A$3:$A$102,MATCH(AZ$184,'ORARIO DOCENTI'!$AO$3:$AO$102,0),1),"")</f>
        <v/>
      </c>
    </row>
    <row r="305" spans="1:52" s="42" customFormat="1" ht="24.95" hidden="1" customHeight="1" thickBot="1">
      <c r="A305" s="161"/>
      <c r="B305" s="167"/>
      <c r="C305" s="45" t="str">
        <f>IFERROR(INDEX('ORARIO ITP'!$A$3:$A$102,MATCH(C$184,'ORARIO ITP'!$AO$3:$AO$102,0),1),"")</f>
        <v/>
      </c>
      <c r="D305" s="45" t="str">
        <f>IFERROR(INDEX('ORARIO ITP'!$A$3:$A$102,MATCH(D$184,'ORARIO ITP'!$AO$3:$AO$102,0),1),"")</f>
        <v/>
      </c>
      <c r="E305" s="45" t="str">
        <f>IFERROR(INDEX('ORARIO ITP'!$A$3:$A$102,MATCH(E$184,'ORARIO ITP'!$AO$3:$AO$102,0),1),"")</f>
        <v/>
      </c>
      <c r="F305" s="45" t="str">
        <f>IFERROR(INDEX('ORARIO ITP'!$A$3:$A$102,MATCH(F$184,'ORARIO ITP'!$AO$3:$AO$102,0),1),"")</f>
        <v/>
      </c>
      <c r="G305" s="45" t="str">
        <f>IFERROR(INDEX('ORARIO ITP'!$A$3:$A$102,MATCH(G$184,'ORARIO ITP'!$AO$3:$AO$102,0),1),"")</f>
        <v/>
      </c>
      <c r="H305" s="45" t="str">
        <f>IFERROR(INDEX('ORARIO ITP'!$A$3:$A$102,MATCH(H$184,'ORARIO ITP'!$AO$3:$AO$102,0),1),"")</f>
        <v/>
      </c>
      <c r="I305" s="45" t="str">
        <f>IFERROR(INDEX('ORARIO ITP'!$A$3:$A$102,MATCH(I$184,'ORARIO ITP'!$AO$3:$AO$102,0),1),"")</f>
        <v/>
      </c>
      <c r="J305" s="45" t="str">
        <f>IFERROR(INDEX('ORARIO ITP'!$A$3:$A$102,MATCH(J$184,'ORARIO ITP'!$AO$3:$AO$102,0),1),"")</f>
        <v/>
      </c>
      <c r="K305" s="45" t="str">
        <f>IFERROR(INDEX('ORARIO ITP'!$A$3:$A$102,MATCH(K$184,'ORARIO ITP'!$AO$3:$AO$102,0),1),"")</f>
        <v/>
      </c>
      <c r="L305" s="45" t="str">
        <f>IFERROR(INDEX('ORARIO ITP'!$A$3:$A$102,MATCH(L$184,'ORARIO ITP'!$AO$3:$AO$102,0),1),"")</f>
        <v/>
      </c>
      <c r="M305" s="45" t="str">
        <f>IFERROR(INDEX('ORARIO ITP'!$A$3:$A$102,MATCH(M$184,'ORARIO ITP'!$AO$3:$AO$102,0),1),"")</f>
        <v/>
      </c>
      <c r="N305" s="45" t="str">
        <f>IFERROR(INDEX('ORARIO ITP'!$A$3:$A$102,MATCH(N$184,'ORARIO ITP'!$AO$3:$AO$102,0),1),"")</f>
        <v/>
      </c>
      <c r="O305" s="45" t="str">
        <f>IFERROR(INDEX('ORARIO ITP'!$A$3:$A$102,MATCH(O$184,'ORARIO ITP'!$AO$3:$AO$102,0),1),"")</f>
        <v/>
      </c>
      <c r="P305" s="45" t="str">
        <f>IFERROR(INDEX('ORARIO ITP'!$A$3:$A$102,MATCH(P$184,'ORARIO ITP'!$AO$3:$AO$102,0),1),"")</f>
        <v/>
      </c>
      <c r="Q305" s="45" t="str">
        <f>IFERROR(INDEX('ORARIO ITP'!$A$3:$A$102,MATCH(Q$184,'ORARIO ITP'!$AO$3:$AO$102,0),1),"")</f>
        <v/>
      </c>
      <c r="R305" s="45" t="str">
        <f>IFERROR(INDEX('ORARIO ITP'!$A$3:$A$102,MATCH(R$184,'ORARIO ITP'!$AO$3:$AO$102,0),1),"")</f>
        <v/>
      </c>
      <c r="S305" s="45" t="str">
        <f>IFERROR(INDEX('ORARIO ITP'!$A$3:$A$102,MATCH(S$184,'ORARIO ITP'!$AO$3:$AO$102,0),1),"")</f>
        <v/>
      </c>
      <c r="T305" s="45" t="str">
        <f>IFERROR(INDEX('ORARIO ITP'!$A$3:$A$102,MATCH(T$184,'ORARIO ITP'!$AO$3:$AO$102,0),1),"")</f>
        <v/>
      </c>
      <c r="U305" s="45" t="str">
        <f>IFERROR(INDEX('ORARIO ITP'!$A$3:$A$102,MATCH(U$184,'ORARIO ITP'!$AO$3:$AO$102,0),1),"")</f>
        <v/>
      </c>
      <c r="V305" s="45" t="str">
        <f>IFERROR(INDEX('ORARIO ITP'!$A$3:$A$102,MATCH(V$184,'ORARIO ITP'!$AO$3:$AO$102,0),1),"")</f>
        <v/>
      </c>
      <c r="W305" s="45" t="str">
        <f>IFERROR(INDEX('ORARIO ITP'!$A$3:$A$102,MATCH(W$184,'ORARIO ITP'!$AO$3:$AO$102,0),1),"")</f>
        <v/>
      </c>
      <c r="X305" s="45" t="str">
        <f>IFERROR(INDEX('ORARIO ITP'!$A$3:$A$102,MATCH(X$184,'ORARIO ITP'!$AO$3:$AO$102,0),1),"")</f>
        <v/>
      </c>
      <c r="Y305" s="45" t="str">
        <f>IFERROR(INDEX('ORARIO ITP'!$A$3:$A$102,MATCH(Y$184,'ORARIO ITP'!$AO$3:$AO$102,0),1),"")</f>
        <v/>
      </c>
      <c r="Z305" s="45" t="str">
        <f>IFERROR(INDEX('ORARIO ITP'!$A$3:$A$102,MATCH(Z$184,'ORARIO ITP'!$AO$3:$AO$102,0),1),"")</f>
        <v/>
      </c>
      <c r="AA305" s="45" t="str">
        <f>IFERROR(INDEX('ORARIO ITP'!$A$3:$A$102,MATCH(AA$184,'ORARIO ITP'!$AO$3:$AO$102,0),1),"")</f>
        <v/>
      </c>
      <c r="AB305" s="45" t="str">
        <f>IFERROR(INDEX('ORARIO ITP'!$A$3:$A$102,MATCH(AB$184,'ORARIO ITP'!$AO$3:$AO$102,0),1),"")</f>
        <v/>
      </c>
      <c r="AC305" s="45" t="str">
        <f>IFERROR(INDEX('ORARIO ITP'!$A$3:$A$102,MATCH(AC$184,'ORARIO ITP'!$AO$3:$AO$102,0),1),"")</f>
        <v/>
      </c>
      <c r="AD305" s="45" t="str">
        <f>IFERROR(INDEX('ORARIO ITP'!$A$3:$A$102,MATCH(AD$184,'ORARIO ITP'!$AO$3:$AO$102,0),1),"")</f>
        <v/>
      </c>
      <c r="AE305" s="45" t="str">
        <f>IFERROR(INDEX('ORARIO ITP'!$A$3:$A$102,MATCH(AE$184,'ORARIO ITP'!$AO$3:$AO$102,0),1),"")</f>
        <v/>
      </c>
      <c r="AF305" s="45" t="str">
        <f>IFERROR(INDEX('ORARIO ITP'!$A$3:$A$102,MATCH(AF$184,'ORARIO ITP'!$AO$3:$AO$102,0),1),"")</f>
        <v/>
      </c>
      <c r="AG305" s="45" t="str">
        <f>IFERROR(INDEX('ORARIO ITP'!$A$3:$A$102,MATCH(AG$184,'ORARIO ITP'!$AO$3:$AO$102,0),1),"")</f>
        <v/>
      </c>
      <c r="AH305" s="45" t="str">
        <f>IFERROR(INDEX('ORARIO ITP'!$A$3:$A$102,MATCH(AH$184,'ORARIO ITP'!$AO$3:$AO$102,0),1),"")</f>
        <v/>
      </c>
      <c r="AI305" s="45" t="str">
        <f>IFERROR(INDEX('ORARIO ITP'!$A$3:$A$102,MATCH(AI$184,'ORARIO ITP'!$AO$3:$AO$102,0),1),"")</f>
        <v/>
      </c>
      <c r="AJ305" s="45" t="str">
        <f>IFERROR(INDEX('ORARIO ITP'!$A$3:$A$102,MATCH(AJ$184,'ORARIO ITP'!$AO$3:$AO$102,0),1),"")</f>
        <v/>
      </c>
      <c r="AK305" s="45" t="str">
        <f>IFERROR(INDEX('ORARIO ITP'!$A$3:$A$102,MATCH(AK$184,'ORARIO ITP'!$AO$3:$AO$102,0),1),"")</f>
        <v/>
      </c>
      <c r="AL305" s="45" t="str">
        <f>IFERROR(INDEX('ORARIO ITP'!$A$3:$A$102,MATCH(AL$184,'ORARIO ITP'!$AO$3:$AO$102,0),1),"")</f>
        <v/>
      </c>
      <c r="AM305" s="45" t="str">
        <f>IFERROR(INDEX('ORARIO ITP'!$A$3:$A$102,MATCH(AM$184,'ORARIO ITP'!$AO$3:$AO$102,0),1),"")</f>
        <v/>
      </c>
      <c r="AN305" s="45" t="str">
        <f>IFERROR(INDEX('ORARIO ITP'!$A$3:$A$102,MATCH(AN$184,'ORARIO ITP'!$AO$3:$AO$102,0),1),"")</f>
        <v/>
      </c>
      <c r="AO305" s="45" t="str">
        <f>IFERROR(INDEX('ORARIO ITP'!$A$3:$A$102,MATCH(AO$184,'ORARIO ITP'!$AO$3:$AO$102,0),1),"")</f>
        <v/>
      </c>
      <c r="AP305" s="45" t="str">
        <f>IFERROR(INDEX('ORARIO ITP'!$A$3:$A$102,MATCH(AP$184,'ORARIO ITP'!$AO$3:$AO$102,0),1),"")</f>
        <v/>
      </c>
      <c r="AQ305" s="45" t="str">
        <f>IFERROR(INDEX('ORARIO ITP'!$A$3:$A$102,MATCH(AQ$184,'ORARIO ITP'!$AO$3:$AO$102,0),1),"")</f>
        <v/>
      </c>
      <c r="AR305" s="45" t="str">
        <f>IFERROR(INDEX('ORARIO ITP'!$A$3:$A$102,MATCH(AR$184,'ORARIO ITP'!$AO$3:$AO$102,0),1),"")</f>
        <v/>
      </c>
      <c r="AS305" s="45" t="str">
        <f>IFERROR(INDEX('ORARIO ITP'!$A$3:$A$102,MATCH(AS$184,'ORARIO ITP'!$AO$3:$AO$102,0),1),"")</f>
        <v/>
      </c>
      <c r="AT305" s="45" t="str">
        <f>IFERROR(INDEX('ORARIO ITP'!$A$3:$A$102,MATCH(AT$184,'ORARIO ITP'!$AO$3:$AO$102,0),1),"")</f>
        <v/>
      </c>
      <c r="AU305" s="45" t="str">
        <f>IFERROR(INDEX('ORARIO ITP'!$A$3:$A$102,MATCH(AU$184,'ORARIO ITP'!$AO$3:$AO$102,0),1),"")</f>
        <v/>
      </c>
      <c r="AV305" s="45" t="str">
        <f>IFERROR(INDEX('ORARIO ITP'!$A$3:$A$102,MATCH(AV$184,'ORARIO ITP'!$AO$3:$AO$102,0),1),"")</f>
        <v/>
      </c>
      <c r="AW305" s="45" t="str">
        <f>IFERROR(INDEX('ORARIO ITP'!$A$3:$A$102,MATCH(AW$184,'ORARIO ITP'!$AO$3:$AO$102,0),1),"")</f>
        <v/>
      </c>
      <c r="AX305" s="45" t="str">
        <f>IFERROR(INDEX('ORARIO ITP'!$A$3:$A$102,MATCH(AX$184,'ORARIO ITP'!$AO$3:$AO$102,0),1),"")</f>
        <v/>
      </c>
      <c r="AY305" s="45" t="str">
        <f>IFERROR(INDEX('ORARIO ITP'!$A$3:$A$102,MATCH(AY$184,'ORARIO ITP'!$AO$3:$AO$102,0),1),"")</f>
        <v/>
      </c>
      <c r="AZ305" s="45" t="str">
        <f>IFERROR(INDEX('ORARIO ITP'!$A$3:$A$102,MATCH(AZ$184,'ORARIO ITP'!$AO$3:$AO$102,0),1),"")</f>
        <v/>
      </c>
    </row>
    <row r="306" spans="1:52" s="42" customFormat="1" ht="24.95" hidden="1" customHeight="1">
      <c r="A306" s="159" t="s">
        <v>40</v>
      </c>
      <c r="B306" s="162">
        <v>1</v>
      </c>
      <c r="C306" s="37" t="str">
        <f ca="1">IFERROR(INDEX('DOCENTI-CLASSI-MATERIE'!$A$2:$L$201,MATCH(C$124,'DOCENTI-CLASSI-MATERIE'!$A$2:$A$201,0),MATCH(C$184,INDIRECT("'DOCENTI-CLASSI-MATERIE'!$A"&amp;MATCH(C$124,'DOCENTI-CLASSI-MATERIE'!$A$2:$A$201,0)+2&amp;":$L"&amp;MATCH(C$124,'DOCENTI-CLASSI-MATERIE'!$A$2:$A$201,0)+2),0)),"")</f>
        <v/>
      </c>
      <c r="D306" s="37" t="str">
        <f ca="1">IFERROR(INDEX('DOCENTI-CLASSI-MATERIE'!$A$2:$L$201,MATCH(D$124,'DOCENTI-CLASSI-MATERIE'!$A$2:$A$201,0),MATCH(D$184,INDIRECT("'DOCENTI-CLASSI-MATERIE'!$A"&amp;MATCH(D$124,'DOCENTI-CLASSI-MATERIE'!$A$2:$A$201,0)+2&amp;":$L"&amp;MATCH(D$124,'DOCENTI-CLASSI-MATERIE'!$A$2:$A$201,0)+2),0)),"")</f>
        <v/>
      </c>
      <c r="E306" s="37" t="str">
        <f ca="1">IFERROR(INDEX('DOCENTI-CLASSI-MATERIE'!$A$2:$L$201,MATCH(E$124,'DOCENTI-CLASSI-MATERIE'!$A$2:$A$201,0),MATCH(E$184,INDIRECT("'DOCENTI-CLASSI-MATERIE'!$A"&amp;MATCH(E$124,'DOCENTI-CLASSI-MATERIE'!$A$2:$A$201,0)+2&amp;":$L"&amp;MATCH(E$124,'DOCENTI-CLASSI-MATERIE'!$A$2:$A$201,0)+2),0)),"")</f>
        <v/>
      </c>
      <c r="F306" s="37" t="str">
        <f ca="1">IFERROR(INDEX('DOCENTI-CLASSI-MATERIE'!$A$2:$L$201,MATCH(F$124,'DOCENTI-CLASSI-MATERIE'!$A$2:$A$201,0),MATCH(F$184,INDIRECT("'DOCENTI-CLASSI-MATERIE'!$A"&amp;MATCH(F$124,'DOCENTI-CLASSI-MATERIE'!$A$2:$A$201,0)+2&amp;":$L"&amp;MATCH(F$124,'DOCENTI-CLASSI-MATERIE'!$A$2:$A$201,0)+2),0)),"")</f>
        <v/>
      </c>
      <c r="G306" s="37" t="str">
        <f ca="1">IFERROR(INDEX('DOCENTI-CLASSI-MATERIE'!$A$2:$L$201,MATCH(G$124,'DOCENTI-CLASSI-MATERIE'!$A$2:$A$201,0),MATCH(G$184,INDIRECT("'DOCENTI-CLASSI-MATERIE'!$A"&amp;MATCH(G$124,'DOCENTI-CLASSI-MATERIE'!$A$2:$A$201,0)+2&amp;":$L"&amp;MATCH(G$124,'DOCENTI-CLASSI-MATERIE'!$A$2:$A$201,0)+2),0)),"")</f>
        <v/>
      </c>
      <c r="H306" s="37" t="str">
        <f ca="1">IFERROR(INDEX('DOCENTI-CLASSI-MATERIE'!$A$2:$L$201,MATCH(H$124,'DOCENTI-CLASSI-MATERIE'!$A$2:$A$201,0),MATCH(H$184,INDIRECT("'DOCENTI-CLASSI-MATERIE'!$A"&amp;MATCH(H$124,'DOCENTI-CLASSI-MATERIE'!$A$2:$A$201,0)+2&amp;":$L"&amp;MATCH(H$124,'DOCENTI-CLASSI-MATERIE'!$A$2:$A$201,0)+2),0)),"")</f>
        <v/>
      </c>
      <c r="I306" s="37" t="str">
        <f ca="1">IFERROR(INDEX('DOCENTI-CLASSI-MATERIE'!$A$2:$L$201,MATCH(I$124,'DOCENTI-CLASSI-MATERIE'!$A$2:$A$201,0),MATCH(I$184,INDIRECT("'DOCENTI-CLASSI-MATERIE'!$A"&amp;MATCH(I$124,'DOCENTI-CLASSI-MATERIE'!$A$2:$A$201,0)+2&amp;":$L"&amp;MATCH(I$124,'DOCENTI-CLASSI-MATERIE'!$A$2:$A$201,0)+2),0)),"")</f>
        <v/>
      </c>
      <c r="J306" s="37" t="str">
        <f ca="1">IFERROR(INDEX('DOCENTI-CLASSI-MATERIE'!$A$2:$L$201,MATCH(J$124,'DOCENTI-CLASSI-MATERIE'!$A$2:$A$201,0),MATCH(J$184,INDIRECT("'DOCENTI-CLASSI-MATERIE'!$A"&amp;MATCH(J$124,'DOCENTI-CLASSI-MATERIE'!$A$2:$A$201,0)+2&amp;":$L"&amp;MATCH(J$124,'DOCENTI-CLASSI-MATERIE'!$A$2:$A$201,0)+2),0)),"")</f>
        <v/>
      </c>
      <c r="K306" s="37" t="str">
        <f ca="1">IFERROR(INDEX('DOCENTI-CLASSI-MATERIE'!$A$2:$L$201,MATCH(K$124,'DOCENTI-CLASSI-MATERIE'!$A$2:$A$201,0),MATCH(K$184,INDIRECT("'DOCENTI-CLASSI-MATERIE'!$A"&amp;MATCH(K$124,'DOCENTI-CLASSI-MATERIE'!$A$2:$A$201,0)+2&amp;":$L"&amp;MATCH(K$124,'DOCENTI-CLASSI-MATERIE'!$A$2:$A$201,0)+2),0)),"")</f>
        <v/>
      </c>
      <c r="L306" s="37" t="str">
        <f ca="1">IFERROR(INDEX('DOCENTI-CLASSI-MATERIE'!$A$2:$L$201,MATCH(L$124,'DOCENTI-CLASSI-MATERIE'!$A$2:$A$201,0),MATCH(L$184,INDIRECT("'DOCENTI-CLASSI-MATERIE'!$A"&amp;MATCH(L$124,'DOCENTI-CLASSI-MATERIE'!$A$2:$A$201,0)+2&amp;":$L"&amp;MATCH(L$124,'DOCENTI-CLASSI-MATERIE'!$A$2:$A$201,0)+2),0)),"")</f>
        <v/>
      </c>
      <c r="M306" s="37" t="str">
        <f ca="1">IFERROR(INDEX('DOCENTI-CLASSI-MATERIE'!$A$2:$L$201,MATCH(M$124,'DOCENTI-CLASSI-MATERIE'!$A$2:$A$201,0),MATCH(M$184,INDIRECT("'DOCENTI-CLASSI-MATERIE'!$A"&amp;MATCH(M$124,'DOCENTI-CLASSI-MATERIE'!$A$2:$A$201,0)+2&amp;":$L"&amp;MATCH(M$124,'DOCENTI-CLASSI-MATERIE'!$A$2:$A$201,0)+2),0)),"")</f>
        <v/>
      </c>
      <c r="N306" s="37" t="str">
        <f ca="1">IFERROR(INDEX('DOCENTI-CLASSI-MATERIE'!$A$2:$L$201,MATCH(N$124,'DOCENTI-CLASSI-MATERIE'!$A$2:$A$201,0),MATCH(N$184,INDIRECT("'DOCENTI-CLASSI-MATERIE'!$A"&amp;MATCH(N$124,'DOCENTI-CLASSI-MATERIE'!$A$2:$A$201,0)+2&amp;":$L"&amp;MATCH(N$124,'DOCENTI-CLASSI-MATERIE'!$A$2:$A$201,0)+2),0)),"")</f>
        <v/>
      </c>
      <c r="O306" s="37" t="str">
        <f ca="1">IFERROR(INDEX('DOCENTI-CLASSI-MATERIE'!$A$2:$L$201,MATCH(O$124,'DOCENTI-CLASSI-MATERIE'!$A$2:$A$201,0),MATCH(O$184,INDIRECT("'DOCENTI-CLASSI-MATERIE'!$A"&amp;MATCH(O$124,'DOCENTI-CLASSI-MATERIE'!$A$2:$A$201,0)+2&amp;":$L"&amp;MATCH(O$124,'DOCENTI-CLASSI-MATERIE'!$A$2:$A$201,0)+2),0)),"")</f>
        <v>LINGUA INGLESE</v>
      </c>
      <c r="P306" s="37" t="str">
        <f ca="1">IFERROR(INDEX('DOCENTI-CLASSI-MATERIE'!$A$2:$L$201,MATCH(P$124,'DOCENTI-CLASSI-MATERIE'!$A$2:$A$201,0),MATCH(P$184,INDIRECT("'DOCENTI-CLASSI-MATERIE'!$A"&amp;MATCH(P$124,'DOCENTI-CLASSI-MATERIE'!$A$2:$A$201,0)+2&amp;":$L"&amp;MATCH(P$124,'DOCENTI-CLASSI-MATERIE'!$A$2:$A$201,0)+2),0)),"")</f>
        <v>LINGUA INGLESE</v>
      </c>
      <c r="Q306" s="37" t="str">
        <f ca="1">IFERROR(INDEX('DOCENTI-CLASSI-MATERIE'!$A$2:$L$201,MATCH(Q$124,'DOCENTI-CLASSI-MATERIE'!$A$2:$A$201,0),MATCH(Q$184,INDIRECT("'DOCENTI-CLASSI-MATERIE'!$A"&amp;MATCH(Q$124,'DOCENTI-CLASSI-MATERIE'!$A$2:$A$201,0)+2&amp;":$L"&amp;MATCH(Q$124,'DOCENTI-CLASSI-MATERIE'!$A$2:$A$201,0)+2),0)),"")</f>
        <v/>
      </c>
      <c r="R306" s="37" t="str">
        <f ca="1">IFERROR(INDEX('DOCENTI-CLASSI-MATERIE'!$A$2:$L$201,MATCH(R$124,'DOCENTI-CLASSI-MATERIE'!$A$2:$A$201,0),MATCH(R$184,INDIRECT("'DOCENTI-CLASSI-MATERIE'!$A"&amp;MATCH(R$124,'DOCENTI-CLASSI-MATERIE'!$A$2:$A$201,0)+2&amp;":$L"&amp;MATCH(R$124,'DOCENTI-CLASSI-MATERIE'!$A$2:$A$201,0)+2),0)),"")</f>
        <v/>
      </c>
      <c r="S306" s="37" t="str">
        <f ca="1">IFERROR(INDEX('DOCENTI-CLASSI-MATERIE'!$A$2:$L$201,MATCH(S$124,'DOCENTI-CLASSI-MATERIE'!$A$2:$A$201,0),MATCH(S$184,INDIRECT("'DOCENTI-CLASSI-MATERIE'!$A"&amp;MATCH(S$124,'DOCENTI-CLASSI-MATERIE'!$A$2:$A$201,0)+2&amp;":$L"&amp;MATCH(S$124,'DOCENTI-CLASSI-MATERIE'!$A$2:$A$201,0)+2),0)),"")</f>
        <v/>
      </c>
      <c r="T306" s="37" t="str">
        <f ca="1">IFERROR(INDEX('DOCENTI-CLASSI-MATERIE'!$A$2:$L$201,MATCH(T$124,'DOCENTI-CLASSI-MATERIE'!$A$2:$A$201,0),MATCH(T$184,INDIRECT("'DOCENTI-CLASSI-MATERIE'!$A"&amp;MATCH(T$124,'DOCENTI-CLASSI-MATERIE'!$A$2:$A$201,0)+2&amp;":$L"&amp;MATCH(T$124,'DOCENTI-CLASSI-MATERIE'!$A$2:$A$201,0)+2),0)),"")</f>
        <v/>
      </c>
      <c r="U306" s="37" t="str">
        <f ca="1">IFERROR(INDEX('DOCENTI-CLASSI-MATERIE'!$A$2:$L$201,MATCH(U$124,'DOCENTI-CLASSI-MATERIE'!$A$2:$A$201,0),MATCH(U$184,INDIRECT("'DOCENTI-CLASSI-MATERIE'!$A"&amp;MATCH(U$124,'DOCENTI-CLASSI-MATERIE'!$A$2:$A$201,0)+2&amp;":$L"&amp;MATCH(U$124,'DOCENTI-CLASSI-MATERIE'!$A$2:$A$201,0)+2),0)),"")</f>
        <v/>
      </c>
      <c r="V306" s="37" t="str">
        <f ca="1">IFERROR(INDEX('DOCENTI-CLASSI-MATERIE'!$A$2:$L$201,MATCH(V$124,'DOCENTI-CLASSI-MATERIE'!$A$2:$A$201,0),MATCH(V$184,INDIRECT("'DOCENTI-CLASSI-MATERIE'!$A"&amp;MATCH(V$124,'DOCENTI-CLASSI-MATERIE'!$A$2:$A$201,0)+2&amp;":$L"&amp;MATCH(V$124,'DOCENTI-CLASSI-MATERIE'!$A$2:$A$201,0)+2),0)),"")</f>
        <v/>
      </c>
      <c r="W306" s="37" t="str">
        <f ca="1">IFERROR(INDEX('DOCENTI-CLASSI-MATERIE'!$A$2:$L$201,MATCH(W$124,'DOCENTI-CLASSI-MATERIE'!$A$2:$A$201,0),MATCH(W$184,INDIRECT("'DOCENTI-CLASSI-MATERIE'!$A"&amp;MATCH(W$124,'DOCENTI-CLASSI-MATERIE'!$A$2:$A$201,0)+2&amp;":$L"&amp;MATCH(W$124,'DOCENTI-CLASSI-MATERIE'!$A$2:$A$201,0)+2),0)),"")</f>
        <v/>
      </c>
      <c r="X306" s="37" t="str">
        <f ca="1">IFERROR(INDEX('DOCENTI-CLASSI-MATERIE'!$A$2:$L$201,MATCH(X$124,'DOCENTI-CLASSI-MATERIE'!$A$2:$A$201,0),MATCH(X$184,INDIRECT("'DOCENTI-CLASSI-MATERIE'!$A"&amp;MATCH(X$124,'DOCENTI-CLASSI-MATERIE'!$A$2:$A$201,0)+2&amp;":$L"&amp;MATCH(X$124,'DOCENTI-CLASSI-MATERIE'!$A$2:$A$201,0)+2),0)),"")</f>
        <v/>
      </c>
      <c r="Y306" s="37" t="str">
        <f ca="1">IFERROR(INDEX('DOCENTI-CLASSI-MATERIE'!$A$2:$L$201,MATCH(Y$124,'DOCENTI-CLASSI-MATERIE'!$A$2:$A$201,0),MATCH(Y$184,INDIRECT("'DOCENTI-CLASSI-MATERIE'!$A"&amp;MATCH(Y$124,'DOCENTI-CLASSI-MATERIE'!$A$2:$A$201,0)+2&amp;":$L"&amp;MATCH(Y$124,'DOCENTI-CLASSI-MATERIE'!$A$2:$A$201,0)+2),0)),"")</f>
        <v/>
      </c>
      <c r="Z306" s="37" t="str">
        <f ca="1">IFERROR(INDEX('DOCENTI-CLASSI-MATERIE'!$A$2:$L$201,MATCH(Z$124,'DOCENTI-CLASSI-MATERIE'!$A$2:$A$201,0),MATCH(Z$184,INDIRECT("'DOCENTI-CLASSI-MATERIE'!$A"&amp;MATCH(Z$124,'DOCENTI-CLASSI-MATERIE'!$A$2:$A$201,0)+2&amp;":$L"&amp;MATCH(Z$124,'DOCENTI-CLASSI-MATERIE'!$A$2:$A$201,0)+2),0)),"")</f>
        <v/>
      </c>
      <c r="AA306" s="37" t="str">
        <f ca="1">IFERROR(INDEX('DOCENTI-CLASSI-MATERIE'!$A$2:$L$201,MATCH(AA$124,'DOCENTI-CLASSI-MATERIE'!$A$2:$A$201,0),MATCH(AA$184,INDIRECT("'DOCENTI-CLASSI-MATERIE'!$A"&amp;MATCH(AA$124,'DOCENTI-CLASSI-MATERIE'!$A$2:$A$201,0)+2&amp;":$L"&amp;MATCH(AA$124,'DOCENTI-CLASSI-MATERIE'!$A$2:$A$201,0)+2),0)),"")</f>
        <v/>
      </c>
      <c r="AB306" s="37" t="str">
        <f ca="1">IFERROR(INDEX('DOCENTI-CLASSI-MATERIE'!$A$2:$L$201,MATCH(AB$124,'DOCENTI-CLASSI-MATERIE'!$A$2:$A$201,0),MATCH(AB$184,INDIRECT("'DOCENTI-CLASSI-MATERIE'!$A"&amp;MATCH(AB$124,'DOCENTI-CLASSI-MATERIE'!$A$2:$A$201,0)+2&amp;":$L"&amp;MATCH(AB$124,'DOCENTI-CLASSI-MATERIE'!$A$2:$A$201,0)+2),0)),"")</f>
        <v/>
      </c>
      <c r="AC306" s="37" t="str">
        <f ca="1">IFERROR(INDEX('DOCENTI-CLASSI-MATERIE'!$A$2:$L$201,MATCH(AC$124,'DOCENTI-CLASSI-MATERIE'!$A$2:$A$201,0),MATCH(AC$184,INDIRECT("'DOCENTI-CLASSI-MATERIE'!$A"&amp;MATCH(AC$124,'DOCENTI-CLASSI-MATERIE'!$A$2:$A$201,0)+2&amp;":$L"&amp;MATCH(AC$124,'DOCENTI-CLASSI-MATERIE'!$A$2:$A$201,0)+2),0)),"")</f>
        <v/>
      </c>
      <c r="AD306" s="37" t="str">
        <f ca="1">IFERROR(INDEX('DOCENTI-CLASSI-MATERIE'!$A$2:$L$201,MATCH(AD$124,'DOCENTI-CLASSI-MATERIE'!$A$2:$A$201,0),MATCH(AD$184,INDIRECT("'DOCENTI-CLASSI-MATERIE'!$A"&amp;MATCH(AD$124,'DOCENTI-CLASSI-MATERIE'!$A$2:$A$201,0)+2&amp;":$L"&amp;MATCH(AD$124,'DOCENTI-CLASSI-MATERIE'!$A$2:$A$201,0)+2),0)),"")</f>
        <v/>
      </c>
      <c r="AE306" s="37" t="str">
        <f ca="1">IFERROR(INDEX('DOCENTI-CLASSI-MATERIE'!$A$2:$L$201,MATCH(AE$124,'DOCENTI-CLASSI-MATERIE'!$A$2:$A$201,0),MATCH(AE$184,INDIRECT("'DOCENTI-CLASSI-MATERIE'!$A"&amp;MATCH(AE$124,'DOCENTI-CLASSI-MATERIE'!$A$2:$A$201,0)+2&amp;":$L"&amp;MATCH(AE$124,'DOCENTI-CLASSI-MATERIE'!$A$2:$A$201,0)+2),0)),"")</f>
        <v/>
      </c>
      <c r="AF306" s="37" t="str">
        <f ca="1">IFERROR(INDEX('DOCENTI-CLASSI-MATERIE'!$A$2:$L$201,MATCH(AF$124,'DOCENTI-CLASSI-MATERIE'!$A$2:$A$201,0),MATCH(AF$184,INDIRECT("'DOCENTI-CLASSI-MATERIE'!$A"&amp;MATCH(AF$124,'DOCENTI-CLASSI-MATERIE'!$A$2:$A$201,0)+2&amp;":$L"&amp;MATCH(AF$124,'DOCENTI-CLASSI-MATERIE'!$A$2:$A$201,0)+2),0)),"")</f>
        <v/>
      </c>
      <c r="AG306" s="37" t="str">
        <f ca="1">IFERROR(INDEX('DOCENTI-CLASSI-MATERIE'!$A$2:$L$201,MATCH(AG$124,'DOCENTI-CLASSI-MATERIE'!$A$2:$A$201,0),MATCH(AG$184,INDIRECT("'DOCENTI-CLASSI-MATERIE'!$A"&amp;MATCH(AG$124,'DOCENTI-CLASSI-MATERIE'!$A$2:$A$201,0)+2&amp;":$L"&amp;MATCH(AG$124,'DOCENTI-CLASSI-MATERIE'!$A$2:$A$201,0)+2),0)),"")</f>
        <v/>
      </c>
      <c r="AH306" s="37" t="str">
        <f ca="1">IFERROR(INDEX('DOCENTI-CLASSI-MATERIE'!$A$2:$L$201,MATCH(AH$124,'DOCENTI-CLASSI-MATERIE'!$A$2:$A$201,0),MATCH(AH$184,INDIRECT("'DOCENTI-CLASSI-MATERIE'!$A"&amp;MATCH(AH$124,'DOCENTI-CLASSI-MATERIE'!$A$2:$A$201,0)+2&amp;":$L"&amp;MATCH(AH$124,'DOCENTI-CLASSI-MATERIE'!$A$2:$A$201,0)+2),0)),"")</f>
        <v/>
      </c>
      <c r="AI306" s="37" t="str">
        <f ca="1">IFERROR(INDEX('DOCENTI-CLASSI-MATERIE'!$A$2:$L$201,MATCH(AI$124,'DOCENTI-CLASSI-MATERIE'!$A$2:$A$201,0),MATCH(AI$184,INDIRECT("'DOCENTI-CLASSI-MATERIE'!$A"&amp;MATCH(AI$124,'DOCENTI-CLASSI-MATERIE'!$A$2:$A$201,0)+2&amp;":$L"&amp;MATCH(AI$124,'DOCENTI-CLASSI-MATERIE'!$A$2:$A$201,0)+2),0)),"")</f>
        <v/>
      </c>
      <c r="AJ306" s="37" t="str">
        <f ca="1">IFERROR(INDEX('DOCENTI-CLASSI-MATERIE'!$A$2:$L$201,MATCH(AJ$124,'DOCENTI-CLASSI-MATERIE'!$A$2:$A$201,0),MATCH(AJ$184,INDIRECT("'DOCENTI-CLASSI-MATERIE'!$A"&amp;MATCH(AJ$124,'DOCENTI-CLASSI-MATERIE'!$A$2:$A$201,0)+2&amp;":$L"&amp;MATCH(AJ$124,'DOCENTI-CLASSI-MATERIE'!$A$2:$A$201,0)+2),0)),"")</f>
        <v/>
      </c>
      <c r="AK306" s="37" t="str">
        <f ca="1">IFERROR(INDEX('DOCENTI-CLASSI-MATERIE'!$A$2:$L$201,MATCH(AK$124,'DOCENTI-CLASSI-MATERIE'!$A$2:$A$201,0),MATCH(AK$184,INDIRECT("'DOCENTI-CLASSI-MATERIE'!$A"&amp;MATCH(AK$124,'DOCENTI-CLASSI-MATERIE'!$A$2:$A$201,0)+2&amp;":$L"&amp;MATCH(AK$124,'DOCENTI-CLASSI-MATERIE'!$A$2:$A$201,0)+2),0)),"")</f>
        <v/>
      </c>
      <c r="AL306" s="37" t="str">
        <f ca="1">IFERROR(INDEX('DOCENTI-CLASSI-MATERIE'!$A$2:$L$201,MATCH(AL$124,'DOCENTI-CLASSI-MATERIE'!$A$2:$A$201,0),MATCH(AL$184,INDIRECT("'DOCENTI-CLASSI-MATERIE'!$A"&amp;MATCH(AL$124,'DOCENTI-CLASSI-MATERIE'!$A$2:$A$201,0)+2&amp;":$L"&amp;MATCH(AL$124,'DOCENTI-CLASSI-MATERIE'!$A$2:$A$201,0)+2),0)),"")</f>
        <v/>
      </c>
      <c r="AM306" s="37" t="str">
        <f ca="1">IFERROR(INDEX('DOCENTI-CLASSI-MATERIE'!$A$2:$L$201,MATCH(AM$124,'DOCENTI-CLASSI-MATERIE'!$A$2:$A$201,0),MATCH(AM$184,INDIRECT("'DOCENTI-CLASSI-MATERIE'!$A"&amp;MATCH(AM$124,'DOCENTI-CLASSI-MATERIE'!$A$2:$A$201,0)+2&amp;":$L"&amp;MATCH(AM$124,'DOCENTI-CLASSI-MATERIE'!$A$2:$A$201,0)+2),0)),"")</f>
        <v/>
      </c>
      <c r="AN306" s="37" t="str">
        <f ca="1">IFERROR(INDEX('DOCENTI-CLASSI-MATERIE'!$A$2:$L$201,MATCH(AN$124,'DOCENTI-CLASSI-MATERIE'!$A$2:$A$201,0),MATCH(AN$184,INDIRECT("'DOCENTI-CLASSI-MATERIE'!$A"&amp;MATCH(AN$124,'DOCENTI-CLASSI-MATERIE'!$A$2:$A$201,0)+2&amp;":$L"&amp;MATCH(AN$124,'DOCENTI-CLASSI-MATERIE'!$A$2:$A$201,0)+2),0)),"")</f>
        <v/>
      </c>
      <c r="AO306" s="37" t="str">
        <f ca="1">IFERROR(INDEX('DOCENTI-CLASSI-MATERIE'!$A$2:$L$201,MATCH(AO$124,'DOCENTI-CLASSI-MATERIE'!$A$2:$A$201,0),MATCH(AO$184,INDIRECT("'DOCENTI-CLASSI-MATERIE'!$A"&amp;MATCH(AO$124,'DOCENTI-CLASSI-MATERIE'!$A$2:$A$201,0)+2&amp;":$L"&amp;MATCH(AO$124,'DOCENTI-CLASSI-MATERIE'!$A$2:$A$201,0)+2),0)),"")</f>
        <v/>
      </c>
      <c r="AP306" s="37" t="str">
        <f ca="1">IFERROR(INDEX('DOCENTI-CLASSI-MATERIE'!$A$2:$L$201,MATCH(AP$124,'DOCENTI-CLASSI-MATERIE'!$A$2:$A$201,0),MATCH(AP$184,INDIRECT("'DOCENTI-CLASSI-MATERIE'!$A"&amp;MATCH(AP$124,'DOCENTI-CLASSI-MATERIE'!$A$2:$A$201,0)+2&amp;":$L"&amp;MATCH(AP$124,'DOCENTI-CLASSI-MATERIE'!$A$2:$A$201,0)+2),0)),"")</f>
        <v/>
      </c>
      <c r="AQ306" s="37" t="str">
        <f ca="1">IFERROR(INDEX('DOCENTI-CLASSI-MATERIE'!$A$2:$L$201,MATCH(AQ$124,'DOCENTI-CLASSI-MATERIE'!$A$2:$A$201,0),MATCH(AQ$184,INDIRECT("'DOCENTI-CLASSI-MATERIE'!$A"&amp;MATCH(AQ$124,'DOCENTI-CLASSI-MATERIE'!$A$2:$A$201,0)+2&amp;":$L"&amp;MATCH(AQ$124,'DOCENTI-CLASSI-MATERIE'!$A$2:$A$201,0)+2),0)),"")</f>
        <v/>
      </c>
      <c r="AR306" s="37" t="str">
        <f ca="1">IFERROR(INDEX('DOCENTI-CLASSI-MATERIE'!$A$2:$L$201,MATCH(AR$124,'DOCENTI-CLASSI-MATERIE'!$A$2:$A$201,0),MATCH(AR$184,INDIRECT("'DOCENTI-CLASSI-MATERIE'!$A"&amp;MATCH(AR$124,'DOCENTI-CLASSI-MATERIE'!$A$2:$A$201,0)+2&amp;":$L"&amp;MATCH(AR$124,'DOCENTI-CLASSI-MATERIE'!$A$2:$A$201,0)+2),0)),"")</f>
        <v/>
      </c>
      <c r="AS306" s="37" t="str">
        <f ca="1">IFERROR(INDEX('DOCENTI-CLASSI-MATERIE'!$A$2:$L$201,MATCH(AS$124,'DOCENTI-CLASSI-MATERIE'!$A$2:$A$201,0),MATCH(AS$184,INDIRECT("'DOCENTI-CLASSI-MATERIE'!$A"&amp;MATCH(AS$124,'DOCENTI-CLASSI-MATERIE'!$A$2:$A$201,0)+2&amp;":$L"&amp;MATCH(AS$124,'DOCENTI-CLASSI-MATERIE'!$A$2:$A$201,0)+2),0)),"")</f>
        <v/>
      </c>
      <c r="AT306" s="37" t="str">
        <f ca="1">IFERROR(INDEX('DOCENTI-CLASSI-MATERIE'!$A$2:$L$201,MATCH(AT$124,'DOCENTI-CLASSI-MATERIE'!$A$2:$A$201,0),MATCH(AT$184,INDIRECT("'DOCENTI-CLASSI-MATERIE'!$A"&amp;MATCH(AT$124,'DOCENTI-CLASSI-MATERIE'!$A$2:$A$201,0)+2&amp;":$L"&amp;MATCH(AT$124,'DOCENTI-CLASSI-MATERIE'!$A$2:$A$201,0)+2),0)),"")</f>
        <v/>
      </c>
      <c r="AU306" s="37" t="str">
        <f ca="1">IFERROR(INDEX('DOCENTI-CLASSI-MATERIE'!$A$2:$L$201,MATCH(AU$124,'DOCENTI-CLASSI-MATERIE'!$A$2:$A$201,0),MATCH(AU$184,INDIRECT("'DOCENTI-CLASSI-MATERIE'!$A"&amp;MATCH(AU$124,'DOCENTI-CLASSI-MATERIE'!$A$2:$A$201,0)+2&amp;":$L"&amp;MATCH(AU$124,'DOCENTI-CLASSI-MATERIE'!$A$2:$A$201,0)+2),0)),"")</f>
        <v/>
      </c>
      <c r="AV306" s="37" t="str">
        <f ca="1">IFERROR(INDEX('DOCENTI-CLASSI-MATERIE'!$A$2:$L$201,MATCH(AV$124,'DOCENTI-CLASSI-MATERIE'!$A$2:$A$201,0),MATCH(AV$184,INDIRECT("'DOCENTI-CLASSI-MATERIE'!$A"&amp;MATCH(AV$124,'DOCENTI-CLASSI-MATERIE'!$A$2:$A$201,0)+2&amp;":$L"&amp;MATCH(AV$124,'DOCENTI-CLASSI-MATERIE'!$A$2:$A$201,0)+2),0)),"")</f>
        <v/>
      </c>
      <c r="AW306" s="37" t="str">
        <f ca="1">IFERROR(INDEX('DOCENTI-CLASSI-MATERIE'!$A$2:$L$201,MATCH(AW$124,'DOCENTI-CLASSI-MATERIE'!$A$2:$A$201,0),MATCH(AW$184,INDIRECT("'DOCENTI-CLASSI-MATERIE'!$A"&amp;MATCH(AW$124,'DOCENTI-CLASSI-MATERIE'!$A$2:$A$201,0)+2&amp;":$L"&amp;MATCH(AW$124,'DOCENTI-CLASSI-MATERIE'!$A$2:$A$201,0)+2),0)),"")</f>
        <v/>
      </c>
      <c r="AX306" s="37" t="str">
        <f ca="1">IFERROR(INDEX('DOCENTI-CLASSI-MATERIE'!$A$2:$L$201,MATCH(AX$124,'DOCENTI-CLASSI-MATERIE'!$A$2:$A$201,0),MATCH(AX$184,INDIRECT("'DOCENTI-CLASSI-MATERIE'!$A"&amp;MATCH(AX$124,'DOCENTI-CLASSI-MATERIE'!$A$2:$A$201,0)+2&amp;":$L"&amp;MATCH(AX$124,'DOCENTI-CLASSI-MATERIE'!$A$2:$A$201,0)+2),0)),"")</f>
        <v/>
      </c>
      <c r="AY306" s="37" t="str">
        <f ca="1">IFERROR(INDEX('DOCENTI-CLASSI-MATERIE'!$A$2:$L$201,MATCH(AY$124,'DOCENTI-CLASSI-MATERIE'!$A$2:$A$201,0),MATCH(AY$184,INDIRECT("'DOCENTI-CLASSI-MATERIE'!$A"&amp;MATCH(AY$124,'DOCENTI-CLASSI-MATERIE'!$A$2:$A$201,0)+2&amp;":$L"&amp;MATCH(AY$124,'DOCENTI-CLASSI-MATERIE'!$A$2:$A$201,0)+2),0)),"")</f>
        <v/>
      </c>
      <c r="AZ306" s="37" t="str">
        <f ca="1">IFERROR(INDEX('DOCENTI-CLASSI-MATERIE'!$A$2:$L$201,MATCH(AZ$124,'DOCENTI-CLASSI-MATERIE'!$A$2:$A$201,0),MATCH(AZ$184,INDIRECT("'DOCENTI-CLASSI-MATERIE'!$A"&amp;MATCH(AZ$124,'DOCENTI-CLASSI-MATERIE'!$A$2:$A$201,0)+2&amp;":$L"&amp;MATCH(AZ$124,'DOCENTI-CLASSI-MATERIE'!$A$2:$A$201,0)+2),0)),"")</f>
        <v/>
      </c>
    </row>
    <row r="307" spans="1:52" s="42" customFormat="1" ht="24.95" hidden="1" customHeight="1">
      <c r="A307" s="160"/>
      <c r="B307" s="163"/>
      <c r="C307" s="43" t="str">
        <f>IFERROR(INDEX('ORARIO DOCENTI'!$A$3:$A$102,MATCH(C$184,'ORARIO DOCENTI'!$AP$3:$AP$102,0),1),"")</f>
        <v/>
      </c>
      <c r="D307" s="43" t="str">
        <f>IFERROR(INDEX('ORARIO DOCENTI'!$A$3:$A$102,MATCH(D$184,'ORARIO DOCENTI'!$AP$3:$AP$102,0),1),"")</f>
        <v/>
      </c>
      <c r="E307" s="43" t="str">
        <f>IFERROR(INDEX('ORARIO DOCENTI'!$A$3:$A$102,MATCH(E$184,'ORARIO DOCENTI'!$AP$3:$AP$102,0),1),"")</f>
        <v/>
      </c>
      <c r="F307" s="43" t="str">
        <f>IFERROR(INDEX('ORARIO DOCENTI'!$A$3:$A$102,MATCH(F$184,'ORARIO DOCENTI'!$AP$3:$AP$102,0),1),"")</f>
        <v/>
      </c>
      <c r="G307" s="43" t="str">
        <f>IFERROR(INDEX('ORARIO DOCENTI'!$A$3:$A$102,MATCH(G$184,'ORARIO DOCENTI'!$AP$3:$AP$102,0),1),"")</f>
        <v/>
      </c>
      <c r="H307" s="43" t="str">
        <f>IFERROR(INDEX('ORARIO DOCENTI'!$A$3:$A$102,MATCH(H$184,'ORARIO DOCENTI'!$AP$3:$AP$102,0),1),"")</f>
        <v/>
      </c>
      <c r="I307" s="43" t="str">
        <f>IFERROR(INDEX('ORARIO DOCENTI'!$A$3:$A$102,MATCH(I$184,'ORARIO DOCENTI'!$AP$3:$AP$102,0),1),"")</f>
        <v/>
      </c>
      <c r="J307" s="43" t="str">
        <f>IFERROR(INDEX('ORARIO DOCENTI'!$A$3:$A$102,MATCH(J$184,'ORARIO DOCENTI'!$AP$3:$AP$102,0),1),"")</f>
        <v/>
      </c>
      <c r="K307" s="43" t="str">
        <f>IFERROR(INDEX('ORARIO DOCENTI'!$A$3:$A$102,MATCH(K$184,'ORARIO DOCENTI'!$AP$3:$AP$102,0),1),"")</f>
        <v/>
      </c>
      <c r="L307" s="43" t="str">
        <f>IFERROR(INDEX('ORARIO DOCENTI'!$A$3:$A$102,MATCH(L$184,'ORARIO DOCENTI'!$AP$3:$AP$102,0),1),"")</f>
        <v/>
      </c>
      <c r="M307" s="43" t="str">
        <f>IFERROR(INDEX('ORARIO DOCENTI'!$A$3:$A$102,MATCH(M$184,'ORARIO DOCENTI'!$AP$3:$AP$102,0),1),"")</f>
        <v/>
      </c>
      <c r="N307" s="43" t="str">
        <f>IFERROR(INDEX('ORARIO DOCENTI'!$A$3:$A$102,MATCH(N$184,'ORARIO DOCENTI'!$AP$3:$AP$102,0),1),"")</f>
        <v/>
      </c>
      <c r="O307" s="43" t="str">
        <f>IFERROR(INDEX('ORARIO DOCENTI'!$A$3:$A$102,MATCH(O$184,'ORARIO DOCENTI'!$AP$3:$AP$102,0),1),"")</f>
        <v>LEONARDO</v>
      </c>
      <c r="P307" s="43" t="str">
        <f>IFERROR(INDEX('ORARIO DOCENTI'!$A$3:$A$102,MATCH(P$184,'ORARIO DOCENTI'!$AP$3:$AP$102,0),1),"")</f>
        <v>LEONARDO</v>
      </c>
      <c r="Q307" s="43" t="str">
        <f>IFERROR(INDEX('ORARIO DOCENTI'!$A$3:$A$102,MATCH(Q$184,'ORARIO DOCENTI'!$AP$3:$AP$102,0),1),"")</f>
        <v/>
      </c>
      <c r="R307" s="43" t="str">
        <f>IFERROR(INDEX('ORARIO DOCENTI'!$A$3:$A$102,MATCH(R$184,'ORARIO DOCENTI'!$AP$3:$AP$102,0),1),"")</f>
        <v/>
      </c>
      <c r="S307" s="43" t="str">
        <f>IFERROR(INDEX('ORARIO DOCENTI'!$A$3:$A$102,MATCH(S$184,'ORARIO DOCENTI'!$AP$3:$AP$102,0),1),"")</f>
        <v/>
      </c>
      <c r="T307" s="43" t="str">
        <f>IFERROR(INDEX('ORARIO DOCENTI'!$A$3:$A$102,MATCH(T$184,'ORARIO DOCENTI'!$AP$3:$AP$102,0),1),"")</f>
        <v/>
      </c>
      <c r="U307" s="43" t="str">
        <f>IFERROR(INDEX('ORARIO DOCENTI'!$A$3:$A$102,MATCH(U$184,'ORARIO DOCENTI'!$AP$3:$AP$102,0),1),"")</f>
        <v/>
      </c>
      <c r="V307" s="43" t="str">
        <f>IFERROR(INDEX('ORARIO DOCENTI'!$A$3:$A$102,MATCH(V$184,'ORARIO DOCENTI'!$AP$3:$AP$102,0),1),"")</f>
        <v/>
      </c>
      <c r="W307" s="43" t="str">
        <f>IFERROR(INDEX('ORARIO DOCENTI'!$A$3:$A$102,MATCH(W$184,'ORARIO DOCENTI'!$AP$3:$AP$102,0),1),"")</f>
        <v/>
      </c>
      <c r="X307" s="43" t="str">
        <f>IFERROR(INDEX('ORARIO DOCENTI'!$A$3:$A$102,MATCH(X$184,'ORARIO DOCENTI'!$AP$3:$AP$102,0),1),"")</f>
        <v/>
      </c>
      <c r="Y307" s="43" t="str">
        <f>IFERROR(INDEX('ORARIO DOCENTI'!$A$3:$A$102,MATCH(Y$184,'ORARIO DOCENTI'!$AP$3:$AP$102,0),1),"")</f>
        <v/>
      </c>
      <c r="Z307" s="43" t="str">
        <f>IFERROR(INDEX('ORARIO DOCENTI'!$A$3:$A$102,MATCH(Z$184,'ORARIO DOCENTI'!$AP$3:$AP$102,0),1),"")</f>
        <v/>
      </c>
      <c r="AA307" s="43" t="str">
        <f>IFERROR(INDEX('ORARIO DOCENTI'!$A$3:$A$102,MATCH(AA$184,'ORARIO DOCENTI'!$AP$3:$AP$102,0),1),"")</f>
        <v/>
      </c>
      <c r="AB307" s="43" t="str">
        <f>IFERROR(INDEX('ORARIO DOCENTI'!$A$3:$A$102,MATCH(AB$184,'ORARIO DOCENTI'!$AP$3:$AP$102,0),1),"")</f>
        <v/>
      </c>
      <c r="AC307" s="43" t="str">
        <f>IFERROR(INDEX('ORARIO DOCENTI'!$A$3:$A$102,MATCH(AC$184,'ORARIO DOCENTI'!$AP$3:$AP$102,0),1),"")</f>
        <v/>
      </c>
      <c r="AD307" s="43" t="str">
        <f>IFERROR(INDEX('ORARIO DOCENTI'!$A$3:$A$102,MATCH(AD$184,'ORARIO DOCENTI'!$AP$3:$AP$102,0),1),"")</f>
        <v/>
      </c>
      <c r="AE307" s="43" t="str">
        <f>IFERROR(INDEX('ORARIO DOCENTI'!$A$3:$A$102,MATCH(AE$184,'ORARIO DOCENTI'!$AP$3:$AP$102,0),1),"")</f>
        <v/>
      </c>
      <c r="AF307" s="43" t="str">
        <f>IFERROR(INDEX('ORARIO DOCENTI'!$A$3:$A$102,MATCH(AF$184,'ORARIO DOCENTI'!$AP$3:$AP$102,0),1),"")</f>
        <v/>
      </c>
      <c r="AG307" s="43" t="str">
        <f>IFERROR(INDEX('ORARIO DOCENTI'!$A$3:$A$102,MATCH(AG$184,'ORARIO DOCENTI'!$AP$3:$AP$102,0),1),"")</f>
        <v/>
      </c>
      <c r="AH307" s="43" t="str">
        <f>IFERROR(INDEX('ORARIO DOCENTI'!$A$3:$A$102,MATCH(AH$184,'ORARIO DOCENTI'!$AP$3:$AP$102,0),1),"")</f>
        <v/>
      </c>
      <c r="AI307" s="43" t="str">
        <f>IFERROR(INDEX('ORARIO DOCENTI'!$A$3:$A$102,MATCH(AI$184,'ORARIO DOCENTI'!$AP$3:$AP$102,0),1),"")</f>
        <v/>
      </c>
      <c r="AJ307" s="43" t="str">
        <f>IFERROR(INDEX('ORARIO DOCENTI'!$A$3:$A$102,MATCH(AJ$184,'ORARIO DOCENTI'!$AP$3:$AP$102,0),1),"")</f>
        <v/>
      </c>
      <c r="AK307" s="43" t="str">
        <f>IFERROR(INDEX('ORARIO DOCENTI'!$A$3:$A$102,MATCH(AK$184,'ORARIO DOCENTI'!$AP$3:$AP$102,0),1),"")</f>
        <v/>
      </c>
      <c r="AL307" s="43" t="str">
        <f>IFERROR(INDEX('ORARIO DOCENTI'!$A$3:$A$102,MATCH(AL$184,'ORARIO DOCENTI'!$AP$3:$AP$102,0),1),"")</f>
        <v/>
      </c>
      <c r="AM307" s="43" t="str">
        <f>IFERROR(INDEX('ORARIO DOCENTI'!$A$3:$A$102,MATCH(AM$184,'ORARIO DOCENTI'!$AP$3:$AP$102,0),1),"")</f>
        <v/>
      </c>
      <c r="AN307" s="43" t="str">
        <f>IFERROR(INDEX('ORARIO DOCENTI'!$A$3:$A$102,MATCH(AN$184,'ORARIO DOCENTI'!$AP$3:$AP$102,0),1),"")</f>
        <v/>
      </c>
      <c r="AO307" s="43" t="str">
        <f>IFERROR(INDEX('ORARIO DOCENTI'!$A$3:$A$102,MATCH(AO$184,'ORARIO DOCENTI'!$AP$3:$AP$102,0),1),"")</f>
        <v/>
      </c>
      <c r="AP307" s="43" t="str">
        <f>IFERROR(INDEX('ORARIO DOCENTI'!$A$3:$A$102,MATCH(AP$184,'ORARIO DOCENTI'!$AP$3:$AP$102,0),1),"")</f>
        <v/>
      </c>
      <c r="AQ307" s="43" t="str">
        <f>IFERROR(INDEX('ORARIO DOCENTI'!$A$3:$A$102,MATCH(AQ$184,'ORARIO DOCENTI'!$AP$3:$AP$102,0),1),"")</f>
        <v/>
      </c>
      <c r="AR307" s="43" t="str">
        <f>IFERROR(INDEX('ORARIO DOCENTI'!$A$3:$A$102,MATCH(AR$184,'ORARIO DOCENTI'!$AP$3:$AP$102,0),1),"")</f>
        <v/>
      </c>
      <c r="AS307" s="43" t="str">
        <f>IFERROR(INDEX('ORARIO DOCENTI'!$A$3:$A$102,MATCH(AS$184,'ORARIO DOCENTI'!$AP$3:$AP$102,0),1),"")</f>
        <v/>
      </c>
      <c r="AT307" s="43" t="str">
        <f>IFERROR(INDEX('ORARIO DOCENTI'!$A$3:$A$102,MATCH(AT$184,'ORARIO DOCENTI'!$AP$3:$AP$102,0),1),"")</f>
        <v/>
      </c>
      <c r="AU307" s="43" t="str">
        <f>IFERROR(INDEX('ORARIO DOCENTI'!$A$3:$A$102,MATCH(AU$184,'ORARIO DOCENTI'!$AP$3:$AP$102,0),1),"")</f>
        <v/>
      </c>
      <c r="AV307" s="43" t="str">
        <f>IFERROR(INDEX('ORARIO DOCENTI'!$A$3:$A$102,MATCH(AV$184,'ORARIO DOCENTI'!$AP$3:$AP$102,0),1),"")</f>
        <v/>
      </c>
      <c r="AW307" s="43" t="str">
        <f>IFERROR(INDEX('ORARIO DOCENTI'!$A$3:$A$102,MATCH(AW$184,'ORARIO DOCENTI'!$AP$3:$AP$102,0),1),"")</f>
        <v/>
      </c>
      <c r="AX307" s="43" t="str">
        <f>IFERROR(INDEX('ORARIO DOCENTI'!$A$3:$A$102,MATCH(AX$184,'ORARIO DOCENTI'!$AP$3:$AP$102,0),1),"")</f>
        <v/>
      </c>
      <c r="AY307" s="43" t="str">
        <f>IFERROR(INDEX('ORARIO DOCENTI'!$A$3:$A$102,MATCH(AY$184,'ORARIO DOCENTI'!$AP$3:$AP$102,0),1),"")</f>
        <v/>
      </c>
      <c r="AZ307" s="43" t="str">
        <f>IFERROR(INDEX('ORARIO DOCENTI'!$A$3:$A$102,MATCH(AZ$184,'ORARIO DOCENTI'!$AP$3:$AP$102,0),1),"")</f>
        <v/>
      </c>
    </row>
    <row r="308" spans="1:52" s="42" customFormat="1" ht="24.95" hidden="1" customHeight="1">
      <c r="A308" s="160"/>
      <c r="B308" s="163"/>
      <c r="C308" s="40" t="str">
        <f>IFERROR(INDEX('ORARIO ITP'!$A$3:$A$102,MATCH(C$184,'ORARIO ITP'!$AP$3:$AP$102,0),1),"")</f>
        <v/>
      </c>
      <c r="D308" s="40" t="str">
        <f>IFERROR(INDEX('ORARIO ITP'!$A$3:$A$102,MATCH(D$184,'ORARIO ITP'!$AP$3:$AP$102,0),1),"")</f>
        <v/>
      </c>
      <c r="E308" s="40" t="str">
        <f>IFERROR(INDEX('ORARIO ITP'!$A$3:$A$102,MATCH(E$184,'ORARIO ITP'!$AP$3:$AP$102,0),1),"")</f>
        <v/>
      </c>
      <c r="F308" s="40" t="str">
        <f>IFERROR(INDEX('ORARIO ITP'!$A$3:$A$102,MATCH(F$184,'ORARIO ITP'!$AP$3:$AP$102,0),1),"")</f>
        <v/>
      </c>
      <c r="G308" s="40" t="str">
        <f>IFERROR(INDEX('ORARIO ITP'!$A$3:$A$102,MATCH(G$184,'ORARIO ITP'!$AP$3:$AP$102,0),1),"")</f>
        <v/>
      </c>
      <c r="H308" s="40" t="str">
        <f>IFERROR(INDEX('ORARIO ITP'!$A$3:$A$102,MATCH(H$184,'ORARIO ITP'!$AP$3:$AP$102,0),1),"")</f>
        <v/>
      </c>
      <c r="I308" s="40" t="str">
        <f>IFERROR(INDEX('ORARIO ITP'!$A$3:$A$102,MATCH(I$184,'ORARIO ITP'!$AP$3:$AP$102,0),1),"")</f>
        <v/>
      </c>
      <c r="J308" s="40" t="str">
        <f>IFERROR(INDEX('ORARIO ITP'!$A$3:$A$102,MATCH(J$184,'ORARIO ITP'!$AP$3:$AP$102,0),1),"")</f>
        <v/>
      </c>
      <c r="K308" s="40" t="str">
        <f>IFERROR(INDEX('ORARIO ITP'!$A$3:$A$102,MATCH(K$184,'ORARIO ITP'!$AP$3:$AP$102,0),1),"")</f>
        <v/>
      </c>
      <c r="L308" s="40" t="str">
        <f>IFERROR(INDEX('ORARIO ITP'!$A$3:$A$102,MATCH(L$184,'ORARIO ITP'!$AP$3:$AP$102,0),1),"")</f>
        <v/>
      </c>
      <c r="M308" s="40" t="str">
        <f>IFERROR(INDEX('ORARIO ITP'!$A$3:$A$102,MATCH(M$184,'ORARIO ITP'!$AP$3:$AP$102,0),1),"")</f>
        <v/>
      </c>
      <c r="N308" s="40" t="str">
        <f>IFERROR(INDEX('ORARIO ITP'!$A$3:$A$102,MATCH(N$184,'ORARIO ITP'!$AP$3:$AP$102,0),1),"")</f>
        <v/>
      </c>
      <c r="O308" s="40" t="str">
        <f>IFERROR(INDEX('ORARIO ITP'!$A$3:$A$102,MATCH(O$184,'ORARIO ITP'!$AP$3:$AP$102,0),1),"")</f>
        <v/>
      </c>
      <c r="P308" s="40" t="str">
        <f>IFERROR(INDEX('ORARIO ITP'!$A$3:$A$102,MATCH(P$184,'ORARIO ITP'!$AP$3:$AP$102,0),1),"")</f>
        <v/>
      </c>
      <c r="Q308" s="40" t="str">
        <f>IFERROR(INDEX('ORARIO ITP'!$A$3:$A$102,MATCH(Q$184,'ORARIO ITP'!$AP$3:$AP$102,0),1),"")</f>
        <v/>
      </c>
      <c r="R308" s="40" t="str">
        <f>IFERROR(INDEX('ORARIO ITP'!$A$3:$A$102,MATCH(R$184,'ORARIO ITP'!$AP$3:$AP$102,0),1),"")</f>
        <v/>
      </c>
      <c r="S308" s="40" t="str">
        <f>IFERROR(INDEX('ORARIO ITP'!$A$3:$A$102,MATCH(S$184,'ORARIO ITP'!$AP$3:$AP$102,0),1),"")</f>
        <v/>
      </c>
      <c r="T308" s="40" t="str">
        <f>IFERROR(INDEX('ORARIO ITP'!$A$3:$A$102,MATCH(T$184,'ORARIO ITP'!$AP$3:$AP$102,0),1),"")</f>
        <v/>
      </c>
      <c r="U308" s="40" t="str">
        <f>IFERROR(INDEX('ORARIO ITP'!$A$3:$A$102,MATCH(U$184,'ORARIO ITP'!$AP$3:$AP$102,0),1),"")</f>
        <v/>
      </c>
      <c r="V308" s="40" t="str">
        <f>IFERROR(INDEX('ORARIO ITP'!$A$3:$A$102,MATCH(V$184,'ORARIO ITP'!$AP$3:$AP$102,0),1),"")</f>
        <v/>
      </c>
      <c r="W308" s="40" t="str">
        <f>IFERROR(INDEX('ORARIO ITP'!$A$3:$A$102,MATCH(W$184,'ORARIO ITP'!$AP$3:$AP$102,0),1),"")</f>
        <v/>
      </c>
      <c r="X308" s="40" t="str">
        <f>IFERROR(INDEX('ORARIO ITP'!$A$3:$A$102,MATCH(X$184,'ORARIO ITP'!$AP$3:$AP$102,0),1),"")</f>
        <v/>
      </c>
      <c r="Y308" s="40" t="str">
        <f>IFERROR(INDEX('ORARIO ITP'!$A$3:$A$102,MATCH(Y$184,'ORARIO ITP'!$AP$3:$AP$102,0),1),"")</f>
        <v/>
      </c>
      <c r="Z308" s="40" t="str">
        <f>IFERROR(INDEX('ORARIO ITP'!$A$3:$A$102,MATCH(Z$184,'ORARIO ITP'!$AP$3:$AP$102,0),1),"")</f>
        <v/>
      </c>
      <c r="AA308" s="40" t="str">
        <f>IFERROR(INDEX('ORARIO ITP'!$A$3:$A$102,MATCH(AA$184,'ORARIO ITP'!$AP$3:$AP$102,0),1),"")</f>
        <v/>
      </c>
      <c r="AB308" s="40" t="str">
        <f>IFERROR(INDEX('ORARIO ITP'!$A$3:$A$102,MATCH(AB$184,'ORARIO ITP'!$AP$3:$AP$102,0),1),"")</f>
        <v/>
      </c>
      <c r="AC308" s="40" t="str">
        <f>IFERROR(INDEX('ORARIO ITP'!$A$3:$A$102,MATCH(AC$184,'ORARIO ITP'!$AP$3:$AP$102,0),1),"")</f>
        <v/>
      </c>
      <c r="AD308" s="40" t="str">
        <f>IFERROR(INDEX('ORARIO ITP'!$A$3:$A$102,MATCH(AD$184,'ORARIO ITP'!$AP$3:$AP$102,0),1),"")</f>
        <v/>
      </c>
      <c r="AE308" s="40" t="str">
        <f>IFERROR(INDEX('ORARIO ITP'!$A$3:$A$102,MATCH(AE$184,'ORARIO ITP'!$AP$3:$AP$102,0),1),"")</f>
        <v/>
      </c>
      <c r="AF308" s="40" t="str">
        <f>IFERROR(INDEX('ORARIO ITP'!$A$3:$A$102,MATCH(AF$184,'ORARIO ITP'!$AP$3:$AP$102,0),1),"")</f>
        <v/>
      </c>
      <c r="AG308" s="40" t="str">
        <f>IFERROR(INDEX('ORARIO ITP'!$A$3:$A$102,MATCH(AG$184,'ORARIO ITP'!$AP$3:$AP$102,0),1),"")</f>
        <v/>
      </c>
      <c r="AH308" s="40" t="str">
        <f>IFERROR(INDEX('ORARIO ITP'!$A$3:$A$102,MATCH(AH$184,'ORARIO ITP'!$AP$3:$AP$102,0),1),"")</f>
        <v/>
      </c>
      <c r="AI308" s="40" t="str">
        <f>IFERROR(INDEX('ORARIO ITP'!$A$3:$A$102,MATCH(AI$184,'ORARIO ITP'!$AP$3:$AP$102,0),1),"")</f>
        <v/>
      </c>
      <c r="AJ308" s="40" t="str">
        <f>IFERROR(INDEX('ORARIO ITP'!$A$3:$A$102,MATCH(AJ$184,'ORARIO ITP'!$AP$3:$AP$102,0),1),"")</f>
        <v/>
      </c>
      <c r="AK308" s="40" t="str">
        <f>IFERROR(INDEX('ORARIO ITP'!$A$3:$A$102,MATCH(AK$184,'ORARIO ITP'!$AP$3:$AP$102,0),1),"")</f>
        <v/>
      </c>
      <c r="AL308" s="40" t="str">
        <f>IFERROR(INDEX('ORARIO ITP'!$A$3:$A$102,MATCH(AL$184,'ORARIO ITP'!$AP$3:$AP$102,0),1),"")</f>
        <v/>
      </c>
      <c r="AM308" s="40" t="str">
        <f>IFERROR(INDEX('ORARIO ITP'!$A$3:$A$102,MATCH(AM$184,'ORARIO ITP'!$AP$3:$AP$102,0),1),"")</f>
        <v/>
      </c>
      <c r="AN308" s="40" t="str">
        <f>IFERROR(INDEX('ORARIO ITP'!$A$3:$A$102,MATCH(AN$184,'ORARIO ITP'!$AP$3:$AP$102,0),1),"")</f>
        <v/>
      </c>
      <c r="AO308" s="40" t="str">
        <f>IFERROR(INDEX('ORARIO ITP'!$A$3:$A$102,MATCH(AO$184,'ORARIO ITP'!$AP$3:$AP$102,0),1),"")</f>
        <v/>
      </c>
      <c r="AP308" s="40" t="str">
        <f>IFERROR(INDEX('ORARIO ITP'!$A$3:$A$102,MATCH(AP$184,'ORARIO ITP'!$AP$3:$AP$102,0),1),"")</f>
        <v/>
      </c>
      <c r="AQ308" s="40" t="str">
        <f>IFERROR(INDEX('ORARIO ITP'!$A$3:$A$102,MATCH(AQ$184,'ORARIO ITP'!$AP$3:$AP$102,0),1),"")</f>
        <v/>
      </c>
      <c r="AR308" s="40" t="str">
        <f>IFERROR(INDEX('ORARIO ITP'!$A$3:$A$102,MATCH(AR$184,'ORARIO ITP'!$AP$3:$AP$102,0),1),"")</f>
        <v/>
      </c>
      <c r="AS308" s="40" t="str">
        <f>IFERROR(INDEX('ORARIO ITP'!$A$3:$A$102,MATCH(AS$184,'ORARIO ITP'!$AP$3:$AP$102,0),1),"")</f>
        <v/>
      </c>
      <c r="AT308" s="40" t="str">
        <f>IFERROR(INDEX('ORARIO ITP'!$A$3:$A$102,MATCH(AT$184,'ORARIO ITP'!$AP$3:$AP$102,0),1),"")</f>
        <v/>
      </c>
      <c r="AU308" s="40" t="str">
        <f>IFERROR(INDEX('ORARIO ITP'!$A$3:$A$102,MATCH(AU$184,'ORARIO ITP'!$AP$3:$AP$102,0),1),"")</f>
        <v/>
      </c>
      <c r="AV308" s="40" t="str">
        <f>IFERROR(INDEX('ORARIO ITP'!$A$3:$A$102,MATCH(AV$184,'ORARIO ITP'!$AP$3:$AP$102,0),1),"")</f>
        <v/>
      </c>
      <c r="AW308" s="40" t="str">
        <f>IFERROR(INDEX('ORARIO ITP'!$A$3:$A$102,MATCH(AW$184,'ORARIO ITP'!$AP$3:$AP$102,0),1),"")</f>
        <v/>
      </c>
      <c r="AX308" s="40" t="str">
        <f>IFERROR(INDEX('ORARIO ITP'!$A$3:$A$102,MATCH(AX$184,'ORARIO ITP'!$AP$3:$AP$102,0),1),"")</f>
        <v/>
      </c>
      <c r="AY308" s="40" t="str">
        <f>IFERROR(INDEX('ORARIO ITP'!$A$3:$A$102,MATCH(AY$184,'ORARIO ITP'!$AP$3:$AP$102,0),1),"")</f>
        <v/>
      </c>
      <c r="AZ308" s="40" t="str">
        <f>IFERROR(INDEX('ORARIO ITP'!$A$3:$A$102,MATCH(AZ$184,'ORARIO ITP'!$AP$3:$AP$102,0),1),"")</f>
        <v/>
      </c>
    </row>
    <row r="309" spans="1:52" s="42" customFormat="1" ht="24.95" hidden="1" customHeight="1">
      <c r="A309" s="160"/>
      <c r="B309" s="163">
        <v>2</v>
      </c>
      <c r="C309" s="41" t="str">
        <f ca="1">IFERROR(INDEX('DOCENTI-CLASSI-MATERIE'!$A$2:$L$201,MATCH(C$127,'DOCENTI-CLASSI-MATERIE'!$A$2:$A$201,0),MATCH(C$184,INDIRECT("'DOCENTI-CLASSI-MATERIE'!$A"&amp;MATCH(C$127,'DOCENTI-CLASSI-MATERIE'!$A$2:$A$201,0)+2&amp;":$L"&amp;MATCH(C$127,'DOCENTI-CLASSI-MATERIE'!$A$2:$A$201,0)+2),0)),"")</f>
        <v/>
      </c>
      <c r="D309" s="41" t="str">
        <f ca="1">IFERROR(INDEX('DOCENTI-CLASSI-MATERIE'!$A$2:$L$201,MATCH(D$127,'DOCENTI-CLASSI-MATERIE'!$A$2:$A$201,0),MATCH(D$184,INDIRECT("'DOCENTI-CLASSI-MATERIE'!$A"&amp;MATCH(D$127,'DOCENTI-CLASSI-MATERIE'!$A$2:$A$201,0)+2&amp;":$L"&amp;MATCH(D$127,'DOCENTI-CLASSI-MATERIE'!$A$2:$A$201,0)+2),0)),"")</f>
        <v/>
      </c>
      <c r="E309" s="41" t="str">
        <f ca="1">IFERROR(INDEX('DOCENTI-CLASSI-MATERIE'!$A$2:$L$201,MATCH(E$127,'DOCENTI-CLASSI-MATERIE'!$A$2:$A$201,0),MATCH(E$184,INDIRECT("'DOCENTI-CLASSI-MATERIE'!$A"&amp;MATCH(E$127,'DOCENTI-CLASSI-MATERIE'!$A$2:$A$201,0)+2&amp;":$L"&amp;MATCH(E$127,'DOCENTI-CLASSI-MATERIE'!$A$2:$A$201,0)+2),0)),"")</f>
        <v/>
      </c>
      <c r="F309" s="41" t="str">
        <f ca="1">IFERROR(INDEX('DOCENTI-CLASSI-MATERIE'!$A$2:$L$201,MATCH(F$127,'DOCENTI-CLASSI-MATERIE'!$A$2:$A$201,0),MATCH(F$184,INDIRECT("'DOCENTI-CLASSI-MATERIE'!$A"&amp;MATCH(F$127,'DOCENTI-CLASSI-MATERIE'!$A$2:$A$201,0)+2&amp;":$L"&amp;MATCH(F$127,'DOCENTI-CLASSI-MATERIE'!$A$2:$A$201,0)+2),0)),"")</f>
        <v/>
      </c>
      <c r="G309" s="41" t="str">
        <f ca="1">IFERROR(INDEX('DOCENTI-CLASSI-MATERIE'!$A$2:$L$201,MATCH(G$127,'DOCENTI-CLASSI-MATERIE'!$A$2:$A$201,0),MATCH(G$184,INDIRECT("'DOCENTI-CLASSI-MATERIE'!$A"&amp;MATCH(G$127,'DOCENTI-CLASSI-MATERIE'!$A$2:$A$201,0)+2&amp;":$L"&amp;MATCH(G$127,'DOCENTI-CLASSI-MATERIE'!$A$2:$A$201,0)+2),0)),"")</f>
        <v/>
      </c>
      <c r="H309" s="41" t="str">
        <f ca="1">IFERROR(INDEX('DOCENTI-CLASSI-MATERIE'!$A$2:$L$201,MATCH(H$127,'DOCENTI-CLASSI-MATERIE'!$A$2:$A$201,0),MATCH(H$184,INDIRECT("'DOCENTI-CLASSI-MATERIE'!$A"&amp;MATCH(H$127,'DOCENTI-CLASSI-MATERIE'!$A$2:$A$201,0)+2&amp;":$L"&amp;MATCH(H$127,'DOCENTI-CLASSI-MATERIE'!$A$2:$A$201,0)+2),0)),"")</f>
        <v/>
      </c>
      <c r="I309" s="41" t="str">
        <f ca="1">IFERROR(INDEX('DOCENTI-CLASSI-MATERIE'!$A$2:$L$201,MATCH(I$127,'DOCENTI-CLASSI-MATERIE'!$A$2:$A$201,0),MATCH(I$184,INDIRECT("'DOCENTI-CLASSI-MATERIE'!$A"&amp;MATCH(I$127,'DOCENTI-CLASSI-MATERIE'!$A$2:$A$201,0)+2&amp;":$L"&amp;MATCH(I$127,'DOCENTI-CLASSI-MATERIE'!$A$2:$A$201,0)+2),0)),"")</f>
        <v/>
      </c>
      <c r="J309" s="41" t="str">
        <f ca="1">IFERROR(INDEX('DOCENTI-CLASSI-MATERIE'!$A$2:$L$201,MATCH(J$127,'DOCENTI-CLASSI-MATERIE'!$A$2:$A$201,0),MATCH(J$184,INDIRECT("'DOCENTI-CLASSI-MATERIE'!$A"&amp;MATCH(J$127,'DOCENTI-CLASSI-MATERIE'!$A$2:$A$201,0)+2&amp;":$L"&amp;MATCH(J$127,'DOCENTI-CLASSI-MATERIE'!$A$2:$A$201,0)+2),0)),"")</f>
        <v/>
      </c>
      <c r="K309" s="41" t="str">
        <f ca="1">IFERROR(INDEX('DOCENTI-CLASSI-MATERIE'!$A$2:$L$201,MATCH(K$127,'DOCENTI-CLASSI-MATERIE'!$A$2:$A$201,0),MATCH(K$184,INDIRECT("'DOCENTI-CLASSI-MATERIE'!$A"&amp;MATCH(K$127,'DOCENTI-CLASSI-MATERIE'!$A$2:$A$201,0)+2&amp;":$L"&amp;MATCH(K$127,'DOCENTI-CLASSI-MATERIE'!$A$2:$A$201,0)+2),0)),"")</f>
        <v/>
      </c>
      <c r="L309" s="41" t="str">
        <f ca="1">IFERROR(INDEX('DOCENTI-CLASSI-MATERIE'!$A$2:$L$201,MATCH(L$127,'DOCENTI-CLASSI-MATERIE'!$A$2:$A$201,0),MATCH(L$184,INDIRECT("'DOCENTI-CLASSI-MATERIE'!$A"&amp;MATCH(L$127,'DOCENTI-CLASSI-MATERIE'!$A$2:$A$201,0)+2&amp;":$L"&amp;MATCH(L$127,'DOCENTI-CLASSI-MATERIE'!$A$2:$A$201,0)+2),0)),"")</f>
        <v/>
      </c>
      <c r="M309" s="41" t="str">
        <f ca="1">IFERROR(INDEX('DOCENTI-CLASSI-MATERIE'!$A$2:$L$201,MATCH(M$127,'DOCENTI-CLASSI-MATERIE'!$A$2:$A$201,0),MATCH(M$184,INDIRECT("'DOCENTI-CLASSI-MATERIE'!$A"&amp;MATCH(M$127,'DOCENTI-CLASSI-MATERIE'!$A$2:$A$201,0)+2&amp;":$L"&amp;MATCH(M$127,'DOCENTI-CLASSI-MATERIE'!$A$2:$A$201,0)+2),0)),"")</f>
        <v/>
      </c>
      <c r="N309" s="41" t="str">
        <f ca="1">IFERROR(INDEX('DOCENTI-CLASSI-MATERIE'!$A$2:$L$201,MATCH(N$127,'DOCENTI-CLASSI-MATERIE'!$A$2:$A$201,0),MATCH(N$184,INDIRECT("'DOCENTI-CLASSI-MATERIE'!$A"&amp;MATCH(N$127,'DOCENTI-CLASSI-MATERIE'!$A$2:$A$201,0)+2&amp;":$L"&amp;MATCH(N$127,'DOCENTI-CLASSI-MATERIE'!$A$2:$A$201,0)+2),0)),"")</f>
        <v/>
      </c>
      <c r="O309" s="41" t="str">
        <f ca="1">IFERROR(INDEX('DOCENTI-CLASSI-MATERIE'!$A$2:$L$201,MATCH(O$127,'DOCENTI-CLASSI-MATERIE'!$A$2:$A$201,0),MATCH(O$184,INDIRECT("'DOCENTI-CLASSI-MATERIE'!$A"&amp;MATCH(O$127,'DOCENTI-CLASSI-MATERIE'!$A$2:$A$201,0)+2&amp;":$L"&amp;MATCH(O$127,'DOCENTI-CLASSI-MATERIE'!$A$2:$A$201,0)+2),0)),"")</f>
        <v>RELIGIONE</v>
      </c>
      <c r="P309" s="41" t="str">
        <f ca="1">IFERROR(INDEX('DOCENTI-CLASSI-MATERIE'!$A$2:$L$201,MATCH(P$127,'DOCENTI-CLASSI-MATERIE'!$A$2:$A$201,0),MATCH(P$184,INDIRECT("'DOCENTI-CLASSI-MATERIE'!$A"&amp;MATCH(P$127,'DOCENTI-CLASSI-MATERIE'!$A$2:$A$201,0)+2&amp;":$L"&amp;MATCH(P$127,'DOCENTI-CLASSI-MATERIE'!$A$2:$A$201,0)+2),0)),"")</f>
        <v>RELIGIONE</v>
      </c>
      <c r="Q309" s="41" t="str">
        <f ca="1">IFERROR(INDEX('DOCENTI-CLASSI-MATERIE'!$A$2:$L$201,MATCH(Q$127,'DOCENTI-CLASSI-MATERIE'!$A$2:$A$201,0),MATCH(Q$184,INDIRECT("'DOCENTI-CLASSI-MATERIE'!$A"&amp;MATCH(Q$127,'DOCENTI-CLASSI-MATERIE'!$A$2:$A$201,0)+2&amp;":$L"&amp;MATCH(Q$127,'DOCENTI-CLASSI-MATERIE'!$A$2:$A$201,0)+2),0)),"")</f>
        <v/>
      </c>
      <c r="R309" s="41" t="str">
        <f ca="1">IFERROR(INDEX('DOCENTI-CLASSI-MATERIE'!$A$2:$L$201,MATCH(R$127,'DOCENTI-CLASSI-MATERIE'!$A$2:$A$201,0),MATCH(R$184,INDIRECT("'DOCENTI-CLASSI-MATERIE'!$A"&amp;MATCH(R$127,'DOCENTI-CLASSI-MATERIE'!$A$2:$A$201,0)+2&amp;":$L"&amp;MATCH(R$127,'DOCENTI-CLASSI-MATERIE'!$A$2:$A$201,0)+2),0)),"")</f>
        <v/>
      </c>
      <c r="S309" s="41" t="str">
        <f ca="1">IFERROR(INDEX('DOCENTI-CLASSI-MATERIE'!$A$2:$L$201,MATCH(S$127,'DOCENTI-CLASSI-MATERIE'!$A$2:$A$201,0),MATCH(S$184,INDIRECT("'DOCENTI-CLASSI-MATERIE'!$A"&amp;MATCH(S$127,'DOCENTI-CLASSI-MATERIE'!$A$2:$A$201,0)+2&amp;":$L"&amp;MATCH(S$127,'DOCENTI-CLASSI-MATERIE'!$A$2:$A$201,0)+2),0)),"")</f>
        <v/>
      </c>
      <c r="T309" s="41" t="str">
        <f ca="1">IFERROR(INDEX('DOCENTI-CLASSI-MATERIE'!$A$2:$L$201,MATCH(T$127,'DOCENTI-CLASSI-MATERIE'!$A$2:$A$201,0),MATCH(T$184,INDIRECT("'DOCENTI-CLASSI-MATERIE'!$A"&amp;MATCH(T$127,'DOCENTI-CLASSI-MATERIE'!$A$2:$A$201,0)+2&amp;":$L"&amp;MATCH(T$127,'DOCENTI-CLASSI-MATERIE'!$A$2:$A$201,0)+2),0)),"")</f>
        <v/>
      </c>
      <c r="U309" s="41" t="str">
        <f ca="1">IFERROR(INDEX('DOCENTI-CLASSI-MATERIE'!$A$2:$L$201,MATCH(U$127,'DOCENTI-CLASSI-MATERIE'!$A$2:$A$201,0),MATCH(U$184,INDIRECT("'DOCENTI-CLASSI-MATERIE'!$A"&amp;MATCH(U$127,'DOCENTI-CLASSI-MATERIE'!$A$2:$A$201,0)+2&amp;":$L"&amp;MATCH(U$127,'DOCENTI-CLASSI-MATERIE'!$A$2:$A$201,0)+2),0)),"")</f>
        <v/>
      </c>
      <c r="V309" s="41" t="str">
        <f ca="1">IFERROR(INDEX('DOCENTI-CLASSI-MATERIE'!$A$2:$L$201,MATCH(V$127,'DOCENTI-CLASSI-MATERIE'!$A$2:$A$201,0),MATCH(V$184,INDIRECT("'DOCENTI-CLASSI-MATERIE'!$A"&amp;MATCH(V$127,'DOCENTI-CLASSI-MATERIE'!$A$2:$A$201,0)+2&amp;":$L"&amp;MATCH(V$127,'DOCENTI-CLASSI-MATERIE'!$A$2:$A$201,0)+2),0)),"")</f>
        <v/>
      </c>
      <c r="W309" s="41" t="str">
        <f ca="1">IFERROR(INDEX('DOCENTI-CLASSI-MATERIE'!$A$2:$L$201,MATCH(W$127,'DOCENTI-CLASSI-MATERIE'!$A$2:$A$201,0),MATCH(W$184,INDIRECT("'DOCENTI-CLASSI-MATERIE'!$A"&amp;MATCH(W$127,'DOCENTI-CLASSI-MATERIE'!$A$2:$A$201,0)+2&amp;":$L"&amp;MATCH(W$127,'DOCENTI-CLASSI-MATERIE'!$A$2:$A$201,0)+2),0)),"")</f>
        <v/>
      </c>
      <c r="X309" s="41" t="str">
        <f ca="1">IFERROR(INDEX('DOCENTI-CLASSI-MATERIE'!$A$2:$L$201,MATCH(X$127,'DOCENTI-CLASSI-MATERIE'!$A$2:$A$201,0),MATCH(X$184,INDIRECT("'DOCENTI-CLASSI-MATERIE'!$A"&amp;MATCH(X$127,'DOCENTI-CLASSI-MATERIE'!$A$2:$A$201,0)+2&amp;":$L"&amp;MATCH(X$127,'DOCENTI-CLASSI-MATERIE'!$A$2:$A$201,0)+2),0)),"")</f>
        <v/>
      </c>
      <c r="Y309" s="41" t="str">
        <f ca="1">IFERROR(INDEX('DOCENTI-CLASSI-MATERIE'!$A$2:$L$201,MATCH(Y$127,'DOCENTI-CLASSI-MATERIE'!$A$2:$A$201,0),MATCH(Y$184,INDIRECT("'DOCENTI-CLASSI-MATERIE'!$A"&amp;MATCH(Y$127,'DOCENTI-CLASSI-MATERIE'!$A$2:$A$201,0)+2&amp;":$L"&amp;MATCH(Y$127,'DOCENTI-CLASSI-MATERIE'!$A$2:$A$201,0)+2),0)),"")</f>
        <v/>
      </c>
      <c r="Z309" s="41" t="str">
        <f ca="1">IFERROR(INDEX('DOCENTI-CLASSI-MATERIE'!$A$2:$L$201,MATCH(Z$127,'DOCENTI-CLASSI-MATERIE'!$A$2:$A$201,0),MATCH(Z$184,INDIRECT("'DOCENTI-CLASSI-MATERIE'!$A"&amp;MATCH(Z$127,'DOCENTI-CLASSI-MATERIE'!$A$2:$A$201,0)+2&amp;":$L"&amp;MATCH(Z$127,'DOCENTI-CLASSI-MATERIE'!$A$2:$A$201,0)+2),0)),"")</f>
        <v/>
      </c>
      <c r="AA309" s="41" t="str">
        <f ca="1">IFERROR(INDEX('DOCENTI-CLASSI-MATERIE'!$A$2:$L$201,MATCH(AA$127,'DOCENTI-CLASSI-MATERIE'!$A$2:$A$201,0),MATCH(AA$184,INDIRECT("'DOCENTI-CLASSI-MATERIE'!$A"&amp;MATCH(AA$127,'DOCENTI-CLASSI-MATERIE'!$A$2:$A$201,0)+2&amp;":$L"&amp;MATCH(AA$127,'DOCENTI-CLASSI-MATERIE'!$A$2:$A$201,0)+2),0)),"")</f>
        <v/>
      </c>
      <c r="AB309" s="41" t="str">
        <f ca="1">IFERROR(INDEX('DOCENTI-CLASSI-MATERIE'!$A$2:$L$201,MATCH(AB$127,'DOCENTI-CLASSI-MATERIE'!$A$2:$A$201,0),MATCH(AB$184,INDIRECT("'DOCENTI-CLASSI-MATERIE'!$A"&amp;MATCH(AB$127,'DOCENTI-CLASSI-MATERIE'!$A$2:$A$201,0)+2&amp;":$L"&amp;MATCH(AB$127,'DOCENTI-CLASSI-MATERIE'!$A$2:$A$201,0)+2),0)),"")</f>
        <v/>
      </c>
      <c r="AC309" s="41" t="str">
        <f ca="1">IFERROR(INDEX('DOCENTI-CLASSI-MATERIE'!$A$2:$L$201,MATCH(AC$127,'DOCENTI-CLASSI-MATERIE'!$A$2:$A$201,0),MATCH(AC$184,INDIRECT("'DOCENTI-CLASSI-MATERIE'!$A"&amp;MATCH(AC$127,'DOCENTI-CLASSI-MATERIE'!$A$2:$A$201,0)+2&amp;":$L"&amp;MATCH(AC$127,'DOCENTI-CLASSI-MATERIE'!$A$2:$A$201,0)+2),0)),"")</f>
        <v/>
      </c>
      <c r="AD309" s="41" t="str">
        <f ca="1">IFERROR(INDEX('DOCENTI-CLASSI-MATERIE'!$A$2:$L$201,MATCH(AD$127,'DOCENTI-CLASSI-MATERIE'!$A$2:$A$201,0),MATCH(AD$184,INDIRECT("'DOCENTI-CLASSI-MATERIE'!$A"&amp;MATCH(AD$127,'DOCENTI-CLASSI-MATERIE'!$A$2:$A$201,0)+2&amp;":$L"&amp;MATCH(AD$127,'DOCENTI-CLASSI-MATERIE'!$A$2:$A$201,0)+2),0)),"")</f>
        <v/>
      </c>
      <c r="AE309" s="41" t="str">
        <f ca="1">IFERROR(INDEX('DOCENTI-CLASSI-MATERIE'!$A$2:$L$201,MATCH(AE$127,'DOCENTI-CLASSI-MATERIE'!$A$2:$A$201,0),MATCH(AE$184,INDIRECT("'DOCENTI-CLASSI-MATERIE'!$A"&amp;MATCH(AE$127,'DOCENTI-CLASSI-MATERIE'!$A$2:$A$201,0)+2&amp;":$L"&amp;MATCH(AE$127,'DOCENTI-CLASSI-MATERIE'!$A$2:$A$201,0)+2),0)),"")</f>
        <v/>
      </c>
      <c r="AF309" s="41" t="str">
        <f ca="1">IFERROR(INDEX('DOCENTI-CLASSI-MATERIE'!$A$2:$L$201,MATCH(AF$127,'DOCENTI-CLASSI-MATERIE'!$A$2:$A$201,0),MATCH(AF$184,INDIRECT("'DOCENTI-CLASSI-MATERIE'!$A"&amp;MATCH(AF$127,'DOCENTI-CLASSI-MATERIE'!$A$2:$A$201,0)+2&amp;":$L"&amp;MATCH(AF$127,'DOCENTI-CLASSI-MATERIE'!$A$2:$A$201,0)+2),0)),"")</f>
        <v/>
      </c>
      <c r="AG309" s="41" t="str">
        <f ca="1">IFERROR(INDEX('DOCENTI-CLASSI-MATERIE'!$A$2:$L$201,MATCH(AG$127,'DOCENTI-CLASSI-MATERIE'!$A$2:$A$201,0),MATCH(AG$184,INDIRECT("'DOCENTI-CLASSI-MATERIE'!$A"&amp;MATCH(AG$127,'DOCENTI-CLASSI-MATERIE'!$A$2:$A$201,0)+2&amp;":$L"&amp;MATCH(AG$127,'DOCENTI-CLASSI-MATERIE'!$A$2:$A$201,0)+2),0)),"")</f>
        <v/>
      </c>
      <c r="AH309" s="41" t="str">
        <f ca="1">IFERROR(INDEX('DOCENTI-CLASSI-MATERIE'!$A$2:$L$201,MATCH(AH$127,'DOCENTI-CLASSI-MATERIE'!$A$2:$A$201,0),MATCH(AH$184,INDIRECT("'DOCENTI-CLASSI-MATERIE'!$A"&amp;MATCH(AH$127,'DOCENTI-CLASSI-MATERIE'!$A$2:$A$201,0)+2&amp;":$L"&amp;MATCH(AH$127,'DOCENTI-CLASSI-MATERIE'!$A$2:$A$201,0)+2),0)),"")</f>
        <v/>
      </c>
      <c r="AI309" s="41" t="str">
        <f ca="1">IFERROR(INDEX('DOCENTI-CLASSI-MATERIE'!$A$2:$L$201,MATCH(AI$127,'DOCENTI-CLASSI-MATERIE'!$A$2:$A$201,0),MATCH(AI$184,INDIRECT("'DOCENTI-CLASSI-MATERIE'!$A"&amp;MATCH(AI$127,'DOCENTI-CLASSI-MATERIE'!$A$2:$A$201,0)+2&amp;":$L"&amp;MATCH(AI$127,'DOCENTI-CLASSI-MATERIE'!$A$2:$A$201,0)+2),0)),"")</f>
        <v/>
      </c>
      <c r="AJ309" s="41" t="str">
        <f ca="1">IFERROR(INDEX('DOCENTI-CLASSI-MATERIE'!$A$2:$L$201,MATCH(AJ$127,'DOCENTI-CLASSI-MATERIE'!$A$2:$A$201,0),MATCH(AJ$184,INDIRECT("'DOCENTI-CLASSI-MATERIE'!$A"&amp;MATCH(AJ$127,'DOCENTI-CLASSI-MATERIE'!$A$2:$A$201,0)+2&amp;":$L"&amp;MATCH(AJ$127,'DOCENTI-CLASSI-MATERIE'!$A$2:$A$201,0)+2),0)),"")</f>
        <v/>
      </c>
      <c r="AK309" s="41" t="str">
        <f ca="1">IFERROR(INDEX('DOCENTI-CLASSI-MATERIE'!$A$2:$L$201,MATCH(AK$127,'DOCENTI-CLASSI-MATERIE'!$A$2:$A$201,0),MATCH(AK$184,INDIRECT("'DOCENTI-CLASSI-MATERIE'!$A"&amp;MATCH(AK$127,'DOCENTI-CLASSI-MATERIE'!$A$2:$A$201,0)+2&amp;":$L"&amp;MATCH(AK$127,'DOCENTI-CLASSI-MATERIE'!$A$2:$A$201,0)+2),0)),"")</f>
        <v/>
      </c>
      <c r="AL309" s="41" t="str">
        <f ca="1">IFERROR(INDEX('DOCENTI-CLASSI-MATERIE'!$A$2:$L$201,MATCH(AL$127,'DOCENTI-CLASSI-MATERIE'!$A$2:$A$201,0),MATCH(AL$184,INDIRECT("'DOCENTI-CLASSI-MATERIE'!$A"&amp;MATCH(AL$127,'DOCENTI-CLASSI-MATERIE'!$A$2:$A$201,0)+2&amp;":$L"&amp;MATCH(AL$127,'DOCENTI-CLASSI-MATERIE'!$A$2:$A$201,0)+2),0)),"")</f>
        <v/>
      </c>
      <c r="AM309" s="41" t="str">
        <f ca="1">IFERROR(INDEX('DOCENTI-CLASSI-MATERIE'!$A$2:$L$201,MATCH(AM$127,'DOCENTI-CLASSI-MATERIE'!$A$2:$A$201,0),MATCH(AM$184,INDIRECT("'DOCENTI-CLASSI-MATERIE'!$A"&amp;MATCH(AM$127,'DOCENTI-CLASSI-MATERIE'!$A$2:$A$201,0)+2&amp;":$L"&amp;MATCH(AM$127,'DOCENTI-CLASSI-MATERIE'!$A$2:$A$201,0)+2),0)),"")</f>
        <v/>
      </c>
      <c r="AN309" s="41" t="str">
        <f ca="1">IFERROR(INDEX('DOCENTI-CLASSI-MATERIE'!$A$2:$L$201,MATCH(AN$127,'DOCENTI-CLASSI-MATERIE'!$A$2:$A$201,0),MATCH(AN$184,INDIRECT("'DOCENTI-CLASSI-MATERIE'!$A"&amp;MATCH(AN$127,'DOCENTI-CLASSI-MATERIE'!$A$2:$A$201,0)+2&amp;":$L"&amp;MATCH(AN$127,'DOCENTI-CLASSI-MATERIE'!$A$2:$A$201,0)+2),0)),"")</f>
        <v/>
      </c>
      <c r="AO309" s="41" t="str">
        <f ca="1">IFERROR(INDEX('DOCENTI-CLASSI-MATERIE'!$A$2:$L$201,MATCH(AO$127,'DOCENTI-CLASSI-MATERIE'!$A$2:$A$201,0),MATCH(AO$184,INDIRECT("'DOCENTI-CLASSI-MATERIE'!$A"&amp;MATCH(AO$127,'DOCENTI-CLASSI-MATERIE'!$A$2:$A$201,0)+2&amp;":$L"&amp;MATCH(AO$127,'DOCENTI-CLASSI-MATERIE'!$A$2:$A$201,0)+2),0)),"")</f>
        <v/>
      </c>
      <c r="AP309" s="41" t="str">
        <f ca="1">IFERROR(INDEX('DOCENTI-CLASSI-MATERIE'!$A$2:$L$201,MATCH(AP$127,'DOCENTI-CLASSI-MATERIE'!$A$2:$A$201,0),MATCH(AP$184,INDIRECT("'DOCENTI-CLASSI-MATERIE'!$A"&amp;MATCH(AP$127,'DOCENTI-CLASSI-MATERIE'!$A$2:$A$201,0)+2&amp;":$L"&amp;MATCH(AP$127,'DOCENTI-CLASSI-MATERIE'!$A$2:$A$201,0)+2),0)),"")</f>
        <v/>
      </c>
      <c r="AQ309" s="41" t="str">
        <f ca="1">IFERROR(INDEX('DOCENTI-CLASSI-MATERIE'!$A$2:$L$201,MATCH(AQ$127,'DOCENTI-CLASSI-MATERIE'!$A$2:$A$201,0),MATCH(AQ$184,INDIRECT("'DOCENTI-CLASSI-MATERIE'!$A"&amp;MATCH(AQ$127,'DOCENTI-CLASSI-MATERIE'!$A$2:$A$201,0)+2&amp;":$L"&amp;MATCH(AQ$127,'DOCENTI-CLASSI-MATERIE'!$A$2:$A$201,0)+2),0)),"")</f>
        <v/>
      </c>
      <c r="AR309" s="41" t="str">
        <f ca="1">IFERROR(INDEX('DOCENTI-CLASSI-MATERIE'!$A$2:$L$201,MATCH(AR$127,'DOCENTI-CLASSI-MATERIE'!$A$2:$A$201,0),MATCH(AR$184,INDIRECT("'DOCENTI-CLASSI-MATERIE'!$A"&amp;MATCH(AR$127,'DOCENTI-CLASSI-MATERIE'!$A$2:$A$201,0)+2&amp;":$L"&amp;MATCH(AR$127,'DOCENTI-CLASSI-MATERIE'!$A$2:$A$201,0)+2),0)),"")</f>
        <v/>
      </c>
      <c r="AS309" s="41" t="str">
        <f ca="1">IFERROR(INDEX('DOCENTI-CLASSI-MATERIE'!$A$2:$L$201,MATCH(AS$127,'DOCENTI-CLASSI-MATERIE'!$A$2:$A$201,0),MATCH(AS$184,INDIRECT("'DOCENTI-CLASSI-MATERIE'!$A"&amp;MATCH(AS$127,'DOCENTI-CLASSI-MATERIE'!$A$2:$A$201,0)+2&amp;":$L"&amp;MATCH(AS$127,'DOCENTI-CLASSI-MATERIE'!$A$2:$A$201,0)+2),0)),"")</f>
        <v/>
      </c>
      <c r="AT309" s="41" t="str">
        <f ca="1">IFERROR(INDEX('DOCENTI-CLASSI-MATERIE'!$A$2:$L$201,MATCH(AT$127,'DOCENTI-CLASSI-MATERIE'!$A$2:$A$201,0),MATCH(AT$184,INDIRECT("'DOCENTI-CLASSI-MATERIE'!$A"&amp;MATCH(AT$127,'DOCENTI-CLASSI-MATERIE'!$A$2:$A$201,0)+2&amp;":$L"&amp;MATCH(AT$127,'DOCENTI-CLASSI-MATERIE'!$A$2:$A$201,0)+2),0)),"")</f>
        <v/>
      </c>
      <c r="AU309" s="41" t="str">
        <f ca="1">IFERROR(INDEX('DOCENTI-CLASSI-MATERIE'!$A$2:$L$201,MATCH(AU$127,'DOCENTI-CLASSI-MATERIE'!$A$2:$A$201,0),MATCH(AU$184,INDIRECT("'DOCENTI-CLASSI-MATERIE'!$A"&amp;MATCH(AU$127,'DOCENTI-CLASSI-MATERIE'!$A$2:$A$201,0)+2&amp;":$L"&amp;MATCH(AU$127,'DOCENTI-CLASSI-MATERIE'!$A$2:$A$201,0)+2),0)),"")</f>
        <v/>
      </c>
      <c r="AV309" s="41" t="str">
        <f ca="1">IFERROR(INDEX('DOCENTI-CLASSI-MATERIE'!$A$2:$L$201,MATCH(AV$127,'DOCENTI-CLASSI-MATERIE'!$A$2:$A$201,0),MATCH(AV$184,INDIRECT("'DOCENTI-CLASSI-MATERIE'!$A"&amp;MATCH(AV$127,'DOCENTI-CLASSI-MATERIE'!$A$2:$A$201,0)+2&amp;":$L"&amp;MATCH(AV$127,'DOCENTI-CLASSI-MATERIE'!$A$2:$A$201,0)+2),0)),"")</f>
        <v/>
      </c>
      <c r="AW309" s="41" t="str">
        <f ca="1">IFERROR(INDEX('DOCENTI-CLASSI-MATERIE'!$A$2:$L$201,MATCH(AW$127,'DOCENTI-CLASSI-MATERIE'!$A$2:$A$201,0),MATCH(AW$184,INDIRECT("'DOCENTI-CLASSI-MATERIE'!$A"&amp;MATCH(AW$127,'DOCENTI-CLASSI-MATERIE'!$A$2:$A$201,0)+2&amp;":$L"&amp;MATCH(AW$127,'DOCENTI-CLASSI-MATERIE'!$A$2:$A$201,0)+2),0)),"")</f>
        <v/>
      </c>
      <c r="AX309" s="41" t="str">
        <f ca="1">IFERROR(INDEX('DOCENTI-CLASSI-MATERIE'!$A$2:$L$201,MATCH(AX$127,'DOCENTI-CLASSI-MATERIE'!$A$2:$A$201,0),MATCH(AX$184,INDIRECT("'DOCENTI-CLASSI-MATERIE'!$A"&amp;MATCH(AX$127,'DOCENTI-CLASSI-MATERIE'!$A$2:$A$201,0)+2&amp;":$L"&amp;MATCH(AX$127,'DOCENTI-CLASSI-MATERIE'!$A$2:$A$201,0)+2),0)),"")</f>
        <v/>
      </c>
      <c r="AY309" s="41" t="str">
        <f ca="1">IFERROR(INDEX('DOCENTI-CLASSI-MATERIE'!$A$2:$L$201,MATCH(AY$127,'DOCENTI-CLASSI-MATERIE'!$A$2:$A$201,0),MATCH(AY$184,INDIRECT("'DOCENTI-CLASSI-MATERIE'!$A"&amp;MATCH(AY$127,'DOCENTI-CLASSI-MATERIE'!$A$2:$A$201,0)+2&amp;":$L"&amp;MATCH(AY$127,'DOCENTI-CLASSI-MATERIE'!$A$2:$A$201,0)+2),0)),"")</f>
        <v/>
      </c>
      <c r="AZ309" s="41" t="str">
        <f ca="1">IFERROR(INDEX('DOCENTI-CLASSI-MATERIE'!$A$2:$L$201,MATCH(AZ$127,'DOCENTI-CLASSI-MATERIE'!$A$2:$A$201,0),MATCH(AZ$184,INDIRECT("'DOCENTI-CLASSI-MATERIE'!$A"&amp;MATCH(AZ$127,'DOCENTI-CLASSI-MATERIE'!$A$2:$A$201,0)+2&amp;":$L"&amp;MATCH(AZ$127,'DOCENTI-CLASSI-MATERIE'!$A$2:$A$201,0)+2),0)),"")</f>
        <v/>
      </c>
    </row>
    <row r="310" spans="1:52" s="42" customFormat="1" ht="24.95" hidden="1" customHeight="1">
      <c r="A310" s="160"/>
      <c r="B310" s="163"/>
      <c r="C310" s="43" t="str">
        <f>IFERROR(INDEX('ORARIO DOCENTI'!$A$3:$A$102,MATCH(C$184,'ORARIO DOCENTI'!$AQ$3:$AQ$102,0),1),"")</f>
        <v/>
      </c>
      <c r="D310" s="43" t="str">
        <f>IFERROR(INDEX('ORARIO DOCENTI'!$A$3:$A$102,MATCH(D$184,'ORARIO DOCENTI'!$AQ$3:$AQ$102,0),1),"")</f>
        <v/>
      </c>
      <c r="E310" s="43" t="str">
        <f>IFERROR(INDEX('ORARIO DOCENTI'!$A$3:$A$102,MATCH(E$184,'ORARIO DOCENTI'!$AQ$3:$AQ$102,0),1),"")</f>
        <v/>
      </c>
      <c r="F310" s="43" t="str">
        <f>IFERROR(INDEX('ORARIO DOCENTI'!$A$3:$A$102,MATCH(F$184,'ORARIO DOCENTI'!$AQ$3:$AQ$102,0),1),"")</f>
        <v/>
      </c>
      <c r="G310" s="43" t="str">
        <f>IFERROR(INDEX('ORARIO DOCENTI'!$A$3:$A$102,MATCH(G$184,'ORARIO DOCENTI'!$AQ$3:$AQ$102,0),1),"")</f>
        <v/>
      </c>
      <c r="H310" s="43" t="str">
        <f>IFERROR(INDEX('ORARIO DOCENTI'!$A$3:$A$102,MATCH(H$184,'ORARIO DOCENTI'!$AQ$3:$AQ$102,0),1),"")</f>
        <v/>
      </c>
      <c r="I310" s="43" t="str">
        <f>IFERROR(INDEX('ORARIO DOCENTI'!$A$3:$A$102,MATCH(I$184,'ORARIO DOCENTI'!$AQ$3:$AQ$102,0),1),"")</f>
        <v/>
      </c>
      <c r="J310" s="43" t="str">
        <f>IFERROR(INDEX('ORARIO DOCENTI'!$A$3:$A$102,MATCH(J$184,'ORARIO DOCENTI'!$AQ$3:$AQ$102,0),1),"")</f>
        <v/>
      </c>
      <c r="K310" s="43" t="str">
        <f>IFERROR(INDEX('ORARIO DOCENTI'!$A$3:$A$102,MATCH(K$184,'ORARIO DOCENTI'!$AQ$3:$AQ$102,0),1),"")</f>
        <v/>
      </c>
      <c r="L310" s="43" t="str">
        <f>IFERROR(INDEX('ORARIO DOCENTI'!$A$3:$A$102,MATCH(L$184,'ORARIO DOCENTI'!$AQ$3:$AQ$102,0),1),"")</f>
        <v/>
      </c>
      <c r="M310" s="43" t="str">
        <f>IFERROR(INDEX('ORARIO DOCENTI'!$A$3:$A$102,MATCH(M$184,'ORARIO DOCENTI'!$AQ$3:$AQ$102,0),1),"")</f>
        <v/>
      </c>
      <c r="N310" s="43" t="str">
        <f>IFERROR(INDEX('ORARIO DOCENTI'!$A$3:$A$102,MATCH(N$184,'ORARIO DOCENTI'!$AQ$3:$AQ$102,0),1),"")</f>
        <v/>
      </c>
      <c r="O310" s="43" t="str">
        <f>IFERROR(INDEX('ORARIO DOCENTI'!$A$3:$A$102,MATCH(O$184,'ORARIO DOCENTI'!$AQ$3:$AQ$102,0),1),"")</f>
        <v>MEMOLA</v>
      </c>
      <c r="P310" s="43" t="str">
        <f>IFERROR(INDEX('ORARIO DOCENTI'!$A$3:$A$102,MATCH(P$184,'ORARIO DOCENTI'!$AQ$3:$AQ$102,0),1),"")</f>
        <v>MEMOLA</v>
      </c>
      <c r="Q310" s="43" t="str">
        <f>IFERROR(INDEX('ORARIO DOCENTI'!$A$3:$A$102,MATCH(Q$184,'ORARIO DOCENTI'!$AQ$3:$AQ$102,0),1),"")</f>
        <v/>
      </c>
      <c r="R310" s="43" t="str">
        <f>IFERROR(INDEX('ORARIO DOCENTI'!$A$3:$A$102,MATCH(R$184,'ORARIO DOCENTI'!$AQ$3:$AQ$102,0),1),"")</f>
        <v/>
      </c>
      <c r="S310" s="43" t="str">
        <f>IFERROR(INDEX('ORARIO DOCENTI'!$A$3:$A$102,MATCH(S$184,'ORARIO DOCENTI'!$AQ$3:$AQ$102,0),1),"")</f>
        <v/>
      </c>
      <c r="T310" s="43" t="str">
        <f>IFERROR(INDEX('ORARIO DOCENTI'!$A$3:$A$102,MATCH(T$184,'ORARIO DOCENTI'!$AQ$3:$AQ$102,0),1),"")</f>
        <v/>
      </c>
      <c r="U310" s="43" t="str">
        <f>IFERROR(INDEX('ORARIO DOCENTI'!$A$3:$A$102,MATCH(U$184,'ORARIO DOCENTI'!$AQ$3:$AQ$102,0),1),"")</f>
        <v/>
      </c>
      <c r="V310" s="43" t="str">
        <f>IFERROR(INDEX('ORARIO DOCENTI'!$A$3:$A$102,MATCH(V$184,'ORARIO DOCENTI'!$AQ$3:$AQ$102,0),1),"")</f>
        <v/>
      </c>
      <c r="W310" s="43" t="str">
        <f>IFERROR(INDEX('ORARIO DOCENTI'!$A$3:$A$102,MATCH(W$184,'ORARIO DOCENTI'!$AQ$3:$AQ$102,0),1),"")</f>
        <v/>
      </c>
      <c r="X310" s="43" t="str">
        <f>IFERROR(INDEX('ORARIO DOCENTI'!$A$3:$A$102,MATCH(X$184,'ORARIO DOCENTI'!$AQ$3:$AQ$102,0),1),"")</f>
        <v/>
      </c>
      <c r="Y310" s="43" t="str">
        <f>IFERROR(INDEX('ORARIO DOCENTI'!$A$3:$A$102,MATCH(Y$184,'ORARIO DOCENTI'!$AQ$3:$AQ$102,0),1),"")</f>
        <v/>
      </c>
      <c r="Z310" s="43" t="str">
        <f>IFERROR(INDEX('ORARIO DOCENTI'!$A$3:$A$102,MATCH(Z$184,'ORARIO DOCENTI'!$AQ$3:$AQ$102,0),1),"")</f>
        <v/>
      </c>
      <c r="AA310" s="43" t="str">
        <f>IFERROR(INDEX('ORARIO DOCENTI'!$A$3:$A$102,MATCH(AA$184,'ORARIO DOCENTI'!$AQ$3:$AQ$102,0),1),"")</f>
        <v/>
      </c>
      <c r="AB310" s="43" t="str">
        <f>IFERROR(INDEX('ORARIO DOCENTI'!$A$3:$A$102,MATCH(AB$184,'ORARIO DOCENTI'!$AQ$3:$AQ$102,0),1),"")</f>
        <v/>
      </c>
      <c r="AC310" s="43" t="str">
        <f>IFERROR(INDEX('ORARIO DOCENTI'!$A$3:$A$102,MATCH(AC$184,'ORARIO DOCENTI'!$AQ$3:$AQ$102,0),1),"")</f>
        <v/>
      </c>
      <c r="AD310" s="43" t="str">
        <f>IFERROR(INDEX('ORARIO DOCENTI'!$A$3:$A$102,MATCH(AD$184,'ORARIO DOCENTI'!$AQ$3:$AQ$102,0),1),"")</f>
        <v/>
      </c>
      <c r="AE310" s="43" t="str">
        <f>IFERROR(INDEX('ORARIO DOCENTI'!$A$3:$A$102,MATCH(AE$184,'ORARIO DOCENTI'!$AQ$3:$AQ$102,0),1),"")</f>
        <v/>
      </c>
      <c r="AF310" s="43" t="str">
        <f>IFERROR(INDEX('ORARIO DOCENTI'!$A$3:$A$102,MATCH(AF$184,'ORARIO DOCENTI'!$AQ$3:$AQ$102,0),1),"")</f>
        <v/>
      </c>
      <c r="AG310" s="43" t="str">
        <f>IFERROR(INDEX('ORARIO DOCENTI'!$A$3:$A$102,MATCH(AG$184,'ORARIO DOCENTI'!$AQ$3:$AQ$102,0),1),"")</f>
        <v/>
      </c>
      <c r="AH310" s="43" t="str">
        <f>IFERROR(INDEX('ORARIO DOCENTI'!$A$3:$A$102,MATCH(AH$184,'ORARIO DOCENTI'!$AQ$3:$AQ$102,0),1),"")</f>
        <v/>
      </c>
      <c r="AI310" s="43" t="str">
        <f>IFERROR(INDEX('ORARIO DOCENTI'!$A$3:$A$102,MATCH(AI$184,'ORARIO DOCENTI'!$AQ$3:$AQ$102,0),1),"")</f>
        <v/>
      </c>
      <c r="AJ310" s="43" t="str">
        <f>IFERROR(INDEX('ORARIO DOCENTI'!$A$3:$A$102,MATCH(AJ$184,'ORARIO DOCENTI'!$AQ$3:$AQ$102,0),1),"")</f>
        <v/>
      </c>
      <c r="AK310" s="43" t="str">
        <f>IFERROR(INDEX('ORARIO DOCENTI'!$A$3:$A$102,MATCH(AK$184,'ORARIO DOCENTI'!$AQ$3:$AQ$102,0),1),"")</f>
        <v/>
      </c>
      <c r="AL310" s="43" t="str">
        <f>IFERROR(INDEX('ORARIO DOCENTI'!$A$3:$A$102,MATCH(AL$184,'ORARIO DOCENTI'!$AQ$3:$AQ$102,0),1),"")</f>
        <v/>
      </c>
      <c r="AM310" s="43" t="str">
        <f>IFERROR(INDEX('ORARIO DOCENTI'!$A$3:$A$102,MATCH(AM$184,'ORARIO DOCENTI'!$AQ$3:$AQ$102,0),1),"")</f>
        <v/>
      </c>
      <c r="AN310" s="43" t="str">
        <f>IFERROR(INDEX('ORARIO DOCENTI'!$A$3:$A$102,MATCH(AN$184,'ORARIO DOCENTI'!$AQ$3:$AQ$102,0),1),"")</f>
        <v/>
      </c>
      <c r="AO310" s="43" t="str">
        <f>IFERROR(INDEX('ORARIO DOCENTI'!$A$3:$A$102,MATCH(AO$184,'ORARIO DOCENTI'!$AQ$3:$AQ$102,0),1),"")</f>
        <v/>
      </c>
      <c r="AP310" s="43" t="str">
        <f>IFERROR(INDEX('ORARIO DOCENTI'!$A$3:$A$102,MATCH(AP$184,'ORARIO DOCENTI'!$AQ$3:$AQ$102,0),1),"")</f>
        <v/>
      </c>
      <c r="AQ310" s="43" t="str">
        <f>IFERROR(INDEX('ORARIO DOCENTI'!$A$3:$A$102,MATCH(AQ$184,'ORARIO DOCENTI'!$AQ$3:$AQ$102,0),1),"")</f>
        <v/>
      </c>
      <c r="AR310" s="43" t="str">
        <f>IFERROR(INDEX('ORARIO DOCENTI'!$A$3:$A$102,MATCH(AR$184,'ORARIO DOCENTI'!$AQ$3:$AQ$102,0),1),"")</f>
        <v/>
      </c>
      <c r="AS310" s="43" t="str">
        <f>IFERROR(INDEX('ORARIO DOCENTI'!$A$3:$A$102,MATCH(AS$184,'ORARIO DOCENTI'!$AQ$3:$AQ$102,0),1),"")</f>
        <v/>
      </c>
      <c r="AT310" s="43" t="str">
        <f>IFERROR(INDEX('ORARIO DOCENTI'!$A$3:$A$102,MATCH(AT$184,'ORARIO DOCENTI'!$AQ$3:$AQ$102,0),1),"")</f>
        <v/>
      </c>
      <c r="AU310" s="43" t="str">
        <f>IFERROR(INDEX('ORARIO DOCENTI'!$A$3:$A$102,MATCH(AU$184,'ORARIO DOCENTI'!$AQ$3:$AQ$102,0),1),"")</f>
        <v/>
      </c>
      <c r="AV310" s="43" t="str">
        <f>IFERROR(INDEX('ORARIO DOCENTI'!$A$3:$A$102,MATCH(AV$184,'ORARIO DOCENTI'!$AQ$3:$AQ$102,0),1),"")</f>
        <v/>
      </c>
      <c r="AW310" s="43" t="str">
        <f>IFERROR(INDEX('ORARIO DOCENTI'!$A$3:$A$102,MATCH(AW$184,'ORARIO DOCENTI'!$AQ$3:$AQ$102,0),1),"")</f>
        <v/>
      </c>
      <c r="AX310" s="43" t="str">
        <f>IFERROR(INDEX('ORARIO DOCENTI'!$A$3:$A$102,MATCH(AX$184,'ORARIO DOCENTI'!$AQ$3:$AQ$102,0),1),"")</f>
        <v/>
      </c>
      <c r="AY310" s="43" t="str">
        <f>IFERROR(INDEX('ORARIO DOCENTI'!$A$3:$A$102,MATCH(AY$184,'ORARIO DOCENTI'!$AQ$3:$AQ$102,0),1),"")</f>
        <v/>
      </c>
      <c r="AZ310" s="43" t="str">
        <f>IFERROR(INDEX('ORARIO DOCENTI'!$A$3:$A$102,MATCH(AZ$184,'ORARIO DOCENTI'!$AQ$3:$AQ$102,0),1),"")</f>
        <v/>
      </c>
    </row>
    <row r="311" spans="1:52" s="42" customFormat="1" ht="24.95" hidden="1" customHeight="1">
      <c r="A311" s="160"/>
      <c r="B311" s="163"/>
      <c r="C311" s="40" t="str">
        <f>IFERROR(INDEX('ORARIO ITP'!$A$3:$A$102,MATCH(C$184,'ORARIO ITP'!$AQ$3:$AQ$102,0),1),"")</f>
        <v/>
      </c>
      <c r="D311" s="40" t="str">
        <f>IFERROR(INDEX('ORARIO ITP'!$A$3:$A$102,MATCH(D$184,'ORARIO ITP'!$AQ$3:$AQ$102,0),1),"")</f>
        <v/>
      </c>
      <c r="E311" s="40" t="str">
        <f>IFERROR(INDEX('ORARIO ITP'!$A$3:$A$102,MATCH(E$184,'ORARIO ITP'!$AQ$3:$AQ$102,0),1),"")</f>
        <v/>
      </c>
      <c r="F311" s="40" t="str">
        <f>IFERROR(INDEX('ORARIO ITP'!$A$3:$A$102,MATCH(F$184,'ORARIO ITP'!$AQ$3:$AQ$102,0),1),"")</f>
        <v/>
      </c>
      <c r="G311" s="40" t="str">
        <f>IFERROR(INDEX('ORARIO ITP'!$A$3:$A$102,MATCH(G$184,'ORARIO ITP'!$AQ$3:$AQ$102,0),1),"")</f>
        <v/>
      </c>
      <c r="H311" s="40" t="str">
        <f>IFERROR(INDEX('ORARIO ITP'!$A$3:$A$102,MATCH(H$184,'ORARIO ITP'!$AQ$3:$AQ$102,0),1),"")</f>
        <v/>
      </c>
      <c r="I311" s="40" t="str">
        <f>IFERROR(INDEX('ORARIO ITP'!$A$3:$A$102,MATCH(I$184,'ORARIO ITP'!$AQ$3:$AQ$102,0),1),"")</f>
        <v/>
      </c>
      <c r="J311" s="40" t="str">
        <f>IFERROR(INDEX('ORARIO ITP'!$A$3:$A$102,MATCH(J$184,'ORARIO ITP'!$AQ$3:$AQ$102,0),1),"")</f>
        <v/>
      </c>
      <c r="K311" s="40" t="str">
        <f>IFERROR(INDEX('ORARIO ITP'!$A$3:$A$102,MATCH(K$184,'ORARIO ITP'!$AQ$3:$AQ$102,0),1),"")</f>
        <v/>
      </c>
      <c r="L311" s="40" t="str">
        <f>IFERROR(INDEX('ORARIO ITP'!$A$3:$A$102,MATCH(L$184,'ORARIO ITP'!$AQ$3:$AQ$102,0),1),"")</f>
        <v/>
      </c>
      <c r="M311" s="40" t="str">
        <f>IFERROR(INDEX('ORARIO ITP'!$A$3:$A$102,MATCH(M$184,'ORARIO ITP'!$AQ$3:$AQ$102,0),1),"")</f>
        <v/>
      </c>
      <c r="N311" s="40" t="str">
        <f>IFERROR(INDEX('ORARIO ITP'!$A$3:$A$102,MATCH(N$184,'ORARIO ITP'!$AQ$3:$AQ$102,0),1),"")</f>
        <v/>
      </c>
      <c r="O311" s="40" t="str">
        <f>IFERROR(INDEX('ORARIO ITP'!$A$3:$A$102,MATCH(O$184,'ORARIO ITP'!$AQ$3:$AQ$102,0),1),"")</f>
        <v/>
      </c>
      <c r="P311" s="40" t="str">
        <f>IFERROR(INDEX('ORARIO ITP'!$A$3:$A$102,MATCH(P$184,'ORARIO ITP'!$AQ$3:$AQ$102,0),1),"")</f>
        <v/>
      </c>
      <c r="Q311" s="40" t="str">
        <f>IFERROR(INDEX('ORARIO ITP'!$A$3:$A$102,MATCH(Q$184,'ORARIO ITP'!$AQ$3:$AQ$102,0),1),"")</f>
        <v/>
      </c>
      <c r="R311" s="40" t="str">
        <f>IFERROR(INDEX('ORARIO ITP'!$A$3:$A$102,MATCH(R$184,'ORARIO ITP'!$AQ$3:$AQ$102,0),1),"")</f>
        <v/>
      </c>
      <c r="S311" s="40" t="str">
        <f>IFERROR(INDEX('ORARIO ITP'!$A$3:$A$102,MATCH(S$184,'ORARIO ITP'!$AQ$3:$AQ$102,0),1),"")</f>
        <v/>
      </c>
      <c r="T311" s="40" t="str">
        <f>IFERROR(INDEX('ORARIO ITP'!$A$3:$A$102,MATCH(T$184,'ORARIO ITP'!$AQ$3:$AQ$102,0),1),"")</f>
        <v/>
      </c>
      <c r="U311" s="40" t="str">
        <f>IFERROR(INDEX('ORARIO ITP'!$A$3:$A$102,MATCH(U$184,'ORARIO ITP'!$AQ$3:$AQ$102,0),1),"")</f>
        <v/>
      </c>
      <c r="V311" s="40" t="str">
        <f>IFERROR(INDEX('ORARIO ITP'!$A$3:$A$102,MATCH(V$184,'ORARIO ITP'!$AQ$3:$AQ$102,0),1),"")</f>
        <v/>
      </c>
      <c r="W311" s="40" t="str">
        <f>IFERROR(INDEX('ORARIO ITP'!$A$3:$A$102,MATCH(W$184,'ORARIO ITP'!$AQ$3:$AQ$102,0),1),"")</f>
        <v/>
      </c>
      <c r="X311" s="40" t="str">
        <f>IFERROR(INDEX('ORARIO ITP'!$A$3:$A$102,MATCH(X$184,'ORARIO ITP'!$AQ$3:$AQ$102,0),1),"")</f>
        <v/>
      </c>
      <c r="Y311" s="40" t="str">
        <f>IFERROR(INDEX('ORARIO ITP'!$A$3:$A$102,MATCH(Y$184,'ORARIO ITP'!$AQ$3:$AQ$102,0),1),"")</f>
        <v/>
      </c>
      <c r="Z311" s="40" t="str">
        <f>IFERROR(INDEX('ORARIO ITP'!$A$3:$A$102,MATCH(Z$184,'ORARIO ITP'!$AQ$3:$AQ$102,0),1),"")</f>
        <v/>
      </c>
      <c r="AA311" s="40" t="str">
        <f>IFERROR(INDEX('ORARIO ITP'!$A$3:$A$102,MATCH(AA$184,'ORARIO ITP'!$AQ$3:$AQ$102,0),1),"")</f>
        <v/>
      </c>
      <c r="AB311" s="40" t="str">
        <f>IFERROR(INDEX('ORARIO ITP'!$A$3:$A$102,MATCH(AB$184,'ORARIO ITP'!$AQ$3:$AQ$102,0),1),"")</f>
        <v/>
      </c>
      <c r="AC311" s="40" t="str">
        <f>IFERROR(INDEX('ORARIO ITP'!$A$3:$A$102,MATCH(AC$184,'ORARIO ITP'!$AQ$3:$AQ$102,0),1),"")</f>
        <v/>
      </c>
      <c r="AD311" s="40" t="str">
        <f>IFERROR(INDEX('ORARIO ITP'!$A$3:$A$102,MATCH(AD$184,'ORARIO ITP'!$AQ$3:$AQ$102,0),1),"")</f>
        <v/>
      </c>
      <c r="AE311" s="40" t="str">
        <f>IFERROR(INDEX('ORARIO ITP'!$A$3:$A$102,MATCH(AE$184,'ORARIO ITP'!$AQ$3:$AQ$102,0),1),"")</f>
        <v/>
      </c>
      <c r="AF311" s="40" t="str">
        <f>IFERROR(INDEX('ORARIO ITP'!$A$3:$A$102,MATCH(AF$184,'ORARIO ITP'!$AQ$3:$AQ$102,0),1),"")</f>
        <v/>
      </c>
      <c r="AG311" s="40" t="str">
        <f>IFERROR(INDEX('ORARIO ITP'!$A$3:$A$102,MATCH(AG$184,'ORARIO ITP'!$AQ$3:$AQ$102,0),1),"")</f>
        <v/>
      </c>
      <c r="AH311" s="40" t="str">
        <f>IFERROR(INDEX('ORARIO ITP'!$A$3:$A$102,MATCH(AH$184,'ORARIO ITP'!$AQ$3:$AQ$102,0),1),"")</f>
        <v/>
      </c>
      <c r="AI311" s="40" t="str">
        <f>IFERROR(INDEX('ORARIO ITP'!$A$3:$A$102,MATCH(AI$184,'ORARIO ITP'!$AQ$3:$AQ$102,0),1),"")</f>
        <v/>
      </c>
      <c r="AJ311" s="40" t="str">
        <f>IFERROR(INDEX('ORARIO ITP'!$A$3:$A$102,MATCH(AJ$184,'ORARIO ITP'!$AQ$3:$AQ$102,0),1),"")</f>
        <v/>
      </c>
      <c r="AK311" s="40" t="str">
        <f>IFERROR(INDEX('ORARIO ITP'!$A$3:$A$102,MATCH(AK$184,'ORARIO ITP'!$AQ$3:$AQ$102,0),1),"")</f>
        <v/>
      </c>
      <c r="AL311" s="40" t="str">
        <f>IFERROR(INDEX('ORARIO ITP'!$A$3:$A$102,MATCH(AL$184,'ORARIO ITP'!$AQ$3:$AQ$102,0),1),"")</f>
        <v/>
      </c>
      <c r="AM311" s="40" t="str">
        <f>IFERROR(INDEX('ORARIO ITP'!$A$3:$A$102,MATCH(AM$184,'ORARIO ITP'!$AQ$3:$AQ$102,0),1),"")</f>
        <v/>
      </c>
      <c r="AN311" s="40" t="str">
        <f>IFERROR(INDEX('ORARIO ITP'!$A$3:$A$102,MATCH(AN$184,'ORARIO ITP'!$AQ$3:$AQ$102,0),1),"")</f>
        <v/>
      </c>
      <c r="AO311" s="40" t="str">
        <f>IFERROR(INDEX('ORARIO ITP'!$A$3:$A$102,MATCH(AO$184,'ORARIO ITP'!$AQ$3:$AQ$102,0),1),"")</f>
        <v/>
      </c>
      <c r="AP311" s="40" t="str">
        <f>IFERROR(INDEX('ORARIO ITP'!$A$3:$A$102,MATCH(AP$184,'ORARIO ITP'!$AQ$3:$AQ$102,0),1),"")</f>
        <v/>
      </c>
      <c r="AQ311" s="40" t="str">
        <f>IFERROR(INDEX('ORARIO ITP'!$A$3:$A$102,MATCH(AQ$184,'ORARIO ITP'!$AQ$3:$AQ$102,0),1),"")</f>
        <v/>
      </c>
      <c r="AR311" s="40" t="str">
        <f>IFERROR(INDEX('ORARIO ITP'!$A$3:$A$102,MATCH(AR$184,'ORARIO ITP'!$AQ$3:$AQ$102,0),1),"")</f>
        <v/>
      </c>
      <c r="AS311" s="40" t="str">
        <f>IFERROR(INDEX('ORARIO ITP'!$A$3:$A$102,MATCH(AS$184,'ORARIO ITP'!$AQ$3:$AQ$102,0),1),"")</f>
        <v/>
      </c>
      <c r="AT311" s="40" t="str">
        <f>IFERROR(INDEX('ORARIO ITP'!$A$3:$A$102,MATCH(AT$184,'ORARIO ITP'!$AQ$3:$AQ$102,0),1),"")</f>
        <v/>
      </c>
      <c r="AU311" s="40" t="str">
        <f>IFERROR(INDEX('ORARIO ITP'!$A$3:$A$102,MATCH(AU$184,'ORARIO ITP'!$AQ$3:$AQ$102,0),1),"")</f>
        <v/>
      </c>
      <c r="AV311" s="40" t="str">
        <f>IFERROR(INDEX('ORARIO ITP'!$A$3:$A$102,MATCH(AV$184,'ORARIO ITP'!$AQ$3:$AQ$102,0),1),"")</f>
        <v/>
      </c>
      <c r="AW311" s="40" t="str">
        <f>IFERROR(INDEX('ORARIO ITP'!$A$3:$A$102,MATCH(AW$184,'ORARIO ITP'!$AQ$3:$AQ$102,0),1),"")</f>
        <v/>
      </c>
      <c r="AX311" s="40" t="str">
        <f>IFERROR(INDEX('ORARIO ITP'!$A$3:$A$102,MATCH(AX$184,'ORARIO ITP'!$AQ$3:$AQ$102,0),1),"")</f>
        <v/>
      </c>
      <c r="AY311" s="40" t="str">
        <f>IFERROR(INDEX('ORARIO ITP'!$A$3:$A$102,MATCH(AY$184,'ORARIO ITP'!$AQ$3:$AQ$102,0),1),"")</f>
        <v/>
      </c>
      <c r="AZ311" s="40" t="str">
        <f>IFERROR(INDEX('ORARIO ITP'!$A$3:$A$102,MATCH(AZ$184,'ORARIO ITP'!$AQ$3:$AQ$102,0),1),"")</f>
        <v/>
      </c>
    </row>
    <row r="312" spans="1:52" ht="24.95" hidden="1" customHeight="1">
      <c r="A312" s="160"/>
      <c r="B312" s="163">
        <v>3</v>
      </c>
      <c r="C312" s="41" t="str">
        <f ca="1">IFERROR(INDEX('DOCENTI-CLASSI-MATERIE'!$A$2:$L$201,MATCH(C$130,'DOCENTI-CLASSI-MATERIE'!$A$2:$A$201,0),MATCH(C$184,INDIRECT("'DOCENTI-CLASSI-MATERIE'!$A"&amp;MATCH(C$130,'DOCENTI-CLASSI-MATERIE'!$A$2:$A$201,0)+2&amp;":$L"&amp;MATCH(C$130,'DOCENTI-CLASSI-MATERIE'!$A$2:$A$201,0)+2),0)),"")</f>
        <v/>
      </c>
      <c r="D312" s="41" t="str">
        <f ca="1">IFERROR(INDEX('DOCENTI-CLASSI-MATERIE'!$A$2:$L$201,MATCH(D$130,'DOCENTI-CLASSI-MATERIE'!$A$2:$A$201,0),MATCH(D$184,INDIRECT("'DOCENTI-CLASSI-MATERIE'!$A"&amp;MATCH(D$130,'DOCENTI-CLASSI-MATERIE'!$A$2:$A$201,0)+2&amp;":$L"&amp;MATCH(D$130,'DOCENTI-CLASSI-MATERIE'!$A$2:$A$201,0)+2),0)),"")</f>
        <v/>
      </c>
      <c r="E312" s="41" t="str">
        <f ca="1">IFERROR(INDEX('DOCENTI-CLASSI-MATERIE'!$A$2:$L$201,MATCH(E$130,'DOCENTI-CLASSI-MATERIE'!$A$2:$A$201,0),MATCH(E$184,INDIRECT("'DOCENTI-CLASSI-MATERIE'!$A"&amp;MATCH(E$130,'DOCENTI-CLASSI-MATERIE'!$A$2:$A$201,0)+2&amp;":$L"&amp;MATCH(E$130,'DOCENTI-CLASSI-MATERIE'!$A$2:$A$201,0)+2),0)),"")</f>
        <v/>
      </c>
      <c r="F312" s="41" t="str">
        <f ca="1">IFERROR(INDEX('DOCENTI-CLASSI-MATERIE'!$A$2:$L$201,MATCH(F$130,'DOCENTI-CLASSI-MATERIE'!$A$2:$A$201,0),MATCH(F$184,INDIRECT("'DOCENTI-CLASSI-MATERIE'!$A"&amp;MATCH(F$130,'DOCENTI-CLASSI-MATERIE'!$A$2:$A$201,0)+2&amp;":$L"&amp;MATCH(F$130,'DOCENTI-CLASSI-MATERIE'!$A$2:$A$201,0)+2),0)),"")</f>
        <v/>
      </c>
      <c r="G312" s="41" t="str">
        <f ca="1">IFERROR(INDEX('DOCENTI-CLASSI-MATERIE'!$A$2:$L$201,MATCH(G$130,'DOCENTI-CLASSI-MATERIE'!$A$2:$A$201,0),MATCH(G$184,INDIRECT("'DOCENTI-CLASSI-MATERIE'!$A"&amp;MATCH(G$130,'DOCENTI-CLASSI-MATERIE'!$A$2:$A$201,0)+2&amp;":$L"&amp;MATCH(G$130,'DOCENTI-CLASSI-MATERIE'!$A$2:$A$201,0)+2),0)),"")</f>
        <v/>
      </c>
      <c r="H312" s="41" t="str">
        <f ca="1">IFERROR(INDEX('DOCENTI-CLASSI-MATERIE'!$A$2:$L$201,MATCH(H$130,'DOCENTI-CLASSI-MATERIE'!$A$2:$A$201,0),MATCH(H$184,INDIRECT("'DOCENTI-CLASSI-MATERIE'!$A"&amp;MATCH(H$130,'DOCENTI-CLASSI-MATERIE'!$A$2:$A$201,0)+2&amp;":$L"&amp;MATCH(H$130,'DOCENTI-CLASSI-MATERIE'!$A$2:$A$201,0)+2),0)),"")</f>
        <v/>
      </c>
      <c r="I312" s="41" t="str">
        <f ca="1">IFERROR(INDEX('DOCENTI-CLASSI-MATERIE'!$A$2:$L$201,MATCH(I$130,'DOCENTI-CLASSI-MATERIE'!$A$2:$A$201,0),MATCH(I$184,INDIRECT("'DOCENTI-CLASSI-MATERIE'!$A"&amp;MATCH(I$130,'DOCENTI-CLASSI-MATERIE'!$A$2:$A$201,0)+2&amp;":$L"&amp;MATCH(I$130,'DOCENTI-CLASSI-MATERIE'!$A$2:$A$201,0)+2),0)),"")</f>
        <v/>
      </c>
      <c r="J312" s="41" t="str">
        <f ca="1">IFERROR(INDEX('DOCENTI-CLASSI-MATERIE'!$A$2:$L$201,MATCH(J$130,'DOCENTI-CLASSI-MATERIE'!$A$2:$A$201,0),MATCH(J$184,INDIRECT("'DOCENTI-CLASSI-MATERIE'!$A"&amp;MATCH(J$130,'DOCENTI-CLASSI-MATERIE'!$A$2:$A$201,0)+2&amp;":$L"&amp;MATCH(J$130,'DOCENTI-CLASSI-MATERIE'!$A$2:$A$201,0)+2),0)),"")</f>
        <v/>
      </c>
      <c r="K312" s="41" t="str">
        <f ca="1">IFERROR(INDEX('DOCENTI-CLASSI-MATERIE'!$A$2:$L$201,MATCH(K$130,'DOCENTI-CLASSI-MATERIE'!$A$2:$A$201,0),MATCH(K$184,INDIRECT("'DOCENTI-CLASSI-MATERIE'!$A"&amp;MATCH(K$130,'DOCENTI-CLASSI-MATERIE'!$A$2:$A$201,0)+2&amp;":$L"&amp;MATCH(K$130,'DOCENTI-CLASSI-MATERIE'!$A$2:$A$201,0)+2),0)),"")</f>
        <v/>
      </c>
      <c r="L312" s="41" t="str">
        <f ca="1">IFERROR(INDEX('DOCENTI-CLASSI-MATERIE'!$A$2:$L$201,MATCH(L$130,'DOCENTI-CLASSI-MATERIE'!$A$2:$A$201,0),MATCH(L$184,INDIRECT("'DOCENTI-CLASSI-MATERIE'!$A"&amp;MATCH(L$130,'DOCENTI-CLASSI-MATERIE'!$A$2:$A$201,0)+2&amp;":$L"&amp;MATCH(L$130,'DOCENTI-CLASSI-MATERIE'!$A$2:$A$201,0)+2),0)),"")</f>
        <v/>
      </c>
      <c r="M312" s="41" t="str">
        <f ca="1">IFERROR(INDEX('DOCENTI-CLASSI-MATERIE'!$A$2:$L$201,MATCH(M$130,'DOCENTI-CLASSI-MATERIE'!$A$2:$A$201,0),MATCH(M$184,INDIRECT("'DOCENTI-CLASSI-MATERIE'!$A"&amp;MATCH(M$130,'DOCENTI-CLASSI-MATERIE'!$A$2:$A$201,0)+2&amp;":$L"&amp;MATCH(M$130,'DOCENTI-CLASSI-MATERIE'!$A$2:$A$201,0)+2),0)),"")</f>
        <v/>
      </c>
      <c r="N312" s="41" t="str">
        <f ca="1">IFERROR(INDEX('DOCENTI-CLASSI-MATERIE'!$A$2:$L$201,MATCH(N$130,'DOCENTI-CLASSI-MATERIE'!$A$2:$A$201,0),MATCH(N$184,INDIRECT("'DOCENTI-CLASSI-MATERIE'!$A"&amp;MATCH(N$130,'DOCENTI-CLASSI-MATERIE'!$A$2:$A$201,0)+2&amp;":$L"&amp;MATCH(N$130,'DOCENTI-CLASSI-MATERIE'!$A$2:$A$201,0)+2),0)),"")</f>
        <v/>
      </c>
      <c r="O312" s="41" t="str">
        <f ca="1">IFERROR(INDEX('DOCENTI-CLASSI-MATERIE'!$A$2:$L$201,MATCH(O$130,'DOCENTI-CLASSI-MATERIE'!$A$2:$A$201,0),MATCH(O$184,INDIRECT("'DOCENTI-CLASSI-MATERIE'!$A"&amp;MATCH(O$130,'DOCENTI-CLASSI-MATERIE'!$A$2:$A$201,0)+2&amp;":$L"&amp;MATCH(O$130,'DOCENTI-CLASSI-MATERIE'!$A$2:$A$201,0)+2),0)),"")</f>
        <v/>
      </c>
      <c r="P312" s="41" t="str">
        <f ca="1">IFERROR(INDEX('DOCENTI-CLASSI-MATERIE'!$A$2:$L$201,MATCH(P$130,'DOCENTI-CLASSI-MATERIE'!$A$2:$A$201,0),MATCH(P$184,INDIRECT("'DOCENTI-CLASSI-MATERIE'!$A"&amp;MATCH(P$130,'DOCENTI-CLASSI-MATERIE'!$A$2:$A$201,0)+2&amp;":$L"&amp;MATCH(P$130,'DOCENTI-CLASSI-MATERIE'!$A$2:$A$201,0)+2),0)),"")</f>
        <v/>
      </c>
      <c r="Q312" s="41" t="str">
        <f ca="1">IFERROR(INDEX('DOCENTI-CLASSI-MATERIE'!$A$2:$L$201,MATCH(Q$130,'DOCENTI-CLASSI-MATERIE'!$A$2:$A$201,0),MATCH(Q$184,INDIRECT("'DOCENTI-CLASSI-MATERIE'!$A"&amp;MATCH(Q$130,'DOCENTI-CLASSI-MATERIE'!$A$2:$A$201,0)+2&amp;":$L"&amp;MATCH(Q$130,'DOCENTI-CLASSI-MATERIE'!$A$2:$A$201,0)+2),0)),"")</f>
        <v/>
      </c>
      <c r="R312" s="41" t="str">
        <f ca="1">IFERROR(INDEX('DOCENTI-CLASSI-MATERIE'!$A$2:$L$201,MATCH(R$130,'DOCENTI-CLASSI-MATERIE'!$A$2:$A$201,0),MATCH(R$184,INDIRECT("'DOCENTI-CLASSI-MATERIE'!$A"&amp;MATCH(R$130,'DOCENTI-CLASSI-MATERIE'!$A$2:$A$201,0)+2&amp;":$L"&amp;MATCH(R$130,'DOCENTI-CLASSI-MATERIE'!$A$2:$A$201,0)+2),0)),"")</f>
        <v/>
      </c>
      <c r="S312" s="41" t="str">
        <f ca="1">IFERROR(INDEX('DOCENTI-CLASSI-MATERIE'!$A$2:$L$201,MATCH(S$130,'DOCENTI-CLASSI-MATERIE'!$A$2:$A$201,0),MATCH(S$184,INDIRECT("'DOCENTI-CLASSI-MATERIE'!$A"&amp;MATCH(S$130,'DOCENTI-CLASSI-MATERIE'!$A$2:$A$201,0)+2&amp;":$L"&amp;MATCH(S$130,'DOCENTI-CLASSI-MATERIE'!$A$2:$A$201,0)+2),0)),"")</f>
        <v/>
      </c>
      <c r="T312" s="41" t="str">
        <f ca="1">IFERROR(INDEX('DOCENTI-CLASSI-MATERIE'!$A$2:$L$201,MATCH(T$130,'DOCENTI-CLASSI-MATERIE'!$A$2:$A$201,0),MATCH(T$184,INDIRECT("'DOCENTI-CLASSI-MATERIE'!$A"&amp;MATCH(T$130,'DOCENTI-CLASSI-MATERIE'!$A$2:$A$201,0)+2&amp;":$L"&amp;MATCH(T$130,'DOCENTI-CLASSI-MATERIE'!$A$2:$A$201,0)+2),0)),"")</f>
        <v/>
      </c>
      <c r="U312" s="41" t="str">
        <f ca="1">IFERROR(INDEX('DOCENTI-CLASSI-MATERIE'!$A$2:$L$201,MATCH(U$130,'DOCENTI-CLASSI-MATERIE'!$A$2:$A$201,0),MATCH(U$184,INDIRECT("'DOCENTI-CLASSI-MATERIE'!$A"&amp;MATCH(U$130,'DOCENTI-CLASSI-MATERIE'!$A$2:$A$201,0)+2&amp;":$L"&amp;MATCH(U$130,'DOCENTI-CLASSI-MATERIE'!$A$2:$A$201,0)+2),0)),"")</f>
        <v/>
      </c>
      <c r="V312" s="41" t="str">
        <f ca="1">IFERROR(INDEX('DOCENTI-CLASSI-MATERIE'!$A$2:$L$201,MATCH(V$130,'DOCENTI-CLASSI-MATERIE'!$A$2:$A$201,0),MATCH(V$184,INDIRECT("'DOCENTI-CLASSI-MATERIE'!$A"&amp;MATCH(V$130,'DOCENTI-CLASSI-MATERIE'!$A$2:$A$201,0)+2&amp;":$L"&amp;MATCH(V$130,'DOCENTI-CLASSI-MATERIE'!$A$2:$A$201,0)+2),0)),"")</f>
        <v/>
      </c>
      <c r="W312" s="41" t="str">
        <f ca="1">IFERROR(INDEX('DOCENTI-CLASSI-MATERIE'!$A$2:$L$201,MATCH(W$130,'DOCENTI-CLASSI-MATERIE'!$A$2:$A$201,0),MATCH(W$184,INDIRECT("'DOCENTI-CLASSI-MATERIE'!$A"&amp;MATCH(W$130,'DOCENTI-CLASSI-MATERIE'!$A$2:$A$201,0)+2&amp;":$L"&amp;MATCH(W$130,'DOCENTI-CLASSI-MATERIE'!$A$2:$A$201,0)+2),0)),"")</f>
        <v/>
      </c>
      <c r="X312" s="41" t="str">
        <f ca="1">IFERROR(INDEX('DOCENTI-CLASSI-MATERIE'!$A$2:$L$201,MATCH(X$130,'DOCENTI-CLASSI-MATERIE'!$A$2:$A$201,0),MATCH(X$184,INDIRECT("'DOCENTI-CLASSI-MATERIE'!$A"&amp;MATCH(X$130,'DOCENTI-CLASSI-MATERIE'!$A$2:$A$201,0)+2&amp;":$L"&amp;MATCH(X$130,'DOCENTI-CLASSI-MATERIE'!$A$2:$A$201,0)+2),0)),"")</f>
        <v/>
      </c>
      <c r="Y312" s="41" t="str">
        <f ca="1">IFERROR(INDEX('DOCENTI-CLASSI-MATERIE'!$A$2:$L$201,MATCH(Y$130,'DOCENTI-CLASSI-MATERIE'!$A$2:$A$201,0),MATCH(Y$184,INDIRECT("'DOCENTI-CLASSI-MATERIE'!$A"&amp;MATCH(Y$130,'DOCENTI-CLASSI-MATERIE'!$A$2:$A$201,0)+2&amp;":$L"&amp;MATCH(Y$130,'DOCENTI-CLASSI-MATERIE'!$A$2:$A$201,0)+2),0)),"")</f>
        <v/>
      </c>
      <c r="Z312" s="41" t="str">
        <f ca="1">IFERROR(INDEX('DOCENTI-CLASSI-MATERIE'!$A$2:$L$201,MATCH(Z$130,'DOCENTI-CLASSI-MATERIE'!$A$2:$A$201,0),MATCH(Z$184,INDIRECT("'DOCENTI-CLASSI-MATERIE'!$A"&amp;MATCH(Z$130,'DOCENTI-CLASSI-MATERIE'!$A$2:$A$201,0)+2&amp;":$L"&amp;MATCH(Z$130,'DOCENTI-CLASSI-MATERIE'!$A$2:$A$201,0)+2),0)),"")</f>
        <v/>
      </c>
      <c r="AA312" s="41" t="str">
        <f ca="1">IFERROR(INDEX('DOCENTI-CLASSI-MATERIE'!$A$2:$L$201,MATCH(AA$130,'DOCENTI-CLASSI-MATERIE'!$A$2:$A$201,0),MATCH(AA$184,INDIRECT("'DOCENTI-CLASSI-MATERIE'!$A"&amp;MATCH(AA$130,'DOCENTI-CLASSI-MATERIE'!$A$2:$A$201,0)+2&amp;":$L"&amp;MATCH(AA$130,'DOCENTI-CLASSI-MATERIE'!$A$2:$A$201,0)+2),0)),"")</f>
        <v/>
      </c>
      <c r="AB312" s="41" t="str">
        <f ca="1">IFERROR(INDEX('DOCENTI-CLASSI-MATERIE'!$A$2:$L$201,MATCH(AB$130,'DOCENTI-CLASSI-MATERIE'!$A$2:$A$201,0),MATCH(AB$184,INDIRECT("'DOCENTI-CLASSI-MATERIE'!$A"&amp;MATCH(AB$130,'DOCENTI-CLASSI-MATERIE'!$A$2:$A$201,0)+2&amp;":$L"&amp;MATCH(AB$130,'DOCENTI-CLASSI-MATERIE'!$A$2:$A$201,0)+2),0)),"")</f>
        <v/>
      </c>
      <c r="AC312" s="41" t="str">
        <f ca="1">IFERROR(INDEX('DOCENTI-CLASSI-MATERIE'!$A$2:$L$201,MATCH(AC$130,'DOCENTI-CLASSI-MATERIE'!$A$2:$A$201,0),MATCH(AC$184,INDIRECT("'DOCENTI-CLASSI-MATERIE'!$A"&amp;MATCH(AC$130,'DOCENTI-CLASSI-MATERIE'!$A$2:$A$201,0)+2&amp;":$L"&amp;MATCH(AC$130,'DOCENTI-CLASSI-MATERIE'!$A$2:$A$201,0)+2),0)),"")</f>
        <v/>
      </c>
      <c r="AD312" s="41" t="str">
        <f ca="1">IFERROR(INDEX('DOCENTI-CLASSI-MATERIE'!$A$2:$L$201,MATCH(AD$130,'DOCENTI-CLASSI-MATERIE'!$A$2:$A$201,0),MATCH(AD$184,INDIRECT("'DOCENTI-CLASSI-MATERIE'!$A"&amp;MATCH(AD$130,'DOCENTI-CLASSI-MATERIE'!$A$2:$A$201,0)+2&amp;":$L"&amp;MATCH(AD$130,'DOCENTI-CLASSI-MATERIE'!$A$2:$A$201,0)+2),0)),"")</f>
        <v/>
      </c>
      <c r="AE312" s="41" t="str">
        <f ca="1">IFERROR(INDEX('DOCENTI-CLASSI-MATERIE'!$A$2:$L$201,MATCH(AE$130,'DOCENTI-CLASSI-MATERIE'!$A$2:$A$201,0),MATCH(AE$184,INDIRECT("'DOCENTI-CLASSI-MATERIE'!$A"&amp;MATCH(AE$130,'DOCENTI-CLASSI-MATERIE'!$A$2:$A$201,0)+2&amp;":$L"&amp;MATCH(AE$130,'DOCENTI-CLASSI-MATERIE'!$A$2:$A$201,0)+2),0)),"")</f>
        <v/>
      </c>
      <c r="AF312" s="41" t="str">
        <f ca="1">IFERROR(INDEX('DOCENTI-CLASSI-MATERIE'!$A$2:$L$201,MATCH(AF$130,'DOCENTI-CLASSI-MATERIE'!$A$2:$A$201,0),MATCH(AF$184,INDIRECT("'DOCENTI-CLASSI-MATERIE'!$A"&amp;MATCH(AF$130,'DOCENTI-CLASSI-MATERIE'!$A$2:$A$201,0)+2&amp;":$L"&amp;MATCH(AF$130,'DOCENTI-CLASSI-MATERIE'!$A$2:$A$201,0)+2),0)),"")</f>
        <v/>
      </c>
      <c r="AG312" s="41" t="str">
        <f ca="1">IFERROR(INDEX('DOCENTI-CLASSI-MATERIE'!$A$2:$L$201,MATCH(AG$130,'DOCENTI-CLASSI-MATERIE'!$A$2:$A$201,0),MATCH(AG$184,INDIRECT("'DOCENTI-CLASSI-MATERIE'!$A"&amp;MATCH(AG$130,'DOCENTI-CLASSI-MATERIE'!$A$2:$A$201,0)+2&amp;":$L"&amp;MATCH(AG$130,'DOCENTI-CLASSI-MATERIE'!$A$2:$A$201,0)+2),0)),"")</f>
        <v/>
      </c>
      <c r="AH312" s="41" t="str">
        <f ca="1">IFERROR(INDEX('DOCENTI-CLASSI-MATERIE'!$A$2:$L$201,MATCH(AH$130,'DOCENTI-CLASSI-MATERIE'!$A$2:$A$201,0),MATCH(AH$184,INDIRECT("'DOCENTI-CLASSI-MATERIE'!$A"&amp;MATCH(AH$130,'DOCENTI-CLASSI-MATERIE'!$A$2:$A$201,0)+2&amp;":$L"&amp;MATCH(AH$130,'DOCENTI-CLASSI-MATERIE'!$A$2:$A$201,0)+2),0)),"")</f>
        <v/>
      </c>
      <c r="AI312" s="41" t="str">
        <f ca="1">IFERROR(INDEX('DOCENTI-CLASSI-MATERIE'!$A$2:$L$201,MATCH(AI$130,'DOCENTI-CLASSI-MATERIE'!$A$2:$A$201,0),MATCH(AI$184,INDIRECT("'DOCENTI-CLASSI-MATERIE'!$A"&amp;MATCH(AI$130,'DOCENTI-CLASSI-MATERIE'!$A$2:$A$201,0)+2&amp;":$L"&amp;MATCH(AI$130,'DOCENTI-CLASSI-MATERIE'!$A$2:$A$201,0)+2),0)),"")</f>
        <v/>
      </c>
      <c r="AJ312" s="41" t="str">
        <f ca="1">IFERROR(INDEX('DOCENTI-CLASSI-MATERIE'!$A$2:$L$201,MATCH(AJ$130,'DOCENTI-CLASSI-MATERIE'!$A$2:$A$201,0),MATCH(AJ$184,INDIRECT("'DOCENTI-CLASSI-MATERIE'!$A"&amp;MATCH(AJ$130,'DOCENTI-CLASSI-MATERIE'!$A$2:$A$201,0)+2&amp;":$L"&amp;MATCH(AJ$130,'DOCENTI-CLASSI-MATERIE'!$A$2:$A$201,0)+2),0)),"")</f>
        <v/>
      </c>
      <c r="AK312" s="41" t="str">
        <f ca="1">IFERROR(INDEX('DOCENTI-CLASSI-MATERIE'!$A$2:$L$201,MATCH(AK$130,'DOCENTI-CLASSI-MATERIE'!$A$2:$A$201,0),MATCH(AK$184,INDIRECT("'DOCENTI-CLASSI-MATERIE'!$A"&amp;MATCH(AK$130,'DOCENTI-CLASSI-MATERIE'!$A$2:$A$201,0)+2&amp;":$L"&amp;MATCH(AK$130,'DOCENTI-CLASSI-MATERIE'!$A$2:$A$201,0)+2),0)),"")</f>
        <v/>
      </c>
      <c r="AL312" s="41" t="str">
        <f ca="1">IFERROR(INDEX('DOCENTI-CLASSI-MATERIE'!$A$2:$L$201,MATCH(AL$130,'DOCENTI-CLASSI-MATERIE'!$A$2:$A$201,0),MATCH(AL$184,INDIRECT("'DOCENTI-CLASSI-MATERIE'!$A"&amp;MATCH(AL$130,'DOCENTI-CLASSI-MATERIE'!$A$2:$A$201,0)+2&amp;":$L"&amp;MATCH(AL$130,'DOCENTI-CLASSI-MATERIE'!$A$2:$A$201,0)+2),0)),"")</f>
        <v/>
      </c>
      <c r="AM312" s="41" t="str">
        <f ca="1">IFERROR(INDEX('DOCENTI-CLASSI-MATERIE'!$A$2:$L$201,MATCH(AM$130,'DOCENTI-CLASSI-MATERIE'!$A$2:$A$201,0),MATCH(AM$184,INDIRECT("'DOCENTI-CLASSI-MATERIE'!$A"&amp;MATCH(AM$130,'DOCENTI-CLASSI-MATERIE'!$A$2:$A$201,0)+2&amp;":$L"&amp;MATCH(AM$130,'DOCENTI-CLASSI-MATERIE'!$A$2:$A$201,0)+2),0)),"")</f>
        <v/>
      </c>
      <c r="AN312" s="41" t="str">
        <f ca="1">IFERROR(INDEX('DOCENTI-CLASSI-MATERIE'!$A$2:$L$201,MATCH(AN$130,'DOCENTI-CLASSI-MATERIE'!$A$2:$A$201,0),MATCH(AN$184,INDIRECT("'DOCENTI-CLASSI-MATERIE'!$A"&amp;MATCH(AN$130,'DOCENTI-CLASSI-MATERIE'!$A$2:$A$201,0)+2&amp;":$L"&amp;MATCH(AN$130,'DOCENTI-CLASSI-MATERIE'!$A$2:$A$201,0)+2),0)),"")</f>
        <v/>
      </c>
      <c r="AO312" s="41" t="str">
        <f ca="1">IFERROR(INDEX('DOCENTI-CLASSI-MATERIE'!$A$2:$L$201,MATCH(AO$130,'DOCENTI-CLASSI-MATERIE'!$A$2:$A$201,0),MATCH(AO$184,INDIRECT("'DOCENTI-CLASSI-MATERIE'!$A"&amp;MATCH(AO$130,'DOCENTI-CLASSI-MATERIE'!$A$2:$A$201,0)+2&amp;":$L"&amp;MATCH(AO$130,'DOCENTI-CLASSI-MATERIE'!$A$2:$A$201,0)+2),0)),"")</f>
        <v/>
      </c>
      <c r="AP312" s="41" t="str">
        <f ca="1">IFERROR(INDEX('DOCENTI-CLASSI-MATERIE'!$A$2:$L$201,MATCH(AP$130,'DOCENTI-CLASSI-MATERIE'!$A$2:$A$201,0),MATCH(AP$184,INDIRECT("'DOCENTI-CLASSI-MATERIE'!$A"&amp;MATCH(AP$130,'DOCENTI-CLASSI-MATERIE'!$A$2:$A$201,0)+2&amp;":$L"&amp;MATCH(AP$130,'DOCENTI-CLASSI-MATERIE'!$A$2:$A$201,0)+2),0)),"")</f>
        <v/>
      </c>
      <c r="AQ312" s="41" t="str">
        <f ca="1">IFERROR(INDEX('DOCENTI-CLASSI-MATERIE'!$A$2:$L$201,MATCH(AQ$130,'DOCENTI-CLASSI-MATERIE'!$A$2:$A$201,0),MATCH(AQ$184,INDIRECT("'DOCENTI-CLASSI-MATERIE'!$A"&amp;MATCH(AQ$130,'DOCENTI-CLASSI-MATERIE'!$A$2:$A$201,0)+2&amp;":$L"&amp;MATCH(AQ$130,'DOCENTI-CLASSI-MATERIE'!$A$2:$A$201,0)+2),0)),"")</f>
        <v/>
      </c>
      <c r="AR312" s="41" t="str">
        <f ca="1">IFERROR(INDEX('DOCENTI-CLASSI-MATERIE'!$A$2:$L$201,MATCH(AR$130,'DOCENTI-CLASSI-MATERIE'!$A$2:$A$201,0),MATCH(AR$184,INDIRECT("'DOCENTI-CLASSI-MATERIE'!$A"&amp;MATCH(AR$130,'DOCENTI-CLASSI-MATERIE'!$A$2:$A$201,0)+2&amp;":$L"&amp;MATCH(AR$130,'DOCENTI-CLASSI-MATERIE'!$A$2:$A$201,0)+2),0)),"")</f>
        <v/>
      </c>
      <c r="AS312" s="41" t="str">
        <f ca="1">IFERROR(INDEX('DOCENTI-CLASSI-MATERIE'!$A$2:$L$201,MATCH(AS$130,'DOCENTI-CLASSI-MATERIE'!$A$2:$A$201,0),MATCH(AS$184,INDIRECT("'DOCENTI-CLASSI-MATERIE'!$A"&amp;MATCH(AS$130,'DOCENTI-CLASSI-MATERIE'!$A$2:$A$201,0)+2&amp;":$L"&amp;MATCH(AS$130,'DOCENTI-CLASSI-MATERIE'!$A$2:$A$201,0)+2),0)),"")</f>
        <v/>
      </c>
      <c r="AT312" s="41" t="str">
        <f ca="1">IFERROR(INDEX('DOCENTI-CLASSI-MATERIE'!$A$2:$L$201,MATCH(AT$130,'DOCENTI-CLASSI-MATERIE'!$A$2:$A$201,0),MATCH(AT$184,INDIRECT("'DOCENTI-CLASSI-MATERIE'!$A"&amp;MATCH(AT$130,'DOCENTI-CLASSI-MATERIE'!$A$2:$A$201,0)+2&amp;":$L"&amp;MATCH(AT$130,'DOCENTI-CLASSI-MATERIE'!$A$2:$A$201,0)+2),0)),"")</f>
        <v/>
      </c>
      <c r="AU312" s="41" t="str">
        <f ca="1">IFERROR(INDEX('DOCENTI-CLASSI-MATERIE'!$A$2:$L$201,MATCH(AU$130,'DOCENTI-CLASSI-MATERIE'!$A$2:$A$201,0),MATCH(AU$184,INDIRECT("'DOCENTI-CLASSI-MATERIE'!$A"&amp;MATCH(AU$130,'DOCENTI-CLASSI-MATERIE'!$A$2:$A$201,0)+2&amp;":$L"&amp;MATCH(AU$130,'DOCENTI-CLASSI-MATERIE'!$A$2:$A$201,0)+2),0)),"")</f>
        <v/>
      </c>
      <c r="AV312" s="41" t="str">
        <f ca="1">IFERROR(INDEX('DOCENTI-CLASSI-MATERIE'!$A$2:$L$201,MATCH(AV$130,'DOCENTI-CLASSI-MATERIE'!$A$2:$A$201,0),MATCH(AV$184,INDIRECT("'DOCENTI-CLASSI-MATERIE'!$A"&amp;MATCH(AV$130,'DOCENTI-CLASSI-MATERIE'!$A$2:$A$201,0)+2&amp;":$L"&amp;MATCH(AV$130,'DOCENTI-CLASSI-MATERIE'!$A$2:$A$201,0)+2),0)),"")</f>
        <v/>
      </c>
      <c r="AW312" s="41" t="str">
        <f ca="1">IFERROR(INDEX('DOCENTI-CLASSI-MATERIE'!$A$2:$L$201,MATCH(AW$130,'DOCENTI-CLASSI-MATERIE'!$A$2:$A$201,0),MATCH(AW$184,INDIRECT("'DOCENTI-CLASSI-MATERIE'!$A"&amp;MATCH(AW$130,'DOCENTI-CLASSI-MATERIE'!$A$2:$A$201,0)+2&amp;":$L"&amp;MATCH(AW$130,'DOCENTI-CLASSI-MATERIE'!$A$2:$A$201,0)+2),0)),"")</f>
        <v/>
      </c>
      <c r="AX312" s="41" t="str">
        <f ca="1">IFERROR(INDEX('DOCENTI-CLASSI-MATERIE'!$A$2:$L$201,MATCH(AX$130,'DOCENTI-CLASSI-MATERIE'!$A$2:$A$201,0),MATCH(AX$184,INDIRECT("'DOCENTI-CLASSI-MATERIE'!$A"&amp;MATCH(AX$130,'DOCENTI-CLASSI-MATERIE'!$A$2:$A$201,0)+2&amp;":$L"&amp;MATCH(AX$130,'DOCENTI-CLASSI-MATERIE'!$A$2:$A$201,0)+2),0)),"")</f>
        <v/>
      </c>
      <c r="AY312" s="41" t="str">
        <f ca="1">IFERROR(INDEX('DOCENTI-CLASSI-MATERIE'!$A$2:$L$201,MATCH(AY$130,'DOCENTI-CLASSI-MATERIE'!$A$2:$A$201,0),MATCH(AY$184,INDIRECT("'DOCENTI-CLASSI-MATERIE'!$A"&amp;MATCH(AY$130,'DOCENTI-CLASSI-MATERIE'!$A$2:$A$201,0)+2&amp;":$L"&amp;MATCH(AY$130,'DOCENTI-CLASSI-MATERIE'!$A$2:$A$201,0)+2),0)),"")</f>
        <v/>
      </c>
      <c r="AZ312" s="41" t="str">
        <f ca="1">IFERROR(INDEX('DOCENTI-CLASSI-MATERIE'!$A$2:$L$201,MATCH(AZ$130,'DOCENTI-CLASSI-MATERIE'!$A$2:$A$201,0),MATCH(AZ$184,INDIRECT("'DOCENTI-CLASSI-MATERIE'!$A"&amp;MATCH(AZ$130,'DOCENTI-CLASSI-MATERIE'!$A$2:$A$201,0)+2&amp;":$L"&amp;MATCH(AZ$130,'DOCENTI-CLASSI-MATERIE'!$A$2:$A$201,0)+2),0)),"")</f>
        <v/>
      </c>
    </row>
    <row r="313" spans="1:52" ht="24.95" hidden="1" customHeight="1">
      <c r="A313" s="160"/>
      <c r="B313" s="163"/>
      <c r="C313" s="43" t="str">
        <f>IFERROR(INDEX('ORARIO DOCENTI'!$A$3:$A$102,MATCH(C$184,'ORARIO DOCENTI'!$AR$3:$AR$102,0),1),"")</f>
        <v/>
      </c>
      <c r="D313" s="43" t="str">
        <f>IFERROR(INDEX('ORARIO DOCENTI'!$A$3:$A$102,MATCH(D$184,'ORARIO DOCENTI'!$AR$3:$AR$102,0),1),"")</f>
        <v/>
      </c>
      <c r="E313" s="43" t="str">
        <f>IFERROR(INDEX('ORARIO DOCENTI'!$A$3:$A$102,MATCH(E$184,'ORARIO DOCENTI'!$AR$3:$AR$102,0),1),"")</f>
        <v/>
      </c>
      <c r="F313" s="43" t="str">
        <f>IFERROR(INDEX('ORARIO DOCENTI'!$A$3:$A$102,MATCH(F$184,'ORARIO DOCENTI'!$AR$3:$AR$102,0),1),"")</f>
        <v/>
      </c>
      <c r="G313" s="43" t="str">
        <f>IFERROR(INDEX('ORARIO DOCENTI'!$A$3:$A$102,MATCH(G$184,'ORARIO DOCENTI'!$AR$3:$AR$102,0),1),"")</f>
        <v/>
      </c>
      <c r="H313" s="43" t="str">
        <f>IFERROR(INDEX('ORARIO DOCENTI'!$A$3:$A$102,MATCH(H$184,'ORARIO DOCENTI'!$AR$3:$AR$102,0),1),"")</f>
        <v/>
      </c>
      <c r="I313" s="43" t="str">
        <f>IFERROR(INDEX('ORARIO DOCENTI'!$A$3:$A$102,MATCH(I$184,'ORARIO DOCENTI'!$AR$3:$AR$102,0),1),"")</f>
        <v/>
      </c>
      <c r="J313" s="43" t="str">
        <f>IFERROR(INDEX('ORARIO DOCENTI'!$A$3:$A$102,MATCH(J$184,'ORARIO DOCENTI'!$AR$3:$AR$102,0),1),"")</f>
        <v/>
      </c>
      <c r="K313" s="43" t="str">
        <f>IFERROR(INDEX('ORARIO DOCENTI'!$A$3:$A$102,MATCH(K$184,'ORARIO DOCENTI'!$AR$3:$AR$102,0),1),"")</f>
        <v/>
      </c>
      <c r="L313" s="43" t="str">
        <f>IFERROR(INDEX('ORARIO DOCENTI'!$A$3:$A$102,MATCH(L$184,'ORARIO DOCENTI'!$AR$3:$AR$102,0),1),"")</f>
        <v/>
      </c>
      <c r="M313" s="43" t="str">
        <f>IFERROR(INDEX('ORARIO DOCENTI'!$A$3:$A$102,MATCH(M$184,'ORARIO DOCENTI'!$AR$3:$AR$102,0),1),"")</f>
        <v/>
      </c>
      <c r="N313" s="43" t="str">
        <f>IFERROR(INDEX('ORARIO DOCENTI'!$A$3:$A$102,MATCH(N$184,'ORARIO DOCENTI'!$AR$3:$AR$102,0),1),"")</f>
        <v/>
      </c>
      <c r="O313" s="43" t="str">
        <f>IFERROR(INDEX('ORARIO DOCENTI'!$A$3:$A$102,MATCH(O$184,'ORARIO DOCENTI'!$AR$3:$AR$102,0),1),"")</f>
        <v/>
      </c>
      <c r="P313" s="43" t="str">
        <f>IFERROR(INDEX('ORARIO DOCENTI'!$A$3:$A$102,MATCH(P$184,'ORARIO DOCENTI'!$AR$3:$AR$102,0),1),"")</f>
        <v/>
      </c>
      <c r="Q313" s="43" t="str">
        <f>IFERROR(INDEX('ORARIO DOCENTI'!$A$3:$A$102,MATCH(Q$184,'ORARIO DOCENTI'!$AR$3:$AR$102,0),1),"")</f>
        <v/>
      </c>
      <c r="R313" s="43" t="str">
        <f>IFERROR(INDEX('ORARIO DOCENTI'!$A$3:$A$102,MATCH(R$184,'ORARIO DOCENTI'!$AR$3:$AR$102,0),1),"")</f>
        <v/>
      </c>
      <c r="S313" s="43" t="str">
        <f>IFERROR(INDEX('ORARIO DOCENTI'!$A$3:$A$102,MATCH(S$184,'ORARIO DOCENTI'!$AR$3:$AR$102,0),1),"")</f>
        <v/>
      </c>
      <c r="T313" s="43" t="str">
        <f>IFERROR(INDEX('ORARIO DOCENTI'!$A$3:$A$102,MATCH(T$184,'ORARIO DOCENTI'!$AR$3:$AR$102,0),1),"")</f>
        <v/>
      </c>
      <c r="U313" s="43" t="str">
        <f>IFERROR(INDEX('ORARIO DOCENTI'!$A$3:$A$102,MATCH(U$184,'ORARIO DOCENTI'!$AR$3:$AR$102,0),1),"")</f>
        <v/>
      </c>
      <c r="V313" s="43" t="str">
        <f>IFERROR(INDEX('ORARIO DOCENTI'!$A$3:$A$102,MATCH(V$184,'ORARIO DOCENTI'!$AR$3:$AR$102,0),1),"")</f>
        <v/>
      </c>
      <c r="W313" s="43" t="str">
        <f>IFERROR(INDEX('ORARIO DOCENTI'!$A$3:$A$102,MATCH(W$184,'ORARIO DOCENTI'!$AR$3:$AR$102,0),1),"")</f>
        <v/>
      </c>
      <c r="X313" s="43" t="str">
        <f>IFERROR(INDEX('ORARIO DOCENTI'!$A$3:$A$102,MATCH(X$184,'ORARIO DOCENTI'!$AR$3:$AR$102,0),1),"")</f>
        <v/>
      </c>
      <c r="Y313" s="43" t="str">
        <f>IFERROR(INDEX('ORARIO DOCENTI'!$A$3:$A$102,MATCH(Y$184,'ORARIO DOCENTI'!$AR$3:$AR$102,0),1),"")</f>
        <v/>
      </c>
      <c r="Z313" s="43" t="str">
        <f>IFERROR(INDEX('ORARIO DOCENTI'!$A$3:$A$102,MATCH(Z$184,'ORARIO DOCENTI'!$AR$3:$AR$102,0),1),"")</f>
        <v/>
      </c>
      <c r="AA313" s="43" t="str">
        <f>IFERROR(INDEX('ORARIO DOCENTI'!$A$3:$A$102,MATCH(AA$184,'ORARIO DOCENTI'!$AR$3:$AR$102,0),1),"")</f>
        <v/>
      </c>
      <c r="AB313" s="43" t="str">
        <f>IFERROR(INDEX('ORARIO DOCENTI'!$A$3:$A$102,MATCH(AB$184,'ORARIO DOCENTI'!$AR$3:$AR$102,0),1),"")</f>
        <v/>
      </c>
      <c r="AC313" s="43" t="str">
        <f>IFERROR(INDEX('ORARIO DOCENTI'!$A$3:$A$102,MATCH(AC$184,'ORARIO DOCENTI'!$AR$3:$AR$102,0),1),"")</f>
        <v/>
      </c>
      <c r="AD313" s="43" t="str">
        <f>IFERROR(INDEX('ORARIO DOCENTI'!$A$3:$A$102,MATCH(AD$184,'ORARIO DOCENTI'!$AR$3:$AR$102,0),1),"")</f>
        <v/>
      </c>
      <c r="AE313" s="43" t="str">
        <f>IFERROR(INDEX('ORARIO DOCENTI'!$A$3:$A$102,MATCH(AE$184,'ORARIO DOCENTI'!$AR$3:$AR$102,0),1),"")</f>
        <v/>
      </c>
      <c r="AF313" s="43" t="str">
        <f>IFERROR(INDEX('ORARIO DOCENTI'!$A$3:$A$102,MATCH(AF$184,'ORARIO DOCENTI'!$AR$3:$AR$102,0),1),"")</f>
        <v/>
      </c>
      <c r="AG313" s="43" t="str">
        <f>IFERROR(INDEX('ORARIO DOCENTI'!$A$3:$A$102,MATCH(AG$184,'ORARIO DOCENTI'!$AR$3:$AR$102,0),1),"")</f>
        <v/>
      </c>
      <c r="AH313" s="43" t="str">
        <f>IFERROR(INDEX('ORARIO DOCENTI'!$A$3:$A$102,MATCH(AH$184,'ORARIO DOCENTI'!$AR$3:$AR$102,0),1),"")</f>
        <v/>
      </c>
      <c r="AI313" s="43" t="str">
        <f>IFERROR(INDEX('ORARIO DOCENTI'!$A$3:$A$102,MATCH(AI$184,'ORARIO DOCENTI'!$AR$3:$AR$102,0),1),"")</f>
        <v/>
      </c>
      <c r="AJ313" s="43" t="str">
        <f>IFERROR(INDEX('ORARIO DOCENTI'!$A$3:$A$102,MATCH(AJ$184,'ORARIO DOCENTI'!$AR$3:$AR$102,0),1),"")</f>
        <v/>
      </c>
      <c r="AK313" s="43" t="str">
        <f>IFERROR(INDEX('ORARIO DOCENTI'!$A$3:$A$102,MATCH(AK$184,'ORARIO DOCENTI'!$AR$3:$AR$102,0),1),"")</f>
        <v/>
      </c>
      <c r="AL313" s="43" t="str">
        <f>IFERROR(INDEX('ORARIO DOCENTI'!$A$3:$A$102,MATCH(AL$184,'ORARIO DOCENTI'!$AR$3:$AR$102,0),1),"")</f>
        <v/>
      </c>
      <c r="AM313" s="43" t="str">
        <f>IFERROR(INDEX('ORARIO DOCENTI'!$A$3:$A$102,MATCH(AM$184,'ORARIO DOCENTI'!$AR$3:$AR$102,0),1),"")</f>
        <v/>
      </c>
      <c r="AN313" s="43" t="str">
        <f>IFERROR(INDEX('ORARIO DOCENTI'!$A$3:$A$102,MATCH(AN$184,'ORARIO DOCENTI'!$AR$3:$AR$102,0),1),"")</f>
        <v/>
      </c>
      <c r="AO313" s="43" t="str">
        <f>IFERROR(INDEX('ORARIO DOCENTI'!$A$3:$A$102,MATCH(AO$184,'ORARIO DOCENTI'!$AR$3:$AR$102,0),1),"")</f>
        <v/>
      </c>
      <c r="AP313" s="43" t="str">
        <f>IFERROR(INDEX('ORARIO DOCENTI'!$A$3:$A$102,MATCH(AP$184,'ORARIO DOCENTI'!$AR$3:$AR$102,0),1),"")</f>
        <v/>
      </c>
      <c r="AQ313" s="43" t="str">
        <f>IFERROR(INDEX('ORARIO DOCENTI'!$A$3:$A$102,MATCH(AQ$184,'ORARIO DOCENTI'!$AR$3:$AR$102,0),1),"")</f>
        <v/>
      </c>
      <c r="AR313" s="43" t="str">
        <f>IFERROR(INDEX('ORARIO DOCENTI'!$A$3:$A$102,MATCH(AR$184,'ORARIO DOCENTI'!$AR$3:$AR$102,0),1),"")</f>
        <v/>
      </c>
      <c r="AS313" s="43" t="str">
        <f>IFERROR(INDEX('ORARIO DOCENTI'!$A$3:$A$102,MATCH(AS$184,'ORARIO DOCENTI'!$AR$3:$AR$102,0),1),"")</f>
        <v/>
      </c>
      <c r="AT313" s="43" t="str">
        <f>IFERROR(INDEX('ORARIO DOCENTI'!$A$3:$A$102,MATCH(AT$184,'ORARIO DOCENTI'!$AR$3:$AR$102,0),1),"")</f>
        <v/>
      </c>
      <c r="AU313" s="43" t="str">
        <f>IFERROR(INDEX('ORARIO DOCENTI'!$A$3:$A$102,MATCH(AU$184,'ORARIO DOCENTI'!$AR$3:$AR$102,0),1),"")</f>
        <v/>
      </c>
      <c r="AV313" s="43" t="str">
        <f>IFERROR(INDEX('ORARIO DOCENTI'!$A$3:$A$102,MATCH(AV$184,'ORARIO DOCENTI'!$AR$3:$AR$102,0),1),"")</f>
        <v/>
      </c>
      <c r="AW313" s="43" t="str">
        <f>IFERROR(INDEX('ORARIO DOCENTI'!$A$3:$A$102,MATCH(AW$184,'ORARIO DOCENTI'!$AR$3:$AR$102,0),1),"")</f>
        <v/>
      </c>
      <c r="AX313" s="43" t="str">
        <f>IFERROR(INDEX('ORARIO DOCENTI'!$A$3:$A$102,MATCH(AX$184,'ORARIO DOCENTI'!$AR$3:$AR$102,0),1),"")</f>
        <v/>
      </c>
      <c r="AY313" s="43" t="str">
        <f>IFERROR(INDEX('ORARIO DOCENTI'!$A$3:$A$102,MATCH(AY$184,'ORARIO DOCENTI'!$AR$3:$AR$102,0),1),"")</f>
        <v/>
      </c>
      <c r="AZ313" s="43" t="str">
        <f>IFERROR(INDEX('ORARIO DOCENTI'!$A$3:$A$102,MATCH(AZ$184,'ORARIO DOCENTI'!$AR$3:$AR$102,0),1),"")</f>
        <v/>
      </c>
    </row>
    <row r="314" spans="1:52" ht="24.95" hidden="1" customHeight="1">
      <c r="A314" s="160"/>
      <c r="B314" s="163"/>
      <c r="C314" s="40" t="str">
        <f>IFERROR(INDEX('ORARIO ITP'!$A$3:$A$102,MATCH(C$184,'ORARIO ITP'!$AR$3:$AR$102,0),1),"")</f>
        <v/>
      </c>
      <c r="D314" s="40" t="str">
        <f>IFERROR(INDEX('ORARIO ITP'!$A$3:$A$102,MATCH(D$184,'ORARIO ITP'!$AR$3:$AR$102,0),1),"")</f>
        <v/>
      </c>
      <c r="E314" s="40" t="str">
        <f>IFERROR(INDEX('ORARIO ITP'!$A$3:$A$102,MATCH(E$184,'ORARIO ITP'!$AR$3:$AR$102,0),1),"")</f>
        <v/>
      </c>
      <c r="F314" s="40" t="str">
        <f>IFERROR(INDEX('ORARIO ITP'!$A$3:$A$102,MATCH(F$184,'ORARIO ITP'!$AR$3:$AR$102,0),1),"")</f>
        <v/>
      </c>
      <c r="G314" s="40" t="str">
        <f>IFERROR(INDEX('ORARIO ITP'!$A$3:$A$102,MATCH(G$184,'ORARIO ITP'!$AR$3:$AR$102,0),1),"")</f>
        <v/>
      </c>
      <c r="H314" s="40" t="str">
        <f>IFERROR(INDEX('ORARIO ITP'!$A$3:$A$102,MATCH(H$184,'ORARIO ITP'!$AR$3:$AR$102,0),1),"")</f>
        <v/>
      </c>
      <c r="I314" s="40" t="str">
        <f>IFERROR(INDEX('ORARIO ITP'!$A$3:$A$102,MATCH(I$184,'ORARIO ITP'!$AR$3:$AR$102,0),1),"")</f>
        <v/>
      </c>
      <c r="J314" s="40" t="str">
        <f>IFERROR(INDEX('ORARIO ITP'!$A$3:$A$102,MATCH(J$184,'ORARIO ITP'!$AR$3:$AR$102,0),1),"")</f>
        <v/>
      </c>
      <c r="K314" s="40" t="str">
        <f>IFERROR(INDEX('ORARIO ITP'!$A$3:$A$102,MATCH(K$184,'ORARIO ITP'!$AR$3:$AR$102,0),1),"")</f>
        <v/>
      </c>
      <c r="L314" s="40" t="str">
        <f>IFERROR(INDEX('ORARIO ITP'!$A$3:$A$102,MATCH(L$184,'ORARIO ITP'!$AR$3:$AR$102,0),1),"")</f>
        <v/>
      </c>
      <c r="M314" s="40" t="str">
        <f>IFERROR(INDEX('ORARIO ITP'!$A$3:$A$102,MATCH(M$184,'ORARIO ITP'!$AR$3:$AR$102,0),1),"")</f>
        <v/>
      </c>
      <c r="N314" s="40" t="str">
        <f>IFERROR(INDEX('ORARIO ITP'!$A$3:$A$102,MATCH(N$184,'ORARIO ITP'!$AR$3:$AR$102,0),1),"")</f>
        <v/>
      </c>
      <c r="O314" s="40" t="str">
        <f>IFERROR(INDEX('ORARIO ITP'!$A$3:$A$102,MATCH(O$184,'ORARIO ITP'!$AR$3:$AR$102,0),1),"")</f>
        <v/>
      </c>
      <c r="P314" s="40" t="str">
        <f>IFERROR(INDEX('ORARIO ITP'!$A$3:$A$102,MATCH(P$184,'ORARIO ITP'!$AR$3:$AR$102,0),1),"")</f>
        <v/>
      </c>
      <c r="Q314" s="40" t="str">
        <f>IFERROR(INDEX('ORARIO ITP'!$A$3:$A$102,MATCH(Q$184,'ORARIO ITP'!$AR$3:$AR$102,0),1),"")</f>
        <v/>
      </c>
      <c r="R314" s="40" t="str">
        <f>IFERROR(INDEX('ORARIO ITP'!$A$3:$A$102,MATCH(R$184,'ORARIO ITP'!$AR$3:$AR$102,0),1),"")</f>
        <v/>
      </c>
      <c r="S314" s="40" t="str">
        <f>IFERROR(INDEX('ORARIO ITP'!$A$3:$A$102,MATCH(S$184,'ORARIO ITP'!$AR$3:$AR$102,0),1),"")</f>
        <v/>
      </c>
      <c r="T314" s="40" t="str">
        <f>IFERROR(INDEX('ORARIO ITP'!$A$3:$A$102,MATCH(T$184,'ORARIO ITP'!$AR$3:$AR$102,0),1),"")</f>
        <v/>
      </c>
      <c r="U314" s="40" t="str">
        <f>IFERROR(INDEX('ORARIO ITP'!$A$3:$A$102,MATCH(U$184,'ORARIO ITP'!$AR$3:$AR$102,0),1),"")</f>
        <v/>
      </c>
      <c r="V314" s="40" t="str">
        <f>IFERROR(INDEX('ORARIO ITP'!$A$3:$A$102,MATCH(V$184,'ORARIO ITP'!$AR$3:$AR$102,0),1),"")</f>
        <v/>
      </c>
      <c r="W314" s="40" t="str">
        <f>IFERROR(INDEX('ORARIO ITP'!$A$3:$A$102,MATCH(W$184,'ORARIO ITP'!$AR$3:$AR$102,0),1),"")</f>
        <v/>
      </c>
      <c r="X314" s="40" t="str">
        <f>IFERROR(INDEX('ORARIO ITP'!$A$3:$A$102,MATCH(X$184,'ORARIO ITP'!$AR$3:$AR$102,0),1),"")</f>
        <v/>
      </c>
      <c r="Y314" s="40" t="str">
        <f>IFERROR(INDEX('ORARIO ITP'!$A$3:$A$102,MATCH(Y$184,'ORARIO ITP'!$AR$3:$AR$102,0),1),"")</f>
        <v/>
      </c>
      <c r="Z314" s="40" t="str">
        <f>IFERROR(INDEX('ORARIO ITP'!$A$3:$A$102,MATCH(Z$184,'ORARIO ITP'!$AR$3:$AR$102,0),1),"")</f>
        <v/>
      </c>
      <c r="AA314" s="40" t="str">
        <f>IFERROR(INDEX('ORARIO ITP'!$A$3:$A$102,MATCH(AA$184,'ORARIO ITP'!$AR$3:$AR$102,0),1),"")</f>
        <v/>
      </c>
      <c r="AB314" s="40" t="str">
        <f>IFERROR(INDEX('ORARIO ITP'!$A$3:$A$102,MATCH(AB$184,'ORARIO ITP'!$AR$3:$AR$102,0),1),"")</f>
        <v/>
      </c>
      <c r="AC314" s="40" t="str">
        <f>IFERROR(INDEX('ORARIO ITP'!$A$3:$A$102,MATCH(AC$184,'ORARIO ITP'!$AR$3:$AR$102,0),1),"")</f>
        <v/>
      </c>
      <c r="AD314" s="40" t="str">
        <f>IFERROR(INDEX('ORARIO ITP'!$A$3:$A$102,MATCH(AD$184,'ORARIO ITP'!$AR$3:$AR$102,0),1),"")</f>
        <v/>
      </c>
      <c r="AE314" s="40" t="str">
        <f>IFERROR(INDEX('ORARIO ITP'!$A$3:$A$102,MATCH(AE$184,'ORARIO ITP'!$AR$3:$AR$102,0),1),"")</f>
        <v/>
      </c>
      <c r="AF314" s="40" t="str">
        <f>IFERROR(INDEX('ORARIO ITP'!$A$3:$A$102,MATCH(AF$184,'ORARIO ITP'!$AR$3:$AR$102,0),1),"")</f>
        <v/>
      </c>
      <c r="AG314" s="40" t="str">
        <f>IFERROR(INDEX('ORARIO ITP'!$A$3:$A$102,MATCH(AG$184,'ORARIO ITP'!$AR$3:$AR$102,0),1),"")</f>
        <v/>
      </c>
      <c r="AH314" s="40" t="str">
        <f>IFERROR(INDEX('ORARIO ITP'!$A$3:$A$102,MATCH(AH$184,'ORARIO ITP'!$AR$3:$AR$102,0),1),"")</f>
        <v/>
      </c>
      <c r="AI314" s="40" t="str">
        <f>IFERROR(INDEX('ORARIO ITP'!$A$3:$A$102,MATCH(AI$184,'ORARIO ITP'!$AR$3:$AR$102,0),1),"")</f>
        <v/>
      </c>
      <c r="AJ314" s="40" t="str">
        <f>IFERROR(INDEX('ORARIO ITP'!$A$3:$A$102,MATCH(AJ$184,'ORARIO ITP'!$AR$3:$AR$102,0),1),"")</f>
        <v/>
      </c>
      <c r="AK314" s="40" t="str">
        <f>IFERROR(INDEX('ORARIO ITP'!$A$3:$A$102,MATCH(AK$184,'ORARIO ITP'!$AR$3:$AR$102,0),1),"")</f>
        <v/>
      </c>
      <c r="AL314" s="40" t="str">
        <f>IFERROR(INDEX('ORARIO ITP'!$A$3:$A$102,MATCH(AL$184,'ORARIO ITP'!$AR$3:$AR$102,0),1),"")</f>
        <v/>
      </c>
      <c r="AM314" s="40" t="str">
        <f>IFERROR(INDEX('ORARIO ITP'!$A$3:$A$102,MATCH(AM$184,'ORARIO ITP'!$AR$3:$AR$102,0),1),"")</f>
        <v/>
      </c>
      <c r="AN314" s="40" t="str">
        <f>IFERROR(INDEX('ORARIO ITP'!$A$3:$A$102,MATCH(AN$184,'ORARIO ITP'!$AR$3:$AR$102,0),1),"")</f>
        <v/>
      </c>
      <c r="AO314" s="40" t="str">
        <f>IFERROR(INDEX('ORARIO ITP'!$A$3:$A$102,MATCH(AO$184,'ORARIO ITP'!$AR$3:$AR$102,0),1),"")</f>
        <v/>
      </c>
      <c r="AP314" s="40" t="str">
        <f>IFERROR(INDEX('ORARIO ITP'!$A$3:$A$102,MATCH(AP$184,'ORARIO ITP'!$AR$3:$AR$102,0),1),"")</f>
        <v/>
      </c>
      <c r="AQ314" s="40" t="str">
        <f>IFERROR(INDEX('ORARIO ITP'!$A$3:$A$102,MATCH(AQ$184,'ORARIO ITP'!$AR$3:$AR$102,0),1),"")</f>
        <v/>
      </c>
      <c r="AR314" s="40" t="str">
        <f>IFERROR(INDEX('ORARIO ITP'!$A$3:$A$102,MATCH(AR$184,'ORARIO ITP'!$AR$3:$AR$102,0),1),"")</f>
        <v/>
      </c>
      <c r="AS314" s="40" t="str">
        <f>IFERROR(INDEX('ORARIO ITP'!$A$3:$A$102,MATCH(AS$184,'ORARIO ITP'!$AR$3:$AR$102,0),1),"")</f>
        <v/>
      </c>
      <c r="AT314" s="40" t="str">
        <f>IFERROR(INDEX('ORARIO ITP'!$A$3:$A$102,MATCH(AT$184,'ORARIO ITP'!$AR$3:$AR$102,0),1),"")</f>
        <v/>
      </c>
      <c r="AU314" s="40" t="str">
        <f>IFERROR(INDEX('ORARIO ITP'!$A$3:$A$102,MATCH(AU$184,'ORARIO ITP'!$AR$3:$AR$102,0),1),"")</f>
        <v/>
      </c>
      <c r="AV314" s="40" t="str">
        <f>IFERROR(INDEX('ORARIO ITP'!$A$3:$A$102,MATCH(AV$184,'ORARIO ITP'!$AR$3:$AR$102,0),1),"")</f>
        <v/>
      </c>
      <c r="AW314" s="40" t="str">
        <f>IFERROR(INDEX('ORARIO ITP'!$A$3:$A$102,MATCH(AW$184,'ORARIO ITP'!$AR$3:$AR$102,0),1),"")</f>
        <v/>
      </c>
      <c r="AX314" s="40" t="str">
        <f>IFERROR(INDEX('ORARIO ITP'!$A$3:$A$102,MATCH(AX$184,'ORARIO ITP'!$AR$3:$AR$102,0),1),"")</f>
        <v/>
      </c>
      <c r="AY314" s="40" t="str">
        <f>IFERROR(INDEX('ORARIO ITP'!$A$3:$A$102,MATCH(AY$184,'ORARIO ITP'!$AR$3:$AR$102,0),1),"")</f>
        <v/>
      </c>
      <c r="AZ314" s="40" t="str">
        <f>IFERROR(INDEX('ORARIO ITP'!$A$3:$A$102,MATCH(AZ$184,'ORARIO ITP'!$AR$3:$AR$102,0),1),"")</f>
        <v/>
      </c>
    </row>
    <row r="315" spans="1:52" ht="24.95" hidden="1" customHeight="1">
      <c r="A315" s="160"/>
      <c r="B315" s="163">
        <v>4</v>
      </c>
      <c r="C315" s="41" t="str">
        <f ca="1">IFERROR(INDEX('DOCENTI-CLASSI-MATERIE'!$A$2:$L$201,MATCH(C$133,'DOCENTI-CLASSI-MATERIE'!$A$2:$A$201,0),MATCH(C$184,INDIRECT("'DOCENTI-CLASSI-MATERIE'!$A"&amp;MATCH(C$133,'DOCENTI-CLASSI-MATERIE'!$A$2:$A$201,0)+2&amp;":$L"&amp;MATCH(C$133,'DOCENTI-CLASSI-MATERIE'!$A$2:$A$201,0)+2),0)),"")</f>
        <v/>
      </c>
      <c r="D315" s="41" t="str">
        <f ca="1">IFERROR(INDEX('DOCENTI-CLASSI-MATERIE'!$A$2:$L$201,MATCH(D$133,'DOCENTI-CLASSI-MATERIE'!$A$2:$A$201,0),MATCH(D$184,INDIRECT("'DOCENTI-CLASSI-MATERIE'!$A"&amp;MATCH(D$133,'DOCENTI-CLASSI-MATERIE'!$A$2:$A$201,0)+2&amp;":$L"&amp;MATCH(D$133,'DOCENTI-CLASSI-MATERIE'!$A$2:$A$201,0)+2),0)),"")</f>
        <v/>
      </c>
      <c r="E315" s="41" t="str">
        <f ca="1">IFERROR(INDEX('DOCENTI-CLASSI-MATERIE'!$A$2:$L$201,MATCH(E$133,'DOCENTI-CLASSI-MATERIE'!$A$2:$A$201,0),MATCH(E$184,INDIRECT("'DOCENTI-CLASSI-MATERIE'!$A"&amp;MATCH(E$133,'DOCENTI-CLASSI-MATERIE'!$A$2:$A$201,0)+2&amp;":$L"&amp;MATCH(E$133,'DOCENTI-CLASSI-MATERIE'!$A$2:$A$201,0)+2),0)),"")</f>
        <v/>
      </c>
      <c r="F315" s="41" t="str">
        <f ca="1">IFERROR(INDEX('DOCENTI-CLASSI-MATERIE'!$A$2:$L$201,MATCH(F$133,'DOCENTI-CLASSI-MATERIE'!$A$2:$A$201,0),MATCH(F$184,INDIRECT("'DOCENTI-CLASSI-MATERIE'!$A"&amp;MATCH(F$133,'DOCENTI-CLASSI-MATERIE'!$A$2:$A$201,0)+2&amp;":$L"&amp;MATCH(F$133,'DOCENTI-CLASSI-MATERIE'!$A$2:$A$201,0)+2),0)),"")</f>
        <v/>
      </c>
      <c r="G315" s="41" t="str">
        <f ca="1">IFERROR(INDEX('DOCENTI-CLASSI-MATERIE'!$A$2:$L$201,MATCH(G$133,'DOCENTI-CLASSI-MATERIE'!$A$2:$A$201,0),MATCH(G$184,INDIRECT("'DOCENTI-CLASSI-MATERIE'!$A"&amp;MATCH(G$133,'DOCENTI-CLASSI-MATERIE'!$A$2:$A$201,0)+2&amp;":$L"&amp;MATCH(G$133,'DOCENTI-CLASSI-MATERIE'!$A$2:$A$201,0)+2),0)),"")</f>
        <v/>
      </c>
      <c r="H315" s="41" t="str">
        <f ca="1">IFERROR(INDEX('DOCENTI-CLASSI-MATERIE'!$A$2:$L$201,MATCH(H$133,'DOCENTI-CLASSI-MATERIE'!$A$2:$A$201,0),MATCH(H$184,INDIRECT("'DOCENTI-CLASSI-MATERIE'!$A"&amp;MATCH(H$133,'DOCENTI-CLASSI-MATERIE'!$A$2:$A$201,0)+2&amp;":$L"&amp;MATCH(H$133,'DOCENTI-CLASSI-MATERIE'!$A$2:$A$201,0)+2),0)),"")</f>
        <v/>
      </c>
      <c r="I315" s="41" t="str">
        <f ca="1">IFERROR(INDEX('DOCENTI-CLASSI-MATERIE'!$A$2:$L$201,MATCH(I$133,'DOCENTI-CLASSI-MATERIE'!$A$2:$A$201,0),MATCH(I$184,INDIRECT("'DOCENTI-CLASSI-MATERIE'!$A"&amp;MATCH(I$133,'DOCENTI-CLASSI-MATERIE'!$A$2:$A$201,0)+2&amp;":$L"&amp;MATCH(I$133,'DOCENTI-CLASSI-MATERIE'!$A$2:$A$201,0)+2),0)),"")</f>
        <v/>
      </c>
      <c r="J315" s="41" t="str">
        <f ca="1">IFERROR(INDEX('DOCENTI-CLASSI-MATERIE'!$A$2:$L$201,MATCH(J$133,'DOCENTI-CLASSI-MATERIE'!$A$2:$A$201,0),MATCH(J$184,INDIRECT("'DOCENTI-CLASSI-MATERIE'!$A"&amp;MATCH(J$133,'DOCENTI-CLASSI-MATERIE'!$A$2:$A$201,0)+2&amp;":$L"&amp;MATCH(J$133,'DOCENTI-CLASSI-MATERIE'!$A$2:$A$201,0)+2),0)),"")</f>
        <v/>
      </c>
      <c r="K315" s="41" t="str">
        <f ca="1">IFERROR(INDEX('DOCENTI-CLASSI-MATERIE'!$A$2:$L$201,MATCH(K$133,'DOCENTI-CLASSI-MATERIE'!$A$2:$A$201,0),MATCH(K$184,INDIRECT("'DOCENTI-CLASSI-MATERIE'!$A"&amp;MATCH(K$133,'DOCENTI-CLASSI-MATERIE'!$A$2:$A$201,0)+2&amp;":$L"&amp;MATCH(K$133,'DOCENTI-CLASSI-MATERIE'!$A$2:$A$201,0)+2),0)),"")</f>
        <v/>
      </c>
      <c r="L315" s="41" t="str">
        <f ca="1">IFERROR(INDEX('DOCENTI-CLASSI-MATERIE'!$A$2:$L$201,MATCH(L$133,'DOCENTI-CLASSI-MATERIE'!$A$2:$A$201,0),MATCH(L$184,INDIRECT("'DOCENTI-CLASSI-MATERIE'!$A"&amp;MATCH(L$133,'DOCENTI-CLASSI-MATERIE'!$A$2:$A$201,0)+2&amp;":$L"&amp;MATCH(L$133,'DOCENTI-CLASSI-MATERIE'!$A$2:$A$201,0)+2),0)),"")</f>
        <v>LINGUA LETT.ITAL. E STORIA</v>
      </c>
      <c r="M315" s="41" t="str">
        <f ca="1">IFERROR(INDEX('DOCENTI-CLASSI-MATERIE'!$A$2:$L$201,MATCH(M$133,'DOCENTI-CLASSI-MATERIE'!$A$2:$A$201,0),MATCH(M$184,INDIRECT("'DOCENTI-CLASSI-MATERIE'!$A"&amp;MATCH(M$133,'DOCENTI-CLASSI-MATERIE'!$A$2:$A$201,0)+2&amp;":$L"&amp;MATCH(M$133,'DOCENTI-CLASSI-MATERIE'!$A$2:$A$201,0)+2),0)),"")</f>
        <v>LINGUA LETT.ITAL. E STORIA</v>
      </c>
      <c r="N315" s="41" t="str">
        <f ca="1">IFERROR(INDEX('DOCENTI-CLASSI-MATERIE'!$A$2:$L$201,MATCH(N$133,'DOCENTI-CLASSI-MATERIE'!$A$2:$A$201,0),MATCH(N$184,INDIRECT("'DOCENTI-CLASSI-MATERIE'!$A"&amp;MATCH(N$133,'DOCENTI-CLASSI-MATERIE'!$A$2:$A$201,0)+2&amp;":$L"&amp;MATCH(N$133,'DOCENTI-CLASSI-MATERIE'!$A$2:$A$201,0)+2),0)),"")</f>
        <v/>
      </c>
      <c r="O315" s="41" t="str">
        <f ca="1">IFERROR(INDEX('DOCENTI-CLASSI-MATERIE'!$A$2:$L$201,MATCH(O$133,'DOCENTI-CLASSI-MATERIE'!$A$2:$A$201,0),MATCH(O$184,INDIRECT("'DOCENTI-CLASSI-MATERIE'!$A"&amp;MATCH(O$133,'DOCENTI-CLASSI-MATERIE'!$A$2:$A$201,0)+2&amp;":$L"&amp;MATCH(O$133,'DOCENTI-CLASSI-MATERIE'!$A$2:$A$201,0)+2),0)),"")</f>
        <v/>
      </c>
      <c r="P315" s="41" t="str">
        <f ca="1">IFERROR(INDEX('DOCENTI-CLASSI-MATERIE'!$A$2:$L$201,MATCH(P$133,'DOCENTI-CLASSI-MATERIE'!$A$2:$A$201,0),MATCH(P$184,INDIRECT("'DOCENTI-CLASSI-MATERIE'!$A"&amp;MATCH(P$133,'DOCENTI-CLASSI-MATERIE'!$A$2:$A$201,0)+2&amp;":$L"&amp;MATCH(P$133,'DOCENTI-CLASSI-MATERIE'!$A$2:$A$201,0)+2),0)),"")</f>
        <v/>
      </c>
      <c r="Q315" s="41" t="str">
        <f ca="1">IFERROR(INDEX('DOCENTI-CLASSI-MATERIE'!$A$2:$L$201,MATCH(Q$133,'DOCENTI-CLASSI-MATERIE'!$A$2:$A$201,0),MATCH(Q$184,INDIRECT("'DOCENTI-CLASSI-MATERIE'!$A"&amp;MATCH(Q$133,'DOCENTI-CLASSI-MATERIE'!$A$2:$A$201,0)+2&amp;":$L"&amp;MATCH(Q$133,'DOCENTI-CLASSI-MATERIE'!$A$2:$A$201,0)+2),0)),"")</f>
        <v/>
      </c>
      <c r="R315" s="41" t="str">
        <f ca="1">IFERROR(INDEX('DOCENTI-CLASSI-MATERIE'!$A$2:$L$201,MATCH(R$133,'DOCENTI-CLASSI-MATERIE'!$A$2:$A$201,0),MATCH(R$184,INDIRECT("'DOCENTI-CLASSI-MATERIE'!$A"&amp;MATCH(R$133,'DOCENTI-CLASSI-MATERIE'!$A$2:$A$201,0)+2&amp;":$L"&amp;MATCH(R$133,'DOCENTI-CLASSI-MATERIE'!$A$2:$A$201,0)+2),0)),"")</f>
        <v/>
      </c>
      <c r="S315" s="41" t="str">
        <f ca="1">IFERROR(INDEX('DOCENTI-CLASSI-MATERIE'!$A$2:$L$201,MATCH(S$133,'DOCENTI-CLASSI-MATERIE'!$A$2:$A$201,0),MATCH(S$184,INDIRECT("'DOCENTI-CLASSI-MATERIE'!$A"&amp;MATCH(S$133,'DOCENTI-CLASSI-MATERIE'!$A$2:$A$201,0)+2&amp;":$L"&amp;MATCH(S$133,'DOCENTI-CLASSI-MATERIE'!$A$2:$A$201,0)+2),0)),"")</f>
        <v/>
      </c>
      <c r="T315" s="41" t="str">
        <f ca="1">IFERROR(INDEX('DOCENTI-CLASSI-MATERIE'!$A$2:$L$201,MATCH(T$133,'DOCENTI-CLASSI-MATERIE'!$A$2:$A$201,0),MATCH(T$184,INDIRECT("'DOCENTI-CLASSI-MATERIE'!$A"&amp;MATCH(T$133,'DOCENTI-CLASSI-MATERIE'!$A$2:$A$201,0)+2&amp;":$L"&amp;MATCH(T$133,'DOCENTI-CLASSI-MATERIE'!$A$2:$A$201,0)+2),0)),"")</f>
        <v/>
      </c>
      <c r="U315" s="41" t="str">
        <f ca="1">IFERROR(INDEX('DOCENTI-CLASSI-MATERIE'!$A$2:$L$201,MATCH(U$133,'DOCENTI-CLASSI-MATERIE'!$A$2:$A$201,0),MATCH(U$184,INDIRECT("'DOCENTI-CLASSI-MATERIE'!$A"&amp;MATCH(U$133,'DOCENTI-CLASSI-MATERIE'!$A$2:$A$201,0)+2&amp;":$L"&amp;MATCH(U$133,'DOCENTI-CLASSI-MATERIE'!$A$2:$A$201,0)+2),0)),"")</f>
        <v/>
      </c>
      <c r="V315" s="41" t="str">
        <f ca="1">IFERROR(INDEX('DOCENTI-CLASSI-MATERIE'!$A$2:$L$201,MATCH(V$133,'DOCENTI-CLASSI-MATERIE'!$A$2:$A$201,0),MATCH(V$184,INDIRECT("'DOCENTI-CLASSI-MATERIE'!$A"&amp;MATCH(V$133,'DOCENTI-CLASSI-MATERIE'!$A$2:$A$201,0)+2&amp;":$L"&amp;MATCH(V$133,'DOCENTI-CLASSI-MATERIE'!$A$2:$A$201,0)+2),0)),"")</f>
        <v/>
      </c>
      <c r="W315" s="41" t="str">
        <f ca="1">IFERROR(INDEX('DOCENTI-CLASSI-MATERIE'!$A$2:$L$201,MATCH(W$133,'DOCENTI-CLASSI-MATERIE'!$A$2:$A$201,0),MATCH(W$184,INDIRECT("'DOCENTI-CLASSI-MATERIE'!$A"&amp;MATCH(W$133,'DOCENTI-CLASSI-MATERIE'!$A$2:$A$201,0)+2&amp;":$L"&amp;MATCH(W$133,'DOCENTI-CLASSI-MATERIE'!$A$2:$A$201,0)+2),0)),"")</f>
        <v/>
      </c>
      <c r="X315" s="41" t="str">
        <f ca="1">IFERROR(INDEX('DOCENTI-CLASSI-MATERIE'!$A$2:$L$201,MATCH(X$133,'DOCENTI-CLASSI-MATERIE'!$A$2:$A$201,0),MATCH(X$184,INDIRECT("'DOCENTI-CLASSI-MATERIE'!$A"&amp;MATCH(X$133,'DOCENTI-CLASSI-MATERIE'!$A$2:$A$201,0)+2&amp;":$L"&amp;MATCH(X$133,'DOCENTI-CLASSI-MATERIE'!$A$2:$A$201,0)+2),0)),"")</f>
        <v/>
      </c>
      <c r="Y315" s="41" t="str">
        <f ca="1">IFERROR(INDEX('DOCENTI-CLASSI-MATERIE'!$A$2:$L$201,MATCH(Y$133,'DOCENTI-CLASSI-MATERIE'!$A$2:$A$201,0),MATCH(Y$184,INDIRECT("'DOCENTI-CLASSI-MATERIE'!$A"&amp;MATCH(Y$133,'DOCENTI-CLASSI-MATERIE'!$A$2:$A$201,0)+2&amp;":$L"&amp;MATCH(Y$133,'DOCENTI-CLASSI-MATERIE'!$A$2:$A$201,0)+2),0)),"")</f>
        <v/>
      </c>
      <c r="Z315" s="41" t="str">
        <f ca="1">IFERROR(INDEX('DOCENTI-CLASSI-MATERIE'!$A$2:$L$201,MATCH(Z$133,'DOCENTI-CLASSI-MATERIE'!$A$2:$A$201,0),MATCH(Z$184,INDIRECT("'DOCENTI-CLASSI-MATERIE'!$A"&amp;MATCH(Z$133,'DOCENTI-CLASSI-MATERIE'!$A$2:$A$201,0)+2&amp;":$L"&amp;MATCH(Z$133,'DOCENTI-CLASSI-MATERIE'!$A$2:$A$201,0)+2),0)),"")</f>
        <v/>
      </c>
      <c r="AA315" s="41" t="str">
        <f ca="1">IFERROR(INDEX('DOCENTI-CLASSI-MATERIE'!$A$2:$L$201,MATCH(AA$133,'DOCENTI-CLASSI-MATERIE'!$A$2:$A$201,0),MATCH(AA$184,INDIRECT("'DOCENTI-CLASSI-MATERIE'!$A"&amp;MATCH(AA$133,'DOCENTI-CLASSI-MATERIE'!$A$2:$A$201,0)+2&amp;":$L"&amp;MATCH(AA$133,'DOCENTI-CLASSI-MATERIE'!$A$2:$A$201,0)+2),0)),"")</f>
        <v/>
      </c>
      <c r="AB315" s="41" t="str">
        <f ca="1">IFERROR(INDEX('DOCENTI-CLASSI-MATERIE'!$A$2:$L$201,MATCH(AB$133,'DOCENTI-CLASSI-MATERIE'!$A$2:$A$201,0),MATCH(AB$184,INDIRECT("'DOCENTI-CLASSI-MATERIE'!$A"&amp;MATCH(AB$133,'DOCENTI-CLASSI-MATERIE'!$A$2:$A$201,0)+2&amp;":$L"&amp;MATCH(AB$133,'DOCENTI-CLASSI-MATERIE'!$A$2:$A$201,0)+2),0)),"")</f>
        <v/>
      </c>
      <c r="AC315" s="41" t="str">
        <f ca="1">IFERROR(INDEX('DOCENTI-CLASSI-MATERIE'!$A$2:$L$201,MATCH(AC$133,'DOCENTI-CLASSI-MATERIE'!$A$2:$A$201,0),MATCH(AC$184,INDIRECT("'DOCENTI-CLASSI-MATERIE'!$A"&amp;MATCH(AC$133,'DOCENTI-CLASSI-MATERIE'!$A$2:$A$201,0)+2&amp;":$L"&amp;MATCH(AC$133,'DOCENTI-CLASSI-MATERIE'!$A$2:$A$201,0)+2),0)),"")</f>
        <v/>
      </c>
      <c r="AD315" s="41" t="str">
        <f ca="1">IFERROR(INDEX('DOCENTI-CLASSI-MATERIE'!$A$2:$L$201,MATCH(AD$133,'DOCENTI-CLASSI-MATERIE'!$A$2:$A$201,0),MATCH(AD$184,INDIRECT("'DOCENTI-CLASSI-MATERIE'!$A"&amp;MATCH(AD$133,'DOCENTI-CLASSI-MATERIE'!$A$2:$A$201,0)+2&amp;":$L"&amp;MATCH(AD$133,'DOCENTI-CLASSI-MATERIE'!$A$2:$A$201,0)+2),0)),"")</f>
        <v/>
      </c>
      <c r="AE315" s="41" t="str">
        <f ca="1">IFERROR(INDEX('DOCENTI-CLASSI-MATERIE'!$A$2:$L$201,MATCH(AE$133,'DOCENTI-CLASSI-MATERIE'!$A$2:$A$201,0),MATCH(AE$184,INDIRECT("'DOCENTI-CLASSI-MATERIE'!$A"&amp;MATCH(AE$133,'DOCENTI-CLASSI-MATERIE'!$A$2:$A$201,0)+2&amp;":$L"&amp;MATCH(AE$133,'DOCENTI-CLASSI-MATERIE'!$A$2:$A$201,0)+2),0)),"")</f>
        <v/>
      </c>
      <c r="AF315" s="41" t="str">
        <f ca="1">IFERROR(INDEX('DOCENTI-CLASSI-MATERIE'!$A$2:$L$201,MATCH(AF$133,'DOCENTI-CLASSI-MATERIE'!$A$2:$A$201,0),MATCH(AF$184,INDIRECT("'DOCENTI-CLASSI-MATERIE'!$A"&amp;MATCH(AF$133,'DOCENTI-CLASSI-MATERIE'!$A$2:$A$201,0)+2&amp;":$L"&amp;MATCH(AF$133,'DOCENTI-CLASSI-MATERIE'!$A$2:$A$201,0)+2),0)),"")</f>
        <v/>
      </c>
      <c r="AG315" s="41" t="str">
        <f ca="1">IFERROR(INDEX('DOCENTI-CLASSI-MATERIE'!$A$2:$L$201,MATCH(AG$133,'DOCENTI-CLASSI-MATERIE'!$A$2:$A$201,0),MATCH(AG$184,INDIRECT("'DOCENTI-CLASSI-MATERIE'!$A"&amp;MATCH(AG$133,'DOCENTI-CLASSI-MATERIE'!$A$2:$A$201,0)+2&amp;":$L"&amp;MATCH(AG$133,'DOCENTI-CLASSI-MATERIE'!$A$2:$A$201,0)+2),0)),"")</f>
        <v/>
      </c>
      <c r="AH315" s="41" t="str">
        <f ca="1">IFERROR(INDEX('DOCENTI-CLASSI-MATERIE'!$A$2:$L$201,MATCH(AH$133,'DOCENTI-CLASSI-MATERIE'!$A$2:$A$201,0),MATCH(AH$184,INDIRECT("'DOCENTI-CLASSI-MATERIE'!$A"&amp;MATCH(AH$133,'DOCENTI-CLASSI-MATERIE'!$A$2:$A$201,0)+2&amp;":$L"&amp;MATCH(AH$133,'DOCENTI-CLASSI-MATERIE'!$A$2:$A$201,0)+2),0)),"")</f>
        <v/>
      </c>
      <c r="AI315" s="41" t="str">
        <f ca="1">IFERROR(INDEX('DOCENTI-CLASSI-MATERIE'!$A$2:$L$201,MATCH(AI$133,'DOCENTI-CLASSI-MATERIE'!$A$2:$A$201,0),MATCH(AI$184,INDIRECT("'DOCENTI-CLASSI-MATERIE'!$A"&amp;MATCH(AI$133,'DOCENTI-CLASSI-MATERIE'!$A$2:$A$201,0)+2&amp;":$L"&amp;MATCH(AI$133,'DOCENTI-CLASSI-MATERIE'!$A$2:$A$201,0)+2),0)),"")</f>
        <v/>
      </c>
      <c r="AJ315" s="41" t="str">
        <f ca="1">IFERROR(INDEX('DOCENTI-CLASSI-MATERIE'!$A$2:$L$201,MATCH(AJ$133,'DOCENTI-CLASSI-MATERIE'!$A$2:$A$201,0),MATCH(AJ$184,INDIRECT("'DOCENTI-CLASSI-MATERIE'!$A"&amp;MATCH(AJ$133,'DOCENTI-CLASSI-MATERIE'!$A$2:$A$201,0)+2&amp;":$L"&amp;MATCH(AJ$133,'DOCENTI-CLASSI-MATERIE'!$A$2:$A$201,0)+2),0)),"")</f>
        <v/>
      </c>
      <c r="AK315" s="41" t="str">
        <f ca="1">IFERROR(INDEX('DOCENTI-CLASSI-MATERIE'!$A$2:$L$201,MATCH(AK$133,'DOCENTI-CLASSI-MATERIE'!$A$2:$A$201,0),MATCH(AK$184,INDIRECT("'DOCENTI-CLASSI-MATERIE'!$A"&amp;MATCH(AK$133,'DOCENTI-CLASSI-MATERIE'!$A$2:$A$201,0)+2&amp;":$L"&amp;MATCH(AK$133,'DOCENTI-CLASSI-MATERIE'!$A$2:$A$201,0)+2),0)),"")</f>
        <v/>
      </c>
      <c r="AL315" s="41" t="str">
        <f ca="1">IFERROR(INDEX('DOCENTI-CLASSI-MATERIE'!$A$2:$L$201,MATCH(AL$133,'DOCENTI-CLASSI-MATERIE'!$A$2:$A$201,0),MATCH(AL$184,INDIRECT("'DOCENTI-CLASSI-MATERIE'!$A"&amp;MATCH(AL$133,'DOCENTI-CLASSI-MATERIE'!$A$2:$A$201,0)+2&amp;":$L"&amp;MATCH(AL$133,'DOCENTI-CLASSI-MATERIE'!$A$2:$A$201,0)+2),0)),"")</f>
        <v/>
      </c>
      <c r="AM315" s="41" t="str">
        <f ca="1">IFERROR(INDEX('DOCENTI-CLASSI-MATERIE'!$A$2:$L$201,MATCH(AM$133,'DOCENTI-CLASSI-MATERIE'!$A$2:$A$201,0),MATCH(AM$184,INDIRECT("'DOCENTI-CLASSI-MATERIE'!$A"&amp;MATCH(AM$133,'DOCENTI-CLASSI-MATERIE'!$A$2:$A$201,0)+2&amp;":$L"&amp;MATCH(AM$133,'DOCENTI-CLASSI-MATERIE'!$A$2:$A$201,0)+2),0)),"")</f>
        <v/>
      </c>
      <c r="AN315" s="41" t="str">
        <f ca="1">IFERROR(INDEX('DOCENTI-CLASSI-MATERIE'!$A$2:$L$201,MATCH(AN$133,'DOCENTI-CLASSI-MATERIE'!$A$2:$A$201,0),MATCH(AN$184,INDIRECT("'DOCENTI-CLASSI-MATERIE'!$A"&amp;MATCH(AN$133,'DOCENTI-CLASSI-MATERIE'!$A$2:$A$201,0)+2&amp;":$L"&amp;MATCH(AN$133,'DOCENTI-CLASSI-MATERIE'!$A$2:$A$201,0)+2),0)),"")</f>
        <v/>
      </c>
      <c r="AO315" s="41" t="str">
        <f ca="1">IFERROR(INDEX('DOCENTI-CLASSI-MATERIE'!$A$2:$L$201,MATCH(AO$133,'DOCENTI-CLASSI-MATERIE'!$A$2:$A$201,0),MATCH(AO$184,INDIRECT("'DOCENTI-CLASSI-MATERIE'!$A"&amp;MATCH(AO$133,'DOCENTI-CLASSI-MATERIE'!$A$2:$A$201,0)+2&amp;":$L"&amp;MATCH(AO$133,'DOCENTI-CLASSI-MATERIE'!$A$2:$A$201,0)+2),0)),"")</f>
        <v/>
      </c>
      <c r="AP315" s="41" t="str">
        <f ca="1">IFERROR(INDEX('DOCENTI-CLASSI-MATERIE'!$A$2:$L$201,MATCH(AP$133,'DOCENTI-CLASSI-MATERIE'!$A$2:$A$201,0),MATCH(AP$184,INDIRECT("'DOCENTI-CLASSI-MATERIE'!$A"&amp;MATCH(AP$133,'DOCENTI-CLASSI-MATERIE'!$A$2:$A$201,0)+2&amp;":$L"&amp;MATCH(AP$133,'DOCENTI-CLASSI-MATERIE'!$A$2:$A$201,0)+2),0)),"")</f>
        <v/>
      </c>
      <c r="AQ315" s="41" t="str">
        <f ca="1">IFERROR(INDEX('DOCENTI-CLASSI-MATERIE'!$A$2:$L$201,MATCH(AQ$133,'DOCENTI-CLASSI-MATERIE'!$A$2:$A$201,0),MATCH(AQ$184,INDIRECT("'DOCENTI-CLASSI-MATERIE'!$A"&amp;MATCH(AQ$133,'DOCENTI-CLASSI-MATERIE'!$A$2:$A$201,0)+2&amp;":$L"&amp;MATCH(AQ$133,'DOCENTI-CLASSI-MATERIE'!$A$2:$A$201,0)+2),0)),"")</f>
        <v/>
      </c>
      <c r="AR315" s="41" t="str">
        <f ca="1">IFERROR(INDEX('DOCENTI-CLASSI-MATERIE'!$A$2:$L$201,MATCH(AR$133,'DOCENTI-CLASSI-MATERIE'!$A$2:$A$201,0),MATCH(AR$184,INDIRECT("'DOCENTI-CLASSI-MATERIE'!$A"&amp;MATCH(AR$133,'DOCENTI-CLASSI-MATERIE'!$A$2:$A$201,0)+2&amp;":$L"&amp;MATCH(AR$133,'DOCENTI-CLASSI-MATERIE'!$A$2:$A$201,0)+2),0)),"")</f>
        <v/>
      </c>
      <c r="AS315" s="41" t="str">
        <f ca="1">IFERROR(INDEX('DOCENTI-CLASSI-MATERIE'!$A$2:$L$201,MATCH(AS$133,'DOCENTI-CLASSI-MATERIE'!$A$2:$A$201,0),MATCH(AS$184,INDIRECT("'DOCENTI-CLASSI-MATERIE'!$A"&amp;MATCH(AS$133,'DOCENTI-CLASSI-MATERIE'!$A$2:$A$201,0)+2&amp;":$L"&amp;MATCH(AS$133,'DOCENTI-CLASSI-MATERIE'!$A$2:$A$201,0)+2),0)),"")</f>
        <v/>
      </c>
      <c r="AT315" s="41" t="str">
        <f ca="1">IFERROR(INDEX('DOCENTI-CLASSI-MATERIE'!$A$2:$L$201,MATCH(AT$133,'DOCENTI-CLASSI-MATERIE'!$A$2:$A$201,0),MATCH(AT$184,INDIRECT("'DOCENTI-CLASSI-MATERIE'!$A"&amp;MATCH(AT$133,'DOCENTI-CLASSI-MATERIE'!$A$2:$A$201,0)+2&amp;":$L"&amp;MATCH(AT$133,'DOCENTI-CLASSI-MATERIE'!$A$2:$A$201,0)+2),0)),"")</f>
        <v/>
      </c>
      <c r="AU315" s="41" t="str">
        <f ca="1">IFERROR(INDEX('DOCENTI-CLASSI-MATERIE'!$A$2:$L$201,MATCH(AU$133,'DOCENTI-CLASSI-MATERIE'!$A$2:$A$201,0),MATCH(AU$184,INDIRECT("'DOCENTI-CLASSI-MATERIE'!$A"&amp;MATCH(AU$133,'DOCENTI-CLASSI-MATERIE'!$A$2:$A$201,0)+2&amp;":$L"&amp;MATCH(AU$133,'DOCENTI-CLASSI-MATERIE'!$A$2:$A$201,0)+2),0)),"")</f>
        <v/>
      </c>
      <c r="AV315" s="41" t="str">
        <f ca="1">IFERROR(INDEX('DOCENTI-CLASSI-MATERIE'!$A$2:$L$201,MATCH(AV$133,'DOCENTI-CLASSI-MATERIE'!$A$2:$A$201,0),MATCH(AV$184,INDIRECT("'DOCENTI-CLASSI-MATERIE'!$A"&amp;MATCH(AV$133,'DOCENTI-CLASSI-MATERIE'!$A$2:$A$201,0)+2&amp;":$L"&amp;MATCH(AV$133,'DOCENTI-CLASSI-MATERIE'!$A$2:$A$201,0)+2),0)),"")</f>
        <v/>
      </c>
      <c r="AW315" s="41" t="str">
        <f ca="1">IFERROR(INDEX('DOCENTI-CLASSI-MATERIE'!$A$2:$L$201,MATCH(AW$133,'DOCENTI-CLASSI-MATERIE'!$A$2:$A$201,0),MATCH(AW$184,INDIRECT("'DOCENTI-CLASSI-MATERIE'!$A"&amp;MATCH(AW$133,'DOCENTI-CLASSI-MATERIE'!$A$2:$A$201,0)+2&amp;":$L"&amp;MATCH(AW$133,'DOCENTI-CLASSI-MATERIE'!$A$2:$A$201,0)+2),0)),"")</f>
        <v/>
      </c>
      <c r="AX315" s="41" t="str">
        <f ca="1">IFERROR(INDEX('DOCENTI-CLASSI-MATERIE'!$A$2:$L$201,MATCH(AX$133,'DOCENTI-CLASSI-MATERIE'!$A$2:$A$201,0),MATCH(AX$184,INDIRECT("'DOCENTI-CLASSI-MATERIE'!$A"&amp;MATCH(AX$133,'DOCENTI-CLASSI-MATERIE'!$A$2:$A$201,0)+2&amp;":$L"&amp;MATCH(AX$133,'DOCENTI-CLASSI-MATERIE'!$A$2:$A$201,0)+2),0)),"")</f>
        <v/>
      </c>
      <c r="AY315" s="41" t="str">
        <f ca="1">IFERROR(INDEX('DOCENTI-CLASSI-MATERIE'!$A$2:$L$201,MATCH(AY$133,'DOCENTI-CLASSI-MATERIE'!$A$2:$A$201,0),MATCH(AY$184,INDIRECT("'DOCENTI-CLASSI-MATERIE'!$A"&amp;MATCH(AY$133,'DOCENTI-CLASSI-MATERIE'!$A$2:$A$201,0)+2&amp;":$L"&amp;MATCH(AY$133,'DOCENTI-CLASSI-MATERIE'!$A$2:$A$201,0)+2),0)),"")</f>
        <v/>
      </c>
      <c r="AZ315" s="41" t="str">
        <f ca="1">IFERROR(INDEX('DOCENTI-CLASSI-MATERIE'!$A$2:$L$201,MATCH(AZ$133,'DOCENTI-CLASSI-MATERIE'!$A$2:$A$201,0),MATCH(AZ$184,INDIRECT("'DOCENTI-CLASSI-MATERIE'!$A"&amp;MATCH(AZ$133,'DOCENTI-CLASSI-MATERIE'!$A$2:$A$201,0)+2&amp;":$L"&amp;MATCH(AZ$133,'DOCENTI-CLASSI-MATERIE'!$A$2:$A$201,0)+2),0)),"")</f>
        <v/>
      </c>
    </row>
    <row r="316" spans="1:52" ht="24.95" hidden="1" customHeight="1">
      <c r="A316" s="160"/>
      <c r="B316" s="163"/>
      <c r="C316" s="43" t="str">
        <f>IFERROR(INDEX('ORARIO DOCENTI'!$A$3:$A$102,MATCH(C$184,'ORARIO DOCENTI'!$AS$3:$AS$102,0),1),"")</f>
        <v/>
      </c>
      <c r="D316" s="43" t="str">
        <f>IFERROR(INDEX('ORARIO DOCENTI'!$A$3:$A$102,MATCH(D$184,'ORARIO DOCENTI'!$AS$3:$AS$102,0),1),"")</f>
        <v/>
      </c>
      <c r="E316" s="43" t="str">
        <f>IFERROR(INDEX('ORARIO DOCENTI'!$A$3:$A$102,MATCH(E$184,'ORARIO DOCENTI'!$AS$3:$AS$102,0),1),"")</f>
        <v/>
      </c>
      <c r="F316" s="43" t="str">
        <f>IFERROR(INDEX('ORARIO DOCENTI'!$A$3:$A$102,MATCH(F$184,'ORARIO DOCENTI'!$AS$3:$AS$102,0),1),"")</f>
        <v/>
      </c>
      <c r="G316" s="43" t="str">
        <f>IFERROR(INDEX('ORARIO DOCENTI'!$A$3:$A$102,MATCH(G$184,'ORARIO DOCENTI'!$AS$3:$AS$102,0),1),"")</f>
        <v/>
      </c>
      <c r="H316" s="43" t="str">
        <f>IFERROR(INDEX('ORARIO DOCENTI'!$A$3:$A$102,MATCH(H$184,'ORARIO DOCENTI'!$AS$3:$AS$102,0),1),"")</f>
        <v/>
      </c>
      <c r="I316" s="43" t="str">
        <f>IFERROR(INDEX('ORARIO DOCENTI'!$A$3:$A$102,MATCH(I$184,'ORARIO DOCENTI'!$AS$3:$AS$102,0),1),"")</f>
        <v/>
      </c>
      <c r="J316" s="43" t="str">
        <f>IFERROR(INDEX('ORARIO DOCENTI'!$A$3:$A$102,MATCH(J$184,'ORARIO DOCENTI'!$AS$3:$AS$102,0),1),"")</f>
        <v/>
      </c>
      <c r="K316" s="43" t="str">
        <f>IFERROR(INDEX('ORARIO DOCENTI'!$A$3:$A$102,MATCH(K$184,'ORARIO DOCENTI'!$AS$3:$AS$102,0),1),"")</f>
        <v/>
      </c>
      <c r="L316" s="43" t="str">
        <f>IFERROR(INDEX('ORARIO DOCENTI'!$A$3:$A$102,MATCH(L$184,'ORARIO DOCENTI'!$AS$3:$AS$102,0),1),"")</f>
        <v>BARTOLACCI</v>
      </c>
      <c r="M316" s="43" t="str">
        <f>IFERROR(INDEX('ORARIO DOCENTI'!$A$3:$A$102,MATCH(M$184,'ORARIO DOCENTI'!$AS$3:$AS$102,0),1),"")</f>
        <v>BARTOLACCI</v>
      </c>
      <c r="N316" s="43" t="str">
        <f>IFERROR(INDEX('ORARIO DOCENTI'!$A$3:$A$102,MATCH(N$184,'ORARIO DOCENTI'!$AS$3:$AS$102,0),1),"")</f>
        <v/>
      </c>
      <c r="O316" s="43" t="str">
        <f>IFERROR(INDEX('ORARIO DOCENTI'!$A$3:$A$102,MATCH(O$184,'ORARIO DOCENTI'!$AS$3:$AS$102,0),1),"")</f>
        <v/>
      </c>
      <c r="P316" s="43" t="str">
        <f>IFERROR(INDEX('ORARIO DOCENTI'!$A$3:$A$102,MATCH(P$184,'ORARIO DOCENTI'!$AS$3:$AS$102,0),1),"")</f>
        <v/>
      </c>
      <c r="Q316" s="43" t="str">
        <f>IFERROR(INDEX('ORARIO DOCENTI'!$A$3:$A$102,MATCH(Q$184,'ORARIO DOCENTI'!$AS$3:$AS$102,0),1),"")</f>
        <v/>
      </c>
      <c r="R316" s="43" t="str">
        <f>IFERROR(INDEX('ORARIO DOCENTI'!$A$3:$A$102,MATCH(R$184,'ORARIO DOCENTI'!$AS$3:$AS$102,0),1),"")</f>
        <v/>
      </c>
      <c r="S316" s="43" t="str">
        <f>IFERROR(INDEX('ORARIO DOCENTI'!$A$3:$A$102,MATCH(S$184,'ORARIO DOCENTI'!$AS$3:$AS$102,0),1),"")</f>
        <v/>
      </c>
      <c r="T316" s="43" t="str">
        <f>IFERROR(INDEX('ORARIO DOCENTI'!$A$3:$A$102,MATCH(T$184,'ORARIO DOCENTI'!$AS$3:$AS$102,0),1),"")</f>
        <v/>
      </c>
      <c r="U316" s="43" t="str">
        <f>IFERROR(INDEX('ORARIO DOCENTI'!$A$3:$A$102,MATCH(U$184,'ORARIO DOCENTI'!$AS$3:$AS$102,0),1),"")</f>
        <v/>
      </c>
      <c r="V316" s="43" t="str">
        <f>IFERROR(INDEX('ORARIO DOCENTI'!$A$3:$A$102,MATCH(V$184,'ORARIO DOCENTI'!$AS$3:$AS$102,0),1),"")</f>
        <v/>
      </c>
      <c r="W316" s="43" t="str">
        <f>IFERROR(INDEX('ORARIO DOCENTI'!$A$3:$A$102,MATCH(W$184,'ORARIO DOCENTI'!$AS$3:$AS$102,0),1),"")</f>
        <v/>
      </c>
      <c r="X316" s="43" t="str">
        <f>IFERROR(INDEX('ORARIO DOCENTI'!$A$3:$A$102,MATCH(X$184,'ORARIO DOCENTI'!$AS$3:$AS$102,0),1),"")</f>
        <v/>
      </c>
      <c r="Y316" s="43" t="str">
        <f>IFERROR(INDEX('ORARIO DOCENTI'!$A$3:$A$102,MATCH(Y$184,'ORARIO DOCENTI'!$AS$3:$AS$102,0),1),"")</f>
        <v/>
      </c>
      <c r="Z316" s="43" t="str">
        <f>IFERROR(INDEX('ORARIO DOCENTI'!$A$3:$A$102,MATCH(Z$184,'ORARIO DOCENTI'!$AS$3:$AS$102,0),1),"")</f>
        <v/>
      </c>
      <c r="AA316" s="43" t="str">
        <f>IFERROR(INDEX('ORARIO DOCENTI'!$A$3:$A$102,MATCH(AA$184,'ORARIO DOCENTI'!$AS$3:$AS$102,0),1),"")</f>
        <v/>
      </c>
      <c r="AB316" s="43" t="str">
        <f>IFERROR(INDEX('ORARIO DOCENTI'!$A$3:$A$102,MATCH(AB$184,'ORARIO DOCENTI'!$AS$3:$AS$102,0),1),"")</f>
        <v/>
      </c>
      <c r="AC316" s="43" t="str">
        <f>IFERROR(INDEX('ORARIO DOCENTI'!$A$3:$A$102,MATCH(AC$184,'ORARIO DOCENTI'!$AS$3:$AS$102,0),1),"")</f>
        <v/>
      </c>
      <c r="AD316" s="43" t="str">
        <f>IFERROR(INDEX('ORARIO DOCENTI'!$A$3:$A$102,MATCH(AD$184,'ORARIO DOCENTI'!$AS$3:$AS$102,0),1),"")</f>
        <v/>
      </c>
      <c r="AE316" s="43" t="str">
        <f>IFERROR(INDEX('ORARIO DOCENTI'!$A$3:$A$102,MATCH(AE$184,'ORARIO DOCENTI'!$AS$3:$AS$102,0),1),"")</f>
        <v/>
      </c>
      <c r="AF316" s="43" t="str">
        <f>IFERROR(INDEX('ORARIO DOCENTI'!$A$3:$A$102,MATCH(AF$184,'ORARIO DOCENTI'!$AS$3:$AS$102,0),1),"")</f>
        <v/>
      </c>
      <c r="AG316" s="43" t="str">
        <f>IFERROR(INDEX('ORARIO DOCENTI'!$A$3:$A$102,MATCH(AG$184,'ORARIO DOCENTI'!$AS$3:$AS$102,0),1),"")</f>
        <v/>
      </c>
      <c r="AH316" s="43" t="str">
        <f>IFERROR(INDEX('ORARIO DOCENTI'!$A$3:$A$102,MATCH(AH$184,'ORARIO DOCENTI'!$AS$3:$AS$102,0),1),"")</f>
        <v/>
      </c>
      <c r="AI316" s="43" t="str">
        <f>IFERROR(INDEX('ORARIO DOCENTI'!$A$3:$A$102,MATCH(AI$184,'ORARIO DOCENTI'!$AS$3:$AS$102,0),1),"")</f>
        <v/>
      </c>
      <c r="AJ316" s="43" t="str">
        <f>IFERROR(INDEX('ORARIO DOCENTI'!$A$3:$A$102,MATCH(AJ$184,'ORARIO DOCENTI'!$AS$3:$AS$102,0),1),"")</f>
        <v/>
      </c>
      <c r="AK316" s="43" t="str">
        <f>IFERROR(INDEX('ORARIO DOCENTI'!$A$3:$A$102,MATCH(AK$184,'ORARIO DOCENTI'!$AS$3:$AS$102,0),1),"")</f>
        <v/>
      </c>
      <c r="AL316" s="43" t="str">
        <f>IFERROR(INDEX('ORARIO DOCENTI'!$A$3:$A$102,MATCH(AL$184,'ORARIO DOCENTI'!$AS$3:$AS$102,0),1),"")</f>
        <v/>
      </c>
      <c r="AM316" s="43" t="str">
        <f>IFERROR(INDEX('ORARIO DOCENTI'!$A$3:$A$102,MATCH(AM$184,'ORARIO DOCENTI'!$AS$3:$AS$102,0),1),"")</f>
        <v/>
      </c>
      <c r="AN316" s="43" t="str">
        <f>IFERROR(INDEX('ORARIO DOCENTI'!$A$3:$A$102,MATCH(AN$184,'ORARIO DOCENTI'!$AS$3:$AS$102,0),1),"")</f>
        <v/>
      </c>
      <c r="AO316" s="43" t="str">
        <f>IFERROR(INDEX('ORARIO DOCENTI'!$A$3:$A$102,MATCH(AO$184,'ORARIO DOCENTI'!$AS$3:$AS$102,0),1),"")</f>
        <v/>
      </c>
      <c r="AP316" s="43" t="str">
        <f>IFERROR(INDEX('ORARIO DOCENTI'!$A$3:$A$102,MATCH(AP$184,'ORARIO DOCENTI'!$AS$3:$AS$102,0),1),"")</f>
        <v/>
      </c>
      <c r="AQ316" s="43" t="str">
        <f>IFERROR(INDEX('ORARIO DOCENTI'!$A$3:$A$102,MATCH(AQ$184,'ORARIO DOCENTI'!$AS$3:$AS$102,0),1),"")</f>
        <v/>
      </c>
      <c r="AR316" s="43" t="str">
        <f>IFERROR(INDEX('ORARIO DOCENTI'!$A$3:$A$102,MATCH(AR$184,'ORARIO DOCENTI'!$AS$3:$AS$102,0),1),"")</f>
        <v/>
      </c>
      <c r="AS316" s="43" t="str">
        <f>IFERROR(INDEX('ORARIO DOCENTI'!$A$3:$A$102,MATCH(AS$184,'ORARIO DOCENTI'!$AS$3:$AS$102,0),1),"")</f>
        <v/>
      </c>
      <c r="AT316" s="43" t="str">
        <f>IFERROR(INDEX('ORARIO DOCENTI'!$A$3:$A$102,MATCH(AT$184,'ORARIO DOCENTI'!$AS$3:$AS$102,0),1),"")</f>
        <v/>
      </c>
      <c r="AU316" s="43" t="str">
        <f>IFERROR(INDEX('ORARIO DOCENTI'!$A$3:$A$102,MATCH(AU$184,'ORARIO DOCENTI'!$AS$3:$AS$102,0),1),"")</f>
        <v/>
      </c>
      <c r="AV316" s="43" t="str">
        <f>IFERROR(INDEX('ORARIO DOCENTI'!$A$3:$A$102,MATCH(AV$184,'ORARIO DOCENTI'!$AS$3:$AS$102,0),1),"")</f>
        <v/>
      </c>
      <c r="AW316" s="43" t="str">
        <f>IFERROR(INDEX('ORARIO DOCENTI'!$A$3:$A$102,MATCH(AW$184,'ORARIO DOCENTI'!$AS$3:$AS$102,0),1),"")</f>
        <v/>
      </c>
      <c r="AX316" s="43" t="str">
        <f>IFERROR(INDEX('ORARIO DOCENTI'!$A$3:$A$102,MATCH(AX$184,'ORARIO DOCENTI'!$AS$3:$AS$102,0),1),"")</f>
        <v/>
      </c>
      <c r="AY316" s="43" t="str">
        <f>IFERROR(INDEX('ORARIO DOCENTI'!$A$3:$A$102,MATCH(AY$184,'ORARIO DOCENTI'!$AS$3:$AS$102,0),1),"")</f>
        <v/>
      </c>
      <c r="AZ316" s="43" t="str">
        <f>IFERROR(INDEX('ORARIO DOCENTI'!$A$3:$A$102,MATCH(AZ$184,'ORARIO DOCENTI'!$AS$3:$AS$102,0),1),"")</f>
        <v/>
      </c>
    </row>
    <row r="317" spans="1:52" ht="24.95" hidden="1" customHeight="1">
      <c r="A317" s="160"/>
      <c r="B317" s="163"/>
      <c r="C317" s="40" t="str">
        <f>IFERROR(INDEX('ORARIO ITP'!$A$3:$A$102,MATCH(C$184,'ORARIO ITP'!$AS$3:$AS$102,0),1),"")</f>
        <v/>
      </c>
      <c r="D317" s="40" t="str">
        <f>IFERROR(INDEX('ORARIO ITP'!$A$3:$A$102,MATCH(D$184,'ORARIO ITP'!$AS$3:$AS$102,0),1),"")</f>
        <v/>
      </c>
      <c r="E317" s="40" t="str">
        <f>IFERROR(INDEX('ORARIO ITP'!$A$3:$A$102,MATCH(E$184,'ORARIO ITP'!$AS$3:$AS$102,0),1),"")</f>
        <v/>
      </c>
      <c r="F317" s="40" t="str">
        <f>IFERROR(INDEX('ORARIO ITP'!$A$3:$A$102,MATCH(F$184,'ORARIO ITP'!$AS$3:$AS$102,0),1),"")</f>
        <v/>
      </c>
      <c r="G317" s="40" t="str">
        <f>IFERROR(INDEX('ORARIO ITP'!$A$3:$A$102,MATCH(G$184,'ORARIO ITP'!$AS$3:$AS$102,0),1),"")</f>
        <v/>
      </c>
      <c r="H317" s="40" t="str">
        <f>IFERROR(INDEX('ORARIO ITP'!$A$3:$A$102,MATCH(H$184,'ORARIO ITP'!$AS$3:$AS$102,0),1),"")</f>
        <v/>
      </c>
      <c r="I317" s="40" t="str">
        <f>IFERROR(INDEX('ORARIO ITP'!$A$3:$A$102,MATCH(I$184,'ORARIO ITP'!$AS$3:$AS$102,0),1),"")</f>
        <v/>
      </c>
      <c r="J317" s="40" t="str">
        <f>IFERROR(INDEX('ORARIO ITP'!$A$3:$A$102,MATCH(J$184,'ORARIO ITP'!$AS$3:$AS$102,0),1),"")</f>
        <v/>
      </c>
      <c r="K317" s="40" t="str">
        <f>IFERROR(INDEX('ORARIO ITP'!$A$3:$A$102,MATCH(K$184,'ORARIO ITP'!$AS$3:$AS$102,0),1),"")</f>
        <v/>
      </c>
      <c r="L317" s="40" t="str">
        <f>IFERROR(INDEX('ORARIO ITP'!$A$3:$A$102,MATCH(L$184,'ORARIO ITP'!$AS$3:$AS$102,0),1),"")</f>
        <v/>
      </c>
      <c r="M317" s="40" t="str">
        <f>IFERROR(INDEX('ORARIO ITP'!$A$3:$A$102,MATCH(M$184,'ORARIO ITP'!$AS$3:$AS$102,0),1),"")</f>
        <v/>
      </c>
      <c r="N317" s="40" t="str">
        <f>IFERROR(INDEX('ORARIO ITP'!$A$3:$A$102,MATCH(N$184,'ORARIO ITP'!$AS$3:$AS$102,0),1),"")</f>
        <v/>
      </c>
      <c r="O317" s="40" t="str">
        <f>IFERROR(INDEX('ORARIO ITP'!$A$3:$A$102,MATCH(O$184,'ORARIO ITP'!$AS$3:$AS$102,0),1),"")</f>
        <v/>
      </c>
      <c r="P317" s="40" t="str">
        <f>IFERROR(INDEX('ORARIO ITP'!$A$3:$A$102,MATCH(P$184,'ORARIO ITP'!$AS$3:$AS$102,0),1),"")</f>
        <v/>
      </c>
      <c r="Q317" s="40" t="str">
        <f>IFERROR(INDEX('ORARIO ITP'!$A$3:$A$102,MATCH(Q$184,'ORARIO ITP'!$AS$3:$AS$102,0),1),"")</f>
        <v/>
      </c>
      <c r="R317" s="40" t="str">
        <f>IFERROR(INDEX('ORARIO ITP'!$A$3:$A$102,MATCH(R$184,'ORARIO ITP'!$AS$3:$AS$102,0),1),"")</f>
        <v/>
      </c>
      <c r="S317" s="40" t="str">
        <f>IFERROR(INDEX('ORARIO ITP'!$A$3:$A$102,MATCH(S$184,'ORARIO ITP'!$AS$3:$AS$102,0),1),"")</f>
        <v/>
      </c>
      <c r="T317" s="40" t="str">
        <f>IFERROR(INDEX('ORARIO ITP'!$A$3:$A$102,MATCH(T$184,'ORARIO ITP'!$AS$3:$AS$102,0),1),"")</f>
        <v/>
      </c>
      <c r="U317" s="40" t="str">
        <f>IFERROR(INDEX('ORARIO ITP'!$A$3:$A$102,MATCH(U$184,'ORARIO ITP'!$AS$3:$AS$102,0),1),"")</f>
        <v/>
      </c>
      <c r="V317" s="40" t="str">
        <f>IFERROR(INDEX('ORARIO ITP'!$A$3:$A$102,MATCH(V$184,'ORARIO ITP'!$AS$3:$AS$102,0),1),"")</f>
        <v/>
      </c>
      <c r="W317" s="40" t="str">
        <f>IFERROR(INDEX('ORARIO ITP'!$A$3:$A$102,MATCH(W$184,'ORARIO ITP'!$AS$3:$AS$102,0),1),"")</f>
        <v/>
      </c>
      <c r="X317" s="40" t="str">
        <f>IFERROR(INDEX('ORARIO ITP'!$A$3:$A$102,MATCH(X$184,'ORARIO ITP'!$AS$3:$AS$102,0),1),"")</f>
        <v/>
      </c>
      <c r="Y317" s="40" t="str">
        <f>IFERROR(INDEX('ORARIO ITP'!$A$3:$A$102,MATCH(Y$184,'ORARIO ITP'!$AS$3:$AS$102,0),1),"")</f>
        <v/>
      </c>
      <c r="Z317" s="40" t="str">
        <f>IFERROR(INDEX('ORARIO ITP'!$A$3:$A$102,MATCH(Z$184,'ORARIO ITP'!$AS$3:$AS$102,0),1),"")</f>
        <v/>
      </c>
      <c r="AA317" s="40" t="str">
        <f>IFERROR(INDEX('ORARIO ITP'!$A$3:$A$102,MATCH(AA$184,'ORARIO ITP'!$AS$3:$AS$102,0),1),"")</f>
        <v/>
      </c>
      <c r="AB317" s="40" t="str">
        <f>IFERROR(INDEX('ORARIO ITP'!$A$3:$A$102,MATCH(AB$184,'ORARIO ITP'!$AS$3:$AS$102,0),1),"")</f>
        <v/>
      </c>
      <c r="AC317" s="40" t="str">
        <f>IFERROR(INDEX('ORARIO ITP'!$A$3:$A$102,MATCH(AC$184,'ORARIO ITP'!$AS$3:$AS$102,0),1),"")</f>
        <v/>
      </c>
      <c r="AD317" s="40" t="str">
        <f>IFERROR(INDEX('ORARIO ITP'!$A$3:$A$102,MATCH(AD$184,'ORARIO ITP'!$AS$3:$AS$102,0),1),"")</f>
        <v/>
      </c>
      <c r="AE317" s="40" t="str">
        <f>IFERROR(INDEX('ORARIO ITP'!$A$3:$A$102,MATCH(AE$184,'ORARIO ITP'!$AS$3:$AS$102,0),1),"")</f>
        <v/>
      </c>
      <c r="AF317" s="40" t="str">
        <f>IFERROR(INDEX('ORARIO ITP'!$A$3:$A$102,MATCH(AF$184,'ORARIO ITP'!$AS$3:$AS$102,0),1),"")</f>
        <v/>
      </c>
      <c r="AG317" s="40" t="str">
        <f>IFERROR(INDEX('ORARIO ITP'!$A$3:$A$102,MATCH(AG$184,'ORARIO ITP'!$AS$3:$AS$102,0),1),"")</f>
        <v/>
      </c>
      <c r="AH317" s="40" t="str">
        <f>IFERROR(INDEX('ORARIO ITP'!$A$3:$A$102,MATCH(AH$184,'ORARIO ITP'!$AS$3:$AS$102,0),1),"")</f>
        <v/>
      </c>
      <c r="AI317" s="40" t="str">
        <f>IFERROR(INDEX('ORARIO ITP'!$A$3:$A$102,MATCH(AI$184,'ORARIO ITP'!$AS$3:$AS$102,0),1),"")</f>
        <v/>
      </c>
      <c r="AJ317" s="40" t="str">
        <f>IFERROR(INDEX('ORARIO ITP'!$A$3:$A$102,MATCH(AJ$184,'ORARIO ITP'!$AS$3:$AS$102,0),1),"")</f>
        <v/>
      </c>
      <c r="AK317" s="40" t="str">
        <f>IFERROR(INDEX('ORARIO ITP'!$A$3:$A$102,MATCH(AK$184,'ORARIO ITP'!$AS$3:$AS$102,0),1),"")</f>
        <v/>
      </c>
      <c r="AL317" s="40" t="str">
        <f>IFERROR(INDEX('ORARIO ITP'!$A$3:$A$102,MATCH(AL$184,'ORARIO ITP'!$AS$3:$AS$102,0),1),"")</f>
        <v/>
      </c>
      <c r="AM317" s="40" t="str">
        <f>IFERROR(INDEX('ORARIO ITP'!$A$3:$A$102,MATCH(AM$184,'ORARIO ITP'!$AS$3:$AS$102,0),1),"")</f>
        <v/>
      </c>
      <c r="AN317" s="40" t="str">
        <f>IFERROR(INDEX('ORARIO ITP'!$A$3:$A$102,MATCH(AN$184,'ORARIO ITP'!$AS$3:$AS$102,0),1),"")</f>
        <v/>
      </c>
      <c r="AO317" s="40" t="str">
        <f>IFERROR(INDEX('ORARIO ITP'!$A$3:$A$102,MATCH(AO$184,'ORARIO ITP'!$AS$3:$AS$102,0),1),"")</f>
        <v/>
      </c>
      <c r="AP317" s="40" t="str">
        <f>IFERROR(INDEX('ORARIO ITP'!$A$3:$A$102,MATCH(AP$184,'ORARIO ITP'!$AS$3:$AS$102,0),1),"")</f>
        <v/>
      </c>
      <c r="AQ317" s="40" t="str">
        <f>IFERROR(INDEX('ORARIO ITP'!$A$3:$A$102,MATCH(AQ$184,'ORARIO ITP'!$AS$3:$AS$102,0),1),"")</f>
        <v/>
      </c>
      <c r="AR317" s="40" t="str">
        <f>IFERROR(INDEX('ORARIO ITP'!$A$3:$A$102,MATCH(AR$184,'ORARIO ITP'!$AS$3:$AS$102,0),1),"")</f>
        <v/>
      </c>
      <c r="AS317" s="40" t="str">
        <f>IFERROR(INDEX('ORARIO ITP'!$A$3:$A$102,MATCH(AS$184,'ORARIO ITP'!$AS$3:$AS$102,0),1),"")</f>
        <v/>
      </c>
      <c r="AT317" s="40" t="str">
        <f>IFERROR(INDEX('ORARIO ITP'!$A$3:$A$102,MATCH(AT$184,'ORARIO ITP'!$AS$3:$AS$102,0),1),"")</f>
        <v/>
      </c>
      <c r="AU317" s="40" t="str">
        <f>IFERROR(INDEX('ORARIO ITP'!$A$3:$A$102,MATCH(AU$184,'ORARIO ITP'!$AS$3:$AS$102,0),1),"")</f>
        <v/>
      </c>
      <c r="AV317" s="40" t="str">
        <f>IFERROR(INDEX('ORARIO ITP'!$A$3:$A$102,MATCH(AV$184,'ORARIO ITP'!$AS$3:$AS$102,0),1),"")</f>
        <v/>
      </c>
      <c r="AW317" s="40" t="str">
        <f>IFERROR(INDEX('ORARIO ITP'!$A$3:$A$102,MATCH(AW$184,'ORARIO ITP'!$AS$3:$AS$102,0),1),"")</f>
        <v/>
      </c>
      <c r="AX317" s="40" t="str">
        <f>IFERROR(INDEX('ORARIO ITP'!$A$3:$A$102,MATCH(AX$184,'ORARIO ITP'!$AS$3:$AS$102,0),1),"")</f>
        <v/>
      </c>
      <c r="AY317" s="40" t="str">
        <f>IFERROR(INDEX('ORARIO ITP'!$A$3:$A$102,MATCH(AY$184,'ORARIO ITP'!$AS$3:$AS$102,0),1),"")</f>
        <v/>
      </c>
      <c r="AZ317" s="40" t="str">
        <f>IFERROR(INDEX('ORARIO ITP'!$A$3:$A$102,MATCH(AZ$184,'ORARIO ITP'!$AS$3:$AS$102,0),1),"")</f>
        <v/>
      </c>
    </row>
    <row r="318" spans="1:52" ht="24.95" hidden="1" customHeight="1">
      <c r="A318" s="160"/>
      <c r="B318" s="163">
        <v>5</v>
      </c>
      <c r="C318" s="41" t="str">
        <f ca="1">IFERROR(INDEX('DOCENTI-CLASSI-MATERIE'!$A$2:$L$201,MATCH(C$136,'DOCENTI-CLASSI-MATERIE'!$A$2:$A$201,0),MATCH(C$184,INDIRECT("'DOCENTI-CLASSI-MATERIE'!$A"&amp;MATCH(C$136,'DOCENTI-CLASSI-MATERIE'!$A$2:$A$201,0)+2&amp;":$L"&amp;MATCH(C$136,'DOCENTI-CLASSI-MATERIE'!$A$2:$A$201,0)+2),0)),"")</f>
        <v/>
      </c>
      <c r="D318" s="41" t="str">
        <f ca="1">IFERROR(INDEX('DOCENTI-CLASSI-MATERIE'!$A$2:$L$201,MATCH(D$136,'DOCENTI-CLASSI-MATERIE'!$A$2:$A$201,0),MATCH(D$184,INDIRECT("'DOCENTI-CLASSI-MATERIE'!$A"&amp;MATCH(D$136,'DOCENTI-CLASSI-MATERIE'!$A$2:$A$201,0)+2&amp;":$L"&amp;MATCH(D$136,'DOCENTI-CLASSI-MATERIE'!$A$2:$A$201,0)+2),0)),"")</f>
        <v/>
      </c>
      <c r="E318" s="41" t="str">
        <f ca="1">IFERROR(INDEX('DOCENTI-CLASSI-MATERIE'!$A$2:$L$201,MATCH(E$136,'DOCENTI-CLASSI-MATERIE'!$A$2:$A$201,0),MATCH(E$184,INDIRECT("'DOCENTI-CLASSI-MATERIE'!$A"&amp;MATCH(E$136,'DOCENTI-CLASSI-MATERIE'!$A$2:$A$201,0)+2&amp;":$L"&amp;MATCH(E$136,'DOCENTI-CLASSI-MATERIE'!$A$2:$A$201,0)+2),0)),"")</f>
        <v/>
      </c>
      <c r="F318" s="41" t="str">
        <f ca="1">IFERROR(INDEX('DOCENTI-CLASSI-MATERIE'!$A$2:$L$201,MATCH(F$136,'DOCENTI-CLASSI-MATERIE'!$A$2:$A$201,0),MATCH(F$184,INDIRECT("'DOCENTI-CLASSI-MATERIE'!$A"&amp;MATCH(F$136,'DOCENTI-CLASSI-MATERIE'!$A$2:$A$201,0)+2&amp;":$L"&amp;MATCH(F$136,'DOCENTI-CLASSI-MATERIE'!$A$2:$A$201,0)+2),0)),"")</f>
        <v/>
      </c>
      <c r="G318" s="41" t="str">
        <f ca="1">IFERROR(INDEX('DOCENTI-CLASSI-MATERIE'!$A$2:$L$201,MATCH(G$136,'DOCENTI-CLASSI-MATERIE'!$A$2:$A$201,0),MATCH(G$184,INDIRECT("'DOCENTI-CLASSI-MATERIE'!$A"&amp;MATCH(G$136,'DOCENTI-CLASSI-MATERIE'!$A$2:$A$201,0)+2&amp;":$L"&amp;MATCH(G$136,'DOCENTI-CLASSI-MATERIE'!$A$2:$A$201,0)+2),0)),"")</f>
        <v/>
      </c>
      <c r="H318" s="41" t="str">
        <f ca="1">IFERROR(INDEX('DOCENTI-CLASSI-MATERIE'!$A$2:$L$201,MATCH(H$136,'DOCENTI-CLASSI-MATERIE'!$A$2:$A$201,0),MATCH(H$184,INDIRECT("'DOCENTI-CLASSI-MATERIE'!$A"&amp;MATCH(H$136,'DOCENTI-CLASSI-MATERIE'!$A$2:$A$201,0)+2&amp;":$L"&amp;MATCH(H$136,'DOCENTI-CLASSI-MATERIE'!$A$2:$A$201,0)+2),0)),"")</f>
        <v/>
      </c>
      <c r="I318" s="41" t="str">
        <f ca="1">IFERROR(INDEX('DOCENTI-CLASSI-MATERIE'!$A$2:$L$201,MATCH(I$136,'DOCENTI-CLASSI-MATERIE'!$A$2:$A$201,0),MATCH(I$184,INDIRECT("'DOCENTI-CLASSI-MATERIE'!$A"&amp;MATCH(I$136,'DOCENTI-CLASSI-MATERIE'!$A$2:$A$201,0)+2&amp;":$L"&amp;MATCH(I$136,'DOCENTI-CLASSI-MATERIE'!$A$2:$A$201,0)+2),0)),"")</f>
        <v/>
      </c>
      <c r="J318" s="41" t="str">
        <f ca="1">IFERROR(INDEX('DOCENTI-CLASSI-MATERIE'!$A$2:$L$201,MATCH(J$136,'DOCENTI-CLASSI-MATERIE'!$A$2:$A$201,0),MATCH(J$184,INDIRECT("'DOCENTI-CLASSI-MATERIE'!$A"&amp;MATCH(J$136,'DOCENTI-CLASSI-MATERIE'!$A$2:$A$201,0)+2&amp;":$L"&amp;MATCH(J$136,'DOCENTI-CLASSI-MATERIE'!$A$2:$A$201,0)+2),0)),"")</f>
        <v/>
      </c>
      <c r="K318" s="41" t="str">
        <f ca="1">IFERROR(INDEX('DOCENTI-CLASSI-MATERIE'!$A$2:$L$201,MATCH(K$136,'DOCENTI-CLASSI-MATERIE'!$A$2:$A$201,0),MATCH(K$184,INDIRECT("'DOCENTI-CLASSI-MATERIE'!$A"&amp;MATCH(K$136,'DOCENTI-CLASSI-MATERIE'!$A$2:$A$201,0)+2&amp;":$L"&amp;MATCH(K$136,'DOCENTI-CLASSI-MATERIE'!$A$2:$A$201,0)+2),0)),"")</f>
        <v/>
      </c>
      <c r="L318" s="41" t="str">
        <f ca="1">IFERROR(INDEX('DOCENTI-CLASSI-MATERIE'!$A$2:$L$201,MATCH(L$136,'DOCENTI-CLASSI-MATERIE'!$A$2:$A$201,0),MATCH(L$184,INDIRECT("'DOCENTI-CLASSI-MATERIE'!$A"&amp;MATCH(L$136,'DOCENTI-CLASSI-MATERIE'!$A$2:$A$201,0)+2&amp;":$L"&amp;MATCH(L$136,'DOCENTI-CLASSI-MATERIE'!$A$2:$A$201,0)+2),0)),"")</f>
        <v/>
      </c>
      <c r="M318" s="41" t="str">
        <f ca="1">IFERROR(INDEX('DOCENTI-CLASSI-MATERIE'!$A$2:$L$201,MATCH(M$136,'DOCENTI-CLASSI-MATERIE'!$A$2:$A$201,0),MATCH(M$184,INDIRECT("'DOCENTI-CLASSI-MATERIE'!$A"&amp;MATCH(M$136,'DOCENTI-CLASSI-MATERIE'!$A$2:$A$201,0)+2&amp;":$L"&amp;MATCH(M$136,'DOCENTI-CLASSI-MATERIE'!$A$2:$A$201,0)+2),0)),"")</f>
        <v/>
      </c>
      <c r="N318" s="41" t="str">
        <f ca="1">IFERROR(INDEX('DOCENTI-CLASSI-MATERIE'!$A$2:$L$201,MATCH(N$136,'DOCENTI-CLASSI-MATERIE'!$A$2:$A$201,0),MATCH(N$184,INDIRECT("'DOCENTI-CLASSI-MATERIE'!$A"&amp;MATCH(N$136,'DOCENTI-CLASSI-MATERIE'!$A$2:$A$201,0)+2&amp;":$L"&amp;MATCH(N$136,'DOCENTI-CLASSI-MATERIE'!$A$2:$A$201,0)+2),0)),"")</f>
        <v/>
      </c>
      <c r="O318" s="41" t="str">
        <f ca="1">IFERROR(INDEX('DOCENTI-CLASSI-MATERIE'!$A$2:$L$201,MATCH(O$136,'DOCENTI-CLASSI-MATERIE'!$A$2:$A$201,0),MATCH(O$184,INDIRECT("'DOCENTI-CLASSI-MATERIE'!$A"&amp;MATCH(O$136,'DOCENTI-CLASSI-MATERIE'!$A$2:$A$201,0)+2&amp;":$L"&amp;MATCH(O$136,'DOCENTI-CLASSI-MATERIE'!$A$2:$A$201,0)+2),0)),"")</f>
        <v/>
      </c>
      <c r="P318" s="41" t="str">
        <f ca="1">IFERROR(INDEX('DOCENTI-CLASSI-MATERIE'!$A$2:$L$201,MATCH(P$136,'DOCENTI-CLASSI-MATERIE'!$A$2:$A$201,0),MATCH(P$184,INDIRECT("'DOCENTI-CLASSI-MATERIE'!$A"&amp;MATCH(P$136,'DOCENTI-CLASSI-MATERIE'!$A$2:$A$201,0)+2&amp;":$L"&amp;MATCH(P$136,'DOCENTI-CLASSI-MATERIE'!$A$2:$A$201,0)+2),0)),"")</f>
        <v/>
      </c>
      <c r="Q318" s="41" t="str">
        <f ca="1">IFERROR(INDEX('DOCENTI-CLASSI-MATERIE'!$A$2:$L$201,MATCH(Q$136,'DOCENTI-CLASSI-MATERIE'!$A$2:$A$201,0),MATCH(Q$184,INDIRECT("'DOCENTI-CLASSI-MATERIE'!$A"&amp;MATCH(Q$136,'DOCENTI-CLASSI-MATERIE'!$A$2:$A$201,0)+2&amp;":$L"&amp;MATCH(Q$136,'DOCENTI-CLASSI-MATERIE'!$A$2:$A$201,0)+2),0)),"")</f>
        <v/>
      </c>
      <c r="R318" s="41" t="str">
        <f ca="1">IFERROR(INDEX('DOCENTI-CLASSI-MATERIE'!$A$2:$L$201,MATCH(R$136,'DOCENTI-CLASSI-MATERIE'!$A$2:$A$201,0),MATCH(R$184,INDIRECT("'DOCENTI-CLASSI-MATERIE'!$A"&amp;MATCH(R$136,'DOCENTI-CLASSI-MATERIE'!$A$2:$A$201,0)+2&amp;":$L"&amp;MATCH(R$136,'DOCENTI-CLASSI-MATERIE'!$A$2:$A$201,0)+2),0)),"")</f>
        <v/>
      </c>
      <c r="S318" s="41" t="str">
        <f ca="1">IFERROR(INDEX('DOCENTI-CLASSI-MATERIE'!$A$2:$L$201,MATCH(S$136,'DOCENTI-CLASSI-MATERIE'!$A$2:$A$201,0),MATCH(S$184,INDIRECT("'DOCENTI-CLASSI-MATERIE'!$A"&amp;MATCH(S$136,'DOCENTI-CLASSI-MATERIE'!$A$2:$A$201,0)+2&amp;":$L"&amp;MATCH(S$136,'DOCENTI-CLASSI-MATERIE'!$A$2:$A$201,0)+2),0)),"")</f>
        <v/>
      </c>
      <c r="T318" s="41" t="str">
        <f ca="1">IFERROR(INDEX('DOCENTI-CLASSI-MATERIE'!$A$2:$L$201,MATCH(T$136,'DOCENTI-CLASSI-MATERIE'!$A$2:$A$201,0),MATCH(T$184,INDIRECT("'DOCENTI-CLASSI-MATERIE'!$A"&amp;MATCH(T$136,'DOCENTI-CLASSI-MATERIE'!$A$2:$A$201,0)+2&amp;":$L"&amp;MATCH(T$136,'DOCENTI-CLASSI-MATERIE'!$A$2:$A$201,0)+2),0)),"")</f>
        <v/>
      </c>
      <c r="U318" s="41" t="str">
        <f ca="1">IFERROR(INDEX('DOCENTI-CLASSI-MATERIE'!$A$2:$L$201,MATCH(U$136,'DOCENTI-CLASSI-MATERIE'!$A$2:$A$201,0),MATCH(U$184,INDIRECT("'DOCENTI-CLASSI-MATERIE'!$A"&amp;MATCH(U$136,'DOCENTI-CLASSI-MATERIE'!$A$2:$A$201,0)+2&amp;":$L"&amp;MATCH(U$136,'DOCENTI-CLASSI-MATERIE'!$A$2:$A$201,0)+2),0)),"")</f>
        <v/>
      </c>
      <c r="V318" s="41" t="str">
        <f ca="1">IFERROR(INDEX('DOCENTI-CLASSI-MATERIE'!$A$2:$L$201,MATCH(V$136,'DOCENTI-CLASSI-MATERIE'!$A$2:$A$201,0),MATCH(V$184,INDIRECT("'DOCENTI-CLASSI-MATERIE'!$A"&amp;MATCH(V$136,'DOCENTI-CLASSI-MATERIE'!$A$2:$A$201,0)+2&amp;":$L"&amp;MATCH(V$136,'DOCENTI-CLASSI-MATERIE'!$A$2:$A$201,0)+2),0)),"")</f>
        <v/>
      </c>
      <c r="W318" s="41" t="str">
        <f ca="1">IFERROR(INDEX('DOCENTI-CLASSI-MATERIE'!$A$2:$L$201,MATCH(W$136,'DOCENTI-CLASSI-MATERIE'!$A$2:$A$201,0),MATCH(W$184,INDIRECT("'DOCENTI-CLASSI-MATERIE'!$A"&amp;MATCH(W$136,'DOCENTI-CLASSI-MATERIE'!$A$2:$A$201,0)+2&amp;":$L"&amp;MATCH(W$136,'DOCENTI-CLASSI-MATERIE'!$A$2:$A$201,0)+2),0)),"")</f>
        <v/>
      </c>
      <c r="X318" s="41" t="str">
        <f ca="1">IFERROR(INDEX('DOCENTI-CLASSI-MATERIE'!$A$2:$L$201,MATCH(X$136,'DOCENTI-CLASSI-MATERIE'!$A$2:$A$201,0),MATCH(X$184,INDIRECT("'DOCENTI-CLASSI-MATERIE'!$A"&amp;MATCH(X$136,'DOCENTI-CLASSI-MATERIE'!$A$2:$A$201,0)+2&amp;":$L"&amp;MATCH(X$136,'DOCENTI-CLASSI-MATERIE'!$A$2:$A$201,0)+2),0)),"")</f>
        <v/>
      </c>
      <c r="Y318" s="41" t="str">
        <f ca="1">IFERROR(INDEX('DOCENTI-CLASSI-MATERIE'!$A$2:$L$201,MATCH(Y$136,'DOCENTI-CLASSI-MATERIE'!$A$2:$A$201,0),MATCH(Y$184,INDIRECT("'DOCENTI-CLASSI-MATERIE'!$A"&amp;MATCH(Y$136,'DOCENTI-CLASSI-MATERIE'!$A$2:$A$201,0)+2&amp;":$L"&amp;MATCH(Y$136,'DOCENTI-CLASSI-MATERIE'!$A$2:$A$201,0)+2),0)),"")</f>
        <v/>
      </c>
      <c r="Z318" s="41" t="str">
        <f ca="1">IFERROR(INDEX('DOCENTI-CLASSI-MATERIE'!$A$2:$L$201,MATCH(Z$136,'DOCENTI-CLASSI-MATERIE'!$A$2:$A$201,0),MATCH(Z$184,INDIRECT("'DOCENTI-CLASSI-MATERIE'!$A"&amp;MATCH(Z$136,'DOCENTI-CLASSI-MATERIE'!$A$2:$A$201,0)+2&amp;":$L"&amp;MATCH(Z$136,'DOCENTI-CLASSI-MATERIE'!$A$2:$A$201,0)+2),0)),"")</f>
        <v/>
      </c>
      <c r="AA318" s="41" t="str">
        <f ca="1">IFERROR(INDEX('DOCENTI-CLASSI-MATERIE'!$A$2:$L$201,MATCH(AA$136,'DOCENTI-CLASSI-MATERIE'!$A$2:$A$201,0),MATCH(AA$184,INDIRECT("'DOCENTI-CLASSI-MATERIE'!$A"&amp;MATCH(AA$136,'DOCENTI-CLASSI-MATERIE'!$A$2:$A$201,0)+2&amp;":$L"&amp;MATCH(AA$136,'DOCENTI-CLASSI-MATERIE'!$A$2:$A$201,0)+2),0)),"")</f>
        <v/>
      </c>
      <c r="AB318" s="41" t="str">
        <f ca="1">IFERROR(INDEX('DOCENTI-CLASSI-MATERIE'!$A$2:$L$201,MATCH(AB$136,'DOCENTI-CLASSI-MATERIE'!$A$2:$A$201,0),MATCH(AB$184,INDIRECT("'DOCENTI-CLASSI-MATERIE'!$A"&amp;MATCH(AB$136,'DOCENTI-CLASSI-MATERIE'!$A$2:$A$201,0)+2&amp;":$L"&amp;MATCH(AB$136,'DOCENTI-CLASSI-MATERIE'!$A$2:$A$201,0)+2),0)),"")</f>
        <v/>
      </c>
      <c r="AC318" s="41" t="str">
        <f ca="1">IFERROR(INDEX('DOCENTI-CLASSI-MATERIE'!$A$2:$L$201,MATCH(AC$136,'DOCENTI-CLASSI-MATERIE'!$A$2:$A$201,0),MATCH(AC$184,INDIRECT("'DOCENTI-CLASSI-MATERIE'!$A"&amp;MATCH(AC$136,'DOCENTI-CLASSI-MATERIE'!$A$2:$A$201,0)+2&amp;":$L"&amp;MATCH(AC$136,'DOCENTI-CLASSI-MATERIE'!$A$2:$A$201,0)+2),0)),"")</f>
        <v/>
      </c>
      <c r="AD318" s="41" t="str">
        <f ca="1">IFERROR(INDEX('DOCENTI-CLASSI-MATERIE'!$A$2:$L$201,MATCH(AD$136,'DOCENTI-CLASSI-MATERIE'!$A$2:$A$201,0),MATCH(AD$184,INDIRECT("'DOCENTI-CLASSI-MATERIE'!$A"&amp;MATCH(AD$136,'DOCENTI-CLASSI-MATERIE'!$A$2:$A$201,0)+2&amp;":$L"&amp;MATCH(AD$136,'DOCENTI-CLASSI-MATERIE'!$A$2:$A$201,0)+2),0)),"")</f>
        <v/>
      </c>
      <c r="AE318" s="41" t="str">
        <f ca="1">IFERROR(INDEX('DOCENTI-CLASSI-MATERIE'!$A$2:$L$201,MATCH(AE$136,'DOCENTI-CLASSI-MATERIE'!$A$2:$A$201,0),MATCH(AE$184,INDIRECT("'DOCENTI-CLASSI-MATERIE'!$A"&amp;MATCH(AE$136,'DOCENTI-CLASSI-MATERIE'!$A$2:$A$201,0)+2&amp;":$L"&amp;MATCH(AE$136,'DOCENTI-CLASSI-MATERIE'!$A$2:$A$201,0)+2),0)),"")</f>
        <v/>
      </c>
      <c r="AF318" s="41" t="str">
        <f ca="1">IFERROR(INDEX('DOCENTI-CLASSI-MATERIE'!$A$2:$L$201,MATCH(AF$136,'DOCENTI-CLASSI-MATERIE'!$A$2:$A$201,0),MATCH(AF$184,INDIRECT("'DOCENTI-CLASSI-MATERIE'!$A"&amp;MATCH(AF$136,'DOCENTI-CLASSI-MATERIE'!$A$2:$A$201,0)+2&amp;":$L"&amp;MATCH(AF$136,'DOCENTI-CLASSI-MATERIE'!$A$2:$A$201,0)+2),0)),"")</f>
        <v/>
      </c>
      <c r="AG318" s="41" t="str">
        <f ca="1">IFERROR(INDEX('DOCENTI-CLASSI-MATERIE'!$A$2:$L$201,MATCH(AG$136,'DOCENTI-CLASSI-MATERIE'!$A$2:$A$201,0),MATCH(AG$184,INDIRECT("'DOCENTI-CLASSI-MATERIE'!$A"&amp;MATCH(AG$136,'DOCENTI-CLASSI-MATERIE'!$A$2:$A$201,0)+2&amp;":$L"&amp;MATCH(AG$136,'DOCENTI-CLASSI-MATERIE'!$A$2:$A$201,0)+2),0)),"")</f>
        <v/>
      </c>
      <c r="AH318" s="41" t="str">
        <f ca="1">IFERROR(INDEX('DOCENTI-CLASSI-MATERIE'!$A$2:$L$201,MATCH(AH$136,'DOCENTI-CLASSI-MATERIE'!$A$2:$A$201,0),MATCH(AH$184,INDIRECT("'DOCENTI-CLASSI-MATERIE'!$A"&amp;MATCH(AH$136,'DOCENTI-CLASSI-MATERIE'!$A$2:$A$201,0)+2&amp;":$L"&amp;MATCH(AH$136,'DOCENTI-CLASSI-MATERIE'!$A$2:$A$201,0)+2),0)),"")</f>
        <v/>
      </c>
      <c r="AI318" s="41" t="str">
        <f ca="1">IFERROR(INDEX('DOCENTI-CLASSI-MATERIE'!$A$2:$L$201,MATCH(AI$136,'DOCENTI-CLASSI-MATERIE'!$A$2:$A$201,0),MATCH(AI$184,INDIRECT("'DOCENTI-CLASSI-MATERIE'!$A"&amp;MATCH(AI$136,'DOCENTI-CLASSI-MATERIE'!$A$2:$A$201,0)+2&amp;":$L"&amp;MATCH(AI$136,'DOCENTI-CLASSI-MATERIE'!$A$2:$A$201,0)+2),0)),"")</f>
        <v/>
      </c>
      <c r="AJ318" s="41" t="str">
        <f ca="1">IFERROR(INDEX('DOCENTI-CLASSI-MATERIE'!$A$2:$L$201,MATCH(AJ$136,'DOCENTI-CLASSI-MATERIE'!$A$2:$A$201,0),MATCH(AJ$184,INDIRECT("'DOCENTI-CLASSI-MATERIE'!$A"&amp;MATCH(AJ$136,'DOCENTI-CLASSI-MATERIE'!$A$2:$A$201,0)+2&amp;":$L"&amp;MATCH(AJ$136,'DOCENTI-CLASSI-MATERIE'!$A$2:$A$201,0)+2),0)),"")</f>
        <v/>
      </c>
      <c r="AK318" s="41" t="str">
        <f ca="1">IFERROR(INDEX('DOCENTI-CLASSI-MATERIE'!$A$2:$L$201,MATCH(AK$136,'DOCENTI-CLASSI-MATERIE'!$A$2:$A$201,0),MATCH(AK$184,INDIRECT("'DOCENTI-CLASSI-MATERIE'!$A"&amp;MATCH(AK$136,'DOCENTI-CLASSI-MATERIE'!$A$2:$A$201,0)+2&amp;":$L"&amp;MATCH(AK$136,'DOCENTI-CLASSI-MATERIE'!$A$2:$A$201,0)+2),0)),"")</f>
        <v/>
      </c>
      <c r="AL318" s="41" t="str">
        <f ca="1">IFERROR(INDEX('DOCENTI-CLASSI-MATERIE'!$A$2:$L$201,MATCH(AL$136,'DOCENTI-CLASSI-MATERIE'!$A$2:$A$201,0),MATCH(AL$184,INDIRECT("'DOCENTI-CLASSI-MATERIE'!$A"&amp;MATCH(AL$136,'DOCENTI-CLASSI-MATERIE'!$A$2:$A$201,0)+2&amp;":$L"&amp;MATCH(AL$136,'DOCENTI-CLASSI-MATERIE'!$A$2:$A$201,0)+2),0)),"")</f>
        <v/>
      </c>
      <c r="AM318" s="41" t="str">
        <f ca="1">IFERROR(INDEX('DOCENTI-CLASSI-MATERIE'!$A$2:$L$201,MATCH(AM$136,'DOCENTI-CLASSI-MATERIE'!$A$2:$A$201,0),MATCH(AM$184,INDIRECT("'DOCENTI-CLASSI-MATERIE'!$A"&amp;MATCH(AM$136,'DOCENTI-CLASSI-MATERIE'!$A$2:$A$201,0)+2&amp;":$L"&amp;MATCH(AM$136,'DOCENTI-CLASSI-MATERIE'!$A$2:$A$201,0)+2),0)),"")</f>
        <v/>
      </c>
      <c r="AN318" s="41" t="str">
        <f ca="1">IFERROR(INDEX('DOCENTI-CLASSI-MATERIE'!$A$2:$L$201,MATCH(AN$136,'DOCENTI-CLASSI-MATERIE'!$A$2:$A$201,0),MATCH(AN$184,INDIRECT("'DOCENTI-CLASSI-MATERIE'!$A"&amp;MATCH(AN$136,'DOCENTI-CLASSI-MATERIE'!$A$2:$A$201,0)+2&amp;":$L"&amp;MATCH(AN$136,'DOCENTI-CLASSI-MATERIE'!$A$2:$A$201,0)+2),0)),"")</f>
        <v/>
      </c>
      <c r="AO318" s="41" t="str">
        <f ca="1">IFERROR(INDEX('DOCENTI-CLASSI-MATERIE'!$A$2:$L$201,MATCH(AO$136,'DOCENTI-CLASSI-MATERIE'!$A$2:$A$201,0),MATCH(AO$184,INDIRECT("'DOCENTI-CLASSI-MATERIE'!$A"&amp;MATCH(AO$136,'DOCENTI-CLASSI-MATERIE'!$A$2:$A$201,0)+2&amp;":$L"&amp;MATCH(AO$136,'DOCENTI-CLASSI-MATERIE'!$A$2:$A$201,0)+2),0)),"")</f>
        <v/>
      </c>
      <c r="AP318" s="41" t="str">
        <f ca="1">IFERROR(INDEX('DOCENTI-CLASSI-MATERIE'!$A$2:$L$201,MATCH(AP$136,'DOCENTI-CLASSI-MATERIE'!$A$2:$A$201,0),MATCH(AP$184,INDIRECT("'DOCENTI-CLASSI-MATERIE'!$A"&amp;MATCH(AP$136,'DOCENTI-CLASSI-MATERIE'!$A$2:$A$201,0)+2&amp;":$L"&amp;MATCH(AP$136,'DOCENTI-CLASSI-MATERIE'!$A$2:$A$201,0)+2),0)),"")</f>
        <v/>
      </c>
      <c r="AQ318" s="41" t="str">
        <f ca="1">IFERROR(INDEX('DOCENTI-CLASSI-MATERIE'!$A$2:$L$201,MATCH(AQ$136,'DOCENTI-CLASSI-MATERIE'!$A$2:$A$201,0),MATCH(AQ$184,INDIRECT("'DOCENTI-CLASSI-MATERIE'!$A"&amp;MATCH(AQ$136,'DOCENTI-CLASSI-MATERIE'!$A$2:$A$201,0)+2&amp;":$L"&amp;MATCH(AQ$136,'DOCENTI-CLASSI-MATERIE'!$A$2:$A$201,0)+2),0)),"")</f>
        <v/>
      </c>
      <c r="AR318" s="41" t="str">
        <f ca="1">IFERROR(INDEX('DOCENTI-CLASSI-MATERIE'!$A$2:$L$201,MATCH(AR$136,'DOCENTI-CLASSI-MATERIE'!$A$2:$A$201,0),MATCH(AR$184,INDIRECT("'DOCENTI-CLASSI-MATERIE'!$A"&amp;MATCH(AR$136,'DOCENTI-CLASSI-MATERIE'!$A$2:$A$201,0)+2&amp;":$L"&amp;MATCH(AR$136,'DOCENTI-CLASSI-MATERIE'!$A$2:$A$201,0)+2),0)),"")</f>
        <v/>
      </c>
      <c r="AS318" s="41" t="str">
        <f ca="1">IFERROR(INDEX('DOCENTI-CLASSI-MATERIE'!$A$2:$L$201,MATCH(AS$136,'DOCENTI-CLASSI-MATERIE'!$A$2:$A$201,0),MATCH(AS$184,INDIRECT("'DOCENTI-CLASSI-MATERIE'!$A"&amp;MATCH(AS$136,'DOCENTI-CLASSI-MATERIE'!$A$2:$A$201,0)+2&amp;":$L"&amp;MATCH(AS$136,'DOCENTI-CLASSI-MATERIE'!$A$2:$A$201,0)+2),0)),"")</f>
        <v/>
      </c>
      <c r="AT318" s="41" t="str">
        <f ca="1">IFERROR(INDEX('DOCENTI-CLASSI-MATERIE'!$A$2:$L$201,MATCH(AT$136,'DOCENTI-CLASSI-MATERIE'!$A$2:$A$201,0),MATCH(AT$184,INDIRECT("'DOCENTI-CLASSI-MATERIE'!$A"&amp;MATCH(AT$136,'DOCENTI-CLASSI-MATERIE'!$A$2:$A$201,0)+2&amp;":$L"&amp;MATCH(AT$136,'DOCENTI-CLASSI-MATERIE'!$A$2:$A$201,0)+2),0)),"")</f>
        <v/>
      </c>
      <c r="AU318" s="41" t="str">
        <f ca="1">IFERROR(INDEX('DOCENTI-CLASSI-MATERIE'!$A$2:$L$201,MATCH(AU$136,'DOCENTI-CLASSI-MATERIE'!$A$2:$A$201,0),MATCH(AU$184,INDIRECT("'DOCENTI-CLASSI-MATERIE'!$A"&amp;MATCH(AU$136,'DOCENTI-CLASSI-MATERIE'!$A$2:$A$201,0)+2&amp;":$L"&amp;MATCH(AU$136,'DOCENTI-CLASSI-MATERIE'!$A$2:$A$201,0)+2),0)),"")</f>
        <v/>
      </c>
      <c r="AV318" s="41" t="str">
        <f ca="1">IFERROR(INDEX('DOCENTI-CLASSI-MATERIE'!$A$2:$L$201,MATCH(AV$136,'DOCENTI-CLASSI-MATERIE'!$A$2:$A$201,0),MATCH(AV$184,INDIRECT("'DOCENTI-CLASSI-MATERIE'!$A"&amp;MATCH(AV$136,'DOCENTI-CLASSI-MATERIE'!$A$2:$A$201,0)+2&amp;":$L"&amp;MATCH(AV$136,'DOCENTI-CLASSI-MATERIE'!$A$2:$A$201,0)+2),0)),"")</f>
        <v/>
      </c>
      <c r="AW318" s="41" t="str">
        <f ca="1">IFERROR(INDEX('DOCENTI-CLASSI-MATERIE'!$A$2:$L$201,MATCH(AW$136,'DOCENTI-CLASSI-MATERIE'!$A$2:$A$201,0),MATCH(AW$184,INDIRECT("'DOCENTI-CLASSI-MATERIE'!$A"&amp;MATCH(AW$136,'DOCENTI-CLASSI-MATERIE'!$A$2:$A$201,0)+2&amp;":$L"&amp;MATCH(AW$136,'DOCENTI-CLASSI-MATERIE'!$A$2:$A$201,0)+2),0)),"")</f>
        <v/>
      </c>
      <c r="AX318" s="41" t="str">
        <f ca="1">IFERROR(INDEX('DOCENTI-CLASSI-MATERIE'!$A$2:$L$201,MATCH(AX$136,'DOCENTI-CLASSI-MATERIE'!$A$2:$A$201,0),MATCH(AX$184,INDIRECT("'DOCENTI-CLASSI-MATERIE'!$A"&amp;MATCH(AX$136,'DOCENTI-CLASSI-MATERIE'!$A$2:$A$201,0)+2&amp;":$L"&amp;MATCH(AX$136,'DOCENTI-CLASSI-MATERIE'!$A$2:$A$201,0)+2),0)),"")</f>
        <v/>
      </c>
      <c r="AY318" s="41" t="str">
        <f ca="1">IFERROR(INDEX('DOCENTI-CLASSI-MATERIE'!$A$2:$L$201,MATCH(AY$136,'DOCENTI-CLASSI-MATERIE'!$A$2:$A$201,0),MATCH(AY$184,INDIRECT("'DOCENTI-CLASSI-MATERIE'!$A"&amp;MATCH(AY$136,'DOCENTI-CLASSI-MATERIE'!$A$2:$A$201,0)+2&amp;":$L"&amp;MATCH(AY$136,'DOCENTI-CLASSI-MATERIE'!$A$2:$A$201,0)+2),0)),"")</f>
        <v/>
      </c>
      <c r="AZ318" s="41" t="str">
        <f ca="1">IFERROR(INDEX('DOCENTI-CLASSI-MATERIE'!$A$2:$L$201,MATCH(AZ$136,'DOCENTI-CLASSI-MATERIE'!$A$2:$A$201,0),MATCH(AZ$184,INDIRECT("'DOCENTI-CLASSI-MATERIE'!$A"&amp;MATCH(AZ$136,'DOCENTI-CLASSI-MATERIE'!$A$2:$A$201,0)+2&amp;":$L"&amp;MATCH(AZ$136,'DOCENTI-CLASSI-MATERIE'!$A$2:$A$201,0)+2),0)),"")</f>
        <v/>
      </c>
    </row>
    <row r="319" spans="1:52" ht="24.95" hidden="1" customHeight="1">
      <c r="A319" s="160"/>
      <c r="B319" s="163"/>
      <c r="C319" s="43" t="str">
        <f>IFERROR(INDEX('ORARIO DOCENTI'!$A$3:$A$102,MATCH(C$184,'ORARIO DOCENTI'!$AT$3:$AT$102,0),1),"")</f>
        <v/>
      </c>
      <c r="D319" s="43" t="str">
        <f>IFERROR(INDEX('ORARIO DOCENTI'!$A$3:$A$102,MATCH(D$184,'ORARIO DOCENTI'!$AT$3:$AT$102,0),1),"")</f>
        <v/>
      </c>
      <c r="E319" s="43" t="str">
        <f>IFERROR(INDEX('ORARIO DOCENTI'!$A$3:$A$102,MATCH(E$184,'ORARIO DOCENTI'!$AT$3:$AT$102,0),1),"")</f>
        <v/>
      </c>
      <c r="F319" s="43" t="str">
        <f>IFERROR(INDEX('ORARIO DOCENTI'!$A$3:$A$102,MATCH(F$184,'ORARIO DOCENTI'!$AT$3:$AT$102,0),1),"")</f>
        <v/>
      </c>
      <c r="G319" s="43" t="str">
        <f>IFERROR(INDEX('ORARIO DOCENTI'!$A$3:$A$102,MATCH(G$184,'ORARIO DOCENTI'!$AT$3:$AT$102,0),1),"")</f>
        <v/>
      </c>
      <c r="H319" s="43" t="str">
        <f>IFERROR(INDEX('ORARIO DOCENTI'!$A$3:$A$102,MATCH(H$184,'ORARIO DOCENTI'!$AT$3:$AT$102,0),1),"")</f>
        <v/>
      </c>
      <c r="I319" s="43" t="str">
        <f>IFERROR(INDEX('ORARIO DOCENTI'!$A$3:$A$102,MATCH(I$184,'ORARIO DOCENTI'!$AT$3:$AT$102,0),1),"")</f>
        <v/>
      </c>
      <c r="J319" s="43" t="str">
        <f>IFERROR(INDEX('ORARIO DOCENTI'!$A$3:$A$102,MATCH(J$184,'ORARIO DOCENTI'!$AT$3:$AT$102,0),1),"")</f>
        <v/>
      </c>
      <c r="K319" s="43" t="str">
        <f>IFERROR(INDEX('ORARIO DOCENTI'!$A$3:$A$102,MATCH(K$184,'ORARIO DOCENTI'!$AT$3:$AT$102,0),1),"")</f>
        <v/>
      </c>
      <c r="L319" s="43" t="str">
        <f>IFERROR(INDEX('ORARIO DOCENTI'!$A$3:$A$102,MATCH(L$184,'ORARIO DOCENTI'!$AT$3:$AT$102,0),1),"")</f>
        <v/>
      </c>
      <c r="M319" s="43" t="str">
        <f>IFERROR(INDEX('ORARIO DOCENTI'!$A$3:$A$102,MATCH(M$184,'ORARIO DOCENTI'!$AT$3:$AT$102,0),1),"")</f>
        <v/>
      </c>
      <c r="N319" s="43" t="str">
        <f>IFERROR(INDEX('ORARIO DOCENTI'!$A$3:$A$102,MATCH(N$184,'ORARIO DOCENTI'!$AT$3:$AT$102,0),1),"")</f>
        <v/>
      </c>
      <c r="O319" s="43" t="str">
        <f>IFERROR(INDEX('ORARIO DOCENTI'!$A$3:$A$102,MATCH(O$184,'ORARIO DOCENTI'!$AT$3:$AT$102,0),1),"")</f>
        <v/>
      </c>
      <c r="P319" s="43" t="str">
        <f>IFERROR(INDEX('ORARIO DOCENTI'!$A$3:$A$102,MATCH(P$184,'ORARIO DOCENTI'!$AT$3:$AT$102,0),1),"")</f>
        <v/>
      </c>
      <c r="Q319" s="43" t="str">
        <f>IFERROR(INDEX('ORARIO DOCENTI'!$A$3:$A$102,MATCH(Q$184,'ORARIO DOCENTI'!$AT$3:$AT$102,0),1),"")</f>
        <v/>
      </c>
      <c r="R319" s="43" t="str">
        <f>IFERROR(INDEX('ORARIO DOCENTI'!$A$3:$A$102,MATCH(R$184,'ORARIO DOCENTI'!$AT$3:$AT$102,0),1),"")</f>
        <v/>
      </c>
      <c r="S319" s="43" t="str">
        <f>IFERROR(INDEX('ORARIO DOCENTI'!$A$3:$A$102,MATCH(S$184,'ORARIO DOCENTI'!$AT$3:$AT$102,0),1),"")</f>
        <v/>
      </c>
      <c r="T319" s="43" t="str">
        <f>IFERROR(INDEX('ORARIO DOCENTI'!$A$3:$A$102,MATCH(T$184,'ORARIO DOCENTI'!$AT$3:$AT$102,0),1),"")</f>
        <v/>
      </c>
      <c r="U319" s="43" t="str">
        <f>IFERROR(INDEX('ORARIO DOCENTI'!$A$3:$A$102,MATCH(U$184,'ORARIO DOCENTI'!$AT$3:$AT$102,0),1),"")</f>
        <v/>
      </c>
      <c r="V319" s="43" t="str">
        <f>IFERROR(INDEX('ORARIO DOCENTI'!$A$3:$A$102,MATCH(V$184,'ORARIO DOCENTI'!$AT$3:$AT$102,0),1),"")</f>
        <v/>
      </c>
      <c r="W319" s="43" t="str">
        <f>IFERROR(INDEX('ORARIO DOCENTI'!$A$3:$A$102,MATCH(W$184,'ORARIO DOCENTI'!$AT$3:$AT$102,0),1),"")</f>
        <v/>
      </c>
      <c r="X319" s="43" t="str">
        <f>IFERROR(INDEX('ORARIO DOCENTI'!$A$3:$A$102,MATCH(X$184,'ORARIO DOCENTI'!$AT$3:$AT$102,0),1),"")</f>
        <v/>
      </c>
      <c r="Y319" s="43" t="str">
        <f>IFERROR(INDEX('ORARIO DOCENTI'!$A$3:$A$102,MATCH(Y$184,'ORARIO DOCENTI'!$AT$3:$AT$102,0),1),"")</f>
        <v/>
      </c>
      <c r="Z319" s="43" t="str">
        <f>IFERROR(INDEX('ORARIO DOCENTI'!$A$3:$A$102,MATCH(Z$184,'ORARIO DOCENTI'!$AT$3:$AT$102,0),1),"")</f>
        <v/>
      </c>
      <c r="AA319" s="43" t="str">
        <f>IFERROR(INDEX('ORARIO DOCENTI'!$A$3:$A$102,MATCH(AA$184,'ORARIO DOCENTI'!$AT$3:$AT$102,0),1),"")</f>
        <v/>
      </c>
      <c r="AB319" s="43" t="str">
        <f>IFERROR(INDEX('ORARIO DOCENTI'!$A$3:$A$102,MATCH(AB$184,'ORARIO DOCENTI'!$AT$3:$AT$102,0),1),"")</f>
        <v/>
      </c>
      <c r="AC319" s="43" t="str">
        <f>IFERROR(INDEX('ORARIO DOCENTI'!$A$3:$A$102,MATCH(AC$184,'ORARIO DOCENTI'!$AT$3:$AT$102,0),1),"")</f>
        <v/>
      </c>
      <c r="AD319" s="43" t="str">
        <f>IFERROR(INDEX('ORARIO DOCENTI'!$A$3:$A$102,MATCH(AD$184,'ORARIO DOCENTI'!$AT$3:$AT$102,0),1),"")</f>
        <v/>
      </c>
      <c r="AE319" s="43" t="str">
        <f>IFERROR(INDEX('ORARIO DOCENTI'!$A$3:$A$102,MATCH(AE$184,'ORARIO DOCENTI'!$AT$3:$AT$102,0),1),"")</f>
        <v/>
      </c>
      <c r="AF319" s="43" t="str">
        <f>IFERROR(INDEX('ORARIO DOCENTI'!$A$3:$A$102,MATCH(AF$184,'ORARIO DOCENTI'!$AT$3:$AT$102,0),1),"")</f>
        <v/>
      </c>
      <c r="AG319" s="43" t="str">
        <f>IFERROR(INDEX('ORARIO DOCENTI'!$A$3:$A$102,MATCH(AG$184,'ORARIO DOCENTI'!$AT$3:$AT$102,0),1),"")</f>
        <v/>
      </c>
      <c r="AH319" s="43" t="str">
        <f>IFERROR(INDEX('ORARIO DOCENTI'!$A$3:$A$102,MATCH(AH$184,'ORARIO DOCENTI'!$AT$3:$AT$102,0),1),"")</f>
        <v/>
      </c>
      <c r="AI319" s="43" t="str">
        <f>IFERROR(INDEX('ORARIO DOCENTI'!$A$3:$A$102,MATCH(AI$184,'ORARIO DOCENTI'!$AT$3:$AT$102,0),1),"")</f>
        <v/>
      </c>
      <c r="AJ319" s="43" t="str">
        <f>IFERROR(INDEX('ORARIO DOCENTI'!$A$3:$A$102,MATCH(AJ$184,'ORARIO DOCENTI'!$AT$3:$AT$102,0),1),"")</f>
        <v/>
      </c>
      <c r="AK319" s="43" t="str">
        <f>IFERROR(INDEX('ORARIO DOCENTI'!$A$3:$A$102,MATCH(AK$184,'ORARIO DOCENTI'!$AT$3:$AT$102,0),1),"")</f>
        <v/>
      </c>
      <c r="AL319" s="43" t="str">
        <f>IFERROR(INDEX('ORARIO DOCENTI'!$A$3:$A$102,MATCH(AL$184,'ORARIO DOCENTI'!$AT$3:$AT$102,0),1),"")</f>
        <v/>
      </c>
      <c r="AM319" s="43" t="str">
        <f>IFERROR(INDEX('ORARIO DOCENTI'!$A$3:$A$102,MATCH(AM$184,'ORARIO DOCENTI'!$AT$3:$AT$102,0),1),"")</f>
        <v/>
      </c>
      <c r="AN319" s="43" t="str">
        <f>IFERROR(INDEX('ORARIO DOCENTI'!$A$3:$A$102,MATCH(AN$184,'ORARIO DOCENTI'!$AT$3:$AT$102,0),1),"")</f>
        <v/>
      </c>
      <c r="AO319" s="43" t="str">
        <f>IFERROR(INDEX('ORARIO DOCENTI'!$A$3:$A$102,MATCH(AO$184,'ORARIO DOCENTI'!$AT$3:$AT$102,0),1),"")</f>
        <v/>
      </c>
      <c r="AP319" s="43" t="str">
        <f>IFERROR(INDEX('ORARIO DOCENTI'!$A$3:$A$102,MATCH(AP$184,'ORARIO DOCENTI'!$AT$3:$AT$102,0),1),"")</f>
        <v/>
      </c>
      <c r="AQ319" s="43" t="str">
        <f>IFERROR(INDEX('ORARIO DOCENTI'!$A$3:$A$102,MATCH(AQ$184,'ORARIO DOCENTI'!$AT$3:$AT$102,0),1),"")</f>
        <v/>
      </c>
      <c r="AR319" s="43" t="str">
        <f>IFERROR(INDEX('ORARIO DOCENTI'!$A$3:$A$102,MATCH(AR$184,'ORARIO DOCENTI'!$AT$3:$AT$102,0),1),"")</f>
        <v/>
      </c>
      <c r="AS319" s="43" t="str">
        <f>IFERROR(INDEX('ORARIO DOCENTI'!$A$3:$A$102,MATCH(AS$184,'ORARIO DOCENTI'!$AT$3:$AT$102,0),1),"")</f>
        <v/>
      </c>
      <c r="AT319" s="43" t="str">
        <f>IFERROR(INDEX('ORARIO DOCENTI'!$A$3:$A$102,MATCH(AT$184,'ORARIO DOCENTI'!$AT$3:$AT$102,0),1),"")</f>
        <v/>
      </c>
      <c r="AU319" s="43" t="str">
        <f>IFERROR(INDEX('ORARIO DOCENTI'!$A$3:$A$102,MATCH(AU$184,'ORARIO DOCENTI'!$AT$3:$AT$102,0),1),"")</f>
        <v/>
      </c>
      <c r="AV319" s="43" t="str">
        <f>IFERROR(INDEX('ORARIO DOCENTI'!$A$3:$A$102,MATCH(AV$184,'ORARIO DOCENTI'!$AT$3:$AT$102,0),1),"")</f>
        <v/>
      </c>
      <c r="AW319" s="43" t="str">
        <f>IFERROR(INDEX('ORARIO DOCENTI'!$A$3:$A$102,MATCH(AW$184,'ORARIO DOCENTI'!$AT$3:$AT$102,0),1),"")</f>
        <v/>
      </c>
      <c r="AX319" s="43" t="str">
        <f>IFERROR(INDEX('ORARIO DOCENTI'!$A$3:$A$102,MATCH(AX$184,'ORARIO DOCENTI'!$AT$3:$AT$102,0),1),"")</f>
        <v/>
      </c>
      <c r="AY319" s="43" t="str">
        <f>IFERROR(INDEX('ORARIO DOCENTI'!$A$3:$A$102,MATCH(AY$184,'ORARIO DOCENTI'!$AT$3:$AT$102,0),1),"")</f>
        <v/>
      </c>
      <c r="AZ319" s="43" t="str">
        <f>IFERROR(INDEX('ORARIO DOCENTI'!$A$3:$A$102,MATCH(AZ$184,'ORARIO DOCENTI'!$AT$3:$AT$102,0),1),"")</f>
        <v/>
      </c>
    </row>
    <row r="320" spans="1:52" ht="24.95" hidden="1" customHeight="1">
      <c r="A320" s="160"/>
      <c r="B320" s="164"/>
      <c r="C320" s="43" t="str">
        <f>IFERROR(INDEX('ORARIO ITP'!$A$3:$A$102,MATCH(C$184,'ORARIO ITP'!$AT$3:$AT$102,0),1),"")</f>
        <v/>
      </c>
      <c r="D320" s="43" t="str">
        <f>IFERROR(INDEX('ORARIO ITP'!$A$3:$A$102,MATCH(D$184,'ORARIO ITP'!$AT$3:$AT$102,0),1),"")</f>
        <v/>
      </c>
      <c r="E320" s="43" t="str">
        <f>IFERROR(INDEX('ORARIO ITP'!$A$3:$A$102,MATCH(E$184,'ORARIO ITP'!$AT$3:$AT$102,0),1),"")</f>
        <v/>
      </c>
      <c r="F320" s="43" t="str">
        <f>IFERROR(INDEX('ORARIO ITP'!$A$3:$A$102,MATCH(F$184,'ORARIO ITP'!$AT$3:$AT$102,0),1),"")</f>
        <v/>
      </c>
      <c r="G320" s="43" t="str">
        <f>IFERROR(INDEX('ORARIO ITP'!$A$3:$A$102,MATCH(G$184,'ORARIO ITP'!$AT$3:$AT$102,0),1),"")</f>
        <v/>
      </c>
      <c r="H320" s="43" t="str">
        <f>IFERROR(INDEX('ORARIO ITP'!$A$3:$A$102,MATCH(H$184,'ORARIO ITP'!$AT$3:$AT$102,0),1),"")</f>
        <v/>
      </c>
      <c r="I320" s="43" t="str">
        <f>IFERROR(INDEX('ORARIO ITP'!$A$3:$A$102,MATCH(I$184,'ORARIO ITP'!$AT$3:$AT$102,0),1),"")</f>
        <v/>
      </c>
      <c r="J320" s="43" t="str">
        <f>IFERROR(INDEX('ORARIO ITP'!$A$3:$A$102,MATCH(J$184,'ORARIO ITP'!$AT$3:$AT$102,0),1),"")</f>
        <v/>
      </c>
      <c r="K320" s="43" t="str">
        <f>IFERROR(INDEX('ORARIO ITP'!$A$3:$A$102,MATCH(K$184,'ORARIO ITP'!$AT$3:$AT$102,0),1),"")</f>
        <v/>
      </c>
      <c r="L320" s="43" t="str">
        <f>IFERROR(INDEX('ORARIO ITP'!$A$3:$A$102,MATCH(L$184,'ORARIO ITP'!$AT$3:$AT$102,0),1),"")</f>
        <v/>
      </c>
      <c r="M320" s="43" t="str">
        <f>IFERROR(INDEX('ORARIO ITP'!$A$3:$A$102,MATCH(M$184,'ORARIO ITP'!$AT$3:$AT$102,0),1),"")</f>
        <v/>
      </c>
      <c r="N320" s="43" t="str">
        <f>IFERROR(INDEX('ORARIO ITP'!$A$3:$A$102,MATCH(N$184,'ORARIO ITP'!$AT$3:$AT$102,0),1),"")</f>
        <v/>
      </c>
      <c r="O320" s="43" t="str">
        <f>IFERROR(INDEX('ORARIO ITP'!$A$3:$A$102,MATCH(O$184,'ORARIO ITP'!$AT$3:$AT$102,0),1),"")</f>
        <v/>
      </c>
      <c r="P320" s="43" t="str">
        <f>IFERROR(INDEX('ORARIO ITP'!$A$3:$A$102,MATCH(P$184,'ORARIO ITP'!$AT$3:$AT$102,0),1),"")</f>
        <v/>
      </c>
      <c r="Q320" s="43" t="str">
        <f>IFERROR(INDEX('ORARIO ITP'!$A$3:$A$102,MATCH(Q$184,'ORARIO ITP'!$AT$3:$AT$102,0),1),"")</f>
        <v/>
      </c>
      <c r="R320" s="43" t="str">
        <f>IFERROR(INDEX('ORARIO ITP'!$A$3:$A$102,MATCH(R$184,'ORARIO ITP'!$AT$3:$AT$102,0),1),"")</f>
        <v/>
      </c>
      <c r="S320" s="43" t="str">
        <f>IFERROR(INDEX('ORARIO ITP'!$A$3:$A$102,MATCH(S$184,'ORARIO ITP'!$AT$3:$AT$102,0),1),"")</f>
        <v/>
      </c>
      <c r="T320" s="43" t="str">
        <f>IFERROR(INDEX('ORARIO ITP'!$A$3:$A$102,MATCH(T$184,'ORARIO ITP'!$AT$3:$AT$102,0),1),"")</f>
        <v/>
      </c>
      <c r="U320" s="43" t="str">
        <f>IFERROR(INDEX('ORARIO ITP'!$A$3:$A$102,MATCH(U$184,'ORARIO ITP'!$AT$3:$AT$102,0),1),"")</f>
        <v/>
      </c>
      <c r="V320" s="43" t="str">
        <f>IFERROR(INDEX('ORARIO ITP'!$A$3:$A$102,MATCH(V$184,'ORARIO ITP'!$AT$3:$AT$102,0),1),"")</f>
        <v/>
      </c>
      <c r="W320" s="43" t="str">
        <f>IFERROR(INDEX('ORARIO ITP'!$A$3:$A$102,MATCH(W$184,'ORARIO ITP'!$AT$3:$AT$102,0),1),"")</f>
        <v/>
      </c>
      <c r="X320" s="43" t="str">
        <f>IFERROR(INDEX('ORARIO ITP'!$A$3:$A$102,MATCH(X$184,'ORARIO ITP'!$AT$3:$AT$102,0),1),"")</f>
        <v/>
      </c>
      <c r="Y320" s="43" t="str">
        <f>IFERROR(INDEX('ORARIO ITP'!$A$3:$A$102,MATCH(Y$184,'ORARIO ITP'!$AT$3:$AT$102,0),1),"")</f>
        <v/>
      </c>
      <c r="Z320" s="43" t="str">
        <f>IFERROR(INDEX('ORARIO ITP'!$A$3:$A$102,MATCH(Z$184,'ORARIO ITP'!$AT$3:$AT$102,0),1),"")</f>
        <v/>
      </c>
      <c r="AA320" s="43" t="str">
        <f>IFERROR(INDEX('ORARIO ITP'!$A$3:$A$102,MATCH(AA$184,'ORARIO ITP'!$AT$3:$AT$102,0),1),"")</f>
        <v/>
      </c>
      <c r="AB320" s="43" t="str">
        <f>IFERROR(INDEX('ORARIO ITP'!$A$3:$A$102,MATCH(AB$184,'ORARIO ITP'!$AT$3:$AT$102,0),1),"")</f>
        <v/>
      </c>
      <c r="AC320" s="43" t="str">
        <f>IFERROR(INDEX('ORARIO ITP'!$A$3:$A$102,MATCH(AC$184,'ORARIO ITP'!$AT$3:$AT$102,0),1),"")</f>
        <v/>
      </c>
      <c r="AD320" s="43" t="str">
        <f>IFERROR(INDEX('ORARIO ITP'!$A$3:$A$102,MATCH(AD$184,'ORARIO ITP'!$AT$3:$AT$102,0),1),"")</f>
        <v/>
      </c>
      <c r="AE320" s="43" t="str">
        <f>IFERROR(INDEX('ORARIO ITP'!$A$3:$A$102,MATCH(AE$184,'ORARIO ITP'!$AT$3:$AT$102,0),1),"")</f>
        <v/>
      </c>
      <c r="AF320" s="43" t="str">
        <f>IFERROR(INDEX('ORARIO ITP'!$A$3:$A$102,MATCH(AF$184,'ORARIO ITP'!$AT$3:$AT$102,0),1),"")</f>
        <v/>
      </c>
      <c r="AG320" s="43" t="str">
        <f>IFERROR(INDEX('ORARIO ITP'!$A$3:$A$102,MATCH(AG$184,'ORARIO ITP'!$AT$3:$AT$102,0),1),"")</f>
        <v/>
      </c>
      <c r="AH320" s="43" t="str">
        <f>IFERROR(INDEX('ORARIO ITP'!$A$3:$A$102,MATCH(AH$184,'ORARIO ITP'!$AT$3:$AT$102,0),1),"")</f>
        <v/>
      </c>
      <c r="AI320" s="43" t="str">
        <f>IFERROR(INDEX('ORARIO ITP'!$A$3:$A$102,MATCH(AI$184,'ORARIO ITP'!$AT$3:$AT$102,0),1),"")</f>
        <v/>
      </c>
      <c r="AJ320" s="43" t="str">
        <f>IFERROR(INDEX('ORARIO ITP'!$A$3:$A$102,MATCH(AJ$184,'ORARIO ITP'!$AT$3:$AT$102,0),1),"")</f>
        <v/>
      </c>
      <c r="AK320" s="43" t="str">
        <f>IFERROR(INDEX('ORARIO ITP'!$A$3:$A$102,MATCH(AK$184,'ORARIO ITP'!$AT$3:$AT$102,0),1),"")</f>
        <v/>
      </c>
      <c r="AL320" s="43" t="str">
        <f>IFERROR(INDEX('ORARIO ITP'!$A$3:$A$102,MATCH(AL$184,'ORARIO ITP'!$AT$3:$AT$102,0),1),"")</f>
        <v/>
      </c>
      <c r="AM320" s="43" t="str">
        <f>IFERROR(INDEX('ORARIO ITP'!$A$3:$A$102,MATCH(AM$184,'ORARIO ITP'!$AT$3:$AT$102,0),1),"")</f>
        <v/>
      </c>
      <c r="AN320" s="43" t="str">
        <f>IFERROR(INDEX('ORARIO ITP'!$A$3:$A$102,MATCH(AN$184,'ORARIO ITP'!$AT$3:$AT$102,0),1),"")</f>
        <v/>
      </c>
      <c r="AO320" s="43" t="str">
        <f>IFERROR(INDEX('ORARIO ITP'!$A$3:$A$102,MATCH(AO$184,'ORARIO ITP'!$AT$3:$AT$102,0),1),"")</f>
        <v/>
      </c>
      <c r="AP320" s="43" t="str">
        <f>IFERROR(INDEX('ORARIO ITP'!$A$3:$A$102,MATCH(AP$184,'ORARIO ITP'!$AT$3:$AT$102,0),1),"")</f>
        <v/>
      </c>
      <c r="AQ320" s="43" t="str">
        <f>IFERROR(INDEX('ORARIO ITP'!$A$3:$A$102,MATCH(AQ$184,'ORARIO ITP'!$AT$3:$AT$102,0),1),"")</f>
        <v/>
      </c>
      <c r="AR320" s="43" t="str">
        <f>IFERROR(INDEX('ORARIO ITP'!$A$3:$A$102,MATCH(AR$184,'ORARIO ITP'!$AT$3:$AT$102,0),1),"")</f>
        <v/>
      </c>
      <c r="AS320" s="43" t="str">
        <f>IFERROR(INDEX('ORARIO ITP'!$A$3:$A$102,MATCH(AS$184,'ORARIO ITP'!$AT$3:$AT$102,0),1),"")</f>
        <v/>
      </c>
      <c r="AT320" s="43" t="str">
        <f>IFERROR(INDEX('ORARIO ITP'!$A$3:$A$102,MATCH(AT$184,'ORARIO ITP'!$AT$3:$AT$102,0),1),"")</f>
        <v/>
      </c>
      <c r="AU320" s="43" t="str">
        <f>IFERROR(INDEX('ORARIO ITP'!$A$3:$A$102,MATCH(AU$184,'ORARIO ITP'!$AT$3:$AT$102,0),1),"")</f>
        <v/>
      </c>
      <c r="AV320" s="43" t="str">
        <f>IFERROR(INDEX('ORARIO ITP'!$A$3:$A$102,MATCH(AV$184,'ORARIO ITP'!$AT$3:$AT$102,0),1),"")</f>
        <v/>
      </c>
      <c r="AW320" s="43" t="str">
        <f>IFERROR(INDEX('ORARIO ITP'!$A$3:$A$102,MATCH(AW$184,'ORARIO ITP'!$AT$3:$AT$102,0),1),"")</f>
        <v/>
      </c>
      <c r="AX320" s="43" t="str">
        <f>IFERROR(INDEX('ORARIO ITP'!$A$3:$A$102,MATCH(AX$184,'ORARIO ITP'!$AT$3:$AT$102,0),1),"")</f>
        <v/>
      </c>
      <c r="AY320" s="43" t="str">
        <f>IFERROR(INDEX('ORARIO ITP'!$A$3:$A$102,MATCH(AY$184,'ORARIO ITP'!$AT$3:$AT$102,0),1),"")</f>
        <v/>
      </c>
      <c r="AZ320" s="43" t="str">
        <f>IFERROR(INDEX('ORARIO ITP'!$A$3:$A$102,MATCH(AZ$184,'ORARIO ITP'!$AT$3:$AT$102,0),1),"")</f>
        <v/>
      </c>
    </row>
    <row r="321" spans="1:52" s="42" customFormat="1" ht="24.95" hidden="1" customHeight="1">
      <c r="A321" s="160"/>
      <c r="B321" s="163">
        <v>6</v>
      </c>
      <c r="C321" s="41" t="str">
        <f ca="1">IFERROR(INDEX('DOCENTI-CLASSI-MATERIE'!$A$2:$L$201,MATCH(C$139,'DOCENTI-CLASSI-MATERIE'!$A$2:$A$201,0),MATCH(C$184,INDIRECT("'DOCENTI-CLASSI-MATERIE'!$A"&amp;MATCH(C$139,'DOCENTI-CLASSI-MATERIE'!$A$2:$A$201,0)+2&amp;":$L"&amp;MATCH(C$139,'DOCENTI-CLASSI-MATERIE'!$A$2:$A$201,0)+2),0)),"")</f>
        <v/>
      </c>
      <c r="D321" s="41" t="str">
        <f ca="1">IFERROR(INDEX('DOCENTI-CLASSI-MATERIE'!$A$2:$L$201,MATCH(D$139,'DOCENTI-CLASSI-MATERIE'!$A$2:$A$201,0),MATCH(D$184,INDIRECT("'DOCENTI-CLASSI-MATERIE'!$A"&amp;MATCH(D$139,'DOCENTI-CLASSI-MATERIE'!$A$2:$A$201,0)+2&amp;":$L"&amp;MATCH(D$139,'DOCENTI-CLASSI-MATERIE'!$A$2:$A$201,0)+2),0)),"")</f>
        <v/>
      </c>
      <c r="E321" s="41" t="str">
        <f ca="1">IFERROR(INDEX('DOCENTI-CLASSI-MATERIE'!$A$2:$L$201,MATCH(E$139,'DOCENTI-CLASSI-MATERIE'!$A$2:$A$201,0),MATCH(E$184,INDIRECT("'DOCENTI-CLASSI-MATERIE'!$A"&amp;MATCH(E$139,'DOCENTI-CLASSI-MATERIE'!$A$2:$A$201,0)+2&amp;":$L"&amp;MATCH(E$139,'DOCENTI-CLASSI-MATERIE'!$A$2:$A$201,0)+2),0)),"")</f>
        <v/>
      </c>
      <c r="F321" s="41" t="str">
        <f ca="1">IFERROR(INDEX('DOCENTI-CLASSI-MATERIE'!$A$2:$L$201,MATCH(F$139,'DOCENTI-CLASSI-MATERIE'!$A$2:$A$201,0),MATCH(F$184,INDIRECT("'DOCENTI-CLASSI-MATERIE'!$A"&amp;MATCH(F$139,'DOCENTI-CLASSI-MATERIE'!$A$2:$A$201,0)+2&amp;":$L"&amp;MATCH(F$139,'DOCENTI-CLASSI-MATERIE'!$A$2:$A$201,0)+2),0)),"")</f>
        <v/>
      </c>
      <c r="G321" s="41" t="str">
        <f ca="1">IFERROR(INDEX('DOCENTI-CLASSI-MATERIE'!$A$2:$L$201,MATCH(G$139,'DOCENTI-CLASSI-MATERIE'!$A$2:$A$201,0),MATCH(G$184,INDIRECT("'DOCENTI-CLASSI-MATERIE'!$A"&amp;MATCH(G$139,'DOCENTI-CLASSI-MATERIE'!$A$2:$A$201,0)+2&amp;":$L"&amp;MATCH(G$139,'DOCENTI-CLASSI-MATERIE'!$A$2:$A$201,0)+2),0)),"")</f>
        <v/>
      </c>
      <c r="H321" s="41" t="str">
        <f ca="1">IFERROR(INDEX('DOCENTI-CLASSI-MATERIE'!$A$2:$L$201,MATCH(H$139,'DOCENTI-CLASSI-MATERIE'!$A$2:$A$201,0),MATCH(H$184,INDIRECT("'DOCENTI-CLASSI-MATERIE'!$A"&amp;MATCH(H$139,'DOCENTI-CLASSI-MATERIE'!$A$2:$A$201,0)+2&amp;":$L"&amp;MATCH(H$139,'DOCENTI-CLASSI-MATERIE'!$A$2:$A$201,0)+2),0)),"")</f>
        <v/>
      </c>
      <c r="I321" s="41" t="str">
        <f ca="1">IFERROR(INDEX('DOCENTI-CLASSI-MATERIE'!$A$2:$L$201,MATCH(I$139,'DOCENTI-CLASSI-MATERIE'!$A$2:$A$201,0),MATCH(I$184,INDIRECT("'DOCENTI-CLASSI-MATERIE'!$A"&amp;MATCH(I$139,'DOCENTI-CLASSI-MATERIE'!$A$2:$A$201,0)+2&amp;":$L"&amp;MATCH(I$139,'DOCENTI-CLASSI-MATERIE'!$A$2:$A$201,0)+2),0)),"")</f>
        <v/>
      </c>
      <c r="J321" s="41" t="str">
        <f ca="1">IFERROR(INDEX('DOCENTI-CLASSI-MATERIE'!$A$2:$L$201,MATCH(J$139,'DOCENTI-CLASSI-MATERIE'!$A$2:$A$201,0),MATCH(J$184,INDIRECT("'DOCENTI-CLASSI-MATERIE'!$A"&amp;MATCH(J$139,'DOCENTI-CLASSI-MATERIE'!$A$2:$A$201,0)+2&amp;":$L"&amp;MATCH(J$139,'DOCENTI-CLASSI-MATERIE'!$A$2:$A$201,0)+2),0)),"")</f>
        <v/>
      </c>
      <c r="K321" s="41" t="str">
        <f ca="1">IFERROR(INDEX('DOCENTI-CLASSI-MATERIE'!$A$2:$L$201,MATCH(K$139,'DOCENTI-CLASSI-MATERIE'!$A$2:$A$201,0),MATCH(K$184,INDIRECT("'DOCENTI-CLASSI-MATERIE'!$A"&amp;MATCH(K$139,'DOCENTI-CLASSI-MATERIE'!$A$2:$A$201,0)+2&amp;":$L"&amp;MATCH(K$139,'DOCENTI-CLASSI-MATERIE'!$A$2:$A$201,0)+2),0)),"")</f>
        <v/>
      </c>
      <c r="L321" s="41" t="str">
        <f ca="1">IFERROR(INDEX('DOCENTI-CLASSI-MATERIE'!$A$2:$L$201,MATCH(L$139,'DOCENTI-CLASSI-MATERIE'!$A$2:$A$201,0),MATCH(L$184,INDIRECT("'DOCENTI-CLASSI-MATERIE'!$A"&amp;MATCH(L$139,'DOCENTI-CLASSI-MATERIE'!$A$2:$A$201,0)+2&amp;":$L"&amp;MATCH(L$139,'DOCENTI-CLASSI-MATERIE'!$A$2:$A$201,0)+2),0)),"")</f>
        <v/>
      </c>
      <c r="M321" s="41" t="str">
        <f ca="1">IFERROR(INDEX('DOCENTI-CLASSI-MATERIE'!$A$2:$L$201,MATCH(M$139,'DOCENTI-CLASSI-MATERIE'!$A$2:$A$201,0),MATCH(M$184,INDIRECT("'DOCENTI-CLASSI-MATERIE'!$A"&amp;MATCH(M$139,'DOCENTI-CLASSI-MATERIE'!$A$2:$A$201,0)+2&amp;":$L"&amp;MATCH(M$139,'DOCENTI-CLASSI-MATERIE'!$A$2:$A$201,0)+2),0)),"")</f>
        <v/>
      </c>
      <c r="N321" s="41" t="str">
        <f ca="1">IFERROR(INDEX('DOCENTI-CLASSI-MATERIE'!$A$2:$L$201,MATCH(N$139,'DOCENTI-CLASSI-MATERIE'!$A$2:$A$201,0),MATCH(N$184,INDIRECT("'DOCENTI-CLASSI-MATERIE'!$A"&amp;MATCH(N$139,'DOCENTI-CLASSI-MATERIE'!$A$2:$A$201,0)+2&amp;":$L"&amp;MATCH(N$139,'DOCENTI-CLASSI-MATERIE'!$A$2:$A$201,0)+2),0)),"")</f>
        <v/>
      </c>
      <c r="O321" s="41" t="str">
        <f ca="1">IFERROR(INDEX('DOCENTI-CLASSI-MATERIE'!$A$2:$L$201,MATCH(O$139,'DOCENTI-CLASSI-MATERIE'!$A$2:$A$201,0),MATCH(O$184,INDIRECT("'DOCENTI-CLASSI-MATERIE'!$A"&amp;MATCH(O$139,'DOCENTI-CLASSI-MATERIE'!$A$2:$A$201,0)+2&amp;":$L"&amp;MATCH(O$139,'DOCENTI-CLASSI-MATERIE'!$A$2:$A$201,0)+2),0)),"")</f>
        <v/>
      </c>
      <c r="P321" s="41" t="str">
        <f ca="1">IFERROR(INDEX('DOCENTI-CLASSI-MATERIE'!$A$2:$L$201,MATCH(P$139,'DOCENTI-CLASSI-MATERIE'!$A$2:$A$201,0),MATCH(P$184,INDIRECT("'DOCENTI-CLASSI-MATERIE'!$A"&amp;MATCH(P$139,'DOCENTI-CLASSI-MATERIE'!$A$2:$A$201,0)+2&amp;":$L"&amp;MATCH(P$139,'DOCENTI-CLASSI-MATERIE'!$A$2:$A$201,0)+2),0)),"")</f>
        <v/>
      </c>
      <c r="Q321" s="41" t="str">
        <f ca="1">IFERROR(INDEX('DOCENTI-CLASSI-MATERIE'!$A$2:$L$201,MATCH(Q$139,'DOCENTI-CLASSI-MATERIE'!$A$2:$A$201,0),MATCH(Q$184,INDIRECT("'DOCENTI-CLASSI-MATERIE'!$A"&amp;MATCH(Q$139,'DOCENTI-CLASSI-MATERIE'!$A$2:$A$201,0)+2&amp;":$L"&amp;MATCH(Q$139,'DOCENTI-CLASSI-MATERIE'!$A$2:$A$201,0)+2),0)),"")</f>
        <v/>
      </c>
      <c r="R321" s="41" t="str">
        <f ca="1">IFERROR(INDEX('DOCENTI-CLASSI-MATERIE'!$A$2:$L$201,MATCH(R$139,'DOCENTI-CLASSI-MATERIE'!$A$2:$A$201,0),MATCH(R$184,INDIRECT("'DOCENTI-CLASSI-MATERIE'!$A"&amp;MATCH(R$139,'DOCENTI-CLASSI-MATERIE'!$A$2:$A$201,0)+2&amp;":$L"&amp;MATCH(R$139,'DOCENTI-CLASSI-MATERIE'!$A$2:$A$201,0)+2),0)),"")</f>
        <v/>
      </c>
      <c r="S321" s="41" t="str">
        <f ca="1">IFERROR(INDEX('DOCENTI-CLASSI-MATERIE'!$A$2:$L$201,MATCH(S$139,'DOCENTI-CLASSI-MATERIE'!$A$2:$A$201,0),MATCH(S$184,INDIRECT("'DOCENTI-CLASSI-MATERIE'!$A"&amp;MATCH(S$139,'DOCENTI-CLASSI-MATERIE'!$A$2:$A$201,0)+2&amp;":$L"&amp;MATCH(S$139,'DOCENTI-CLASSI-MATERIE'!$A$2:$A$201,0)+2),0)),"")</f>
        <v/>
      </c>
      <c r="T321" s="41" t="str">
        <f ca="1">IFERROR(INDEX('DOCENTI-CLASSI-MATERIE'!$A$2:$L$201,MATCH(T$139,'DOCENTI-CLASSI-MATERIE'!$A$2:$A$201,0),MATCH(T$184,INDIRECT("'DOCENTI-CLASSI-MATERIE'!$A"&amp;MATCH(T$139,'DOCENTI-CLASSI-MATERIE'!$A$2:$A$201,0)+2&amp;":$L"&amp;MATCH(T$139,'DOCENTI-CLASSI-MATERIE'!$A$2:$A$201,0)+2),0)),"")</f>
        <v/>
      </c>
      <c r="U321" s="41" t="str">
        <f ca="1">IFERROR(INDEX('DOCENTI-CLASSI-MATERIE'!$A$2:$L$201,MATCH(U$139,'DOCENTI-CLASSI-MATERIE'!$A$2:$A$201,0),MATCH(U$184,INDIRECT("'DOCENTI-CLASSI-MATERIE'!$A"&amp;MATCH(U$139,'DOCENTI-CLASSI-MATERIE'!$A$2:$A$201,0)+2&amp;":$L"&amp;MATCH(U$139,'DOCENTI-CLASSI-MATERIE'!$A$2:$A$201,0)+2),0)),"")</f>
        <v/>
      </c>
      <c r="V321" s="41" t="str">
        <f ca="1">IFERROR(INDEX('DOCENTI-CLASSI-MATERIE'!$A$2:$L$201,MATCH(V$139,'DOCENTI-CLASSI-MATERIE'!$A$2:$A$201,0),MATCH(V$184,INDIRECT("'DOCENTI-CLASSI-MATERIE'!$A"&amp;MATCH(V$139,'DOCENTI-CLASSI-MATERIE'!$A$2:$A$201,0)+2&amp;":$L"&amp;MATCH(V$139,'DOCENTI-CLASSI-MATERIE'!$A$2:$A$201,0)+2),0)),"")</f>
        <v/>
      </c>
      <c r="W321" s="41" t="str">
        <f ca="1">IFERROR(INDEX('DOCENTI-CLASSI-MATERIE'!$A$2:$L$201,MATCH(W$139,'DOCENTI-CLASSI-MATERIE'!$A$2:$A$201,0),MATCH(W$184,INDIRECT("'DOCENTI-CLASSI-MATERIE'!$A"&amp;MATCH(W$139,'DOCENTI-CLASSI-MATERIE'!$A$2:$A$201,0)+2&amp;":$L"&amp;MATCH(W$139,'DOCENTI-CLASSI-MATERIE'!$A$2:$A$201,0)+2),0)),"")</f>
        <v/>
      </c>
      <c r="X321" s="41" t="str">
        <f ca="1">IFERROR(INDEX('DOCENTI-CLASSI-MATERIE'!$A$2:$L$201,MATCH(X$139,'DOCENTI-CLASSI-MATERIE'!$A$2:$A$201,0),MATCH(X$184,INDIRECT("'DOCENTI-CLASSI-MATERIE'!$A"&amp;MATCH(X$139,'DOCENTI-CLASSI-MATERIE'!$A$2:$A$201,0)+2&amp;":$L"&amp;MATCH(X$139,'DOCENTI-CLASSI-MATERIE'!$A$2:$A$201,0)+2),0)),"")</f>
        <v/>
      </c>
      <c r="Y321" s="41" t="str">
        <f ca="1">IFERROR(INDEX('DOCENTI-CLASSI-MATERIE'!$A$2:$L$201,MATCH(Y$139,'DOCENTI-CLASSI-MATERIE'!$A$2:$A$201,0),MATCH(Y$184,INDIRECT("'DOCENTI-CLASSI-MATERIE'!$A"&amp;MATCH(Y$139,'DOCENTI-CLASSI-MATERIE'!$A$2:$A$201,0)+2&amp;":$L"&amp;MATCH(Y$139,'DOCENTI-CLASSI-MATERIE'!$A$2:$A$201,0)+2),0)),"")</f>
        <v/>
      </c>
      <c r="Z321" s="41" t="str">
        <f ca="1">IFERROR(INDEX('DOCENTI-CLASSI-MATERIE'!$A$2:$L$201,MATCH(Z$139,'DOCENTI-CLASSI-MATERIE'!$A$2:$A$201,0),MATCH(Z$184,INDIRECT("'DOCENTI-CLASSI-MATERIE'!$A"&amp;MATCH(Z$139,'DOCENTI-CLASSI-MATERIE'!$A$2:$A$201,0)+2&amp;":$L"&amp;MATCH(Z$139,'DOCENTI-CLASSI-MATERIE'!$A$2:$A$201,0)+2),0)),"")</f>
        <v/>
      </c>
      <c r="AA321" s="41" t="str">
        <f ca="1">IFERROR(INDEX('DOCENTI-CLASSI-MATERIE'!$A$2:$L$201,MATCH(AA$139,'DOCENTI-CLASSI-MATERIE'!$A$2:$A$201,0),MATCH(AA$184,INDIRECT("'DOCENTI-CLASSI-MATERIE'!$A"&amp;MATCH(AA$139,'DOCENTI-CLASSI-MATERIE'!$A$2:$A$201,0)+2&amp;":$L"&amp;MATCH(AA$139,'DOCENTI-CLASSI-MATERIE'!$A$2:$A$201,0)+2),0)),"")</f>
        <v/>
      </c>
      <c r="AB321" s="41" t="str">
        <f ca="1">IFERROR(INDEX('DOCENTI-CLASSI-MATERIE'!$A$2:$L$201,MATCH(AB$139,'DOCENTI-CLASSI-MATERIE'!$A$2:$A$201,0),MATCH(AB$184,INDIRECT("'DOCENTI-CLASSI-MATERIE'!$A"&amp;MATCH(AB$139,'DOCENTI-CLASSI-MATERIE'!$A$2:$A$201,0)+2&amp;":$L"&amp;MATCH(AB$139,'DOCENTI-CLASSI-MATERIE'!$A$2:$A$201,0)+2),0)),"")</f>
        <v/>
      </c>
      <c r="AC321" s="41" t="str">
        <f ca="1">IFERROR(INDEX('DOCENTI-CLASSI-MATERIE'!$A$2:$L$201,MATCH(AC$139,'DOCENTI-CLASSI-MATERIE'!$A$2:$A$201,0),MATCH(AC$184,INDIRECT("'DOCENTI-CLASSI-MATERIE'!$A"&amp;MATCH(AC$139,'DOCENTI-CLASSI-MATERIE'!$A$2:$A$201,0)+2&amp;":$L"&amp;MATCH(AC$139,'DOCENTI-CLASSI-MATERIE'!$A$2:$A$201,0)+2),0)),"")</f>
        <v/>
      </c>
      <c r="AD321" s="41" t="str">
        <f ca="1">IFERROR(INDEX('DOCENTI-CLASSI-MATERIE'!$A$2:$L$201,MATCH(AD$139,'DOCENTI-CLASSI-MATERIE'!$A$2:$A$201,0),MATCH(AD$184,INDIRECT("'DOCENTI-CLASSI-MATERIE'!$A"&amp;MATCH(AD$139,'DOCENTI-CLASSI-MATERIE'!$A$2:$A$201,0)+2&amp;":$L"&amp;MATCH(AD$139,'DOCENTI-CLASSI-MATERIE'!$A$2:$A$201,0)+2),0)),"")</f>
        <v/>
      </c>
      <c r="AE321" s="41" t="str">
        <f ca="1">IFERROR(INDEX('DOCENTI-CLASSI-MATERIE'!$A$2:$L$201,MATCH(AE$139,'DOCENTI-CLASSI-MATERIE'!$A$2:$A$201,0),MATCH(AE$184,INDIRECT("'DOCENTI-CLASSI-MATERIE'!$A"&amp;MATCH(AE$139,'DOCENTI-CLASSI-MATERIE'!$A$2:$A$201,0)+2&amp;":$L"&amp;MATCH(AE$139,'DOCENTI-CLASSI-MATERIE'!$A$2:$A$201,0)+2),0)),"")</f>
        <v/>
      </c>
      <c r="AF321" s="41" t="str">
        <f ca="1">IFERROR(INDEX('DOCENTI-CLASSI-MATERIE'!$A$2:$L$201,MATCH(AF$139,'DOCENTI-CLASSI-MATERIE'!$A$2:$A$201,0),MATCH(AF$184,INDIRECT("'DOCENTI-CLASSI-MATERIE'!$A"&amp;MATCH(AF$139,'DOCENTI-CLASSI-MATERIE'!$A$2:$A$201,0)+2&amp;":$L"&amp;MATCH(AF$139,'DOCENTI-CLASSI-MATERIE'!$A$2:$A$201,0)+2),0)),"")</f>
        <v/>
      </c>
      <c r="AG321" s="41" t="str">
        <f ca="1">IFERROR(INDEX('DOCENTI-CLASSI-MATERIE'!$A$2:$L$201,MATCH(AG$139,'DOCENTI-CLASSI-MATERIE'!$A$2:$A$201,0),MATCH(AG$184,INDIRECT("'DOCENTI-CLASSI-MATERIE'!$A"&amp;MATCH(AG$139,'DOCENTI-CLASSI-MATERIE'!$A$2:$A$201,0)+2&amp;":$L"&amp;MATCH(AG$139,'DOCENTI-CLASSI-MATERIE'!$A$2:$A$201,0)+2),0)),"")</f>
        <v/>
      </c>
      <c r="AH321" s="41" t="str">
        <f ca="1">IFERROR(INDEX('DOCENTI-CLASSI-MATERIE'!$A$2:$L$201,MATCH(AH$139,'DOCENTI-CLASSI-MATERIE'!$A$2:$A$201,0),MATCH(AH$184,INDIRECT("'DOCENTI-CLASSI-MATERIE'!$A"&amp;MATCH(AH$139,'DOCENTI-CLASSI-MATERIE'!$A$2:$A$201,0)+2&amp;":$L"&amp;MATCH(AH$139,'DOCENTI-CLASSI-MATERIE'!$A$2:$A$201,0)+2),0)),"")</f>
        <v/>
      </c>
      <c r="AI321" s="41" t="str">
        <f ca="1">IFERROR(INDEX('DOCENTI-CLASSI-MATERIE'!$A$2:$L$201,MATCH(AI$139,'DOCENTI-CLASSI-MATERIE'!$A$2:$A$201,0),MATCH(AI$184,INDIRECT("'DOCENTI-CLASSI-MATERIE'!$A"&amp;MATCH(AI$139,'DOCENTI-CLASSI-MATERIE'!$A$2:$A$201,0)+2&amp;":$L"&amp;MATCH(AI$139,'DOCENTI-CLASSI-MATERIE'!$A$2:$A$201,0)+2),0)),"")</f>
        <v/>
      </c>
      <c r="AJ321" s="41" t="str">
        <f ca="1">IFERROR(INDEX('DOCENTI-CLASSI-MATERIE'!$A$2:$L$201,MATCH(AJ$139,'DOCENTI-CLASSI-MATERIE'!$A$2:$A$201,0),MATCH(AJ$184,INDIRECT("'DOCENTI-CLASSI-MATERIE'!$A"&amp;MATCH(AJ$139,'DOCENTI-CLASSI-MATERIE'!$A$2:$A$201,0)+2&amp;":$L"&amp;MATCH(AJ$139,'DOCENTI-CLASSI-MATERIE'!$A$2:$A$201,0)+2),0)),"")</f>
        <v/>
      </c>
      <c r="AK321" s="41" t="str">
        <f ca="1">IFERROR(INDEX('DOCENTI-CLASSI-MATERIE'!$A$2:$L$201,MATCH(AK$139,'DOCENTI-CLASSI-MATERIE'!$A$2:$A$201,0),MATCH(AK$184,INDIRECT("'DOCENTI-CLASSI-MATERIE'!$A"&amp;MATCH(AK$139,'DOCENTI-CLASSI-MATERIE'!$A$2:$A$201,0)+2&amp;":$L"&amp;MATCH(AK$139,'DOCENTI-CLASSI-MATERIE'!$A$2:$A$201,0)+2),0)),"")</f>
        <v/>
      </c>
      <c r="AL321" s="41" t="str">
        <f ca="1">IFERROR(INDEX('DOCENTI-CLASSI-MATERIE'!$A$2:$L$201,MATCH(AL$139,'DOCENTI-CLASSI-MATERIE'!$A$2:$A$201,0),MATCH(AL$184,INDIRECT("'DOCENTI-CLASSI-MATERIE'!$A"&amp;MATCH(AL$139,'DOCENTI-CLASSI-MATERIE'!$A$2:$A$201,0)+2&amp;":$L"&amp;MATCH(AL$139,'DOCENTI-CLASSI-MATERIE'!$A$2:$A$201,0)+2),0)),"")</f>
        <v/>
      </c>
      <c r="AM321" s="41" t="str">
        <f ca="1">IFERROR(INDEX('DOCENTI-CLASSI-MATERIE'!$A$2:$L$201,MATCH(AM$139,'DOCENTI-CLASSI-MATERIE'!$A$2:$A$201,0),MATCH(AM$184,INDIRECT("'DOCENTI-CLASSI-MATERIE'!$A"&amp;MATCH(AM$139,'DOCENTI-CLASSI-MATERIE'!$A$2:$A$201,0)+2&amp;":$L"&amp;MATCH(AM$139,'DOCENTI-CLASSI-MATERIE'!$A$2:$A$201,0)+2),0)),"")</f>
        <v/>
      </c>
      <c r="AN321" s="41" t="str">
        <f ca="1">IFERROR(INDEX('DOCENTI-CLASSI-MATERIE'!$A$2:$L$201,MATCH(AN$139,'DOCENTI-CLASSI-MATERIE'!$A$2:$A$201,0),MATCH(AN$184,INDIRECT("'DOCENTI-CLASSI-MATERIE'!$A"&amp;MATCH(AN$139,'DOCENTI-CLASSI-MATERIE'!$A$2:$A$201,0)+2&amp;":$L"&amp;MATCH(AN$139,'DOCENTI-CLASSI-MATERIE'!$A$2:$A$201,0)+2),0)),"")</f>
        <v/>
      </c>
      <c r="AO321" s="41" t="str">
        <f ca="1">IFERROR(INDEX('DOCENTI-CLASSI-MATERIE'!$A$2:$L$201,MATCH(AO$139,'DOCENTI-CLASSI-MATERIE'!$A$2:$A$201,0),MATCH(AO$184,INDIRECT("'DOCENTI-CLASSI-MATERIE'!$A"&amp;MATCH(AO$139,'DOCENTI-CLASSI-MATERIE'!$A$2:$A$201,0)+2&amp;":$L"&amp;MATCH(AO$139,'DOCENTI-CLASSI-MATERIE'!$A$2:$A$201,0)+2),0)),"")</f>
        <v/>
      </c>
      <c r="AP321" s="41" t="str">
        <f ca="1">IFERROR(INDEX('DOCENTI-CLASSI-MATERIE'!$A$2:$L$201,MATCH(AP$139,'DOCENTI-CLASSI-MATERIE'!$A$2:$A$201,0),MATCH(AP$184,INDIRECT("'DOCENTI-CLASSI-MATERIE'!$A"&amp;MATCH(AP$139,'DOCENTI-CLASSI-MATERIE'!$A$2:$A$201,0)+2&amp;":$L"&amp;MATCH(AP$139,'DOCENTI-CLASSI-MATERIE'!$A$2:$A$201,0)+2),0)),"")</f>
        <v/>
      </c>
      <c r="AQ321" s="41" t="str">
        <f ca="1">IFERROR(INDEX('DOCENTI-CLASSI-MATERIE'!$A$2:$L$201,MATCH(AQ$139,'DOCENTI-CLASSI-MATERIE'!$A$2:$A$201,0),MATCH(AQ$184,INDIRECT("'DOCENTI-CLASSI-MATERIE'!$A"&amp;MATCH(AQ$139,'DOCENTI-CLASSI-MATERIE'!$A$2:$A$201,0)+2&amp;":$L"&amp;MATCH(AQ$139,'DOCENTI-CLASSI-MATERIE'!$A$2:$A$201,0)+2),0)),"")</f>
        <v/>
      </c>
      <c r="AR321" s="41" t="str">
        <f ca="1">IFERROR(INDEX('DOCENTI-CLASSI-MATERIE'!$A$2:$L$201,MATCH(AR$139,'DOCENTI-CLASSI-MATERIE'!$A$2:$A$201,0),MATCH(AR$184,INDIRECT("'DOCENTI-CLASSI-MATERIE'!$A"&amp;MATCH(AR$139,'DOCENTI-CLASSI-MATERIE'!$A$2:$A$201,0)+2&amp;":$L"&amp;MATCH(AR$139,'DOCENTI-CLASSI-MATERIE'!$A$2:$A$201,0)+2),0)),"")</f>
        <v/>
      </c>
      <c r="AS321" s="41" t="str">
        <f ca="1">IFERROR(INDEX('DOCENTI-CLASSI-MATERIE'!$A$2:$L$201,MATCH(AS$139,'DOCENTI-CLASSI-MATERIE'!$A$2:$A$201,0),MATCH(AS$184,INDIRECT("'DOCENTI-CLASSI-MATERIE'!$A"&amp;MATCH(AS$139,'DOCENTI-CLASSI-MATERIE'!$A$2:$A$201,0)+2&amp;":$L"&amp;MATCH(AS$139,'DOCENTI-CLASSI-MATERIE'!$A$2:$A$201,0)+2),0)),"")</f>
        <v/>
      </c>
      <c r="AT321" s="41" t="str">
        <f ca="1">IFERROR(INDEX('DOCENTI-CLASSI-MATERIE'!$A$2:$L$201,MATCH(AT$139,'DOCENTI-CLASSI-MATERIE'!$A$2:$A$201,0),MATCH(AT$184,INDIRECT("'DOCENTI-CLASSI-MATERIE'!$A"&amp;MATCH(AT$139,'DOCENTI-CLASSI-MATERIE'!$A$2:$A$201,0)+2&amp;":$L"&amp;MATCH(AT$139,'DOCENTI-CLASSI-MATERIE'!$A$2:$A$201,0)+2),0)),"")</f>
        <v/>
      </c>
      <c r="AU321" s="41" t="str">
        <f ca="1">IFERROR(INDEX('DOCENTI-CLASSI-MATERIE'!$A$2:$L$201,MATCH(AU$139,'DOCENTI-CLASSI-MATERIE'!$A$2:$A$201,0),MATCH(AU$184,INDIRECT("'DOCENTI-CLASSI-MATERIE'!$A"&amp;MATCH(AU$139,'DOCENTI-CLASSI-MATERIE'!$A$2:$A$201,0)+2&amp;":$L"&amp;MATCH(AU$139,'DOCENTI-CLASSI-MATERIE'!$A$2:$A$201,0)+2),0)),"")</f>
        <v/>
      </c>
      <c r="AV321" s="41" t="str">
        <f ca="1">IFERROR(INDEX('DOCENTI-CLASSI-MATERIE'!$A$2:$L$201,MATCH(AV$139,'DOCENTI-CLASSI-MATERIE'!$A$2:$A$201,0),MATCH(AV$184,INDIRECT("'DOCENTI-CLASSI-MATERIE'!$A"&amp;MATCH(AV$139,'DOCENTI-CLASSI-MATERIE'!$A$2:$A$201,0)+2&amp;":$L"&amp;MATCH(AV$139,'DOCENTI-CLASSI-MATERIE'!$A$2:$A$201,0)+2),0)),"")</f>
        <v/>
      </c>
      <c r="AW321" s="41" t="str">
        <f ca="1">IFERROR(INDEX('DOCENTI-CLASSI-MATERIE'!$A$2:$L$201,MATCH(AW$139,'DOCENTI-CLASSI-MATERIE'!$A$2:$A$201,0),MATCH(AW$184,INDIRECT("'DOCENTI-CLASSI-MATERIE'!$A"&amp;MATCH(AW$139,'DOCENTI-CLASSI-MATERIE'!$A$2:$A$201,0)+2&amp;":$L"&amp;MATCH(AW$139,'DOCENTI-CLASSI-MATERIE'!$A$2:$A$201,0)+2),0)),"")</f>
        <v/>
      </c>
      <c r="AX321" s="41" t="str">
        <f ca="1">IFERROR(INDEX('DOCENTI-CLASSI-MATERIE'!$A$2:$L$201,MATCH(AX$139,'DOCENTI-CLASSI-MATERIE'!$A$2:$A$201,0),MATCH(AX$184,INDIRECT("'DOCENTI-CLASSI-MATERIE'!$A"&amp;MATCH(AX$139,'DOCENTI-CLASSI-MATERIE'!$A$2:$A$201,0)+2&amp;":$L"&amp;MATCH(AX$139,'DOCENTI-CLASSI-MATERIE'!$A$2:$A$201,0)+2),0)),"")</f>
        <v/>
      </c>
      <c r="AY321" s="41" t="str">
        <f ca="1">IFERROR(INDEX('DOCENTI-CLASSI-MATERIE'!$A$2:$L$201,MATCH(AY$139,'DOCENTI-CLASSI-MATERIE'!$A$2:$A$201,0),MATCH(AY$184,INDIRECT("'DOCENTI-CLASSI-MATERIE'!$A"&amp;MATCH(AY$139,'DOCENTI-CLASSI-MATERIE'!$A$2:$A$201,0)+2&amp;":$L"&amp;MATCH(AY$139,'DOCENTI-CLASSI-MATERIE'!$A$2:$A$201,0)+2),0)),"")</f>
        <v/>
      </c>
      <c r="AZ321" s="41" t="str">
        <f ca="1">IFERROR(INDEX('DOCENTI-CLASSI-MATERIE'!$A$2:$L$201,MATCH(AZ$139,'DOCENTI-CLASSI-MATERIE'!$A$2:$A$201,0),MATCH(AZ$184,INDIRECT("'DOCENTI-CLASSI-MATERIE'!$A"&amp;MATCH(AZ$139,'DOCENTI-CLASSI-MATERIE'!$A$2:$A$201,0)+2&amp;":$L"&amp;MATCH(AZ$139,'DOCENTI-CLASSI-MATERIE'!$A$2:$A$201,0)+2),0)),"")</f>
        <v/>
      </c>
    </row>
    <row r="322" spans="1:52" s="42" customFormat="1" ht="24.95" hidden="1" customHeight="1">
      <c r="A322" s="160"/>
      <c r="B322" s="163"/>
      <c r="C322" s="43" t="str">
        <f>IFERROR(INDEX('ORARIO DOCENTI'!$A$3:$A$102,MATCH(C$184,'ORARIO DOCENTI'!$AU$3:$AU$102,0),1),"")</f>
        <v/>
      </c>
      <c r="D322" s="43" t="str">
        <f>IFERROR(INDEX('ORARIO DOCENTI'!$A$3:$A$102,MATCH(D$184,'ORARIO DOCENTI'!$AU$3:$AU$102,0),1),"")</f>
        <v/>
      </c>
      <c r="E322" s="43" t="str">
        <f>IFERROR(INDEX('ORARIO DOCENTI'!$A$3:$A$102,MATCH(E$184,'ORARIO DOCENTI'!$AU$3:$AU$102,0),1),"")</f>
        <v/>
      </c>
      <c r="F322" s="43" t="str">
        <f>IFERROR(INDEX('ORARIO DOCENTI'!$A$3:$A$102,MATCH(F$184,'ORARIO DOCENTI'!$AU$3:$AU$102,0),1),"")</f>
        <v/>
      </c>
      <c r="G322" s="43" t="str">
        <f>IFERROR(INDEX('ORARIO DOCENTI'!$A$3:$A$102,MATCH(G$184,'ORARIO DOCENTI'!$AU$3:$AU$102,0),1),"")</f>
        <v/>
      </c>
      <c r="H322" s="43" t="str">
        <f>IFERROR(INDEX('ORARIO DOCENTI'!$A$3:$A$102,MATCH(H$184,'ORARIO DOCENTI'!$AU$3:$AU$102,0),1),"")</f>
        <v/>
      </c>
      <c r="I322" s="43" t="str">
        <f>IFERROR(INDEX('ORARIO DOCENTI'!$A$3:$A$102,MATCH(I$184,'ORARIO DOCENTI'!$AU$3:$AU$102,0),1),"")</f>
        <v/>
      </c>
      <c r="J322" s="43" t="str">
        <f>IFERROR(INDEX('ORARIO DOCENTI'!$A$3:$A$102,MATCH(J$184,'ORARIO DOCENTI'!$AU$3:$AU$102,0),1),"")</f>
        <v/>
      </c>
      <c r="K322" s="43" t="str">
        <f>IFERROR(INDEX('ORARIO DOCENTI'!$A$3:$A$102,MATCH(K$184,'ORARIO DOCENTI'!$AU$3:$AU$102,0),1),"")</f>
        <v/>
      </c>
      <c r="L322" s="43" t="str">
        <f>IFERROR(INDEX('ORARIO DOCENTI'!$A$3:$A$102,MATCH(L$184,'ORARIO DOCENTI'!$AU$3:$AU$102,0),1),"")</f>
        <v/>
      </c>
      <c r="M322" s="43" t="str">
        <f>IFERROR(INDEX('ORARIO DOCENTI'!$A$3:$A$102,MATCH(M$184,'ORARIO DOCENTI'!$AU$3:$AU$102,0),1),"")</f>
        <v/>
      </c>
      <c r="N322" s="43" t="str">
        <f>IFERROR(INDEX('ORARIO DOCENTI'!$A$3:$A$102,MATCH(N$184,'ORARIO DOCENTI'!$AU$3:$AU$102,0),1),"")</f>
        <v/>
      </c>
      <c r="O322" s="43" t="str">
        <f>IFERROR(INDEX('ORARIO DOCENTI'!$A$3:$A$102,MATCH(O$184,'ORARIO DOCENTI'!$AU$3:$AU$102,0),1),"")</f>
        <v/>
      </c>
      <c r="P322" s="43" t="str">
        <f>IFERROR(INDEX('ORARIO DOCENTI'!$A$3:$A$102,MATCH(P$184,'ORARIO DOCENTI'!$AU$3:$AU$102,0),1),"")</f>
        <v/>
      </c>
      <c r="Q322" s="43" t="str">
        <f>IFERROR(INDEX('ORARIO DOCENTI'!$A$3:$A$102,MATCH(Q$184,'ORARIO DOCENTI'!$AU$3:$AU$102,0),1),"")</f>
        <v/>
      </c>
      <c r="R322" s="43" t="str">
        <f>IFERROR(INDEX('ORARIO DOCENTI'!$A$3:$A$102,MATCH(R$184,'ORARIO DOCENTI'!$AU$3:$AU$102,0),1),"")</f>
        <v/>
      </c>
      <c r="S322" s="43" t="str">
        <f>IFERROR(INDEX('ORARIO DOCENTI'!$A$3:$A$102,MATCH(S$184,'ORARIO DOCENTI'!$AU$3:$AU$102,0),1),"")</f>
        <v/>
      </c>
      <c r="T322" s="43" t="str">
        <f>IFERROR(INDEX('ORARIO DOCENTI'!$A$3:$A$102,MATCH(T$184,'ORARIO DOCENTI'!$AU$3:$AU$102,0),1),"")</f>
        <v/>
      </c>
      <c r="U322" s="43" t="str">
        <f>IFERROR(INDEX('ORARIO DOCENTI'!$A$3:$A$102,MATCH(U$184,'ORARIO DOCENTI'!$AU$3:$AU$102,0),1),"")</f>
        <v/>
      </c>
      <c r="V322" s="43" t="str">
        <f>IFERROR(INDEX('ORARIO DOCENTI'!$A$3:$A$102,MATCH(V$184,'ORARIO DOCENTI'!$AU$3:$AU$102,0),1),"")</f>
        <v/>
      </c>
      <c r="W322" s="43" t="str">
        <f>IFERROR(INDEX('ORARIO DOCENTI'!$A$3:$A$102,MATCH(W$184,'ORARIO DOCENTI'!$AU$3:$AU$102,0),1),"")</f>
        <v/>
      </c>
      <c r="X322" s="43" t="str">
        <f>IFERROR(INDEX('ORARIO DOCENTI'!$A$3:$A$102,MATCH(X$184,'ORARIO DOCENTI'!$AU$3:$AU$102,0),1),"")</f>
        <v/>
      </c>
      <c r="Y322" s="43" t="str">
        <f>IFERROR(INDEX('ORARIO DOCENTI'!$A$3:$A$102,MATCH(Y$184,'ORARIO DOCENTI'!$AU$3:$AU$102,0),1),"")</f>
        <v/>
      </c>
      <c r="Z322" s="43" t="str">
        <f>IFERROR(INDEX('ORARIO DOCENTI'!$A$3:$A$102,MATCH(Z$184,'ORARIO DOCENTI'!$AU$3:$AU$102,0),1),"")</f>
        <v/>
      </c>
      <c r="AA322" s="43" t="str">
        <f>IFERROR(INDEX('ORARIO DOCENTI'!$A$3:$A$102,MATCH(AA$184,'ORARIO DOCENTI'!$AU$3:$AU$102,0),1),"")</f>
        <v/>
      </c>
      <c r="AB322" s="43" t="str">
        <f>IFERROR(INDEX('ORARIO DOCENTI'!$A$3:$A$102,MATCH(AB$184,'ORARIO DOCENTI'!$AU$3:$AU$102,0),1),"")</f>
        <v/>
      </c>
      <c r="AC322" s="43" t="str">
        <f>IFERROR(INDEX('ORARIO DOCENTI'!$A$3:$A$102,MATCH(AC$184,'ORARIO DOCENTI'!$AU$3:$AU$102,0),1),"")</f>
        <v/>
      </c>
      <c r="AD322" s="43" t="str">
        <f>IFERROR(INDEX('ORARIO DOCENTI'!$A$3:$A$102,MATCH(AD$184,'ORARIO DOCENTI'!$AU$3:$AU$102,0),1),"")</f>
        <v/>
      </c>
      <c r="AE322" s="43" t="str">
        <f>IFERROR(INDEX('ORARIO DOCENTI'!$A$3:$A$102,MATCH(AE$184,'ORARIO DOCENTI'!$AU$3:$AU$102,0),1),"")</f>
        <v/>
      </c>
      <c r="AF322" s="43" t="str">
        <f>IFERROR(INDEX('ORARIO DOCENTI'!$A$3:$A$102,MATCH(AF$184,'ORARIO DOCENTI'!$AU$3:$AU$102,0),1),"")</f>
        <v/>
      </c>
      <c r="AG322" s="43" t="str">
        <f>IFERROR(INDEX('ORARIO DOCENTI'!$A$3:$A$102,MATCH(AG$184,'ORARIO DOCENTI'!$AU$3:$AU$102,0),1),"")</f>
        <v/>
      </c>
      <c r="AH322" s="43" t="str">
        <f>IFERROR(INDEX('ORARIO DOCENTI'!$A$3:$A$102,MATCH(AH$184,'ORARIO DOCENTI'!$AU$3:$AU$102,0),1),"")</f>
        <v/>
      </c>
      <c r="AI322" s="43" t="str">
        <f>IFERROR(INDEX('ORARIO DOCENTI'!$A$3:$A$102,MATCH(AI$184,'ORARIO DOCENTI'!$AU$3:$AU$102,0),1),"")</f>
        <v/>
      </c>
      <c r="AJ322" s="43" t="str">
        <f>IFERROR(INDEX('ORARIO DOCENTI'!$A$3:$A$102,MATCH(AJ$184,'ORARIO DOCENTI'!$AU$3:$AU$102,0),1),"")</f>
        <v/>
      </c>
      <c r="AK322" s="43" t="str">
        <f>IFERROR(INDEX('ORARIO DOCENTI'!$A$3:$A$102,MATCH(AK$184,'ORARIO DOCENTI'!$AU$3:$AU$102,0),1),"")</f>
        <v/>
      </c>
      <c r="AL322" s="43" t="str">
        <f>IFERROR(INDEX('ORARIO DOCENTI'!$A$3:$A$102,MATCH(AL$184,'ORARIO DOCENTI'!$AU$3:$AU$102,0),1),"")</f>
        <v/>
      </c>
      <c r="AM322" s="43" t="str">
        <f>IFERROR(INDEX('ORARIO DOCENTI'!$A$3:$A$102,MATCH(AM$184,'ORARIO DOCENTI'!$AU$3:$AU$102,0),1),"")</f>
        <v/>
      </c>
      <c r="AN322" s="43" t="str">
        <f>IFERROR(INDEX('ORARIO DOCENTI'!$A$3:$A$102,MATCH(AN$184,'ORARIO DOCENTI'!$AU$3:$AU$102,0),1),"")</f>
        <v/>
      </c>
      <c r="AO322" s="43" t="str">
        <f>IFERROR(INDEX('ORARIO DOCENTI'!$A$3:$A$102,MATCH(AO$184,'ORARIO DOCENTI'!$AU$3:$AU$102,0),1),"")</f>
        <v/>
      </c>
      <c r="AP322" s="43" t="str">
        <f>IFERROR(INDEX('ORARIO DOCENTI'!$A$3:$A$102,MATCH(AP$184,'ORARIO DOCENTI'!$AU$3:$AU$102,0),1),"")</f>
        <v/>
      </c>
      <c r="AQ322" s="43" t="str">
        <f>IFERROR(INDEX('ORARIO DOCENTI'!$A$3:$A$102,MATCH(AQ$184,'ORARIO DOCENTI'!$AU$3:$AU$102,0),1),"")</f>
        <v/>
      </c>
      <c r="AR322" s="43" t="str">
        <f>IFERROR(INDEX('ORARIO DOCENTI'!$A$3:$A$102,MATCH(AR$184,'ORARIO DOCENTI'!$AU$3:$AU$102,0),1),"")</f>
        <v/>
      </c>
      <c r="AS322" s="43" t="str">
        <f>IFERROR(INDEX('ORARIO DOCENTI'!$A$3:$A$102,MATCH(AS$184,'ORARIO DOCENTI'!$AU$3:$AU$102,0),1),"")</f>
        <v/>
      </c>
      <c r="AT322" s="43" t="str">
        <f>IFERROR(INDEX('ORARIO DOCENTI'!$A$3:$A$102,MATCH(AT$184,'ORARIO DOCENTI'!$AU$3:$AU$102,0),1),"")</f>
        <v/>
      </c>
      <c r="AU322" s="43" t="str">
        <f>IFERROR(INDEX('ORARIO DOCENTI'!$A$3:$A$102,MATCH(AU$184,'ORARIO DOCENTI'!$AU$3:$AU$102,0),1),"")</f>
        <v/>
      </c>
      <c r="AV322" s="43" t="str">
        <f>IFERROR(INDEX('ORARIO DOCENTI'!$A$3:$A$102,MATCH(AV$184,'ORARIO DOCENTI'!$AU$3:$AU$102,0),1),"")</f>
        <v/>
      </c>
      <c r="AW322" s="43" t="str">
        <f>IFERROR(INDEX('ORARIO DOCENTI'!$A$3:$A$102,MATCH(AW$184,'ORARIO DOCENTI'!$AU$3:$AU$102,0),1),"")</f>
        <v/>
      </c>
      <c r="AX322" s="43" t="str">
        <f>IFERROR(INDEX('ORARIO DOCENTI'!$A$3:$A$102,MATCH(AX$184,'ORARIO DOCENTI'!$AU$3:$AU$102,0),1),"")</f>
        <v/>
      </c>
      <c r="AY322" s="43" t="str">
        <f>IFERROR(INDEX('ORARIO DOCENTI'!$A$3:$A$102,MATCH(AY$184,'ORARIO DOCENTI'!$AU$3:$AU$102,0),1),"")</f>
        <v/>
      </c>
      <c r="AZ322" s="43" t="str">
        <f>IFERROR(INDEX('ORARIO DOCENTI'!$A$3:$A$102,MATCH(AZ$184,'ORARIO DOCENTI'!$AU$3:$AU$102,0),1),"")</f>
        <v/>
      </c>
    </row>
    <row r="323" spans="1:52" s="42" customFormat="1" ht="24.95" hidden="1" customHeight="1">
      <c r="A323" s="160"/>
      <c r="B323" s="163"/>
      <c r="C323" s="40" t="str">
        <f>IFERROR(INDEX('ORARIO ITP'!$A$3:$A$102,MATCH(C$184,'ORARIO ITP'!$AU$3:$AU$102,0),1),"")</f>
        <v/>
      </c>
      <c r="D323" s="40" t="str">
        <f>IFERROR(INDEX('ORARIO ITP'!$A$3:$A$102,MATCH(D$184,'ORARIO ITP'!$AU$3:$AU$102,0),1),"")</f>
        <v/>
      </c>
      <c r="E323" s="40" t="str">
        <f>IFERROR(INDEX('ORARIO ITP'!$A$3:$A$102,MATCH(E$184,'ORARIO ITP'!$AU$3:$AU$102,0),1),"")</f>
        <v/>
      </c>
      <c r="F323" s="40" t="str">
        <f>IFERROR(INDEX('ORARIO ITP'!$A$3:$A$102,MATCH(F$184,'ORARIO ITP'!$AU$3:$AU$102,0),1),"")</f>
        <v/>
      </c>
      <c r="G323" s="40" t="str">
        <f>IFERROR(INDEX('ORARIO ITP'!$A$3:$A$102,MATCH(G$184,'ORARIO ITP'!$AU$3:$AU$102,0),1),"")</f>
        <v/>
      </c>
      <c r="H323" s="40" t="str">
        <f>IFERROR(INDEX('ORARIO ITP'!$A$3:$A$102,MATCH(H$184,'ORARIO ITP'!$AU$3:$AU$102,0),1),"")</f>
        <v/>
      </c>
      <c r="I323" s="40" t="str">
        <f>IFERROR(INDEX('ORARIO ITP'!$A$3:$A$102,MATCH(I$184,'ORARIO ITP'!$AU$3:$AU$102,0),1),"")</f>
        <v/>
      </c>
      <c r="J323" s="40" t="str">
        <f>IFERROR(INDEX('ORARIO ITP'!$A$3:$A$102,MATCH(J$184,'ORARIO ITP'!$AU$3:$AU$102,0),1),"")</f>
        <v/>
      </c>
      <c r="K323" s="40" t="str">
        <f>IFERROR(INDEX('ORARIO ITP'!$A$3:$A$102,MATCH(K$184,'ORARIO ITP'!$AU$3:$AU$102,0),1),"")</f>
        <v/>
      </c>
      <c r="L323" s="40" t="str">
        <f>IFERROR(INDEX('ORARIO ITP'!$A$3:$A$102,MATCH(L$184,'ORARIO ITP'!$AU$3:$AU$102,0),1),"")</f>
        <v/>
      </c>
      <c r="M323" s="40" t="str">
        <f>IFERROR(INDEX('ORARIO ITP'!$A$3:$A$102,MATCH(M$184,'ORARIO ITP'!$AU$3:$AU$102,0),1),"")</f>
        <v/>
      </c>
      <c r="N323" s="40" t="str">
        <f>IFERROR(INDEX('ORARIO ITP'!$A$3:$A$102,MATCH(N$184,'ORARIO ITP'!$AU$3:$AU$102,0),1),"")</f>
        <v/>
      </c>
      <c r="O323" s="40" t="str">
        <f>IFERROR(INDEX('ORARIO ITP'!$A$3:$A$102,MATCH(O$184,'ORARIO ITP'!$AU$3:$AU$102,0),1),"")</f>
        <v/>
      </c>
      <c r="P323" s="40" t="str">
        <f>IFERROR(INDEX('ORARIO ITP'!$A$3:$A$102,MATCH(P$184,'ORARIO ITP'!$AU$3:$AU$102,0),1),"")</f>
        <v/>
      </c>
      <c r="Q323" s="40" t="str">
        <f>IFERROR(INDEX('ORARIO ITP'!$A$3:$A$102,MATCH(Q$184,'ORARIO ITP'!$AU$3:$AU$102,0),1),"")</f>
        <v/>
      </c>
      <c r="R323" s="40" t="str">
        <f>IFERROR(INDEX('ORARIO ITP'!$A$3:$A$102,MATCH(R$184,'ORARIO ITP'!$AU$3:$AU$102,0),1),"")</f>
        <v/>
      </c>
      <c r="S323" s="40" t="str">
        <f>IFERROR(INDEX('ORARIO ITP'!$A$3:$A$102,MATCH(S$184,'ORARIO ITP'!$AU$3:$AU$102,0),1),"")</f>
        <v/>
      </c>
      <c r="T323" s="40" t="str">
        <f>IFERROR(INDEX('ORARIO ITP'!$A$3:$A$102,MATCH(T$184,'ORARIO ITP'!$AU$3:$AU$102,0),1),"")</f>
        <v/>
      </c>
      <c r="U323" s="40" t="str">
        <f>IFERROR(INDEX('ORARIO ITP'!$A$3:$A$102,MATCH(U$184,'ORARIO ITP'!$AU$3:$AU$102,0),1),"")</f>
        <v/>
      </c>
      <c r="V323" s="40" t="str">
        <f>IFERROR(INDEX('ORARIO ITP'!$A$3:$A$102,MATCH(V$184,'ORARIO ITP'!$AU$3:$AU$102,0),1),"")</f>
        <v/>
      </c>
      <c r="W323" s="40" t="str">
        <f>IFERROR(INDEX('ORARIO ITP'!$A$3:$A$102,MATCH(W$184,'ORARIO ITP'!$AU$3:$AU$102,0),1),"")</f>
        <v/>
      </c>
      <c r="X323" s="40" t="str">
        <f>IFERROR(INDEX('ORARIO ITP'!$A$3:$A$102,MATCH(X$184,'ORARIO ITP'!$AU$3:$AU$102,0),1),"")</f>
        <v/>
      </c>
      <c r="Y323" s="40" t="str">
        <f>IFERROR(INDEX('ORARIO ITP'!$A$3:$A$102,MATCH(Y$184,'ORARIO ITP'!$AU$3:$AU$102,0),1),"")</f>
        <v/>
      </c>
      <c r="Z323" s="40" t="str">
        <f>IFERROR(INDEX('ORARIO ITP'!$A$3:$A$102,MATCH(Z$184,'ORARIO ITP'!$AU$3:$AU$102,0),1),"")</f>
        <v/>
      </c>
      <c r="AA323" s="40" t="str">
        <f>IFERROR(INDEX('ORARIO ITP'!$A$3:$A$102,MATCH(AA$184,'ORARIO ITP'!$AU$3:$AU$102,0),1),"")</f>
        <v/>
      </c>
      <c r="AB323" s="40" t="str">
        <f>IFERROR(INDEX('ORARIO ITP'!$A$3:$A$102,MATCH(AB$184,'ORARIO ITP'!$AU$3:$AU$102,0),1),"")</f>
        <v/>
      </c>
      <c r="AC323" s="40" t="str">
        <f>IFERROR(INDEX('ORARIO ITP'!$A$3:$A$102,MATCH(AC$184,'ORARIO ITP'!$AU$3:$AU$102,0),1),"")</f>
        <v/>
      </c>
      <c r="AD323" s="40" t="str">
        <f>IFERROR(INDEX('ORARIO ITP'!$A$3:$A$102,MATCH(AD$184,'ORARIO ITP'!$AU$3:$AU$102,0),1),"")</f>
        <v/>
      </c>
      <c r="AE323" s="40" t="str">
        <f>IFERROR(INDEX('ORARIO ITP'!$A$3:$A$102,MATCH(AE$184,'ORARIO ITP'!$AU$3:$AU$102,0),1),"")</f>
        <v/>
      </c>
      <c r="AF323" s="40" t="str">
        <f>IFERROR(INDEX('ORARIO ITP'!$A$3:$A$102,MATCH(AF$184,'ORARIO ITP'!$AU$3:$AU$102,0),1),"")</f>
        <v/>
      </c>
      <c r="AG323" s="40" t="str">
        <f>IFERROR(INDEX('ORARIO ITP'!$A$3:$A$102,MATCH(AG$184,'ORARIO ITP'!$AU$3:$AU$102,0),1),"")</f>
        <v/>
      </c>
      <c r="AH323" s="40" t="str">
        <f>IFERROR(INDEX('ORARIO ITP'!$A$3:$A$102,MATCH(AH$184,'ORARIO ITP'!$AU$3:$AU$102,0),1),"")</f>
        <v/>
      </c>
      <c r="AI323" s="40" t="str">
        <f>IFERROR(INDEX('ORARIO ITP'!$A$3:$A$102,MATCH(AI$184,'ORARIO ITP'!$AU$3:$AU$102,0),1),"")</f>
        <v/>
      </c>
      <c r="AJ323" s="40" t="str">
        <f>IFERROR(INDEX('ORARIO ITP'!$A$3:$A$102,MATCH(AJ$184,'ORARIO ITP'!$AU$3:$AU$102,0),1),"")</f>
        <v/>
      </c>
      <c r="AK323" s="40" t="str">
        <f>IFERROR(INDEX('ORARIO ITP'!$A$3:$A$102,MATCH(AK$184,'ORARIO ITP'!$AU$3:$AU$102,0),1),"")</f>
        <v/>
      </c>
      <c r="AL323" s="40" t="str">
        <f>IFERROR(INDEX('ORARIO ITP'!$A$3:$A$102,MATCH(AL$184,'ORARIO ITP'!$AU$3:$AU$102,0),1),"")</f>
        <v/>
      </c>
      <c r="AM323" s="40" t="str">
        <f>IFERROR(INDEX('ORARIO ITP'!$A$3:$A$102,MATCH(AM$184,'ORARIO ITP'!$AU$3:$AU$102,0),1),"")</f>
        <v/>
      </c>
      <c r="AN323" s="40" t="str">
        <f>IFERROR(INDEX('ORARIO ITP'!$A$3:$A$102,MATCH(AN$184,'ORARIO ITP'!$AU$3:$AU$102,0),1),"")</f>
        <v/>
      </c>
      <c r="AO323" s="40" t="str">
        <f>IFERROR(INDEX('ORARIO ITP'!$A$3:$A$102,MATCH(AO$184,'ORARIO ITP'!$AU$3:$AU$102,0),1),"")</f>
        <v/>
      </c>
      <c r="AP323" s="40" t="str">
        <f>IFERROR(INDEX('ORARIO ITP'!$A$3:$A$102,MATCH(AP$184,'ORARIO ITP'!$AU$3:$AU$102,0),1),"")</f>
        <v/>
      </c>
      <c r="AQ323" s="40" t="str">
        <f>IFERROR(INDEX('ORARIO ITP'!$A$3:$A$102,MATCH(AQ$184,'ORARIO ITP'!$AU$3:$AU$102,0),1),"")</f>
        <v/>
      </c>
      <c r="AR323" s="40" t="str">
        <f>IFERROR(INDEX('ORARIO ITP'!$A$3:$A$102,MATCH(AR$184,'ORARIO ITP'!$AU$3:$AU$102,0),1),"")</f>
        <v/>
      </c>
      <c r="AS323" s="40" t="str">
        <f>IFERROR(INDEX('ORARIO ITP'!$A$3:$A$102,MATCH(AS$184,'ORARIO ITP'!$AU$3:$AU$102,0),1),"")</f>
        <v/>
      </c>
      <c r="AT323" s="40" t="str">
        <f>IFERROR(INDEX('ORARIO ITP'!$A$3:$A$102,MATCH(AT$184,'ORARIO ITP'!$AU$3:$AU$102,0),1),"")</f>
        <v/>
      </c>
      <c r="AU323" s="40" t="str">
        <f>IFERROR(INDEX('ORARIO ITP'!$A$3:$A$102,MATCH(AU$184,'ORARIO ITP'!$AU$3:$AU$102,0),1),"")</f>
        <v/>
      </c>
      <c r="AV323" s="40" t="str">
        <f>IFERROR(INDEX('ORARIO ITP'!$A$3:$A$102,MATCH(AV$184,'ORARIO ITP'!$AU$3:$AU$102,0),1),"")</f>
        <v/>
      </c>
      <c r="AW323" s="40" t="str">
        <f>IFERROR(INDEX('ORARIO ITP'!$A$3:$A$102,MATCH(AW$184,'ORARIO ITP'!$AU$3:$AU$102,0),1),"")</f>
        <v/>
      </c>
      <c r="AX323" s="40" t="str">
        <f>IFERROR(INDEX('ORARIO ITP'!$A$3:$A$102,MATCH(AX$184,'ORARIO ITP'!$AU$3:$AU$102,0),1),"")</f>
        <v/>
      </c>
      <c r="AY323" s="40" t="str">
        <f>IFERROR(INDEX('ORARIO ITP'!$A$3:$A$102,MATCH(AY$184,'ORARIO ITP'!$AU$3:$AU$102,0),1),"")</f>
        <v/>
      </c>
      <c r="AZ323" s="40" t="str">
        <f>IFERROR(INDEX('ORARIO ITP'!$A$3:$A$102,MATCH(AZ$184,'ORARIO ITP'!$AU$3:$AU$102,0),1),"")</f>
        <v/>
      </c>
    </row>
    <row r="324" spans="1:52" s="42" customFormat="1" ht="24.95" hidden="1" customHeight="1">
      <c r="A324" s="160"/>
      <c r="B324" s="163">
        <v>7</v>
      </c>
      <c r="C324" s="41" t="str">
        <f ca="1">IFERROR(INDEX('DOCENTI-CLASSI-MATERIE'!$A$2:$L$201,MATCH(C$142,'DOCENTI-CLASSI-MATERIE'!$A$2:$A$201,0),MATCH(C$184,INDIRECT("'DOCENTI-CLASSI-MATERIE'!$A"&amp;MATCH(C$142,'DOCENTI-CLASSI-MATERIE'!$A$2:$A$201,0)+2&amp;":$L"&amp;MATCH(C$142,'DOCENTI-CLASSI-MATERIE'!$A$2:$A$201,0)+2),0)),"")</f>
        <v/>
      </c>
      <c r="D324" s="41" t="str">
        <f ca="1">IFERROR(INDEX('DOCENTI-CLASSI-MATERIE'!$A$2:$L$201,MATCH(D$142,'DOCENTI-CLASSI-MATERIE'!$A$2:$A$201,0),MATCH(D$184,INDIRECT("'DOCENTI-CLASSI-MATERIE'!$A"&amp;MATCH(D$142,'DOCENTI-CLASSI-MATERIE'!$A$2:$A$201,0)+2&amp;":$L"&amp;MATCH(D$142,'DOCENTI-CLASSI-MATERIE'!$A$2:$A$201,0)+2),0)),"")</f>
        <v/>
      </c>
      <c r="E324" s="41" t="str">
        <f ca="1">IFERROR(INDEX('DOCENTI-CLASSI-MATERIE'!$A$2:$L$201,MATCH(E$142,'DOCENTI-CLASSI-MATERIE'!$A$2:$A$201,0),MATCH(E$184,INDIRECT("'DOCENTI-CLASSI-MATERIE'!$A"&amp;MATCH(E$142,'DOCENTI-CLASSI-MATERIE'!$A$2:$A$201,0)+2&amp;":$L"&amp;MATCH(E$142,'DOCENTI-CLASSI-MATERIE'!$A$2:$A$201,0)+2),0)),"")</f>
        <v/>
      </c>
      <c r="F324" s="41" t="str">
        <f ca="1">IFERROR(INDEX('DOCENTI-CLASSI-MATERIE'!$A$2:$L$201,MATCH(F$142,'DOCENTI-CLASSI-MATERIE'!$A$2:$A$201,0),MATCH(F$184,INDIRECT("'DOCENTI-CLASSI-MATERIE'!$A"&amp;MATCH(F$142,'DOCENTI-CLASSI-MATERIE'!$A$2:$A$201,0)+2&amp;":$L"&amp;MATCH(F$142,'DOCENTI-CLASSI-MATERIE'!$A$2:$A$201,0)+2),0)),"")</f>
        <v/>
      </c>
      <c r="G324" s="41" t="str">
        <f ca="1">IFERROR(INDEX('DOCENTI-CLASSI-MATERIE'!$A$2:$L$201,MATCH(G$142,'DOCENTI-CLASSI-MATERIE'!$A$2:$A$201,0),MATCH(G$184,INDIRECT("'DOCENTI-CLASSI-MATERIE'!$A"&amp;MATCH(G$142,'DOCENTI-CLASSI-MATERIE'!$A$2:$A$201,0)+2&amp;":$L"&amp;MATCH(G$142,'DOCENTI-CLASSI-MATERIE'!$A$2:$A$201,0)+2),0)),"")</f>
        <v/>
      </c>
      <c r="H324" s="41" t="str">
        <f ca="1">IFERROR(INDEX('DOCENTI-CLASSI-MATERIE'!$A$2:$L$201,MATCH(H$142,'DOCENTI-CLASSI-MATERIE'!$A$2:$A$201,0),MATCH(H$184,INDIRECT("'DOCENTI-CLASSI-MATERIE'!$A"&amp;MATCH(H$142,'DOCENTI-CLASSI-MATERIE'!$A$2:$A$201,0)+2&amp;":$L"&amp;MATCH(H$142,'DOCENTI-CLASSI-MATERIE'!$A$2:$A$201,0)+2),0)),"")</f>
        <v/>
      </c>
      <c r="I324" s="41" t="str">
        <f ca="1">IFERROR(INDEX('DOCENTI-CLASSI-MATERIE'!$A$2:$L$201,MATCH(I$142,'DOCENTI-CLASSI-MATERIE'!$A$2:$A$201,0),MATCH(I$184,INDIRECT("'DOCENTI-CLASSI-MATERIE'!$A"&amp;MATCH(I$142,'DOCENTI-CLASSI-MATERIE'!$A$2:$A$201,0)+2&amp;":$L"&amp;MATCH(I$142,'DOCENTI-CLASSI-MATERIE'!$A$2:$A$201,0)+2),0)),"")</f>
        <v/>
      </c>
      <c r="J324" s="41" t="str">
        <f ca="1">IFERROR(INDEX('DOCENTI-CLASSI-MATERIE'!$A$2:$L$201,MATCH(J$142,'DOCENTI-CLASSI-MATERIE'!$A$2:$A$201,0),MATCH(J$184,INDIRECT("'DOCENTI-CLASSI-MATERIE'!$A"&amp;MATCH(J$142,'DOCENTI-CLASSI-MATERIE'!$A$2:$A$201,0)+2&amp;":$L"&amp;MATCH(J$142,'DOCENTI-CLASSI-MATERIE'!$A$2:$A$201,0)+2),0)),"")</f>
        <v/>
      </c>
      <c r="K324" s="41" t="str">
        <f ca="1">IFERROR(INDEX('DOCENTI-CLASSI-MATERIE'!$A$2:$L$201,MATCH(K$142,'DOCENTI-CLASSI-MATERIE'!$A$2:$A$201,0),MATCH(K$184,INDIRECT("'DOCENTI-CLASSI-MATERIE'!$A"&amp;MATCH(K$142,'DOCENTI-CLASSI-MATERIE'!$A$2:$A$201,0)+2&amp;":$L"&amp;MATCH(K$142,'DOCENTI-CLASSI-MATERIE'!$A$2:$A$201,0)+2),0)),"")</f>
        <v/>
      </c>
      <c r="L324" s="41" t="str">
        <f ca="1">IFERROR(INDEX('DOCENTI-CLASSI-MATERIE'!$A$2:$L$201,MATCH(L$142,'DOCENTI-CLASSI-MATERIE'!$A$2:$A$201,0),MATCH(L$184,INDIRECT("'DOCENTI-CLASSI-MATERIE'!$A"&amp;MATCH(L$142,'DOCENTI-CLASSI-MATERIE'!$A$2:$A$201,0)+2&amp;":$L"&amp;MATCH(L$142,'DOCENTI-CLASSI-MATERIE'!$A$2:$A$201,0)+2),0)),"")</f>
        <v/>
      </c>
      <c r="M324" s="41" t="str">
        <f ca="1">IFERROR(INDEX('DOCENTI-CLASSI-MATERIE'!$A$2:$L$201,MATCH(M$142,'DOCENTI-CLASSI-MATERIE'!$A$2:$A$201,0),MATCH(M$184,INDIRECT("'DOCENTI-CLASSI-MATERIE'!$A"&amp;MATCH(M$142,'DOCENTI-CLASSI-MATERIE'!$A$2:$A$201,0)+2&amp;":$L"&amp;MATCH(M$142,'DOCENTI-CLASSI-MATERIE'!$A$2:$A$201,0)+2),0)),"")</f>
        <v/>
      </c>
      <c r="N324" s="41" t="str">
        <f ca="1">IFERROR(INDEX('DOCENTI-CLASSI-MATERIE'!$A$2:$L$201,MATCH(N$142,'DOCENTI-CLASSI-MATERIE'!$A$2:$A$201,0),MATCH(N$184,INDIRECT("'DOCENTI-CLASSI-MATERIE'!$A"&amp;MATCH(N$142,'DOCENTI-CLASSI-MATERIE'!$A$2:$A$201,0)+2&amp;":$L"&amp;MATCH(N$142,'DOCENTI-CLASSI-MATERIE'!$A$2:$A$201,0)+2),0)),"")</f>
        <v/>
      </c>
      <c r="O324" s="41" t="str">
        <f ca="1">IFERROR(INDEX('DOCENTI-CLASSI-MATERIE'!$A$2:$L$201,MATCH(O$142,'DOCENTI-CLASSI-MATERIE'!$A$2:$A$201,0),MATCH(O$184,INDIRECT("'DOCENTI-CLASSI-MATERIE'!$A"&amp;MATCH(O$142,'DOCENTI-CLASSI-MATERIE'!$A$2:$A$201,0)+2&amp;":$L"&amp;MATCH(O$142,'DOCENTI-CLASSI-MATERIE'!$A$2:$A$201,0)+2),0)),"")</f>
        <v/>
      </c>
      <c r="P324" s="41" t="str">
        <f ca="1">IFERROR(INDEX('DOCENTI-CLASSI-MATERIE'!$A$2:$L$201,MATCH(P$142,'DOCENTI-CLASSI-MATERIE'!$A$2:$A$201,0),MATCH(P$184,INDIRECT("'DOCENTI-CLASSI-MATERIE'!$A"&amp;MATCH(P$142,'DOCENTI-CLASSI-MATERIE'!$A$2:$A$201,0)+2&amp;":$L"&amp;MATCH(P$142,'DOCENTI-CLASSI-MATERIE'!$A$2:$A$201,0)+2),0)),"")</f>
        <v/>
      </c>
      <c r="Q324" s="41" t="str">
        <f ca="1">IFERROR(INDEX('DOCENTI-CLASSI-MATERIE'!$A$2:$L$201,MATCH(Q$142,'DOCENTI-CLASSI-MATERIE'!$A$2:$A$201,0),MATCH(Q$184,INDIRECT("'DOCENTI-CLASSI-MATERIE'!$A"&amp;MATCH(Q$142,'DOCENTI-CLASSI-MATERIE'!$A$2:$A$201,0)+2&amp;":$L"&amp;MATCH(Q$142,'DOCENTI-CLASSI-MATERIE'!$A$2:$A$201,0)+2),0)),"")</f>
        <v/>
      </c>
      <c r="R324" s="41" t="str">
        <f ca="1">IFERROR(INDEX('DOCENTI-CLASSI-MATERIE'!$A$2:$L$201,MATCH(R$142,'DOCENTI-CLASSI-MATERIE'!$A$2:$A$201,0),MATCH(R$184,INDIRECT("'DOCENTI-CLASSI-MATERIE'!$A"&amp;MATCH(R$142,'DOCENTI-CLASSI-MATERIE'!$A$2:$A$201,0)+2&amp;":$L"&amp;MATCH(R$142,'DOCENTI-CLASSI-MATERIE'!$A$2:$A$201,0)+2),0)),"")</f>
        <v/>
      </c>
      <c r="S324" s="41" t="str">
        <f ca="1">IFERROR(INDEX('DOCENTI-CLASSI-MATERIE'!$A$2:$L$201,MATCH(S$142,'DOCENTI-CLASSI-MATERIE'!$A$2:$A$201,0),MATCH(S$184,INDIRECT("'DOCENTI-CLASSI-MATERIE'!$A"&amp;MATCH(S$142,'DOCENTI-CLASSI-MATERIE'!$A$2:$A$201,0)+2&amp;":$L"&amp;MATCH(S$142,'DOCENTI-CLASSI-MATERIE'!$A$2:$A$201,0)+2),0)),"")</f>
        <v/>
      </c>
      <c r="T324" s="41" t="str">
        <f ca="1">IFERROR(INDEX('DOCENTI-CLASSI-MATERIE'!$A$2:$L$201,MATCH(T$142,'DOCENTI-CLASSI-MATERIE'!$A$2:$A$201,0),MATCH(T$184,INDIRECT("'DOCENTI-CLASSI-MATERIE'!$A"&amp;MATCH(T$142,'DOCENTI-CLASSI-MATERIE'!$A$2:$A$201,0)+2&amp;":$L"&amp;MATCH(T$142,'DOCENTI-CLASSI-MATERIE'!$A$2:$A$201,0)+2),0)),"")</f>
        <v/>
      </c>
      <c r="U324" s="41" t="str">
        <f ca="1">IFERROR(INDEX('DOCENTI-CLASSI-MATERIE'!$A$2:$L$201,MATCH(U$142,'DOCENTI-CLASSI-MATERIE'!$A$2:$A$201,0),MATCH(U$184,INDIRECT("'DOCENTI-CLASSI-MATERIE'!$A"&amp;MATCH(U$142,'DOCENTI-CLASSI-MATERIE'!$A$2:$A$201,0)+2&amp;":$L"&amp;MATCH(U$142,'DOCENTI-CLASSI-MATERIE'!$A$2:$A$201,0)+2),0)),"")</f>
        <v/>
      </c>
      <c r="V324" s="41" t="str">
        <f ca="1">IFERROR(INDEX('DOCENTI-CLASSI-MATERIE'!$A$2:$L$201,MATCH(V$142,'DOCENTI-CLASSI-MATERIE'!$A$2:$A$201,0),MATCH(V$184,INDIRECT("'DOCENTI-CLASSI-MATERIE'!$A"&amp;MATCH(V$142,'DOCENTI-CLASSI-MATERIE'!$A$2:$A$201,0)+2&amp;":$L"&amp;MATCH(V$142,'DOCENTI-CLASSI-MATERIE'!$A$2:$A$201,0)+2),0)),"")</f>
        <v/>
      </c>
      <c r="W324" s="41" t="str">
        <f ca="1">IFERROR(INDEX('DOCENTI-CLASSI-MATERIE'!$A$2:$L$201,MATCH(W$142,'DOCENTI-CLASSI-MATERIE'!$A$2:$A$201,0),MATCH(W$184,INDIRECT("'DOCENTI-CLASSI-MATERIE'!$A"&amp;MATCH(W$142,'DOCENTI-CLASSI-MATERIE'!$A$2:$A$201,0)+2&amp;":$L"&amp;MATCH(W$142,'DOCENTI-CLASSI-MATERIE'!$A$2:$A$201,0)+2),0)),"")</f>
        <v/>
      </c>
      <c r="X324" s="41" t="str">
        <f ca="1">IFERROR(INDEX('DOCENTI-CLASSI-MATERIE'!$A$2:$L$201,MATCH(X$142,'DOCENTI-CLASSI-MATERIE'!$A$2:$A$201,0),MATCH(X$184,INDIRECT("'DOCENTI-CLASSI-MATERIE'!$A"&amp;MATCH(X$142,'DOCENTI-CLASSI-MATERIE'!$A$2:$A$201,0)+2&amp;":$L"&amp;MATCH(X$142,'DOCENTI-CLASSI-MATERIE'!$A$2:$A$201,0)+2),0)),"")</f>
        <v/>
      </c>
      <c r="Y324" s="41" t="str">
        <f ca="1">IFERROR(INDEX('DOCENTI-CLASSI-MATERIE'!$A$2:$L$201,MATCH(Y$142,'DOCENTI-CLASSI-MATERIE'!$A$2:$A$201,0),MATCH(Y$184,INDIRECT("'DOCENTI-CLASSI-MATERIE'!$A"&amp;MATCH(Y$142,'DOCENTI-CLASSI-MATERIE'!$A$2:$A$201,0)+2&amp;":$L"&amp;MATCH(Y$142,'DOCENTI-CLASSI-MATERIE'!$A$2:$A$201,0)+2),0)),"")</f>
        <v/>
      </c>
      <c r="Z324" s="41" t="str">
        <f ca="1">IFERROR(INDEX('DOCENTI-CLASSI-MATERIE'!$A$2:$L$201,MATCH(Z$142,'DOCENTI-CLASSI-MATERIE'!$A$2:$A$201,0),MATCH(Z$184,INDIRECT("'DOCENTI-CLASSI-MATERIE'!$A"&amp;MATCH(Z$142,'DOCENTI-CLASSI-MATERIE'!$A$2:$A$201,0)+2&amp;":$L"&amp;MATCH(Z$142,'DOCENTI-CLASSI-MATERIE'!$A$2:$A$201,0)+2),0)),"")</f>
        <v/>
      </c>
      <c r="AA324" s="41" t="str">
        <f ca="1">IFERROR(INDEX('DOCENTI-CLASSI-MATERIE'!$A$2:$L$201,MATCH(AA$142,'DOCENTI-CLASSI-MATERIE'!$A$2:$A$201,0),MATCH(AA$184,INDIRECT("'DOCENTI-CLASSI-MATERIE'!$A"&amp;MATCH(AA$142,'DOCENTI-CLASSI-MATERIE'!$A$2:$A$201,0)+2&amp;":$L"&amp;MATCH(AA$142,'DOCENTI-CLASSI-MATERIE'!$A$2:$A$201,0)+2),0)),"")</f>
        <v/>
      </c>
      <c r="AB324" s="41" t="str">
        <f ca="1">IFERROR(INDEX('DOCENTI-CLASSI-MATERIE'!$A$2:$L$201,MATCH(AB$142,'DOCENTI-CLASSI-MATERIE'!$A$2:$A$201,0),MATCH(AB$184,INDIRECT("'DOCENTI-CLASSI-MATERIE'!$A"&amp;MATCH(AB$142,'DOCENTI-CLASSI-MATERIE'!$A$2:$A$201,0)+2&amp;":$L"&amp;MATCH(AB$142,'DOCENTI-CLASSI-MATERIE'!$A$2:$A$201,0)+2),0)),"")</f>
        <v/>
      </c>
      <c r="AC324" s="41" t="str">
        <f ca="1">IFERROR(INDEX('DOCENTI-CLASSI-MATERIE'!$A$2:$L$201,MATCH(AC$142,'DOCENTI-CLASSI-MATERIE'!$A$2:$A$201,0),MATCH(AC$184,INDIRECT("'DOCENTI-CLASSI-MATERIE'!$A"&amp;MATCH(AC$142,'DOCENTI-CLASSI-MATERIE'!$A$2:$A$201,0)+2&amp;":$L"&amp;MATCH(AC$142,'DOCENTI-CLASSI-MATERIE'!$A$2:$A$201,0)+2),0)),"")</f>
        <v/>
      </c>
      <c r="AD324" s="41" t="str">
        <f ca="1">IFERROR(INDEX('DOCENTI-CLASSI-MATERIE'!$A$2:$L$201,MATCH(AD$142,'DOCENTI-CLASSI-MATERIE'!$A$2:$A$201,0),MATCH(AD$184,INDIRECT("'DOCENTI-CLASSI-MATERIE'!$A"&amp;MATCH(AD$142,'DOCENTI-CLASSI-MATERIE'!$A$2:$A$201,0)+2&amp;":$L"&amp;MATCH(AD$142,'DOCENTI-CLASSI-MATERIE'!$A$2:$A$201,0)+2),0)),"")</f>
        <v/>
      </c>
      <c r="AE324" s="41" t="str">
        <f ca="1">IFERROR(INDEX('DOCENTI-CLASSI-MATERIE'!$A$2:$L$201,MATCH(AE$142,'DOCENTI-CLASSI-MATERIE'!$A$2:$A$201,0),MATCH(AE$184,INDIRECT("'DOCENTI-CLASSI-MATERIE'!$A"&amp;MATCH(AE$142,'DOCENTI-CLASSI-MATERIE'!$A$2:$A$201,0)+2&amp;":$L"&amp;MATCH(AE$142,'DOCENTI-CLASSI-MATERIE'!$A$2:$A$201,0)+2),0)),"")</f>
        <v/>
      </c>
      <c r="AF324" s="41" t="str">
        <f ca="1">IFERROR(INDEX('DOCENTI-CLASSI-MATERIE'!$A$2:$L$201,MATCH(AF$142,'DOCENTI-CLASSI-MATERIE'!$A$2:$A$201,0),MATCH(AF$184,INDIRECT("'DOCENTI-CLASSI-MATERIE'!$A"&amp;MATCH(AF$142,'DOCENTI-CLASSI-MATERIE'!$A$2:$A$201,0)+2&amp;":$L"&amp;MATCH(AF$142,'DOCENTI-CLASSI-MATERIE'!$A$2:$A$201,0)+2),0)),"")</f>
        <v/>
      </c>
      <c r="AG324" s="41" t="str">
        <f ca="1">IFERROR(INDEX('DOCENTI-CLASSI-MATERIE'!$A$2:$L$201,MATCH(AG$142,'DOCENTI-CLASSI-MATERIE'!$A$2:$A$201,0),MATCH(AG$184,INDIRECT("'DOCENTI-CLASSI-MATERIE'!$A"&amp;MATCH(AG$142,'DOCENTI-CLASSI-MATERIE'!$A$2:$A$201,0)+2&amp;":$L"&amp;MATCH(AG$142,'DOCENTI-CLASSI-MATERIE'!$A$2:$A$201,0)+2),0)),"")</f>
        <v/>
      </c>
      <c r="AH324" s="41" t="str">
        <f ca="1">IFERROR(INDEX('DOCENTI-CLASSI-MATERIE'!$A$2:$L$201,MATCH(AH$142,'DOCENTI-CLASSI-MATERIE'!$A$2:$A$201,0),MATCH(AH$184,INDIRECT("'DOCENTI-CLASSI-MATERIE'!$A"&amp;MATCH(AH$142,'DOCENTI-CLASSI-MATERIE'!$A$2:$A$201,0)+2&amp;":$L"&amp;MATCH(AH$142,'DOCENTI-CLASSI-MATERIE'!$A$2:$A$201,0)+2),0)),"")</f>
        <v/>
      </c>
      <c r="AI324" s="41" t="str">
        <f ca="1">IFERROR(INDEX('DOCENTI-CLASSI-MATERIE'!$A$2:$L$201,MATCH(AI$142,'DOCENTI-CLASSI-MATERIE'!$A$2:$A$201,0),MATCH(AI$184,INDIRECT("'DOCENTI-CLASSI-MATERIE'!$A"&amp;MATCH(AI$142,'DOCENTI-CLASSI-MATERIE'!$A$2:$A$201,0)+2&amp;":$L"&amp;MATCH(AI$142,'DOCENTI-CLASSI-MATERIE'!$A$2:$A$201,0)+2),0)),"")</f>
        <v/>
      </c>
      <c r="AJ324" s="41" t="str">
        <f ca="1">IFERROR(INDEX('DOCENTI-CLASSI-MATERIE'!$A$2:$L$201,MATCH(AJ$142,'DOCENTI-CLASSI-MATERIE'!$A$2:$A$201,0),MATCH(AJ$184,INDIRECT("'DOCENTI-CLASSI-MATERIE'!$A"&amp;MATCH(AJ$142,'DOCENTI-CLASSI-MATERIE'!$A$2:$A$201,0)+2&amp;":$L"&amp;MATCH(AJ$142,'DOCENTI-CLASSI-MATERIE'!$A$2:$A$201,0)+2),0)),"")</f>
        <v/>
      </c>
      <c r="AK324" s="41" t="str">
        <f ca="1">IFERROR(INDEX('DOCENTI-CLASSI-MATERIE'!$A$2:$L$201,MATCH(AK$142,'DOCENTI-CLASSI-MATERIE'!$A$2:$A$201,0),MATCH(AK$184,INDIRECT("'DOCENTI-CLASSI-MATERIE'!$A"&amp;MATCH(AK$142,'DOCENTI-CLASSI-MATERIE'!$A$2:$A$201,0)+2&amp;":$L"&amp;MATCH(AK$142,'DOCENTI-CLASSI-MATERIE'!$A$2:$A$201,0)+2),0)),"")</f>
        <v/>
      </c>
      <c r="AL324" s="41" t="str">
        <f ca="1">IFERROR(INDEX('DOCENTI-CLASSI-MATERIE'!$A$2:$L$201,MATCH(AL$142,'DOCENTI-CLASSI-MATERIE'!$A$2:$A$201,0),MATCH(AL$184,INDIRECT("'DOCENTI-CLASSI-MATERIE'!$A"&amp;MATCH(AL$142,'DOCENTI-CLASSI-MATERIE'!$A$2:$A$201,0)+2&amp;":$L"&amp;MATCH(AL$142,'DOCENTI-CLASSI-MATERIE'!$A$2:$A$201,0)+2),0)),"")</f>
        <v/>
      </c>
      <c r="AM324" s="41" t="str">
        <f ca="1">IFERROR(INDEX('DOCENTI-CLASSI-MATERIE'!$A$2:$L$201,MATCH(AM$142,'DOCENTI-CLASSI-MATERIE'!$A$2:$A$201,0),MATCH(AM$184,INDIRECT("'DOCENTI-CLASSI-MATERIE'!$A"&amp;MATCH(AM$142,'DOCENTI-CLASSI-MATERIE'!$A$2:$A$201,0)+2&amp;":$L"&amp;MATCH(AM$142,'DOCENTI-CLASSI-MATERIE'!$A$2:$A$201,0)+2),0)),"")</f>
        <v/>
      </c>
      <c r="AN324" s="41" t="str">
        <f ca="1">IFERROR(INDEX('DOCENTI-CLASSI-MATERIE'!$A$2:$L$201,MATCH(AN$142,'DOCENTI-CLASSI-MATERIE'!$A$2:$A$201,0),MATCH(AN$184,INDIRECT("'DOCENTI-CLASSI-MATERIE'!$A"&amp;MATCH(AN$142,'DOCENTI-CLASSI-MATERIE'!$A$2:$A$201,0)+2&amp;":$L"&amp;MATCH(AN$142,'DOCENTI-CLASSI-MATERIE'!$A$2:$A$201,0)+2),0)),"")</f>
        <v/>
      </c>
      <c r="AO324" s="41" t="str">
        <f ca="1">IFERROR(INDEX('DOCENTI-CLASSI-MATERIE'!$A$2:$L$201,MATCH(AO$142,'DOCENTI-CLASSI-MATERIE'!$A$2:$A$201,0),MATCH(AO$184,INDIRECT("'DOCENTI-CLASSI-MATERIE'!$A"&amp;MATCH(AO$142,'DOCENTI-CLASSI-MATERIE'!$A$2:$A$201,0)+2&amp;":$L"&amp;MATCH(AO$142,'DOCENTI-CLASSI-MATERIE'!$A$2:$A$201,0)+2),0)),"")</f>
        <v/>
      </c>
      <c r="AP324" s="41" t="str">
        <f ca="1">IFERROR(INDEX('DOCENTI-CLASSI-MATERIE'!$A$2:$L$201,MATCH(AP$142,'DOCENTI-CLASSI-MATERIE'!$A$2:$A$201,0),MATCH(AP$184,INDIRECT("'DOCENTI-CLASSI-MATERIE'!$A"&amp;MATCH(AP$142,'DOCENTI-CLASSI-MATERIE'!$A$2:$A$201,0)+2&amp;":$L"&amp;MATCH(AP$142,'DOCENTI-CLASSI-MATERIE'!$A$2:$A$201,0)+2),0)),"")</f>
        <v/>
      </c>
      <c r="AQ324" s="41" t="str">
        <f ca="1">IFERROR(INDEX('DOCENTI-CLASSI-MATERIE'!$A$2:$L$201,MATCH(AQ$142,'DOCENTI-CLASSI-MATERIE'!$A$2:$A$201,0),MATCH(AQ$184,INDIRECT("'DOCENTI-CLASSI-MATERIE'!$A"&amp;MATCH(AQ$142,'DOCENTI-CLASSI-MATERIE'!$A$2:$A$201,0)+2&amp;":$L"&amp;MATCH(AQ$142,'DOCENTI-CLASSI-MATERIE'!$A$2:$A$201,0)+2),0)),"")</f>
        <v/>
      </c>
      <c r="AR324" s="41" t="str">
        <f ca="1">IFERROR(INDEX('DOCENTI-CLASSI-MATERIE'!$A$2:$L$201,MATCH(AR$142,'DOCENTI-CLASSI-MATERIE'!$A$2:$A$201,0),MATCH(AR$184,INDIRECT("'DOCENTI-CLASSI-MATERIE'!$A"&amp;MATCH(AR$142,'DOCENTI-CLASSI-MATERIE'!$A$2:$A$201,0)+2&amp;":$L"&amp;MATCH(AR$142,'DOCENTI-CLASSI-MATERIE'!$A$2:$A$201,0)+2),0)),"")</f>
        <v/>
      </c>
      <c r="AS324" s="41" t="str">
        <f ca="1">IFERROR(INDEX('DOCENTI-CLASSI-MATERIE'!$A$2:$L$201,MATCH(AS$142,'DOCENTI-CLASSI-MATERIE'!$A$2:$A$201,0),MATCH(AS$184,INDIRECT("'DOCENTI-CLASSI-MATERIE'!$A"&amp;MATCH(AS$142,'DOCENTI-CLASSI-MATERIE'!$A$2:$A$201,0)+2&amp;":$L"&amp;MATCH(AS$142,'DOCENTI-CLASSI-MATERIE'!$A$2:$A$201,0)+2),0)),"")</f>
        <v/>
      </c>
      <c r="AT324" s="41" t="str">
        <f ca="1">IFERROR(INDEX('DOCENTI-CLASSI-MATERIE'!$A$2:$L$201,MATCH(AT$142,'DOCENTI-CLASSI-MATERIE'!$A$2:$A$201,0),MATCH(AT$184,INDIRECT("'DOCENTI-CLASSI-MATERIE'!$A"&amp;MATCH(AT$142,'DOCENTI-CLASSI-MATERIE'!$A$2:$A$201,0)+2&amp;":$L"&amp;MATCH(AT$142,'DOCENTI-CLASSI-MATERIE'!$A$2:$A$201,0)+2),0)),"")</f>
        <v/>
      </c>
      <c r="AU324" s="41" t="str">
        <f ca="1">IFERROR(INDEX('DOCENTI-CLASSI-MATERIE'!$A$2:$L$201,MATCH(AU$142,'DOCENTI-CLASSI-MATERIE'!$A$2:$A$201,0),MATCH(AU$184,INDIRECT("'DOCENTI-CLASSI-MATERIE'!$A"&amp;MATCH(AU$142,'DOCENTI-CLASSI-MATERIE'!$A$2:$A$201,0)+2&amp;":$L"&amp;MATCH(AU$142,'DOCENTI-CLASSI-MATERIE'!$A$2:$A$201,0)+2),0)),"")</f>
        <v/>
      </c>
      <c r="AV324" s="41" t="str">
        <f ca="1">IFERROR(INDEX('DOCENTI-CLASSI-MATERIE'!$A$2:$L$201,MATCH(AV$142,'DOCENTI-CLASSI-MATERIE'!$A$2:$A$201,0),MATCH(AV$184,INDIRECT("'DOCENTI-CLASSI-MATERIE'!$A"&amp;MATCH(AV$142,'DOCENTI-CLASSI-MATERIE'!$A$2:$A$201,0)+2&amp;":$L"&amp;MATCH(AV$142,'DOCENTI-CLASSI-MATERIE'!$A$2:$A$201,0)+2),0)),"")</f>
        <v/>
      </c>
      <c r="AW324" s="41" t="str">
        <f ca="1">IFERROR(INDEX('DOCENTI-CLASSI-MATERIE'!$A$2:$L$201,MATCH(AW$142,'DOCENTI-CLASSI-MATERIE'!$A$2:$A$201,0),MATCH(AW$184,INDIRECT("'DOCENTI-CLASSI-MATERIE'!$A"&amp;MATCH(AW$142,'DOCENTI-CLASSI-MATERIE'!$A$2:$A$201,0)+2&amp;":$L"&amp;MATCH(AW$142,'DOCENTI-CLASSI-MATERIE'!$A$2:$A$201,0)+2),0)),"")</f>
        <v/>
      </c>
      <c r="AX324" s="41" t="str">
        <f ca="1">IFERROR(INDEX('DOCENTI-CLASSI-MATERIE'!$A$2:$L$201,MATCH(AX$142,'DOCENTI-CLASSI-MATERIE'!$A$2:$A$201,0),MATCH(AX$184,INDIRECT("'DOCENTI-CLASSI-MATERIE'!$A"&amp;MATCH(AX$142,'DOCENTI-CLASSI-MATERIE'!$A$2:$A$201,0)+2&amp;":$L"&amp;MATCH(AX$142,'DOCENTI-CLASSI-MATERIE'!$A$2:$A$201,0)+2),0)),"")</f>
        <v/>
      </c>
      <c r="AY324" s="41" t="str">
        <f ca="1">IFERROR(INDEX('DOCENTI-CLASSI-MATERIE'!$A$2:$L$201,MATCH(AY$142,'DOCENTI-CLASSI-MATERIE'!$A$2:$A$201,0),MATCH(AY$184,INDIRECT("'DOCENTI-CLASSI-MATERIE'!$A"&amp;MATCH(AY$142,'DOCENTI-CLASSI-MATERIE'!$A$2:$A$201,0)+2&amp;":$L"&amp;MATCH(AY$142,'DOCENTI-CLASSI-MATERIE'!$A$2:$A$201,0)+2),0)),"")</f>
        <v/>
      </c>
      <c r="AZ324" s="41" t="str">
        <f ca="1">IFERROR(INDEX('DOCENTI-CLASSI-MATERIE'!$A$2:$L$201,MATCH(AZ$142,'DOCENTI-CLASSI-MATERIE'!$A$2:$A$201,0),MATCH(AZ$184,INDIRECT("'DOCENTI-CLASSI-MATERIE'!$A"&amp;MATCH(AZ$142,'DOCENTI-CLASSI-MATERIE'!$A$2:$A$201,0)+2&amp;":$L"&amp;MATCH(AZ$142,'DOCENTI-CLASSI-MATERIE'!$A$2:$A$201,0)+2),0)),"")</f>
        <v/>
      </c>
    </row>
    <row r="325" spans="1:52" s="42" customFormat="1" ht="24.95" hidden="1" customHeight="1">
      <c r="A325" s="160"/>
      <c r="B325" s="163"/>
      <c r="C325" s="43" t="str">
        <f>IFERROR(INDEX('ORARIO DOCENTI'!$A$3:$A$102,MATCH(C$184,'ORARIO DOCENTI'!$AV$3:$AV$102,0),1),"")</f>
        <v/>
      </c>
      <c r="D325" s="43" t="str">
        <f>IFERROR(INDEX('ORARIO DOCENTI'!$A$3:$A$102,MATCH(D$184,'ORARIO DOCENTI'!$AV$3:$AV$102,0),1),"")</f>
        <v/>
      </c>
      <c r="E325" s="43" t="str">
        <f>IFERROR(INDEX('ORARIO DOCENTI'!$A$3:$A$102,MATCH(E$184,'ORARIO DOCENTI'!$AV$3:$AV$102,0),1),"")</f>
        <v/>
      </c>
      <c r="F325" s="43" t="str">
        <f>IFERROR(INDEX('ORARIO DOCENTI'!$A$3:$A$102,MATCH(F$184,'ORARIO DOCENTI'!$AV$3:$AV$102,0),1),"")</f>
        <v/>
      </c>
      <c r="G325" s="43" t="str">
        <f>IFERROR(INDEX('ORARIO DOCENTI'!$A$3:$A$102,MATCH(G$184,'ORARIO DOCENTI'!$AV$3:$AV$102,0),1),"")</f>
        <v/>
      </c>
      <c r="H325" s="43" t="str">
        <f>IFERROR(INDEX('ORARIO DOCENTI'!$A$3:$A$102,MATCH(H$184,'ORARIO DOCENTI'!$AV$3:$AV$102,0),1),"")</f>
        <v/>
      </c>
      <c r="I325" s="43" t="str">
        <f>IFERROR(INDEX('ORARIO DOCENTI'!$A$3:$A$102,MATCH(I$184,'ORARIO DOCENTI'!$AV$3:$AV$102,0),1),"")</f>
        <v/>
      </c>
      <c r="J325" s="43" t="str">
        <f>IFERROR(INDEX('ORARIO DOCENTI'!$A$3:$A$102,MATCH(J$184,'ORARIO DOCENTI'!$AV$3:$AV$102,0),1),"")</f>
        <v/>
      </c>
      <c r="K325" s="43" t="str">
        <f>IFERROR(INDEX('ORARIO DOCENTI'!$A$3:$A$102,MATCH(K$184,'ORARIO DOCENTI'!$AV$3:$AV$102,0),1),"")</f>
        <v/>
      </c>
      <c r="L325" s="43" t="str">
        <f>IFERROR(INDEX('ORARIO DOCENTI'!$A$3:$A$102,MATCH(L$184,'ORARIO DOCENTI'!$AV$3:$AV$102,0),1),"")</f>
        <v/>
      </c>
      <c r="M325" s="43" t="str">
        <f>IFERROR(INDEX('ORARIO DOCENTI'!$A$3:$A$102,MATCH(M$184,'ORARIO DOCENTI'!$AV$3:$AV$102,0),1),"")</f>
        <v/>
      </c>
      <c r="N325" s="43" t="str">
        <f>IFERROR(INDEX('ORARIO DOCENTI'!$A$3:$A$102,MATCH(N$184,'ORARIO DOCENTI'!$AV$3:$AV$102,0),1),"")</f>
        <v/>
      </c>
      <c r="O325" s="43" t="str">
        <f>IFERROR(INDEX('ORARIO DOCENTI'!$A$3:$A$102,MATCH(O$184,'ORARIO DOCENTI'!$AV$3:$AV$102,0),1),"")</f>
        <v/>
      </c>
      <c r="P325" s="43" t="str">
        <f>IFERROR(INDEX('ORARIO DOCENTI'!$A$3:$A$102,MATCH(P$184,'ORARIO DOCENTI'!$AV$3:$AV$102,0),1),"")</f>
        <v/>
      </c>
      <c r="Q325" s="43" t="str">
        <f>IFERROR(INDEX('ORARIO DOCENTI'!$A$3:$A$102,MATCH(Q$184,'ORARIO DOCENTI'!$AV$3:$AV$102,0),1),"")</f>
        <v/>
      </c>
      <c r="R325" s="43" t="str">
        <f>IFERROR(INDEX('ORARIO DOCENTI'!$A$3:$A$102,MATCH(R$184,'ORARIO DOCENTI'!$AV$3:$AV$102,0),1),"")</f>
        <v/>
      </c>
      <c r="S325" s="43" t="str">
        <f>IFERROR(INDEX('ORARIO DOCENTI'!$A$3:$A$102,MATCH(S$184,'ORARIO DOCENTI'!$AV$3:$AV$102,0),1),"")</f>
        <v/>
      </c>
      <c r="T325" s="43" t="str">
        <f>IFERROR(INDEX('ORARIO DOCENTI'!$A$3:$A$102,MATCH(T$184,'ORARIO DOCENTI'!$AV$3:$AV$102,0),1),"")</f>
        <v/>
      </c>
      <c r="U325" s="43" t="str">
        <f>IFERROR(INDEX('ORARIO DOCENTI'!$A$3:$A$102,MATCH(U$184,'ORARIO DOCENTI'!$AV$3:$AV$102,0),1),"")</f>
        <v/>
      </c>
      <c r="V325" s="43" t="str">
        <f>IFERROR(INDEX('ORARIO DOCENTI'!$A$3:$A$102,MATCH(V$184,'ORARIO DOCENTI'!$AV$3:$AV$102,0),1),"")</f>
        <v/>
      </c>
      <c r="W325" s="43" t="str">
        <f>IFERROR(INDEX('ORARIO DOCENTI'!$A$3:$A$102,MATCH(W$184,'ORARIO DOCENTI'!$AV$3:$AV$102,0),1),"")</f>
        <v/>
      </c>
      <c r="X325" s="43" t="str">
        <f>IFERROR(INDEX('ORARIO DOCENTI'!$A$3:$A$102,MATCH(X$184,'ORARIO DOCENTI'!$AV$3:$AV$102,0),1),"")</f>
        <v/>
      </c>
      <c r="Y325" s="43" t="str">
        <f>IFERROR(INDEX('ORARIO DOCENTI'!$A$3:$A$102,MATCH(Y$184,'ORARIO DOCENTI'!$AV$3:$AV$102,0),1),"")</f>
        <v/>
      </c>
      <c r="Z325" s="43" t="str">
        <f>IFERROR(INDEX('ORARIO DOCENTI'!$A$3:$A$102,MATCH(Z$184,'ORARIO DOCENTI'!$AV$3:$AV$102,0),1),"")</f>
        <v/>
      </c>
      <c r="AA325" s="43" t="str">
        <f>IFERROR(INDEX('ORARIO DOCENTI'!$A$3:$A$102,MATCH(AA$184,'ORARIO DOCENTI'!$AV$3:$AV$102,0),1),"")</f>
        <v/>
      </c>
      <c r="AB325" s="43" t="str">
        <f>IFERROR(INDEX('ORARIO DOCENTI'!$A$3:$A$102,MATCH(AB$184,'ORARIO DOCENTI'!$AV$3:$AV$102,0),1),"")</f>
        <v/>
      </c>
      <c r="AC325" s="43" t="str">
        <f>IFERROR(INDEX('ORARIO DOCENTI'!$A$3:$A$102,MATCH(AC$184,'ORARIO DOCENTI'!$AV$3:$AV$102,0),1),"")</f>
        <v/>
      </c>
      <c r="AD325" s="43" t="str">
        <f>IFERROR(INDEX('ORARIO DOCENTI'!$A$3:$A$102,MATCH(AD$184,'ORARIO DOCENTI'!$AV$3:$AV$102,0),1),"")</f>
        <v/>
      </c>
      <c r="AE325" s="43" t="str">
        <f>IFERROR(INDEX('ORARIO DOCENTI'!$A$3:$A$102,MATCH(AE$184,'ORARIO DOCENTI'!$AV$3:$AV$102,0),1),"")</f>
        <v/>
      </c>
      <c r="AF325" s="43" t="str">
        <f>IFERROR(INDEX('ORARIO DOCENTI'!$A$3:$A$102,MATCH(AF$184,'ORARIO DOCENTI'!$AV$3:$AV$102,0),1),"")</f>
        <v/>
      </c>
      <c r="AG325" s="43" t="str">
        <f>IFERROR(INDEX('ORARIO DOCENTI'!$A$3:$A$102,MATCH(AG$184,'ORARIO DOCENTI'!$AV$3:$AV$102,0),1),"")</f>
        <v/>
      </c>
      <c r="AH325" s="43" t="str">
        <f>IFERROR(INDEX('ORARIO DOCENTI'!$A$3:$A$102,MATCH(AH$184,'ORARIO DOCENTI'!$AV$3:$AV$102,0),1),"")</f>
        <v/>
      </c>
      <c r="AI325" s="43" t="str">
        <f>IFERROR(INDEX('ORARIO DOCENTI'!$A$3:$A$102,MATCH(AI$184,'ORARIO DOCENTI'!$AV$3:$AV$102,0),1),"")</f>
        <v/>
      </c>
      <c r="AJ325" s="43" t="str">
        <f>IFERROR(INDEX('ORARIO DOCENTI'!$A$3:$A$102,MATCH(AJ$184,'ORARIO DOCENTI'!$AV$3:$AV$102,0),1),"")</f>
        <v/>
      </c>
      <c r="AK325" s="43" t="str">
        <f>IFERROR(INDEX('ORARIO DOCENTI'!$A$3:$A$102,MATCH(AK$184,'ORARIO DOCENTI'!$AV$3:$AV$102,0),1),"")</f>
        <v/>
      </c>
      <c r="AL325" s="43" t="str">
        <f>IFERROR(INDEX('ORARIO DOCENTI'!$A$3:$A$102,MATCH(AL$184,'ORARIO DOCENTI'!$AV$3:$AV$102,0),1),"")</f>
        <v/>
      </c>
      <c r="AM325" s="43" t="str">
        <f>IFERROR(INDEX('ORARIO DOCENTI'!$A$3:$A$102,MATCH(AM$184,'ORARIO DOCENTI'!$AV$3:$AV$102,0),1),"")</f>
        <v/>
      </c>
      <c r="AN325" s="43" t="str">
        <f>IFERROR(INDEX('ORARIO DOCENTI'!$A$3:$A$102,MATCH(AN$184,'ORARIO DOCENTI'!$AV$3:$AV$102,0),1),"")</f>
        <v/>
      </c>
      <c r="AO325" s="43" t="str">
        <f>IFERROR(INDEX('ORARIO DOCENTI'!$A$3:$A$102,MATCH(AO$184,'ORARIO DOCENTI'!$AV$3:$AV$102,0),1),"")</f>
        <v/>
      </c>
      <c r="AP325" s="43" t="str">
        <f>IFERROR(INDEX('ORARIO DOCENTI'!$A$3:$A$102,MATCH(AP$184,'ORARIO DOCENTI'!$AV$3:$AV$102,0),1),"")</f>
        <v/>
      </c>
      <c r="AQ325" s="43" t="str">
        <f>IFERROR(INDEX('ORARIO DOCENTI'!$A$3:$A$102,MATCH(AQ$184,'ORARIO DOCENTI'!$AV$3:$AV$102,0),1),"")</f>
        <v/>
      </c>
      <c r="AR325" s="43" t="str">
        <f>IFERROR(INDEX('ORARIO DOCENTI'!$A$3:$A$102,MATCH(AR$184,'ORARIO DOCENTI'!$AV$3:$AV$102,0),1),"")</f>
        <v/>
      </c>
      <c r="AS325" s="43" t="str">
        <f>IFERROR(INDEX('ORARIO DOCENTI'!$A$3:$A$102,MATCH(AS$184,'ORARIO DOCENTI'!$AV$3:$AV$102,0),1),"")</f>
        <v/>
      </c>
      <c r="AT325" s="43" t="str">
        <f>IFERROR(INDEX('ORARIO DOCENTI'!$A$3:$A$102,MATCH(AT$184,'ORARIO DOCENTI'!$AV$3:$AV$102,0),1),"")</f>
        <v/>
      </c>
      <c r="AU325" s="43" t="str">
        <f>IFERROR(INDEX('ORARIO DOCENTI'!$A$3:$A$102,MATCH(AU$184,'ORARIO DOCENTI'!$AV$3:$AV$102,0),1),"")</f>
        <v/>
      </c>
      <c r="AV325" s="43" t="str">
        <f>IFERROR(INDEX('ORARIO DOCENTI'!$A$3:$A$102,MATCH(AV$184,'ORARIO DOCENTI'!$AV$3:$AV$102,0),1),"")</f>
        <v/>
      </c>
      <c r="AW325" s="43" t="str">
        <f>IFERROR(INDEX('ORARIO DOCENTI'!$A$3:$A$102,MATCH(AW$184,'ORARIO DOCENTI'!$AV$3:$AV$102,0),1),"")</f>
        <v/>
      </c>
      <c r="AX325" s="43" t="str">
        <f>IFERROR(INDEX('ORARIO DOCENTI'!$A$3:$A$102,MATCH(AX$184,'ORARIO DOCENTI'!$AV$3:$AV$102,0),1),"")</f>
        <v/>
      </c>
      <c r="AY325" s="43" t="str">
        <f>IFERROR(INDEX('ORARIO DOCENTI'!$A$3:$A$102,MATCH(AY$184,'ORARIO DOCENTI'!$AV$3:$AV$102,0),1),"")</f>
        <v/>
      </c>
      <c r="AZ325" s="43" t="str">
        <f>IFERROR(INDEX('ORARIO DOCENTI'!$A$3:$A$102,MATCH(AZ$184,'ORARIO DOCENTI'!$AV$3:$AV$102,0),1),"")</f>
        <v/>
      </c>
    </row>
    <row r="326" spans="1:52" s="42" customFormat="1" ht="24.95" hidden="1" customHeight="1">
      <c r="A326" s="160"/>
      <c r="B326" s="163"/>
      <c r="C326" s="40" t="str">
        <f>IFERROR(INDEX('ORARIO ITP'!$A$3:$A$102,MATCH(C$184,'ORARIO ITP'!$AV$3:$AV$102,0),1),"")</f>
        <v/>
      </c>
      <c r="D326" s="40" t="str">
        <f>IFERROR(INDEX('ORARIO ITP'!$A$3:$A$102,MATCH(D$184,'ORARIO ITP'!$AV$3:$AV$102,0),1),"")</f>
        <v/>
      </c>
      <c r="E326" s="40" t="str">
        <f>IFERROR(INDEX('ORARIO ITP'!$A$3:$A$102,MATCH(E$184,'ORARIO ITP'!$AV$3:$AV$102,0),1),"")</f>
        <v/>
      </c>
      <c r="F326" s="40" t="str">
        <f>IFERROR(INDEX('ORARIO ITP'!$A$3:$A$102,MATCH(F$184,'ORARIO ITP'!$AV$3:$AV$102,0),1),"")</f>
        <v/>
      </c>
      <c r="G326" s="40" t="str">
        <f>IFERROR(INDEX('ORARIO ITP'!$A$3:$A$102,MATCH(G$184,'ORARIO ITP'!$AV$3:$AV$102,0),1),"")</f>
        <v/>
      </c>
      <c r="H326" s="40" t="str">
        <f>IFERROR(INDEX('ORARIO ITP'!$A$3:$A$102,MATCH(H$184,'ORARIO ITP'!$AV$3:$AV$102,0),1),"")</f>
        <v/>
      </c>
      <c r="I326" s="40" t="str">
        <f>IFERROR(INDEX('ORARIO ITP'!$A$3:$A$102,MATCH(I$184,'ORARIO ITP'!$AV$3:$AV$102,0),1),"")</f>
        <v/>
      </c>
      <c r="J326" s="40" t="str">
        <f>IFERROR(INDEX('ORARIO ITP'!$A$3:$A$102,MATCH(J$184,'ORARIO ITP'!$AV$3:$AV$102,0),1),"")</f>
        <v/>
      </c>
      <c r="K326" s="40" t="str">
        <f>IFERROR(INDEX('ORARIO ITP'!$A$3:$A$102,MATCH(K$184,'ORARIO ITP'!$AV$3:$AV$102,0),1),"")</f>
        <v/>
      </c>
      <c r="L326" s="40" t="str">
        <f>IFERROR(INDEX('ORARIO ITP'!$A$3:$A$102,MATCH(L$184,'ORARIO ITP'!$AV$3:$AV$102,0),1),"")</f>
        <v/>
      </c>
      <c r="M326" s="40" t="str">
        <f>IFERROR(INDEX('ORARIO ITP'!$A$3:$A$102,MATCH(M$184,'ORARIO ITP'!$AV$3:$AV$102,0),1),"")</f>
        <v/>
      </c>
      <c r="N326" s="40" t="str">
        <f>IFERROR(INDEX('ORARIO ITP'!$A$3:$A$102,MATCH(N$184,'ORARIO ITP'!$AV$3:$AV$102,0),1),"")</f>
        <v/>
      </c>
      <c r="O326" s="40" t="str">
        <f>IFERROR(INDEX('ORARIO ITP'!$A$3:$A$102,MATCH(O$184,'ORARIO ITP'!$AV$3:$AV$102,0),1),"")</f>
        <v/>
      </c>
      <c r="P326" s="40" t="str">
        <f>IFERROR(INDEX('ORARIO ITP'!$A$3:$A$102,MATCH(P$184,'ORARIO ITP'!$AV$3:$AV$102,0),1),"")</f>
        <v/>
      </c>
      <c r="Q326" s="40" t="str">
        <f>IFERROR(INDEX('ORARIO ITP'!$A$3:$A$102,MATCH(Q$184,'ORARIO ITP'!$AV$3:$AV$102,0),1),"")</f>
        <v/>
      </c>
      <c r="R326" s="40" t="str">
        <f>IFERROR(INDEX('ORARIO ITP'!$A$3:$A$102,MATCH(R$184,'ORARIO ITP'!$AV$3:$AV$102,0),1),"")</f>
        <v/>
      </c>
      <c r="S326" s="40" t="str">
        <f>IFERROR(INDEX('ORARIO ITP'!$A$3:$A$102,MATCH(S$184,'ORARIO ITP'!$AV$3:$AV$102,0),1),"")</f>
        <v/>
      </c>
      <c r="T326" s="40" t="str">
        <f>IFERROR(INDEX('ORARIO ITP'!$A$3:$A$102,MATCH(T$184,'ORARIO ITP'!$AV$3:$AV$102,0),1),"")</f>
        <v/>
      </c>
      <c r="U326" s="40" t="str">
        <f>IFERROR(INDEX('ORARIO ITP'!$A$3:$A$102,MATCH(U$184,'ORARIO ITP'!$AV$3:$AV$102,0),1),"")</f>
        <v/>
      </c>
      <c r="V326" s="40" t="str">
        <f>IFERROR(INDEX('ORARIO ITP'!$A$3:$A$102,MATCH(V$184,'ORARIO ITP'!$AV$3:$AV$102,0),1),"")</f>
        <v/>
      </c>
      <c r="W326" s="40" t="str">
        <f>IFERROR(INDEX('ORARIO ITP'!$A$3:$A$102,MATCH(W$184,'ORARIO ITP'!$AV$3:$AV$102,0),1),"")</f>
        <v/>
      </c>
      <c r="X326" s="40" t="str">
        <f>IFERROR(INDEX('ORARIO ITP'!$A$3:$A$102,MATCH(X$184,'ORARIO ITP'!$AV$3:$AV$102,0),1),"")</f>
        <v/>
      </c>
      <c r="Y326" s="40" t="str">
        <f>IFERROR(INDEX('ORARIO ITP'!$A$3:$A$102,MATCH(Y$184,'ORARIO ITP'!$AV$3:$AV$102,0),1),"")</f>
        <v/>
      </c>
      <c r="Z326" s="40" t="str">
        <f>IFERROR(INDEX('ORARIO ITP'!$A$3:$A$102,MATCH(Z$184,'ORARIO ITP'!$AV$3:$AV$102,0),1),"")</f>
        <v/>
      </c>
      <c r="AA326" s="40" t="str">
        <f>IFERROR(INDEX('ORARIO ITP'!$A$3:$A$102,MATCH(AA$184,'ORARIO ITP'!$AV$3:$AV$102,0),1),"")</f>
        <v/>
      </c>
      <c r="AB326" s="40" t="str">
        <f>IFERROR(INDEX('ORARIO ITP'!$A$3:$A$102,MATCH(AB$184,'ORARIO ITP'!$AV$3:$AV$102,0),1),"")</f>
        <v/>
      </c>
      <c r="AC326" s="40" t="str">
        <f>IFERROR(INDEX('ORARIO ITP'!$A$3:$A$102,MATCH(AC$184,'ORARIO ITP'!$AV$3:$AV$102,0),1),"")</f>
        <v/>
      </c>
      <c r="AD326" s="40" t="str">
        <f>IFERROR(INDEX('ORARIO ITP'!$A$3:$A$102,MATCH(AD$184,'ORARIO ITP'!$AV$3:$AV$102,0),1),"")</f>
        <v/>
      </c>
      <c r="AE326" s="40" t="str">
        <f>IFERROR(INDEX('ORARIO ITP'!$A$3:$A$102,MATCH(AE$184,'ORARIO ITP'!$AV$3:$AV$102,0),1),"")</f>
        <v/>
      </c>
      <c r="AF326" s="40" t="str">
        <f>IFERROR(INDEX('ORARIO ITP'!$A$3:$A$102,MATCH(AF$184,'ORARIO ITP'!$AV$3:$AV$102,0),1),"")</f>
        <v/>
      </c>
      <c r="AG326" s="40" t="str">
        <f>IFERROR(INDEX('ORARIO ITP'!$A$3:$A$102,MATCH(AG$184,'ORARIO ITP'!$AV$3:$AV$102,0),1),"")</f>
        <v/>
      </c>
      <c r="AH326" s="40" t="str">
        <f>IFERROR(INDEX('ORARIO ITP'!$A$3:$A$102,MATCH(AH$184,'ORARIO ITP'!$AV$3:$AV$102,0),1),"")</f>
        <v/>
      </c>
      <c r="AI326" s="40" t="str">
        <f>IFERROR(INDEX('ORARIO ITP'!$A$3:$A$102,MATCH(AI$184,'ORARIO ITP'!$AV$3:$AV$102,0),1),"")</f>
        <v/>
      </c>
      <c r="AJ326" s="40" t="str">
        <f>IFERROR(INDEX('ORARIO ITP'!$A$3:$A$102,MATCH(AJ$184,'ORARIO ITP'!$AV$3:$AV$102,0),1),"")</f>
        <v/>
      </c>
      <c r="AK326" s="40" t="str">
        <f>IFERROR(INDEX('ORARIO ITP'!$A$3:$A$102,MATCH(AK$184,'ORARIO ITP'!$AV$3:$AV$102,0),1),"")</f>
        <v/>
      </c>
      <c r="AL326" s="40" t="str">
        <f>IFERROR(INDEX('ORARIO ITP'!$A$3:$A$102,MATCH(AL$184,'ORARIO ITP'!$AV$3:$AV$102,0),1),"")</f>
        <v/>
      </c>
      <c r="AM326" s="40" t="str">
        <f>IFERROR(INDEX('ORARIO ITP'!$A$3:$A$102,MATCH(AM$184,'ORARIO ITP'!$AV$3:$AV$102,0),1),"")</f>
        <v/>
      </c>
      <c r="AN326" s="40" t="str">
        <f>IFERROR(INDEX('ORARIO ITP'!$A$3:$A$102,MATCH(AN$184,'ORARIO ITP'!$AV$3:$AV$102,0),1),"")</f>
        <v/>
      </c>
      <c r="AO326" s="40" t="str">
        <f>IFERROR(INDEX('ORARIO ITP'!$A$3:$A$102,MATCH(AO$184,'ORARIO ITP'!$AV$3:$AV$102,0),1),"")</f>
        <v/>
      </c>
      <c r="AP326" s="40" t="str">
        <f>IFERROR(INDEX('ORARIO ITP'!$A$3:$A$102,MATCH(AP$184,'ORARIO ITP'!$AV$3:$AV$102,0),1),"")</f>
        <v/>
      </c>
      <c r="AQ326" s="40" t="str">
        <f>IFERROR(INDEX('ORARIO ITP'!$A$3:$A$102,MATCH(AQ$184,'ORARIO ITP'!$AV$3:$AV$102,0),1),"")</f>
        <v/>
      </c>
      <c r="AR326" s="40" t="str">
        <f>IFERROR(INDEX('ORARIO ITP'!$A$3:$A$102,MATCH(AR$184,'ORARIO ITP'!$AV$3:$AV$102,0),1),"")</f>
        <v/>
      </c>
      <c r="AS326" s="40" t="str">
        <f>IFERROR(INDEX('ORARIO ITP'!$A$3:$A$102,MATCH(AS$184,'ORARIO ITP'!$AV$3:$AV$102,0),1),"")</f>
        <v/>
      </c>
      <c r="AT326" s="40" t="str">
        <f>IFERROR(INDEX('ORARIO ITP'!$A$3:$A$102,MATCH(AT$184,'ORARIO ITP'!$AV$3:$AV$102,0),1),"")</f>
        <v/>
      </c>
      <c r="AU326" s="40" t="str">
        <f>IFERROR(INDEX('ORARIO ITP'!$A$3:$A$102,MATCH(AU$184,'ORARIO ITP'!$AV$3:$AV$102,0),1),"")</f>
        <v/>
      </c>
      <c r="AV326" s="40" t="str">
        <f>IFERROR(INDEX('ORARIO ITP'!$A$3:$A$102,MATCH(AV$184,'ORARIO ITP'!$AV$3:$AV$102,0),1),"")</f>
        <v/>
      </c>
      <c r="AW326" s="40" t="str">
        <f>IFERROR(INDEX('ORARIO ITP'!$A$3:$A$102,MATCH(AW$184,'ORARIO ITP'!$AV$3:$AV$102,0),1),"")</f>
        <v/>
      </c>
      <c r="AX326" s="40" t="str">
        <f>IFERROR(INDEX('ORARIO ITP'!$A$3:$A$102,MATCH(AX$184,'ORARIO ITP'!$AV$3:$AV$102,0),1),"")</f>
        <v/>
      </c>
      <c r="AY326" s="40" t="str">
        <f>IFERROR(INDEX('ORARIO ITP'!$A$3:$A$102,MATCH(AY$184,'ORARIO ITP'!$AV$3:$AV$102,0),1),"")</f>
        <v/>
      </c>
      <c r="AZ326" s="40" t="str">
        <f>IFERROR(INDEX('ORARIO ITP'!$A$3:$A$102,MATCH(AZ$184,'ORARIO ITP'!$AV$3:$AV$102,0),1),"")</f>
        <v/>
      </c>
    </row>
    <row r="327" spans="1:52" ht="24.95" hidden="1" customHeight="1">
      <c r="A327" s="160"/>
      <c r="B327" s="163">
        <v>8</v>
      </c>
      <c r="C327" s="41" t="str">
        <f ca="1">IFERROR(INDEX('DOCENTI-CLASSI-MATERIE'!$A$2:$L$201,MATCH(C$145,'DOCENTI-CLASSI-MATERIE'!$A$2:$A$201,0),MATCH(C$184,INDIRECT("'DOCENTI-CLASSI-MATERIE'!$A"&amp;MATCH(C$145,'DOCENTI-CLASSI-MATERIE'!$A$2:$A$201,0)+2&amp;":$L"&amp;MATCH(C$145,'DOCENTI-CLASSI-MATERIE'!$A$2:$A$201,0)+2),0)),"")</f>
        <v/>
      </c>
      <c r="D327" s="41" t="str">
        <f ca="1">IFERROR(INDEX('DOCENTI-CLASSI-MATERIE'!$A$2:$L$201,MATCH(D$145,'DOCENTI-CLASSI-MATERIE'!$A$2:$A$201,0),MATCH(D$184,INDIRECT("'DOCENTI-CLASSI-MATERIE'!$A"&amp;MATCH(D$145,'DOCENTI-CLASSI-MATERIE'!$A$2:$A$201,0)+2&amp;":$L"&amp;MATCH(D$145,'DOCENTI-CLASSI-MATERIE'!$A$2:$A$201,0)+2),0)),"")</f>
        <v/>
      </c>
      <c r="E327" s="41" t="str">
        <f ca="1">IFERROR(INDEX('DOCENTI-CLASSI-MATERIE'!$A$2:$L$201,MATCH(E$145,'DOCENTI-CLASSI-MATERIE'!$A$2:$A$201,0),MATCH(E$184,INDIRECT("'DOCENTI-CLASSI-MATERIE'!$A"&amp;MATCH(E$145,'DOCENTI-CLASSI-MATERIE'!$A$2:$A$201,0)+2&amp;":$L"&amp;MATCH(E$145,'DOCENTI-CLASSI-MATERIE'!$A$2:$A$201,0)+2),0)),"")</f>
        <v/>
      </c>
      <c r="F327" s="41" t="str">
        <f ca="1">IFERROR(INDEX('DOCENTI-CLASSI-MATERIE'!$A$2:$L$201,MATCH(F$145,'DOCENTI-CLASSI-MATERIE'!$A$2:$A$201,0),MATCH(F$184,INDIRECT("'DOCENTI-CLASSI-MATERIE'!$A"&amp;MATCH(F$145,'DOCENTI-CLASSI-MATERIE'!$A$2:$A$201,0)+2&amp;":$L"&amp;MATCH(F$145,'DOCENTI-CLASSI-MATERIE'!$A$2:$A$201,0)+2),0)),"")</f>
        <v/>
      </c>
      <c r="G327" s="41" t="str">
        <f ca="1">IFERROR(INDEX('DOCENTI-CLASSI-MATERIE'!$A$2:$L$201,MATCH(G$145,'DOCENTI-CLASSI-MATERIE'!$A$2:$A$201,0),MATCH(G$184,INDIRECT("'DOCENTI-CLASSI-MATERIE'!$A"&amp;MATCH(G$145,'DOCENTI-CLASSI-MATERIE'!$A$2:$A$201,0)+2&amp;":$L"&amp;MATCH(G$145,'DOCENTI-CLASSI-MATERIE'!$A$2:$A$201,0)+2),0)),"")</f>
        <v/>
      </c>
      <c r="H327" s="41" t="str">
        <f ca="1">IFERROR(INDEX('DOCENTI-CLASSI-MATERIE'!$A$2:$L$201,MATCH(H$145,'DOCENTI-CLASSI-MATERIE'!$A$2:$A$201,0),MATCH(H$184,INDIRECT("'DOCENTI-CLASSI-MATERIE'!$A"&amp;MATCH(H$145,'DOCENTI-CLASSI-MATERIE'!$A$2:$A$201,0)+2&amp;":$L"&amp;MATCH(H$145,'DOCENTI-CLASSI-MATERIE'!$A$2:$A$201,0)+2),0)),"")</f>
        <v/>
      </c>
      <c r="I327" s="41" t="str">
        <f ca="1">IFERROR(INDEX('DOCENTI-CLASSI-MATERIE'!$A$2:$L$201,MATCH(I$145,'DOCENTI-CLASSI-MATERIE'!$A$2:$A$201,0),MATCH(I$184,INDIRECT("'DOCENTI-CLASSI-MATERIE'!$A"&amp;MATCH(I$145,'DOCENTI-CLASSI-MATERIE'!$A$2:$A$201,0)+2&amp;":$L"&amp;MATCH(I$145,'DOCENTI-CLASSI-MATERIE'!$A$2:$A$201,0)+2),0)),"")</f>
        <v/>
      </c>
      <c r="J327" s="41" t="str">
        <f ca="1">IFERROR(INDEX('DOCENTI-CLASSI-MATERIE'!$A$2:$L$201,MATCH(J$145,'DOCENTI-CLASSI-MATERIE'!$A$2:$A$201,0),MATCH(J$184,INDIRECT("'DOCENTI-CLASSI-MATERIE'!$A"&amp;MATCH(J$145,'DOCENTI-CLASSI-MATERIE'!$A$2:$A$201,0)+2&amp;":$L"&amp;MATCH(J$145,'DOCENTI-CLASSI-MATERIE'!$A$2:$A$201,0)+2),0)),"")</f>
        <v/>
      </c>
      <c r="K327" s="41" t="str">
        <f ca="1">IFERROR(INDEX('DOCENTI-CLASSI-MATERIE'!$A$2:$L$201,MATCH(K$145,'DOCENTI-CLASSI-MATERIE'!$A$2:$A$201,0),MATCH(K$184,INDIRECT("'DOCENTI-CLASSI-MATERIE'!$A"&amp;MATCH(K$145,'DOCENTI-CLASSI-MATERIE'!$A$2:$A$201,0)+2&amp;":$L"&amp;MATCH(K$145,'DOCENTI-CLASSI-MATERIE'!$A$2:$A$201,0)+2),0)),"")</f>
        <v/>
      </c>
      <c r="L327" s="41" t="str">
        <f ca="1">IFERROR(INDEX('DOCENTI-CLASSI-MATERIE'!$A$2:$L$201,MATCH(L$145,'DOCENTI-CLASSI-MATERIE'!$A$2:$A$201,0),MATCH(L$184,INDIRECT("'DOCENTI-CLASSI-MATERIE'!$A"&amp;MATCH(L$145,'DOCENTI-CLASSI-MATERIE'!$A$2:$A$201,0)+2&amp;":$L"&amp;MATCH(L$145,'DOCENTI-CLASSI-MATERIE'!$A$2:$A$201,0)+2),0)),"")</f>
        <v/>
      </c>
      <c r="M327" s="41" t="str">
        <f ca="1">IFERROR(INDEX('DOCENTI-CLASSI-MATERIE'!$A$2:$L$201,MATCH(M$145,'DOCENTI-CLASSI-MATERIE'!$A$2:$A$201,0),MATCH(M$184,INDIRECT("'DOCENTI-CLASSI-MATERIE'!$A"&amp;MATCH(M$145,'DOCENTI-CLASSI-MATERIE'!$A$2:$A$201,0)+2&amp;":$L"&amp;MATCH(M$145,'DOCENTI-CLASSI-MATERIE'!$A$2:$A$201,0)+2),0)),"")</f>
        <v/>
      </c>
      <c r="N327" s="41" t="str">
        <f ca="1">IFERROR(INDEX('DOCENTI-CLASSI-MATERIE'!$A$2:$L$201,MATCH(N$145,'DOCENTI-CLASSI-MATERIE'!$A$2:$A$201,0),MATCH(N$184,INDIRECT("'DOCENTI-CLASSI-MATERIE'!$A"&amp;MATCH(N$145,'DOCENTI-CLASSI-MATERIE'!$A$2:$A$201,0)+2&amp;":$L"&amp;MATCH(N$145,'DOCENTI-CLASSI-MATERIE'!$A$2:$A$201,0)+2),0)),"")</f>
        <v/>
      </c>
      <c r="O327" s="41" t="str">
        <f ca="1">IFERROR(INDEX('DOCENTI-CLASSI-MATERIE'!$A$2:$L$201,MATCH(O$145,'DOCENTI-CLASSI-MATERIE'!$A$2:$A$201,0),MATCH(O$184,INDIRECT("'DOCENTI-CLASSI-MATERIE'!$A"&amp;MATCH(O$145,'DOCENTI-CLASSI-MATERIE'!$A$2:$A$201,0)+2&amp;":$L"&amp;MATCH(O$145,'DOCENTI-CLASSI-MATERIE'!$A$2:$A$201,0)+2),0)),"")</f>
        <v/>
      </c>
      <c r="P327" s="41" t="str">
        <f ca="1">IFERROR(INDEX('DOCENTI-CLASSI-MATERIE'!$A$2:$L$201,MATCH(P$145,'DOCENTI-CLASSI-MATERIE'!$A$2:$A$201,0),MATCH(P$184,INDIRECT("'DOCENTI-CLASSI-MATERIE'!$A"&amp;MATCH(P$145,'DOCENTI-CLASSI-MATERIE'!$A$2:$A$201,0)+2&amp;":$L"&amp;MATCH(P$145,'DOCENTI-CLASSI-MATERIE'!$A$2:$A$201,0)+2),0)),"")</f>
        <v/>
      </c>
      <c r="Q327" s="41" t="str">
        <f ca="1">IFERROR(INDEX('DOCENTI-CLASSI-MATERIE'!$A$2:$L$201,MATCH(Q$145,'DOCENTI-CLASSI-MATERIE'!$A$2:$A$201,0),MATCH(Q$184,INDIRECT("'DOCENTI-CLASSI-MATERIE'!$A"&amp;MATCH(Q$145,'DOCENTI-CLASSI-MATERIE'!$A$2:$A$201,0)+2&amp;":$L"&amp;MATCH(Q$145,'DOCENTI-CLASSI-MATERIE'!$A$2:$A$201,0)+2),0)),"")</f>
        <v/>
      </c>
      <c r="R327" s="41" t="str">
        <f ca="1">IFERROR(INDEX('DOCENTI-CLASSI-MATERIE'!$A$2:$L$201,MATCH(R$145,'DOCENTI-CLASSI-MATERIE'!$A$2:$A$201,0),MATCH(R$184,INDIRECT("'DOCENTI-CLASSI-MATERIE'!$A"&amp;MATCH(R$145,'DOCENTI-CLASSI-MATERIE'!$A$2:$A$201,0)+2&amp;":$L"&amp;MATCH(R$145,'DOCENTI-CLASSI-MATERIE'!$A$2:$A$201,0)+2),0)),"")</f>
        <v/>
      </c>
      <c r="S327" s="41" t="str">
        <f ca="1">IFERROR(INDEX('DOCENTI-CLASSI-MATERIE'!$A$2:$L$201,MATCH(S$145,'DOCENTI-CLASSI-MATERIE'!$A$2:$A$201,0),MATCH(S$184,INDIRECT("'DOCENTI-CLASSI-MATERIE'!$A"&amp;MATCH(S$145,'DOCENTI-CLASSI-MATERIE'!$A$2:$A$201,0)+2&amp;":$L"&amp;MATCH(S$145,'DOCENTI-CLASSI-MATERIE'!$A$2:$A$201,0)+2),0)),"")</f>
        <v/>
      </c>
      <c r="T327" s="41" t="str">
        <f ca="1">IFERROR(INDEX('DOCENTI-CLASSI-MATERIE'!$A$2:$L$201,MATCH(T$145,'DOCENTI-CLASSI-MATERIE'!$A$2:$A$201,0),MATCH(T$184,INDIRECT("'DOCENTI-CLASSI-MATERIE'!$A"&amp;MATCH(T$145,'DOCENTI-CLASSI-MATERIE'!$A$2:$A$201,0)+2&amp;":$L"&amp;MATCH(T$145,'DOCENTI-CLASSI-MATERIE'!$A$2:$A$201,0)+2),0)),"")</f>
        <v/>
      </c>
      <c r="U327" s="41" t="str">
        <f ca="1">IFERROR(INDEX('DOCENTI-CLASSI-MATERIE'!$A$2:$L$201,MATCH(U$145,'DOCENTI-CLASSI-MATERIE'!$A$2:$A$201,0),MATCH(U$184,INDIRECT("'DOCENTI-CLASSI-MATERIE'!$A"&amp;MATCH(U$145,'DOCENTI-CLASSI-MATERIE'!$A$2:$A$201,0)+2&amp;":$L"&amp;MATCH(U$145,'DOCENTI-CLASSI-MATERIE'!$A$2:$A$201,0)+2),0)),"")</f>
        <v/>
      </c>
      <c r="V327" s="41" t="str">
        <f ca="1">IFERROR(INDEX('DOCENTI-CLASSI-MATERIE'!$A$2:$L$201,MATCH(V$145,'DOCENTI-CLASSI-MATERIE'!$A$2:$A$201,0),MATCH(V$184,INDIRECT("'DOCENTI-CLASSI-MATERIE'!$A"&amp;MATCH(V$145,'DOCENTI-CLASSI-MATERIE'!$A$2:$A$201,0)+2&amp;":$L"&amp;MATCH(V$145,'DOCENTI-CLASSI-MATERIE'!$A$2:$A$201,0)+2),0)),"")</f>
        <v/>
      </c>
      <c r="W327" s="41" t="str">
        <f ca="1">IFERROR(INDEX('DOCENTI-CLASSI-MATERIE'!$A$2:$L$201,MATCH(W$145,'DOCENTI-CLASSI-MATERIE'!$A$2:$A$201,0),MATCH(W$184,INDIRECT("'DOCENTI-CLASSI-MATERIE'!$A"&amp;MATCH(W$145,'DOCENTI-CLASSI-MATERIE'!$A$2:$A$201,0)+2&amp;":$L"&amp;MATCH(W$145,'DOCENTI-CLASSI-MATERIE'!$A$2:$A$201,0)+2),0)),"")</f>
        <v/>
      </c>
      <c r="X327" s="41" t="str">
        <f ca="1">IFERROR(INDEX('DOCENTI-CLASSI-MATERIE'!$A$2:$L$201,MATCH(X$145,'DOCENTI-CLASSI-MATERIE'!$A$2:$A$201,0),MATCH(X$184,INDIRECT("'DOCENTI-CLASSI-MATERIE'!$A"&amp;MATCH(X$145,'DOCENTI-CLASSI-MATERIE'!$A$2:$A$201,0)+2&amp;":$L"&amp;MATCH(X$145,'DOCENTI-CLASSI-MATERIE'!$A$2:$A$201,0)+2),0)),"")</f>
        <v/>
      </c>
      <c r="Y327" s="41" t="str">
        <f ca="1">IFERROR(INDEX('DOCENTI-CLASSI-MATERIE'!$A$2:$L$201,MATCH(Y$145,'DOCENTI-CLASSI-MATERIE'!$A$2:$A$201,0),MATCH(Y$184,INDIRECT("'DOCENTI-CLASSI-MATERIE'!$A"&amp;MATCH(Y$145,'DOCENTI-CLASSI-MATERIE'!$A$2:$A$201,0)+2&amp;":$L"&amp;MATCH(Y$145,'DOCENTI-CLASSI-MATERIE'!$A$2:$A$201,0)+2),0)),"")</f>
        <v/>
      </c>
      <c r="Z327" s="41" t="str">
        <f ca="1">IFERROR(INDEX('DOCENTI-CLASSI-MATERIE'!$A$2:$L$201,MATCH(Z$145,'DOCENTI-CLASSI-MATERIE'!$A$2:$A$201,0),MATCH(Z$184,INDIRECT("'DOCENTI-CLASSI-MATERIE'!$A"&amp;MATCH(Z$145,'DOCENTI-CLASSI-MATERIE'!$A$2:$A$201,0)+2&amp;":$L"&amp;MATCH(Z$145,'DOCENTI-CLASSI-MATERIE'!$A$2:$A$201,0)+2),0)),"")</f>
        <v/>
      </c>
      <c r="AA327" s="41" t="str">
        <f ca="1">IFERROR(INDEX('DOCENTI-CLASSI-MATERIE'!$A$2:$L$201,MATCH(AA$145,'DOCENTI-CLASSI-MATERIE'!$A$2:$A$201,0),MATCH(AA$184,INDIRECT("'DOCENTI-CLASSI-MATERIE'!$A"&amp;MATCH(AA$145,'DOCENTI-CLASSI-MATERIE'!$A$2:$A$201,0)+2&amp;":$L"&amp;MATCH(AA$145,'DOCENTI-CLASSI-MATERIE'!$A$2:$A$201,0)+2),0)),"")</f>
        <v/>
      </c>
      <c r="AB327" s="41" t="str">
        <f ca="1">IFERROR(INDEX('DOCENTI-CLASSI-MATERIE'!$A$2:$L$201,MATCH(AB$145,'DOCENTI-CLASSI-MATERIE'!$A$2:$A$201,0),MATCH(AB$184,INDIRECT("'DOCENTI-CLASSI-MATERIE'!$A"&amp;MATCH(AB$145,'DOCENTI-CLASSI-MATERIE'!$A$2:$A$201,0)+2&amp;":$L"&amp;MATCH(AB$145,'DOCENTI-CLASSI-MATERIE'!$A$2:$A$201,0)+2),0)),"")</f>
        <v/>
      </c>
      <c r="AC327" s="41" t="str">
        <f ca="1">IFERROR(INDEX('DOCENTI-CLASSI-MATERIE'!$A$2:$L$201,MATCH(AC$145,'DOCENTI-CLASSI-MATERIE'!$A$2:$A$201,0),MATCH(AC$184,INDIRECT("'DOCENTI-CLASSI-MATERIE'!$A"&amp;MATCH(AC$145,'DOCENTI-CLASSI-MATERIE'!$A$2:$A$201,0)+2&amp;":$L"&amp;MATCH(AC$145,'DOCENTI-CLASSI-MATERIE'!$A$2:$A$201,0)+2),0)),"")</f>
        <v/>
      </c>
      <c r="AD327" s="41" t="str">
        <f ca="1">IFERROR(INDEX('DOCENTI-CLASSI-MATERIE'!$A$2:$L$201,MATCH(AD$145,'DOCENTI-CLASSI-MATERIE'!$A$2:$A$201,0),MATCH(AD$184,INDIRECT("'DOCENTI-CLASSI-MATERIE'!$A"&amp;MATCH(AD$145,'DOCENTI-CLASSI-MATERIE'!$A$2:$A$201,0)+2&amp;":$L"&amp;MATCH(AD$145,'DOCENTI-CLASSI-MATERIE'!$A$2:$A$201,0)+2),0)),"")</f>
        <v/>
      </c>
      <c r="AE327" s="41" t="str">
        <f ca="1">IFERROR(INDEX('DOCENTI-CLASSI-MATERIE'!$A$2:$L$201,MATCH(AE$145,'DOCENTI-CLASSI-MATERIE'!$A$2:$A$201,0),MATCH(AE$184,INDIRECT("'DOCENTI-CLASSI-MATERIE'!$A"&amp;MATCH(AE$145,'DOCENTI-CLASSI-MATERIE'!$A$2:$A$201,0)+2&amp;":$L"&amp;MATCH(AE$145,'DOCENTI-CLASSI-MATERIE'!$A$2:$A$201,0)+2),0)),"")</f>
        <v/>
      </c>
      <c r="AF327" s="41" t="str">
        <f ca="1">IFERROR(INDEX('DOCENTI-CLASSI-MATERIE'!$A$2:$L$201,MATCH(AF$145,'DOCENTI-CLASSI-MATERIE'!$A$2:$A$201,0),MATCH(AF$184,INDIRECT("'DOCENTI-CLASSI-MATERIE'!$A"&amp;MATCH(AF$145,'DOCENTI-CLASSI-MATERIE'!$A$2:$A$201,0)+2&amp;":$L"&amp;MATCH(AF$145,'DOCENTI-CLASSI-MATERIE'!$A$2:$A$201,0)+2),0)),"")</f>
        <v/>
      </c>
      <c r="AG327" s="41" t="str">
        <f ca="1">IFERROR(INDEX('DOCENTI-CLASSI-MATERIE'!$A$2:$L$201,MATCH(AG$145,'DOCENTI-CLASSI-MATERIE'!$A$2:$A$201,0),MATCH(AG$184,INDIRECT("'DOCENTI-CLASSI-MATERIE'!$A"&amp;MATCH(AG$145,'DOCENTI-CLASSI-MATERIE'!$A$2:$A$201,0)+2&amp;":$L"&amp;MATCH(AG$145,'DOCENTI-CLASSI-MATERIE'!$A$2:$A$201,0)+2),0)),"")</f>
        <v/>
      </c>
      <c r="AH327" s="41" t="str">
        <f ca="1">IFERROR(INDEX('DOCENTI-CLASSI-MATERIE'!$A$2:$L$201,MATCH(AH$145,'DOCENTI-CLASSI-MATERIE'!$A$2:$A$201,0),MATCH(AH$184,INDIRECT("'DOCENTI-CLASSI-MATERIE'!$A"&amp;MATCH(AH$145,'DOCENTI-CLASSI-MATERIE'!$A$2:$A$201,0)+2&amp;":$L"&amp;MATCH(AH$145,'DOCENTI-CLASSI-MATERIE'!$A$2:$A$201,0)+2),0)),"")</f>
        <v/>
      </c>
      <c r="AI327" s="41" t="str">
        <f ca="1">IFERROR(INDEX('DOCENTI-CLASSI-MATERIE'!$A$2:$L$201,MATCH(AI$145,'DOCENTI-CLASSI-MATERIE'!$A$2:$A$201,0),MATCH(AI$184,INDIRECT("'DOCENTI-CLASSI-MATERIE'!$A"&amp;MATCH(AI$145,'DOCENTI-CLASSI-MATERIE'!$A$2:$A$201,0)+2&amp;":$L"&amp;MATCH(AI$145,'DOCENTI-CLASSI-MATERIE'!$A$2:$A$201,0)+2),0)),"")</f>
        <v/>
      </c>
      <c r="AJ327" s="41" t="str">
        <f ca="1">IFERROR(INDEX('DOCENTI-CLASSI-MATERIE'!$A$2:$L$201,MATCH(AJ$145,'DOCENTI-CLASSI-MATERIE'!$A$2:$A$201,0),MATCH(AJ$184,INDIRECT("'DOCENTI-CLASSI-MATERIE'!$A"&amp;MATCH(AJ$145,'DOCENTI-CLASSI-MATERIE'!$A$2:$A$201,0)+2&amp;":$L"&amp;MATCH(AJ$145,'DOCENTI-CLASSI-MATERIE'!$A$2:$A$201,0)+2),0)),"")</f>
        <v/>
      </c>
      <c r="AK327" s="41" t="str">
        <f ca="1">IFERROR(INDEX('DOCENTI-CLASSI-MATERIE'!$A$2:$L$201,MATCH(AK$145,'DOCENTI-CLASSI-MATERIE'!$A$2:$A$201,0),MATCH(AK$184,INDIRECT("'DOCENTI-CLASSI-MATERIE'!$A"&amp;MATCH(AK$145,'DOCENTI-CLASSI-MATERIE'!$A$2:$A$201,0)+2&amp;":$L"&amp;MATCH(AK$145,'DOCENTI-CLASSI-MATERIE'!$A$2:$A$201,0)+2),0)),"")</f>
        <v/>
      </c>
      <c r="AL327" s="41" t="str">
        <f ca="1">IFERROR(INDEX('DOCENTI-CLASSI-MATERIE'!$A$2:$L$201,MATCH(AL$145,'DOCENTI-CLASSI-MATERIE'!$A$2:$A$201,0),MATCH(AL$184,INDIRECT("'DOCENTI-CLASSI-MATERIE'!$A"&amp;MATCH(AL$145,'DOCENTI-CLASSI-MATERIE'!$A$2:$A$201,0)+2&amp;":$L"&amp;MATCH(AL$145,'DOCENTI-CLASSI-MATERIE'!$A$2:$A$201,0)+2),0)),"")</f>
        <v/>
      </c>
      <c r="AM327" s="41" t="str">
        <f ca="1">IFERROR(INDEX('DOCENTI-CLASSI-MATERIE'!$A$2:$L$201,MATCH(AM$145,'DOCENTI-CLASSI-MATERIE'!$A$2:$A$201,0),MATCH(AM$184,INDIRECT("'DOCENTI-CLASSI-MATERIE'!$A"&amp;MATCH(AM$145,'DOCENTI-CLASSI-MATERIE'!$A$2:$A$201,0)+2&amp;":$L"&amp;MATCH(AM$145,'DOCENTI-CLASSI-MATERIE'!$A$2:$A$201,0)+2),0)),"")</f>
        <v/>
      </c>
      <c r="AN327" s="41" t="str">
        <f ca="1">IFERROR(INDEX('DOCENTI-CLASSI-MATERIE'!$A$2:$L$201,MATCH(AN$145,'DOCENTI-CLASSI-MATERIE'!$A$2:$A$201,0),MATCH(AN$184,INDIRECT("'DOCENTI-CLASSI-MATERIE'!$A"&amp;MATCH(AN$145,'DOCENTI-CLASSI-MATERIE'!$A$2:$A$201,0)+2&amp;":$L"&amp;MATCH(AN$145,'DOCENTI-CLASSI-MATERIE'!$A$2:$A$201,0)+2),0)),"")</f>
        <v/>
      </c>
      <c r="AO327" s="41" t="str">
        <f ca="1">IFERROR(INDEX('DOCENTI-CLASSI-MATERIE'!$A$2:$L$201,MATCH(AO$145,'DOCENTI-CLASSI-MATERIE'!$A$2:$A$201,0),MATCH(AO$184,INDIRECT("'DOCENTI-CLASSI-MATERIE'!$A"&amp;MATCH(AO$145,'DOCENTI-CLASSI-MATERIE'!$A$2:$A$201,0)+2&amp;":$L"&amp;MATCH(AO$145,'DOCENTI-CLASSI-MATERIE'!$A$2:$A$201,0)+2),0)),"")</f>
        <v/>
      </c>
      <c r="AP327" s="41" t="str">
        <f ca="1">IFERROR(INDEX('DOCENTI-CLASSI-MATERIE'!$A$2:$L$201,MATCH(AP$145,'DOCENTI-CLASSI-MATERIE'!$A$2:$A$201,0),MATCH(AP$184,INDIRECT("'DOCENTI-CLASSI-MATERIE'!$A"&amp;MATCH(AP$145,'DOCENTI-CLASSI-MATERIE'!$A$2:$A$201,0)+2&amp;":$L"&amp;MATCH(AP$145,'DOCENTI-CLASSI-MATERIE'!$A$2:$A$201,0)+2),0)),"")</f>
        <v/>
      </c>
      <c r="AQ327" s="41" t="str">
        <f ca="1">IFERROR(INDEX('DOCENTI-CLASSI-MATERIE'!$A$2:$L$201,MATCH(AQ$145,'DOCENTI-CLASSI-MATERIE'!$A$2:$A$201,0),MATCH(AQ$184,INDIRECT("'DOCENTI-CLASSI-MATERIE'!$A"&amp;MATCH(AQ$145,'DOCENTI-CLASSI-MATERIE'!$A$2:$A$201,0)+2&amp;":$L"&amp;MATCH(AQ$145,'DOCENTI-CLASSI-MATERIE'!$A$2:$A$201,0)+2),0)),"")</f>
        <v/>
      </c>
      <c r="AR327" s="41" t="str">
        <f ca="1">IFERROR(INDEX('DOCENTI-CLASSI-MATERIE'!$A$2:$L$201,MATCH(AR$145,'DOCENTI-CLASSI-MATERIE'!$A$2:$A$201,0),MATCH(AR$184,INDIRECT("'DOCENTI-CLASSI-MATERIE'!$A"&amp;MATCH(AR$145,'DOCENTI-CLASSI-MATERIE'!$A$2:$A$201,0)+2&amp;":$L"&amp;MATCH(AR$145,'DOCENTI-CLASSI-MATERIE'!$A$2:$A$201,0)+2),0)),"")</f>
        <v/>
      </c>
      <c r="AS327" s="41" t="str">
        <f ca="1">IFERROR(INDEX('DOCENTI-CLASSI-MATERIE'!$A$2:$L$201,MATCH(AS$145,'DOCENTI-CLASSI-MATERIE'!$A$2:$A$201,0),MATCH(AS$184,INDIRECT("'DOCENTI-CLASSI-MATERIE'!$A"&amp;MATCH(AS$145,'DOCENTI-CLASSI-MATERIE'!$A$2:$A$201,0)+2&amp;":$L"&amp;MATCH(AS$145,'DOCENTI-CLASSI-MATERIE'!$A$2:$A$201,0)+2),0)),"")</f>
        <v/>
      </c>
      <c r="AT327" s="41" t="str">
        <f ca="1">IFERROR(INDEX('DOCENTI-CLASSI-MATERIE'!$A$2:$L$201,MATCH(AT$145,'DOCENTI-CLASSI-MATERIE'!$A$2:$A$201,0),MATCH(AT$184,INDIRECT("'DOCENTI-CLASSI-MATERIE'!$A"&amp;MATCH(AT$145,'DOCENTI-CLASSI-MATERIE'!$A$2:$A$201,0)+2&amp;":$L"&amp;MATCH(AT$145,'DOCENTI-CLASSI-MATERIE'!$A$2:$A$201,0)+2),0)),"")</f>
        <v/>
      </c>
      <c r="AU327" s="41" t="str">
        <f ca="1">IFERROR(INDEX('DOCENTI-CLASSI-MATERIE'!$A$2:$L$201,MATCH(AU$145,'DOCENTI-CLASSI-MATERIE'!$A$2:$A$201,0),MATCH(AU$184,INDIRECT("'DOCENTI-CLASSI-MATERIE'!$A"&amp;MATCH(AU$145,'DOCENTI-CLASSI-MATERIE'!$A$2:$A$201,0)+2&amp;":$L"&amp;MATCH(AU$145,'DOCENTI-CLASSI-MATERIE'!$A$2:$A$201,0)+2),0)),"")</f>
        <v/>
      </c>
      <c r="AV327" s="41" t="str">
        <f ca="1">IFERROR(INDEX('DOCENTI-CLASSI-MATERIE'!$A$2:$L$201,MATCH(AV$145,'DOCENTI-CLASSI-MATERIE'!$A$2:$A$201,0),MATCH(AV$184,INDIRECT("'DOCENTI-CLASSI-MATERIE'!$A"&amp;MATCH(AV$145,'DOCENTI-CLASSI-MATERIE'!$A$2:$A$201,0)+2&amp;":$L"&amp;MATCH(AV$145,'DOCENTI-CLASSI-MATERIE'!$A$2:$A$201,0)+2),0)),"")</f>
        <v/>
      </c>
      <c r="AW327" s="41" t="str">
        <f ca="1">IFERROR(INDEX('DOCENTI-CLASSI-MATERIE'!$A$2:$L$201,MATCH(AW$145,'DOCENTI-CLASSI-MATERIE'!$A$2:$A$201,0),MATCH(AW$184,INDIRECT("'DOCENTI-CLASSI-MATERIE'!$A"&amp;MATCH(AW$145,'DOCENTI-CLASSI-MATERIE'!$A$2:$A$201,0)+2&amp;":$L"&amp;MATCH(AW$145,'DOCENTI-CLASSI-MATERIE'!$A$2:$A$201,0)+2),0)),"")</f>
        <v/>
      </c>
      <c r="AX327" s="41" t="str">
        <f ca="1">IFERROR(INDEX('DOCENTI-CLASSI-MATERIE'!$A$2:$L$201,MATCH(AX$145,'DOCENTI-CLASSI-MATERIE'!$A$2:$A$201,0),MATCH(AX$184,INDIRECT("'DOCENTI-CLASSI-MATERIE'!$A"&amp;MATCH(AX$145,'DOCENTI-CLASSI-MATERIE'!$A$2:$A$201,0)+2&amp;":$L"&amp;MATCH(AX$145,'DOCENTI-CLASSI-MATERIE'!$A$2:$A$201,0)+2),0)),"")</f>
        <v/>
      </c>
      <c r="AY327" s="41" t="str">
        <f ca="1">IFERROR(INDEX('DOCENTI-CLASSI-MATERIE'!$A$2:$L$201,MATCH(AY$145,'DOCENTI-CLASSI-MATERIE'!$A$2:$A$201,0),MATCH(AY$184,INDIRECT("'DOCENTI-CLASSI-MATERIE'!$A"&amp;MATCH(AY$145,'DOCENTI-CLASSI-MATERIE'!$A$2:$A$201,0)+2&amp;":$L"&amp;MATCH(AY$145,'DOCENTI-CLASSI-MATERIE'!$A$2:$A$201,0)+2),0)),"")</f>
        <v/>
      </c>
      <c r="AZ327" s="41" t="str">
        <f ca="1">IFERROR(INDEX('DOCENTI-CLASSI-MATERIE'!$A$2:$L$201,MATCH(AZ$145,'DOCENTI-CLASSI-MATERIE'!$A$2:$A$201,0),MATCH(AZ$184,INDIRECT("'DOCENTI-CLASSI-MATERIE'!$A"&amp;MATCH(AZ$145,'DOCENTI-CLASSI-MATERIE'!$A$2:$A$201,0)+2&amp;":$L"&amp;MATCH(AZ$145,'DOCENTI-CLASSI-MATERIE'!$A$2:$A$201,0)+2),0)),"")</f>
        <v/>
      </c>
    </row>
    <row r="328" spans="1:52" ht="24.95" hidden="1" customHeight="1">
      <c r="A328" s="160"/>
      <c r="B328" s="163"/>
      <c r="C328" s="43" t="str">
        <f>IFERROR(INDEX('ORARIO DOCENTI'!$A$3:$A$102,MATCH(C$184,'ORARIO DOCENTI'!$AW$3:$AW$102,0),1),"")</f>
        <v/>
      </c>
      <c r="D328" s="43" t="str">
        <f>IFERROR(INDEX('ORARIO DOCENTI'!$A$3:$A$102,MATCH(D$184,'ORARIO DOCENTI'!$AW$3:$AW$102,0),1),"")</f>
        <v/>
      </c>
      <c r="E328" s="43" t="str">
        <f>IFERROR(INDEX('ORARIO DOCENTI'!$A$3:$A$102,MATCH(E$184,'ORARIO DOCENTI'!$AW$3:$AW$102,0),1),"")</f>
        <v/>
      </c>
      <c r="F328" s="43" t="str">
        <f>IFERROR(INDEX('ORARIO DOCENTI'!$A$3:$A$102,MATCH(F$184,'ORARIO DOCENTI'!$AW$3:$AW$102,0),1),"")</f>
        <v/>
      </c>
      <c r="G328" s="43" t="str">
        <f>IFERROR(INDEX('ORARIO DOCENTI'!$A$3:$A$102,MATCH(G$184,'ORARIO DOCENTI'!$AW$3:$AW$102,0),1),"")</f>
        <v/>
      </c>
      <c r="H328" s="43" t="str">
        <f>IFERROR(INDEX('ORARIO DOCENTI'!$A$3:$A$102,MATCH(H$184,'ORARIO DOCENTI'!$AW$3:$AW$102,0),1),"")</f>
        <v/>
      </c>
      <c r="I328" s="43" t="str">
        <f>IFERROR(INDEX('ORARIO DOCENTI'!$A$3:$A$102,MATCH(I$184,'ORARIO DOCENTI'!$AW$3:$AW$102,0),1),"")</f>
        <v/>
      </c>
      <c r="J328" s="43" t="str">
        <f>IFERROR(INDEX('ORARIO DOCENTI'!$A$3:$A$102,MATCH(J$184,'ORARIO DOCENTI'!$AW$3:$AW$102,0),1),"")</f>
        <v/>
      </c>
      <c r="K328" s="43" t="str">
        <f>IFERROR(INDEX('ORARIO DOCENTI'!$A$3:$A$102,MATCH(K$184,'ORARIO DOCENTI'!$AW$3:$AW$102,0),1),"")</f>
        <v/>
      </c>
      <c r="L328" s="43" t="str">
        <f>IFERROR(INDEX('ORARIO DOCENTI'!$A$3:$A$102,MATCH(L$184,'ORARIO DOCENTI'!$AW$3:$AW$102,0),1),"")</f>
        <v/>
      </c>
      <c r="M328" s="43" t="str">
        <f>IFERROR(INDEX('ORARIO DOCENTI'!$A$3:$A$102,MATCH(M$184,'ORARIO DOCENTI'!$AW$3:$AW$102,0),1),"")</f>
        <v/>
      </c>
      <c r="N328" s="43" t="str">
        <f>IFERROR(INDEX('ORARIO DOCENTI'!$A$3:$A$102,MATCH(N$184,'ORARIO DOCENTI'!$AW$3:$AW$102,0),1),"")</f>
        <v/>
      </c>
      <c r="O328" s="43" t="str">
        <f>IFERROR(INDEX('ORARIO DOCENTI'!$A$3:$A$102,MATCH(O$184,'ORARIO DOCENTI'!$AW$3:$AW$102,0),1),"")</f>
        <v/>
      </c>
      <c r="P328" s="43" t="str">
        <f>IFERROR(INDEX('ORARIO DOCENTI'!$A$3:$A$102,MATCH(P$184,'ORARIO DOCENTI'!$AW$3:$AW$102,0),1),"")</f>
        <v/>
      </c>
      <c r="Q328" s="43" t="str">
        <f>IFERROR(INDEX('ORARIO DOCENTI'!$A$3:$A$102,MATCH(Q$184,'ORARIO DOCENTI'!$AW$3:$AW$102,0),1),"")</f>
        <v/>
      </c>
      <c r="R328" s="43" t="str">
        <f>IFERROR(INDEX('ORARIO DOCENTI'!$A$3:$A$102,MATCH(R$184,'ORARIO DOCENTI'!$AW$3:$AW$102,0),1),"")</f>
        <v/>
      </c>
      <c r="S328" s="43" t="str">
        <f>IFERROR(INDEX('ORARIO DOCENTI'!$A$3:$A$102,MATCH(S$184,'ORARIO DOCENTI'!$AW$3:$AW$102,0),1),"")</f>
        <v/>
      </c>
      <c r="T328" s="43" t="str">
        <f>IFERROR(INDEX('ORARIO DOCENTI'!$A$3:$A$102,MATCH(T$184,'ORARIO DOCENTI'!$AW$3:$AW$102,0),1),"")</f>
        <v/>
      </c>
      <c r="U328" s="43" t="str">
        <f>IFERROR(INDEX('ORARIO DOCENTI'!$A$3:$A$102,MATCH(U$184,'ORARIO DOCENTI'!$AW$3:$AW$102,0),1),"")</f>
        <v/>
      </c>
      <c r="V328" s="43" t="str">
        <f>IFERROR(INDEX('ORARIO DOCENTI'!$A$3:$A$102,MATCH(V$184,'ORARIO DOCENTI'!$AW$3:$AW$102,0),1),"")</f>
        <v/>
      </c>
      <c r="W328" s="43" t="str">
        <f>IFERROR(INDEX('ORARIO DOCENTI'!$A$3:$A$102,MATCH(W$184,'ORARIO DOCENTI'!$AW$3:$AW$102,0),1),"")</f>
        <v/>
      </c>
      <c r="X328" s="43" t="str">
        <f>IFERROR(INDEX('ORARIO DOCENTI'!$A$3:$A$102,MATCH(X$184,'ORARIO DOCENTI'!$AW$3:$AW$102,0),1),"")</f>
        <v/>
      </c>
      <c r="Y328" s="43" t="str">
        <f>IFERROR(INDEX('ORARIO DOCENTI'!$A$3:$A$102,MATCH(Y$184,'ORARIO DOCENTI'!$AW$3:$AW$102,0),1),"")</f>
        <v/>
      </c>
      <c r="Z328" s="43" t="str">
        <f>IFERROR(INDEX('ORARIO DOCENTI'!$A$3:$A$102,MATCH(Z$184,'ORARIO DOCENTI'!$AW$3:$AW$102,0),1),"")</f>
        <v/>
      </c>
      <c r="AA328" s="43" t="str">
        <f>IFERROR(INDEX('ORARIO DOCENTI'!$A$3:$A$102,MATCH(AA$184,'ORARIO DOCENTI'!$AW$3:$AW$102,0),1),"")</f>
        <v/>
      </c>
      <c r="AB328" s="43" t="str">
        <f>IFERROR(INDEX('ORARIO DOCENTI'!$A$3:$A$102,MATCH(AB$184,'ORARIO DOCENTI'!$AW$3:$AW$102,0),1),"")</f>
        <v/>
      </c>
      <c r="AC328" s="43" t="str">
        <f>IFERROR(INDEX('ORARIO DOCENTI'!$A$3:$A$102,MATCH(AC$184,'ORARIO DOCENTI'!$AW$3:$AW$102,0),1),"")</f>
        <v/>
      </c>
      <c r="AD328" s="43" t="str">
        <f>IFERROR(INDEX('ORARIO DOCENTI'!$A$3:$A$102,MATCH(AD$184,'ORARIO DOCENTI'!$AW$3:$AW$102,0),1),"")</f>
        <v/>
      </c>
      <c r="AE328" s="43" t="str">
        <f>IFERROR(INDEX('ORARIO DOCENTI'!$A$3:$A$102,MATCH(AE$184,'ORARIO DOCENTI'!$AW$3:$AW$102,0),1),"")</f>
        <v/>
      </c>
      <c r="AF328" s="43" t="str">
        <f>IFERROR(INDEX('ORARIO DOCENTI'!$A$3:$A$102,MATCH(AF$184,'ORARIO DOCENTI'!$AW$3:$AW$102,0),1),"")</f>
        <v/>
      </c>
      <c r="AG328" s="43" t="str">
        <f>IFERROR(INDEX('ORARIO DOCENTI'!$A$3:$A$102,MATCH(AG$184,'ORARIO DOCENTI'!$AW$3:$AW$102,0),1),"")</f>
        <v/>
      </c>
      <c r="AH328" s="43" t="str">
        <f>IFERROR(INDEX('ORARIO DOCENTI'!$A$3:$A$102,MATCH(AH$184,'ORARIO DOCENTI'!$AW$3:$AW$102,0),1),"")</f>
        <v/>
      </c>
      <c r="AI328" s="43" t="str">
        <f>IFERROR(INDEX('ORARIO DOCENTI'!$A$3:$A$102,MATCH(AI$184,'ORARIO DOCENTI'!$AW$3:$AW$102,0),1),"")</f>
        <v/>
      </c>
      <c r="AJ328" s="43" t="str">
        <f>IFERROR(INDEX('ORARIO DOCENTI'!$A$3:$A$102,MATCH(AJ$184,'ORARIO DOCENTI'!$AW$3:$AW$102,0),1),"")</f>
        <v/>
      </c>
      <c r="AK328" s="43" t="str">
        <f>IFERROR(INDEX('ORARIO DOCENTI'!$A$3:$A$102,MATCH(AK$184,'ORARIO DOCENTI'!$AW$3:$AW$102,0),1),"")</f>
        <v/>
      </c>
      <c r="AL328" s="43" t="str">
        <f>IFERROR(INDEX('ORARIO DOCENTI'!$A$3:$A$102,MATCH(AL$184,'ORARIO DOCENTI'!$AW$3:$AW$102,0),1),"")</f>
        <v/>
      </c>
      <c r="AM328" s="43" t="str">
        <f>IFERROR(INDEX('ORARIO DOCENTI'!$A$3:$A$102,MATCH(AM$184,'ORARIO DOCENTI'!$AW$3:$AW$102,0),1),"")</f>
        <v/>
      </c>
      <c r="AN328" s="43" t="str">
        <f>IFERROR(INDEX('ORARIO DOCENTI'!$A$3:$A$102,MATCH(AN$184,'ORARIO DOCENTI'!$AW$3:$AW$102,0),1),"")</f>
        <v/>
      </c>
      <c r="AO328" s="43" t="str">
        <f>IFERROR(INDEX('ORARIO DOCENTI'!$A$3:$A$102,MATCH(AO$184,'ORARIO DOCENTI'!$AW$3:$AW$102,0),1),"")</f>
        <v/>
      </c>
      <c r="AP328" s="43" t="str">
        <f>IFERROR(INDEX('ORARIO DOCENTI'!$A$3:$A$102,MATCH(AP$184,'ORARIO DOCENTI'!$AW$3:$AW$102,0),1),"")</f>
        <v/>
      </c>
      <c r="AQ328" s="43" t="str">
        <f>IFERROR(INDEX('ORARIO DOCENTI'!$A$3:$A$102,MATCH(AQ$184,'ORARIO DOCENTI'!$AW$3:$AW$102,0),1),"")</f>
        <v/>
      </c>
      <c r="AR328" s="43" t="str">
        <f>IFERROR(INDEX('ORARIO DOCENTI'!$A$3:$A$102,MATCH(AR$184,'ORARIO DOCENTI'!$AW$3:$AW$102,0),1),"")</f>
        <v/>
      </c>
      <c r="AS328" s="43" t="str">
        <f>IFERROR(INDEX('ORARIO DOCENTI'!$A$3:$A$102,MATCH(AS$184,'ORARIO DOCENTI'!$AW$3:$AW$102,0),1),"")</f>
        <v/>
      </c>
      <c r="AT328" s="43" t="str">
        <f>IFERROR(INDEX('ORARIO DOCENTI'!$A$3:$A$102,MATCH(AT$184,'ORARIO DOCENTI'!$AW$3:$AW$102,0),1),"")</f>
        <v/>
      </c>
      <c r="AU328" s="43" t="str">
        <f>IFERROR(INDEX('ORARIO DOCENTI'!$A$3:$A$102,MATCH(AU$184,'ORARIO DOCENTI'!$AW$3:$AW$102,0),1),"")</f>
        <v/>
      </c>
      <c r="AV328" s="43" t="str">
        <f>IFERROR(INDEX('ORARIO DOCENTI'!$A$3:$A$102,MATCH(AV$184,'ORARIO DOCENTI'!$AW$3:$AW$102,0),1),"")</f>
        <v/>
      </c>
      <c r="AW328" s="43" t="str">
        <f>IFERROR(INDEX('ORARIO DOCENTI'!$A$3:$A$102,MATCH(AW$184,'ORARIO DOCENTI'!$AW$3:$AW$102,0),1),"")</f>
        <v/>
      </c>
      <c r="AX328" s="43" t="str">
        <f>IFERROR(INDEX('ORARIO DOCENTI'!$A$3:$A$102,MATCH(AX$184,'ORARIO DOCENTI'!$AW$3:$AW$102,0),1),"")</f>
        <v/>
      </c>
      <c r="AY328" s="43" t="str">
        <f>IFERROR(INDEX('ORARIO DOCENTI'!$A$3:$A$102,MATCH(AY$184,'ORARIO DOCENTI'!$AW$3:$AW$102,0),1),"")</f>
        <v/>
      </c>
      <c r="AZ328" s="43" t="str">
        <f>IFERROR(INDEX('ORARIO DOCENTI'!$A$3:$A$102,MATCH(AZ$184,'ORARIO DOCENTI'!$AW$3:$AW$102,0),1),"")</f>
        <v/>
      </c>
    </row>
    <row r="329" spans="1:52" ht="24.95" hidden="1" customHeight="1">
      <c r="A329" s="160"/>
      <c r="B329" s="163"/>
      <c r="C329" s="40" t="str">
        <f>IFERROR(INDEX('ORARIO ITP'!$A$3:$A$102,MATCH(C$184,'ORARIO ITP'!$AW$3:$AW$102,0),1),"")</f>
        <v/>
      </c>
      <c r="D329" s="40" t="str">
        <f>IFERROR(INDEX('ORARIO ITP'!$A$3:$A$102,MATCH(D$184,'ORARIO ITP'!$AW$3:$AW$102,0),1),"")</f>
        <v/>
      </c>
      <c r="E329" s="40" t="str">
        <f>IFERROR(INDEX('ORARIO ITP'!$A$3:$A$102,MATCH(E$184,'ORARIO ITP'!$AW$3:$AW$102,0),1),"")</f>
        <v/>
      </c>
      <c r="F329" s="40" t="str">
        <f>IFERROR(INDEX('ORARIO ITP'!$A$3:$A$102,MATCH(F$184,'ORARIO ITP'!$AW$3:$AW$102,0),1),"")</f>
        <v/>
      </c>
      <c r="G329" s="40" t="str">
        <f>IFERROR(INDEX('ORARIO ITP'!$A$3:$A$102,MATCH(G$184,'ORARIO ITP'!$AW$3:$AW$102,0),1),"")</f>
        <v/>
      </c>
      <c r="H329" s="40" t="str">
        <f>IFERROR(INDEX('ORARIO ITP'!$A$3:$A$102,MATCH(H$184,'ORARIO ITP'!$AW$3:$AW$102,0),1),"")</f>
        <v/>
      </c>
      <c r="I329" s="40" t="str">
        <f>IFERROR(INDEX('ORARIO ITP'!$A$3:$A$102,MATCH(I$184,'ORARIO ITP'!$AW$3:$AW$102,0),1),"")</f>
        <v/>
      </c>
      <c r="J329" s="40" t="str">
        <f>IFERROR(INDEX('ORARIO ITP'!$A$3:$A$102,MATCH(J$184,'ORARIO ITP'!$AW$3:$AW$102,0),1),"")</f>
        <v/>
      </c>
      <c r="K329" s="40" t="str">
        <f>IFERROR(INDEX('ORARIO ITP'!$A$3:$A$102,MATCH(K$184,'ORARIO ITP'!$AW$3:$AW$102,0),1),"")</f>
        <v/>
      </c>
      <c r="L329" s="40" t="str">
        <f>IFERROR(INDEX('ORARIO ITP'!$A$3:$A$102,MATCH(L$184,'ORARIO ITP'!$AW$3:$AW$102,0),1),"")</f>
        <v/>
      </c>
      <c r="M329" s="40" t="str">
        <f>IFERROR(INDEX('ORARIO ITP'!$A$3:$A$102,MATCH(M$184,'ORARIO ITP'!$AW$3:$AW$102,0),1),"")</f>
        <v/>
      </c>
      <c r="N329" s="40" t="str">
        <f>IFERROR(INDEX('ORARIO ITP'!$A$3:$A$102,MATCH(N$184,'ORARIO ITP'!$AW$3:$AW$102,0),1),"")</f>
        <v/>
      </c>
      <c r="O329" s="40" t="str">
        <f>IFERROR(INDEX('ORARIO ITP'!$A$3:$A$102,MATCH(O$184,'ORARIO ITP'!$AW$3:$AW$102,0),1),"")</f>
        <v/>
      </c>
      <c r="P329" s="40" t="str">
        <f>IFERROR(INDEX('ORARIO ITP'!$A$3:$A$102,MATCH(P$184,'ORARIO ITP'!$AW$3:$AW$102,0),1),"")</f>
        <v/>
      </c>
      <c r="Q329" s="40" t="str">
        <f>IFERROR(INDEX('ORARIO ITP'!$A$3:$A$102,MATCH(Q$184,'ORARIO ITP'!$AW$3:$AW$102,0),1),"")</f>
        <v/>
      </c>
      <c r="R329" s="40" t="str">
        <f>IFERROR(INDEX('ORARIO ITP'!$A$3:$A$102,MATCH(R$184,'ORARIO ITP'!$AW$3:$AW$102,0),1),"")</f>
        <v/>
      </c>
      <c r="S329" s="40" t="str">
        <f>IFERROR(INDEX('ORARIO ITP'!$A$3:$A$102,MATCH(S$184,'ORARIO ITP'!$AW$3:$AW$102,0),1),"")</f>
        <v/>
      </c>
      <c r="T329" s="40" t="str">
        <f>IFERROR(INDEX('ORARIO ITP'!$A$3:$A$102,MATCH(T$184,'ORARIO ITP'!$AW$3:$AW$102,0),1),"")</f>
        <v/>
      </c>
      <c r="U329" s="40" t="str">
        <f>IFERROR(INDEX('ORARIO ITP'!$A$3:$A$102,MATCH(U$184,'ORARIO ITP'!$AW$3:$AW$102,0),1),"")</f>
        <v/>
      </c>
      <c r="V329" s="40" t="str">
        <f>IFERROR(INDEX('ORARIO ITP'!$A$3:$A$102,MATCH(V$184,'ORARIO ITP'!$AW$3:$AW$102,0),1),"")</f>
        <v/>
      </c>
      <c r="W329" s="40" t="str">
        <f>IFERROR(INDEX('ORARIO ITP'!$A$3:$A$102,MATCH(W$184,'ORARIO ITP'!$AW$3:$AW$102,0),1),"")</f>
        <v/>
      </c>
      <c r="X329" s="40" t="str">
        <f>IFERROR(INDEX('ORARIO ITP'!$A$3:$A$102,MATCH(X$184,'ORARIO ITP'!$AW$3:$AW$102,0),1),"")</f>
        <v/>
      </c>
      <c r="Y329" s="40" t="str">
        <f>IFERROR(INDEX('ORARIO ITP'!$A$3:$A$102,MATCH(Y$184,'ORARIO ITP'!$AW$3:$AW$102,0),1),"")</f>
        <v/>
      </c>
      <c r="Z329" s="40" t="str">
        <f>IFERROR(INDEX('ORARIO ITP'!$A$3:$A$102,MATCH(Z$184,'ORARIO ITP'!$AW$3:$AW$102,0),1),"")</f>
        <v/>
      </c>
      <c r="AA329" s="40" t="str">
        <f>IFERROR(INDEX('ORARIO ITP'!$A$3:$A$102,MATCH(AA$184,'ORARIO ITP'!$AW$3:$AW$102,0),1),"")</f>
        <v/>
      </c>
      <c r="AB329" s="40" t="str">
        <f>IFERROR(INDEX('ORARIO ITP'!$A$3:$A$102,MATCH(AB$184,'ORARIO ITP'!$AW$3:$AW$102,0),1),"")</f>
        <v/>
      </c>
      <c r="AC329" s="40" t="str">
        <f>IFERROR(INDEX('ORARIO ITP'!$A$3:$A$102,MATCH(AC$184,'ORARIO ITP'!$AW$3:$AW$102,0),1),"")</f>
        <v/>
      </c>
      <c r="AD329" s="40" t="str">
        <f>IFERROR(INDEX('ORARIO ITP'!$A$3:$A$102,MATCH(AD$184,'ORARIO ITP'!$AW$3:$AW$102,0),1),"")</f>
        <v/>
      </c>
      <c r="AE329" s="40" t="str">
        <f>IFERROR(INDEX('ORARIO ITP'!$A$3:$A$102,MATCH(AE$184,'ORARIO ITP'!$AW$3:$AW$102,0),1),"")</f>
        <v/>
      </c>
      <c r="AF329" s="40" t="str">
        <f>IFERROR(INDEX('ORARIO ITP'!$A$3:$A$102,MATCH(AF$184,'ORARIO ITP'!$AW$3:$AW$102,0),1),"")</f>
        <v/>
      </c>
      <c r="AG329" s="40" t="str">
        <f>IFERROR(INDEX('ORARIO ITP'!$A$3:$A$102,MATCH(AG$184,'ORARIO ITP'!$AW$3:$AW$102,0),1),"")</f>
        <v/>
      </c>
      <c r="AH329" s="40" t="str">
        <f>IFERROR(INDEX('ORARIO ITP'!$A$3:$A$102,MATCH(AH$184,'ORARIO ITP'!$AW$3:$AW$102,0),1),"")</f>
        <v/>
      </c>
      <c r="AI329" s="40" t="str">
        <f>IFERROR(INDEX('ORARIO ITP'!$A$3:$A$102,MATCH(AI$184,'ORARIO ITP'!$AW$3:$AW$102,0),1),"")</f>
        <v/>
      </c>
      <c r="AJ329" s="40" t="str">
        <f>IFERROR(INDEX('ORARIO ITP'!$A$3:$A$102,MATCH(AJ$184,'ORARIO ITP'!$AW$3:$AW$102,0),1),"")</f>
        <v/>
      </c>
      <c r="AK329" s="40" t="str">
        <f>IFERROR(INDEX('ORARIO ITP'!$A$3:$A$102,MATCH(AK$184,'ORARIO ITP'!$AW$3:$AW$102,0),1),"")</f>
        <v/>
      </c>
      <c r="AL329" s="40" t="str">
        <f>IFERROR(INDEX('ORARIO ITP'!$A$3:$A$102,MATCH(AL$184,'ORARIO ITP'!$AW$3:$AW$102,0),1),"")</f>
        <v/>
      </c>
      <c r="AM329" s="40" t="str">
        <f>IFERROR(INDEX('ORARIO ITP'!$A$3:$A$102,MATCH(AM$184,'ORARIO ITP'!$AW$3:$AW$102,0),1),"")</f>
        <v/>
      </c>
      <c r="AN329" s="40" t="str">
        <f>IFERROR(INDEX('ORARIO ITP'!$A$3:$A$102,MATCH(AN$184,'ORARIO ITP'!$AW$3:$AW$102,0),1),"")</f>
        <v/>
      </c>
      <c r="AO329" s="40" t="str">
        <f>IFERROR(INDEX('ORARIO ITP'!$A$3:$A$102,MATCH(AO$184,'ORARIO ITP'!$AW$3:$AW$102,0),1),"")</f>
        <v/>
      </c>
      <c r="AP329" s="40" t="str">
        <f>IFERROR(INDEX('ORARIO ITP'!$A$3:$A$102,MATCH(AP$184,'ORARIO ITP'!$AW$3:$AW$102,0),1),"")</f>
        <v/>
      </c>
      <c r="AQ329" s="40" t="str">
        <f>IFERROR(INDEX('ORARIO ITP'!$A$3:$A$102,MATCH(AQ$184,'ORARIO ITP'!$AW$3:$AW$102,0),1),"")</f>
        <v/>
      </c>
      <c r="AR329" s="40" t="str">
        <f>IFERROR(INDEX('ORARIO ITP'!$A$3:$A$102,MATCH(AR$184,'ORARIO ITP'!$AW$3:$AW$102,0),1),"")</f>
        <v/>
      </c>
      <c r="AS329" s="40" t="str">
        <f>IFERROR(INDEX('ORARIO ITP'!$A$3:$A$102,MATCH(AS$184,'ORARIO ITP'!$AW$3:$AW$102,0),1),"")</f>
        <v/>
      </c>
      <c r="AT329" s="40" t="str">
        <f>IFERROR(INDEX('ORARIO ITP'!$A$3:$A$102,MATCH(AT$184,'ORARIO ITP'!$AW$3:$AW$102,0),1),"")</f>
        <v/>
      </c>
      <c r="AU329" s="40" t="str">
        <f>IFERROR(INDEX('ORARIO ITP'!$A$3:$A$102,MATCH(AU$184,'ORARIO ITP'!$AW$3:$AW$102,0),1),"")</f>
        <v/>
      </c>
      <c r="AV329" s="40" t="str">
        <f>IFERROR(INDEX('ORARIO ITP'!$A$3:$A$102,MATCH(AV$184,'ORARIO ITP'!$AW$3:$AW$102,0),1),"")</f>
        <v/>
      </c>
      <c r="AW329" s="40" t="str">
        <f>IFERROR(INDEX('ORARIO ITP'!$A$3:$A$102,MATCH(AW$184,'ORARIO ITP'!$AW$3:$AW$102,0),1),"")</f>
        <v/>
      </c>
      <c r="AX329" s="40" t="str">
        <f>IFERROR(INDEX('ORARIO ITP'!$A$3:$A$102,MATCH(AX$184,'ORARIO ITP'!$AW$3:$AW$102,0),1),"")</f>
        <v/>
      </c>
      <c r="AY329" s="40" t="str">
        <f>IFERROR(INDEX('ORARIO ITP'!$A$3:$A$102,MATCH(AY$184,'ORARIO ITP'!$AW$3:$AW$102,0),1),"")</f>
        <v/>
      </c>
      <c r="AZ329" s="40" t="str">
        <f>IFERROR(INDEX('ORARIO ITP'!$A$3:$A$102,MATCH(AZ$184,'ORARIO ITP'!$AW$3:$AW$102,0),1),"")</f>
        <v/>
      </c>
    </row>
    <row r="330" spans="1:52" ht="24.95" hidden="1" customHeight="1">
      <c r="A330" s="160"/>
      <c r="B330" s="163">
        <v>9</v>
      </c>
      <c r="C330" s="41" t="str">
        <f ca="1">IFERROR(INDEX('DOCENTI-CLASSI-MATERIE'!$A$2:$L$201,MATCH(C$148,'DOCENTI-CLASSI-MATERIE'!$A$2:$A$201,0),MATCH(C$184,INDIRECT("'DOCENTI-CLASSI-MATERIE'!$A"&amp;MATCH(C$148,'DOCENTI-CLASSI-MATERIE'!$A$2:$A$201,0)+2&amp;":$L"&amp;MATCH(C$148,'DOCENTI-CLASSI-MATERIE'!$A$2:$A$201,0)+2),0)),"")</f>
        <v/>
      </c>
      <c r="D330" s="41" t="str">
        <f ca="1">IFERROR(INDEX('DOCENTI-CLASSI-MATERIE'!$A$2:$L$201,MATCH(D$148,'DOCENTI-CLASSI-MATERIE'!$A$2:$A$201,0),MATCH(D$184,INDIRECT("'DOCENTI-CLASSI-MATERIE'!$A"&amp;MATCH(D$148,'DOCENTI-CLASSI-MATERIE'!$A$2:$A$201,0)+2&amp;":$L"&amp;MATCH(D$148,'DOCENTI-CLASSI-MATERIE'!$A$2:$A$201,0)+2),0)),"")</f>
        <v/>
      </c>
      <c r="E330" s="41" t="str">
        <f ca="1">IFERROR(INDEX('DOCENTI-CLASSI-MATERIE'!$A$2:$L$201,MATCH(E$148,'DOCENTI-CLASSI-MATERIE'!$A$2:$A$201,0),MATCH(E$184,INDIRECT("'DOCENTI-CLASSI-MATERIE'!$A"&amp;MATCH(E$148,'DOCENTI-CLASSI-MATERIE'!$A$2:$A$201,0)+2&amp;":$L"&amp;MATCH(E$148,'DOCENTI-CLASSI-MATERIE'!$A$2:$A$201,0)+2),0)),"")</f>
        <v/>
      </c>
      <c r="F330" s="41" t="str">
        <f ca="1">IFERROR(INDEX('DOCENTI-CLASSI-MATERIE'!$A$2:$L$201,MATCH(F$148,'DOCENTI-CLASSI-MATERIE'!$A$2:$A$201,0),MATCH(F$184,INDIRECT("'DOCENTI-CLASSI-MATERIE'!$A"&amp;MATCH(F$148,'DOCENTI-CLASSI-MATERIE'!$A$2:$A$201,0)+2&amp;":$L"&amp;MATCH(F$148,'DOCENTI-CLASSI-MATERIE'!$A$2:$A$201,0)+2),0)),"")</f>
        <v/>
      </c>
      <c r="G330" s="41" t="str">
        <f ca="1">IFERROR(INDEX('DOCENTI-CLASSI-MATERIE'!$A$2:$L$201,MATCH(G$148,'DOCENTI-CLASSI-MATERIE'!$A$2:$A$201,0),MATCH(G$184,INDIRECT("'DOCENTI-CLASSI-MATERIE'!$A"&amp;MATCH(G$148,'DOCENTI-CLASSI-MATERIE'!$A$2:$A$201,0)+2&amp;":$L"&amp;MATCH(G$148,'DOCENTI-CLASSI-MATERIE'!$A$2:$A$201,0)+2),0)),"")</f>
        <v/>
      </c>
      <c r="H330" s="41" t="str">
        <f ca="1">IFERROR(INDEX('DOCENTI-CLASSI-MATERIE'!$A$2:$L$201,MATCH(H$148,'DOCENTI-CLASSI-MATERIE'!$A$2:$A$201,0),MATCH(H$184,INDIRECT("'DOCENTI-CLASSI-MATERIE'!$A"&amp;MATCH(H$148,'DOCENTI-CLASSI-MATERIE'!$A$2:$A$201,0)+2&amp;":$L"&amp;MATCH(H$148,'DOCENTI-CLASSI-MATERIE'!$A$2:$A$201,0)+2),0)),"")</f>
        <v/>
      </c>
      <c r="I330" s="41" t="str">
        <f ca="1">IFERROR(INDEX('DOCENTI-CLASSI-MATERIE'!$A$2:$L$201,MATCH(I$148,'DOCENTI-CLASSI-MATERIE'!$A$2:$A$201,0),MATCH(I$184,INDIRECT("'DOCENTI-CLASSI-MATERIE'!$A"&amp;MATCH(I$148,'DOCENTI-CLASSI-MATERIE'!$A$2:$A$201,0)+2&amp;":$L"&amp;MATCH(I$148,'DOCENTI-CLASSI-MATERIE'!$A$2:$A$201,0)+2),0)),"")</f>
        <v/>
      </c>
      <c r="J330" s="41" t="str">
        <f ca="1">IFERROR(INDEX('DOCENTI-CLASSI-MATERIE'!$A$2:$L$201,MATCH(J$148,'DOCENTI-CLASSI-MATERIE'!$A$2:$A$201,0),MATCH(J$184,INDIRECT("'DOCENTI-CLASSI-MATERIE'!$A"&amp;MATCH(J$148,'DOCENTI-CLASSI-MATERIE'!$A$2:$A$201,0)+2&amp;":$L"&amp;MATCH(J$148,'DOCENTI-CLASSI-MATERIE'!$A$2:$A$201,0)+2),0)),"")</f>
        <v/>
      </c>
      <c r="K330" s="41" t="str">
        <f ca="1">IFERROR(INDEX('DOCENTI-CLASSI-MATERIE'!$A$2:$L$201,MATCH(K$148,'DOCENTI-CLASSI-MATERIE'!$A$2:$A$201,0),MATCH(K$184,INDIRECT("'DOCENTI-CLASSI-MATERIE'!$A"&amp;MATCH(K$148,'DOCENTI-CLASSI-MATERIE'!$A$2:$A$201,0)+2&amp;":$L"&amp;MATCH(K$148,'DOCENTI-CLASSI-MATERIE'!$A$2:$A$201,0)+2),0)),"")</f>
        <v/>
      </c>
      <c r="L330" s="41" t="str">
        <f ca="1">IFERROR(INDEX('DOCENTI-CLASSI-MATERIE'!$A$2:$L$201,MATCH(L$148,'DOCENTI-CLASSI-MATERIE'!$A$2:$A$201,0),MATCH(L$184,INDIRECT("'DOCENTI-CLASSI-MATERIE'!$A"&amp;MATCH(L$148,'DOCENTI-CLASSI-MATERIE'!$A$2:$A$201,0)+2&amp;":$L"&amp;MATCH(L$148,'DOCENTI-CLASSI-MATERIE'!$A$2:$A$201,0)+2),0)),"")</f>
        <v/>
      </c>
      <c r="M330" s="41" t="str">
        <f ca="1">IFERROR(INDEX('DOCENTI-CLASSI-MATERIE'!$A$2:$L$201,MATCH(M$148,'DOCENTI-CLASSI-MATERIE'!$A$2:$A$201,0),MATCH(M$184,INDIRECT("'DOCENTI-CLASSI-MATERIE'!$A"&amp;MATCH(M$148,'DOCENTI-CLASSI-MATERIE'!$A$2:$A$201,0)+2&amp;":$L"&amp;MATCH(M$148,'DOCENTI-CLASSI-MATERIE'!$A$2:$A$201,0)+2),0)),"")</f>
        <v/>
      </c>
      <c r="N330" s="41" t="str">
        <f ca="1">IFERROR(INDEX('DOCENTI-CLASSI-MATERIE'!$A$2:$L$201,MATCH(N$148,'DOCENTI-CLASSI-MATERIE'!$A$2:$A$201,0),MATCH(N$184,INDIRECT("'DOCENTI-CLASSI-MATERIE'!$A"&amp;MATCH(N$148,'DOCENTI-CLASSI-MATERIE'!$A$2:$A$201,0)+2&amp;":$L"&amp;MATCH(N$148,'DOCENTI-CLASSI-MATERIE'!$A$2:$A$201,0)+2),0)),"")</f>
        <v/>
      </c>
      <c r="O330" s="41" t="str">
        <f ca="1">IFERROR(INDEX('DOCENTI-CLASSI-MATERIE'!$A$2:$L$201,MATCH(O$148,'DOCENTI-CLASSI-MATERIE'!$A$2:$A$201,0),MATCH(O$184,INDIRECT("'DOCENTI-CLASSI-MATERIE'!$A"&amp;MATCH(O$148,'DOCENTI-CLASSI-MATERIE'!$A$2:$A$201,0)+2&amp;":$L"&amp;MATCH(O$148,'DOCENTI-CLASSI-MATERIE'!$A$2:$A$201,0)+2),0)),"")</f>
        <v/>
      </c>
      <c r="P330" s="41" t="str">
        <f ca="1">IFERROR(INDEX('DOCENTI-CLASSI-MATERIE'!$A$2:$L$201,MATCH(P$148,'DOCENTI-CLASSI-MATERIE'!$A$2:$A$201,0),MATCH(P$184,INDIRECT("'DOCENTI-CLASSI-MATERIE'!$A"&amp;MATCH(P$148,'DOCENTI-CLASSI-MATERIE'!$A$2:$A$201,0)+2&amp;":$L"&amp;MATCH(P$148,'DOCENTI-CLASSI-MATERIE'!$A$2:$A$201,0)+2),0)),"")</f>
        <v/>
      </c>
      <c r="Q330" s="41" t="str">
        <f ca="1">IFERROR(INDEX('DOCENTI-CLASSI-MATERIE'!$A$2:$L$201,MATCH(Q$148,'DOCENTI-CLASSI-MATERIE'!$A$2:$A$201,0),MATCH(Q$184,INDIRECT("'DOCENTI-CLASSI-MATERIE'!$A"&amp;MATCH(Q$148,'DOCENTI-CLASSI-MATERIE'!$A$2:$A$201,0)+2&amp;":$L"&amp;MATCH(Q$148,'DOCENTI-CLASSI-MATERIE'!$A$2:$A$201,0)+2),0)),"")</f>
        <v/>
      </c>
      <c r="R330" s="41" t="str">
        <f ca="1">IFERROR(INDEX('DOCENTI-CLASSI-MATERIE'!$A$2:$L$201,MATCH(R$148,'DOCENTI-CLASSI-MATERIE'!$A$2:$A$201,0),MATCH(R$184,INDIRECT("'DOCENTI-CLASSI-MATERIE'!$A"&amp;MATCH(R$148,'DOCENTI-CLASSI-MATERIE'!$A$2:$A$201,0)+2&amp;":$L"&amp;MATCH(R$148,'DOCENTI-CLASSI-MATERIE'!$A$2:$A$201,0)+2),0)),"")</f>
        <v/>
      </c>
      <c r="S330" s="41" t="str">
        <f ca="1">IFERROR(INDEX('DOCENTI-CLASSI-MATERIE'!$A$2:$L$201,MATCH(S$148,'DOCENTI-CLASSI-MATERIE'!$A$2:$A$201,0),MATCH(S$184,INDIRECT("'DOCENTI-CLASSI-MATERIE'!$A"&amp;MATCH(S$148,'DOCENTI-CLASSI-MATERIE'!$A$2:$A$201,0)+2&amp;":$L"&amp;MATCH(S$148,'DOCENTI-CLASSI-MATERIE'!$A$2:$A$201,0)+2),0)),"")</f>
        <v/>
      </c>
      <c r="T330" s="41" t="str">
        <f ca="1">IFERROR(INDEX('DOCENTI-CLASSI-MATERIE'!$A$2:$L$201,MATCH(T$148,'DOCENTI-CLASSI-MATERIE'!$A$2:$A$201,0),MATCH(T$184,INDIRECT("'DOCENTI-CLASSI-MATERIE'!$A"&amp;MATCH(T$148,'DOCENTI-CLASSI-MATERIE'!$A$2:$A$201,0)+2&amp;":$L"&amp;MATCH(T$148,'DOCENTI-CLASSI-MATERIE'!$A$2:$A$201,0)+2),0)),"")</f>
        <v/>
      </c>
      <c r="U330" s="41" t="str">
        <f ca="1">IFERROR(INDEX('DOCENTI-CLASSI-MATERIE'!$A$2:$L$201,MATCH(U$148,'DOCENTI-CLASSI-MATERIE'!$A$2:$A$201,0),MATCH(U$184,INDIRECT("'DOCENTI-CLASSI-MATERIE'!$A"&amp;MATCH(U$148,'DOCENTI-CLASSI-MATERIE'!$A$2:$A$201,0)+2&amp;":$L"&amp;MATCH(U$148,'DOCENTI-CLASSI-MATERIE'!$A$2:$A$201,0)+2),0)),"")</f>
        <v/>
      </c>
      <c r="V330" s="41" t="str">
        <f ca="1">IFERROR(INDEX('DOCENTI-CLASSI-MATERIE'!$A$2:$L$201,MATCH(V$148,'DOCENTI-CLASSI-MATERIE'!$A$2:$A$201,0),MATCH(V$184,INDIRECT("'DOCENTI-CLASSI-MATERIE'!$A"&amp;MATCH(V$148,'DOCENTI-CLASSI-MATERIE'!$A$2:$A$201,0)+2&amp;":$L"&amp;MATCH(V$148,'DOCENTI-CLASSI-MATERIE'!$A$2:$A$201,0)+2),0)),"")</f>
        <v/>
      </c>
      <c r="W330" s="41" t="str">
        <f ca="1">IFERROR(INDEX('DOCENTI-CLASSI-MATERIE'!$A$2:$L$201,MATCH(W$148,'DOCENTI-CLASSI-MATERIE'!$A$2:$A$201,0),MATCH(W$184,INDIRECT("'DOCENTI-CLASSI-MATERIE'!$A"&amp;MATCH(W$148,'DOCENTI-CLASSI-MATERIE'!$A$2:$A$201,0)+2&amp;":$L"&amp;MATCH(W$148,'DOCENTI-CLASSI-MATERIE'!$A$2:$A$201,0)+2),0)),"")</f>
        <v/>
      </c>
      <c r="X330" s="41" t="str">
        <f ca="1">IFERROR(INDEX('DOCENTI-CLASSI-MATERIE'!$A$2:$L$201,MATCH(X$148,'DOCENTI-CLASSI-MATERIE'!$A$2:$A$201,0),MATCH(X$184,INDIRECT("'DOCENTI-CLASSI-MATERIE'!$A"&amp;MATCH(X$148,'DOCENTI-CLASSI-MATERIE'!$A$2:$A$201,0)+2&amp;":$L"&amp;MATCH(X$148,'DOCENTI-CLASSI-MATERIE'!$A$2:$A$201,0)+2),0)),"")</f>
        <v/>
      </c>
      <c r="Y330" s="41" t="str">
        <f ca="1">IFERROR(INDEX('DOCENTI-CLASSI-MATERIE'!$A$2:$L$201,MATCH(Y$148,'DOCENTI-CLASSI-MATERIE'!$A$2:$A$201,0),MATCH(Y$184,INDIRECT("'DOCENTI-CLASSI-MATERIE'!$A"&amp;MATCH(Y$148,'DOCENTI-CLASSI-MATERIE'!$A$2:$A$201,0)+2&amp;":$L"&amp;MATCH(Y$148,'DOCENTI-CLASSI-MATERIE'!$A$2:$A$201,0)+2),0)),"")</f>
        <v/>
      </c>
      <c r="Z330" s="41" t="str">
        <f ca="1">IFERROR(INDEX('DOCENTI-CLASSI-MATERIE'!$A$2:$L$201,MATCH(Z$148,'DOCENTI-CLASSI-MATERIE'!$A$2:$A$201,0),MATCH(Z$184,INDIRECT("'DOCENTI-CLASSI-MATERIE'!$A"&amp;MATCH(Z$148,'DOCENTI-CLASSI-MATERIE'!$A$2:$A$201,0)+2&amp;":$L"&amp;MATCH(Z$148,'DOCENTI-CLASSI-MATERIE'!$A$2:$A$201,0)+2),0)),"")</f>
        <v/>
      </c>
      <c r="AA330" s="41" t="str">
        <f ca="1">IFERROR(INDEX('DOCENTI-CLASSI-MATERIE'!$A$2:$L$201,MATCH(AA$148,'DOCENTI-CLASSI-MATERIE'!$A$2:$A$201,0),MATCH(AA$184,INDIRECT("'DOCENTI-CLASSI-MATERIE'!$A"&amp;MATCH(AA$148,'DOCENTI-CLASSI-MATERIE'!$A$2:$A$201,0)+2&amp;":$L"&amp;MATCH(AA$148,'DOCENTI-CLASSI-MATERIE'!$A$2:$A$201,0)+2),0)),"")</f>
        <v/>
      </c>
      <c r="AB330" s="41" t="str">
        <f ca="1">IFERROR(INDEX('DOCENTI-CLASSI-MATERIE'!$A$2:$L$201,MATCH(AB$148,'DOCENTI-CLASSI-MATERIE'!$A$2:$A$201,0),MATCH(AB$184,INDIRECT("'DOCENTI-CLASSI-MATERIE'!$A"&amp;MATCH(AB$148,'DOCENTI-CLASSI-MATERIE'!$A$2:$A$201,0)+2&amp;":$L"&amp;MATCH(AB$148,'DOCENTI-CLASSI-MATERIE'!$A$2:$A$201,0)+2),0)),"")</f>
        <v/>
      </c>
      <c r="AC330" s="41" t="str">
        <f ca="1">IFERROR(INDEX('DOCENTI-CLASSI-MATERIE'!$A$2:$L$201,MATCH(AC$148,'DOCENTI-CLASSI-MATERIE'!$A$2:$A$201,0),MATCH(AC$184,INDIRECT("'DOCENTI-CLASSI-MATERIE'!$A"&amp;MATCH(AC$148,'DOCENTI-CLASSI-MATERIE'!$A$2:$A$201,0)+2&amp;":$L"&amp;MATCH(AC$148,'DOCENTI-CLASSI-MATERIE'!$A$2:$A$201,0)+2),0)),"")</f>
        <v/>
      </c>
      <c r="AD330" s="41" t="str">
        <f ca="1">IFERROR(INDEX('DOCENTI-CLASSI-MATERIE'!$A$2:$L$201,MATCH(AD$148,'DOCENTI-CLASSI-MATERIE'!$A$2:$A$201,0),MATCH(AD$184,INDIRECT("'DOCENTI-CLASSI-MATERIE'!$A"&amp;MATCH(AD$148,'DOCENTI-CLASSI-MATERIE'!$A$2:$A$201,0)+2&amp;":$L"&amp;MATCH(AD$148,'DOCENTI-CLASSI-MATERIE'!$A$2:$A$201,0)+2),0)),"")</f>
        <v/>
      </c>
      <c r="AE330" s="41" t="str">
        <f ca="1">IFERROR(INDEX('DOCENTI-CLASSI-MATERIE'!$A$2:$L$201,MATCH(AE$148,'DOCENTI-CLASSI-MATERIE'!$A$2:$A$201,0),MATCH(AE$184,INDIRECT("'DOCENTI-CLASSI-MATERIE'!$A"&amp;MATCH(AE$148,'DOCENTI-CLASSI-MATERIE'!$A$2:$A$201,0)+2&amp;":$L"&amp;MATCH(AE$148,'DOCENTI-CLASSI-MATERIE'!$A$2:$A$201,0)+2),0)),"")</f>
        <v/>
      </c>
      <c r="AF330" s="41" t="str">
        <f ca="1">IFERROR(INDEX('DOCENTI-CLASSI-MATERIE'!$A$2:$L$201,MATCH(AF$148,'DOCENTI-CLASSI-MATERIE'!$A$2:$A$201,0),MATCH(AF$184,INDIRECT("'DOCENTI-CLASSI-MATERIE'!$A"&amp;MATCH(AF$148,'DOCENTI-CLASSI-MATERIE'!$A$2:$A$201,0)+2&amp;":$L"&amp;MATCH(AF$148,'DOCENTI-CLASSI-MATERIE'!$A$2:$A$201,0)+2),0)),"")</f>
        <v/>
      </c>
      <c r="AG330" s="41" t="str">
        <f ca="1">IFERROR(INDEX('DOCENTI-CLASSI-MATERIE'!$A$2:$L$201,MATCH(AG$148,'DOCENTI-CLASSI-MATERIE'!$A$2:$A$201,0),MATCH(AG$184,INDIRECT("'DOCENTI-CLASSI-MATERIE'!$A"&amp;MATCH(AG$148,'DOCENTI-CLASSI-MATERIE'!$A$2:$A$201,0)+2&amp;":$L"&amp;MATCH(AG$148,'DOCENTI-CLASSI-MATERIE'!$A$2:$A$201,0)+2),0)),"")</f>
        <v/>
      </c>
      <c r="AH330" s="41" t="str">
        <f ca="1">IFERROR(INDEX('DOCENTI-CLASSI-MATERIE'!$A$2:$L$201,MATCH(AH$148,'DOCENTI-CLASSI-MATERIE'!$A$2:$A$201,0),MATCH(AH$184,INDIRECT("'DOCENTI-CLASSI-MATERIE'!$A"&amp;MATCH(AH$148,'DOCENTI-CLASSI-MATERIE'!$A$2:$A$201,0)+2&amp;":$L"&amp;MATCH(AH$148,'DOCENTI-CLASSI-MATERIE'!$A$2:$A$201,0)+2),0)),"")</f>
        <v/>
      </c>
      <c r="AI330" s="41" t="str">
        <f ca="1">IFERROR(INDEX('DOCENTI-CLASSI-MATERIE'!$A$2:$L$201,MATCH(AI$148,'DOCENTI-CLASSI-MATERIE'!$A$2:$A$201,0),MATCH(AI$184,INDIRECT("'DOCENTI-CLASSI-MATERIE'!$A"&amp;MATCH(AI$148,'DOCENTI-CLASSI-MATERIE'!$A$2:$A$201,0)+2&amp;":$L"&amp;MATCH(AI$148,'DOCENTI-CLASSI-MATERIE'!$A$2:$A$201,0)+2),0)),"")</f>
        <v/>
      </c>
      <c r="AJ330" s="41" t="str">
        <f ca="1">IFERROR(INDEX('DOCENTI-CLASSI-MATERIE'!$A$2:$L$201,MATCH(AJ$148,'DOCENTI-CLASSI-MATERIE'!$A$2:$A$201,0),MATCH(AJ$184,INDIRECT("'DOCENTI-CLASSI-MATERIE'!$A"&amp;MATCH(AJ$148,'DOCENTI-CLASSI-MATERIE'!$A$2:$A$201,0)+2&amp;":$L"&amp;MATCH(AJ$148,'DOCENTI-CLASSI-MATERIE'!$A$2:$A$201,0)+2),0)),"")</f>
        <v/>
      </c>
      <c r="AK330" s="41" t="str">
        <f ca="1">IFERROR(INDEX('DOCENTI-CLASSI-MATERIE'!$A$2:$L$201,MATCH(AK$148,'DOCENTI-CLASSI-MATERIE'!$A$2:$A$201,0),MATCH(AK$184,INDIRECT("'DOCENTI-CLASSI-MATERIE'!$A"&amp;MATCH(AK$148,'DOCENTI-CLASSI-MATERIE'!$A$2:$A$201,0)+2&amp;":$L"&amp;MATCH(AK$148,'DOCENTI-CLASSI-MATERIE'!$A$2:$A$201,0)+2),0)),"")</f>
        <v/>
      </c>
      <c r="AL330" s="41" t="str">
        <f ca="1">IFERROR(INDEX('DOCENTI-CLASSI-MATERIE'!$A$2:$L$201,MATCH(AL$148,'DOCENTI-CLASSI-MATERIE'!$A$2:$A$201,0),MATCH(AL$184,INDIRECT("'DOCENTI-CLASSI-MATERIE'!$A"&amp;MATCH(AL$148,'DOCENTI-CLASSI-MATERIE'!$A$2:$A$201,0)+2&amp;":$L"&amp;MATCH(AL$148,'DOCENTI-CLASSI-MATERIE'!$A$2:$A$201,0)+2),0)),"")</f>
        <v/>
      </c>
      <c r="AM330" s="41" t="str">
        <f ca="1">IFERROR(INDEX('DOCENTI-CLASSI-MATERIE'!$A$2:$L$201,MATCH(AM$148,'DOCENTI-CLASSI-MATERIE'!$A$2:$A$201,0),MATCH(AM$184,INDIRECT("'DOCENTI-CLASSI-MATERIE'!$A"&amp;MATCH(AM$148,'DOCENTI-CLASSI-MATERIE'!$A$2:$A$201,0)+2&amp;":$L"&amp;MATCH(AM$148,'DOCENTI-CLASSI-MATERIE'!$A$2:$A$201,0)+2),0)),"")</f>
        <v/>
      </c>
      <c r="AN330" s="41" t="str">
        <f ca="1">IFERROR(INDEX('DOCENTI-CLASSI-MATERIE'!$A$2:$L$201,MATCH(AN$148,'DOCENTI-CLASSI-MATERIE'!$A$2:$A$201,0),MATCH(AN$184,INDIRECT("'DOCENTI-CLASSI-MATERIE'!$A"&amp;MATCH(AN$148,'DOCENTI-CLASSI-MATERIE'!$A$2:$A$201,0)+2&amp;":$L"&amp;MATCH(AN$148,'DOCENTI-CLASSI-MATERIE'!$A$2:$A$201,0)+2),0)),"")</f>
        <v/>
      </c>
      <c r="AO330" s="41" t="str">
        <f ca="1">IFERROR(INDEX('DOCENTI-CLASSI-MATERIE'!$A$2:$L$201,MATCH(AO$148,'DOCENTI-CLASSI-MATERIE'!$A$2:$A$201,0),MATCH(AO$184,INDIRECT("'DOCENTI-CLASSI-MATERIE'!$A"&amp;MATCH(AO$148,'DOCENTI-CLASSI-MATERIE'!$A$2:$A$201,0)+2&amp;":$L"&amp;MATCH(AO$148,'DOCENTI-CLASSI-MATERIE'!$A$2:$A$201,0)+2),0)),"")</f>
        <v/>
      </c>
      <c r="AP330" s="41" t="str">
        <f ca="1">IFERROR(INDEX('DOCENTI-CLASSI-MATERIE'!$A$2:$L$201,MATCH(AP$148,'DOCENTI-CLASSI-MATERIE'!$A$2:$A$201,0),MATCH(AP$184,INDIRECT("'DOCENTI-CLASSI-MATERIE'!$A"&amp;MATCH(AP$148,'DOCENTI-CLASSI-MATERIE'!$A$2:$A$201,0)+2&amp;":$L"&amp;MATCH(AP$148,'DOCENTI-CLASSI-MATERIE'!$A$2:$A$201,0)+2),0)),"")</f>
        <v/>
      </c>
      <c r="AQ330" s="41" t="str">
        <f ca="1">IFERROR(INDEX('DOCENTI-CLASSI-MATERIE'!$A$2:$L$201,MATCH(AQ$148,'DOCENTI-CLASSI-MATERIE'!$A$2:$A$201,0),MATCH(AQ$184,INDIRECT("'DOCENTI-CLASSI-MATERIE'!$A"&amp;MATCH(AQ$148,'DOCENTI-CLASSI-MATERIE'!$A$2:$A$201,0)+2&amp;":$L"&amp;MATCH(AQ$148,'DOCENTI-CLASSI-MATERIE'!$A$2:$A$201,0)+2),0)),"")</f>
        <v/>
      </c>
      <c r="AR330" s="41" t="str">
        <f ca="1">IFERROR(INDEX('DOCENTI-CLASSI-MATERIE'!$A$2:$L$201,MATCH(AR$148,'DOCENTI-CLASSI-MATERIE'!$A$2:$A$201,0),MATCH(AR$184,INDIRECT("'DOCENTI-CLASSI-MATERIE'!$A"&amp;MATCH(AR$148,'DOCENTI-CLASSI-MATERIE'!$A$2:$A$201,0)+2&amp;":$L"&amp;MATCH(AR$148,'DOCENTI-CLASSI-MATERIE'!$A$2:$A$201,0)+2),0)),"")</f>
        <v/>
      </c>
      <c r="AS330" s="41" t="str">
        <f ca="1">IFERROR(INDEX('DOCENTI-CLASSI-MATERIE'!$A$2:$L$201,MATCH(AS$148,'DOCENTI-CLASSI-MATERIE'!$A$2:$A$201,0),MATCH(AS$184,INDIRECT("'DOCENTI-CLASSI-MATERIE'!$A"&amp;MATCH(AS$148,'DOCENTI-CLASSI-MATERIE'!$A$2:$A$201,0)+2&amp;":$L"&amp;MATCH(AS$148,'DOCENTI-CLASSI-MATERIE'!$A$2:$A$201,0)+2),0)),"")</f>
        <v/>
      </c>
      <c r="AT330" s="41" t="str">
        <f ca="1">IFERROR(INDEX('DOCENTI-CLASSI-MATERIE'!$A$2:$L$201,MATCH(AT$148,'DOCENTI-CLASSI-MATERIE'!$A$2:$A$201,0),MATCH(AT$184,INDIRECT("'DOCENTI-CLASSI-MATERIE'!$A"&amp;MATCH(AT$148,'DOCENTI-CLASSI-MATERIE'!$A$2:$A$201,0)+2&amp;":$L"&amp;MATCH(AT$148,'DOCENTI-CLASSI-MATERIE'!$A$2:$A$201,0)+2),0)),"")</f>
        <v/>
      </c>
      <c r="AU330" s="41" t="str">
        <f ca="1">IFERROR(INDEX('DOCENTI-CLASSI-MATERIE'!$A$2:$L$201,MATCH(AU$148,'DOCENTI-CLASSI-MATERIE'!$A$2:$A$201,0),MATCH(AU$184,INDIRECT("'DOCENTI-CLASSI-MATERIE'!$A"&amp;MATCH(AU$148,'DOCENTI-CLASSI-MATERIE'!$A$2:$A$201,0)+2&amp;":$L"&amp;MATCH(AU$148,'DOCENTI-CLASSI-MATERIE'!$A$2:$A$201,0)+2),0)),"")</f>
        <v/>
      </c>
      <c r="AV330" s="41" t="str">
        <f ca="1">IFERROR(INDEX('DOCENTI-CLASSI-MATERIE'!$A$2:$L$201,MATCH(AV$148,'DOCENTI-CLASSI-MATERIE'!$A$2:$A$201,0),MATCH(AV$184,INDIRECT("'DOCENTI-CLASSI-MATERIE'!$A"&amp;MATCH(AV$148,'DOCENTI-CLASSI-MATERIE'!$A$2:$A$201,0)+2&amp;":$L"&amp;MATCH(AV$148,'DOCENTI-CLASSI-MATERIE'!$A$2:$A$201,0)+2),0)),"")</f>
        <v/>
      </c>
      <c r="AW330" s="41" t="str">
        <f ca="1">IFERROR(INDEX('DOCENTI-CLASSI-MATERIE'!$A$2:$L$201,MATCH(AW$148,'DOCENTI-CLASSI-MATERIE'!$A$2:$A$201,0),MATCH(AW$184,INDIRECT("'DOCENTI-CLASSI-MATERIE'!$A"&amp;MATCH(AW$148,'DOCENTI-CLASSI-MATERIE'!$A$2:$A$201,0)+2&amp;":$L"&amp;MATCH(AW$148,'DOCENTI-CLASSI-MATERIE'!$A$2:$A$201,0)+2),0)),"")</f>
        <v/>
      </c>
      <c r="AX330" s="41" t="str">
        <f ca="1">IFERROR(INDEX('DOCENTI-CLASSI-MATERIE'!$A$2:$L$201,MATCH(AX$148,'DOCENTI-CLASSI-MATERIE'!$A$2:$A$201,0),MATCH(AX$184,INDIRECT("'DOCENTI-CLASSI-MATERIE'!$A"&amp;MATCH(AX$148,'DOCENTI-CLASSI-MATERIE'!$A$2:$A$201,0)+2&amp;":$L"&amp;MATCH(AX$148,'DOCENTI-CLASSI-MATERIE'!$A$2:$A$201,0)+2),0)),"")</f>
        <v/>
      </c>
      <c r="AY330" s="41" t="str">
        <f ca="1">IFERROR(INDEX('DOCENTI-CLASSI-MATERIE'!$A$2:$L$201,MATCH(AY$148,'DOCENTI-CLASSI-MATERIE'!$A$2:$A$201,0),MATCH(AY$184,INDIRECT("'DOCENTI-CLASSI-MATERIE'!$A"&amp;MATCH(AY$148,'DOCENTI-CLASSI-MATERIE'!$A$2:$A$201,0)+2&amp;":$L"&amp;MATCH(AY$148,'DOCENTI-CLASSI-MATERIE'!$A$2:$A$201,0)+2),0)),"")</f>
        <v/>
      </c>
      <c r="AZ330" s="41" t="str">
        <f ca="1">IFERROR(INDEX('DOCENTI-CLASSI-MATERIE'!$A$2:$L$201,MATCH(AZ$148,'DOCENTI-CLASSI-MATERIE'!$A$2:$A$201,0),MATCH(AZ$184,INDIRECT("'DOCENTI-CLASSI-MATERIE'!$A"&amp;MATCH(AZ$148,'DOCENTI-CLASSI-MATERIE'!$A$2:$A$201,0)+2&amp;":$L"&amp;MATCH(AZ$148,'DOCENTI-CLASSI-MATERIE'!$A$2:$A$201,0)+2),0)),"")</f>
        <v/>
      </c>
    </row>
    <row r="331" spans="1:52" ht="24.95" hidden="1" customHeight="1">
      <c r="A331" s="160"/>
      <c r="B331" s="163"/>
      <c r="C331" s="43" t="str">
        <f>IFERROR(INDEX('ORARIO DOCENTI'!$A$3:$A$102,MATCH(C$184,'ORARIO DOCENTI'!$AX$3:$AX$102,0),1),"")</f>
        <v/>
      </c>
      <c r="D331" s="43" t="str">
        <f>IFERROR(INDEX('ORARIO DOCENTI'!$A$3:$A$102,MATCH(D$184,'ORARIO DOCENTI'!$AX$3:$AX$102,0),1),"")</f>
        <v/>
      </c>
      <c r="E331" s="43" t="str">
        <f>IFERROR(INDEX('ORARIO DOCENTI'!$A$3:$A$102,MATCH(E$184,'ORARIO DOCENTI'!$AX$3:$AX$102,0),1),"")</f>
        <v/>
      </c>
      <c r="F331" s="43" t="str">
        <f>IFERROR(INDEX('ORARIO DOCENTI'!$A$3:$A$102,MATCH(F$184,'ORARIO DOCENTI'!$AX$3:$AX$102,0),1),"")</f>
        <v/>
      </c>
      <c r="G331" s="43" t="str">
        <f>IFERROR(INDEX('ORARIO DOCENTI'!$A$3:$A$102,MATCH(G$184,'ORARIO DOCENTI'!$AX$3:$AX$102,0),1),"")</f>
        <v/>
      </c>
      <c r="H331" s="43" t="str">
        <f>IFERROR(INDEX('ORARIO DOCENTI'!$A$3:$A$102,MATCH(H$184,'ORARIO DOCENTI'!$AX$3:$AX$102,0),1),"")</f>
        <v/>
      </c>
      <c r="I331" s="43" t="str">
        <f>IFERROR(INDEX('ORARIO DOCENTI'!$A$3:$A$102,MATCH(I$184,'ORARIO DOCENTI'!$AX$3:$AX$102,0),1),"")</f>
        <v/>
      </c>
      <c r="J331" s="43" t="str">
        <f>IFERROR(INDEX('ORARIO DOCENTI'!$A$3:$A$102,MATCH(J$184,'ORARIO DOCENTI'!$AX$3:$AX$102,0),1),"")</f>
        <v/>
      </c>
      <c r="K331" s="43" t="str">
        <f>IFERROR(INDEX('ORARIO DOCENTI'!$A$3:$A$102,MATCH(K$184,'ORARIO DOCENTI'!$AX$3:$AX$102,0),1),"")</f>
        <v/>
      </c>
      <c r="L331" s="43" t="str">
        <f>IFERROR(INDEX('ORARIO DOCENTI'!$A$3:$A$102,MATCH(L$184,'ORARIO DOCENTI'!$AX$3:$AX$102,0),1),"")</f>
        <v/>
      </c>
      <c r="M331" s="43" t="str">
        <f>IFERROR(INDEX('ORARIO DOCENTI'!$A$3:$A$102,MATCH(M$184,'ORARIO DOCENTI'!$AX$3:$AX$102,0),1),"")</f>
        <v/>
      </c>
      <c r="N331" s="43" t="str">
        <f>IFERROR(INDEX('ORARIO DOCENTI'!$A$3:$A$102,MATCH(N$184,'ORARIO DOCENTI'!$AX$3:$AX$102,0),1),"")</f>
        <v/>
      </c>
      <c r="O331" s="43" t="str">
        <f>IFERROR(INDEX('ORARIO DOCENTI'!$A$3:$A$102,MATCH(O$184,'ORARIO DOCENTI'!$AX$3:$AX$102,0),1),"")</f>
        <v/>
      </c>
      <c r="P331" s="43" t="str">
        <f>IFERROR(INDEX('ORARIO DOCENTI'!$A$3:$A$102,MATCH(P$184,'ORARIO DOCENTI'!$AX$3:$AX$102,0),1),"")</f>
        <v/>
      </c>
      <c r="Q331" s="43" t="str">
        <f>IFERROR(INDEX('ORARIO DOCENTI'!$A$3:$A$102,MATCH(Q$184,'ORARIO DOCENTI'!$AX$3:$AX$102,0),1),"")</f>
        <v/>
      </c>
      <c r="R331" s="43" t="str">
        <f>IFERROR(INDEX('ORARIO DOCENTI'!$A$3:$A$102,MATCH(R$184,'ORARIO DOCENTI'!$AX$3:$AX$102,0),1),"")</f>
        <v/>
      </c>
      <c r="S331" s="43" t="str">
        <f>IFERROR(INDEX('ORARIO DOCENTI'!$A$3:$A$102,MATCH(S$184,'ORARIO DOCENTI'!$AX$3:$AX$102,0),1),"")</f>
        <v/>
      </c>
      <c r="T331" s="43" t="str">
        <f>IFERROR(INDEX('ORARIO DOCENTI'!$A$3:$A$102,MATCH(T$184,'ORARIO DOCENTI'!$AX$3:$AX$102,0),1),"")</f>
        <v/>
      </c>
      <c r="U331" s="43" t="str">
        <f>IFERROR(INDEX('ORARIO DOCENTI'!$A$3:$A$102,MATCH(U$184,'ORARIO DOCENTI'!$AX$3:$AX$102,0),1),"")</f>
        <v/>
      </c>
      <c r="V331" s="43" t="str">
        <f>IFERROR(INDEX('ORARIO DOCENTI'!$A$3:$A$102,MATCH(V$184,'ORARIO DOCENTI'!$AX$3:$AX$102,0),1),"")</f>
        <v/>
      </c>
      <c r="W331" s="43" t="str">
        <f>IFERROR(INDEX('ORARIO DOCENTI'!$A$3:$A$102,MATCH(W$184,'ORARIO DOCENTI'!$AX$3:$AX$102,0),1),"")</f>
        <v/>
      </c>
      <c r="X331" s="43" t="str">
        <f>IFERROR(INDEX('ORARIO DOCENTI'!$A$3:$A$102,MATCH(X$184,'ORARIO DOCENTI'!$AX$3:$AX$102,0),1),"")</f>
        <v/>
      </c>
      <c r="Y331" s="43" t="str">
        <f>IFERROR(INDEX('ORARIO DOCENTI'!$A$3:$A$102,MATCH(Y$184,'ORARIO DOCENTI'!$AX$3:$AX$102,0),1),"")</f>
        <v/>
      </c>
      <c r="Z331" s="43" t="str">
        <f>IFERROR(INDEX('ORARIO DOCENTI'!$A$3:$A$102,MATCH(Z$184,'ORARIO DOCENTI'!$AX$3:$AX$102,0),1),"")</f>
        <v/>
      </c>
      <c r="AA331" s="43" t="str">
        <f>IFERROR(INDEX('ORARIO DOCENTI'!$A$3:$A$102,MATCH(AA$184,'ORARIO DOCENTI'!$AX$3:$AX$102,0),1),"")</f>
        <v/>
      </c>
      <c r="AB331" s="43" t="str">
        <f>IFERROR(INDEX('ORARIO DOCENTI'!$A$3:$A$102,MATCH(AB$184,'ORARIO DOCENTI'!$AX$3:$AX$102,0),1),"")</f>
        <v/>
      </c>
      <c r="AC331" s="43" t="str">
        <f>IFERROR(INDEX('ORARIO DOCENTI'!$A$3:$A$102,MATCH(AC$184,'ORARIO DOCENTI'!$AX$3:$AX$102,0),1),"")</f>
        <v/>
      </c>
      <c r="AD331" s="43" t="str">
        <f>IFERROR(INDEX('ORARIO DOCENTI'!$A$3:$A$102,MATCH(AD$184,'ORARIO DOCENTI'!$AX$3:$AX$102,0),1),"")</f>
        <v/>
      </c>
      <c r="AE331" s="43" t="str">
        <f>IFERROR(INDEX('ORARIO DOCENTI'!$A$3:$A$102,MATCH(AE$184,'ORARIO DOCENTI'!$AX$3:$AX$102,0),1),"")</f>
        <v/>
      </c>
      <c r="AF331" s="43" t="str">
        <f>IFERROR(INDEX('ORARIO DOCENTI'!$A$3:$A$102,MATCH(AF$184,'ORARIO DOCENTI'!$AX$3:$AX$102,0),1),"")</f>
        <v/>
      </c>
      <c r="AG331" s="43" t="str">
        <f>IFERROR(INDEX('ORARIO DOCENTI'!$A$3:$A$102,MATCH(AG$184,'ORARIO DOCENTI'!$AX$3:$AX$102,0),1),"")</f>
        <v/>
      </c>
      <c r="AH331" s="43" t="str">
        <f>IFERROR(INDEX('ORARIO DOCENTI'!$A$3:$A$102,MATCH(AH$184,'ORARIO DOCENTI'!$AX$3:$AX$102,0),1),"")</f>
        <v/>
      </c>
      <c r="AI331" s="43" t="str">
        <f>IFERROR(INDEX('ORARIO DOCENTI'!$A$3:$A$102,MATCH(AI$184,'ORARIO DOCENTI'!$AX$3:$AX$102,0),1),"")</f>
        <v/>
      </c>
      <c r="AJ331" s="43" t="str">
        <f>IFERROR(INDEX('ORARIO DOCENTI'!$A$3:$A$102,MATCH(AJ$184,'ORARIO DOCENTI'!$AX$3:$AX$102,0),1),"")</f>
        <v/>
      </c>
      <c r="AK331" s="43" t="str">
        <f>IFERROR(INDEX('ORARIO DOCENTI'!$A$3:$A$102,MATCH(AK$184,'ORARIO DOCENTI'!$AX$3:$AX$102,0),1),"")</f>
        <v/>
      </c>
      <c r="AL331" s="43" t="str">
        <f>IFERROR(INDEX('ORARIO DOCENTI'!$A$3:$A$102,MATCH(AL$184,'ORARIO DOCENTI'!$AX$3:$AX$102,0),1),"")</f>
        <v/>
      </c>
      <c r="AM331" s="43" t="str">
        <f>IFERROR(INDEX('ORARIO DOCENTI'!$A$3:$A$102,MATCH(AM$184,'ORARIO DOCENTI'!$AX$3:$AX$102,0),1),"")</f>
        <v/>
      </c>
      <c r="AN331" s="43" t="str">
        <f>IFERROR(INDEX('ORARIO DOCENTI'!$A$3:$A$102,MATCH(AN$184,'ORARIO DOCENTI'!$AX$3:$AX$102,0),1),"")</f>
        <v/>
      </c>
      <c r="AO331" s="43" t="str">
        <f>IFERROR(INDEX('ORARIO DOCENTI'!$A$3:$A$102,MATCH(AO$184,'ORARIO DOCENTI'!$AX$3:$AX$102,0),1),"")</f>
        <v/>
      </c>
      <c r="AP331" s="43" t="str">
        <f>IFERROR(INDEX('ORARIO DOCENTI'!$A$3:$A$102,MATCH(AP$184,'ORARIO DOCENTI'!$AX$3:$AX$102,0),1),"")</f>
        <v/>
      </c>
      <c r="AQ331" s="43" t="str">
        <f>IFERROR(INDEX('ORARIO DOCENTI'!$A$3:$A$102,MATCH(AQ$184,'ORARIO DOCENTI'!$AX$3:$AX$102,0),1),"")</f>
        <v/>
      </c>
      <c r="AR331" s="43" t="str">
        <f>IFERROR(INDEX('ORARIO DOCENTI'!$A$3:$A$102,MATCH(AR$184,'ORARIO DOCENTI'!$AX$3:$AX$102,0),1),"")</f>
        <v/>
      </c>
      <c r="AS331" s="43" t="str">
        <f>IFERROR(INDEX('ORARIO DOCENTI'!$A$3:$A$102,MATCH(AS$184,'ORARIO DOCENTI'!$AX$3:$AX$102,0),1),"")</f>
        <v/>
      </c>
      <c r="AT331" s="43" t="str">
        <f>IFERROR(INDEX('ORARIO DOCENTI'!$A$3:$A$102,MATCH(AT$184,'ORARIO DOCENTI'!$AX$3:$AX$102,0),1),"")</f>
        <v/>
      </c>
      <c r="AU331" s="43" t="str">
        <f>IFERROR(INDEX('ORARIO DOCENTI'!$A$3:$A$102,MATCH(AU$184,'ORARIO DOCENTI'!$AX$3:$AX$102,0),1),"")</f>
        <v/>
      </c>
      <c r="AV331" s="43" t="str">
        <f>IFERROR(INDEX('ORARIO DOCENTI'!$A$3:$A$102,MATCH(AV$184,'ORARIO DOCENTI'!$AX$3:$AX$102,0),1),"")</f>
        <v/>
      </c>
      <c r="AW331" s="43" t="str">
        <f>IFERROR(INDEX('ORARIO DOCENTI'!$A$3:$A$102,MATCH(AW$184,'ORARIO DOCENTI'!$AX$3:$AX$102,0),1),"")</f>
        <v/>
      </c>
      <c r="AX331" s="43" t="str">
        <f>IFERROR(INDEX('ORARIO DOCENTI'!$A$3:$A$102,MATCH(AX$184,'ORARIO DOCENTI'!$AX$3:$AX$102,0),1),"")</f>
        <v/>
      </c>
      <c r="AY331" s="43" t="str">
        <f>IFERROR(INDEX('ORARIO DOCENTI'!$A$3:$A$102,MATCH(AY$184,'ORARIO DOCENTI'!$AX$3:$AX$102,0),1),"")</f>
        <v/>
      </c>
      <c r="AZ331" s="43" t="str">
        <f>IFERROR(INDEX('ORARIO DOCENTI'!$A$3:$A$102,MATCH(AZ$184,'ORARIO DOCENTI'!$AX$3:$AX$102,0),1),"")</f>
        <v/>
      </c>
    </row>
    <row r="332" spans="1:52" ht="24.95" hidden="1" customHeight="1">
      <c r="A332" s="160"/>
      <c r="B332" s="163"/>
      <c r="C332" s="40" t="str">
        <f>IFERROR(INDEX('ORARIO ITP'!$A$3:$A$102,MATCH(C$184,'ORARIO ITP'!$AX$3:$AX$102,0),1),"")</f>
        <v/>
      </c>
      <c r="D332" s="40" t="str">
        <f>IFERROR(INDEX('ORARIO ITP'!$A$3:$A$102,MATCH(D$184,'ORARIO ITP'!$AX$3:$AX$102,0),1),"")</f>
        <v/>
      </c>
      <c r="E332" s="40" t="str">
        <f>IFERROR(INDEX('ORARIO ITP'!$A$3:$A$102,MATCH(E$184,'ORARIO ITP'!$AX$3:$AX$102,0),1),"")</f>
        <v/>
      </c>
      <c r="F332" s="40" t="str">
        <f>IFERROR(INDEX('ORARIO ITP'!$A$3:$A$102,MATCH(F$184,'ORARIO ITP'!$AX$3:$AX$102,0),1),"")</f>
        <v/>
      </c>
      <c r="G332" s="40" t="str">
        <f>IFERROR(INDEX('ORARIO ITP'!$A$3:$A$102,MATCH(G$184,'ORARIO ITP'!$AX$3:$AX$102,0),1),"")</f>
        <v/>
      </c>
      <c r="H332" s="40" t="str">
        <f>IFERROR(INDEX('ORARIO ITP'!$A$3:$A$102,MATCH(H$184,'ORARIO ITP'!$AX$3:$AX$102,0),1),"")</f>
        <v/>
      </c>
      <c r="I332" s="40" t="str">
        <f>IFERROR(INDEX('ORARIO ITP'!$A$3:$A$102,MATCH(I$184,'ORARIO ITP'!$AX$3:$AX$102,0),1),"")</f>
        <v/>
      </c>
      <c r="J332" s="40" t="str">
        <f>IFERROR(INDEX('ORARIO ITP'!$A$3:$A$102,MATCH(J$184,'ORARIO ITP'!$AX$3:$AX$102,0),1),"")</f>
        <v/>
      </c>
      <c r="K332" s="40" t="str">
        <f>IFERROR(INDEX('ORARIO ITP'!$A$3:$A$102,MATCH(K$184,'ORARIO ITP'!$AX$3:$AX$102,0),1),"")</f>
        <v/>
      </c>
      <c r="L332" s="40" t="str">
        <f>IFERROR(INDEX('ORARIO ITP'!$A$3:$A$102,MATCH(L$184,'ORARIO ITP'!$AX$3:$AX$102,0),1),"")</f>
        <v/>
      </c>
      <c r="M332" s="40" t="str">
        <f>IFERROR(INDEX('ORARIO ITP'!$A$3:$A$102,MATCH(M$184,'ORARIO ITP'!$AX$3:$AX$102,0),1),"")</f>
        <v/>
      </c>
      <c r="N332" s="40" t="str">
        <f>IFERROR(INDEX('ORARIO ITP'!$A$3:$A$102,MATCH(N$184,'ORARIO ITP'!$AX$3:$AX$102,0),1),"")</f>
        <v/>
      </c>
      <c r="O332" s="40" t="str">
        <f>IFERROR(INDEX('ORARIO ITP'!$A$3:$A$102,MATCH(O$184,'ORARIO ITP'!$AX$3:$AX$102,0),1),"")</f>
        <v/>
      </c>
      <c r="P332" s="40" t="str">
        <f>IFERROR(INDEX('ORARIO ITP'!$A$3:$A$102,MATCH(P$184,'ORARIO ITP'!$AX$3:$AX$102,0),1),"")</f>
        <v/>
      </c>
      <c r="Q332" s="40" t="str">
        <f>IFERROR(INDEX('ORARIO ITP'!$A$3:$A$102,MATCH(Q$184,'ORARIO ITP'!$AX$3:$AX$102,0),1),"")</f>
        <v/>
      </c>
      <c r="R332" s="40" t="str">
        <f>IFERROR(INDEX('ORARIO ITP'!$A$3:$A$102,MATCH(R$184,'ORARIO ITP'!$AX$3:$AX$102,0),1),"")</f>
        <v/>
      </c>
      <c r="S332" s="40" t="str">
        <f>IFERROR(INDEX('ORARIO ITP'!$A$3:$A$102,MATCH(S$184,'ORARIO ITP'!$AX$3:$AX$102,0),1),"")</f>
        <v/>
      </c>
      <c r="T332" s="40" t="str">
        <f>IFERROR(INDEX('ORARIO ITP'!$A$3:$A$102,MATCH(T$184,'ORARIO ITP'!$AX$3:$AX$102,0),1),"")</f>
        <v/>
      </c>
      <c r="U332" s="40" t="str">
        <f>IFERROR(INDEX('ORARIO ITP'!$A$3:$A$102,MATCH(U$184,'ORARIO ITP'!$AX$3:$AX$102,0),1),"")</f>
        <v/>
      </c>
      <c r="V332" s="40" t="str">
        <f>IFERROR(INDEX('ORARIO ITP'!$A$3:$A$102,MATCH(V$184,'ORARIO ITP'!$AX$3:$AX$102,0),1),"")</f>
        <v/>
      </c>
      <c r="W332" s="40" t="str">
        <f>IFERROR(INDEX('ORARIO ITP'!$A$3:$A$102,MATCH(W$184,'ORARIO ITP'!$AX$3:$AX$102,0),1),"")</f>
        <v/>
      </c>
      <c r="X332" s="40" t="str">
        <f>IFERROR(INDEX('ORARIO ITP'!$A$3:$A$102,MATCH(X$184,'ORARIO ITP'!$AX$3:$AX$102,0),1),"")</f>
        <v/>
      </c>
      <c r="Y332" s="40" t="str">
        <f>IFERROR(INDEX('ORARIO ITP'!$A$3:$A$102,MATCH(Y$184,'ORARIO ITP'!$AX$3:$AX$102,0),1),"")</f>
        <v/>
      </c>
      <c r="Z332" s="40" t="str">
        <f>IFERROR(INDEX('ORARIO ITP'!$A$3:$A$102,MATCH(Z$184,'ORARIO ITP'!$AX$3:$AX$102,0),1),"")</f>
        <v/>
      </c>
      <c r="AA332" s="40" t="str">
        <f>IFERROR(INDEX('ORARIO ITP'!$A$3:$A$102,MATCH(AA$184,'ORARIO ITP'!$AX$3:$AX$102,0),1),"")</f>
        <v/>
      </c>
      <c r="AB332" s="40" t="str">
        <f>IFERROR(INDEX('ORARIO ITP'!$A$3:$A$102,MATCH(AB$184,'ORARIO ITP'!$AX$3:$AX$102,0),1),"")</f>
        <v/>
      </c>
      <c r="AC332" s="40" t="str">
        <f>IFERROR(INDEX('ORARIO ITP'!$A$3:$A$102,MATCH(AC$184,'ORARIO ITP'!$AX$3:$AX$102,0),1),"")</f>
        <v/>
      </c>
      <c r="AD332" s="40" t="str">
        <f>IFERROR(INDEX('ORARIO ITP'!$A$3:$A$102,MATCH(AD$184,'ORARIO ITP'!$AX$3:$AX$102,0),1),"")</f>
        <v/>
      </c>
      <c r="AE332" s="40" t="str">
        <f>IFERROR(INDEX('ORARIO ITP'!$A$3:$A$102,MATCH(AE$184,'ORARIO ITP'!$AX$3:$AX$102,0),1),"")</f>
        <v/>
      </c>
      <c r="AF332" s="40" t="str">
        <f>IFERROR(INDEX('ORARIO ITP'!$A$3:$A$102,MATCH(AF$184,'ORARIO ITP'!$AX$3:$AX$102,0),1),"")</f>
        <v/>
      </c>
      <c r="AG332" s="40" t="str">
        <f>IFERROR(INDEX('ORARIO ITP'!$A$3:$A$102,MATCH(AG$184,'ORARIO ITP'!$AX$3:$AX$102,0),1),"")</f>
        <v/>
      </c>
      <c r="AH332" s="40" t="str">
        <f>IFERROR(INDEX('ORARIO ITP'!$A$3:$A$102,MATCH(AH$184,'ORARIO ITP'!$AX$3:$AX$102,0),1),"")</f>
        <v/>
      </c>
      <c r="AI332" s="40" t="str">
        <f>IFERROR(INDEX('ORARIO ITP'!$A$3:$A$102,MATCH(AI$184,'ORARIO ITP'!$AX$3:$AX$102,0),1),"")</f>
        <v/>
      </c>
      <c r="AJ332" s="40" t="str">
        <f>IFERROR(INDEX('ORARIO ITP'!$A$3:$A$102,MATCH(AJ$184,'ORARIO ITP'!$AX$3:$AX$102,0),1),"")</f>
        <v/>
      </c>
      <c r="AK332" s="40" t="str">
        <f>IFERROR(INDEX('ORARIO ITP'!$A$3:$A$102,MATCH(AK$184,'ORARIO ITP'!$AX$3:$AX$102,0),1),"")</f>
        <v/>
      </c>
      <c r="AL332" s="40" t="str">
        <f>IFERROR(INDEX('ORARIO ITP'!$A$3:$A$102,MATCH(AL$184,'ORARIO ITP'!$AX$3:$AX$102,0),1),"")</f>
        <v/>
      </c>
      <c r="AM332" s="40" t="str">
        <f>IFERROR(INDEX('ORARIO ITP'!$A$3:$A$102,MATCH(AM$184,'ORARIO ITP'!$AX$3:$AX$102,0),1),"")</f>
        <v/>
      </c>
      <c r="AN332" s="40" t="str">
        <f>IFERROR(INDEX('ORARIO ITP'!$A$3:$A$102,MATCH(AN$184,'ORARIO ITP'!$AX$3:$AX$102,0),1),"")</f>
        <v/>
      </c>
      <c r="AO332" s="40" t="str">
        <f>IFERROR(INDEX('ORARIO ITP'!$A$3:$A$102,MATCH(AO$184,'ORARIO ITP'!$AX$3:$AX$102,0),1),"")</f>
        <v/>
      </c>
      <c r="AP332" s="40" t="str">
        <f>IFERROR(INDEX('ORARIO ITP'!$A$3:$A$102,MATCH(AP$184,'ORARIO ITP'!$AX$3:$AX$102,0),1),"")</f>
        <v/>
      </c>
      <c r="AQ332" s="40" t="str">
        <f>IFERROR(INDEX('ORARIO ITP'!$A$3:$A$102,MATCH(AQ$184,'ORARIO ITP'!$AX$3:$AX$102,0),1),"")</f>
        <v/>
      </c>
      <c r="AR332" s="40" t="str">
        <f>IFERROR(INDEX('ORARIO ITP'!$A$3:$A$102,MATCH(AR$184,'ORARIO ITP'!$AX$3:$AX$102,0),1),"")</f>
        <v/>
      </c>
      <c r="AS332" s="40" t="str">
        <f>IFERROR(INDEX('ORARIO ITP'!$A$3:$A$102,MATCH(AS$184,'ORARIO ITP'!$AX$3:$AX$102,0),1),"")</f>
        <v/>
      </c>
      <c r="AT332" s="40" t="str">
        <f>IFERROR(INDEX('ORARIO ITP'!$A$3:$A$102,MATCH(AT$184,'ORARIO ITP'!$AX$3:$AX$102,0),1),"")</f>
        <v/>
      </c>
      <c r="AU332" s="40" t="str">
        <f>IFERROR(INDEX('ORARIO ITP'!$A$3:$A$102,MATCH(AU$184,'ORARIO ITP'!$AX$3:$AX$102,0),1),"")</f>
        <v/>
      </c>
      <c r="AV332" s="40" t="str">
        <f>IFERROR(INDEX('ORARIO ITP'!$A$3:$A$102,MATCH(AV$184,'ORARIO ITP'!$AX$3:$AX$102,0),1),"")</f>
        <v/>
      </c>
      <c r="AW332" s="40" t="str">
        <f>IFERROR(INDEX('ORARIO ITP'!$A$3:$A$102,MATCH(AW$184,'ORARIO ITP'!$AX$3:$AX$102,0),1),"")</f>
        <v/>
      </c>
      <c r="AX332" s="40" t="str">
        <f>IFERROR(INDEX('ORARIO ITP'!$A$3:$A$102,MATCH(AX$184,'ORARIO ITP'!$AX$3:$AX$102,0),1),"")</f>
        <v/>
      </c>
      <c r="AY332" s="40" t="str">
        <f>IFERROR(INDEX('ORARIO ITP'!$A$3:$A$102,MATCH(AY$184,'ORARIO ITP'!$AX$3:$AX$102,0),1),"")</f>
        <v/>
      </c>
      <c r="AZ332" s="40" t="str">
        <f>IFERROR(INDEX('ORARIO ITP'!$A$3:$A$102,MATCH(AZ$184,'ORARIO ITP'!$AX$3:$AX$102,0),1),"")</f>
        <v/>
      </c>
    </row>
    <row r="333" spans="1:52" ht="24.95" hidden="1" customHeight="1">
      <c r="A333" s="160"/>
      <c r="B333" s="163">
        <v>10</v>
      </c>
      <c r="C333" s="41" t="str">
        <f ca="1">IFERROR(INDEX('DOCENTI-CLASSI-MATERIE'!$A$2:$L$201,MATCH(C$151,'DOCENTI-CLASSI-MATERIE'!$A$2:$A$201,0),MATCH(C$184,INDIRECT("'DOCENTI-CLASSI-MATERIE'!$A"&amp;MATCH(C$151,'DOCENTI-CLASSI-MATERIE'!$A$2:$A$201,0)+2&amp;":$L"&amp;MATCH(C$151,'DOCENTI-CLASSI-MATERIE'!$A$2:$A$201,0)+2),0)),"")</f>
        <v/>
      </c>
      <c r="D333" s="41" t="str">
        <f ca="1">IFERROR(INDEX('DOCENTI-CLASSI-MATERIE'!$A$2:$L$201,MATCH(D$151,'DOCENTI-CLASSI-MATERIE'!$A$2:$A$201,0),MATCH(D$184,INDIRECT("'DOCENTI-CLASSI-MATERIE'!$A"&amp;MATCH(D$151,'DOCENTI-CLASSI-MATERIE'!$A$2:$A$201,0)+2&amp;":$L"&amp;MATCH(D$151,'DOCENTI-CLASSI-MATERIE'!$A$2:$A$201,0)+2),0)),"")</f>
        <v/>
      </c>
      <c r="E333" s="41" t="str">
        <f ca="1">IFERROR(INDEX('DOCENTI-CLASSI-MATERIE'!$A$2:$L$201,MATCH(E$151,'DOCENTI-CLASSI-MATERIE'!$A$2:$A$201,0),MATCH(E$184,INDIRECT("'DOCENTI-CLASSI-MATERIE'!$A"&amp;MATCH(E$151,'DOCENTI-CLASSI-MATERIE'!$A$2:$A$201,0)+2&amp;":$L"&amp;MATCH(E$151,'DOCENTI-CLASSI-MATERIE'!$A$2:$A$201,0)+2),0)),"")</f>
        <v/>
      </c>
      <c r="F333" s="41" t="str">
        <f ca="1">IFERROR(INDEX('DOCENTI-CLASSI-MATERIE'!$A$2:$L$201,MATCH(F$151,'DOCENTI-CLASSI-MATERIE'!$A$2:$A$201,0),MATCH(F$184,INDIRECT("'DOCENTI-CLASSI-MATERIE'!$A"&amp;MATCH(F$151,'DOCENTI-CLASSI-MATERIE'!$A$2:$A$201,0)+2&amp;":$L"&amp;MATCH(F$151,'DOCENTI-CLASSI-MATERIE'!$A$2:$A$201,0)+2),0)),"")</f>
        <v/>
      </c>
      <c r="G333" s="41" t="str">
        <f ca="1">IFERROR(INDEX('DOCENTI-CLASSI-MATERIE'!$A$2:$L$201,MATCH(G$151,'DOCENTI-CLASSI-MATERIE'!$A$2:$A$201,0),MATCH(G$184,INDIRECT("'DOCENTI-CLASSI-MATERIE'!$A"&amp;MATCH(G$151,'DOCENTI-CLASSI-MATERIE'!$A$2:$A$201,0)+2&amp;":$L"&amp;MATCH(G$151,'DOCENTI-CLASSI-MATERIE'!$A$2:$A$201,0)+2),0)),"")</f>
        <v/>
      </c>
      <c r="H333" s="41" t="str">
        <f ca="1">IFERROR(INDEX('DOCENTI-CLASSI-MATERIE'!$A$2:$L$201,MATCH(H$151,'DOCENTI-CLASSI-MATERIE'!$A$2:$A$201,0),MATCH(H$184,INDIRECT("'DOCENTI-CLASSI-MATERIE'!$A"&amp;MATCH(H$151,'DOCENTI-CLASSI-MATERIE'!$A$2:$A$201,0)+2&amp;":$L"&amp;MATCH(H$151,'DOCENTI-CLASSI-MATERIE'!$A$2:$A$201,0)+2),0)),"")</f>
        <v/>
      </c>
      <c r="I333" s="41" t="str">
        <f ca="1">IFERROR(INDEX('DOCENTI-CLASSI-MATERIE'!$A$2:$L$201,MATCH(I$151,'DOCENTI-CLASSI-MATERIE'!$A$2:$A$201,0),MATCH(I$184,INDIRECT("'DOCENTI-CLASSI-MATERIE'!$A"&amp;MATCH(I$151,'DOCENTI-CLASSI-MATERIE'!$A$2:$A$201,0)+2&amp;":$L"&amp;MATCH(I$151,'DOCENTI-CLASSI-MATERIE'!$A$2:$A$201,0)+2),0)),"")</f>
        <v/>
      </c>
      <c r="J333" s="41" t="str">
        <f ca="1">IFERROR(INDEX('DOCENTI-CLASSI-MATERIE'!$A$2:$L$201,MATCH(J$151,'DOCENTI-CLASSI-MATERIE'!$A$2:$A$201,0),MATCH(J$184,INDIRECT("'DOCENTI-CLASSI-MATERIE'!$A"&amp;MATCH(J$151,'DOCENTI-CLASSI-MATERIE'!$A$2:$A$201,0)+2&amp;":$L"&amp;MATCH(J$151,'DOCENTI-CLASSI-MATERIE'!$A$2:$A$201,0)+2),0)),"")</f>
        <v/>
      </c>
      <c r="K333" s="41" t="str">
        <f ca="1">IFERROR(INDEX('DOCENTI-CLASSI-MATERIE'!$A$2:$L$201,MATCH(K$151,'DOCENTI-CLASSI-MATERIE'!$A$2:$A$201,0),MATCH(K$184,INDIRECT("'DOCENTI-CLASSI-MATERIE'!$A"&amp;MATCH(K$151,'DOCENTI-CLASSI-MATERIE'!$A$2:$A$201,0)+2&amp;":$L"&amp;MATCH(K$151,'DOCENTI-CLASSI-MATERIE'!$A$2:$A$201,0)+2),0)),"")</f>
        <v/>
      </c>
      <c r="L333" s="41" t="str">
        <f ca="1">IFERROR(INDEX('DOCENTI-CLASSI-MATERIE'!$A$2:$L$201,MATCH(L$151,'DOCENTI-CLASSI-MATERIE'!$A$2:$A$201,0),MATCH(L$184,INDIRECT("'DOCENTI-CLASSI-MATERIE'!$A"&amp;MATCH(L$151,'DOCENTI-CLASSI-MATERIE'!$A$2:$A$201,0)+2&amp;":$L"&amp;MATCH(L$151,'DOCENTI-CLASSI-MATERIE'!$A$2:$A$201,0)+2),0)),"")</f>
        <v/>
      </c>
      <c r="M333" s="41" t="str">
        <f ca="1">IFERROR(INDEX('DOCENTI-CLASSI-MATERIE'!$A$2:$L$201,MATCH(M$151,'DOCENTI-CLASSI-MATERIE'!$A$2:$A$201,0),MATCH(M$184,INDIRECT("'DOCENTI-CLASSI-MATERIE'!$A"&amp;MATCH(M$151,'DOCENTI-CLASSI-MATERIE'!$A$2:$A$201,0)+2&amp;":$L"&amp;MATCH(M$151,'DOCENTI-CLASSI-MATERIE'!$A$2:$A$201,0)+2),0)),"")</f>
        <v/>
      </c>
      <c r="N333" s="41" t="str">
        <f ca="1">IFERROR(INDEX('DOCENTI-CLASSI-MATERIE'!$A$2:$L$201,MATCH(N$151,'DOCENTI-CLASSI-MATERIE'!$A$2:$A$201,0),MATCH(N$184,INDIRECT("'DOCENTI-CLASSI-MATERIE'!$A"&amp;MATCH(N$151,'DOCENTI-CLASSI-MATERIE'!$A$2:$A$201,0)+2&amp;":$L"&amp;MATCH(N$151,'DOCENTI-CLASSI-MATERIE'!$A$2:$A$201,0)+2),0)),"")</f>
        <v/>
      </c>
      <c r="O333" s="41" t="str">
        <f ca="1">IFERROR(INDEX('DOCENTI-CLASSI-MATERIE'!$A$2:$L$201,MATCH(O$151,'DOCENTI-CLASSI-MATERIE'!$A$2:$A$201,0),MATCH(O$184,INDIRECT("'DOCENTI-CLASSI-MATERIE'!$A"&amp;MATCH(O$151,'DOCENTI-CLASSI-MATERIE'!$A$2:$A$201,0)+2&amp;":$L"&amp;MATCH(O$151,'DOCENTI-CLASSI-MATERIE'!$A$2:$A$201,0)+2),0)),"")</f>
        <v/>
      </c>
      <c r="P333" s="41" t="str">
        <f ca="1">IFERROR(INDEX('DOCENTI-CLASSI-MATERIE'!$A$2:$L$201,MATCH(P$151,'DOCENTI-CLASSI-MATERIE'!$A$2:$A$201,0),MATCH(P$184,INDIRECT("'DOCENTI-CLASSI-MATERIE'!$A"&amp;MATCH(P$151,'DOCENTI-CLASSI-MATERIE'!$A$2:$A$201,0)+2&amp;":$L"&amp;MATCH(P$151,'DOCENTI-CLASSI-MATERIE'!$A$2:$A$201,0)+2),0)),"")</f>
        <v/>
      </c>
      <c r="Q333" s="41" t="str">
        <f ca="1">IFERROR(INDEX('DOCENTI-CLASSI-MATERIE'!$A$2:$L$201,MATCH(Q$151,'DOCENTI-CLASSI-MATERIE'!$A$2:$A$201,0),MATCH(Q$184,INDIRECT("'DOCENTI-CLASSI-MATERIE'!$A"&amp;MATCH(Q$151,'DOCENTI-CLASSI-MATERIE'!$A$2:$A$201,0)+2&amp;":$L"&amp;MATCH(Q$151,'DOCENTI-CLASSI-MATERIE'!$A$2:$A$201,0)+2),0)),"")</f>
        <v/>
      </c>
      <c r="R333" s="41" t="str">
        <f ca="1">IFERROR(INDEX('DOCENTI-CLASSI-MATERIE'!$A$2:$L$201,MATCH(R$151,'DOCENTI-CLASSI-MATERIE'!$A$2:$A$201,0),MATCH(R$184,INDIRECT("'DOCENTI-CLASSI-MATERIE'!$A"&amp;MATCH(R$151,'DOCENTI-CLASSI-MATERIE'!$A$2:$A$201,0)+2&amp;":$L"&amp;MATCH(R$151,'DOCENTI-CLASSI-MATERIE'!$A$2:$A$201,0)+2),0)),"")</f>
        <v/>
      </c>
      <c r="S333" s="41" t="str">
        <f ca="1">IFERROR(INDEX('DOCENTI-CLASSI-MATERIE'!$A$2:$L$201,MATCH(S$151,'DOCENTI-CLASSI-MATERIE'!$A$2:$A$201,0),MATCH(S$184,INDIRECT("'DOCENTI-CLASSI-MATERIE'!$A"&amp;MATCH(S$151,'DOCENTI-CLASSI-MATERIE'!$A$2:$A$201,0)+2&amp;":$L"&amp;MATCH(S$151,'DOCENTI-CLASSI-MATERIE'!$A$2:$A$201,0)+2),0)),"")</f>
        <v/>
      </c>
      <c r="T333" s="41" t="str">
        <f ca="1">IFERROR(INDEX('DOCENTI-CLASSI-MATERIE'!$A$2:$L$201,MATCH(T$151,'DOCENTI-CLASSI-MATERIE'!$A$2:$A$201,0),MATCH(T$184,INDIRECT("'DOCENTI-CLASSI-MATERIE'!$A"&amp;MATCH(T$151,'DOCENTI-CLASSI-MATERIE'!$A$2:$A$201,0)+2&amp;":$L"&amp;MATCH(T$151,'DOCENTI-CLASSI-MATERIE'!$A$2:$A$201,0)+2),0)),"")</f>
        <v/>
      </c>
      <c r="U333" s="41" t="str">
        <f ca="1">IFERROR(INDEX('DOCENTI-CLASSI-MATERIE'!$A$2:$L$201,MATCH(U$151,'DOCENTI-CLASSI-MATERIE'!$A$2:$A$201,0),MATCH(U$184,INDIRECT("'DOCENTI-CLASSI-MATERIE'!$A"&amp;MATCH(U$151,'DOCENTI-CLASSI-MATERIE'!$A$2:$A$201,0)+2&amp;":$L"&amp;MATCH(U$151,'DOCENTI-CLASSI-MATERIE'!$A$2:$A$201,0)+2),0)),"")</f>
        <v/>
      </c>
      <c r="V333" s="41" t="str">
        <f ca="1">IFERROR(INDEX('DOCENTI-CLASSI-MATERIE'!$A$2:$L$201,MATCH(V$151,'DOCENTI-CLASSI-MATERIE'!$A$2:$A$201,0),MATCH(V$184,INDIRECT("'DOCENTI-CLASSI-MATERIE'!$A"&amp;MATCH(V$151,'DOCENTI-CLASSI-MATERIE'!$A$2:$A$201,0)+2&amp;":$L"&amp;MATCH(V$151,'DOCENTI-CLASSI-MATERIE'!$A$2:$A$201,0)+2),0)),"")</f>
        <v/>
      </c>
      <c r="W333" s="41" t="str">
        <f ca="1">IFERROR(INDEX('DOCENTI-CLASSI-MATERIE'!$A$2:$L$201,MATCH(W$151,'DOCENTI-CLASSI-MATERIE'!$A$2:$A$201,0),MATCH(W$184,INDIRECT("'DOCENTI-CLASSI-MATERIE'!$A"&amp;MATCH(W$151,'DOCENTI-CLASSI-MATERIE'!$A$2:$A$201,0)+2&amp;":$L"&amp;MATCH(W$151,'DOCENTI-CLASSI-MATERIE'!$A$2:$A$201,0)+2),0)),"")</f>
        <v/>
      </c>
      <c r="X333" s="41" t="str">
        <f ca="1">IFERROR(INDEX('DOCENTI-CLASSI-MATERIE'!$A$2:$L$201,MATCH(X$151,'DOCENTI-CLASSI-MATERIE'!$A$2:$A$201,0),MATCH(X$184,INDIRECT("'DOCENTI-CLASSI-MATERIE'!$A"&amp;MATCH(X$151,'DOCENTI-CLASSI-MATERIE'!$A$2:$A$201,0)+2&amp;":$L"&amp;MATCH(X$151,'DOCENTI-CLASSI-MATERIE'!$A$2:$A$201,0)+2),0)),"")</f>
        <v/>
      </c>
      <c r="Y333" s="41" t="str">
        <f ca="1">IFERROR(INDEX('DOCENTI-CLASSI-MATERIE'!$A$2:$L$201,MATCH(Y$151,'DOCENTI-CLASSI-MATERIE'!$A$2:$A$201,0),MATCH(Y$184,INDIRECT("'DOCENTI-CLASSI-MATERIE'!$A"&amp;MATCH(Y$151,'DOCENTI-CLASSI-MATERIE'!$A$2:$A$201,0)+2&amp;":$L"&amp;MATCH(Y$151,'DOCENTI-CLASSI-MATERIE'!$A$2:$A$201,0)+2),0)),"")</f>
        <v/>
      </c>
      <c r="Z333" s="41" t="str">
        <f ca="1">IFERROR(INDEX('DOCENTI-CLASSI-MATERIE'!$A$2:$L$201,MATCH(Z$151,'DOCENTI-CLASSI-MATERIE'!$A$2:$A$201,0),MATCH(Z$184,INDIRECT("'DOCENTI-CLASSI-MATERIE'!$A"&amp;MATCH(Z$151,'DOCENTI-CLASSI-MATERIE'!$A$2:$A$201,0)+2&amp;":$L"&amp;MATCH(Z$151,'DOCENTI-CLASSI-MATERIE'!$A$2:$A$201,0)+2),0)),"")</f>
        <v/>
      </c>
      <c r="AA333" s="41" t="str">
        <f ca="1">IFERROR(INDEX('DOCENTI-CLASSI-MATERIE'!$A$2:$L$201,MATCH(AA$151,'DOCENTI-CLASSI-MATERIE'!$A$2:$A$201,0),MATCH(AA$184,INDIRECT("'DOCENTI-CLASSI-MATERIE'!$A"&amp;MATCH(AA$151,'DOCENTI-CLASSI-MATERIE'!$A$2:$A$201,0)+2&amp;":$L"&amp;MATCH(AA$151,'DOCENTI-CLASSI-MATERIE'!$A$2:$A$201,0)+2),0)),"")</f>
        <v/>
      </c>
      <c r="AB333" s="41" t="str">
        <f ca="1">IFERROR(INDEX('DOCENTI-CLASSI-MATERIE'!$A$2:$L$201,MATCH(AB$151,'DOCENTI-CLASSI-MATERIE'!$A$2:$A$201,0),MATCH(AB$184,INDIRECT("'DOCENTI-CLASSI-MATERIE'!$A"&amp;MATCH(AB$151,'DOCENTI-CLASSI-MATERIE'!$A$2:$A$201,0)+2&amp;":$L"&amp;MATCH(AB$151,'DOCENTI-CLASSI-MATERIE'!$A$2:$A$201,0)+2),0)),"")</f>
        <v/>
      </c>
      <c r="AC333" s="41" t="str">
        <f ca="1">IFERROR(INDEX('DOCENTI-CLASSI-MATERIE'!$A$2:$L$201,MATCH(AC$151,'DOCENTI-CLASSI-MATERIE'!$A$2:$A$201,0),MATCH(AC$184,INDIRECT("'DOCENTI-CLASSI-MATERIE'!$A"&amp;MATCH(AC$151,'DOCENTI-CLASSI-MATERIE'!$A$2:$A$201,0)+2&amp;":$L"&amp;MATCH(AC$151,'DOCENTI-CLASSI-MATERIE'!$A$2:$A$201,0)+2),0)),"")</f>
        <v/>
      </c>
      <c r="AD333" s="41" t="str">
        <f ca="1">IFERROR(INDEX('DOCENTI-CLASSI-MATERIE'!$A$2:$L$201,MATCH(AD$151,'DOCENTI-CLASSI-MATERIE'!$A$2:$A$201,0),MATCH(AD$184,INDIRECT("'DOCENTI-CLASSI-MATERIE'!$A"&amp;MATCH(AD$151,'DOCENTI-CLASSI-MATERIE'!$A$2:$A$201,0)+2&amp;":$L"&amp;MATCH(AD$151,'DOCENTI-CLASSI-MATERIE'!$A$2:$A$201,0)+2),0)),"")</f>
        <v/>
      </c>
      <c r="AE333" s="41" t="str">
        <f ca="1">IFERROR(INDEX('DOCENTI-CLASSI-MATERIE'!$A$2:$L$201,MATCH(AE$151,'DOCENTI-CLASSI-MATERIE'!$A$2:$A$201,0),MATCH(AE$184,INDIRECT("'DOCENTI-CLASSI-MATERIE'!$A"&amp;MATCH(AE$151,'DOCENTI-CLASSI-MATERIE'!$A$2:$A$201,0)+2&amp;":$L"&amp;MATCH(AE$151,'DOCENTI-CLASSI-MATERIE'!$A$2:$A$201,0)+2),0)),"")</f>
        <v/>
      </c>
      <c r="AF333" s="41" t="str">
        <f ca="1">IFERROR(INDEX('DOCENTI-CLASSI-MATERIE'!$A$2:$L$201,MATCH(AF$151,'DOCENTI-CLASSI-MATERIE'!$A$2:$A$201,0),MATCH(AF$184,INDIRECT("'DOCENTI-CLASSI-MATERIE'!$A"&amp;MATCH(AF$151,'DOCENTI-CLASSI-MATERIE'!$A$2:$A$201,0)+2&amp;":$L"&amp;MATCH(AF$151,'DOCENTI-CLASSI-MATERIE'!$A$2:$A$201,0)+2),0)),"")</f>
        <v/>
      </c>
      <c r="AG333" s="41" t="str">
        <f ca="1">IFERROR(INDEX('DOCENTI-CLASSI-MATERIE'!$A$2:$L$201,MATCH(AG$151,'DOCENTI-CLASSI-MATERIE'!$A$2:$A$201,0),MATCH(AG$184,INDIRECT("'DOCENTI-CLASSI-MATERIE'!$A"&amp;MATCH(AG$151,'DOCENTI-CLASSI-MATERIE'!$A$2:$A$201,0)+2&amp;":$L"&amp;MATCH(AG$151,'DOCENTI-CLASSI-MATERIE'!$A$2:$A$201,0)+2),0)),"")</f>
        <v/>
      </c>
      <c r="AH333" s="41" t="str">
        <f ca="1">IFERROR(INDEX('DOCENTI-CLASSI-MATERIE'!$A$2:$L$201,MATCH(AH$151,'DOCENTI-CLASSI-MATERIE'!$A$2:$A$201,0),MATCH(AH$184,INDIRECT("'DOCENTI-CLASSI-MATERIE'!$A"&amp;MATCH(AH$151,'DOCENTI-CLASSI-MATERIE'!$A$2:$A$201,0)+2&amp;":$L"&amp;MATCH(AH$151,'DOCENTI-CLASSI-MATERIE'!$A$2:$A$201,0)+2),0)),"")</f>
        <v/>
      </c>
      <c r="AI333" s="41" t="str">
        <f ca="1">IFERROR(INDEX('DOCENTI-CLASSI-MATERIE'!$A$2:$L$201,MATCH(AI$151,'DOCENTI-CLASSI-MATERIE'!$A$2:$A$201,0),MATCH(AI$184,INDIRECT("'DOCENTI-CLASSI-MATERIE'!$A"&amp;MATCH(AI$151,'DOCENTI-CLASSI-MATERIE'!$A$2:$A$201,0)+2&amp;":$L"&amp;MATCH(AI$151,'DOCENTI-CLASSI-MATERIE'!$A$2:$A$201,0)+2),0)),"")</f>
        <v/>
      </c>
      <c r="AJ333" s="41" t="str">
        <f ca="1">IFERROR(INDEX('DOCENTI-CLASSI-MATERIE'!$A$2:$L$201,MATCH(AJ$151,'DOCENTI-CLASSI-MATERIE'!$A$2:$A$201,0),MATCH(AJ$184,INDIRECT("'DOCENTI-CLASSI-MATERIE'!$A"&amp;MATCH(AJ$151,'DOCENTI-CLASSI-MATERIE'!$A$2:$A$201,0)+2&amp;":$L"&amp;MATCH(AJ$151,'DOCENTI-CLASSI-MATERIE'!$A$2:$A$201,0)+2),0)),"")</f>
        <v/>
      </c>
      <c r="AK333" s="41" t="str">
        <f ca="1">IFERROR(INDEX('DOCENTI-CLASSI-MATERIE'!$A$2:$L$201,MATCH(AK$151,'DOCENTI-CLASSI-MATERIE'!$A$2:$A$201,0),MATCH(AK$184,INDIRECT("'DOCENTI-CLASSI-MATERIE'!$A"&amp;MATCH(AK$151,'DOCENTI-CLASSI-MATERIE'!$A$2:$A$201,0)+2&amp;":$L"&amp;MATCH(AK$151,'DOCENTI-CLASSI-MATERIE'!$A$2:$A$201,0)+2),0)),"")</f>
        <v/>
      </c>
      <c r="AL333" s="41" t="str">
        <f ca="1">IFERROR(INDEX('DOCENTI-CLASSI-MATERIE'!$A$2:$L$201,MATCH(AL$151,'DOCENTI-CLASSI-MATERIE'!$A$2:$A$201,0),MATCH(AL$184,INDIRECT("'DOCENTI-CLASSI-MATERIE'!$A"&amp;MATCH(AL$151,'DOCENTI-CLASSI-MATERIE'!$A$2:$A$201,0)+2&amp;":$L"&amp;MATCH(AL$151,'DOCENTI-CLASSI-MATERIE'!$A$2:$A$201,0)+2),0)),"")</f>
        <v/>
      </c>
      <c r="AM333" s="41" t="str">
        <f ca="1">IFERROR(INDEX('DOCENTI-CLASSI-MATERIE'!$A$2:$L$201,MATCH(AM$151,'DOCENTI-CLASSI-MATERIE'!$A$2:$A$201,0),MATCH(AM$184,INDIRECT("'DOCENTI-CLASSI-MATERIE'!$A"&amp;MATCH(AM$151,'DOCENTI-CLASSI-MATERIE'!$A$2:$A$201,0)+2&amp;":$L"&amp;MATCH(AM$151,'DOCENTI-CLASSI-MATERIE'!$A$2:$A$201,0)+2),0)),"")</f>
        <v/>
      </c>
      <c r="AN333" s="41" t="str">
        <f ca="1">IFERROR(INDEX('DOCENTI-CLASSI-MATERIE'!$A$2:$L$201,MATCH(AN$151,'DOCENTI-CLASSI-MATERIE'!$A$2:$A$201,0),MATCH(AN$184,INDIRECT("'DOCENTI-CLASSI-MATERIE'!$A"&amp;MATCH(AN$151,'DOCENTI-CLASSI-MATERIE'!$A$2:$A$201,0)+2&amp;":$L"&amp;MATCH(AN$151,'DOCENTI-CLASSI-MATERIE'!$A$2:$A$201,0)+2),0)),"")</f>
        <v/>
      </c>
      <c r="AO333" s="41" t="str">
        <f ca="1">IFERROR(INDEX('DOCENTI-CLASSI-MATERIE'!$A$2:$L$201,MATCH(AO$151,'DOCENTI-CLASSI-MATERIE'!$A$2:$A$201,0),MATCH(AO$184,INDIRECT("'DOCENTI-CLASSI-MATERIE'!$A"&amp;MATCH(AO$151,'DOCENTI-CLASSI-MATERIE'!$A$2:$A$201,0)+2&amp;":$L"&amp;MATCH(AO$151,'DOCENTI-CLASSI-MATERIE'!$A$2:$A$201,0)+2),0)),"")</f>
        <v/>
      </c>
      <c r="AP333" s="41" t="str">
        <f ca="1">IFERROR(INDEX('DOCENTI-CLASSI-MATERIE'!$A$2:$L$201,MATCH(AP$151,'DOCENTI-CLASSI-MATERIE'!$A$2:$A$201,0),MATCH(AP$184,INDIRECT("'DOCENTI-CLASSI-MATERIE'!$A"&amp;MATCH(AP$151,'DOCENTI-CLASSI-MATERIE'!$A$2:$A$201,0)+2&amp;":$L"&amp;MATCH(AP$151,'DOCENTI-CLASSI-MATERIE'!$A$2:$A$201,0)+2),0)),"")</f>
        <v/>
      </c>
      <c r="AQ333" s="41" t="str">
        <f ca="1">IFERROR(INDEX('DOCENTI-CLASSI-MATERIE'!$A$2:$L$201,MATCH(AQ$151,'DOCENTI-CLASSI-MATERIE'!$A$2:$A$201,0),MATCH(AQ$184,INDIRECT("'DOCENTI-CLASSI-MATERIE'!$A"&amp;MATCH(AQ$151,'DOCENTI-CLASSI-MATERIE'!$A$2:$A$201,0)+2&amp;":$L"&amp;MATCH(AQ$151,'DOCENTI-CLASSI-MATERIE'!$A$2:$A$201,0)+2),0)),"")</f>
        <v/>
      </c>
      <c r="AR333" s="41" t="str">
        <f ca="1">IFERROR(INDEX('DOCENTI-CLASSI-MATERIE'!$A$2:$L$201,MATCH(AR$151,'DOCENTI-CLASSI-MATERIE'!$A$2:$A$201,0),MATCH(AR$184,INDIRECT("'DOCENTI-CLASSI-MATERIE'!$A"&amp;MATCH(AR$151,'DOCENTI-CLASSI-MATERIE'!$A$2:$A$201,0)+2&amp;":$L"&amp;MATCH(AR$151,'DOCENTI-CLASSI-MATERIE'!$A$2:$A$201,0)+2),0)),"")</f>
        <v/>
      </c>
      <c r="AS333" s="41" t="str">
        <f ca="1">IFERROR(INDEX('DOCENTI-CLASSI-MATERIE'!$A$2:$L$201,MATCH(AS$151,'DOCENTI-CLASSI-MATERIE'!$A$2:$A$201,0),MATCH(AS$184,INDIRECT("'DOCENTI-CLASSI-MATERIE'!$A"&amp;MATCH(AS$151,'DOCENTI-CLASSI-MATERIE'!$A$2:$A$201,0)+2&amp;":$L"&amp;MATCH(AS$151,'DOCENTI-CLASSI-MATERIE'!$A$2:$A$201,0)+2),0)),"")</f>
        <v/>
      </c>
      <c r="AT333" s="41" t="str">
        <f ca="1">IFERROR(INDEX('DOCENTI-CLASSI-MATERIE'!$A$2:$L$201,MATCH(AT$151,'DOCENTI-CLASSI-MATERIE'!$A$2:$A$201,0),MATCH(AT$184,INDIRECT("'DOCENTI-CLASSI-MATERIE'!$A"&amp;MATCH(AT$151,'DOCENTI-CLASSI-MATERIE'!$A$2:$A$201,0)+2&amp;":$L"&amp;MATCH(AT$151,'DOCENTI-CLASSI-MATERIE'!$A$2:$A$201,0)+2),0)),"")</f>
        <v/>
      </c>
      <c r="AU333" s="41" t="str">
        <f ca="1">IFERROR(INDEX('DOCENTI-CLASSI-MATERIE'!$A$2:$L$201,MATCH(AU$151,'DOCENTI-CLASSI-MATERIE'!$A$2:$A$201,0),MATCH(AU$184,INDIRECT("'DOCENTI-CLASSI-MATERIE'!$A"&amp;MATCH(AU$151,'DOCENTI-CLASSI-MATERIE'!$A$2:$A$201,0)+2&amp;":$L"&amp;MATCH(AU$151,'DOCENTI-CLASSI-MATERIE'!$A$2:$A$201,0)+2),0)),"")</f>
        <v/>
      </c>
      <c r="AV333" s="41" t="str">
        <f ca="1">IFERROR(INDEX('DOCENTI-CLASSI-MATERIE'!$A$2:$L$201,MATCH(AV$151,'DOCENTI-CLASSI-MATERIE'!$A$2:$A$201,0),MATCH(AV$184,INDIRECT("'DOCENTI-CLASSI-MATERIE'!$A"&amp;MATCH(AV$151,'DOCENTI-CLASSI-MATERIE'!$A$2:$A$201,0)+2&amp;":$L"&amp;MATCH(AV$151,'DOCENTI-CLASSI-MATERIE'!$A$2:$A$201,0)+2),0)),"")</f>
        <v/>
      </c>
      <c r="AW333" s="41" t="str">
        <f ca="1">IFERROR(INDEX('DOCENTI-CLASSI-MATERIE'!$A$2:$L$201,MATCH(AW$151,'DOCENTI-CLASSI-MATERIE'!$A$2:$A$201,0),MATCH(AW$184,INDIRECT("'DOCENTI-CLASSI-MATERIE'!$A"&amp;MATCH(AW$151,'DOCENTI-CLASSI-MATERIE'!$A$2:$A$201,0)+2&amp;":$L"&amp;MATCH(AW$151,'DOCENTI-CLASSI-MATERIE'!$A$2:$A$201,0)+2),0)),"")</f>
        <v/>
      </c>
      <c r="AX333" s="41" t="str">
        <f ca="1">IFERROR(INDEX('DOCENTI-CLASSI-MATERIE'!$A$2:$L$201,MATCH(AX$151,'DOCENTI-CLASSI-MATERIE'!$A$2:$A$201,0),MATCH(AX$184,INDIRECT("'DOCENTI-CLASSI-MATERIE'!$A"&amp;MATCH(AX$151,'DOCENTI-CLASSI-MATERIE'!$A$2:$A$201,0)+2&amp;":$L"&amp;MATCH(AX$151,'DOCENTI-CLASSI-MATERIE'!$A$2:$A$201,0)+2),0)),"")</f>
        <v/>
      </c>
      <c r="AY333" s="41" t="str">
        <f ca="1">IFERROR(INDEX('DOCENTI-CLASSI-MATERIE'!$A$2:$L$201,MATCH(AY$151,'DOCENTI-CLASSI-MATERIE'!$A$2:$A$201,0),MATCH(AY$184,INDIRECT("'DOCENTI-CLASSI-MATERIE'!$A"&amp;MATCH(AY$151,'DOCENTI-CLASSI-MATERIE'!$A$2:$A$201,0)+2&amp;":$L"&amp;MATCH(AY$151,'DOCENTI-CLASSI-MATERIE'!$A$2:$A$201,0)+2),0)),"")</f>
        <v/>
      </c>
      <c r="AZ333" s="41" t="str">
        <f ca="1">IFERROR(INDEX('DOCENTI-CLASSI-MATERIE'!$A$2:$L$201,MATCH(AZ$151,'DOCENTI-CLASSI-MATERIE'!$A$2:$A$201,0),MATCH(AZ$184,INDIRECT("'DOCENTI-CLASSI-MATERIE'!$A"&amp;MATCH(AZ$151,'DOCENTI-CLASSI-MATERIE'!$A$2:$A$201,0)+2&amp;":$L"&amp;MATCH(AZ$151,'DOCENTI-CLASSI-MATERIE'!$A$2:$A$201,0)+2),0)),"")</f>
        <v/>
      </c>
    </row>
    <row r="334" spans="1:52" ht="24.95" hidden="1" customHeight="1">
      <c r="A334" s="160"/>
      <c r="B334" s="163"/>
      <c r="C334" s="43" t="str">
        <f>IFERROR(INDEX('ORARIO DOCENTI'!$A$3:$A$102,MATCH(C$184,'ORARIO DOCENTI'!$AY$3:$AY$102,0),1),"")</f>
        <v/>
      </c>
      <c r="D334" s="43" t="str">
        <f>IFERROR(INDEX('ORARIO DOCENTI'!$A$3:$A$102,MATCH(D$184,'ORARIO DOCENTI'!$AY$3:$AY$102,0),1),"")</f>
        <v/>
      </c>
      <c r="E334" s="43" t="str">
        <f>IFERROR(INDEX('ORARIO DOCENTI'!$A$3:$A$102,MATCH(E$184,'ORARIO DOCENTI'!$AY$3:$AY$102,0),1),"")</f>
        <v/>
      </c>
      <c r="F334" s="43" t="str">
        <f>IFERROR(INDEX('ORARIO DOCENTI'!$A$3:$A$102,MATCH(F$184,'ORARIO DOCENTI'!$AY$3:$AY$102,0),1),"")</f>
        <v/>
      </c>
      <c r="G334" s="43" t="str">
        <f>IFERROR(INDEX('ORARIO DOCENTI'!$A$3:$A$102,MATCH(G$184,'ORARIO DOCENTI'!$AY$3:$AY$102,0),1),"")</f>
        <v/>
      </c>
      <c r="H334" s="43" t="str">
        <f>IFERROR(INDEX('ORARIO DOCENTI'!$A$3:$A$102,MATCH(H$184,'ORARIO DOCENTI'!$AY$3:$AY$102,0),1),"")</f>
        <v/>
      </c>
      <c r="I334" s="43" t="str">
        <f>IFERROR(INDEX('ORARIO DOCENTI'!$A$3:$A$102,MATCH(I$184,'ORARIO DOCENTI'!$AY$3:$AY$102,0),1),"")</f>
        <v/>
      </c>
      <c r="J334" s="43" t="str">
        <f>IFERROR(INDEX('ORARIO DOCENTI'!$A$3:$A$102,MATCH(J$184,'ORARIO DOCENTI'!$AY$3:$AY$102,0),1),"")</f>
        <v/>
      </c>
      <c r="K334" s="43" t="str">
        <f>IFERROR(INDEX('ORARIO DOCENTI'!$A$3:$A$102,MATCH(K$184,'ORARIO DOCENTI'!$AY$3:$AY$102,0),1),"")</f>
        <v/>
      </c>
      <c r="L334" s="43" t="str">
        <f>IFERROR(INDEX('ORARIO DOCENTI'!$A$3:$A$102,MATCH(L$184,'ORARIO DOCENTI'!$AY$3:$AY$102,0),1),"")</f>
        <v/>
      </c>
      <c r="M334" s="43" t="str">
        <f>IFERROR(INDEX('ORARIO DOCENTI'!$A$3:$A$102,MATCH(M$184,'ORARIO DOCENTI'!$AY$3:$AY$102,0),1),"")</f>
        <v/>
      </c>
      <c r="N334" s="43" t="str">
        <f>IFERROR(INDEX('ORARIO DOCENTI'!$A$3:$A$102,MATCH(N$184,'ORARIO DOCENTI'!$AY$3:$AY$102,0),1),"")</f>
        <v/>
      </c>
      <c r="O334" s="43" t="str">
        <f>IFERROR(INDEX('ORARIO DOCENTI'!$A$3:$A$102,MATCH(O$184,'ORARIO DOCENTI'!$AY$3:$AY$102,0),1),"")</f>
        <v/>
      </c>
      <c r="P334" s="43" t="str">
        <f>IFERROR(INDEX('ORARIO DOCENTI'!$A$3:$A$102,MATCH(P$184,'ORARIO DOCENTI'!$AY$3:$AY$102,0),1),"")</f>
        <v/>
      </c>
      <c r="Q334" s="43" t="str">
        <f>IFERROR(INDEX('ORARIO DOCENTI'!$A$3:$A$102,MATCH(Q$184,'ORARIO DOCENTI'!$AY$3:$AY$102,0),1),"")</f>
        <v/>
      </c>
      <c r="R334" s="43" t="str">
        <f>IFERROR(INDEX('ORARIO DOCENTI'!$A$3:$A$102,MATCH(R$184,'ORARIO DOCENTI'!$AY$3:$AY$102,0),1),"")</f>
        <v/>
      </c>
      <c r="S334" s="43" t="str">
        <f>IFERROR(INDEX('ORARIO DOCENTI'!$A$3:$A$102,MATCH(S$184,'ORARIO DOCENTI'!$AY$3:$AY$102,0),1),"")</f>
        <v/>
      </c>
      <c r="T334" s="43" t="str">
        <f>IFERROR(INDEX('ORARIO DOCENTI'!$A$3:$A$102,MATCH(T$184,'ORARIO DOCENTI'!$AY$3:$AY$102,0),1),"")</f>
        <v/>
      </c>
      <c r="U334" s="43" t="str">
        <f>IFERROR(INDEX('ORARIO DOCENTI'!$A$3:$A$102,MATCH(U$184,'ORARIO DOCENTI'!$AY$3:$AY$102,0),1),"")</f>
        <v/>
      </c>
      <c r="V334" s="43" t="str">
        <f>IFERROR(INDEX('ORARIO DOCENTI'!$A$3:$A$102,MATCH(V$184,'ORARIO DOCENTI'!$AY$3:$AY$102,0),1),"")</f>
        <v/>
      </c>
      <c r="W334" s="43" t="str">
        <f>IFERROR(INDEX('ORARIO DOCENTI'!$A$3:$A$102,MATCH(W$184,'ORARIO DOCENTI'!$AY$3:$AY$102,0),1),"")</f>
        <v/>
      </c>
      <c r="X334" s="43" t="str">
        <f>IFERROR(INDEX('ORARIO DOCENTI'!$A$3:$A$102,MATCH(X$184,'ORARIO DOCENTI'!$AY$3:$AY$102,0),1),"")</f>
        <v/>
      </c>
      <c r="Y334" s="43" t="str">
        <f>IFERROR(INDEX('ORARIO DOCENTI'!$A$3:$A$102,MATCH(Y$184,'ORARIO DOCENTI'!$AY$3:$AY$102,0),1),"")</f>
        <v/>
      </c>
      <c r="Z334" s="43" t="str">
        <f>IFERROR(INDEX('ORARIO DOCENTI'!$A$3:$A$102,MATCH(Z$184,'ORARIO DOCENTI'!$AY$3:$AY$102,0),1),"")</f>
        <v/>
      </c>
      <c r="AA334" s="43" t="str">
        <f>IFERROR(INDEX('ORARIO DOCENTI'!$A$3:$A$102,MATCH(AA$184,'ORARIO DOCENTI'!$AY$3:$AY$102,0),1),"")</f>
        <v/>
      </c>
      <c r="AB334" s="43" t="str">
        <f>IFERROR(INDEX('ORARIO DOCENTI'!$A$3:$A$102,MATCH(AB$184,'ORARIO DOCENTI'!$AY$3:$AY$102,0),1),"")</f>
        <v/>
      </c>
      <c r="AC334" s="43" t="str">
        <f>IFERROR(INDEX('ORARIO DOCENTI'!$A$3:$A$102,MATCH(AC$184,'ORARIO DOCENTI'!$AY$3:$AY$102,0),1),"")</f>
        <v/>
      </c>
      <c r="AD334" s="43" t="str">
        <f>IFERROR(INDEX('ORARIO DOCENTI'!$A$3:$A$102,MATCH(AD$184,'ORARIO DOCENTI'!$AY$3:$AY$102,0),1),"")</f>
        <v/>
      </c>
      <c r="AE334" s="43" t="str">
        <f>IFERROR(INDEX('ORARIO DOCENTI'!$A$3:$A$102,MATCH(AE$184,'ORARIO DOCENTI'!$AY$3:$AY$102,0),1),"")</f>
        <v/>
      </c>
      <c r="AF334" s="43" t="str">
        <f>IFERROR(INDEX('ORARIO DOCENTI'!$A$3:$A$102,MATCH(AF$184,'ORARIO DOCENTI'!$AY$3:$AY$102,0),1),"")</f>
        <v/>
      </c>
      <c r="AG334" s="43" t="str">
        <f>IFERROR(INDEX('ORARIO DOCENTI'!$A$3:$A$102,MATCH(AG$184,'ORARIO DOCENTI'!$AY$3:$AY$102,0),1),"")</f>
        <v/>
      </c>
      <c r="AH334" s="43" t="str">
        <f>IFERROR(INDEX('ORARIO DOCENTI'!$A$3:$A$102,MATCH(AH$184,'ORARIO DOCENTI'!$AY$3:$AY$102,0),1),"")</f>
        <v/>
      </c>
      <c r="AI334" s="43" t="str">
        <f>IFERROR(INDEX('ORARIO DOCENTI'!$A$3:$A$102,MATCH(AI$184,'ORARIO DOCENTI'!$AY$3:$AY$102,0),1),"")</f>
        <v/>
      </c>
      <c r="AJ334" s="43" t="str">
        <f>IFERROR(INDEX('ORARIO DOCENTI'!$A$3:$A$102,MATCH(AJ$184,'ORARIO DOCENTI'!$AY$3:$AY$102,0),1),"")</f>
        <v/>
      </c>
      <c r="AK334" s="43" t="str">
        <f>IFERROR(INDEX('ORARIO DOCENTI'!$A$3:$A$102,MATCH(AK$184,'ORARIO DOCENTI'!$AY$3:$AY$102,0),1),"")</f>
        <v/>
      </c>
      <c r="AL334" s="43" t="str">
        <f>IFERROR(INDEX('ORARIO DOCENTI'!$A$3:$A$102,MATCH(AL$184,'ORARIO DOCENTI'!$AY$3:$AY$102,0),1),"")</f>
        <v/>
      </c>
      <c r="AM334" s="43" t="str">
        <f>IFERROR(INDEX('ORARIO DOCENTI'!$A$3:$A$102,MATCH(AM$184,'ORARIO DOCENTI'!$AY$3:$AY$102,0),1),"")</f>
        <v/>
      </c>
      <c r="AN334" s="43" t="str">
        <f>IFERROR(INDEX('ORARIO DOCENTI'!$A$3:$A$102,MATCH(AN$184,'ORARIO DOCENTI'!$AY$3:$AY$102,0),1),"")</f>
        <v/>
      </c>
      <c r="AO334" s="43" t="str">
        <f>IFERROR(INDEX('ORARIO DOCENTI'!$A$3:$A$102,MATCH(AO$184,'ORARIO DOCENTI'!$AY$3:$AY$102,0),1),"")</f>
        <v/>
      </c>
      <c r="AP334" s="43" t="str">
        <f>IFERROR(INDEX('ORARIO DOCENTI'!$A$3:$A$102,MATCH(AP$184,'ORARIO DOCENTI'!$AY$3:$AY$102,0),1),"")</f>
        <v/>
      </c>
      <c r="AQ334" s="43" t="str">
        <f>IFERROR(INDEX('ORARIO DOCENTI'!$A$3:$A$102,MATCH(AQ$184,'ORARIO DOCENTI'!$AY$3:$AY$102,0),1),"")</f>
        <v/>
      </c>
      <c r="AR334" s="43" t="str">
        <f>IFERROR(INDEX('ORARIO DOCENTI'!$A$3:$A$102,MATCH(AR$184,'ORARIO DOCENTI'!$AY$3:$AY$102,0),1),"")</f>
        <v/>
      </c>
      <c r="AS334" s="43" t="str">
        <f>IFERROR(INDEX('ORARIO DOCENTI'!$A$3:$A$102,MATCH(AS$184,'ORARIO DOCENTI'!$AY$3:$AY$102,0),1),"")</f>
        <v/>
      </c>
      <c r="AT334" s="43" t="str">
        <f>IFERROR(INDEX('ORARIO DOCENTI'!$A$3:$A$102,MATCH(AT$184,'ORARIO DOCENTI'!$AY$3:$AY$102,0),1),"")</f>
        <v/>
      </c>
      <c r="AU334" s="43" t="str">
        <f>IFERROR(INDEX('ORARIO DOCENTI'!$A$3:$A$102,MATCH(AU$184,'ORARIO DOCENTI'!$AY$3:$AY$102,0),1),"")</f>
        <v/>
      </c>
      <c r="AV334" s="43" t="str">
        <f>IFERROR(INDEX('ORARIO DOCENTI'!$A$3:$A$102,MATCH(AV$184,'ORARIO DOCENTI'!$AY$3:$AY$102,0),1),"")</f>
        <v/>
      </c>
      <c r="AW334" s="43" t="str">
        <f>IFERROR(INDEX('ORARIO DOCENTI'!$A$3:$A$102,MATCH(AW$184,'ORARIO DOCENTI'!$AY$3:$AY$102,0),1),"")</f>
        <v/>
      </c>
      <c r="AX334" s="43" t="str">
        <f>IFERROR(INDEX('ORARIO DOCENTI'!$A$3:$A$102,MATCH(AX$184,'ORARIO DOCENTI'!$AY$3:$AY$102,0),1),"")</f>
        <v/>
      </c>
      <c r="AY334" s="43" t="str">
        <f>IFERROR(INDEX('ORARIO DOCENTI'!$A$3:$A$102,MATCH(AY$184,'ORARIO DOCENTI'!$AY$3:$AY$102,0),1),"")</f>
        <v/>
      </c>
      <c r="AZ334" s="43" t="str">
        <f>IFERROR(INDEX('ORARIO DOCENTI'!$A$3:$A$102,MATCH(AZ$184,'ORARIO DOCENTI'!$AY$3:$AY$102,0),1),"")</f>
        <v/>
      </c>
    </row>
    <row r="335" spans="1:52" ht="24.95" hidden="1" customHeight="1" thickBot="1">
      <c r="A335" s="161"/>
      <c r="B335" s="167"/>
      <c r="C335" s="45" t="str">
        <f>IFERROR(INDEX('ORARIO ITP'!$A$3:$A$102,MATCH(C$184,'ORARIO ITP'!$AY$3:$AY$102,0),1),"")</f>
        <v/>
      </c>
      <c r="D335" s="45" t="str">
        <f>IFERROR(INDEX('ORARIO ITP'!$A$3:$A$102,MATCH(D$184,'ORARIO ITP'!$AY$3:$AY$102,0),1),"")</f>
        <v/>
      </c>
      <c r="E335" s="45" t="str">
        <f>IFERROR(INDEX('ORARIO ITP'!$A$3:$A$102,MATCH(E$184,'ORARIO ITP'!$AY$3:$AY$102,0),1),"")</f>
        <v/>
      </c>
      <c r="F335" s="45" t="str">
        <f>IFERROR(INDEX('ORARIO ITP'!$A$3:$A$102,MATCH(F$184,'ORARIO ITP'!$AY$3:$AY$102,0),1),"")</f>
        <v/>
      </c>
      <c r="G335" s="45" t="str">
        <f>IFERROR(INDEX('ORARIO ITP'!$A$3:$A$102,MATCH(G$184,'ORARIO ITP'!$AY$3:$AY$102,0),1),"")</f>
        <v/>
      </c>
      <c r="H335" s="45" t="str">
        <f>IFERROR(INDEX('ORARIO ITP'!$A$3:$A$102,MATCH(H$184,'ORARIO ITP'!$AY$3:$AY$102,0),1),"")</f>
        <v/>
      </c>
      <c r="I335" s="45" t="str">
        <f>IFERROR(INDEX('ORARIO ITP'!$A$3:$A$102,MATCH(I$184,'ORARIO ITP'!$AY$3:$AY$102,0),1),"")</f>
        <v/>
      </c>
      <c r="J335" s="45" t="str">
        <f>IFERROR(INDEX('ORARIO ITP'!$A$3:$A$102,MATCH(J$184,'ORARIO ITP'!$AY$3:$AY$102,0),1),"")</f>
        <v/>
      </c>
      <c r="K335" s="45" t="str">
        <f>IFERROR(INDEX('ORARIO ITP'!$A$3:$A$102,MATCH(K$184,'ORARIO ITP'!$AY$3:$AY$102,0),1),"")</f>
        <v/>
      </c>
      <c r="L335" s="45" t="str">
        <f>IFERROR(INDEX('ORARIO ITP'!$A$3:$A$102,MATCH(L$184,'ORARIO ITP'!$AY$3:$AY$102,0),1),"")</f>
        <v/>
      </c>
      <c r="M335" s="45" t="str">
        <f>IFERROR(INDEX('ORARIO ITP'!$A$3:$A$102,MATCH(M$184,'ORARIO ITP'!$AY$3:$AY$102,0),1),"")</f>
        <v/>
      </c>
      <c r="N335" s="45" t="str">
        <f>IFERROR(INDEX('ORARIO ITP'!$A$3:$A$102,MATCH(N$184,'ORARIO ITP'!$AY$3:$AY$102,0),1),"")</f>
        <v/>
      </c>
      <c r="O335" s="45" t="str">
        <f>IFERROR(INDEX('ORARIO ITP'!$A$3:$A$102,MATCH(O$184,'ORARIO ITP'!$AY$3:$AY$102,0),1),"")</f>
        <v/>
      </c>
      <c r="P335" s="45" t="str">
        <f>IFERROR(INDEX('ORARIO ITP'!$A$3:$A$102,MATCH(P$184,'ORARIO ITP'!$AY$3:$AY$102,0),1),"")</f>
        <v/>
      </c>
      <c r="Q335" s="45" t="str">
        <f>IFERROR(INDEX('ORARIO ITP'!$A$3:$A$102,MATCH(Q$184,'ORARIO ITP'!$AY$3:$AY$102,0),1),"")</f>
        <v/>
      </c>
      <c r="R335" s="45" t="str">
        <f>IFERROR(INDEX('ORARIO ITP'!$A$3:$A$102,MATCH(R$184,'ORARIO ITP'!$AY$3:$AY$102,0),1),"")</f>
        <v/>
      </c>
      <c r="S335" s="45" t="str">
        <f>IFERROR(INDEX('ORARIO ITP'!$A$3:$A$102,MATCH(S$184,'ORARIO ITP'!$AY$3:$AY$102,0),1),"")</f>
        <v/>
      </c>
      <c r="T335" s="45" t="str">
        <f>IFERROR(INDEX('ORARIO ITP'!$A$3:$A$102,MATCH(T$184,'ORARIO ITP'!$AY$3:$AY$102,0),1),"")</f>
        <v/>
      </c>
      <c r="U335" s="45" t="str">
        <f>IFERROR(INDEX('ORARIO ITP'!$A$3:$A$102,MATCH(U$184,'ORARIO ITP'!$AY$3:$AY$102,0),1),"")</f>
        <v/>
      </c>
      <c r="V335" s="45" t="str">
        <f>IFERROR(INDEX('ORARIO ITP'!$A$3:$A$102,MATCH(V$184,'ORARIO ITP'!$AY$3:$AY$102,0),1),"")</f>
        <v/>
      </c>
      <c r="W335" s="45" t="str">
        <f>IFERROR(INDEX('ORARIO ITP'!$A$3:$A$102,MATCH(W$184,'ORARIO ITP'!$AY$3:$AY$102,0),1),"")</f>
        <v/>
      </c>
      <c r="X335" s="45" t="str">
        <f>IFERROR(INDEX('ORARIO ITP'!$A$3:$A$102,MATCH(X$184,'ORARIO ITP'!$AY$3:$AY$102,0),1),"")</f>
        <v/>
      </c>
      <c r="Y335" s="45" t="str">
        <f>IFERROR(INDEX('ORARIO ITP'!$A$3:$A$102,MATCH(Y$184,'ORARIO ITP'!$AY$3:$AY$102,0),1),"")</f>
        <v/>
      </c>
      <c r="Z335" s="45" t="str">
        <f>IFERROR(INDEX('ORARIO ITP'!$A$3:$A$102,MATCH(Z$184,'ORARIO ITP'!$AY$3:$AY$102,0),1),"")</f>
        <v/>
      </c>
      <c r="AA335" s="45" t="str">
        <f>IFERROR(INDEX('ORARIO ITP'!$A$3:$A$102,MATCH(AA$184,'ORARIO ITP'!$AY$3:$AY$102,0),1),"")</f>
        <v/>
      </c>
      <c r="AB335" s="45" t="str">
        <f>IFERROR(INDEX('ORARIO ITP'!$A$3:$A$102,MATCH(AB$184,'ORARIO ITP'!$AY$3:$AY$102,0),1),"")</f>
        <v/>
      </c>
      <c r="AC335" s="45" t="str">
        <f>IFERROR(INDEX('ORARIO ITP'!$A$3:$A$102,MATCH(AC$184,'ORARIO ITP'!$AY$3:$AY$102,0),1),"")</f>
        <v/>
      </c>
      <c r="AD335" s="45" t="str">
        <f>IFERROR(INDEX('ORARIO ITP'!$A$3:$A$102,MATCH(AD$184,'ORARIO ITP'!$AY$3:$AY$102,0),1),"")</f>
        <v/>
      </c>
      <c r="AE335" s="45" t="str">
        <f>IFERROR(INDEX('ORARIO ITP'!$A$3:$A$102,MATCH(AE$184,'ORARIO ITP'!$AY$3:$AY$102,0),1),"")</f>
        <v/>
      </c>
      <c r="AF335" s="45" t="str">
        <f>IFERROR(INDEX('ORARIO ITP'!$A$3:$A$102,MATCH(AF$184,'ORARIO ITP'!$AY$3:$AY$102,0),1),"")</f>
        <v/>
      </c>
      <c r="AG335" s="45" t="str">
        <f>IFERROR(INDEX('ORARIO ITP'!$A$3:$A$102,MATCH(AG$184,'ORARIO ITP'!$AY$3:$AY$102,0),1),"")</f>
        <v/>
      </c>
      <c r="AH335" s="45" t="str">
        <f>IFERROR(INDEX('ORARIO ITP'!$A$3:$A$102,MATCH(AH$184,'ORARIO ITP'!$AY$3:$AY$102,0),1),"")</f>
        <v/>
      </c>
      <c r="AI335" s="45" t="str">
        <f>IFERROR(INDEX('ORARIO ITP'!$A$3:$A$102,MATCH(AI$184,'ORARIO ITP'!$AY$3:$AY$102,0),1),"")</f>
        <v/>
      </c>
      <c r="AJ335" s="45" t="str">
        <f>IFERROR(INDEX('ORARIO ITP'!$A$3:$A$102,MATCH(AJ$184,'ORARIO ITP'!$AY$3:$AY$102,0),1),"")</f>
        <v/>
      </c>
      <c r="AK335" s="45" t="str">
        <f>IFERROR(INDEX('ORARIO ITP'!$A$3:$A$102,MATCH(AK$184,'ORARIO ITP'!$AY$3:$AY$102,0),1),"")</f>
        <v/>
      </c>
      <c r="AL335" s="45" t="str">
        <f>IFERROR(INDEX('ORARIO ITP'!$A$3:$A$102,MATCH(AL$184,'ORARIO ITP'!$AY$3:$AY$102,0),1),"")</f>
        <v/>
      </c>
      <c r="AM335" s="45" t="str">
        <f>IFERROR(INDEX('ORARIO ITP'!$A$3:$A$102,MATCH(AM$184,'ORARIO ITP'!$AY$3:$AY$102,0),1),"")</f>
        <v/>
      </c>
      <c r="AN335" s="45" t="str">
        <f>IFERROR(INDEX('ORARIO ITP'!$A$3:$A$102,MATCH(AN$184,'ORARIO ITP'!$AY$3:$AY$102,0),1),"")</f>
        <v/>
      </c>
      <c r="AO335" s="45" t="str">
        <f>IFERROR(INDEX('ORARIO ITP'!$A$3:$A$102,MATCH(AO$184,'ORARIO ITP'!$AY$3:$AY$102,0),1),"")</f>
        <v/>
      </c>
      <c r="AP335" s="45" t="str">
        <f>IFERROR(INDEX('ORARIO ITP'!$A$3:$A$102,MATCH(AP$184,'ORARIO ITP'!$AY$3:$AY$102,0),1),"")</f>
        <v/>
      </c>
      <c r="AQ335" s="45" t="str">
        <f>IFERROR(INDEX('ORARIO ITP'!$A$3:$A$102,MATCH(AQ$184,'ORARIO ITP'!$AY$3:$AY$102,0),1),"")</f>
        <v/>
      </c>
      <c r="AR335" s="45" t="str">
        <f>IFERROR(INDEX('ORARIO ITP'!$A$3:$A$102,MATCH(AR$184,'ORARIO ITP'!$AY$3:$AY$102,0),1),"")</f>
        <v/>
      </c>
      <c r="AS335" s="45" t="str">
        <f>IFERROR(INDEX('ORARIO ITP'!$A$3:$A$102,MATCH(AS$184,'ORARIO ITP'!$AY$3:$AY$102,0),1),"")</f>
        <v/>
      </c>
      <c r="AT335" s="45" t="str">
        <f>IFERROR(INDEX('ORARIO ITP'!$A$3:$A$102,MATCH(AT$184,'ORARIO ITP'!$AY$3:$AY$102,0),1),"")</f>
        <v/>
      </c>
      <c r="AU335" s="45" t="str">
        <f>IFERROR(INDEX('ORARIO ITP'!$A$3:$A$102,MATCH(AU$184,'ORARIO ITP'!$AY$3:$AY$102,0),1),"")</f>
        <v/>
      </c>
      <c r="AV335" s="45" t="str">
        <f>IFERROR(INDEX('ORARIO ITP'!$A$3:$A$102,MATCH(AV$184,'ORARIO ITP'!$AY$3:$AY$102,0),1),"")</f>
        <v/>
      </c>
      <c r="AW335" s="45" t="str">
        <f>IFERROR(INDEX('ORARIO ITP'!$A$3:$A$102,MATCH(AW$184,'ORARIO ITP'!$AY$3:$AY$102,0),1),"")</f>
        <v/>
      </c>
      <c r="AX335" s="45" t="str">
        <f>IFERROR(INDEX('ORARIO ITP'!$A$3:$A$102,MATCH(AX$184,'ORARIO ITP'!$AY$3:$AY$102,0),1),"")</f>
        <v/>
      </c>
      <c r="AY335" s="45" t="str">
        <f>IFERROR(INDEX('ORARIO ITP'!$A$3:$A$102,MATCH(AY$184,'ORARIO ITP'!$AY$3:$AY$102,0),1),"")</f>
        <v/>
      </c>
      <c r="AZ335" s="45" t="str">
        <f>IFERROR(INDEX('ORARIO ITP'!$A$3:$A$102,MATCH(AZ$184,'ORARIO ITP'!$AY$3:$AY$102,0),1),"")</f>
        <v/>
      </c>
    </row>
    <row r="336" spans="1:52" ht="24.95" hidden="1" customHeight="1">
      <c r="A336" s="159" t="s">
        <v>5</v>
      </c>
      <c r="B336" s="162">
        <v>1</v>
      </c>
      <c r="C336" s="37" t="str">
        <f ca="1">IFERROR(INDEX('DOCENTI-CLASSI-MATERIE'!$A$2:$L$201,MATCH(C$154,'DOCENTI-CLASSI-MATERIE'!$A$2:$A$201,0),MATCH(C$184,INDIRECT("'DOCENTI-CLASSI-MATERIE'!$A"&amp;MATCH(C$154,'DOCENTI-CLASSI-MATERIE'!$A$2:$A$201,0)+2&amp;":$L"&amp;MATCH(C$154,'DOCENTI-CLASSI-MATERIE'!$A$2:$A$201,0)+2),0)),"")</f>
        <v/>
      </c>
      <c r="D336" s="37" t="str">
        <f ca="1">IFERROR(INDEX('DOCENTI-CLASSI-MATERIE'!$A$2:$L$201,MATCH(D$154,'DOCENTI-CLASSI-MATERIE'!$A$2:$A$201,0),MATCH(D$184,INDIRECT("'DOCENTI-CLASSI-MATERIE'!$A"&amp;MATCH(D$154,'DOCENTI-CLASSI-MATERIE'!$A$2:$A$201,0)+2&amp;":$L"&amp;MATCH(D$154,'DOCENTI-CLASSI-MATERIE'!$A$2:$A$201,0)+2),0)),"")</f>
        <v/>
      </c>
      <c r="E336" s="37" t="str">
        <f ca="1">IFERROR(INDEX('DOCENTI-CLASSI-MATERIE'!$A$2:$L$201,MATCH(E$154,'DOCENTI-CLASSI-MATERIE'!$A$2:$A$201,0),MATCH(E$184,INDIRECT("'DOCENTI-CLASSI-MATERIE'!$A"&amp;MATCH(E$154,'DOCENTI-CLASSI-MATERIE'!$A$2:$A$201,0)+2&amp;":$L"&amp;MATCH(E$154,'DOCENTI-CLASSI-MATERIE'!$A$2:$A$201,0)+2),0)),"")</f>
        <v/>
      </c>
      <c r="F336" s="37" t="str">
        <f ca="1">IFERROR(INDEX('DOCENTI-CLASSI-MATERIE'!$A$2:$L$201,MATCH(F$154,'DOCENTI-CLASSI-MATERIE'!$A$2:$A$201,0),MATCH(F$184,INDIRECT("'DOCENTI-CLASSI-MATERIE'!$A"&amp;MATCH(F$154,'DOCENTI-CLASSI-MATERIE'!$A$2:$A$201,0)+2&amp;":$L"&amp;MATCH(F$154,'DOCENTI-CLASSI-MATERIE'!$A$2:$A$201,0)+2),0)),"")</f>
        <v/>
      </c>
      <c r="G336" s="37" t="str">
        <f ca="1">IFERROR(INDEX('DOCENTI-CLASSI-MATERIE'!$A$2:$L$201,MATCH(G$154,'DOCENTI-CLASSI-MATERIE'!$A$2:$A$201,0),MATCH(G$184,INDIRECT("'DOCENTI-CLASSI-MATERIE'!$A"&amp;MATCH(G$154,'DOCENTI-CLASSI-MATERIE'!$A$2:$A$201,0)+2&amp;":$L"&amp;MATCH(G$154,'DOCENTI-CLASSI-MATERIE'!$A$2:$A$201,0)+2),0)),"")</f>
        <v/>
      </c>
      <c r="H336" s="37" t="str">
        <f ca="1">IFERROR(INDEX('DOCENTI-CLASSI-MATERIE'!$A$2:$L$201,MATCH(H$154,'DOCENTI-CLASSI-MATERIE'!$A$2:$A$201,0),MATCH(H$184,INDIRECT("'DOCENTI-CLASSI-MATERIE'!$A"&amp;MATCH(H$154,'DOCENTI-CLASSI-MATERIE'!$A$2:$A$201,0)+2&amp;":$L"&amp;MATCH(H$154,'DOCENTI-CLASSI-MATERIE'!$A$2:$A$201,0)+2),0)),"")</f>
        <v/>
      </c>
      <c r="I336" s="37" t="str">
        <f ca="1">IFERROR(INDEX('DOCENTI-CLASSI-MATERIE'!$A$2:$L$201,MATCH(I$154,'DOCENTI-CLASSI-MATERIE'!$A$2:$A$201,0),MATCH(I$184,INDIRECT("'DOCENTI-CLASSI-MATERIE'!$A"&amp;MATCH(I$154,'DOCENTI-CLASSI-MATERIE'!$A$2:$A$201,0)+2&amp;":$L"&amp;MATCH(I$154,'DOCENTI-CLASSI-MATERIE'!$A$2:$A$201,0)+2),0)),"")</f>
        <v/>
      </c>
      <c r="J336" s="37" t="str">
        <f ca="1">IFERROR(INDEX('DOCENTI-CLASSI-MATERIE'!$A$2:$L$201,MATCH(J$154,'DOCENTI-CLASSI-MATERIE'!$A$2:$A$201,0),MATCH(J$184,INDIRECT("'DOCENTI-CLASSI-MATERIE'!$A"&amp;MATCH(J$154,'DOCENTI-CLASSI-MATERIE'!$A$2:$A$201,0)+2&amp;":$L"&amp;MATCH(J$154,'DOCENTI-CLASSI-MATERIE'!$A$2:$A$201,0)+2),0)),"")</f>
        <v/>
      </c>
      <c r="K336" s="37" t="str">
        <f ca="1">IFERROR(INDEX('DOCENTI-CLASSI-MATERIE'!$A$2:$L$201,MATCH(K$154,'DOCENTI-CLASSI-MATERIE'!$A$2:$A$201,0),MATCH(K$184,INDIRECT("'DOCENTI-CLASSI-MATERIE'!$A"&amp;MATCH(K$154,'DOCENTI-CLASSI-MATERIE'!$A$2:$A$201,0)+2&amp;":$L"&amp;MATCH(K$154,'DOCENTI-CLASSI-MATERIE'!$A$2:$A$201,0)+2),0)),"")</f>
        <v/>
      </c>
      <c r="L336" s="37" t="str">
        <f ca="1">IFERROR(INDEX('DOCENTI-CLASSI-MATERIE'!$A$2:$L$201,MATCH(L$154,'DOCENTI-CLASSI-MATERIE'!$A$2:$A$201,0),MATCH(L$184,INDIRECT("'DOCENTI-CLASSI-MATERIE'!$A"&amp;MATCH(L$154,'DOCENTI-CLASSI-MATERIE'!$A$2:$A$201,0)+2&amp;":$L"&amp;MATCH(L$154,'DOCENTI-CLASSI-MATERIE'!$A$2:$A$201,0)+2),0)),"")</f>
        <v/>
      </c>
      <c r="M336" s="37" t="str">
        <f ca="1">IFERROR(INDEX('DOCENTI-CLASSI-MATERIE'!$A$2:$L$201,MATCH(M$154,'DOCENTI-CLASSI-MATERIE'!$A$2:$A$201,0),MATCH(M$184,INDIRECT("'DOCENTI-CLASSI-MATERIE'!$A"&amp;MATCH(M$154,'DOCENTI-CLASSI-MATERIE'!$A$2:$A$201,0)+2&amp;":$L"&amp;MATCH(M$154,'DOCENTI-CLASSI-MATERIE'!$A$2:$A$201,0)+2),0)),"")</f>
        <v/>
      </c>
      <c r="N336" s="37" t="str">
        <f ca="1">IFERROR(INDEX('DOCENTI-CLASSI-MATERIE'!$A$2:$L$201,MATCH(N$154,'DOCENTI-CLASSI-MATERIE'!$A$2:$A$201,0),MATCH(N$184,INDIRECT("'DOCENTI-CLASSI-MATERIE'!$A"&amp;MATCH(N$154,'DOCENTI-CLASSI-MATERIE'!$A$2:$A$201,0)+2&amp;":$L"&amp;MATCH(N$154,'DOCENTI-CLASSI-MATERIE'!$A$2:$A$201,0)+2),0)),"")</f>
        <v/>
      </c>
      <c r="O336" s="37" t="str">
        <f ca="1">IFERROR(INDEX('DOCENTI-CLASSI-MATERIE'!$A$2:$L$201,MATCH(O$154,'DOCENTI-CLASSI-MATERIE'!$A$2:$A$201,0),MATCH(O$184,INDIRECT("'DOCENTI-CLASSI-MATERIE'!$A"&amp;MATCH(O$154,'DOCENTI-CLASSI-MATERIE'!$A$2:$A$201,0)+2&amp;":$L"&amp;MATCH(O$154,'DOCENTI-CLASSI-MATERIE'!$A$2:$A$201,0)+2),0)),"")</f>
        <v>LINGUA LETT.ITAL. E STORIA</v>
      </c>
      <c r="P336" s="37" t="str">
        <f ca="1">IFERROR(INDEX('DOCENTI-CLASSI-MATERIE'!$A$2:$L$201,MATCH(P$154,'DOCENTI-CLASSI-MATERIE'!$A$2:$A$201,0),MATCH(P$184,INDIRECT("'DOCENTI-CLASSI-MATERIE'!$A"&amp;MATCH(P$154,'DOCENTI-CLASSI-MATERIE'!$A$2:$A$201,0)+2&amp;":$L"&amp;MATCH(P$154,'DOCENTI-CLASSI-MATERIE'!$A$2:$A$201,0)+2),0)),"")</f>
        <v>LINGUA LETT.ITAL. E STORIA</v>
      </c>
      <c r="Q336" s="37" t="str">
        <f ca="1">IFERROR(INDEX('DOCENTI-CLASSI-MATERIE'!$A$2:$L$201,MATCH(Q$154,'DOCENTI-CLASSI-MATERIE'!$A$2:$A$201,0),MATCH(Q$184,INDIRECT("'DOCENTI-CLASSI-MATERIE'!$A"&amp;MATCH(Q$154,'DOCENTI-CLASSI-MATERIE'!$A$2:$A$201,0)+2&amp;":$L"&amp;MATCH(Q$154,'DOCENTI-CLASSI-MATERIE'!$A$2:$A$201,0)+2),0)),"")</f>
        <v/>
      </c>
      <c r="R336" s="37" t="str">
        <f ca="1">IFERROR(INDEX('DOCENTI-CLASSI-MATERIE'!$A$2:$L$201,MATCH(R$154,'DOCENTI-CLASSI-MATERIE'!$A$2:$A$201,0),MATCH(R$184,INDIRECT("'DOCENTI-CLASSI-MATERIE'!$A"&amp;MATCH(R$154,'DOCENTI-CLASSI-MATERIE'!$A$2:$A$201,0)+2&amp;":$L"&amp;MATCH(R$154,'DOCENTI-CLASSI-MATERIE'!$A$2:$A$201,0)+2),0)),"")</f>
        <v>LINGUA LETT.ITAL. E STORIA</v>
      </c>
      <c r="S336" s="37" t="str">
        <f ca="1">IFERROR(INDEX('DOCENTI-CLASSI-MATERIE'!$A$2:$L$201,MATCH(S$154,'DOCENTI-CLASSI-MATERIE'!$A$2:$A$201,0),MATCH(S$184,INDIRECT("'DOCENTI-CLASSI-MATERIE'!$A"&amp;MATCH(S$154,'DOCENTI-CLASSI-MATERIE'!$A$2:$A$201,0)+2&amp;":$L"&amp;MATCH(S$154,'DOCENTI-CLASSI-MATERIE'!$A$2:$A$201,0)+2),0)),"")</f>
        <v>LINGUA LETT.ITAL. E STORIA</v>
      </c>
      <c r="T336" s="37" t="str">
        <f ca="1">IFERROR(INDEX('DOCENTI-CLASSI-MATERIE'!$A$2:$L$201,MATCH(T$154,'DOCENTI-CLASSI-MATERIE'!$A$2:$A$201,0),MATCH(T$184,INDIRECT("'DOCENTI-CLASSI-MATERIE'!$A"&amp;MATCH(T$154,'DOCENTI-CLASSI-MATERIE'!$A$2:$A$201,0)+2&amp;":$L"&amp;MATCH(T$154,'DOCENTI-CLASSI-MATERIE'!$A$2:$A$201,0)+2),0)),"")</f>
        <v/>
      </c>
      <c r="U336" s="37" t="str">
        <f ca="1">IFERROR(INDEX('DOCENTI-CLASSI-MATERIE'!$A$2:$L$201,MATCH(U$154,'DOCENTI-CLASSI-MATERIE'!$A$2:$A$201,0),MATCH(U$184,INDIRECT("'DOCENTI-CLASSI-MATERIE'!$A"&amp;MATCH(U$154,'DOCENTI-CLASSI-MATERIE'!$A$2:$A$201,0)+2&amp;":$L"&amp;MATCH(U$154,'DOCENTI-CLASSI-MATERIE'!$A$2:$A$201,0)+2),0)),"")</f>
        <v/>
      </c>
      <c r="V336" s="37" t="str">
        <f ca="1">IFERROR(INDEX('DOCENTI-CLASSI-MATERIE'!$A$2:$L$201,MATCH(V$154,'DOCENTI-CLASSI-MATERIE'!$A$2:$A$201,0),MATCH(V$184,INDIRECT("'DOCENTI-CLASSI-MATERIE'!$A"&amp;MATCH(V$154,'DOCENTI-CLASSI-MATERIE'!$A$2:$A$201,0)+2&amp;":$L"&amp;MATCH(V$154,'DOCENTI-CLASSI-MATERIE'!$A$2:$A$201,0)+2),0)),"")</f>
        <v/>
      </c>
      <c r="W336" s="37" t="str">
        <f ca="1">IFERROR(INDEX('DOCENTI-CLASSI-MATERIE'!$A$2:$L$201,MATCH(W$154,'DOCENTI-CLASSI-MATERIE'!$A$2:$A$201,0),MATCH(W$184,INDIRECT("'DOCENTI-CLASSI-MATERIE'!$A"&amp;MATCH(W$154,'DOCENTI-CLASSI-MATERIE'!$A$2:$A$201,0)+2&amp;":$L"&amp;MATCH(W$154,'DOCENTI-CLASSI-MATERIE'!$A$2:$A$201,0)+2),0)),"")</f>
        <v/>
      </c>
      <c r="X336" s="37" t="str">
        <f ca="1">IFERROR(INDEX('DOCENTI-CLASSI-MATERIE'!$A$2:$L$201,MATCH(X$154,'DOCENTI-CLASSI-MATERIE'!$A$2:$A$201,0),MATCH(X$184,INDIRECT("'DOCENTI-CLASSI-MATERIE'!$A"&amp;MATCH(X$154,'DOCENTI-CLASSI-MATERIE'!$A$2:$A$201,0)+2&amp;":$L"&amp;MATCH(X$154,'DOCENTI-CLASSI-MATERIE'!$A$2:$A$201,0)+2),0)),"")</f>
        <v/>
      </c>
      <c r="Y336" s="37" t="str">
        <f ca="1">IFERROR(INDEX('DOCENTI-CLASSI-MATERIE'!$A$2:$L$201,MATCH(Y$154,'DOCENTI-CLASSI-MATERIE'!$A$2:$A$201,0),MATCH(Y$184,INDIRECT("'DOCENTI-CLASSI-MATERIE'!$A"&amp;MATCH(Y$154,'DOCENTI-CLASSI-MATERIE'!$A$2:$A$201,0)+2&amp;":$L"&amp;MATCH(Y$154,'DOCENTI-CLASSI-MATERIE'!$A$2:$A$201,0)+2),0)),"")</f>
        <v/>
      </c>
      <c r="Z336" s="37" t="str">
        <f ca="1">IFERROR(INDEX('DOCENTI-CLASSI-MATERIE'!$A$2:$L$201,MATCH(Z$154,'DOCENTI-CLASSI-MATERIE'!$A$2:$A$201,0),MATCH(Z$184,INDIRECT("'DOCENTI-CLASSI-MATERIE'!$A"&amp;MATCH(Z$154,'DOCENTI-CLASSI-MATERIE'!$A$2:$A$201,0)+2&amp;":$L"&amp;MATCH(Z$154,'DOCENTI-CLASSI-MATERIE'!$A$2:$A$201,0)+2),0)),"")</f>
        <v/>
      </c>
      <c r="AA336" s="37" t="str">
        <f ca="1">IFERROR(INDEX('DOCENTI-CLASSI-MATERIE'!$A$2:$L$201,MATCH(AA$154,'DOCENTI-CLASSI-MATERIE'!$A$2:$A$201,0),MATCH(AA$184,INDIRECT("'DOCENTI-CLASSI-MATERIE'!$A"&amp;MATCH(AA$154,'DOCENTI-CLASSI-MATERIE'!$A$2:$A$201,0)+2&amp;":$L"&amp;MATCH(AA$154,'DOCENTI-CLASSI-MATERIE'!$A$2:$A$201,0)+2),0)),"")</f>
        <v/>
      </c>
      <c r="AB336" s="37" t="str">
        <f ca="1">IFERROR(INDEX('DOCENTI-CLASSI-MATERIE'!$A$2:$L$201,MATCH(AB$154,'DOCENTI-CLASSI-MATERIE'!$A$2:$A$201,0),MATCH(AB$184,INDIRECT("'DOCENTI-CLASSI-MATERIE'!$A"&amp;MATCH(AB$154,'DOCENTI-CLASSI-MATERIE'!$A$2:$A$201,0)+2&amp;":$L"&amp;MATCH(AB$154,'DOCENTI-CLASSI-MATERIE'!$A$2:$A$201,0)+2),0)),"")</f>
        <v/>
      </c>
      <c r="AC336" s="37" t="str">
        <f ca="1">IFERROR(INDEX('DOCENTI-CLASSI-MATERIE'!$A$2:$L$201,MATCH(AC$154,'DOCENTI-CLASSI-MATERIE'!$A$2:$A$201,0),MATCH(AC$184,INDIRECT("'DOCENTI-CLASSI-MATERIE'!$A"&amp;MATCH(AC$154,'DOCENTI-CLASSI-MATERIE'!$A$2:$A$201,0)+2&amp;":$L"&amp;MATCH(AC$154,'DOCENTI-CLASSI-MATERIE'!$A$2:$A$201,0)+2),0)),"")</f>
        <v/>
      </c>
      <c r="AD336" s="37" t="str">
        <f ca="1">IFERROR(INDEX('DOCENTI-CLASSI-MATERIE'!$A$2:$L$201,MATCH(AD$154,'DOCENTI-CLASSI-MATERIE'!$A$2:$A$201,0),MATCH(AD$184,INDIRECT("'DOCENTI-CLASSI-MATERIE'!$A"&amp;MATCH(AD$154,'DOCENTI-CLASSI-MATERIE'!$A$2:$A$201,0)+2&amp;":$L"&amp;MATCH(AD$154,'DOCENTI-CLASSI-MATERIE'!$A$2:$A$201,0)+2),0)),"")</f>
        <v/>
      </c>
      <c r="AE336" s="37" t="str">
        <f ca="1">IFERROR(INDEX('DOCENTI-CLASSI-MATERIE'!$A$2:$L$201,MATCH(AE$154,'DOCENTI-CLASSI-MATERIE'!$A$2:$A$201,0),MATCH(AE$184,INDIRECT("'DOCENTI-CLASSI-MATERIE'!$A"&amp;MATCH(AE$154,'DOCENTI-CLASSI-MATERIE'!$A$2:$A$201,0)+2&amp;":$L"&amp;MATCH(AE$154,'DOCENTI-CLASSI-MATERIE'!$A$2:$A$201,0)+2),0)),"")</f>
        <v/>
      </c>
      <c r="AF336" s="37" t="str">
        <f ca="1">IFERROR(INDEX('DOCENTI-CLASSI-MATERIE'!$A$2:$L$201,MATCH(AF$154,'DOCENTI-CLASSI-MATERIE'!$A$2:$A$201,0),MATCH(AF$184,INDIRECT("'DOCENTI-CLASSI-MATERIE'!$A"&amp;MATCH(AF$154,'DOCENTI-CLASSI-MATERIE'!$A$2:$A$201,0)+2&amp;":$L"&amp;MATCH(AF$154,'DOCENTI-CLASSI-MATERIE'!$A$2:$A$201,0)+2),0)),"")</f>
        <v/>
      </c>
      <c r="AG336" s="37" t="str">
        <f ca="1">IFERROR(INDEX('DOCENTI-CLASSI-MATERIE'!$A$2:$L$201,MATCH(AG$154,'DOCENTI-CLASSI-MATERIE'!$A$2:$A$201,0),MATCH(AG$184,INDIRECT("'DOCENTI-CLASSI-MATERIE'!$A"&amp;MATCH(AG$154,'DOCENTI-CLASSI-MATERIE'!$A$2:$A$201,0)+2&amp;":$L"&amp;MATCH(AG$154,'DOCENTI-CLASSI-MATERIE'!$A$2:$A$201,0)+2),0)),"")</f>
        <v/>
      </c>
      <c r="AH336" s="37" t="str">
        <f ca="1">IFERROR(INDEX('DOCENTI-CLASSI-MATERIE'!$A$2:$L$201,MATCH(AH$154,'DOCENTI-CLASSI-MATERIE'!$A$2:$A$201,0),MATCH(AH$184,INDIRECT("'DOCENTI-CLASSI-MATERIE'!$A"&amp;MATCH(AH$154,'DOCENTI-CLASSI-MATERIE'!$A$2:$A$201,0)+2&amp;":$L"&amp;MATCH(AH$154,'DOCENTI-CLASSI-MATERIE'!$A$2:$A$201,0)+2),0)),"")</f>
        <v/>
      </c>
      <c r="AI336" s="37" t="str">
        <f ca="1">IFERROR(INDEX('DOCENTI-CLASSI-MATERIE'!$A$2:$L$201,MATCH(AI$154,'DOCENTI-CLASSI-MATERIE'!$A$2:$A$201,0),MATCH(AI$184,INDIRECT("'DOCENTI-CLASSI-MATERIE'!$A"&amp;MATCH(AI$154,'DOCENTI-CLASSI-MATERIE'!$A$2:$A$201,0)+2&amp;":$L"&amp;MATCH(AI$154,'DOCENTI-CLASSI-MATERIE'!$A$2:$A$201,0)+2),0)),"")</f>
        <v/>
      </c>
      <c r="AJ336" s="37" t="str">
        <f ca="1">IFERROR(INDEX('DOCENTI-CLASSI-MATERIE'!$A$2:$L$201,MATCH(AJ$154,'DOCENTI-CLASSI-MATERIE'!$A$2:$A$201,0),MATCH(AJ$184,INDIRECT("'DOCENTI-CLASSI-MATERIE'!$A"&amp;MATCH(AJ$154,'DOCENTI-CLASSI-MATERIE'!$A$2:$A$201,0)+2&amp;":$L"&amp;MATCH(AJ$154,'DOCENTI-CLASSI-MATERIE'!$A$2:$A$201,0)+2),0)),"")</f>
        <v/>
      </c>
      <c r="AK336" s="37" t="str">
        <f ca="1">IFERROR(INDEX('DOCENTI-CLASSI-MATERIE'!$A$2:$L$201,MATCH(AK$154,'DOCENTI-CLASSI-MATERIE'!$A$2:$A$201,0),MATCH(AK$184,INDIRECT("'DOCENTI-CLASSI-MATERIE'!$A"&amp;MATCH(AK$154,'DOCENTI-CLASSI-MATERIE'!$A$2:$A$201,0)+2&amp;":$L"&amp;MATCH(AK$154,'DOCENTI-CLASSI-MATERIE'!$A$2:$A$201,0)+2),0)),"")</f>
        <v/>
      </c>
      <c r="AL336" s="37" t="str">
        <f ca="1">IFERROR(INDEX('DOCENTI-CLASSI-MATERIE'!$A$2:$L$201,MATCH(AL$154,'DOCENTI-CLASSI-MATERIE'!$A$2:$A$201,0),MATCH(AL$184,INDIRECT("'DOCENTI-CLASSI-MATERIE'!$A"&amp;MATCH(AL$154,'DOCENTI-CLASSI-MATERIE'!$A$2:$A$201,0)+2&amp;":$L"&amp;MATCH(AL$154,'DOCENTI-CLASSI-MATERIE'!$A$2:$A$201,0)+2),0)),"")</f>
        <v/>
      </c>
      <c r="AM336" s="37" t="str">
        <f ca="1">IFERROR(INDEX('DOCENTI-CLASSI-MATERIE'!$A$2:$L$201,MATCH(AM$154,'DOCENTI-CLASSI-MATERIE'!$A$2:$A$201,0),MATCH(AM$184,INDIRECT("'DOCENTI-CLASSI-MATERIE'!$A"&amp;MATCH(AM$154,'DOCENTI-CLASSI-MATERIE'!$A$2:$A$201,0)+2&amp;":$L"&amp;MATCH(AM$154,'DOCENTI-CLASSI-MATERIE'!$A$2:$A$201,0)+2),0)),"")</f>
        <v/>
      </c>
      <c r="AN336" s="37" t="str">
        <f ca="1">IFERROR(INDEX('DOCENTI-CLASSI-MATERIE'!$A$2:$L$201,MATCH(AN$154,'DOCENTI-CLASSI-MATERIE'!$A$2:$A$201,0),MATCH(AN$184,INDIRECT("'DOCENTI-CLASSI-MATERIE'!$A"&amp;MATCH(AN$154,'DOCENTI-CLASSI-MATERIE'!$A$2:$A$201,0)+2&amp;":$L"&amp;MATCH(AN$154,'DOCENTI-CLASSI-MATERIE'!$A$2:$A$201,0)+2),0)),"")</f>
        <v/>
      </c>
      <c r="AO336" s="37" t="str">
        <f ca="1">IFERROR(INDEX('DOCENTI-CLASSI-MATERIE'!$A$2:$L$201,MATCH(AO$154,'DOCENTI-CLASSI-MATERIE'!$A$2:$A$201,0),MATCH(AO$184,INDIRECT("'DOCENTI-CLASSI-MATERIE'!$A"&amp;MATCH(AO$154,'DOCENTI-CLASSI-MATERIE'!$A$2:$A$201,0)+2&amp;":$L"&amp;MATCH(AO$154,'DOCENTI-CLASSI-MATERIE'!$A$2:$A$201,0)+2),0)),"")</f>
        <v/>
      </c>
      <c r="AP336" s="37" t="str">
        <f ca="1">IFERROR(INDEX('DOCENTI-CLASSI-MATERIE'!$A$2:$L$201,MATCH(AP$154,'DOCENTI-CLASSI-MATERIE'!$A$2:$A$201,0),MATCH(AP$184,INDIRECT("'DOCENTI-CLASSI-MATERIE'!$A"&amp;MATCH(AP$154,'DOCENTI-CLASSI-MATERIE'!$A$2:$A$201,0)+2&amp;":$L"&amp;MATCH(AP$154,'DOCENTI-CLASSI-MATERIE'!$A$2:$A$201,0)+2),0)),"")</f>
        <v/>
      </c>
      <c r="AQ336" s="37" t="str">
        <f ca="1">IFERROR(INDEX('DOCENTI-CLASSI-MATERIE'!$A$2:$L$201,MATCH(AQ$154,'DOCENTI-CLASSI-MATERIE'!$A$2:$A$201,0),MATCH(AQ$184,INDIRECT("'DOCENTI-CLASSI-MATERIE'!$A"&amp;MATCH(AQ$154,'DOCENTI-CLASSI-MATERIE'!$A$2:$A$201,0)+2&amp;":$L"&amp;MATCH(AQ$154,'DOCENTI-CLASSI-MATERIE'!$A$2:$A$201,0)+2),0)),"")</f>
        <v/>
      </c>
      <c r="AR336" s="37" t="str">
        <f ca="1">IFERROR(INDEX('DOCENTI-CLASSI-MATERIE'!$A$2:$L$201,MATCH(AR$154,'DOCENTI-CLASSI-MATERIE'!$A$2:$A$201,0),MATCH(AR$184,INDIRECT("'DOCENTI-CLASSI-MATERIE'!$A"&amp;MATCH(AR$154,'DOCENTI-CLASSI-MATERIE'!$A$2:$A$201,0)+2&amp;":$L"&amp;MATCH(AR$154,'DOCENTI-CLASSI-MATERIE'!$A$2:$A$201,0)+2),0)),"")</f>
        <v/>
      </c>
      <c r="AS336" s="37" t="str">
        <f ca="1">IFERROR(INDEX('DOCENTI-CLASSI-MATERIE'!$A$2:$L$201,MATCH(AS$154,'DOCENTI-CLASSI-MATERIE'!$A$2:$A$201,0),MATCH(AS$184,INDIRECT("'DOCENTI-CLASSI-MATERIE'!$A"&amp;MATCH(AS$154,'DOCENTI-CLASSI-MATERIE'!$A$2:$A$201,0)+2&amp;":$L"&amp;MATCH(AS$154,'DOCENTI-CLASSI-MATERIE'!$A$2:$A$201,0)+2),0)),"")</f>
        <v/>
      </c>
      <c r="AT336" s="37" t="str">
        <f ca="1">IFERROR(INDEX('DOCENTI-CLASSI-MATERIE'!$A$2:$L$201,MATCH(AT$154,'DOCENTI-CLASSI-MATERIE'!$A$2:$A$201,0),MATCH(AT$184,INDIRECT("'DOCENTI-CLASSI-MATERIE'!$A"&amp;MATCH(AT$154,'DOCENTI-CLASSI-MATERIE'!$A$2:$A$201,0)+2&amp;":$L"&amp;MATCH(AT$154,'DOCENTI-CLASSI-MATERIE'!$A$2:$A$201,0)+2),0)),"")</f>
        <v/>
      </c>
      <c r="AU336" s="37" t="str">
        <f ca="1">IFERROR(INDEX('DOCENTI-CLASSI-MATERIE'!$A$2:$L$201,MATCH(AU$154,'DOCENTI-CLASSI-MATERIE'!$A$2:$A$201,0),MATCH(AU$184,INDIRECT("'DOCENTI-CLASSI-MATERIE'!$A"&amp;MATCH(AU$154,'DOCENTI-CLASSI-MATERIE'!$A$2:$A$201,0)+2&amp;":$L"&amp;MATCH(AU$154,'DOCENTI-CLASSI-MATERIE'!$A$2:$A$201,0)+2),0)),"")</f>
        <v/>
      </c>
      <c r="AV336" s="37" t="str">
        <f ca="1">IFERROR(INDEX('DOCENTI-CLASSI-MATERIE'!$A$2:$L$201,MATCH(AV$154,'DOCENTI-CLASSI-MATERIE'!$A$2:$A$201,0),MATCH(AV$184,INDIRECT("'DOCENTI-CLASSI-MATERIE'!$A"&amp;MATCH(AV$154,'DOCENTI-CLASSI-MATERIE'!$A$2:$A$201,0)+2&amp;":$L"&amp;MATCH(AV$154,'DOCENTI-CLASSI-MATERIE'!$A$2:$A$201,0)+2),0)),"")</f>
        <v/>
      </c>
      <c r="AW336" s="37" t="str">
        <f ca="1">IFERROR(INDEX('DOCENTI-CLASSI-MATERIE'!$A$2:$L$201,MATCH(AW$154,'DOCENTI-CLASSI-MATERIE'!$A$2:$A$201,0),MATCH(AW$184,INDIRECT("'DOCENTI-CLASSI-MATERIE'!$A"&amp;MATCH(AW$154,'DOCENTI-CLASSI-MATERIE'!$A$2:$A$201,0)+2&amp;":$L"&amp;MATCH(AW$154,'DOCENTI-CLASSI-MATERIE'!$A$2:$A$201,0)+2),0)),"")</f>
        <v/>
      </c>
      <c r="AX336" s="37" t="str">
        <f ca="1">IFERROR(INDEX('DOCENTI-CLASSI-MATERIE'!$A$2:$L$201,MATCH(AX$154,'DOCENTI-CLASSI-MATERIE'!$A$2:$A$201,0),MATCH(AX$184,INDIRECT("'DOCENTI-CLASSI-MATERIE'!$A"&amp;MATCH(AX$154,'DOCENTI-CLASSI-MATERIE'!$A$2:$A$201,0)+2&amp;":$L"&amp;MATCH(AX$154,'DOCENTI-CLASSI-MATERIE'!$A$2:$A$201,0)+2),0)),"")</f>
        <v/>
      </c>
      <c r="AY336" s="37" t="str">
        <f ca="1">IFERROR(INDEX('DOCENTI-CLASSI-MATERIE'!$A$2:$L$201,MATCH(AY$154,'DOCENTI-CLASSI-MATERIE'!$A$2:$A$201,0),MATCH(AY$184,INDIRECT("'DOCENTI-CLASSI-MATERIE'!$A"&amp;MATCH(AY$154,'DOCENTI-CLASSI-MATERIE'!$A$2:$A$201,0)+2&amp;":$L"&amp;MATCH(AY$154,'DOCENTI-CLASSI-MATERIE'!$A$2:$A$201,0)+2),0)),"")</f>
        <v/>
      </c>
      <c r="AZ336" s="37" t="str">
        <f ca="1">IFERROR(INDEX('DOCENTI-CLASSI-MATERIE'!$A$2:$L$201,MATCH(AZ$154,'DOCENTI-CLASSI-MATERIE'!$A$2:$A$201,0),MATCH(AZ$184,INDIRECT("'DOCENTI-CLASSI-MATERIE'!$A"&amp;MATCH(AZ$154,'DOCENTI-CLASSI-MATERIE'!$A$2:$A$201,0)+2&amp;":$L"&amp;MATCH(AZ$154,'DOCENTI-CLASSI-MATERIE'!$A$2:$A$201,0)+2),0)),"")</f>
        <v/>
      </c>
    </row>
    <row r="337" spans="1:52" ht="24.95" hidden="1" customHeight="1">
      <c r="A337" s="160"/>
      <c r="B337" s="163"/>
      <c r="C337" s="43" t="str">
        <f>IFERROR(INDEX('ORARIO DOCENTI'!$A$3:$A$102,MATCH(C$184,'ORARIO DOCENTI'!$AZ$3:$AZ$102,0),1),"")</f>
        <v/>
      </c>
      <c r="D337" s="43" t="str">
        <f>IFERROR(INDEX('ORARIO DOCENTI'!$A$3:$A$102,MATCH(D$184,'ORARIO DOCENTI'!$AZ$3:$AZ$102,0),1),"")</f>
        <v/>
      </c>
      <c r="E337" s="43" t="str">
        <f>IFERROR(INDEX('ORARIO DOCENTI'!$A$3:$A$102,MATCH(E$184,'ORARIO DOCENTI'!$AZ$3:$AZ$102,0),1),"")</f>
        <v/>
      </c>
      <c r="F337" s="43" t="str">
        <f>IFERROR(INDEX('ORARIO DOCENTI'!$A$3:$A$102,MATCH(F$184,'ORARIO DOCENTI'!$AZ$3:$AZ$102,0),1),"")</f>
        <v/>
      </c>
      <c r="G337" s="43" t="str">
        <f>IFERROR(INDEX('ORARIO DOCENTI'!$A$3:$A$102,MATCH(G$184,'ORARIO DOCENTI'!$AZ$3:$AZ$102,0),1),"")</f>
        <v/>
      </c>
      <c r="H337" s="43" t="str">
        <f>IFERROR(INDEX('ORARIO DOCENTI'!$A$3:$A$102,MATCH(H$184,'ORARIO DOCENTI'!$AZ$3:$AZ$102,0),1),"")</f>
        <v/>
      </c>
      <c r="I337" s="43" t="str">
        <f>IFERROR(INDEX('ORARIO DOCENTI'!$A$3:$A$102,MATCH(I$184,'ORARIO DOCENTI'!$AZ$3:$AZ$102,0),1),"")</f>
        <v/>
      </c>
      <c r="J337" s="43" t="str">
        <f>IFERROR(INDEX('ORARIO DOCENTI'!$A$3:$A$102,MATCH(J$184,'ORARIO DOCENTI'!$AZ$3:$AZ$102,0),1),"")</f>
        <v/>
      </c>
      <c r="K337" s="43" t="str">
        <f>IFERROR(INDEX('ORARIO DOCENTI'!$A$3:$A$102,MATCH(K$184,'ORARIO DOCENTI'!$AZ$3:$AZ$102,0),1),"")</f>
        <v/>
      </c>
      <c r="L337" s="43" t="str">
        <f>IFERROR(INDEX('ORARIO DOCENTI'!$A$3:$A$102,MATCH(L$184,'ORARIO DOCENTI'!$AZ$3:$AZ$102,0),1),"")</f>
        <v/>
      </c>
      <c r="M337" s="43" t="str">
        <f>IFERROR(INDEX('ORARIO DOCENTI'!$A$3:$A$102,MATCH(M$184,'ORARIO DOCENTI'!$AZ$3:$AZ$102,0),1),"")</f>
        <v/>
      </c>
      <c r="N337" s="43" t="str">
        <f>IFERROR(INDEX('ORARIO DOCENTI'!$A$3:$A$102,MATCH(N$184,'ORARIO DOCENTI'!$AZ$3:$AZ$102,0),1),"")</f>
        <v/>
      </c>
      <c r="O337" s="43" t="str">
        <f>IFERROR(INDEX('ORARIO DOCENTI'!$A$3:$A$102,MATCH(O$184,'ORARIO DOCENTI'!$AZ$3:$AZ$102,0),1),"")</f>
        <v>TEMPERINI</v>
      </c>
      <c r="P337" s="43" t="str">
        <f>IFERROR(INDEX('ORARIO DOCENTI'!$A$3:$A$102,MATCH(P$184,'ORARIO DOCENTI'!$AZ$3:$AZ$102,0),1),"")</f>
        <v>TEMPERINI</v>
      </c>
      <c r="Q337" s="43" t="str">
        <f>IFERROR(INDEX('ORARIO DOCENTI'!$A$3:$A$102,MATCH(Q$184,'ORARIO DOCENTI'!$AZ$3:$AZ$102,0),1),"")</f>
        <v/>
      </c>
      <c r="R337" s="43" t="str">
        <f>IFERROR(INDEX('ORARIO DOCENTI'!$A$3:$A$102,MATCH(R$184,'ORARIO DOCENTI'!$AZ$3:$AZ$102,0),1),"")</f>
        <v>BARTOLACCI</v>
      </c>
      <c r="S337" s="43" t="str">
        <f>IFERROR(INDEX('ORARIO DOCENTI'!$A$3:$A$102,MATCH(S$184,'ORARIO DOCENTI'!$AZ$3:$AZ$102,0),1),"")</f>
        <v>BARTOLACCI</v>
      </c>
      <c r="T337" s="43" t="str">
        <f>IFERROR(INDEX('ORARIO DOCENTI'!$A$3:$A$102,MATCH(T$184,'ORARIO DOCENTI'!$AZ$3:$AZ$102,0),1),"")</f>
        <v/>
      </c>
      <c r="U337" s="43" t="str">
        <f>IFERROR(INDEX('ORARIO DOCENTI'!$A$3:$A$102,MATCH(U$184,'ORARIO DOCENTI'!$AZ$3:$AZ$102,0),1),"")</f>
        <v/>
      </c>
      <c r="V337" s="43" t="str">
        <f>IFERROR(INDEX('ORARIO DOCENTI'!$A$3:$A$102,MATCH(V$184,'ORARIO DOCENTI'!$AZ$3:$AZ$102,0),1),"")</f>
        <v/>
      </c>
      <c r="W337" s="43" t="str">
        <f>IFERROR(INDEX('ORARIO DOCENTI'!$A$3:$A$102,MATCH(W$184,'ORARIO DOCENTI'!$AZ$3:$AZ$102,0),1),"")</f>
        <v/>
      </c>
      <c r="X337" s="43" t="str">
        <f>IFERROR(INDEX('ORARIO DOCENTI'!$A$3:$A$102,MATCH(X$184,'ORARIO DOCENTI'!$AZ$3:$AZ$102,0),1),"")</f>
        <v/>
      </c>
      <c r="Y337" s="43" t="str">
        <f>IFERROR(INDEX('ORARIO DOCENTI'!$A$3:$A$102,MATCH(Y$184,'ORARIO DOCENTI'!$AZ$3:$AZ$102,0),1),"")</f>
        <v/>
      </c>
      <c r="Z337" s="43" t="str">
        <f>IFERROR(INDEX('ORARIO DOCENTI'!$A$3:$A$102,MATCH(Z$184,'ORARIO DOCENTI'!$AZ$3:$AZ$102,0),1),"")</f>
        <v/>
      </c>
      <c r="AA337" s="43" t="str">
        <f>IFERROR(INDEX('ORARIO DOCENTI'!$A$3:$A$102,MATCH(AA$184,'ORARIO DOCENTI'!$AZ$3:$AZ$102,0),1),"")</f>
        <v/>
      </c>
      <c r="AB337" s="43" t="str">
        <f>IFERROR(INDEX('ORARIO DOCENTI'!$A$3:$A$102,MATCH(AB$184,'ORARIO DOCENTI'!$AZ$3:$AZ$102,0),1),"")</f>
        <v/>
      </c>
      <c r="AC337" s="43" t="str">
        <f>IFERROR(INDEX('ORARIO DOCENTI'!$A$3:$A$102,MATCH(AC$184,'ORARIO DOCENTI'!$AZ$3:$AZ$102,0),1),"")</f>
        <v/>
      </c>
      <c r="AD337" s="43" t="str">
        <f>IFERROR(INDEX('ORARIO DOCENTI'!$A$3:$A$102,MATCH(AD$184,'ORARIO DOCENTI'!$AZ$3:$AZ$102,0),1),"")</f>
        <v/>
      </c>
      <c r="AE337" s="43" t="str">
        <f>IFERROR(INDEX('ORARIO DOCENTI'!$A$3:$A$102,MATCH(AE$184,'ORARIO DOCENTI'!$AZ$3:$AZ$102,0),1),"")</f>
        <v/>
      </c>
      <c r="AF337" s="43" t="str">
        <f>IFERROR(INDEX('ORARIO DOCENTI'!$A$3:$A$102,MATCH(AF$184,'ORARIO DOCENTI'!$AZ$3:$AZ$102,0),1),"")</f>
        <v/>
      </c>
      <c r="AG337" s="43" t="str">
        <f>IFERROR(INDEX('ORARIO DOCENTI'!$A$3:$A$102,MATCH(AG$184,'ORARIO DOCENTI'!$AZ$3:$AZ$102,0),1),"")</f>
        <v/>
      </c>
      <c r="AH337" s="43" t="str">
        <f>IFERROR(INDEX('ORARIO DOCENTI'!$A$3:$A$102,MATCH(AH$184,'ORARIO DOCENTI'!$AZ$3:$AZ$102,0),1),"")</f>
        <v/>
      </c>
      <c r="AI337" s="43" t="str">
        <f>IFERROR(INDEX('ORARIO DOCENTI'!$A$3:$A$102,MATCH(AI$184,'ORARIO DOCENTI'!$AZ$3:$AZ$102,0),1),"")</f>
        <v/>
      </c>
      <c r="AJ337" s="43" t="str">
        <f>IFERROR(INDEX('ORARIO DOCENTI'!$A$3:$A$102,MATCH(AJ$184,'ORARIO DOCENTI'!$AZ$3:$AZ$102,0),1),"")</f>
        <v/>
      </c>
      <c r="AK337" s="43" t="str">
        <f>IFERROR(INDEX('ORARIO DOCENTI'!$A$3:$A$102,MATCH(AK$184,'ORARIO DOCENTI'!$AZ$3:$AZ$102,0),1),"")</f>
        <v/>
      </c>
      <c r="AL337" s="43" t="str">
        <f>IFERROR(INDEX('ORARIO DOCENTI'!$A$3:$A$102,MATCH(AL$184,'ORARIO DOCENTI'!$AZ$3:$AZ$102,0),1),"")</f>
        <v/>
      </c>
      <c r="AM337" s="43" t="str">
        <f>IFERROR(INDEX('ORARIO DOCENTI'!$A$3:$A$102,MATCH(AM$184,'ORARIO DOCENTI'!$AZ$3:$AZ$102,0),1),"")</f>
        <v/>
      </c>
      <c r="AN337" s="43" t="str">
        <f>IFERROR(INDEX('ORARIO DOCENTI'!$A$3:$A$102,MATCH(AN$184,'ORARIO DOCENTI'!$AZ$3:$AZ$102,0),1),"")</f>
        <v/>
      </c>
      <c r="AO337" s="43" t="str">
        <f>IFERROR(INDEX('ORARIO DOCENTI'!$A$3:$A$102,MATCH(AO$184,'ORARIO DOCENTI'!$AZ$3:$AZ$102,0),1),"")</f>
        <v/>
      </c>
      <c r="AP337" s="43" t="str">
        <f>IFERROR(INDEX('ORARIO DOCENTI'!$A$3:$A$102,MATCH(AP$184,'ORARIO DOCENTI'!$AZ$3:$AZ$102,0),1),"")</f>
        <v/>
      </c>
      <c r="AQ337" s="43" t="str">
        <f>IFERROR(INDEX('ORARIO DOCENTI'!$A$3:$A$102,MATCH(AQ$184,'ORARIO DOCENTI'!$AZ$3:$AZ$102,0),1),"")</f>
        <v/>
      </c>
      <c r="AR337" s="43" t="str">
        <f>IFERROR(INDEX('ORARIO DOCENTI'!$A$3:$A$102,MATCH(AR$184,'ORARIO DOCENTI'!$AZ$3:$AZ$102,0),1),"")</f>
        <v/>
      </c>
      <c r="AS337" s="43" t="str">
        <f>IFERROR(INDEX('ORARIO DOCENTI'!$A$3:$A$102,MATCH(AS$184,'ORARIO DOCENTI'!$AZ$3:$AZ$102,0),1),"")</f>
        <v/>
      </c>
      <c r="AT337" s="43" t="str">
        <f>IFERROR(INDEX('ORARIO DOCENTI'!$A$3:$A$102,MATCH(AT$184,'ORARIO DOCENTI'!$AZ$3:$AZ$102,0),1),"")</f>
        <v/>
      </c>
      <c r="AU337" s="43" t="str">
        <f>IFERROR(INDEX('ORARIO DOCENTI'!$A$3:$A$102,MATCH(AU$184,'ORARIO DOCENTI'!$AZ$3:$AZ$102,0),1),"")</f>
        <v/>
      </c>
      <c r="AV337" s="43" t="str">
        <f>IFERROR(INDEX('ORARIO DOCENTI'!$A$3:$A$102,MATCH(AV$184,'ORARIO DOCENTI'!$AZ$3:$AZ$102,0),1),"")</f>
        <v/>
      </c>
      <c r="AW337" s="43" t="str">
        <f>IFERROR(INDEX('ORARIO DOCENTI'!$A$3:$A$102,MATCH(AW$184,'ORARIO DOCENTI'!$AZ$3:$AZ$102,0),1),"")</f>
        <v/>
      </c>
      <c r="AX337" s="43" t="str">
        <f>IFERROR(INDEX('ORARIO DOCENTI'!$A$3:$A$102,MATCH(AX$184,'ORARIO DOCENTI'!$AZ$3:$AZ$102,0),1),"")</f>
        <v/>
      </c>
      <c r="AY337" s="43" t="str">
        <f>IFERROR(INDEX('ORARIO DOCENTI'!$A$3:$A$102,MATCH(AY$184,'ORARIO DOCENTI'!$AZ$3:$AZ$102,0),1),"")</f>
        <v/>
      </c>
      <c r="AZ337" s="43" t="str">
        <f>IFERROR(INDEX('ORARIO DOCENTI'!$A$3:$A$102,MATCH(AZ$184,'ORARIO DOCENTI'!$AZ$3:$AZ$102,0),1),"")</f>
        <v/>
      </c>
    </row>
    <row r="338" spans="1:52" ht="24.95" hidden="1" customHeight="1">
      <c r="A338" s="160"/>
      <c r="B338" s="163"/>
      <c r="C338" s="40" t="str">
        <f>IFERROR(INDEX('ORARIO ITP'!$A$3:$A$102,MATCH(C$184,'ORARIO ITP'!$AZ$3:$AZ$102,0),1),"")</f>
        <v/>
      </c>
      <c r="D338" s="40" t="str">
        <f>IFERROR(INDEX('ORARIO ITP'!$A$3:$A$102,MATCH(D$184,'ORARIO ITP'!$AZ$3:$AZ$102,0),1),"")</f>
        <v/>
      </c>
      <c r="E338" s="40" t="str">
        <f>IFERROR(INDEX('ORARIO ITP'!$A$3:$A$102,MATCH(E$184,'ORARIO ITP'!$AZ$3:$AZ$102,0),1),"")</f>
        <v/>
      </c>
      <c r="F338" s="40" t="str">
        <f>IFERROR(INDEX('ORARIO ITP'!$A$3:$A$102,MATCH(F$184,'ORARIO ITP'!$AZ$3:$AZ$102,0),1),"")</f>
        <v/>
      </c>
      <c r="G338" s="40" t="str">
        <f>IFERROR(INDEX('ORARIO ITP'!$A$3:$A$102,MATCH(G$184,'ORARIO ITP'!$AZ$3:$AZ$102,0),1),"")</f>
        <v/>
      </c>
      <c r="H338" s="40" t="str">
        <f>IFERROR(INDEX('ORARIO ITP'!$A$3:$A$102,MATCH(H$184,'ORARIO ITP'!$AZ$3:$AZ$102,0),1),"")</f>
        <v/>
      </c>
      <c r="I338" s="40" t="str">
        <f>IFERROR(INDEX('ORARIO ITP'!$A$3:$A$102,MATCH(I$184,'ORARIO ITP'!$AZ$3:$AZ$102,0),1),"")</f>
        <v/>
      </c>
      <c r="J338" s="40" t="str">
        <f>IFERROR(INDEX('ORARIO ITP'!$A$3:$A$102,MATCH(J$184,'ORARIO ITP'!$AZ$3:$AZ$102,0),1),"")</f>
        <v/>
      </c>
      <c r="K338" s="40" t="str">
        <f>IFERROR(INDEX('ORARIO ITP'!$A$3:$A$102,MATCH(K$184,'ORARIO ITP'!$AZ$3:$AZ$102,0),1),"")</f>
        <v/>
      </c>
      <c r="L338" s="40" t="str">
        <f>IFERROR(INDEX('ORARIO ITP'!$A$3:$A$102,MATCH(L$184,'ORARIO ITP'!$AZ$3:$AZ$102,0),1),"")</f>
        <v/>
      </c>
      <c r="M338" s="40" t="str">
        <f>IFERROR(INDEX('ORARIO ITP'!$A$3:$A$102,MATCH(M$184,'ORARIO ITP'!$AZ$3:$AZ$102,0),1),"")</f>
        <v/>
      </c>
      <c r="N338" s="40" t="str">
        <f>IFERROR(INDEX('ORARIO ITP'!$A$3:$A$102,MATCH(N$184,'ORARIO ITP'!$AZ$3:$AZ$102,0),1),"")</f>
        <v/>
      </c>
      <c r="O338" s="40" t="str">
        <f>IFERROR(INDEX('ORARIO ITP'!$A$3:$A$102,MATCH(O$184,'ORARIO ITP'!$AZ$3:$AZ$102,0),1),"")</f>
        <v/>
      </c>
      <c r="P338" s="40" t="str">
        <f>IFERROR(INDEX('ORARIO ITP'!$A$3:$A$102,MATCH(P$184,'ORARIO ITP'!$AZ$3:$AZ$102,0),1),"")</f>
        <v/>
      </c>
      <c r="Q338" s="40" t="str">
        <f>IFERROR(INDEX('ORARIO ITP'!$A$3:$A$102,MATCH(Q$184,'ORARIO ITP'!$AZ$3:$AZ$102,0),1),"")</f>
        <v/>
      </c>
      <c r="R338" s="40" t="str">
        <f>IFERROR(INDEX('ORARIO ITP'!$A$3:$A$102,MATCH(R$184,'ORARIO ITP'!$AZ$3:$AZ$102,0),1),"")</f>
        <v/>
      </c>
      <c r="S338" s="40" t="str">
        <f>IFERROR(INDEX('ORARIO ITP'!$A$3:$A$102,MATCH(S$184,'ORARIO ITP'!$AZ$3:$AZ$102,0),1),"")</f>
        <v/>
      </c>
      <c r="T338" s="40" t="str">
        <f>IFERROR(INDEX('ORARIO ITP'!$A$3:$A$102,MATCH(T$184,'ORARIO ITP'!$AZ$3:$AZ$102,0),1),"")</f>
        <v/>
      </c>
      <c r="U338" s="40" t="str">
        <f>IFERROR(INDEX('ORARIO ITP'!$A$3:$A$102,MATCH(U$184,'ORARIO ITP'!$AZ$3:$AZ$102,0),1),"")</f>
        <v/>
      </c>
      <c r="V338" s="40" t="str">
        <f>IFERROR(INDEX('ORARIO ITP'!$A$3:$A$102,MATCH(V$184,'ORARIO ITP'!$AZ$3:$AZ$102,0),1),"")</f>
        <v/>
      </c>
      <c r="W338" s="40" t="str">
        <f>IFERROR(INDEX('ORARIO ITP'!$A$3:$A$102,MATCH(W$184,'ORARIO ITP'!$AZ$3:$AZ$102,0),1),"")</f>
        <v/>
      </c>
      <c r="X338" s="40" t="str">
        <f>IFERROR(INDEX('ORARIO ITP'!$A$3:$A$102,MATCH(X$184,'ORARIO ITP'!$AZ$3:$AZ$102,0),1),"")</f>
        <v/>
      </c>
      <c r="Y338" s="40" t="str">
        <f>IFERROR(INDEX('ORARIO ITP'!$A$3:$A$102,MATCH(Y$184,'ORARIO ITP'!$AZ$3:$AZ$102,0),1),"")</f>
        <v/>
      </c>
      <c r="Z338" s="40" t="str">
        <f>IFERROR(INDEX('ORARIO ITP'!$A$3:$A$102,MATCH(Z$184,'ORARIO ITP'!$AZ$3:$AZ$102,0),1),"")</f>
        <v/>
      </c>
      <c r="AA338" s="40" t="str">
        <f>IFERROR(INDEX('ORARIO ITP'!$A$3:$A$102,MATCH(AA$184,'ORARIO ITP'!$AZ$3:$AZ$102,0),1),"")</f>
        <v/>
      </c>
      <c r="AB338" s="40" t="str">
        <f>IFERROR(INDEX('ORARIO ITP'!$A$3:$A$102,MATCH(AB$184,'ORARIO ITP'!$AZ$3:$AZ$102,0),1),"")</f>
        <v/>
      </c>
      <c r="AC338" s="40" t="str">
        <f>IFERROR(INDEX('ORARIO ITP'!$A$3:$A$102,MATCH(AC$184,'ORARIO ITP'!$AZ$3:$AZ$102,0),1),"")</f>
        <v/>
      </c>
      <c r="AD338" s="40" t="str">
        <f>IFERROR(INDEX('ORARIO ITP'!$A$3:$A$102,MATCH(AD$184,'ORARIO ITP'!$AZ$3:$AZ$102,0),1),"")</f>
        <v/>
      </c>
      <c r="AE338" s="40" t="str">
        <f>IFERROR(INDEX('ORARIO ITP'!$A$3:$A$102,MATCH(AE$184,'ORARIO ITP'!$AZ$3:$AZ$102,0),1),"")</f>
        <v/>
      </c>
      <c r="AF338" s="40" t="str">
        <f>IFERROR(INDEX('ORARIO ITP'!$A$3:$A$102,MATCH(AF$184,'ORARIO ITP'!$AZ$3:$AZ$102,0),1),"")</f>
        <v/>
      </c>
      <c r="AG338" s="40" t="str">
        <f>IFERROR(INDEX('ORARIO ITP'!$A$3:$A$102,MATCH(AG$184,'ORARIO ITP'!$AZ$3:$AZ$102,0),1),"")</f>
        <v/>
      </c>
      <c r="AH338" s="40" t="str">
        <f>IFERROR(INDEX('ORARIO ITP'!$A$3:$A$102,MATCH(AH$184,'ORARIO ITP'!$AZ$3:$AZ$102,0),1),"")</f>
        <v/>
      </c>
      <c r="AI338" s="40" t="str">
        <f>IFERROR(INDEX('ORARIO ITP'!$A$3:$A$102,MATCH(AI$184,'ORARIO ITP'!$AZ$3:$AZ$102,0),1),"")</f>
        <v/>
      </c>
      <c r="AJ338" s="40" t="str">
        <f>IFERROR(INDEX('ORARIO ITP'!$A$3:$A$102,MATCH(AJ$184,'ORARIO ITP'!$AZ$3:$AZ$102,0),1),"")</f>
        <v/>
      </c>
      <c r="AK338" s="40" t="str">
        <f>IFERROR(INDEX('ORARIO ITP'!$A$3:$A$102,MATCH(AK$184,'ORARIO ITP'!$AZ$3:$AZ$102,0),1),"")</f>
        <v/>
      </c>
      <c r="AL338" s="40" t="str">
        <f>IFERROR(INDEX('ORARIO ITP'!$A$3:$A$102,MATCH(AL$184,'ORARIO ITP'!$AZ$3:$AZ$102,0),1),"")</f>
        <v/>
      </c>
      <c r="AM338" s="40" t="str">
        <f>IFERROR(INDEX('ORARIO ITP'!$A$3:$A$102,MATCH(AM$184,'ORARIO ITP'!$AZ$3:$AZ$102,0),1),"")</f>
        <v/>
      </c>
      <c r="AN338" s="40" t="str">
        <f>IFERROR(INDEX('ORARIO ITP'!$A$3:$A$102,MATCH(AN$184,'ORARIO ITP'!$AZ$3:$AZ$102,0),1),"")</f>
        <v/>
      </c>
      <c r="AO338" s="40" t="str">
        <f>IFERROR(INDEX('ORARIO ITP'!$A$3:$A$102,MATCH(AO$184,'ORARIO ITP'!$AZ$3:$AZ$102,0),1),"")</f>
        <v/>
      </c>
      <c r="AP338" s="40" t="str">
        <f>IFERROR(INDEX('ORARIO ITP'!$A$3:$A$102,MATCH(AP$184,'ORARIO ITP'!$AZ$3:$AZ$102,0),1),"")</f>
        <v/>
      </c>
      <c r="AQ338" s="40" t="str">
        <f>IFERROR(INDEX('ORARIO ITP'!$A$3:$A$102,MATCH(AQ$184,'ORARIO ITP'!$AZ$3:$AZ$102,0),1),"")</f>
        <v/>
      </c>
      <c r="AR338" s="40" t="str">
        <f>IFERROR(INDEX('ORARIO ITP'!$A$3:$A$102,MATCH(AR$184,'ORARIO ITP'!$AZ$3:$AZ$102,0),1),"")</f>
        <v/>
      </c>
      <c r="AS338" s="40" t="str">
        <f>IFERROR(INDEX('ORARIO ITP'!$A$3:$A$102,MATCH(AS$184,'ORARIO ITP'!$AZ$3:$AZ$102,0),1),"")</f>
        <v/>
      </c>
      <c r="AT338" s="40" t="str">
        <f>IFERROR(INDEX('ORARIO ITP'!$A$3:$A$102,MATCH(AT$184,'ORARIO ITP'!$AZ$3:$AZ$102,0),1),"")</f>
        <v/>
      </c>
      <c r="AU338" s="40" t="str">
        <f>IFERROR(INDEX('ORARIO ITP'!$A$3:$A$102,MATCH(AU$184,'ORARIO ITP'!$AZ$3:$AZ$102,0),1),"")</f>
        <v/>
      </c>
      <c r="AV338" s="40" t="str">
        <f>IFERROR(INDEX('ORARIO ITP'!$A$3:$A$102,MATCH(AV$184,'ORARIO ITP'!$AZ$3:$AZ$102,0),1),"")</f>
        <v/>
      </c>
      <c r="AW338" s="40" t="str">
        <f>IFERROR(INDEX('ORARIO ITP'!$A$3:$A$102,MATCH(AW$184,'ORARIO ITP'!$AZ$3:$AZ$102,0),1),"")</f>
        <v/>
      </c>
      <c r="AX338" s="40" t="str">
        <f>IFERROR(INDEX('ORARIO ITP'!$A$3:$A$102,MATCH(AX$184,'ORARIO ITP'!$AZ$3:$AZ$102,0),1),"")</f>
        <v/>
      </c>
      <c r="AY338" s="40" t="str">
        <f>IFERROR(INDEX('ORARIO ITP'!$A$3:$A$102,MATCH(AY$184,'ORARIO ITP'!$AZ$3:$AZ$102,0),1),"")</f>
        <v/>
      </c>
      <c r="AZ338" s="40" t="str">
        <f>IFERROR(INDEX('ORARIO ITP'!$A$3:$A$102,MATCH(AZ$184,'ORARIO ITP'!$AZ$3:$AZ$102,0),1),"")</f>
        <v/>
      </c>
    </row>
    <row r="339" spans="1:52" s="38" customFormat="1" ht="24.95" hidden="1" customHeight="1">
      <c r="A339" s="160"/>
      <c r="B339" s="163">
        <v>2</v>
      </c>
      <c r="C339" s="41" t="str">
        <f ca="1">IFERROR(INDEX('DOCENTI-CLASSI-MATERIE'!$A$2:$L$201,MATCH(C$157,'DOCENTI-CLASSI-MATERIE'!$A$2:$A$201,0),MATCH(C$184,INDIRECT("'DOCENTI-CLASSI-MATERIE'!$A"&amp;MATCH(C$157,'DOCENTI-CLASSI-MATERIE'!$A$2:$A$201,0)+2&amp;":$L"&amp;MATCH(C$157,'DOCENTI-CLASSI-MATERIE'!$A$2:$A$201,0)+2),0)),"")</f>
        <v/>
      </c>
      <c r="D339" s="41" t="str">
        <f ca="1">IFERROR(INDEX('DOCENTI-CLASSI-MATERIE'!$A$2:$L$201,MATCH(D$157,'DOCENTI-CLASSI-MATERIE'!$A$2:$A$201,0),MATCH(D$184,INDIRECT("'DOCENTI-CLASSI-MATERIE'!$A"&amp;MATCH(D$157,'DOCENTI-CLASSI-MATERIE'!$A$2:$A$201,0)+2&amp;":$L"&amp;MATCH(D$157,'DOCENTI-CLASSI-MATERIE'!$A$2:$A$201,0)+2),0)),"")</f>
        <v/>
      </c>
      <c r="E339" s="41" t="str">
        <f ca="1">IFERROR(INDEX('DOCENTI-CLASSI-MATERIE'!$A$2:$L$201,MATCH(E$157,'DOCENTI-CLASSI-MATERIE'!$A$2:$A$201,0),MATCH(E$184,INDIRECT("'DOCENTI-CLASSI-MATERIE'!$A"&amp;MATCH(E$157,'DOCENTI-CLASSI-MATERIE'!$A$2:$A$201,0)+2&amp;":$L"&amp;MATCH(E$157,'DOCENTI-CLASSI-MATERIE'!$A$2:$A$201,0)+2),0)),"")</f>
        <v/>
      </c>
      <c r="F339" s="41" t="str">
        <f ca="1">IFERROR(INDEX('DOCENTI-CLASSI-MATERIE'!$A$2:$L$201,MATCH(F$157,'DOCENTI-CLASSI-MATERIE'!$A$2:$A$201,0),MATCH(F$184,INDIRECT("'DOCENTI-CLASSI-MATERIE'!$A"&amp;MATCH(F$157,'DOCENTI-CLASSI-MATERIE'!$A$2:$A$201,0)+2&amp;":$L"&amp;MATCH(F$157,'DOCENTI-CLASSI-MATERIE'!$A$2:$A$201,0)+2),0)),"")</f>
        <v/>
      </c>
      <c r="G339" s="41" t="str">
        <f ca="1">IFERROR(INDEX('DOCENTI-CLASSI-MATERIE'!$A$2:$L$201,MATCH(G$157,'DOCENTI-CLASSI-MATERIE'!$A$2:$A$201,0),MATCH(G$184,INDIRECT("'DOCENTI-CLASSI-MATERIE'!$A"&amp;MATCH(G$157,'DOCENTI-CLASSI-MATERIE'!$A$2:$A$201,0)+2&amp;":$L"&amp;MATCH(G$157,'DOCENTI-CLASSI-MATERIE'!$A$2:$A$201,0)+2),0)),"")</f>
        <v/>
      </c>
      <c r="H339" s="41" t="str">
        <f ca="1">IFERROR(INDEX('DOCENTI-CLASSI-MATERIE'!$A$2:$L$201,MATCH(H$157,'DOCENTI-CLASSI-MATERIE'!$A$2:$A$201,0),MATCH(H$184,INDIRECT("'DOCENTI-CLASSI-MATERIE'!$A"&amp;MATCH(H$157,'DOCENTI-CLASSI-MATERIE'!$A$2:$A$201,0)+2&amp;":$L"&amp;MATCH(H$157,'DOCENTI-CLASSI-MATERIE'!$A$2:$A$201,0)+2),0)),"")</f>
        <v/>
      </c>
      <c r="I339" s="41" t="str">
        <f ca="1">IFERROR(INDEX('DOCENTI-CLASSI-MATERIE'!$A$2:$L$201,MATCH(I$157,'DOCENTI-CLASSI-MATERIE'!$A$2:$A$201,0),MATCH(I$184,INDIRECT("'DOCENTI-CLASSI-MATERIE'!$A"&amp;MATCH(I$157,'DOCENTI-CLASSI-MATERIE'!$A$2:$A$201,0)+2&amp;":$L"&amp;MATCH(I$157,'DOCENTI-CLASSI-MATERIE'!$A$2:$A$201,0)+2),0)),"")</f>
        <v/>
      </c>
      <c r="J339" s="41" t="str">
        <f ca="1">IFERROR(INDEX('DOCENTI-CLASSI-MATERIE'!$A$2:$L$201,MATCH(J$157,'DOCENTI-CLASSI-MATERIE'!$A$2:$A$201,0),MATCH(J$184,INDIRECT("'DOCENTI-CLASSI-MATERIE'!$A"&amp;MATCH(J$157,'DOCENTI-CLASSI-MATERIE'!$A$2:$A$201,0)+2&amp;":$L"&amp;MATCH(J$157,'DOCENTI-CLASSI-MATERIE'!$A$2:$A$201,0)+2),0)),"")</f>
        <v/>
      </c>
      <c r="K339" s="41" t="str">
        <f ca="1">IFERROR(INDEX('DOCENTI-CLASSI-MATERIE'!$A$2:$L$201,MATCH(K$157,'DOCENTI-CLASSI-MATERIE'!$A$2:$A$201,0),MATCH(K$184,INDIRECT("'DOCENTI-CLASSI-MATERIE'!$A"&amp;MATCH(K$157,'DOCENTI-CLASSI-MATERIE'!$A$2:$A$201,0)+2&amp;":$L"&amp;MATCH(K$157,'DOCENTI-CLASSI-MATERIE'!$A$2:$A$201,0)+2),0)),"")</f>
        <v/>
      </c>
      <c r="L339" s="41" t="str">
        <f ca="1">IFERROR(INDEX('DOCENTI-CLASSI-MATERIE'!$A$2:$L$201,MATCH(L$157,'DOCENTI-CLASSI-MATERIE'!$A$2:$A$201,0),MATCH(L$184,INDIRECT("'DOCENTI-CLASSI-MATERIE'!$A"&amp;MATCH(L$157,'DOCENTI-CLASSI-MATERIE'!$A$2:$A$201,0)+2&amp;":$L"&amp;MATCH(L$157,'DOCENTI-CLASSI-MATERIE'!$A$2:$A$201,0)+2),0)),"")</f>
        <v/>
      </c>
      <c r="M339" s="41" t="str">
        <f ca="1">IFERROR(INDEX('DOCENTI-CLASSI-MATERIE'!$A$2:$L$201,MATCH(M$157,'DOCENTI-CLASSI-MATERIE'!$A$2:$A$201,0),MATCH(M$184,INDIRECT("'DOCENTI-CLASSI-MATERIE'!$A"&amp;MATCH(M$157,'DOCENTI-CLASSI-MATERIE'!$A$2:$A$201,0)+2&amp;":$L"&amp;MATCH(M$157,'DOCENTI-CLASSI-MATERIE'!$A$2:$A$201,0)+2),0)),"")</f>
        <v/>
      </c>
      <c r="N339" s="41" t="str">
        <f ca="1">IFERROR(INDEX('DOCENTI-CLASSI-MATERIE'!$A$2:$L$201,MATCH(N$157,'DOCENTI-CLASSI-MATERIE'!$A$2:$A$201,0),MATCH(N$184,INDIRECT("'DOCENTI-CLASSI-MATERIE'!$A"&amp;MATCH(N$157,'DOCENTI-CLASSI-MATERIE'!$A$2:$A$201,0)+2&amp;":$L"&amp;MATCH(N$157,'DOCENTI-CLASSI-MATERIE'!$A$2:$A$201,0)+2),0)),"")</f>
        <v/>
      </c>
      <c r="O339" s="41" t="str">
        <f ca="1">IFERROR(INDEX('DOCENTI-CLASSI-MATERIE'!$A$2:$L$201,MATCH(O$157,'DOCENTI-CLASSI-MATERIE'!$A$2:$A$201,0),MATCH(O$184,INDIRECT("'DOCENTI-CLASSI-MATERIE'!$A"&amp;MATCH(O$157,'DOCENTI-CLASSI-MATERIE'!$A$2:$A$201,0)+2&amp;":$L"&amp;MATCH(O$157,'DOCENTI-CLASSI-MATERIE'!$A$2:$A$201,0)+2),0)),"")</f>
        <v/>
      </c>
      <c r="P339" s="41" t="str">
        <f ca="1">IFERROR(INDEX('DOCENTI-CLASSI-MATERIE'!$A$2:$L$201,MATCH(P$157,'DOCENTI-CLASSI-MATERIE'!$A$2:$A$201,0),MATCH(P$184,INDIRECT("'DOCENTI-CLASSI-MATERIE'!$A"&amp;MATCH(P$157,'DOCENTI-CLASSI-MATERIE'!$A$2:$A$201,0)+2&amp;":$L"&amp;MATCH(P$157,'DOCENTI-CLASSI-MATERIE'!$A$2:$A$201,0)+2),0)),"")</f>
        <v/>
      </c>
      <c r="Q339" s="41" t="str">
        <f ca="1">IFERROR(INDEX('DOCENTI-CLASSI-MATERIE'!$A$2:$L$201,MATCH(Q$157,'DOCENTI-CLASSI-MATERIE'!$A$2:$A$201,0),MATCH(Q$184,INDIRECT("'DOCENTI-CLASSI-MATERIE'!$A"&amp;MATCH(Q$157,'DOCENTI-CLASSI-MATERIE'!$A$2:$A$201,0)+2&amp;":$L"&amp;MATCH(Q$157,'DOCENTI-CLASSI-MATERIE'!$A$2:$A$201,0)+2),0)),"")</f>
        <v/>
      </c>
      <c r="R339" s="41" t="str">
        <f ca="1">IFERROR(INDEX('DOCENTI-CLASSI-MATERIE'!$A$2:$L$201,MATCH(R$157,'DOCENTI-CLASSI-MATERIE'!$A$2:$A$201,0),MATCH(R$184,INDIRECT("'DOCENTI-CLASSI-MATERIE'!$A"&amp;MATCH(R$157,'DOCENTI-CLASSI-MATERIE'!$A$2:$A$201,0)+2&amp;":$L"&amp;MATCH(R$157,'DOCENTI-CLASSI-MATERIE'!$A$2:$A$201,0)+2),0)),"")</f>
        <v>LINGUA LETT.ITAL. E STORIA</v>
      </c>
      <c r="S339" s="41" t="str">
        <f ca="1">IFERROR(INDEX('DOCENTI-CLASSI-MATERIE'!$A$2:$L$201,MATCH(S$157,'DOCENTI-CLASSI-MATERIE'!$A$2:$A$201,0),MATCH(S$184,INDIRECT("'DOCENTI-CLASSI-MATERIE'!$A"&amp;MATCH(S$157,'DOCENTI-CLASSI-MATERIE'!$A$2:$A$201,0)+2&amp;":$L"&amp;MATCH(S$157,'DOCENTI-CLASSI-MATERIE'!$A$2:$A$201,0)+2),0)),"")</f>
        <v>LINGUA LETT.ITAL. E STORIA</v>
      </c>
      <c r="T339" s="41" t="str">
        <f ca="1">IFERROR(INDEX('DOCENTI-CLASSI-MATERIE'!$A$2:$L$201,MATCH(T$157,'DOCENTI-CLASSI-MATERIE'!$A$2:$A$201,0),MATCH(T$184,INDIRECT("'DOCENTI-CLASSI-MATERIE'!$A"&amp;MATCH(T$157,'DOCENTI-CLASSI-MATERIE'!$A$2:$A$201,0)+2&amp;":$L"&amp;MATCH(T$157,'DOCENTI-CLASSI-MATERIE'!$A$2:$A$201,0)+2),0)),"")</f>
        <v/>
      </c>
      <c r="U339" s="41" t="str">
        <f ca="1">IFERROR(INDEX('DOCENTI-CLASSI-MATERIE'!$A$2:$L$201,MATCH(U$157,'DOCENTI-CLASSI-MATERIE'!$A$2:$A$201,0),MATCH(U$184,INDIRECT("'DOCENTI-CLASSI-MATERIE'!$A"&amp;MATCH(U$157,'DOCENTI-CLASSI-MATERIE'!$A$2:$A$201,0)+2&amp;":$L"&amp;MATCH(U$157,'DOCENTI-CLASSI-MATERIE'!$A$2:$A$201,0)+2),0)),"")</f>
        <v/>
      </c>
      <c r="V339" s="41" t="str">
        <f ca="1">IFERROR(INDEX('DOCENTI-CLASSI-MATERIE'!$A$2:$L$201,MATCH(V$157,'DOCENTI-CLASSI-MATERIE'!$A$2:$A$201,0),MATCH(V$184,INDIRECT("'DOCENTI-CLASSI-MATERIE'!$A"&amp;MATCH(V$157,'DOCENTI-CLASSI-MATERIE'!$A$2:$A$201,0)+2&amp;":$L"&amp;MATCH(V$157,'DOCENTI-CLASSI-MATERIE'!$A$2:$A$201,0)+2),0)),"")</f>
        <v/>
      </c>
      <c r="W339" s="41" t="str">
        <f ca="1">IFERROR(INDEX('DOCENTI-CLASSI-MATERIE'!$A$2:$L$201,MATCH(W$157,'DOCENTI-CLASSI-MATERIE'!$A$2:$A$201,0),MATCH(W$184,INDIRECT("'DOCENTI-CLASSI-MATERIE'!$A"&amp;MATCH(W$157,'DOCENTI-CLASSI-MATERIE'!$A$2:$A$201,0)+2&amp;":$L"&amp;MATCH(W$157,'DOCENTI-CLASSI-MATERIE'!$A$2:$A$201,0)+2),0)),"")</f>
        <v/>
      </c>
      <c r="X339" s="41" t="str">
        <f ca="1">IFERROR(INDEX('DOCENTI-CLASSI-MATERIE'!$A$2:$L$201,MATCH(X$157,'DOCENTI-CLASSI-MATERIE'!$A$2:$A$201,0),MATCH(X$184,INDIRECT("'DOCENTI-CLASSI-MATERIE'!$A"&amp;MATCH(X$157,'DOCENTI-CLASSI-MATERIE'!$A$2:$A$201,0)+2&amp;":$L"&amp;MATCH(X$157,'DOCENTI-CLASSI-MATERIE'!$A$2:$A$201,0)+2),0)),"")</f>
        <v/>
      </c>
      <c r="Y339" s="41" t="str">
        <f ca="1">IFERROR(INDEX('DOCENTI-CLASSI-MATERIE'!$A$2:$L$201,MATCH(Y$157,'DOCENTI-CLASSI-MATERIE'!$A$2:$A$201,0),MATCH(Y$184,INDIRECT("'DOCENTI-CLASSI-MATERIE'!$A"&amp;MATCH(Y$157,'DOCENTI-CLASSI-MATERIE'!$A$2:$A$201,0)+2&amp;":$L"&amp;MATCH(Y$157,'DOCENTI-CLASSI-MATERIE'!$A$2:$A$201,0)+2),0)),"")</f>
        <v/>
      </c>
      <c r="Z339" s="41" t="str">
        <f ca="1">IFERROR(INDEX('DOCENTI-CLASSI-MATERIE'!$A$2:$L$201,MATCH(Z$157,'DOCENTI-CLASSI-MATERIE'!$A$2:$A$201,0),MATCH(Z$184,INDIRECT("'DOCENTI-CLASSI-MATERIE'!$A"&amp;MATCH(Z$157,'DOCENTI-CLASSI-MATERIE'!$A$2:$A$201,0)+2&amp;":$L"&amp;MATCH(Z$157,'DOCENTI-CLASSI-MATERIE'!$A$2:$A$201,0)+2),0)),"")</f>
        <v/>
      </c>
      <c r="AA339" s="41" t="str">
        <f ca="1">IFERROR(INDEX('DOCENTI-CLASSI-MATERIE'!$A$2:$L$201,MATCH(AA$157,'DOCENTI-CLASSI-MATERIE'!$A$2:$A$201,0),MATCH(AA$184,INDIRECT("'DOCENTI-CLASSI-MATERIE'!$A"&amp;MATCH(AA$157,'DOCENTI-CLASSI-MATERIE'!$A$2:$A$201,0)+2&amp;":$L"&amp;MATCH(AA$157,'DOCENTI-CLASSI-MATERIE'!$A$2:$A$201,0)+2),0)),"")</f>
        <v/>
      </c>
      <c r="AB339" s="41" t="str">
        <f ca="1">IFERROR(INDEX('DOCENTI-CLASSI-MATERIE'!$A$2:$L$201,MATCH(AB$157,'DOCENTI-CLASSI-MATERIE'!$A$2:$A$201,0),MATCH(AB$184,INDIRECT("'DOCENTI-CLASSI-MATERIE'!$A"&amp;MATCH(AB$157,'DOCENTI-CLASSI-MATERIE'!$A$2:$A$201,0)+2&amp;":$L"&amp;MATCH(AB$157,'DOCENTI-CLASSI-MATERIE'!$A$2:$A$201,0)+2),0)),"")</f>
        <v/>
      </c>
      <c r="AC339" s="41" t="str">
        <f ca="1">IFERROR(INDEX('DOCENTI-CLASSI-MATERIE'!$A$2:$L$201,MATCH(AC$157,'DOCENTI-CLASSI-MATERIE'!$A$2:$A$201,0),MATCH(AC$184,INDIRECT("'DOCENTI-CLASSI-MATERIE'!$A"&amp;MATCH(AC$157,'DOCENTI-CLASSI-MATERIE'!$A$2:$A$201,0)+2&amp;":$L"&amp;MATCH(AC$157,'DOCENTI-CLASSI-MATERIE'!$A$2:$A$201,0)+2),0)),"")</f>
        <v/>
      </c>
      <c r="AD339" s="41" t="str">
        <f ca="1">IFERROR(INDEX('DOCENTI-CLASSI-MATERIE'!$A$2:$L$201,MATCH(AD$157,'DOCENTI-CLASSI-MATERIE'!$A$2:$A$201,0),MATCH(AD$184,INDIRECT("'DOCENTI-CLASSI-MATERIE'!$A"&amp;MATCH(AD$157,'DOCENTI-CLASSI-MATERIE'!$A$2:$A$201,0)+2&amp;":$L"&amp;MATCH(AD$157,'DOCENTI-CLASSI-MATERIE'!$A$2:$A$201,0)+2),0)),"")</f>
        <v/>
      </c>
      <c r="AE339" s="41" t="str">
        <f ca="1">IFERROR(INDEX('DOCENTI-CLASSI-MATERIE'!$A$2:$L$201,MATCH(AE$157,'DOCENTI-CLASSI-MATERIE'!$A$2:$A$201,0),MATCH(AE$184,INDIRECT("'DOCENTI-CLASSI-MATERIE'!$A"&amp;MATCH(AE$157,'DOCENTI-CLASSI-MATERIE'!$A$2:$A$201,0)+2&amp;":$L"&amp;MATCH(AE$157,'DOCENTI-CLASSI-MATERIE'!$A$2:$A$201,0)+2),0)),"")</f>
        <v/>
      </c>
      <c r="AF339" s="41" t="str">
        <f ca="1">IFERROR(INDEX('DOCENTI-CLASSI-MATERIE'!$A$2:$L$201,MATCH(AF$157,'DOCENTI-CLASSI-MATERIE'!$A$2:$A$201,0),MATCH(AF$184,INDIRECT("'DOCENTI-CLASSI-MATERIE'!$A"&amp;MATCH(AF$157,'DOCENTI-CLASSI-MATERIE'!$A$2:$A$201,0)+2&amp;":$L"&amp;MATCH(AF$157,'DOCENTI-CLASSI-MATERIE'!$A$2:$A$201,0)+2),0)),"")</f>
        <v/>
      </c>
      <c r="AG339" s="41" t="str">
        <f ca="1">IFERROR(INDEX('DOCENTI-CLASSI-MATERIE'!$A$2:$L$201,MATCH(AG$157,'DOCENTI-CLASSI-MATERIE'!$A$2:$A$201,0),MATCH(AG$184,INDIRECT("'DOCENTI-CLASSI-MATERIE'!$A"&amp;MATCH(AG$157,'DOCENTI-CLASSI-MATERIE'!$A$2:$A$201,0)+2&amp;":$L"&amp;MATCH(AG$157,'DOCENTI-CLASSI-MATERIE'!$A$2:$A$201,0)+2),0)),"")</f>
        <v/>
      </c>
      <c r="AH339" s="41" t="str">
        <f ca="1">IFERROR(INDEX('DOCENTI-CLASSI-MATERIE'!$A$2:$L$201,MATCH(AH$157,'DOCENTI-CLASSI-MATERIE'!$A$2:$A$201,0),MATCH(AH$184,INDIRECT("'DOCENTI-CLASSI-MATERIE'!$A"&amp;MATCH(AH$157,'DOCENTI-CLASSI-MATERIE'!$A$2:$A$201,0)+2&amp;":$L"&amp;MATCH(AH$157,'DOCENTI-CLASSI-MATERIE'!$A$2:$A$201,0)+2),0)),"")</f>
        <v/>
      </c>
      <c r="AI339" s="41" t="str">
        <f ca="1">IFERROR(INDEX('DOCENTI-CLASSI-MATERIE'!$A$2:$L$201,MATCH(AI$157,'DOCENTI-CLASSI-MATERIE'!$A$2:$A$201,0),MATCH(AI$184,INDIRECT("'DOCENTI-CLASSI-MATERIE'!$A"&amp;MATCH(AI$157,'DOCENTI-CLASSI-MATERIE'!$A$2:$A$201,0)+2&amp;":$L"&amp;MATCH(AI$157,'DOCENTI-CLASSI-MATERIE'!$A$2:$A$201,0)+2),0)),"")</f>
        <v/>
      </c>
      <c r="AJ339" s="41" t="str">
        <f ca="1">IFERROR(INDEX('DOCENTI-CLASSI-MATERIE'!$A$2:$L$201,MATCH(AJ$157,'DOCENTI-CLASSI-MATERIE'!$A$2:$A$201,0),MATCH(AJ$184,INDIRECT("'DOCENTI-CLASSI-MATERIE'!$A"&amp;MATCH(AJ$157,'DOCENTI-CLASSI-MATERIE'!$A$2:$A$201,0)+2&amp;":$L"&amp;MATCH(AJ$157,'DOCENTI-CLASSI-MATERIE'!$A$2:$A$201,0)+2),0)),"")</f>
        <v/>
      </c>
      <c r="AK339" s="41" t="str">
        <f ca="1">IFERROR(INDEX('DOCENTI-CLASSI-MATERIE'!$A$2:$L$201,MATCH(AK$157,'DOCENTI-CLASSI-MATERIE'!$A$2:$A$201,0),MATCH(AK$184,INDIRECT("'DOCENTI-CLASSI-MATERIE'!$A"&amp;MATCH(AK$157,'DOCENTI-CLASSI-MATERIE'!$A$2:$A$201,0)+2&amp;":$L"&amp;MATCH(AK$157,'DOCENTI-CLASSI-MATERIE'!$A$2:$A$201,0)+2),0)),"")</f>
        <v/>
      </c>
      <c r="AL339" s="41" t="str">
        <f ca="1">IFERROR(INDEX('DOCENTI-CLASSI-MATERIE'!$A$2:$L$201,MATCH(AL$157,'DOCENTI-CLASSI-MATERIE'!$A$2:$A$201,0),MATCH(AL$184,INDIRECT("'DOCENTI-CLASSI-MATERIE'!$A"&amp;MATCH(AL$157,'DOCENTI-CLASSI-MATERIE'!$A$2:$A$201,0)+2&amp;":$L"&amp;MATCH(AL$157,'DOCENTI-CLASSI-MATERIE'!$A$2:$A$201,0)+2),0)),"")</f>
        <v/>
      </c>
      <c r="AM339" s="41" t="str">
        <f ca="1">IFERROR(INDEX('DOCENTI-CLASSI-MATERIE'!$A$2:$L$201,MATCH(AM$157,'DOCENTI-CLASSI-MATERIE'!$A$2:$A$201,0),MATCH(AM$184,INDIRECT("'DOCENTI-CLASSI-MATERIE'!$A"&amp;MATCH(AM$157,'DOCENTI-CLASSI-MATERIE'!$A$2:$A$201,0)+2&amp;":$L"&amp;MATCH(AM$157,'DOCENTI-CLASSI-MATERIE'!$A$2:$A$201,0)+2),0)),"")</f>
        <v/>
      </c>
      <c r="AN339" s="41" t="str">
        <f ca="1">IFERROR(INDEX('DOCENTI-CLASSI-MATERIE'!$A$2:$L$201,MATCH(AN$157,'DOCENTI-CLASSI-MATERIE'!$A$2:$A$201,0),MATCH(AN$184,INDIRECT("'DOCENTI-CLASSI-MATERIE'!$A"&amp;MATCH(AN$157,'DOCENTI-CLASSI-MATERIE'!$A$2:$A$201,0)+2&amp;":$L"&amp;MATCH(AN$157,'DOCENTI-CLASSI-MATERIE'!$A$2:$A$201,0)+2),0)),"")</f>
        <v/>
      </c>
      <c r="AO339" s="41" t="str">
        <f ca="1">IFERROR(INDEX('DOCENTI-CLASSI-MATERIE'!$A$2:$L$201,MATCH(AO$157,'DOCENTI-CLASSI-MATERIE'!$A$2:$A$201,0),MATCH(AO$184,INDIRECT("'DOCENTI-CLASSI-MATERIE'!$A"&amp;MATCH(AO$157,'DOCENTI-CLASSI-MATERIE'!$A$2:$A$201,0)+2&amp;":$L"&amp;MATCH(AO$157,'DOCENTI-CLASSI-MATERIE'!$A$2:$A$201,0)+2),0)),"")</f>
        <v/>
      </c>
      <c r="AP339" s="41" t="str">
        <f ca="1">IFERROR(INDEX('DOCENTI-CLASSI-MATERIE'!$A$2:$L$201,MATCH(AP$157,'DOCENTI-CLASSI-MATERIE'!$A$2:$A$201,0),MATCH(AP$184,INDIRECT("'DOCENTI-CLASSI-MATERIE'!$A"&amp;MATCH(AP$157,'DOCENTI-CLASSI-MATERIE'!$A$2:$A$201,0)+2&amp;":$L"&amp;MATCH(AP$157,'DOCENTI-CLASSI-MATERIE'!$A$2:$A$201,0)+2),0)),"")</f>
        <v/>
      </c>
      <c r="AQ339" s="41" t="str">
        <f ca="1">IFERROR(INDEX('DOCENTI-CLASSI-MATERIE'!$A$2:$L$201,MATCH(AQ$157,'DOCENTI-CLASSI-MATERIE'!$A$2:$A$201,0),MATCH(AQ$184,INDIRECT("'DOCENTI-CLASSI-MATERIE'!$A"&amp;MATCH(AQ$157,'DOCENTI-CLASSI-MATERIE'!$A$2:$A$201,0)+2&amp;":$L"&amp;MATCH(AQ$157,'DOCENTI-CLASSI-MATERIE'!$A$2:$A$201,0)+2),0)),"")</f>
        <v/>
      </c>
      <c r="AR339" s="41" t="str">
        <f ca="1">IFERROR(INDEX('DOCENTI-CLASSI-MATERIE'!$A$2:$L$201,MATCH(AR$157,'DOCENTI-CLASSI-MATERIE'!$A$2:$A$201,0),MATCH(AR$184,INDIRECT("'DOCENTI-CLASSI-MATERIE'!$A"&amp;MATCH(AR$157,'DOCENTI-CLASSI-MATERIE'!$A$2:$A$201,0)+2&amp;":$L"&amp;MATCH(AR$157,'DOCENTI-CLASSI-MATERIE'!$A$2:$A$201,0)+2),0)),"")</f>
        <v/>
      </c>
      <c r="AS339" s="41" t="str">
        <f ca="1">IFERROR(INDEX('DOCENTI-CLASSI-MATERIE'!$A$2:$L$201,MATCH(AS$157,'DOCENTI-CLASSI-MATERIE'!$A$2:$A$201,0),MATCH(AS$184,INDIRECT("'DOCENTI-CLASSI-MATERIE'!$A"&amp;MATCH(AS$157,'DOCENTI-CLASSI-MATERIE'!$A$2:$A$201,0)+2&amp;":$L"&amp;MATCH(AS$157,'DOCENTI-CLASSI-MATERIE'!$A$2:$A$201,0)+2),0)),"")</f>
        <v/>
      </c>
      <c r="AT339" s="41" t="str">
        <f ca="1">IFERROR(INDEX('DOCENTI-CLASSI-MATERIE'!$A$2:$L$201,MATCH(AT$157,'DOCENTI-CLASSI-MATERIE'!$A$2:$A$201,0),MATCH(AT$184,INDIRECT("'DOCENTI-CLASSI-MATERIE'!$A"&amp;MATCH(AT$157,'DOCENTI-CLASSI-MATERIE'!$A$2:$A$201,0)+2&amp;":$L"&amp;MATCH(AT$157,'DOCENTI-CLASSI-MATERIE'!$A$2:$A$201,0)+2),0)),"")</f>
        <v/>
      </c>
      <c r="AU339" s="41" t="str">
        <f ca="1">IFERROR(INDEX('DOCENTI-CLASSI-MATERIE'!$A$2:$L$201,MATCH(AU$157,'DOCENTI-CLASSI-MATERIE'!$A$2:$A$201,0),MATCH(AU$184,INDIRECT("'DOCENTI-CLASSI-MATERIE'!$A"&amp;MATCH(AU$157,'DOCENTI-CLASSI-MATERIE'!$A$2:$A$201,0)+2&amp;":$L"&amp;MATCH(AU$157,'DOCENTI-CLASSI-MATERIE'!$A$2:$A$201,0)+2),0)),"")</f>
        <v/>
      </c>
      <c r="AV339" s="41" t="str">
        <f ca="1">IFERROR(INDEX('DOCENTI-CLASSI-MATERIE'!$A$2:$L$201,MATCH(AV$157,'DOCENTI-CLASSI-MATERIE'!$A$2:$A$201,0),MATCH(AV$184,INDIRECT("'DOCENTI-CLASSI-MATERIE'!$A"&amp;MATCH(AV$157,'DOCENTI-CLASSI-MATERIE'!$A$2:$A$201,0)+2&amp;":$L"&amp;MATCH(AV$157,'DOCENTI-CLASSI-MATERIE'!$A$2:$A$201,0)+2),0)),"")</f>
        <v/>
      </c>
      <c r="AW339" s="41" t="str">
        <f ca="1">IFERROR(INDEX('DOCENTI-CLASSI-MATERIE'!$A$2:$L$201,MATCH(AW$157,'DOCENTI-CLASSI-MATERIE'!$A$2:$A$201,0),MATCH(AW$184,INDIRECT("'DOCENTI-CLASSI-MATERIE'!$A"&amp;MATCH(AW$157,'DOCENTI-CLASSI-MATERIE'!$A$2:$A$201,0)+2&amp;":$L"&amp;MATCH(AW$157,'DOCENTI-CLASSI-MATERIE'!$A$2:$A$201,0)+2),0)),"")</f>
        <v/>
      </c>
      <c r="AX339" s="41" t="str">
        <f ca="1">IFERROR(INDEX('DOCENTI-CLASSI-MATERIE'!$A$2:$L$201,MATCH(AX$157,'DOCENTI-CLASSI-MATERIE'!$A$2:$A$201,0),MATCH(AX$184,INDIRECT("'DOCENTI-CLASSI-MATERIE'!$A"&amp;MATCH(AX$157,'DOCENTI-CLASSI-MATERIE'!$A$2:$A$201,0)+2&amp;":$L"&amp;MATCH(AX$157,'DOCENTI-CLASSI-MATERIE'!$A$2:$A$201,0)+2),0)),"")</f>
        <v/>
      </c>
      <c r="AY339" s="41" t="str">
        <f ca="1">IFERROR(INDEX('DOCENTI-CLASSI-MATERIE'!$A$2:$L$201,MATCH(AY$157,'DOCENTI-CLASSI-MATERIE'!$A$2:$A$201,0),MATCH(AY$184,INDIRECT("'DOCENTI-CLASSI-MATERIE'!$A"&amp;MATCH(AY$157,'DOCENTI-CLASSI-MATERIE'!$A$2:$A$201,0)+2&amp;":$L"&amp;MATCH(AY$157,'DOCENTI-CLASSI-MATERIE'!$A$2:$A$201,0)+2),0)),"")</f>
        <v/>
      </c>
      <c r="AZ339" s="41" t="str">
        <f ca="1">IFERROR(INDEX('DOCENTI-CLASSI-MATERIE'!$A$2:$L$201,MATCH(AZ$157,'DOCENTI-CLASSI-MATERIE'!$A$2:$A$201,0),MATCH(AZ$184,INDIRECT("'DOCENTI-CLASSI-MATERIE'!$A"&amp;MATCH(AZ$157,'DOCENTI-CLASSI-MATERIE'!$A$2:$A$201,0)+2&amp;":$L"&amp;MATCH(AZ$157,'DOCENTI-CLASSI-MATERIE'!$A$2:$A$201,0)+2),0)),"")</f>
        <v/>
      </c>
    </row>
    <row r="340" spans="1:52" s="38" customFormat="1" ht="24.95" hidden="1" customHeight="1">
      <c r="A340" s="160"/>
      <c r="B340" s="163"/>
      <c r="C340" s="43" t="str">
        <f>IFERROR(INDEX('ORARIO DOCENTI'!$A$3:$A$102,MATCH(C$184,'ORARIO DOCENTI'!$BA$3:$BA$102,0),1),"")</f>
        <v/>
      </c>
      <c r="D340" s="43" t="str">
        <f>IFERROR(INDEX('ORARIO DOCENTI'!$A$3:$A$102,MATCH(D$184,'ORARIO DOCENTI'!$BA$3:$BA$102,0),1),"")</f>
        <v/>
      </c>
      <c r="E340" s="43" t="str">
        <f>IFERROR(INDEX('ORARIO DOCENTI'!$A$3:$A$102,MATCH(E$184,'ORARIO DOCENTI'!$BA$3:$BA$102,0),1),"")</f>
        <v/>
      </c>
      <c r="F340" s="43" t="str">
        <f>IFERROR(INDEX('ORARIO DOCENTI'!$A$3:$A$102,MATCH(F$184,'ORARIO DOCENTI'!$BA$3:$BA$102,0),1),"")</f>
        <v/>
      </c>
      <c r="G340" s="43" t="str">
        <f>IFERROR(INDEX('ORARIO DOCENTI'!$A$3:$A$102,MATCH(G$184,'ORARIO DOCENTI'!$BA$3:$BA$102,0),1),"")</f>
        <v/>
      </c>
      <c r="H340" s="43" t="str">
        <f>IFERROR(INDEX('ORARIO DOCENTI'!$A$3:$A$102,MATCH(H$184,'ORARIO DOCENTI'!$BA$3:$BA$102,0),1),"")</f>
        <v/>
      </c>
      <c r="I340" s="43" t="str">
        <f>IFERROR(INDEX('ORARIO DOCENTI'!$A$3:$A$102,MATCH(I$184,'ORARIO DOCENTI'!$BA$3:$BA$102,0),1),"")</f>
        <v/>
      </c>
      <c r="J340" s="43" t="str">
        <f>IFERROR(INDEX('ORARIO DOCENTI'!$A$3:$A$102,MATCH(J$184,'ORARIO DOCENTI'!$BA$3:$BA$102,0),1),"")</f>
        <v/>
      </c>
      <c r="K340" s="43" t="str">
        <f>IFERROR(INDEX('ORARIO DOCENTI'!$A$3:$A$102,MATCH(K$184,'ORARIO DOCENTI'!$BA$3:$BA$102,0),1),"")</f>
        <v/>
      </c>
      <c r="L340" s="43" t="str">
        <f>IFERROR(INDEX('ORARIO DOCENTI'!$A$3:$A$102,MATCH(L$184,'ORARIO DOCENTI'!$BA$3:$BA$102,0),1),"")</f>
        <v/>
      </c>
      <c r="M340" s="43" t="str">
        <f>IFERROR(INDEX('ORARIO DOCENTI'!$A$3:$A$102,MATCH(M$184,'ORARIO DOCENTI'!$BA$3:$BA$102,0),1),"")</f>
        <v/>
      </c>
      <c r="N340" s="43" t="str">
        <f>IFERROR(INDEX('ORARIO DOCENTI'!$A$3:$A$102,MATCH(N$184,'ORARIO DOCENTI'!$BA$3:$BA$102,0),1),"")</f>
        <v/>
      </c>
      <c r="O340" s="43" t="str">
        <f>IFERROR(INDEX('ORARIO DOCENTI'!$A$3:$A$102,MATCH(O$184,'ORARIO DOCENTI'!$BA$3:$BA$102,0),1),"")</f>
        <v/>
      </c>
      <c r="P340" s="43" t="str">
        <f>IFERROR(INDEX('ORARIO DOCENTI'!$A$3:$A$102,MATCH(P$184,'ORARIO DOCENTI'!$BA$3:$BA$102,0),1),"")</f>
        <v/>
      </c>
      <c r="Q340" s="43" t="str">
        <f>IFERROR(INDEX('ORARIO DOCENTI'!$A$3:$A$102,MATCH(Q$184,'ORARIO DOCENTI'!$BA$3:$BA$102,0),1),"")</f>
        <v/>
      </c>
      <c r="R340" s="43" t="str">
        <f>IFERROR(INDEX('ORARIO DOCENTI'!$A$3:$A$102,MATCH(R$184,'ORARIO DOCENTI'!$BA$3:$BA$102,0),1),"")</f>
        <v>BARTOLACCI</v>
      </c>
      <c r="S340" s="43" t="str">
        <f>IFERROR(INDEX('ORARIO DOCENTI'!$A$3:$A$102,MATCH(S$184,'ORARIO DOCENTI'!$BA$3:$BA$102,0),1),"")</f>
        <v>BARTOLACCI</v>
      </c>
      <c r="T340" s="43" t="str">
        <f>IFERROR(INDEX('ORARIO DOCENTI'!$A$3:$A$102,MATCH(T$184,'ORARIO DOCENTI'!$BA$3:$BA$102,0),1),"")</f>
        <v/>
      </c>
      <c r="U340" s="43" t="str">
        <f>IFERROR(INDEX('ORARIO DOCENTI'!$A$3:$A$102,MATCH(U$184,'ORARIO DOCENTI'!$BA$3:$BA$102,0),1),"")</f>
        <v/>
      </c>
      <c r="V340" s="43" t="str">
        <f>IFERROR(INDEX('ORARIO DOCENTI'!$A$3:$A$102,MATCH(V$184,'ORARIO DOCENTI'!$BA$3:$BA$102,0),1),"")</f>
        <v/>
      </c>
      <c r="W340" s="43" t="str">
        <f>IFERROR(INDEX('ORARIO DOCENTI'!$A$3:$A$102,MATCH(W$184,'ORARIO DOCENTI'!$BA$3:$BA$102,0),1),"")</f>
        <v/>
      </c>
      <c r="X340" s="43" t="str">
        <f>IFERROR(INDEX('ORARIO DOCENTI'!$A$3:$A$102,MATCH(X$184,'ORARIO DOCENTI'!$BA$3:$BA$102,0),1),"")</f>
        <v/>
      </c>
      <c r="Y340" s="43" t="str">
        <f>IFERROR(INDEX('ORARIO DOCENTI'!$A$3:$A$102,MATCH(Y$184,'ORARIO DOCENTI'!$BA$3:$BA$102,0),1),"")</f>
        <v/>
      </c>
      <c r="Z340" s="43" t="str">
        <f>IFERROR(INDEX('ORARIO DOCENTI'!$A$3:$A$102,MATCH(Z$184,'ORARIO DOCENTI'!$BA$3:$BA$102,0),1),"")</f>
        <v/>
      </c>
      <c r="AA340" s="43" t="str">
        <f>IFERROR(INDEX('ORARIO DOCENTI'!$A$3:$A$102,MATCH(AA$184,'ORARIO DOCENTI'!$BA$3:$BA$102,0),1),"")</f>
        <v/>
      </c>
      <c r="AB340" s="43" t="str">
        <f>IFERROR(INDEX('ORARIO DOCENTI'!$A$3:$A$102,MATCH(AB$184,'ORARIO DOCENTI'!$BA$3:$BA$102,0),1),"")</f>
        <v/>
      </c>
      <c r="AC340" s="43" t="str">
        <f>IFERROR(INDEX('ORARIO DOCENTI'!$A$3:$A$102,MATCH(AC$184,'ORARIO DOCENTI'!$BA$3:$BA$102,0),1),"")</f>
        <v/>
      </c>
      <c r="AD340" s="43" t="str">
        <f>IFERROR(INDEX('ORARIO DOCENTI'!$A$3:$A$102,MATCH(AD$184,'ORARIO DOCENTI'!$BA$3:$BA$102,0),1),"")</f>
        <v/>
      </c>
      <c r="AE340" s="43" t="str">
        <f>IFERROR(INDEX('ORARIO DOCENTI'!$A$3:$A$102,MATCH(AE$184,'ORARIO DOCENTI'!$BA$3:$BA$102,0),1),"")</f>
        <v/>
      </c>
      <c r="AF340" s="43" t="str">
        <f>IFERROR(INDEX('ORARIO DOCENTI'!$A$3:$A$102,MATCH(AF$184,'ORARIO DOCENTI'!$BA$3:$BA$102,0),1),"")</f>
        <v/>
      </c>
      <c r="AG340" s="43" t="str">
        <f>IFERROR(INDEX('ORARIO DOCENTI'!$A$3:$A$102,MATCH(AG$184,'ORARIO DOCENTI'!$BA$3:$BA$102,0),1),"")</f>
        <v/>
      </c>
      <c r="AH340" s="43" t="str">
        <f>IFERROR(INDEX('ORARIO DOCENTI'!$A$3:$A$102,MATCH(AH$184,'ORARIO DOCENTI'!$BA$3:$BA$102,0),1),"")</f>
        <v/>
      </c>
      <c r="AI340" s="43" t="str">
        <f>IFERROR(INDEX('ORARIO DOCENTI'!$A$3:$A$102,MATCH(AI$184,'ORARIO DOCENTI'!$BA$3:$BA$102,0),1),"")</f>
        <v/>
      </c>
      <c r="AJ340" s="43" t="str">
        <f>IFERROR(INDEX('ORARIO DOCENTI'!$A$3:$A$102,MATCH(AJ$184,'ORARIO DOCENTI'!$BA$3:$BA$102,0),1),"")</f>
        <v/>
      </c>
      <c r="AK340" s="43" t="str">
        <f>IFERROR(INDEX('ORARIO DOCENTI'!$A$3:$A$102,MATCH(AK$184,'ORARIO DOCENTI'!$BA$3:$BA$102,0),1),"")</f>
        <v/>
      </c>
      <c r="AL340" s="43" t="str">
        <f>IFERROR(INDEX('ORARIO DOCENTI'!$A$3:$A$102,MATCH(AL$184,'ORARIO DOCENTI'!$BA$3:$BA$102,0),1),"")</f>
        <v/>
      </c>
      <c r="AM340" s="43" t="str">
        <f>IFERROR(INDEX('ORARIO DOCENTI'!$A$3:$A$102,MATCH(AM$184,'ORARIO DOCENTI'!$BA$3:$BA$102,0),1),"")</f>
        <v/>
      </c>
      <c r="AN340" s="43" t="str">
        <f>IFERROR(INDEX('ORARIO DOCENTI'!$A$3:$A$102,MATCH(AN$184,'ORARIO DOCENTI'!$BA$3:$BA$102,0),1),"")</f>
        <v/>
      </c>
      <c r="AO340" s="43" t="str">
        <f>IFERROR(INDEX('ORARIO DOCENTI'!$A$3:$A$102,MATCH(AO$184,'ORARIO DOCENTI'!$BA$3:$BA$102,0),1),"")</f>
        <v/>
      </c>
      <c r="AP340" s="43" t="str">
        <f>IFERROR(INDEX('ORARIO DOCENTI'!$A$3:$A$102,MATCH(AP$184,'ORARIO DOCENTI'!$BA$3:$BA$102,0),1),"")</f>
        <v/>
      </c>
      <c r="AQ340" s="43" t="str">
        <f>IFERROR(INDEX('ORARIO DOCENTI'!$A$3:$A$102,MATCH(AQ$184,'ORARIO DOCENTI'!$BA$3:$BA$102,0),1),"")</f>
        <v/>
      </c>
      <c r="AR340" s="43" t="str">
        <f>IFERROR(INDEX('ORARIO DOCENTI'!$A$3:$A$102,MATCH(AR$184,'ORARIO DOCENTI'!$BA$3:$BA$102,0),1),"")</f>
        <v/>
      </c>
      <c r="AS340" s="43" t="str">
        <f>IFERROR(INDEX('ORARIO DOCENTI'!$A$3:$A$102,MATCH(AS$184,'ORARIO DOCENTI'!$BA$3:$BA$102,0),1),"")</f>
        <v/>
      </c>
      <c r="AT340" s="43" t="str">
        <f>IFERROR(INDEX('ORARIO DOCENTI'!$A$3:$A$102,MATCH(AT$184,'ORARIO DOCENTI'!$BA$3:$BA$102,0),1),"")</f>
        <v/>
      </c>
      <c r="AU340" s="43" t="str">
        <f>IFERROR(INDEX('ORARIO DOCENTI'!$A$3:$A$102,MATCH(AU$184,'ORARIO DOCENTI'!$BA$3:$BA$102,0),1),"")</f>
        <v/>
      </c>
      <c r="AV340" s="43" t="str">
        <f>IFERROR(INDEX('ORARIO DOCENTI'!$A$3:$A$102,MATCH(AV$184,'ORARIO DOCENTI'!$BA$3:$BA$102,0),1),"")</f>
        <v/>
      </c>
      <c r="AW340" s="43" t="str">
        <f>IFERROR(INDEX('ORARIO DOCENTI'!$A$3:$A$102,MATCH(AW$184,'ORARIO DOCENTI'!$BA$3:$BA$102,0),1),"")</f>
        <v/>
      </c>
      <c r="AX340" s="43" t="str">
        <f>IFERROR(INDEX('ORARIO DOCENTI'!$A$3:$A$102,MATCH(AX$184,'ORARIO DOCENTI'!$BA$3:$BA$102,0),1),"")</f>
        <v/>
      </c>
      <c r="AY340" s="43" t="str">
        <f>IFERROR(INDEX('ORARIO DOCENTI'!$A$3:$A$102,MATCH(AY$184,'ORARIO DOCENTI'!$BA$3:$BA$102,0),1),"")</f>
        <v/>
      </c>
      <c r="AZ340" s="43" t="str">
        <f>IFERROR(INDEX('ORARIO DOCENTI'!$A$3:$A$102,MATCH(AZ$184,'ORARIO DOCENTI'!$BA$3:$BA$102,0),1),"")</f>
        <v/>
      </c>
    </row>
    <row r="341" spans="1:52" s="38" customFormat="1" ht="24.95" hidden="1" customHeight="1">
      <c r="A341" s="160"/>
      <c r="B341" s="163"/>
      <c r="C341" s="40" t="str">
        <f>IFERROR(INDEX('ORARIO ITP'!$A$3:$A$102,MATCH(C$184,'ORARIO ITP'!$BA$3:$BA$102,0),1),"")</f>
        <v/>
      </c>
      <c r="D341" s="40" t="str">
        <f>IFERROR(INDEX('ORARIO ITP'!$A$3:$A$102,MATCH(D$184,'ORARIO ITP'!$BA$3:$BA$102,0),1),"")</f>
        <v/>
      </c>
      <c r="E341" s="40" t="str">
        <f>IFERROR(INDEX('ORARIO ITP'!$A$3:$A$102,MATCH(E$184,'ORARIO ITP'!$BA$3:$BA$102,0),1),"")</f>
        <v/>
      </c>
      <c r="F341" s="40" t="str">
        <f>IFERROR(INDEX('ORARIO ITP'!$A$3:$A$102,MATCH(F$184,'ORARIO ITP'!$BA$3:$BA$102,0),1),"")</f>
        <v/>
      </c>
      <c r="G341" s="40" t="str">
        <f>IFERROR(INDEX('ORARIO ITP'!$A$3:$A$102,MATCH(G$184,'ORARIO ITP'!$BA$3:$BA$102,0),1),"")</f>
        <v/>
      </c>
      <c r="H341" s="40" t="str">
        <f>IFERROR(INDEX('ORARIO ITP'!$A$3:$A$102,MATCH(H$184,'ORARIO ITP'!$BA$3:$BA$102,0),1),"")</f>
        <v/>
      </c>
      <c r="I341" s="40" t="str">
        <f>IFERROR(INDEX('ORARIO ITP'!$A$3:$A$102,MATCH(I$184,'ORARIO ITP'!$BA$3:$BA$102,0),1),"")</f>
        <v/>
      </c>
      <c r="J341" s="40" t="str">
        <f>IFERROR(INDEX('ORARIO ITP'!$A$3:$A$102,MATCH(J$184,'ORARIO ITP'!$BA$3:$BA$102,0),1),"")</f>
        <v/>
      </c>
      <c r="K341" s="40" t="str">
        <f>IFERROR(INDEX('ORARIO ITP'!$A$3:$A$102,MATCH(K$184,'ORARIO ITP'!$BA$3:$BA$102,0),1),"")</f>
        <v/>
      </c>
      <c r="L341" s="40" t="str">
        <f>IFERROR(INDEX('ORARIO ITP'!$A$3:$A$102,MATCH(L$184,'ORARIO ITP'!$BA$3:$BA$102,0),1),"")</f>
        <v/>
      </c>
      <c r="M341" s="40" t="str">
        <f>IFERROR(INDEX('ORARIO ITP'!$A$3:$A$102,MATCH(M$184,'ORARIO ITP'!$BA$3:$BA$102,0),1),"")</f>
        <v/>
      </c>
      <c r="N341" s="40" t="str">
        <f>IFERROR(INDEX('ORARIO ITP'!$A$3:$A$102,MATCH(N$184,'ORARIO ITP'!$BA$3:$BA$102,0),1),"")</f>
        <v/>
      </c>
      <c r="O341" s="40" t="str">
        <f>IFERROR(INDEX('ORARIO ITP'!$A$3:$A$102,MATCH(O$184,'ORARIO ITP'!$BA$3:$BA$102,0),1),"")</f>
        <v/>
      </c>
      <c r="P341" s="40" t="str">
        <f>IFERROR(INDEX('ORARIO ITP'!$A$3:$A$102,MATCH(P$184,'ORARIO ITP'!$BA$3:$BA$102,0),1),"")</f>
        <v/>
      </c>
      <c r="Q341" s="40" t="str">
        <f>IFERROR(INDEX('ORARIO ITP'!$A$3:$A$102,MATCH(Q$184,'ORARIO ITP'!$BA$3:$BA$102,0),1),"")</f>
        <v/>
      </c>
      <c r="R341" s="40" t="str">
        <f>IFERROR(INDEX('ORARIO ITP'!$A$3:$A$102,MATCH(R$184,'ORARIO ITP'!$BA$3:$BA$102,0),1),"")</f>
        <v/>
      </c>
      <c r="S341" s="40" t="str">
        <f>IFERROR(INDEX('ORARIO ITP'!$A$3:$A$102,MATCH(S$184,'ORARIO ITP'!$BA$3:$BA$102,0),1),"")</f>
        <v/>
      </c>
      <c r="T341" s="40" t="str">
        <f>IFERROR(INDEX('ORARIO ITP'!$A$3:$A$102,MATCH(T$184,'ORARIO ITP'!$BA$3:$BA$102,0),1),"")</f>
        <v/>
      </c>
      <c r="U341" s="40" t="str">
        <f>IFERROR(INDEX('ORARIO ITP'!$A$3:$A$102,MATCH(U$184,'ORARIO ITP'!$BA$3:$BA$102,0),1),"")</f>
        <v/>
      </c>
      <c r="V341" s="40" t="str">
        <f>IFERROR(INDEX('ORARIO ITP'!$A$3:$A$102,MATCH(V$184,'ORARIO ITP'!$BA$3:$BA$102,0),1),"")</f>
        <v/>
      </c>
      <c r="W341" s="40" t="str">
        <f>IFERROR(INDEX('ORARIO ITP'!$A$3:$A$102,MATCH(W$184,'ORARIO ITP'!$BA$3:$BA$102,0),1),"")</f>
        <v/>
      </c>
      <c r="X341" s="40" t="str">
        <f>IFERROR(INDEX('ORARIO ITP'!$A$3:$A$102,MATCH(X$184,'ORARIO ITP'!$BA$3:$BA$102,0),1),"")</f>
        <v/>
      </c>
      <c r="Y341" s="40" t="str">
        <f>IFERROR(INDEX('ORARIO ITP'!$A$3:$A$102,MATCH(Y$184,'ORARIO ITP'!$BA$3:$BA$102,0),1),"")</f>
        <v/>
      </c>
      <c r="Z341" s="40" t="str">
        <f>IFERROR(INDEX('ORARIO ITP'!$A$3:$A$102,MATCH(Z$184,'ORARIO ITP'!$BA$3:$BA$102,0),1),"")</f>
        <v/>
      </c>
      <c r="AA341" s="40" t="str">
        <f>IFERROR(INDEX('ORARIO ITP'!$A$3:$A$102,MATCH(AA$184,'ORARIO ITP'!$BA$3:$BA$102,0),1),"")</f>
        <v/>
      </c>
      <c r="AB341" s="40" t="str">
        <f>IFERROR(INDEX('ORARIO ITP'!$A$3:$A$102,MATCH(AB$184,'ORARIO ITP'!$BA$3:$BA$102,0),1),"")</f>
        <v/>
      </c>
      <c r="AC341" s="40" t="str">
        <f>IFERROR(INDEX('ORARIO ITP'!$A$3:$A$102,MATCH(AC$184,'ORARIO ITP'!$BA$3:$BA$102,0),1),"")</f>
        <v/>
      </c>
      <c r="AD341" s="40" t="str">
        <f>IFERROR(INDEX('ORARIO ITP'!$A$3:$A$102,MATCH(AD$184,'ORARIO ITP'!$BA$3:$BA$102,0),1),"")</f>
        <v/>
      </c>
      <c r="AE341" s="40" t="str">
        <f>IFERROR(INDEX('ORARIO ITP'!$A$3:$A$102,MATCH(AE$184,'ORARIO ITP'!$BA$3:$BA$102,0),1),"")</f>
        <v/>
      </c>
      <c r="AF341" s="40" t="str">
        <f>IFERROR(INDEX('ORARIO ITP'!$A$3:$A$102,MATCH(AF$184,'ORARIO ITP'!$BA$3:$BA$102,0),1),"")</f>
        <v/>
      </c>
      <c r="AG341" s="40" t="str">
        <f>IFERROR(INDEX('ORARIO ITP'!$A$3:$A$102,MATCH(AG$184,'ORARIO ITP'!$BA$3:$BA$102,0),1),"")</f>
        <v/>
      </c>
      <c r="AH341" s="40" t="str">
        <f>IFERROR(INDEX('ORARIO ITP'!$A$3:$A$102,MATCH(AH$184,'ORARIO ITP'!$BA$3:$BA$102,0),1),"")</f>
        <v/>
      </c>
      <c r="AI341" s="40" t="str">
        <f>IFERROR(INDEX('ORARIO ITP'!$A$3:$A$102,MATCH(AI$184,'ORARIO ITP'!$BA$3:$BA$102,0),1),"")</f>
        <v/>
      </c>
      <c r="AJ341" s="40" t="str">
        <f>IFERROR(INDEX('ORARIO ITP'!$A$3:$A$102,MATCH(AJ$184,'ORARIO ITP'!$BA$3:$BA$102,0),1),"")</f>
        <v/>
      </c>
      <c r="AK341" s="40" t="str">
        <f>IFERROR(INDEX('ORARIO ITP'!$A$3:$A$102,MATCH(AK$184,'ORARIO ITP'!$BA$3:$BA$102,0),1),"")</f>
        <v/>
      </c>
      <c r="AL341" s="40" t="str">
        <f>IFERROR(INDEX('ORARIO ITP'!$A$3:$A$102,MATCH(AL$184,'ORARIO ITP'!$BA$3:$BA$102,0),1),"")</f>
        <v/>
      </c>
      <c r="AM341" s="40" t="str">
        <f>IFERROR(INDEX('ORARIO ITP'!$A$3:$A$102,MATCH(AM$184,'ORARIO ITP'!$BA$3:$BA$102,0),1),"")</f>
        <v/>
      </c>
      <c r="AN341" s="40" t="str">
        <f>IFERROR(INDEX('ORARIO ITP'!$A$3:$A$102,MATCH(AN$184,'ORARIO ITP'!$BA$3:$BA$102,0),1),"")</f>
        <v/>
      </c>
      <c r="AO341" s="40" t="str">
        <f>IFERROR(INDEX('ORARIO ITP'!$A$3:$A$102,MATCH(AO$184,'ORARIO ITP'!$BA$3:$BA$102,0),1),"")</f>
        <v/>
      </c>
      <c r="AP341" s="40" t="str">
        <f>IFERROR(INDEX('ORARIO ITP'!$A$3:$A$102,MATCH(AP$184,'ORARIO ITP'!$BA$3:$BA$102,0),1),"")</f>
        <v/>
      </c>
      <c r="AQ341" s="40" t="str">
        <f>IFERROR(INDEX('ORARIO ITP'!$A$3:$A$102,MATCH(AQ$184,'ORARIO ITP'!$BA$3:$BA$102,0),1),"")</f>
        <v/>
      </c>
      <c r="AR341" s="40" t="str">
        <f>IFERROR(INDEX('ORARIO ITP'!$A$3:$A$102,MATCH(AR$184,'ORARIO ITP'!$BA$3:$BA$102,0),1),"")</f>
        <v/>
      </c>
      <c r="AS341" s="40" t="str">
        <f>IFERROR(INDEX('ORARIO ITP'!$A$3:$A$102,MATCH(AS$184,'ORARIO ITP'!$BA$3:$BA$102,0),1),"")</f>
        <v/>
      </c>
      <c r="AT341" s="40" t="str">
        <f>IFERROR(INDEX('ORARIO ITP'!$A$3:$A$102,MATCH(AT$184,'ORARIO ITP'!$BA$3:$BA$102,0),1),"")</f>
        <v/>
      </c>
      <c r="AU341" s="40" t="str">
        <f>IFERROR(INDEX('ORARIO ITP'!$A$3:$A$102,MATCH(AU$184,'ORARIO ITP'!$BA$3:$BA$102,0),1),"")</f>
        <v/>
      </c>
      <c r="AV341" s="40" t="str">
        <f>IFERROR(INDEX('ORARIO ITP'!$A$3:$A$102,MATCH(AV$184,'ORARIO ITP'!$BA$3:$BA$102,0),1),"")</f>
        <v/>
      </c>
      <c r="AW341" s="40" t="str">
        <f>IFERROR(INDEX('ORARIO ITP'!$A$3:$A$102,MATCH(AW$184,'ORARIO ITP'!$BA$3:$BA$102,0),1),"")</f>
        <v/>
      </c>
      <c r="AX341" s="40" t="str">
        <f>IFERROR(INDEX('ORARIO ITP'!$A$3:$A$102,MATCH(AX$184,'ORARIO ITP'!$BA$3:$BA$102,0),1),"")</f>
        <v/>
      </c>
      <c r="AY341" s="40" t="str">
        <f>IFERROR(INDEX('ORARIO ITP'!$A$3:$A$102,MATCH(AY$184,'ORARIO ITP'!$BA$3:$BA$102,0),1),"")</f>
        <v/>
      </c>
      <c r="AZ341" s="40" t="str">
        <f>IFERROR(INDEX('ORARIO ITP'!$A$3:$A$102,MATCH(AZ$184,'ORARIO ITP'!$BA$3:$BA$102,0),1),"")</f>
        <v/>
      </c>
    </row>
    <row r="342" spans="1:52" s="42" customFormat="1" ht="24.95" hidden="1" customHeight="1">
      <c r="A342" s="160"/>
      <c r="B342" s="163">
        <v>3</v>
      </c>
      <c r="C342" s="41" t="str">
        <f ca="1">IFERROR(INDEX('DOCENTI-CLASSI-MATERIE'!$A$2:$L$201,MATCH(C$160,'DOCENTI-CLASSI-MATERIE'!$A$2:$A$201,0),MATCH(C$184,INDIRECT("'DOCENTI-CLASSI-MATERIE'!$A"&amp;MATCH(C$160,'DOCENTI-CLASSI-MATERIE'!$A$2:$A$201,0)+2&amp;":$L"&amp;MATCH(C$160,'DOCENTI-CLASSI-MATERIE'!$A$2:$A$201,0)+2),0)),"")</f>
        <v/>
      </c>
      <c r="D342" s="41" t="str">
        <f ca="1">IFERROR(INDEX('DOCENTI-CLASSI-MATERIE'!$A$2:$L$201,MATCH(D$160,'DOCENTI-CLASSI-MATERIE'!$A$2:$A$201,0),MATCH(D$184,INDIRECT("'DOCENTI-CLASSI-MATERIE'!$A"&amp;MATCH(D$160,'DOCENTI-CLASSI-MATERIE'!$A$2:$A$201,0)+2&amp;":$L"&amp;MATCH(D$160,'DOCENTI-CLASSI-MATERIE'!$A$2:$A$201,0)+2),0)),"")</f>
        <v/>
      </c>
      <c r="E342" s="41" t="str">
        <f ca="1">IFERROR(INDEX('DOCENTI-CLASSI-MATERIE'!$A$2:$L$201,MATCH(E$160,'DOCENTI-CLASSI-MATERIE'!$A$2:$A$201,0),MATCH(E$184,INDIRECT("'DOCENTI-CLASSI-MATERIE'!$A"&amp;MATCH(E$160,'DOCENTI-CLASSI-MATERIE'!$A$2:$A$201,0)+2&amp;":$L"&amp;MATCH(E$160,'DOCENTI-CLASSI-MATERIE'!$A$2:$A$201,0)+2),0)),"")</f>
        <v/>
      </c>
      <c r="F342" s="41" t="str">
        <f ca="1">IFERROR(INDEX('DOCENTI-CLASSI-MATERIE'!$A$2:$L$201,MATCH(F$160,'DOCENTI-CLASSI-MATERIE'!$A$2:$A$201,0),MATCH(F$184,INDIRECT("'DOCENTI-CLASSI-MATERIE'!$A"&amp;MATCH(F$160,'DOCENTI-CLASSI-MATERIE'!$A$2:$A$201,0)+2&amp;":$L"&amp;MATCH(F$160,'DOCENTI-CLASSI-MATERIE'!$A$2:$A$201,0)+2),0)),"")</f>
        <v/>
      </c>
      <c r="G342" s="41" t="str">
        <f ca="1">IFERROR(INDEX('DOCENTI-CLASSI-MATERIE'!$A$2:$L$201,MATCH(G$160,'DOCENTI-CLASSI-MATERIE'!$A$2:$A$201,0),MATCH(G$184,INDIRECT("'DOCENTI-CLASSI-MATERIE'!$A"&amp;MATCH(G$160,'DOCENTI-CLASSI-MATERIE'!$A$2:$A$201,0)+2&amp;":$L"&amp;MATCH(G$160,'DOCENTI-CLASSI-MATERIE'!$A$2:$A$201,0)+2),0)),"")</f>
        <v/>
      </c>
      <c r="H342" s="41" t="str">
        <f ca="1">IFERROR(INDEX('DOCENTI-CLASSI-MATERIE'!$A$2:$L$201,MATCH(H$160,'DOCENTI-CLASSI-MATERIE'!$A$2:$A$201,0),MATCH(H$184,INDIRECT("'DOCENTI-CLASSI-MATERIE'!$A"&amp;MATCH(H$160,'DOCENTI-CLASSI-MATERIE'!$A$2:$A$201,0)+2&amp;":$L"&amp;MATCH(H$160,'DOCENTI-CLASSI-MATERIE'!$A$2:$A$201,0)+2),0)),"")</f>
        <v/>
      </c>
      <c r="I342" s="41" t="str">
        <f ca="1">IFERROR(INDEX('DOCENTI-CLASSI-MATERIE'!$A$2:$L$201,MATCH(I$160,'DOCENTI-CLASSI-MATERIE'!$A$2:$A$201,0),MATCH(I$184,INDIRECT("'DOCENTI-CLASSI-MATERIE'!$A"&amp;MATCH(I$160,'DOCENTI-CLASSI-MATERIE'!$A$2:$A$201,0)+2&amp;":$L"&amp;MATCH(I$160,'DOCENTI-CLASSI-MATERIE'!$A$2:$A$201,0)+2),0)),"")</f>
        <v/>
      </c>
      <c r="J342" s="41" t="str">
        <f ca="1">IFERROR(INDEX('DOCENTI-CLASSI-MATERIE'!$A$2:$L$201,MATCH(J$160,'DOCENTI-CLASSI-MATERIE'!$A$2:$A$201,0),MATCH(J$184,INDIRECT("'DOCENTI-CLASSI-MATERIE'!$A"&amp;MATCH(J$160,'DOCENTI-CLASSI-MATERIE'!$A$2:$A$201,0)+2&amp;":$L"&amp;MATCH(J$160,'DOCENTI-CLASSI-MATERIE'!$A$2:$A$201,0)+2),0)),"")</f>
        <v/>
      </c>
      <c r="K342" s="41" t="str">
        <f ca="1">IFERROR(INDEX('DOCENTI-CLASSI-MATERIE'!$A$2:$L$201,MATCH(K$160,'DOCENTI-CLASSI-MATERIE'!$A$2:$A$201,0),MATCH(K$184,INDIRECT("'DOCENTI-CLASSI-MATERIE'!$A"&amp;MATCH(K$160,'DOCENTI-CLASSI-MATERIE'!$A$2:$A$201,0)+2&amp;":$L"&amp;MATCH(K$160,'DOCENTI-CLASSI-MATERIE'!$A$2:$A$201,0)+2),0)),"")</f>
        <v/>
      </c>
      <c r="L342" s="41" t="str">
        <f ca="1">IFERROR(INDEX('DOCENTI-CLASSI-MATERIE'!$A$2:$L$201,MATCH(L$160,'DOCENTI-CLASSI-MATERIE'!$A$2:$A$201,0),MATCH(L$184,INDIRECT("'DOCENTI-CLASSI-MATERIE'!$A"&amp;MATCH(L$160,'DOCENTI-CLASSI-MATERIE'!$A$2:$A$201,0)+2&amp;":$L"&amp;MATCH(L$160,'DOCENTI-CLASSI-MATERIE'!$A$2:$A$201,0)+2),0)),"")</f>
        <v>LINGUA LETT.ITAL. E STORIA</v>
      </c>
      <c r="M342" s="41" t="str">
        <f ca="1">IFERROR(INDEX('DOCENTI-CLASSI-MATERIE'!$A$2:$L$201,MATCH(M$160,'DOCENTI-CLASSI-MATERIE'!$A$2:$A$201,0),MATCH(M$184,INDIRECT("'DOCENTI-CLASSI-MATERIE'!$A"&amp;MATCH(M$160,'DOCENTI-CLASSI-MATERIE'!$A$2:$A$201,0)+2&amp;":$L"&amp;MATCH(M$160,'DOCENTI-CLASSI-MATERIE'!$A$2:$A$201,0)+2),0)),"")</f>
        <v>LINGUA LETT.ITAL. E STORIA</v>
      </c>
      <c r="N342" s="41" t="str">
        <f ca="1">IFERROR(INDEX('DOCENTI-CLASSI-MATERIE'!$A$2:$L$201,MATCH(N$160,'DOCENTI-CLASSI-MATERIE'!$A$2:$A$201,0),MATCH(N$184,INDIRECT("'DOCENTI-CLASSI-MATERIE'!$A"&amp;MATCH(N$160,'DOCENTI-CLASSI-MATERIE'!$A$2:$A$201,0)+2&amp;":$L"&amp;MATCH(N$160,'DOCENTI-CLASSI-MATERIE'!$A$2:$A$201,0)+2),0)),"")</f>
        <v/>
      </c>
      <c r="O342" s="41" t="str">
        <f ca="1">IFERROR(INDEX('DOCENTI-CLASSI-MATERIE'!$A$2:$L$201,MATCH(O$160,'DOCENTI-CLASSI-MATERIE'!$A$2:$A$201,0),MATCH(O$184,INDIRECT("'DOCENTI-CLASSI-MATERIE'!$A"&amp;MATCH(O$160,'DOCENTI-CLASSI-MATERIE'!$A$2:$A$201,0)+2&amp;":$L"&amp;MATCH(O$160,'DOCENTI-CLASSI-MATERIE'!$A$2:$A$201,0)+2),0)),"")</f>
        <v/>
      </c>
      <c r="P342" s="41" t="str">
        <f ca="1">IFERROR(INDEX('DOCENTI-CLASSI-MATERIE'!$A$2:$L$201,MATCH(P$160,'DOCENTI-CLASSI-MATERIE'!$A$2:$A$201,0),MATCH(P$184,INDIRECT("'DOCENTI-CLASSI-MATERIE'!$A"&amp;MATCH(P$160,'DOCENTI-CLASSI-MATERIE'!$A$2:$A$201,0)+2&amp;":$L"&amp;MATCH(P$160,'DOCENTI-CLASSI-MATERIE'!$A$2:$A$201,0)+2),0)),"")</f>
        <v/>
      </c>
      <c r="Q342" s="41" t="str">
        <f ca="1">IFERROR(INDEX('DOCENTI-CLASSI-MATERIE'!$A$2:$L$201,MATCH(Q$160,'DOCENTI-CLASSI-MATERIE'!$A$2:$A$201,0),MATCH(Q$184,INDIRECT("'DOCENTI-CLASSI-MATERIE'!$A"&amp;MATCH(Q$160,'DOCENTI-CLASSI-MATERIE'!$A$2:$A$201,0)+2&amp;":$L"&amp;MATCH(Q$160,'DOCENTI-CLASSI-MATERIE'!$A$2:$A$201,0)+2),0)),"")</f>
        <v/>
      </c>
      <c r="R342" s="41" t="str">
        <f ca="1">IFERROR(INDEX('DOCENTI-CLASSI-MATERIE'!$A$2:$L$201,MATCH(R$160,'DOCENTI-CLASSI-MATERIE'!$A$2:$A$201,0),MATCH(R$184,INDIRECT("'DOCENTI-CLASSI-MATERIE'!$A"&amp;MATCH(R$160,'DOCENTI-CLASSI-MATERIE'!$A$2:$A$201,0)+2&amp;":$L"&amp;MATCH(R$160,'DOCENTI-CLASSI-MATERIE'!$A$2:$A$201,0)+2),0)),"")</f>
        <v/>
      </c>
      <c r="S342" s="41" t="str">
        <f ca="1">IFERROR(INDEX('DOCENTI-CLASSI-MATERIE'!$A$2:$L$201,MATCH(S$160,'DOCENTI-CLASSI-MATERIE'!$A$2:$A$201,0),MATCH(S$184,INDIRECT("'DOCENTI-CLASSI-MATERIE'!$A"&amp;MATCH(S$160,'DOCENTI-CLASSI-MATERIE'!$A$2:$A$201,0)+2&amp;":$L"&amp;MATCH(S$160,'DOCENTI-CLASSI-MATERIE'!$A$2:$A$201,0)+2),0)),"")</f>
        <v/>
      </c>
      <c r="T342" s="41" t="str">
        <f ca="1">IFERROR(INDEX('DOCENTI-CLASSI-MATERIE'!$A$2:$L$201,MATCH(T$160,'DOCENTI-CLASSI-MATERIE'!$A$2:$A$201,0),MATCH(T$184,INDIRECT("'DOCENTI-CLASSI-MATERIE'!$A"&amp;MATCH(T$160,'DOCENTI-CLASSI-MATERIE'!$A$2:$A$201,0)+2&amp;":$L"&amp;MATCH(T$160,'DOCENTI-CLASSI-MATERIE'!$A$2:$A$201,0)+2),0)),"")</f>
        <v/>
      </c>
      <c r="U342" s="41" t="str">
        <f ca="1">IFERROR(INDEX('DOCENTI-CLASSI-MATERIE'!$A$2:$L$201,MATCH(U$160,'DOCENTI-CLASSI-MATERIE'!$A$2:$A$201,0),MATCH(U$184,INDIRECT("'DOCENTI-CLASSI-MATERIE'!$A"&amp;MATCH(U$160,'DOCENTI-CLASSI-MATERIE'!$A$2:$A$201,0)+2&amp;":$L"&amp;MATCH(U$160,'DOCENTI-CLASSI-MATERIE'!$A$2:$A$201,0)+2),0)),"")</f>
        <v/>
      </c>
      <c r="V342" s="41" t="str">
        <f ca="1">IFERROR(INDEX('DOCENTI-CLASSI-MATERIE'!$A$2:$L$201,MATCH(V$160,'DOCENTI-CLASSI-MATERIE'!$A$2:$A$201,0),MATCH(V$184,INDIRECT("'DOCENTI-CLASSI-MATERIE'!$A"&amp;MATCH(V$160,'DOCENTI-CLASSI-MATERIE'!$A$2:$A$201,0)+2&amp;":$L"&amp;MATCH(V$160,'DOCENTI-CLASSI-MATERIE'!$A$2:$A$201,0)+2),0)),"")</f>
        <v/>
      </c>
      <c r="W342" s="41" t="str">
        <f ca="1">IFERROR(INDEX('DOCENTI-CLASSI-MATERIE'!$A$2:$L$201,MATCH(W$160,'DOCENTI-CLASSI-MATERIE'!$A$2:$A$201,0),MATCH(W$184,INDIRECT("'DOCENTI-CLASSI-MATERIE'!$A"&amp;MATCH(W$160,'DOCENTI-CLASSI-MATERIE'!$A$2:$A$201,0)+2&amp;":$L"&amp;MATCH(W$160,'DOCENTI-CLASSI-MATERIE'!$A$2:$A$201,0)+2),0)),"")</f>
        <v/>
      </c>
      <c r="X342" s="41" t="str">
        <f ca="1">IFERROR(INDEX('DOCENTI-CLASSI-MATERIE'!$A$2:$L$201,MATCH(X$160,'DOCENTI-CLASSI-MATERIE'!$A$2:$A$201,0),MATCH(X$184,INDIRECT("'DOCENTI-CLASSI-MATERIE'!$A"&amp;MATCH(X$160,'DOCENTI-CLASSI-MATERIE'!$A$2:$A$201,0)+2&amp;":$L"&amp;MATCH(X$160,'DOCENTI-CLASSI-MATERIE'!$A$2:$A$201,0)+2),0)),"")</f>
        <v/>
      </c>
      <c r="Y342" s="41" t="str">
        <f ca="1">IFERROR(INDEX('DOCENTI-CLASSI-MATERIE'!$A$2:$L$201,MATCH(Y$160,'DOCENTI-CLASSI-MATERIE'!$A$2:$A$201,0),MATCH(Y$184,INDIRECT("'DOCENTI-CLASSI-MATERIE'!$A"&amp;MATCH(Y$160,'DOCENTI-CLASSI-MATERIE'!$A$2:$A$201,0)+2&amp;":$L"&amp;MATCH(Y$160,'DOCENTI-CLASSI-MATERIE'!$A$2:$A$201,0)+2),0)),"")</f>
        <v/>
      </c>
      <c r="Z342" s="41" t="str">
        <f ca="1">IFERROR(INDEX('DOCENTI-CLASSI-MATERIE'!$A$2:$L$201,MATCH(Z$160,'DOCENTI-CLASSI-MATERIE'!$A$2:$A$201,0),MATCH(Z$184,INDIRECT("'DOCENTI-CLASSI-MATERIE'!$A"&amp;MATCH(Z$160,'DOCENTI-CLASSI-MATERIE'!$A$2:$A$201,0)+2&amp;":$L"&amp;MATCH(Z$160,'DOCENTI-CLASSI-MATERIE'!$A$2:$A$201,0)+2),0)),"")</f>
        <v/>
      </c>
      <c r="AA342" s="41" t="str">
        <f ca="1">IFERROR(INDEX('DOCENTI-CLASSI-MATERIE'!$A$2:$L$201,MATCH(AA$160,'DOCENTI-CLASSI-MATERIE'!$A$2:$A$201,0),MATCH(AA$184,INDIRECT("'DOCENTI-CLASSI-MATERIE'!$A"&amp;MATCH(AA$160,'DOCENTI-CLASSI-MATERIE'!$A$2:$A$201,0)+2&amp;":$L"&amp;MATCH(AA$160,'DOCENTI-CLASSI-MATERIE'!$A$2:$A$201,0)+2),0)),"")</f>
        <v/>
      </c>
      <c r="AB342" s="41" t="str">
        <f ca="1">IFERROR(INDEX('DOCENTI-CLASSI-MATERIE'!$A$2:$L$201,MATCH(AB$160,'DOCENTI-CLASSI-MATERIE'!$A$2:$A$201,0),MATCH(AB$184,INDIRECT("'DOCENTI-CLASSI-MATERIE'!$A"&amp;MATCH(AB$160,'DOCENTI-CLASSI-MATERIE'!$A$2:$A$201,0)+2&amp;":$L"&amp;MATCH(AB$160,'DOCENTI-CLASSI-MATERIE'!$A$2:$A$201,0)+2),0)),"")</f>
        <v/>
      </c>
      <c r="AC342" s="41" t="str">
        <f ca="1">IFERROR(INDEX('DOCENTI-CLASSI-MATERIE'!$A$2:$L$201,MATCH(AC$160,'DOCENTI-CLASSI-MATERIE'!$A$2:$A$201,0),MATCH(AC$184,INDIRECT("'DOCENTI-CLASSI-MATERIE'!$A"&amp;MATCH(AC$160,'DOCENTI-CLASSI-MATERIE'!$A$2:$A$201,0)+2&amp;":$L"&amp;MATCH(AC$160,'DOCENTI-CLASSI-MATERIE'!$A$2:$A$201,0)+2),0)),"")</f>
        <v/>
      </c>
      <c r="AD342" s="41" t="str">
        <f ca="1">IFERROR(INDEX('DOCENTI-CLASSI-MATERIE'!$A$2:$L$201,MATCH(AD$160,'DOCENTI-CLASSI-MATERIE'!$A$2:$A$201,0),MATCH(AD$184,INDIRECT("'DOCENTI-CLASSI-MATERIE'!$A"&amp;MATCH(AD$160,'DOCENTI-CLASSI-MATERIE'!$A$2:$A$201,0)+2&amp;":$L"&amp;MATCH(AD$160,'DOCENTI-CLASSI-MATERIE'!$A$2:$A$201,0)+2),0)),"")</f>
        <v/>
      </c>
      <c r="AE342" s="41" t="str">
        <f ca="1">IFERROR(INDEX('DOCENTI-CLASSI-MATERIE'!$A$2:$L$201,MATCH(AE$160,'DOCENTI-CLASSI-MATERIE'!$A$2:$A$201,0),MATCH(AE$184,INDIRECT("'DOCENTI-CLASSI-MATERIE'!$A"&amp;MATCH(AE$160,'DOCENTI-CLASSI-MATERIE'!$A$2:$A$201,0)+2&amp;":$L"&amp;MATCH(AE$160,'DOCENTI-CLASSI-MATERIE'!$A$2:$A$201,0)+2),0)),"")</f>
        <v/>
      </c>
      <c r="AF342" s="41" t="str">
        <f ca="1">IFERROR(INDEX('DOCENTI-CLASSI-MATERIE'!$A$2:$L$201,MATCH(AF$160,'DOCENTI-CLASSI-MATERIE'!$A$2:$A$201,0),MATCH(AF$184,INDIRECT("'DOCENTI-CLASSI-MATERIE'!$A"&amp;MATCH(AF$160,'DOCENTI-CLASSI-MATERIE'!$A$2:$A$201,0)+2&amp;":$L"&amp;MATCH(AF$160,'DOCENTI-CLASSI-MATERIE'!$A$2:$A$201,0)+2),0)),"")</f>
        <v/>
      </c>
      <c r="AG342" s="41" t="str">
        <f ca="1">IFERROR(INDEX('DOCENTI-CLASSI-MATERIE'!$A$2:$L$201,MATCH(AG$160,'DOCENTI-CLASSI-MATERIE'!$A$2:$A$201,0),MATCH(AG$184,INDIRECT("'DOCENTI-CLASSI-MATERIE'!$A"&amp;MATCH(AG$160,'DOCENTI-CLASSI-MATERIE'!$A$2:$A$201,0)+2&amp;":$L"&amp;MATCH(AG$160,'DOCENTI-CLASSI-MATERIE'!$A$2:$A$201,0)+2),0)),"")</f>
        <v/>
      </c>
      <c r="AH342" s="41" t="str">
        <f ca="1">IFERROR(INDEX('DOCENTI-CLASSI-MATERIE'!$A$2:$L$201,MATCH(AH$160,'DOCENTI-CLASSI-MATERIE'!$A$2:$A$201,0),MATCH(AH$184,INDIRECT("'DOCENTI-CLASSI-MATERIE'!$A"&amp;MATCH(AH$160,'DOCENTI-CLASSI-MATERIE'!$A$2:$A$201,0)+2&amp;":$L"&amp;MATCH(AH$160,'DOCENTI-CLASSI-MATERIE'!$A$2:$A$201,0)+2),0)),"")</f>
        <v/>
      </c>
      <c r="AI342" s="41" t="str">
        <f ca="1">IFERROR(INDEX('DOCENTI-CLASSI-MATERIE'!$A$2:$L$201,MATCH(AI$160,'DOCENTI-CLASSI-MATERIE'!$A$2:$A$201,0),MATCH(AI$184,INDIRECT("'DOCENTI-CLASSI-MATERIE'!$A"&amp;MATCH(AI$160,'DOCENTI-CLASSI-MATERIE'!$A$2:$A$201,0)+2&amp;":$L"&amp;MATCH(AI$160,'DOCENTI-CLASSI-MATERIE'!$A$2:$A$201,0)+2),0)),"")</f>
        <v/>
      </c>
      <c r="AJ342" s="41" t="str">
        <f ca="1">IFERROR(INDEX('DOCENTI-CLASSI-MATERIE'!$A$2:$L$201,MATCH(AJ$160,'DOCENTI-CLASSI-MATERIE'!$A$2:$A$201,0),MATCH(AJ$184,INDIRECT("'DOCENTI-CLASSI-MATERIE'!$A"&amp;MATCH(AJ$160,'DOCENTI-CLASSI-MATERIE'!$A$2:$A$201,0)+2&amp;":$L"&amp;MATCH(AJ$160,'DOCENTI-CLASSI-MATERIE'!$A$2:$A$201,0)+2),0)),"")</f>
        <v/>
      </c>
      <c r="AK342" s="41" t="str">
        <f ca="1">IFERROR(INDEX('DOCENTI-CLASSI-MATERIE'!$A$2:$L$201,MATCH(AK$160,'DOCENTI-CLASSI-MATERIE'!$A$2:$A$201,0),MATCH(AK$184,INDIRECT("'DOCENTI-CLASSI-MATERIE'!$A"&amp;MATCH(AK$160,'DOCENTI-CLASSI-MATERIE'!$A$2:$A$201,0)+2&amp;":$L"&amp;MATCH(AK$160,'DOCENTI-CLASSI-MATERIE'!$A$2:$A$201,0)+2),0)),"")</f>
        <v/>
      </c>
      <c r="AL342" s="41" t="str">
        <f ca="1">IFERROR(INDEX('DOCENTI-CLASSI-MATERIE'!$A$2:$L$201,MATCH(AL$160,'DOCENTI-CLASSI-MATERIE'!$A$2:$A$201,0),MATCH(AL$184,INDIRECT("'DOCENTI-CLASSI-MATERIE'!$A"&amp;MATCH(AL$160,'DOCENTI-CLASSI-MATERIE'!$A$2:$A$201,0)+2&amp;":$L"&amp;MATCH(AL$160,'DOCENTI-CLASSI-MATERIE'!$A$2:$A$201,0)+2),0)),"")</f>
        <v/>
      </c>
      <c r="AM342" s="41" t="str">
        <f ca="1">IFERROR(INDEX('DOCENTI-CLASSI-MATERIE'!$A$2:$L$201,MATCH(AM$160,'DOCENTI-CLASSI-MATERIE'!$A$2:$A$201,0),MATCH(AM$184,INDIRECT("'DOCENTI-CLASSI-MATERIE'!$A"&amp;MATCH(AM$160,'DOCENTI-CLASSI-MATERIE'!$A$2:$A$201,0)+2&amp;":$L"&amp;MATCH(AM$160,'DOCENTI-CLASSI-MATERIE'!$A$2:$A$201,0)+2),0)),"")</f>
        <v/>
      </c>
      <c r="AN342" s="41" t="str">
        <f ca="1">IFERROR(INDEX('DOCENTI-CLASSI-MATERIE'!$A$2:$L$201,MATCH(AN$160,'DOCENTI-CLASSI-MATERIE'!$A$2:$A$201,0),MATCH(AN$184,INDIRECT("'DOCENTI-CLASSI-MATERIE'!$A"&amp;MATCH(AN$160,'DOCENTI-CLASSI-MATERIE'!$A$2:$A$201,0)+2&amp;":$L"&amp;MATCH(AN$160,'DOCENTI-CLASSI-MATERIE'!$A$2:$A$201,0)+2),0)),"")</f>
        <v/>
      </c>
      <c r="AO342" s="41" t="str">
        <f ca="1">IFERROR(INDEX('DOCENTI-CLASSI-MATERIE'!$A$2:$L$201,MATCH(AO$160,'DOCENTI-CLASSI-MATERIE'!$A$2:$A$201,0),MATCH(AO$184,INDIRECT("'DOCENTI-CLASSI-MATERIE'!$A"&amp;MATCH(AO$160,'DOCENTI-CLASSI-MATERIE'!$A$2:$A$201,0)+2&amp;":$L"&amp;MATCH(AO$160,'DOCENTI-CLASSI-MATERIE'!$A$2:$A$201,0)+2),0)),"")</f>
        <v/>
      </c>
      <c r="AP342" s="41" t="str">
        <f ca="1">IFERROR(INDEX('DOCENTI-CLASSI-MATERIE'!$A$2:$L$201,MATCH(AP$160,'DOCENTI-CLASSI-MATERIE'!$A$2:$A$201,0),MATCH(AP$184,INDIRECT("'DOCENTI-CLASSI-MATERIE'!$A"&amp;MATCH(AP$160,'DOCENTI-CLASSI-MATERIE'!$A$2:$A$201,0)+2&amp;":$L"&amp;MATCH(AP$160,'DOCENTI-CLASSI-MATERIE'!$A$2:$A$201,0)+2),0)),"")</f>
        <v/>
      </c>
      <c r="AQ342" s="41" t="str">
        <f ca="1">IFERROR(INDEX('DOCENTI-CLASSI-MATERIE'!$A$2:$L$201,MATCH(AQ$160,'DOCENTI-CLASSI-MATERIE'!$A$2:$A$201,0),MATCH(AQ$184,INDIRECT("'DOCENTI-CLASSI-MATERIE'!$A"&amp;MATCH(AQ$160,'DOCENTI-CLASSI-MATERIE'!$A$2:$A$201,0)+2&amp;":$L"&amp;MATCH(AQ$160,'DOCENTI-CLASSI-MATERIE'!$A$2:$A$201,0)+2),0)),"")</f>
        <v/>
      </c>
      <c r="AR342" s="41" t="str">
        <f ca="1">IFERROR(INDEX('DOCENTI-CLASSI-MATERIE'!$A$2:$L$201,MATCH(AR$160,'DOCENTI-CLASSI-MATERIE'!$A$2:$A$201,0),MATCH(AR$184,INDIRECT("'DOCENTI-CLASSI-MATERIE'!$A"&amp;MATCH(AR$160,'DOCENTI-CLASSI-MATERIE'!$A$2:$A$201,0)+2&amp;":$L"&amp;MATCH(AR$160,'DOCENTI-CLASSI-MATERIE'!$A$2:$A$201,0)+2),0)),"")</f>
        <v/>
      </c>
      <c r="AS342" s="41" t="str">
        <f ca="1">IFERROR(INDEX('DOCENTI-CLASSI-MATERIE'!$A$2:$L$201,MATCH(AS$160,'DOCENTI-CLASSI-MATERIE'!$A$2:$A$201,0),MATCH(AS$184,INDIRECT("'DOCENTI-CLASSI-MATERIE'!$A"&amp;MATCH(AS$160,'DOCENTI-CLASSI-MATERIE'!$A$2:$A$201,0)+2&amp;":$L"&amp;MATCH(AS$160,'DOCENTI-CLASSI-MATERIE'!$A$2:$A$201,0)+2),0)),"")</f>
        <v/>
      </c>
      <c r="AT342" s="41" t="str">
        <f ca="1">IFERROR(INDEX('DOCENTI-CLASSI-MATERIE'!$A$2:$L$201,MATCH(AT$160,'DOCENTI-CLASSI-MATERIE'!$A$2:$A$201,0),MATCH(AT$184,INDIRECT("'DOCENTI-CLASSI-MATERIE'!$A"&amp;MATCH(AT$160,'DOCENTI-CLASSI-MATERIE'!$A$2:$A$201,0)+2&amp;":$L"&amp;MATCH(AT$160,'DOCENTI-CLASSI-MATERIE'!$A$2:$A$201,0)+2),0)),"")</f>
        <v/>
      </c>
      <c r="AU342" s="41" t="str">
        <f ca="1">IFERROR(INDEX('DOCENTI-CLASSI-MATERIE'!$A$2:$L$201,MATCH(AU$160,'DOCENTI-CLASSI-MATERIE'!$A$2:$A$201,0),MATCH(AU$184,INDIRECT("'DOCENTI-CLASSI-MATERIE'!$A"&amp;MATCH(AU$160,'DOCENTI-CLASSI-MATERIE'!$A$2:$A$201,0)+2&amp;":$L"&amp;MATCH(AU$160,'DOCENTI-CLASSI-MATERIE'!$A$2:$A$201,0)+2),0)),"")</f>
        <v/>
      </c>
      <c r="AV342" s="41" t="str">
        <f ca="1">IFERROR(INDEX('DOCENTI-CLASSI-MATERIE'!$A$2:$L$201,MATCH(AV$160,'DOCENTI-CLASSI-MATERIE'!$A$2:$A$201,0),MATCH(AV$184,INDIRECT("'DOCENTI-CLASSI-MATERIE'!$A"&amp;MATCH(AV$160,'DOCENTI-CLASSI-MATERIE'!$A$2:$A$201,0)+2&amp;":$L"&amp;MATCH(AV$160,'DOCENTI-CLASSI-MATERIE'!$A$2:$A$201,0)+2),0)),"")</f>
        <v/>
      </c>
      <c r="AW342" s="41" t="str">
        <f ca="1">IFERROR(INDEX('DOCENTI-CLASSI-MATERIE'!$A$2:$L$201,MATCH(AW$160,'DOCENTI-CLASSI-MATERIE'!$A$2:$A$201,0),MATCH(AW$184,INDIRECT("'DOCENTI-CLASSI-MATERIE'!$A"&amp;MATCH(AW$160,'DOCENTI-CLASSI-MATERIE'!$A$2:$A$201,0)+2&amp;":$L"&amp;MATCH(AW$160,'DOCENTI-CLASSI-MATERIE'!$A$2:$A$201,0)+2),0)),"")</f>
        <v/>
      </c>
      <c r="AX342" s="41" t="str">
        <f ca="1">IFERROR(INDEX('DOCENTI-CLASSI-MATERIE'!$A$2:$L$201,MATCH(AX$160,'DOCENTI-CLASSI-MATERIE'!$A$2:$A$201,0),MATCH(AX$184,INDIRECT("'DOCENTI-CLASSI-MATERIE'!$A"&amp;MATCH(AX$160,'DOCENTI-CLASSI-MATERIE'!$A$2:$A$201,0)+2&amp;":$L"&amp;MATCH(AX$160,'DOCENTI-CLASSI-MATERIE'!$A$2:$A$201,0)+2),0)),"")</f>
        <v/>
      </c>
      <c r="AY342" s="41" t="str">
        <f ca="1">IFERROR(INDEX('DOCENTI-CLASSI-MATERIE'!$A$2:$L$201,MATCH(AY$160,'DOCENTI-CLASSI-MATERIE'!$A$2:$A$201,0),MATCH(AY$184,INDIRECT("'DOCENTI-CLASSI-MATERIE'!$A"&amp;MATCH(AY$160,'DOCENTI-CLASSI-MATERIE'!$A$2:$A$201,0)+2&amp;":$L"&amp;MATCH(AY$160,'DOCENTI-CLASSI-MATERIE'!$A$2:$A$201,0)+2),0)),"")</f>
        <v/>
      </c>
      <c r="AZ342" s="41" t="str">
        <f ca="1">IFERROR(INDEX('DOCENTI-CLASSI-MATERIE'!$A$2:$L$201,MATCH(AZ$160,'DOCENTI-CLASSI-MATERIE'!$A$2:$A$201,0),MATCH(AZ$184,INDIRECT("'DOCENTI-CLASSI-MATERIE'!$A"&amp;MATCH(AZ$160,'DOCENTI-CLASSI-MATERIE'!$A$2:$A$201,0)+2&amp;":$L"&amp;MATCH(AZ$160,'DOCENTI-CLASSI-MATERIE'!$A$2:$A$201,0)+2),0)),"")</f>
        <v/>
      </c>
    </row>
    <row r="343" spans="1:52" s="42" customFormat="1" ht="24.95" hidden="1" customHeight="1">
      <c r="A343" s="160"/>
      <c r="B343" s="163"/>
      <c r="C343" s="43" t="str">
        <f>IFERROR(INDEX('ORARIO DOCENTI'!$A$3:$A$102,MATCH(C$184,'ORARIO DOCENTI'!$BB$3:$BB$102,0),1),"")</f>
        <v/>
      </c>
      <c r="D343" s="43" t="str">
        <f>IFERROR(INDEX('ORARIO DOCENTI'!$A$3:$A$102,MATCH(D$184,'ORARIO DOCENTI'!$BB$3:$BB$102,0),1),"")</f>
        <v/>
      </c>
      <c r="E343" s="43" t="str">
        <f>IFERROR(INDEX('ORARIO DOCENTI'!$A$3:$A$102,MATCH(E$184,'ORARIO DOCENTI'!$BB$3:$BB$102,0),1),"")</f>
        <v/>
      </c>
      <c r="F343" s="43" t="str">
        <f>IFERROR(INDEX('ORARIO DOCENTI'!$A$3:$A$102,MATCH(F$184,'ORARIO DOCENTI'!$BB$3:$BB$102,0),1),"")</f>
        <v/>
      </c>
      <c r="G343" s="43" t="str">
        <f>IFERROR(INDEX('ORARIO DOCENTI'!$A$3:$A$102,MATCH(G$184,'ORARIO DOCENTI'!$BB$3:$BB$102,0),1),"")</f>
        <v/>
      </c>
      <c r="H343" s="43" t="str">
        <f>IFERROR(INDEX('ORARIO DOCENTI'!$A$3:$A$102,MATCH(H$184,'ORARIO DOCENTI'!$BB$3:$BB$102,0),1),"")</f>
        <v/>
      </c>
      <c r="I343" s="43" t="str">
        <f>IFERROR(INDEX('ORARIO DOCENTI'!$A$3:$A$102,MATCH(I$184,'ORARIO DOCENTI'!$BB$3:$BB$102,0),1),"")</f>
        <v/>
      </c>
      <c r="J343" s="43" t="str">
        <f>IFERROR(INDEX('ORARIO DOCENTI'!$A$3:$A$102,MATCH(J$184,'ORARIO DOCENTI'!$BB$3:$BB$102,0),1),"")</f>
        <v/>
      </c>
      <c r="K343" s="43" t="str">
        <f>IFERROR(INDEX('ORARIO DOCENTI'!$A$3:$A$102,MATCH(K$184,'ORARIO DOCENTI'!$BB$3:$BB$102,0),1),"")</f>
        <v/>
      </c>
      <c r="L343" s="43" t="str">
        <f>IFERROR(INDEX('ORARIO DOCENTI'!$A$3:$A$102,MATCH(L$184,'ORARIO DOCENTI'!$BB$3:$BB$102,0),1),"")</f>
        <v>BARTOLACCI</v>
      </c>
      <c r="M343" s="43" t="str">
        <f>IFERROR(INDEX('ORARIO DOCENTI'!$A$3:$A$102,MATCH(M$184,'ORARIO DOCENTI'!$BB$3:$BB$102,0),1),"")</f>
        <v>BARTOLACCI</v>
      </c>
      <c r="N343" s="43" t="str">
        <f>IFERROR(INDEX('ORARIO DOCENTI'!$A$3:$A$102,MATCH(N$184,'ORARIO DOCENTI'!$BB$3:$BB$102,0),1),"")</f>
        <v/>
      </c>
      <c r="O343" s="43" t="str">
        <f>IFERROR(INDEX('ORARIO DOCENTI'!$A$3:$A$102,MATCH(O$184,'ORARIO DOCENTI'!$BB$3:$BB$102,0),1),"")</f>
        <v/>
      </c>
      <c r="P343" s="43" t="str">
        <f>IFERROR(INDEX('ORARIO DOCENTI'!$A$3:$A$102,MATCH(P$184,'ORARIO DOCENTI'!$BB$3:$BB$102,0),1),"")</f>
        <v/>
      </c>
      <c r="Q343" s="43" t="str">
        <f>IFERROR(INDEX('ORARIO DOCENTI'!$A$3:$A$102,MATCH(Q$184,'ORARIO DOCENTI'!$BB$3:$BB$102,0),1),"")</f>
        <v/>
      </c>
      <c r="R343" s="43" t="str">
        <f>IFERROR(INDEX('ORARIO DOCENTI'!$A$3:$A$102,MATCH(R$184,'ORARIO DOCENTI'!$BB$3:$BB$102,0),1),"")</f>
        <v/>
      </c>
      <c r="S343" s="43" t="str">
        <f>IFERROR(INDEX('ORARIO DOCENTI'!$A$3:$A$102,MATCH(S$184,'ORARIO DOCENTI'!$BB$3:$BB$102,0),1),"")</f>
        <v/>
      </c>
      <c r="T343" s="43" t="str">
        <f>IFERROR(INDEX('ORARIO DOCENTI'!$A$3:$A$102,MATCH(T$184,'ORARIO DOCENTI'!$BB$3:$BB$102,0),1),"")</f>
        <v/>
      </c>
      <c r="U343" s="43" t="str">
        <f>IFERROR(INDEX('ORARIO DOCENTI'!$A$3:$A$102,MATCH(U$184,'ORARIO DOCENTI'!$BB$3:$BB$102,0),1),"")</f>
        <v/>
      </c>
      <c r="V343" s="43" t="str">
        <f>IFERROR(INDEX('ORARIO DOCENTI'!$A$3:$A$102,MATCH(V$184,'ORARIO DOCENTI'!$BB$3:$BB$102,0),1),"")</f>
        <v/>
      </c>
      <c r="W343" s="43" t="str">
        <f>IFERROR(INDEX('ORARIO DOCENTI'!$A$3:$A$102,MATCH(W$184,'ORARIO DOCENTI'!$BB$3:$BB$102,0),1),"")</f>
        <v/>
      </c>
      <c r="X343" s="43" t="str">
        <f>IFERROR(INDEX('ORARIO DOCENTI'!$A$3:$A$102,MATCH(X$184,'ORARIO DOCENTI'!$BB$3:$BB$102,0),1),"")</f>
        <v/>
      </c>
      <c r="Y343" s="43" t="str">
        <f>IFERROR(INDEX('ORARIO DOCENTI'!$A$3:$A$102,MATCH(Y$184,'ORARIO DOCENTI'!$BB$3:$BB$102,0),1),"")</f>
        <v/>
      </c>
      <c r="Z343" s="43" t="str">
        <f>IFERROR(INDEX('ORARIO DOCENTI'!$A$3:$A$102,MATCH(Z$184,'ORARIO DOCENTI'!$BB$3:$BB$102,0),1),"")</f>
        <v/>
      </c>
      <c r="AA343" s="43" t="str">
        <f>IFERROR(INDEX('ORARIO DOCENTI'!$A$3:$A$102,MATCH(AA$184,'ORARIO DOCENTI'!$BB$3:$BB$102,0),1),"")</f>
        <v/>
      </c>
      <c r="AB343" s="43" t="str">
        <f>IFERROR(INDEX('ORARIO DOCENTI'!$A$3:$A$102,MATCH(AB$184,'ORARIO DOCENTI'!$BB$3:$BB$102,0),1),"")</f>
        <v/>
      </c>
      <c r="AC343" s="43" t="str">
        <f>IFERROR(INDEX('ORARIO DOCENTI'!$A$3:$A$102,MATCH(AC$184,'ORARIO DOCENTI'!$BB$3:$BB$102,0),1),"")</f>
        <v/>
      </c>
      <c r="AD343" s="43" t="str">
        <f>IFERROR(INDEX('ORARIO DOCENTI'!$A$3:$A$102,MATCH(AD$184,'ORARIO DOCENTI'!$BB$3:$BB$102,0),1),"")</f>
        <v/>
      </c>
      <c r="AE343" s="43" t="str">
        <f>IFERROR(INDEX('ORARIO DOCENTI'!$A$3:$A$102,MATCH(AE$184,'ORARIO DOCENTI'!$BB$3:$BB$102,0),1),"")</f>
        <v/>
      </c>
      <c r="AF343" s="43" t="str">
        <f>IFERROR(INDEX('ORARIO DOCENTI'!$A$3:$A$102,MATCH(AF$184,'ORARIO DOCENTI'!$BB$3:$BB$102,0),1),"")</f>
        <v/>
      </c>
      <c r="AG343" s="43" t="str">
        <f>IFERROR(INDEX('ORARIO DOCENTI'!$A$3:$A$102,MATCH(AG$184,'ORARIO DOCENTI'!$BB$3:$BB$102,0),1),"")</f>
        <v/>
      </c>
      <c r="AH343" s="43" t="str">
        <f>IFERROR(INDEX('ORARIO DOCENTI'!$A$3:$A$102,MATCH(AH$184,'ORARIO DOCENTI'!$BB$3:$BB$102,0),1),"")</f>
        <v/>
      </c>
      <c r="AI343" s="43" t="str">
        <f>IFERROR(INDEX('ORARIO DOCENTI'!$A$3:$A$102,MATCH(AI$184,'ORARIO DOCENTI'!$BB$3:$BB$102,0),1),"")</f>
        <v/>
      </c>
      <c r="AJ343" s="43" t="str">
        <f>IFERROR(INDEX('ORARIO DOCENTI'!$A$3:$A$102,MATCH(AJ$184,'ORARIO DOCENTI'!$BB$3:$BB$102,0),1),"")</f>
        <v/>
      </c>
      <c r="AK343" s="43" t="str">
        <f>IFERROR(INDEX('ORARIO DOCENTI'!$A$3:$A$102,MATCH(AK$184,'ORARIO DOCENTI'!$BB$3:$BB$102,0),1),"")</f>
        <v/>
      </c>
      <c r="AL343" s="43" t="str">
        <f>IFERROR(INDEX('ORARIO DOCENTI'!$A$3:$A$102,MATCH(AL$184,'ORARIO DOCENTI'!$BB$3:$BB$102,0),1),"")</f>
        <v/>
      </c>
      <c r="AM343" s="43" t="str">
        <f>IFERROR(INDEX('ORARIO DOCENTI'!$A$3:$A$102,MATCH(AM$184,'ORARIO DOCENTI'!$BB$3:$BB$102,0),1),"")</f>
        <v/>
      </c>
      <c r="AN343" s="43" t="str">
        <f>IFERROR(INDEX('ORARIO DOCENTI'!$A$3:$A$102,MATCH(AN$184,'ORARIO DOCENTI'!$BB$3:$BB$102,0),1),"")</f>
        <v/>
      </c>
      <c r="AO343" s="43" t="str">
        <f>IFERROR(INDEX('ORARIO DOCENTI'!$A$3:$A$102,MATCH(AO$184,'ORARIO DOCENTI'!$BB$3:$BB$102,0),1),"")</f>
        <v/>
      </c>
      <c r="AP343" s="43" t="str">
        <f>IFERROR(INDEX('ORARIO DOCENTI'!$A$3:$A$102,MATCH(AP$184,'ORARIO DOCENTI'!$BB$3:$BB$102,0),1),"")</f>
        <v/>
      </c>
      <c r="AQ343" s="43" t="str">
        <f>IFERROR(INDEX('ORARIO DOCENTI'!$A$3:$A$102,MATCH(AQ$184,'ORARIO DOCENTI'!$BB$3:$BB$102,0),1),"")</f>
        <v/>
      </c>
      <c r="AR343" s="43" t="str">
        <f>IFERROR(INDEX('ORARIO DOCENTI'!$A$3:$A$102,MATCH(AR$184,'ORARIO DOCENTI'!$BB$3:$BB$102,0),1),"")</f>
        <v/>
      </c>
      <c r="AS343" s="43" t="str">
        <f>IFERROR(INDEX('ORARIO DOCENTI'!$A$3:$A$102,MATCH(AS$184,'ORARIO DOCENTI'!$BB$3:$BB$102,0),1),"")</f>
        <v/>
      </c>
      <c r="AT343" s="43" t="str">
        <f>IFERROR(INDEX('ORARIO DOCENTI'!$A$3:$A$102,MATCH(AT$184,'ORARIO DOCENTI'!$BB$3:$BB$102,0),1),"")</f>
        <v/>
      </c>
      <c r="AU343" s="43" t="str">
        <f>IFERROR(INDEX('ORARIO DOCENTI'!$A$3:$A$102,MATCH(AU$184,'ORARIO DOCENTI'!$BB$3:$BB$102,0),1),"")</f>
        <v/>
      </c>
      <c r="AV343" s="43" t="str">
        <f>IFERROR(INDEX('ORARIO DOCENTI'!$A$3:$A$102,MATCH(AV$184,'ORARIO DOCENTI'!$BB$3:$BB$102,0),1),"")</f>
        <v/>
      </c>
      <c r="AW343" s="43" t="str">
        <f>IFERROR(INDEX('ORARIO DOCENTI'!$A$3:$A$102,MATCH(AW$184,'ORARIO DOCENTI'!$BB$3:$BB$102,0),1),"")</f>
        <v/>
      </c>
      <c r="AX343" s="43" t="str">
        <f>IFERROR(INDEX('ORARIO DOCENTI'!$A$3:$A$102,MATCH(AX$184,'ORARIO DOCENTI'!$BB$3:$BB$102,0),1),"")</f>
        <v/>
      </c>
      <c r="AY343" s="43" t="str">
        <f>IFERROR(INDEX('ORARIO DOCENTI'!$A$3:$A$102,MATCH(AY$184,'ORARIO DOCENTI'!$BB$3:$BB$102,0),1),"")</f>
        <v/>
      </c>
      <c r="AZ343" s="43" t="str">
        <f>IFERROR(INDEX('ORARIO DOCENTI'!$A$3:$A$102,MATCH(AZ$184,'ORARIO DOCENTI'!$BB$3:$BB$102,0),1),"")</f>
        <v/>
      </c>
    </row>
    <row r="344" spans="1:52" s="42" customFormat="1" ht="24.95" hidden="1" customHeight="1">
      <c r="A344" s="160"/>
      <c r="B344" s="163"/>
      <c r="C344" s="40" t="str">
        <f>IFERROR(INDEX('ORARIO ITP'!$A$3:$A$102,MATCH(C$184,'ORARIO ITP'!$BB$3:$BB$102,0),1),"")</f>
        <v/>
      </c>
      <c r="D344" s="40" t="str">
        <f>IFERROR(INDEX('ORARIO ITP'!$A$3:$A$102,MATCH(D$184,'ORARIO ITP'!$BB$3:$BB$102,0),1),"")</f>
        <v/>
      </c>
      <c r="E344" s="40" t="str">
        <f>IFERROR(INDEX('ORARIO ITP'!$A$3:$A$102,MATCH(E$184,'ORARIO ITP'!$BB$3:$BB$102,0),1),"")</f>
        <v/>
      </c>
      <c r="F344" s="40" t="str">
        <f>IFERROR(INDEX('ORARIO ITP'!$A$3:$A$102,MATCH(F$184,'ORARIO ITP'!$BB$3:$BB$102,0),1),"")</f>
        <v/>
      </c>
      <c r="G344" s="40" t="str">
        <f>IFERROR(INDEX('ORARIO ITP'!$A$3:$A$102,MATCH(G$184,'ORARIO ITP'!$BB$3:$BB$102,0),1),"")</f>
        <v/>
      </c>
      <c r="H344" s="40" t="str">
        <f>IFERROR(INDEX('ORARIO ITP'!$A$3:$A$102,MATCH(H$184,'ORARIO ITP'!$BB$3:$BB$102,0),1),"")</f>
        <v/>
      </c>
      <c r="I344" s="40" t="str">
        <f>IFERROR(INDEX('ORARIO ITP'!$A$3:$A$102,MATCH(I$184,'ORARIO ITP'!$BB$3:$BB$102,0),1),"")</f>
        <v/>
      </c>
      <c r="J344" s="40" t="str">
        <f>IFERROR(INDEX('ORARIO ITP'!$A$3:$A$102,MATCH(J$184,'ORARIO ITP'!$BB$3:$BB$102,0),1),"")</f>
        <v/>
      </c>
      <c r="K344" s="40" t="str">
        <f>IFERROR(INDEX('ORARIO ITP'!$A$3:$A$102,MATCH(K$184,'ORARIO ITP'!$BB$3:$BB$102,0),1),"")</f>
        <v/>
      </c>
      <c r="L344" s="40" t="str">
        <f>IFERROR(INDEX('ORARIO ITP'!$A$3:$A$102,MATCH(L$184,'ORARIO ITP'!$BB$3:$BB$102,0),1),"")</f>
        <v/>
      </c>
      <c r="M344" s="40" t="str">
        <f>IFERROR(INDEX('ORARIO ITP'!$A$3:$A$102,MATCH(M$184,'ORARIO ITP'!$BB$3:$BB$102,0),1),"")</f>
        <v/>
      </c>
      <c r="N344" s="40" t="str">
        <f>IFERROR(INDEX('ORARIO ITP'!$A$3:$A$102,MATCH(N$184,'ORARIO ITP'!$BB$3:$BB$102,0),1),"")</f>
        <v/>
      </c>
      <c r="O344" s="40" t="str">
        <f>IFERROR(INDEX('ORARIO ITP'!$A$3:$A$102,MATCH(O$184,'ORARIO ITP'!$BB$3:$BB$102,0),1),"")</f>
        <v/>
      </c>
      <c r="P344" s="40" t="str">
        <f>IFERROR(INDEX('ORARIO ITP'!$A$3:$A$102,MATCH(P$184,'ORARIO ITP'!$BB$3:$BB$102,0),1),"")</f>
        <v/>
      </c>
      <c r="Q344" s="40" t="str">
        <f>IFERROR(INDEX('ORARIO ITP'!$A$3:$A$102,MATCH(Q$184,'ORARIO ITP'!$BB$3:$BB$102,0),1),"")</f>
        <v/>
      </c>
      <c r="R344" s="40" t="str">
        <f>IFERROR(INDEX('ORARIO ITP'!$A$3:$A$102,MATCH(R$184,'ORARIO ITP'!$BB$3:$BB$102,0),1),"")</f>
        <v/>
      </c>
      <c r="S344" s="40" t="str">
        <f>IFERROR(INDEX('ORARIO ITP'!$A$3:$A$102,MATCH(S$184,'ORARIO ITP'!$BB$3:$BB$102,0),1),"")</f>
        <v/>
      </c>
      <c r="T344" s="40" t="str">
        <f>IFERROR(INDEX('ORARIO ITP'!$A$3:$A$102,MATCH(T$184,'ORARIO ITP'!$BB$3:$BB$102,0),1),"")</f>
        <v/>
      </c>
      <c r="U344" s="40" t="str">
        <f>IFERROR(INDEX('ORARIO ITP'!$A$3:$A$102,MATCH(U$184,'ORARIO ITP'!$BB$3:$BB$102,0),1),"")</f>
        <v/>
      </c>
      <c r="V344" s="40" t="str">
        <f>IFERROR(INDEX('ORARIO ITP'!$A$3:$A$102,MATCH(V$184,'ORARIO ITP'!$BB$3:$BB$102,0),1),"")</f>
        <v/>
      </c>
      <c r="W344" s="40" t="str">
        <f>IFERROR(INDEX('ORARIO ITP'!$A$3:$A$102,MATCH(W$184,'ORARIO ITP'!$BB$3:$BB$102,0),1),"")</f>
        <v/>
      </c>
      <c r="X344" s="40" t="str">
        <f>IFERROR(INDEX('ORARIO ITP'!$A$3:$A$102,MATCH(X$184,'ORARIO ITP'!$BB$3:$BB$102,0),1),"")</f>
        <v/>
      </c>
      <c r="Y344" s="40" t="str">
        <f>IFERROR(INDEX('ORARIO ITP'!$A$3:$A$102,MATCH(Y$184,'ORARIO ITP'!$BB$3:$BB$102,0),1),"")</f>
        <v/>
      </c>
      <c r="Z344" s="40" t="str">
        <f>IFERROR(INDEX('ORARIO ITP'!$A$3:$A$102,MATCH(Z$184,'ORARIO ITP'!$BB$3:$BB$102,0),1),"")</f>
        <v/>
      </c>
      <c r="AA344" s="40" t="str">
        <f>IFERROR(INDEX('ORARIO ITP'!$A$3:$A$102,MATCH(AA$184,'ORARIO ITP'!$BB$3:$BB$102,0),1),"")</f>
        <v/>
      </c>
      <c r="AB344" s="40" t="str">
        <f>IFERROR(INDEX('ORARIO ITP'!$A$3:$A$102,MATCH(AB$184,'ORARIO ITP'!$BB$3:$BB$102,0),1),"")</f>
        <v/>
      </c>
      <c r="AC344" s="40" t="str">
        <f>IFERROR(INDEX('ORARIO ITP'!$A$3:$A$102,MATCH(AC$184,'ORARIO ITP'!$BB$3:$BB$102,0),1),"")</f>
        <v/>
      </c>
      <c r="AD344" s="40" t="str">
        <f>IFERROR(INDEX('ORARIO ITP'!$A$3:$A$102,MATCH(AD$184,'ORARIO ITP'!$BB$3:$BB$102,0),1),"")</f>
        <v/>
      </c>
      <c r="AE344" s="40" t="str">
        <f>IFERROR(INDEX('ORARIO ITP'!$A$3:$A$102,MATCH(AE$184,'ORARIO ITP'!$BB$3:$BB$102,0),1),"")</f>
        <v/>
      </c>
      <c r="AF344" s="40" t="str">
        <f>IFERROR(INDEX('ORARIO ITP'!$A$3:$A$102,MATCH(AF$184,'ORARIO ITP'!$BB$3:$BB$102,0),1),"")</f>
        <v/>
      </c>
      <c r="AG344" s="40" t="str">
        <f>IFERROR(INDEX('ORARIO ITP'!$A$3:$A$102,MATCH(AG$184,'ORARIO ITP'!$BB$3:$BB$102,0),1),"")</f>
        <v/>
      </c>
      <c r="AH344" s="40" t="str">
        <f>IFERROR(INDEX('ORARIO ITP'!$A$3:$A$102,MATCH(AH$184,'ORARIO ITP'!$BB$3:$BB$102,0),1),"")</f>
        <v/>
      </c>
      <c r="AI344" s="40" t="str">
        <f>IFERROR(INDEX('ORARIO ITP'!$A$3:$A$102,MATCH(AI$184,'ORARIO ITP'!$BB$3:$BB$102,0),1),"")</f>
        <v/>
      </c>
      <c r="AJ344" s="40" t="str">
        <f>IFERROR(INDEX('ORARIO ITP'!$A$3:$A$102,MATCH(AJ$184,'ORARIO ITP'!$BB$3:$BB$102,0),1),"")</f>
        <v/>
      </c>
      <c r="AK344" s="40" t="str">
        <f>IFERROR(INDEX('ORARIO ITP'!$A$3:$A$102,MATCH(AK$184,'ORARIO ITP'!$BB$3:$BB$102,0),1),"")</f>
        <v/>
      </c>
      <c r="AL344" s="40" t="str">
        <f>IFERROR(INDEX('ORARIO ITP'!$A$3:$A$102,MATCH(AL$184,'ORARIO ITP'!$BB$3:$BB$102,0),1),"")</f>
        <v/>
      </c>
      <c r="AM344" s="40" t="str">
        <f>IFERROR(INDEX('ORARIO ITP'!$A$3:$A$102,MATCH(AM$184,'ORARIO ITP'!$BB$3:$BB$102,0),1),"")</f>
        <v/>
      </c>
      <c r="AN344" s="40" t="str">
        <f>IFERROR(INDEX('ORARIO ITP'!$A$3:$A$102,MATCH(AN$184,'ORARIO ITP'!$BB$3:$BB$102,0),1),"")</f>
        <v/>
      </c>
      <c r="AO344" s="40" t="str">
        <f>IFERROR(INDEX('ORARIO ITP'!$A$3:$A$102,MATCH(AO$184,'ORARIO ITP'!$BB$3:$BB$102,0),1),"")</f>
        <v/>
      </c>
      <c r="AP344" s="40" t="str">
        <f>IFERROR(INDEX('ORARIO ITP'!$A$3:$A$102,MATCH(AP$184,'ORARIO ITP'!$BB$3:$BB$102,0),1),"")</f>
        <v/>
      </c>
      <c r="AQ344" s="40" t="str">
        <f>IFERROR(INDEX('ORARIO ITP'!$A$3:$A$102,MATCH(AQ$184,'ORARIO ITP'!$BB$3:$BB$102,0),1),"")</f>
        <v/>
      </c>
      <c r="AR344" s="40" t="str">
        <f>IFERROR(INDEX('ORARIO ITP'!$A$3:$A$102,MATCH(AR$184,'ORARIO ITP'!$BB$3:$BB$102,0),1),"")</f>
        <v/>
      </c>
      <c r="AS344" s="40" t="str">
        <f>IFERROR(INDEX('ORARIO ITP'!$A$3:$A$102,MATCH(AS$184,'ORARIO ITP'!$BB$3:$BB$102,0),1),"")</f>
        <v/>
      </c>
      <c r="AT344" s="40" t="str">
        <f>IFERROR(INDEX('ORARIO ITP'!$A$3:$A$102,MATCH(AT$184,'ORARIO ITP'!$BB$3:$BB$102,0),1),"")</f>
        <v/>
      </c>
      <c r="AU344" s="40" t="str">
        <f>IFERROR(INDEX('ORARIO ITP'!$A$3:$A$102,MATCH(AU$184,'ORARIO ITP'!$BB$3:$BB$102,0),1),"")</f>
        <v/>
      </c>
      <c r="AV344" s="40" t="str">
        <f>IFERROR(INDEX('ORARIO ITP'!$A$3:$A$102,MATCH(AV$184,'ORARIO ITP'!$BB$3:$BB$102,0),1),"")</f>
        <v/>
      </c>
      <c r="AW344" s="40" t="str">
        <f>IFERROR(INDEX('ORARIO ITP'!$A$3:$A$102,MATCH(AW$184,'ORARIO ITP'!$BB$3:$BB$102,0),1),"")</f>
        <v/>
      </c>
      <c r="AX344" s="40" t="str">
        <f>IFERROR(INDEX('ORARIO ITP'!$A$3:$A$102,MATCH(AX$184,'ORARIO ITP'!$BB$3:$BB$102,0),1),"")</f>
        <v/>
      </c>
      <c r="AY344" s="40" t="str">
        <f>IFERROR(INDEX('ORARIO ITP'!$A$3:$A$102,MATCH(AY$184,'ORARIO ITP'!$BB$3:$BB$102,0),1),"")</f>
        <v/>
      </c>
      <c r="AZ344" s="40" t="str">
        <f>IFERROR(INDEX('ORARIO ITP'!$A$3:$A$102,MATCH(AZ$184,'ORARIO ITP'!$BB$3:$BB$102,0),1),"")</f>
        <v/>
      </c>
    </row>
    <row r="345" spans="1:52" s="42" customFormat="1" ht="24.95" hidden="1" customHeight="1">
      <c r="A345" s="160"/>
      <c r="B345" s="163">
        <v>4</v>
      </c>
      <c r="C345" s="41" t="str">
        <f ca="1">IFERROR(INDEX('DOCENTI-CLASSI-MATERIE'!$A$2:$L$201,MATCH(C$163,'DOCENTI-CLASSI-MATERIE'!$A$2:$A$201,0),MATCH(C$184,INDIRECT("'DOCENTI-CLASSI-MATERIE'!$A"&amp;MATCH(C$163,'DOCENTI-CLASSI-MATERIE'!$A$2:$A$201,0)+2&amp;":$L"&amp;MATCH(C$163,'DOCENTI-CLASSI-MATERIE'!$A$2:$A$201,0)+2),0)),"")</f>
        <v/>
      </c>
      <c r="D345" s="41" t="str">
        <f ca="1">IFERROR(INDEX('DOCENTI-CLASSI-MATERIE'!$A$2:$L$201,MATCH(D$163,'DOCENTI-CLASSI-MATERIE'!$A$2:$A$201,0),MATCH(D$184,INDIRECT("'DOCENTI-CLASSI-MATERIE'!$A"&amp;MATCH(D$163,'DOCENTI-CLASSI-MATERIE'!$A$2:$A$201,0)+2&amp;":$L"&amp;MATCH(D$163,'DOCENTI-CLASSI-MATERIE'!$A$2:$A$201,0)+2),0)),"")</f>
        <v/>
      </c>
      <c r="E345" s="41" t="str">
        <f ca="1">IFERROR(INDEX('DOCENTI-CLASSI-MATERIE'!$A$2:$L$201,MATCH(E$163,'DOCENTI-CLASSI-MATERIE'!$A$2:$A$201,0),MATCH(E$184,INDIRECT("'DOCENTI-CLASSI-MATERIE'!$A"&amp;MATCH(E$163,'DOCENTI-CLASSI-MATERIE'!$A$2:$A$201,0)+2&amp;":$L"&amp;MATCH(E$163,'DOCENTI-CLASSI-MATERIE'!$A$2:$A$201,0)+2),0)),"")</f>
        <v/>
      </c>
      <c r="F345" s="41" t="str">
        <f ca="1">IFERROR(INDEX('DOCENTI-CLASSI-MATERIE'!$A$2:$L$201,MATCH(F$163,'DOCENTI-CLASSI-MATERIE'!$A$2:$A$201,0),MATCH(F$184,INDIRECT("'DOCENTI-CLASSI-MATERIE'!$A"&amp;MATCH(F$163,'DOCENTI-CLASSI-MATERIE'!$A$2:$A$201,0)+2&amp;":$L"&amp;MATCH(F$163,'DOCENTI-CLASSI-MATERIE'!$A$2:$A$201,0)+2),0)),"")</f>
        <v/>
      </c>
      <c r="G345" s="41" t="str">
        <f ca="1">IFERROR(INDEX('DOCENTI-CLASSI-MATERIE'!$A$2:$L$201,MATCH(G$163,'DOCENTI-CLASSI-MATERIE'!$A$2:$A$201,0),MATCH(G$184,INDIRECT("'DOCENTI-CLASSI-MATERIE'!$A"&amp;MATCH(G$163,'DOCENTI-CLASSI-MATERIE'!$A$2:$A$201,0)+2&amp;":$L"&amp;MATCH(G$163,'DOCENTI-CLASSI-MATERIE'!$A$2:$A$201,0)+2),0)),"")</f>
        <v/>
      </c>
      <c r="H345" s="41" t="str">
        <f ca="1">IFERROR(INDEX('DOCENTI-CLASSI-MATERIE'!$A$2:$L$201,MATCH(H$163,'DOCENTI-CLASSI-MATERIE'!$A$2:$A$201,0),MATCH(H$184,INDIRECT("'DOCENTI-CLASSI-MATERIE'!$A"&amp;MATCH(H$163,'DOCENTI-CLASSI-MATERIE'!$A$2:$A$201,0)+2&amp;":$L"&amp;MATCH(H$163,'DOCENTI-CLASSI-MATERIE'!$A$2:$A$201,0)+2),0)),"")</f>
        <v/>
      </c>
      <c r="I345" s="41" t="str">
        <f ca="1">IFERROR(INDEX('DOCENTI-CLASSI-MATERIE'!$A$2:$L$201,MATCH(I$163,'DOCENTI-CLASSI-MATERIE'!$A$2:$A$201,0),MATCH(I$184,INDIRECT("'DOCENTI-CLASSI-MATERIE'!$A"&amp;MATCH(I$163,'DOCENTI-CLASSI-MATERIE'!$A$2:$A$201,0)+2&amp;":$L"&amp;MATCH(I$163,'DOCENTI-CLASSI-MATERIE'!$A$2:$A$201,0)+2),0)),"")</f>
        <v/>
      </c>
      <c r="J345" s="41" t="str">
        <f ca="1">IFERROR(INDEX('DOCENTI-CLASSI-MATERIE'!$A$2:$L$201,MATCH(J$163,'DOCENTI-CLASSI-MATERIE'!$A$2:$A$201,0),MATCH(J$184,INDIRECT("'DOCENTI-CLASSI-MATERIE'!$A"&amp;MATCH(J$163,'DOCENTI-CLASSI-MATERIE'!$A$2:$A$201,0)+2&amp;":$L"&amp;MATCH(J$163,'DOCENTI-CLASSI-MATERIE'!$A$2:$A$201,0)+2),0)),"")</f>
        <v/>
      </c>
      <c r="K345" s="41" t="str">
        <f ca="1">IFERROR(INDEX('DOCENTI-CLASSI-MATERIE'!$A$2:$L$201,MATCH(K$163,'DOCENTI-CLASSI-MATERIE'!$A$2:$A$201,0),MATCH(K$184,INDIRECT("'DOCENTI-CLASSI-MATERIE'!$A"&amp;MATCH(K$163,'DOCENTI-CLASSI-MATERIE'!$A$2:$A$201,0)+2&amp;":$L"&amp;MATCH(K$163,'DOCENTI-CLASSI-MATERIE'!$A$2:$A$201,0)+2),0)),"")</f>
        <v/>
      </c>
      <c r="L345" s="41" t="str">
        <f ca="1">IFERROR(INDEX('DOCENTI-CLASSI-MATERIE'!$A$2:$L$201,MATCH(L$163,'DOCENTI-CLASSI-MATERIE'!$A$2:$A$201,0),MATCH(L$184,INDIRECT("'DOCENTI-CLASSI-MATERIE'!$A"&amp;MATCH(L$163,'DOCENTI-CLASSI-MATERIE'!$A$2:$A$201,0)+2&amp;":$L"&amp;MATCH(L$163,'DOCENTI-CLASSI-MATERIE'!$A$2:$A$201,0)+2),0)),"")</f>
        <v>SCIENZE MOTORIE</v>
      </c>
      <c r="M345" s="41" t="str">
        <f ca="1">IFERROR(INDEX('DOCENTI-CLASSI-MATERIE'!$A$2:$L$201,MATCH(M$163,'DOCENTI-CLASSI-MATERIE'!$A$2:$A$201,0),MATCH(M$184,INDIRECT("'DOCENTI-CLASSI-MATERIE'!$A"&amp;MATCH(M$163,'DOCENTI-CLASSI-MATERIE'!$A$2:$A$201,0)+2&amp;":$L"&amp;MATCH(M$163,'DOCENTI-CLASSI-MATERIE'!$A$2:$A$201,0)+2),0)),"")</f>
        <v>SCIENZE MOTORIE</v>
      </c>
      <c r="N345" s="41" t="str">
        <f ca="1">IFERROR(INDEX('DOCENTI-CLASSI-MATERIE'!$A$2:$L$201,MATCH(N$163,'DOCENTI-CLASSI-MATERIE'!$A$2:$A$201,0),MATCH(N$184,INDIRECT("'DOCENTI-CLASSI-MATERIE'!$A"&amp;MATCH(N$163,'DOCENTI-CLASSI-MATERIE'!$A$2:$A$201,0)+2&amp;":$L"&amp;MATCH(N$163,'DOCENTI-CLASSI-MATERIE'!$A$2:$A$201,0)+2),0)),"")</f>
        <v/>
      </c>
      <c r="O345" s="41" t="str">
        <f ca="1">IFERROR(INDEX('DOCENTI-CLASSI-MATERIE'!$A$2:$L$201,MATCH(O$163,'DOCENTI-CLASSI-MATERIE'!$A$2:$A$201,0),MATCH(O$184,INDIRECT("'DOCENTI-CLASSI-MATERIE'!$A"&amp;MATCH(O$163,'DOCENTI-CLASSI-MATERIE'!$A$2:$A$201,0)+2&amp;":$L"&amp;MATCH(O$163,'DOCENTI-CLASSI-MATERIE'!$A$2:$A$201,0)+2),0)),"")</f>
        <v/>
      </c>
      <c r="P345" s="41" t="str">
        <f ca="1">IFERROR(INDEX('DOCENTI-CLASSI-MATERIE'!$A$2:$L$201,MATCH(P$163,'DOCENTI-CLASSI-MATERIE'!$A$2:$A$201,0),MATCH(P$184,INDIRECT("'DOCENTI-CLASSI-MATERIE'!$A"&amp;MATCH(P$163,'DOCENTI-CLASSI-MATERIE'!$A$2:$A$201,0)+2&amp;":$L"&amp;MATCH(P$163,'DOCENTI-CLASSI-MATERIE'!$A$2:$A$201,0)+2),0)),"")</f>
        <v/>
      </c>
      <c r="Q345" s="41" t="str">
        <f ca="1">IFERROR(INDEX('DOCENTI-CLASSI-MATERIE'!$A$2:$L$201,MATCH(Q$163,'DOCENTI-CLASSI-MATERIE'!$A$2:$A$201,0),MATCH(Q$184,INDIRECT("'DOCENTI-CLASSI-MATERIE'!$A"&amp;MATCH(Q$163,'DOCENTI-CLASSI-MATERIE'!$A$2:$A$201,0)+2&amp;":$L"&amp;MATCH(Q$163,'DOCENTI-CLASSI-MATERIE'!$A$2:$A$201,0)+2),0)),"")</f>
        <v/>
      </c>
      <c r="R345" s="41" t="str">
        <f ca="1">IFERROR(INDEX('DOCENTI-CLASSI-MATERIE'!$A$2:$L$201,MATCH(R$163,'DOCENTI-CLASSI-MATERIE'!$A$2:$A$201,0),MATCH(R$184,INDIRECT("'DOCENTI-CLASSI-MATERIE'!$A"&amp;MATCH(R$163,'DOCENTI-CLASSI-MATERIE'!$A$2:$A$201,0)+2&amp;":$L"&amp;MATCH(R$163,'DOCENTI-CLASSI-MATERIE'!$A$2:$A$201,0)+2),0)),"")</f>
        <v/>
      </c>
      <c r="S345" s="41" t="str">
        <f ca="1">IFERROR(INDEX('DOCENTI-CLASSI-MATERIE'!$A$2:$L$201,MATCH(S$163,'DOCENTI-CLASSI-MATERIE'!$A$2:$A$201,0),MATCH(S$184,INDIRECT("'DOCENTI-CLASSI-MATERIE'!$A"&amp;MATCH(S$163,'DOCENTI-CLASSI-MATERIE'!$A$2:$A$201,0)+2&amp;":$L"&amp;MATCH(S$163,'DOCENTI-CLASSI-MATERIE'!$A$2:$A$201,0)+2),0)),"")</f>
        <v/>
      </c>
      <c r="T345" s="41" t="str">
        <f ca="1">IFERROR(INDEX('DOCENTI-CLASSI-MATERIE'!$A$2:$L$201,MATCH(T$163,'DOCENTI-CLASSI-MATERIE'!$A$2:$A$201,0),MATCH(T$184,INDIRECT("'DOCENTI-CLASSI-MATERIE'!$A"&amp;MATCH(T$163,'DOCENTI-CLASSI-MATERIE'!$A$2:$A$201,0)+2&amp;":$L"&amp;MATCH(T$163,'DOCENTI-CLASSI-MATERIE'!$A$2:$A$201,0)+2),0)),"")</f>
        <v/>
      </c>
      <c r="U345" s="41" t="str">
        <f ca="1">IFERROR(INDEX('DOCENTI-CLASSI-MATERIE'!$A$2:$L$201,MATCH(U$163,'DOCENTI-CLASSI-MATERIE'!$A$2:$A$201,0),MATCH(U$184,INDIRECT("'DOCENTI-CLASSI-MATERIE'!$A"&amp;MATCH(U$163,'DOCENTI-CLASSI-MATERIE'!$A$2:$A$201,0)+2&amp;":$L"&amp;MATCH(U$163,'DOCENTI-CLASSI-MATERIE'!$A$2:$A$201,0)+2),0)),"")</f>
        <v/>
      </c>
      <c r="V345" s="41" t="str">
        <f ca="1">IFERROR(INDEX('DOCENTI-CLASSI-MATERIE'!$A$2:$L$201,MATCH(V$163,'DOCENTI-CLASSI-MATERIE'!$A$2:$A$201,0),MATCH(V$184,INDIRECT("'DOCENTI-CLASSI-MATERIE'!$A"&amp;MATCH(V$163,'DOCENTI-CLASSI-MATERIE'!$A$2:$A$201,0)+2&amp;":$L"&amp;MATCH(V$163,'DOCENTI-CLASSI-MATERIE'!$A$2:$A$201,0)+2),0)),"")</f>
        <v/>
      </c>
      <c r="W345" s="41" t="str">
        <f ca="1">IFERROR(INDEX('DOCENTI-CLASSI-MATERIE'!$A$2:$L$201,MATCH(W$163,'DOCENTI-CLASSI-MATERIE'!$A$2:$A$201,0),MATCH(W$184,INDIRECT("'DOCENTI-CLASSI-MATERIE'!$A"&amp;MATCH(W$163,'DOCENTI-CLASSI-MATERIE'!$A$2:$A$201,0)+2&amp;":$L"&amp;MATCH(W$163,'DOCENTI-CLASSI-MATERIE'!$A$2:$A$201,0)+2),0)),"")</f>
        <v/>
      </c>
      <c r="X345" s="41" t="str">
        <f ca="1">IFERROR(INDEX('DOCENTI-CLASSI-MATERIE'!$A$2:$L$201,MATCH(X$163,'DOCENTI-CLASSI-MATERIE'!$A$2:$A$201,0),MATCH(X$184,INDIRECT("'DOCENTI-CLASSI-MATERIE'!$A"&amp;MATCH(X$163,'DOCENTI-CLASSI-MATERIE'!$A$2:$A$201,0)+2&amp;":$L"&amp;MATCH(X$163,'DOCENTI-CLASSI-MATERIE'!$A$2:$A$201,0)+2),0)),"")</f>
        <v/>
      </c>
      <c r="Y345" s="41" t="str">
        <f ca="1">IFERROR(INDEX('DOCENTI-CLASSI-MATERIE'!$A$2:$L$201,MATCH(Y$163,'DOCENTI-CLASSI-MATERIE'!$A$2:$A$201,0),MATCH(Y$184,INDIRECT("'DOCENTI-CLASSI-MATERIE'!$A"&amp;MATCH(Y$163,'DOCENTI-CLASSI-MATERIE'!$A$2:$A$201,0)+2&amp;":$L"&amp;MATCH(Y$163,'DOCENTI-CLASSI-MATERIE'!$A$2:$A$201,0)+2),0)),"")</f>
        <v/>
      </c>
      <c r="Z345" s="41" t="str">
        <f ca="1">IFERROR(INDEX('DOCENTI-CLASSI-MATERIE'!$A$2:$L$201,MATCH(Z$163,'DOCENTI-CLASSI-MATERIE'!$A$2:$A$201,0),MATCH(Z$184,INDIRECT("'DOCENTI-CLASSI-MATERIE'!$A"&amp;MATCH(Z$163,'DOCENTI-CLASSI-MATERIE'!$A$2:$A$201,0)+2&amp;":$L"&amp;MATCH(Z$163,'DOCENTI-CLASSI-MATERIE'!$A$2:$A$201,0)+2),0)),"")</f>
        <v/>
      </c>
      <c r="AA345" s="41" t="str">
        <f ca="1">IFERROR(INDEX('DOCENTI-CLASSI-MATERIE'!$A$2:$L$201,MATCH(AA$163,'DOCENTI-CLASSI-MATERIE'!$A$2:$A$201,0),MATCH(AA$184,INDIRECT("'DOCENTI-CLASSI-MATERIE'!$A"&amp;MATCH(AA$163,'DOCENTI-CLASSI-MATERIE'!$A$2:$A$201,0)+2&amp;":$L"&amp;MATCH(AA$163,'DOCENTI-CLASSI-MATERIE'!$A$2:$A$201,0)+2),0)),"")</f>
        <v/>
      </c>
      <c r="AB345" s="41" t="str">
        <f ca="1">IFERROR(INDEX('DOCENTI-CLASSI-MATERIE'!$A$2:$L$201,MATCH(AB$163,'DOCENTI-CLASSI-MATERIE'!$A$2:$A$201,0),MATCH(AB$184,INDIRECT("'DOCENTI-CLASSI-MATERIE'!$A"&amp;MATCH(AB$163,'DOCENTI-CLASSI-MATERIE'!$A$2:$A$201,0)+2&amp;":$L"&amp;MATCH(AB$163,'DOCENTI-CLASSI-MATERIE'!$A$2:$A$201,0)+2),0)),"")</f>
        <v/>
      </c>
      <c r="AC345" s="41" t="str">
        <f ca="1">IFERROR(INDEX('DOCENTI-CLASSI-MATERIE'!$A$2:$L$201,MATCH(AC$163,'DOCENTI-CLASSI-MATERIE'!$A$2:$A$201,0),MATCH(AC$184,INDIRECT("'DOCENTI-CLASSI-MATERIE'!$A"&amp;MATCH(AC$163,'DOCENTI-CLASSI-MATERIE'!$A$2:$A$201,0)+2&amp;":$L"&amp;MATCH(AC$163,'DOCENTI-CLASSI-MATERIE'!$A$2:$A$201,0)+2),0)),"")</f>
        <v/>
      </c>
      <c r="AD345" s="41" t="str">
        <f ca="1">IFERROR(INDEX('DOCENTI-CLASSI-MATERIE'!$A$2:$L$201,MATCH(AD$163,'DOCENTI-CLASSI-MATERIE'!$A$2:$A$201,0),MATCH(AD$184,INDIRECT("'DOCENTI-CLASSI-MATERIE'!$A"&amp;MATCH(AD$163,'DOCENTI-CLASSI-MATERIE'!$A$2:$A$201,0)+2&amp;":$L"&amp;MATCH(AD$163,'DOCENTI-CLASSI-MATERIE'!$A$2:$A$201,0)+2),0)),"")</f>
        <v/>
      </c>
      <c r="AE345" s="41" t="str">
        <f ca="1">IFERROR(INDEX('DOCENTI-CLASSI-MATERIE'!$A$2:$L$201,MATCH(AE$163,'DOCENTI-CLASSI-MATERIE'!$A$2:$A$201,0),MATCH(AE$184,INDIRECT("'DOCENTI-CLASSI-MATERIE'!$A"&amp;MATCH(AE$163,'DOCENTI-CLASSI-MATERIE'!$A$2:$A$201,0)+2&amp;":$L"&amp;MATCH(AE$163,'DOCENTI-CLASSI-MATERIE'!$A$2:$A$201,0)+2),0)),"")</f>
        <v/>
      </c>
      <c r="AF345" s="41" t="str">
        <f ca="1">IFERROR(INDEX('DOCENTI-CLASSI-MATERIE'!$A$2:$L$201,MATCH(AF$163,'DOCENTI-CLASSI-MATERIE'!$A$2:$A$201,0),MATCH(AF$184,INDIRECT("'DOCENTI-CLASSI-MATERIE'!$A"&amp;MATCH(AF$163,'DOCENTI-CLASSI-MATERIE'!$A$2:$A$201,0)+2&amp;":$L"&amp;MATCH(AF$163,'DOCENTI-CLASSI-MATERIE'!$A$2:$A$201,0)+2),0)),"")</f>
        <v/>
      </c>
      <c r="AG345" s="41" t="str">
        <f ca="1">IFERROR(INDEX('DOCENTI-CLASSI-MATERIE'!$A$2:$L$201,MATCH(AG$163,'DOCENTI-CLASSI-MATERIE'!$A$2:$A$201,0),MATCH(AG$184,INDIRECT("'DOCENTI-CLASSI-MATERIE'!$A"&amp;MATCH(AG$163,'DOCENTI-CLASSI-MATERIE'!$A$2:$A$201,0)+2&amp;":$L"&amp;MATCH(AG$163,'DOCENTI-CLASSI-MATERIE'!$A$2:$A$201,0)+2),0)),"")</f>
        <v/>
      </c>
      <c r="AH345" s="41" t="str">
        <f ca="1">IFERROR(INDEX('DOCENTI-CLASSI-MATERIE'!$A$2:$L$201,MATCH(AH$163,'DOCENTI-CLASSI-MATERIE'!$A$2:$A$201,0),MATCH(AH$184,INDIRECT("'DOCENTI-CLASSI-MATERIE'!$A"&amp;MATCH(AH$163,'DOCENTI-CLASSI-MATERIE'!$A$2:$A$201,0)+2&amp;":$L"&amp;MATCH(AH$163,'DOCENTI-CLASSI-MATERIE'!$A$2:$A$201,0)+2),0)),"")</f>
        <v/>
      </c>
      <c r="AI345" s="41" t="str">
        <f ca="1">IFERROR(INDEX('DOCENTI-CLASSI-MATERIE'!$A$2:$L$201,MATCH(AI$163,'DOCENTI-CLASSI-MATERIE'!$A$2:$A$201,0),MATCH(AI$184,INDIRECT("'DOCENTI-CLASSI-MATERIE'!$A"&amp;MATCH(AI$163,'DOCENTI-CLASSI-MATERIE'!$A$2:$A$201,0)+2&amp;":$L"&amp;MATCH(AI$163,'DOCENTI-CLASSI-MATERIE'!$A$2:$A$201,0)+2),0)),"")</f>
        <v/>
      </c>
      <c r="AJ345" s="41" t="str">
        <f ca="1">IFERROR(INDEX('DOCENTI-CLASSI-MATERIE'!$A$2:$L$201,MATCH(AJ$163,'DOCENTI-CLASSI-MATERIE'!$A$2:$A$201,0),MATCH(AJ$184,INDIRECT("'DOCENTI-CLASSI-MATERIE'!$A"&amp;MATCH(AJ$163,'DOCENTI-CLASSI-MATERIE'!$A$2:$A$201,0)+2&amp;":$L"&amp;MATCH(AJ$163,'DOCENTI-CLASSI-MATERIE'!$A$2:$A$201,0)+2),0)),"")</f>
        <v/>
      </c>
      <c r="AK345" s="41" t="str">
        <f ca="1">IFERROR(INDEX('DOCENTI-CLASSI-MATERIE'!$A$2:$L$201,MATCH(AK$163,'DOCENTI-CLASSI-MATERIE'!$A$2:$A$201,0),MATCH(AK$184,INDIRECT("'DOCENTI-CLASSI-MATERIE'!$A"&amp;MATCH(AK$163,'DOCENTI-CLASSI-MATERIE'!$A$2:$A$201,0)+2&amp;":$L"&amp;MATCH(AK$163,'DOCENTI-CLASSI-MATERIE'!$A$2:$A$201,0)+2),0)),"")</f>
        <v/>
      </c>
      <c r="AL345" s="41" t="str">
        <f ca="1">IFERROR(INDEX('DOCENTI-CLASSI-MATERIE'!$A$2:$L$201,MATCH(AL$163,'DOCENTI-CLASSI-MATERIE'!$A$2:$A$201,0),MATCH(AL$184,INDIRECT("'DOCENTI-CLASSI-MATERIE'!$A"&amp;MATCH(AL$163,'DOCENTI-CLASSI-MATERIE'!$A$2:$A$201,0)+2&amp;":$L"&amp;MATCH(AL$163,'DOCENTI-CLASSI-MATERIE'!$A$2:$A$201,0)+2),0)),"")</f>
        <v/>
      </c>
      <c r="AM345" s="41" t="str">
        <f ca="1">IFERROR(INDEX('DOCENTI-CLASSI-MATERIE'!$A$2:$L$201,MATCH(AM$163,'DOCENTI-CLASSI-MATERIE'!$A$2:$A$201,0),MATCH(AM$184,INDIRECT("'DOCENTI-CLASSI-MATERIE'!$A"&amp;MATCH(AM$163,'DOCENTI-CLASSI-MATERIE'!$A$2:$A$201,0)+2&amp;":$L"&amp;MATCH(AM$163,'DOCENTI-CLASSI-MATERIE'!$A$2:$A$201,0)+2),0)),"")</f>
        <v/>
      </c>
      <c r="AN345" s="41" t="str">
        <f ca="1">IFERROR(INDEX('DOCENTI-CLASSI-MATERIE'!$A$2:$L$201,MATCH(AN$163,'DOCENTI-CLASSI-MATERIE'!$A$2:$A$201,0),MATCH(AN$184,INDIRECT("'DOCENTI-CLASSI-MATERIE'!$A"&amp;MATCH(AN$163,'DOCENTI-CLASSI-MATERIE'!$A$2:$A$201,0)+2&amp;":$L"&amp;MATCH(AN$163,'DOCENTI-CLASSI-MATERIE'!$A$2:$A$201,0)+2),0)),"")</f>
        <v/>
      </c>
      <c r="AO345" s="41" t="str">
        <f ca="1">IFERROR(INDEX('DOCENTI-CLASSI-MATERIE'!$A$2:$L$201,MATCH(AO$163,'DOCENTI-CLASSI-MATERIE'!$A$2:$A$201,0),MATCH(AO$184,INDIRECT("'DOCENTI-CLASSI-MATERIE'!$A"&amp;MATCH(AO$163,'DOCENTI-CLASSI-MATERIE'!$A$2:$A$201,0)+2&amp;":$L"&amp;MATCH(AO$163,'DOCENTI-CLASSI-MATERIE'!$A$2:$A$201,0)+2),0)),"")</f>
        <v/>
      </c>
      <c r="AP345" s="41" t="str">
        <f ca="1">IFERROR(INDEX('DOCENTI-CLASSI-MATERIE'!$A$2:$L$201,MATCH(AP$163,'DOCENTI-CLASSI-MATERIE'!$A$2:$A$201,0),MATCH(AP$184,INDIRECT("'DOCENTI-CLASSI-MATERIE'!$A"&amp;MATCH(AP$163,'DOCENTI-CLASSI-MATERIE'!$A$2:$A$201,0)+2&amp;":$L"&amp;MATCH(AP$163,'DOCENTI-CLASSI-MATERIE'!$A$2:$A$201,0)+2),0)),"")</f>
        <v/>
      </c>
      <c r="AQ345" s="41" t="str">
        <f ca="1">IFERROR(INDEX('DOCENTI-CLASSI-MATERIE'!$A$2:$L$201,MATCH(AQ$163,'DOCENTI-CLASSI-MATERIE'!$A$2:$A$201,0),MATCH(AQ$184,INDIRECT("'DOCENTI-CLASSI-MATERIE'!$A"&amp;MATCH(AQ$163,'DOCENTI-CLASSI-MATERIE'!$A$2:$A$201,0)+2&amp;":$L"&amp;MATCH(AQ$163,'DOCENTI-CLASSI-MATERIE'!$A$2:$A$201,0)+2),0)),"")</f>
        <v/>
      </c>
      <c r="AR345" s="41" t="str">
        <f ca="1">IFERROR(INDEX('DOCENTI-CLASSI-MATERIE'!$A$2:$L$201,MATCH(AR$163,'DOCENTI-CLASSI-MATERIE'!$A$2:$A$201,0),MATCH(AR$184,INDIRECT("'DOCENTI-CLASSI-MATERIE'!$A"&amp;MATCH(AR$163,'DOCENTI-CLASSI-MATERIE'!$A$2:$A$201,0)+2&amp;":$L"&amp;MATCH(AR$163,'DOCENTI-CLASSI-MATERIE'!$A$2:$A$201,0)+2),0)),"")</f>
        <v/>
      </c>
      <c r="AS345" s="41" t="str">
        <f ca="1">IFERROR(INDEX('DOCENTI-CLASSI-MATERIE'!$A$2:$L$201,MATCH(AS$163,'DOCENTI-CLASSI-MATERIE'!$A$2:$A$201,0),MATCH(AS$184,INDIRECT("'DOCENTI-CLASSI-MATERIE'!$A"&amp;MATCH(AS$163,'DOCENTI-CLASSI-MATERIE'!$A$2:$A$201,0)+2&amp;":$L"&amp;MATCH(AS$163,'DOCENTI-CLASSI-MATERIE'!$A$2:$A$201,0)+2),0)),"")</f>
        <v/>
      </c>
      <c r="AT345" s="41" t="str">
        <f ca="1">IFERROR(INDEX('DOCENTI-CLASSI-MATERIE'!$A$2:$L$201,MATCH(AT$163,'DOCENTI-CLASSI-MATERIE'!$A$2:$A$201,0),MATCH(AT$184,INDIRECT("'DOCENTI-CLASSI-MATERIE'!$A"&amp;MATCH(AT$163,'DOCENTI-CLASSI-MATERIE'!$A$2:$A$201,0)+2&amp;":$L"&amp;MATCH(AT$163,'DOCENTI-CLASSI-MATERIE'!$A$2:$A$201,0)+2),0)),"")</f>
        <v/>
      </c>
      <c r="AU345" s="41" t="str">
        <f ca="1">IFERROR(INDEX('DOCENTI-CLASSI-MATERIE'!$A$2:$L$201,MATCH(AU$163,'DOCENTI-CLASSI-MATERIE'!$A$2:$A$201,0),MATCH(AU$184,INDIRECT("'DOCENTI-CLASSI-MATERIE'!$A"&amp;MATCH(AU$163,'DOCENTI-CLASSI-MATERIE'!$A$2:$A$201,0)+2&amp;":$L"&amp;MATCH(AU$163,'DOCENTI-CLASSI-MATERIE'!$A$2:$A$201,0)+2),0)),"")</f>
        <v/>
      </c>
      <c r="AV345" s="41" t="str">
        <f ca="1">IFERROR(INDEX('DOCENTI-CLASSI-MATERIE'!$A$2:$L$201,MATCH(AV$163,'DOCENTI-CLASSI-MATERIE'!$A$2:$A$201,0),MATCH(AV$184,INDIRECT("'DOCENTI-CLASSI-MATERIE'!$A"&amp;MATCH(AV$163,'DOCENTI-CLASSI-MATERIE'!$A$2:$A$201,0)+2&amp;":$L"&amp;MATCH(AV$163,'DOCENTI-CLASSI-MATERIE'!$A$2:$A$201,0)+2),0)),"")</f>
        <v/>
      </c>
      <c r="AW345" s="41" t="str">
        <f ca="1">IFERROR(INDEX('DOCENTI-CLASSI-MATERIE'!$A$2:$L$201,MATCH(AW$163,'DOCENTI-CLASSI-MATERIE'!$A$2:$A$201,0),MATCH(AW$184,INDIRECT("'DOCENTI-CLASSI-MATERIE'!$A"&amp;MATCH(AW$163,'DOCENTI-CLASSI-MATERIE'!$A$2:$A$201,0)+2&amp;":$L"&amp;MATCH(AW$163,'DOCENTI-CLASSI-MATERIE'!$A$2:$A$201,0)+2),0)),"")</f>
        <v/>
      </c>
      <c r="AX345" s="41" t="str">
        <f ca="1">IFERROR(INDEX('DOCENTI-CLASSI-MATERIE'!$A$2:$L$201,MATCH(AX$163,'DOCENTI-CLASSI-MATERIE'!$A$2:$A$201,0),MATCH(AX$184,INDIRECT("'DOCENTI-CLASSI-MATERIE'!$A"&amp;MATCH(AX$163,'DOCENTI-CLASSI-MATERIE'!$A$2:$A$201,0)+2&amp;":$L"&amp;MATCH(AX$163,'DOCENTI-CLASSI-MATERIE'!$A$2:$A$201,0)+2),0)),"")</f>
        <v/>
      </c>
      <c r="AY345" s="41" t="str">
        <f ca="1">IFERROR(INDEX('DOCENTI-CLASSI-MATERIE'!$A$2:$L$201,MATCH(AY$163,'DOCENTI-CLASSI-MATERIE'!$A$2:$A$201,0),MATCH(AY$184,INDIRECT("'DOCENTI-CLASSI-MATERIE'!$A"&amp;MATCH(AY$163,'DOCENTI-CLASSI-MATERIE'!$A$2:$A$201,0)+2&amp;":$L"&amp;MATCH(AY$163,'DOCENTI-CLASSI-MATERIE'!$A$2:$A$201,0)+2),0)),"")</f>
        <v/>
      </c>
      <c r="AZ345" s="41" t="str">
        <f ca="1">IFERROR(INDEX('DOCENTI-CLASSI-MATERIE'!$A$2:$L$201,MATCH(AZ$163,'DOCENTI-CLASSI-MATERIE'!$A$2:$A$201,0),MATCH(AZ$184,INDIRECT("'DOCENTI-CLASSI-MATERIE'!$A"&amp;MATCH(AZ$163,'DOCENTI-CLASSI-MATERIE'!$A$2:$A$201,0)+2&amp;":$L"&amp;MATCH(AZ$163,'DOCENTI-CLASSI-MATERIE'!$A$2:$A$201,0)+2),0)),"")</f>
        <v/>
      </c>
    </row>
    <row r="346" spans="1:52" s="42" customFormat="1" ht="24.95" hidden="1" customHeight="1">
      <c r="A346" s="160"/>
      <c r="B346" s="163"/>
      <c r="C346" s="43" t="str">
        <f>IFERROR(INDEX('ORARIO DOCENTI'!$A$3:$A$102,MATCH(C$184,'ORARIO DOCENTI'!$BC$3:$BC$102,0),1),"")</f>
        <v/>
      </c>
      <c r="D346" s="43" t="str">
        <f>IFERROR(INDEX('ORARIO DOCENTI'!$A$3:$A$102,MATCH(D$184,'ORARIO DOCENTI'!$BC$3:$BC$102,0),1),"")</f>
        <v/>
      </c>
      <c r="E346" s="43" t="str">
        <f>IFERROR(INDEX('ORARIO DOCENTI'!$A$3:$A$102,MATCH(E$184,'ORARIO DOCENTI'!$BC$3:$BC$102,0),1),"")</f>
        <v/>
      </c>
      <c r="F346" s="43" t="str">
        <f>IFERROR(INDEX('ORARIO DOCENTI'!$A$3:$A$102,MATCH(F$184,'ORARIO DOCENTI'!$BC$3:$BC$102,0),1),"")</f>
        <v/>
      </c>
      <c r="G346" s="43" t="str">
        <f>IFERROR(INDEX('ORARIO DOCENTI'!$A$3:$A$102,MATCH(G$184,'ORARIO DOCENTI'!$BC$3:$BC$102,0),1),"")</f>
        <v/>
      </c>
      <c r="H346" s="43" t="str">
        <f>IFERROR(INDEX('ORARIO DOCENTI'!$A$3:$A$102,MATCH(H$184,'ORARIO DOCENTI'!$BC$3:$BC$102,0),1),"")</f>
        <v/>
      </c>
      <c r="I346" s="43" t="str">
        <f>IFERROR(INDEX('ORARIO DOCENTI'!$A$3:$A$102,MATCH(I$184,'ORARIO DOCENTI'!$BC$3:$BC$102,0),1),"")</f>
        <v/>
      </c>
      <c r="J346" s="43" t="str">
        <f>IFERROR(INDEX('ORARIO DOCENTI'!$A$3:$A$102,MATCH(J$184,'ORARIO DOCENTI'!$BC$3:$BC$102,0),1),"")</f>
        <v/>
      </c>
      <c r="K346" s="43" t="str">
        <f>IFERROR(INDEX('ORARIO DOCENTI'!$A$3:$A$102,MATCH(K$184,'ORARIO DOCENTI'!$BC$3:$BC$102,0),1),"")</f>
        <v/>
      </c>
      <c r="L346" s="43" t="str">
        <f>IFERROR(INDEX('ORARIO DOCENTI'!$A$3:$A$102,MATCH(L$184,'ORARIO DOCENTI'!$BC$3:$BC$102,0),1),"")</f>
        <v>ROSI</v>
      </c>
      <c r="M346" s="43" t="str">
        <f>IFERROR(INDEX('ORARIO DOCENTI'!$A$3:$A$102,MATCH(M$184,'ORARIO DOCENTI'!$BC$3:$BC$102,0),1),"")</f>
        <v>ROSI</v>
      </c>
      <c r="N346" s="43" t="str">
        <f>IFERROR(INDEX('ORARIO DOCENTI'!$A$3:$A$102,MATCH(N$184,'ORARIO DOCENTI'!$BC$3:$BC$102,0),1),"")</f>
        <v/>
      </c>
      <c r="O346" s="43" t="str">
        <f>IFERROR(INDEX('ORARIO DOCENTI'!$A$3:$A$102,MATCH(O$184,'ORARIO DOCENTI'!$BC$3:$BC$102,0),1),"")</f>
        <v/>
      </c>
      <c r="P346" s="43" t="str">
        <f>IFERROR(INDEX('ORARIO DOCENTI'!$A$3:$A$102,MATCH(P$184,'ORARIO DOCENTI'!$BC$3:$BC$102,0),1),"")</f>
        <v/>
      </c>
      <c r="Q346" s="43" t="str">
        <f>IFERROR(INDEX('ORARIO DOCENTI'!$A$3:$A$102,MATCH(Q$184,'ORARIO DOCENTI'!$BC$3:$BC$102,0),1),"")</f>
        <v/>
      </c>
      <c r="R346" s="43" t="str">
        <f>IFERROR(INDEX('ORARIO DOCENTI'!$A$3:$A$102,MATCH(R$184,'ORARIO DOCENTI'!$BC$3:$BC$102,0),1),"")</f>
        <v/>
      </c>
      <c r="S346" s="43" t="str">
        <f>IFERROR(INDEX('ORARIO DOCENTI'!$A$3:$A$102,MATCH(S$184,'ORARIO DOCENTI'!$BC$3:$BC$102,0),1),"")</f>
        <v/>
      </c>
      <c r="T346" s="43" t="str">
        <f>IFERROR(INDEX('ORARIO DOCENTI'!$A$3:$A$102,MATCH(T$184,'ORARIO DOCENTI'!$BC$3:$BC$102,0),1),"")</f>
        <v/>
      </c>
      <c r="U346" s="43" t="str">
        <f>IFERROR(INDEX('ORARIO DOCENTI'!$A$3:$A$102,MATCH(U$184,'ORARIO DOCENTI'!$BC$3:$BC$102,0),1),"")</f>
        <v/>
      </c>
      <c r="V346" s="43" t="str">
        <f>IFERROR(INDEX('ORARIO DOCENTI'!$A$3:$A$102,MATCH(V$184,'ORARIO DOCENTI'!$BC$3:$BC$102,0),1),"")</f>
        <v/>
      </c>
      <c r="W346" s="43" t="str">
        <f>IFERROR(INDEX('ORARIO DOCENTI'!$A$3:$A$102,MATCH(W$184,'ORARIO DOCENTI'!$BC$3:$BC$102,0),1),"")</f>
        <v/>
      </c>
      <c r="X346" s="43" t="str">
        <f>IFERROR(INDEX('ORARIO DOCENTI'!$A$3:$A$102,MATCH(X$184,'ORARIO DOCENTI'!$BC$3:$BC$102,0),1),"")</f>
        <v/>
      </c>
      <c r="Y346" s="43" t="str">
        <f>IFERROR(INDEX('ORARIO DOCENTI'!$A$3:$A$102,MATCH(Y$184,'ORARIO DOCENTI'!$BC$3:$BC$102,0),1),"")</f>
        <v/>
      </c>
      <c r="Z346" s="43" t="str">
        <f>IFERROR(INDEX('ORARIO DOCENTI'!$A$3:$A$102,MATCH(Z$184,'ORARIO DOCENTI'!$BC$3:$BC$102,0),1),"")</f>
        <v/>
      </c>
      <c r="AA346" s="43" t="str">
        <f>IFERROR(INDEX('ORARIO DOCENTI'!$A$3:$A$102,MATCH(AA$184,'ORARIO DOCENTI'!$BC$3:$BC$102,0),1),"")</f>
        <v/>
      </c>
      <c r="AB346" s="43" t="str">
        <f>IFERROR(INDEX('ORARIO DOCENTI'!$A$3:$A$102,MATCH(AB$184,'ORARIO DOCENTI'!$BC$3:$BC$102,0),1),"")</f>
        <v/>
      </c>
      <c r="AC346" s="43" t="str">
        <f>IFERROR(INDEX('ORARIO DOCENTI'!$A$3:$A$102,MATCH(AC$184,'ORARIO DOCENTI'!$BC$3:$BC$102,0),1),"")</f>
        <v/>
      </c>
      <c r="AD346" s="43" t="str">
        <f>IFERROR(INDEX('ORARIO DOCENTI'!$A$3:$A$102,MATCH(AD$184,'ORARIO DOCENTI'!$BC$3:$BC$102,0),1),"")</f>
        <v/>
      </c>
      <c r="AE346" s="43" t="str">
        <f>IFERROR(INDEX('ORARIO DOCENTI'!$A$3:$A$102,MATCH(AE$184,'ORARIO DOCENTI'!$BC$3:$BC$102,0),1),"")</f>
        <v/>
      </c>
      <c r="AF346" s="43" t="str">
        <f>IFERROR(INDEX('ORARIO DOCENTI'!$A$3:$A$102,MATCH(AF$184,'ORARIO DOCENTI'!$BC$3:$BC$102,0),1),"")</f>
        <v/>
      </c>
      <c r="AG346" s="43" t="str">
        <f>IFERROR(INDEX('ORARIO DOCENTI'!$A$3:$A$102,MATCH(AG$184,'ORARIO DOCENTI'!$BC$3:$BC$102,0),1),"")</f>
        <v/>
      </c>
      <c r="AH346" s="43" t="str">
        <f>IFERROR(INDEX('ORARIO DOCENTI'!$A$3:$A$102,MATCH(AH$184,'ORARIO DOCENTI'!$BC$3:$BC$102,0),1),"")</f>
        <v/>
      </c>
      <c r="AI346" s="43" t="str">
        <f>IFERROR(INDEX('ORARIO DOCENTI'!$A$3:$A$102,MATCH(AI$184,'ORARIO DOCENTI'!$BC$3:$BC$102,0),1),"")</f>
        <v/>
      </c>
      <c r="AJ346" s="43" t="str">
        <f>IFERROR(INDEX('ORARIO DOCENTI'!$A$3:$A$102,MATCH(AJ$184,'ORARIO DOCENTI'!$BC$3:$BC$102,0),1),"")</f>
        <v/>
      </c>
      <c r="AK346" s="43" t="str">
        <f>IFERROR(INDEX('ORARIO DOCENTI'!$A$3:$A$102,MATCH(AK$184,'ORARIO DOCENTI'!$BC$3:$BC$102,0),1),"")</f>
        <v/>
      </c>
      <c r="AL346" s="43" t="str">
        <f>IFERROR(INDEX('ORARIO DOCENTI'!$A$3:$A$102,MATCH(AL$184,'ORARIO DOCENTI'!$BC$3:$BC$102,0),1),"")</f>
        <v/>
      </c>
      <c r="AM346" s="43" t="str">
        <f>IFERROR(INDEX('ORARIO DOCENTI'!$A$3:$A$102,MATCH(AM$184,'ORARIO DOCENTI'!$BC$3:$BC$102,0),1),"")</f>
        <v/>
      </c>
      <c r="AN346" s="43" t="str">
        <f>IFERROR(INDEX('ORARIO DOCENTI'!$A$3:$A$102,MATCH(AN$184,'ORARIO DOCENTI'!$BC$3:$BC$102,0),1),"")</f>
        <v/>
      </c>
      <c r="AO346" s="43" t="str">
        <f>IFERROR(INDEX('ORARIO DOCENTI'!$A$3:$A$102,MATCH(AO$184,'ORARIO DOCENTI'!$BC$3:$BC$102,0),1),"")</f>
        <v/>
      </c>
      <c r="AP346" s="43" t="str">
        <f>IFERROR(INDEX('ORARIO DOCENTI'!$A$3:$A$102,MATCH(AP$184,'ORARIO DOCENTI'!$BC$3:$BC$102,0),1),"")</f>
        <v/>
      </c>
      <c r="AQ346" s="43" t="str">
        <f>IFERROR(INDEX('ORARIO DOCENTI'!$A$3:$A$102,MATCH(AQ$184,'ORARIO DOCENTI'!$BC$3:$BC$102,0),1),"")</f>
        <v/>
      </c>
      <c r="AR346" s="43" t="str">
        <f>IFERROR(INDEX('ORARIO DOCENTI'!$A$3:$A$102,MATCH(AR$184,'ORARIO DOCENTI'!$BC$3:$BC$102,0),1),"")</f>
        <v/>
      </c>
      <c r="AS346" s="43" t="str">
        <f>IFERROR(INDEX('ORARIO DOCENTI'!$A$3:$A$102,MATCH(AS$184,'ORARIO DOCENTI'!$BC$3:$BC$102,0),1),"")</f>
        <v/>
      </c>
      <c r="AT346" s="43" t="str">
        <f>IFERROR(INDEX('ORARIO DOCENTI'!$A$3:$A$102,MATCH(AT$184,'ORARIO DOCENTI'!$BC$3:$BC$102,0),1),"")</f>
        <v/>
      </c>
      <c r="AU346" s="43" t="str">
        <f>IFERROR(INDEX('ORARIO DOCENTI'!$A$3:$A$102,MATCH(AU$184,'ORARIO DOCENTI'!$BC$3:$BC$102,0),1),"")</f>
        <v/>
      </c>
      <c r="AV346" s="43" t="str">
        <f>IFERROR(INDEX('ORARIO DOCENTI'!$A$3:$A$102,MATCH(AV$184,'ORARIO DOCENTI'!$BC$3:$BC$102,0),1),"")</f>
        <v/>
      </c>
      <c r="AW346" s="43" t="str">
        <f>IFERROR(INDEX('ORARIO DOCENTI'!$A$3:$A$102,MATCH(AW$184,'ORARIO DOCENTI'!$BC$3:$BC$102,0),1),"")</f>
        <v/>
      </c>
      <c r="AX346" s="43" t="str">
        <f>IFERROR(INDEX('ORARIO DOCENTI'!$A$3:$A$102,MATCH(AX$184,'ORARIO DOCENTI'!$BC$3:$BC$102,0),1),"")</f>
        <v/>
      </c>
      <c r="AY346" s="43" t="str">
        <f>IFERROR(INDEX('ORARIO DOCENTI'!$A$3:$A$102,MATCH(AY$184,'ORARIO DOCENTI'!$BC$3:$BC$102,0),1),"")</f>
        <v/>
      </c>
      <c r="AZ346" s="43" t="str">
        <f>IFERROR(INDEX('ORARIO DOCENTI'!$A$3:$A$102,MATCH(AZ$184,'ORARIO DOCENTI'!$BC$3:$BC$102,0),1),"")</f>
        <v/>
      </c>
    </row>
    <row r="347" spans="1:52" s="42" customFormat="1" ht="24.95" hidden="1" customHeight="1">
      <c r="A347" s="160"/>
      <c r="B347" s="163"/>
      <c r="C347" s="40" t="str">
        <f>IFERROR(INDEX('ORARIO ITP'!$A$3:$A$102,MATCH(C$184,'ORARIO ITP'!$BC$3:$BC$102,0),1),"")</f>
        <v/>
      </c>
      <c r="D347" s="40" t="str">
        <f>IFERROR(INDEX('ORARIO ITP'!$A$3:$A$102,MATCH(D$184,'ORARIO ITP'!$BC$3:$BC$102,0),1),"")</f>
        <v/>
      </c>
      <c r="E347" s="40" t="str">
        <f>IFERROR(INDEX('ORARIO ITP'!$A$3:$A$102,MATCH(E$184,'ORARIO ITP'!$BC$3:$BC$102,0),1),"")</f>
        <v/>
      </c>
      <c r="F347" s="40" t="str">
        <f>IFERROR(INDEX('ORARIO ITP'!$A$3:$A$102,MATCH(F$184,'ORARIO ITP'!$BC$3:$BC$102,0),1),"")</f>
        <v/>
      </c>
      <c r="G347" s="40" t="str">
        <f>IFERROR(INDEX('ORARIO ITP'!$A$3:$A$102,MATCH(G$184,'ORARIO ITP'!$BC$3:$BC$102,0),1),"")</f>
        <v/>
      </c>
      <c r="H347" s="40" t="str">
        <f>IFERROR(INDEX('ORARIO ITP'!$A$3:$A$102,MATCH(H$184,'ORARIO ITP'!$BC$3:$BC$102,0),1),"")</f>
        <v/>
      </c>
      <c r="I347" s="40" t="str">
        <f>IFERROR(INDEX('ORARIO ITP'!$A$3:$A$102,MATCH(I$184,'ORARIO ITP'!$BC$3:$BC$102,0),1),"")</f>
        <v/>
      </c>
      <c r="J347" s="40" t="str">
        <f>IFERROR(INDEX('ORARIO ITP'!$A$3:$A$102,MATCH(J$184,'ORARIO ITP'!$BC$3:$BC$102,0),1),"")</f>
        <v/>
      </c>
      <c r="K347" s="40" t="str">
        <f>IFERROR(INDEX('ORARIO ITP'!$A$3:$A$102,MATCH(K$184,'ORARIO ITP'!$BC$3:$BC$102,0),1),"")</f>
        <v/>
      </c>
      <c r="L347" s="40" t="str">
        <f>IFERROR(INDEX('ORARIO ITP'!$A$3:$A$102,MATCH(L$184,'ORARIO ITP'!$BC$3:$BC$102,0),1),"")</f>
        <v/>
      </c>
      <c r="M347" s="40" t="str">
        <f>IFERROR(INDEX('ORARIO ITP'!$A$3:$A$102,MATCH(M$184,'ORARIO ITP'!$BC$3:$BC$102,0),1),"")</f>
        <v/>
      </c>
      <c r="N347" s="40" t="str">
        <f>IFERROR(INDEX('ORARIO ITP'!$A$3:$A$102,MATCH(N$184,'ORARIO ITP'!$BC$3:$BC$102,0),1),"")</f>
        <v/>
      </c>
      <c r="O347" s="40" t="str">
        <f>IFERROR(INDEX('ORARIO ITP'!$A$3:$A$102,MATCH(O$184,'ORARIO ITP'!$BC$3:$BC$102,0),1),"")</f>
        <v/>
      </c>
      <c r="P347" s="40" t="str">
        <f>IFERROR(INDEX('ORARIO ITP'!$A$3:$A$102,MATCH(P$184,'ORARIO ITP'!$BC$3:$BC$102,0),1),"")</f>
        <v/>
      </c>
      <c r="Q347" s="40" t="str">
        <f>IFERROR(INDEX('ORARIO ITP'!$A$3:$A$102,MATCH(Q$184,'ORARIO ITP'!$BC$3:$BC$102,0),1),"")</f>
        <v/>
      </c>
      <c r="R347" s="40" t="str">
        <f>IFERROR(INDEX('ORARIO ITP'!$A$3:$A$102,MATCH(R$184,'ORARIO ITP'!$BC$3:$BC$102,0),1),"")</f>
        <v/>
      </c>
      <c r="S347" s="40" t="str">
        <f>IFERROR(INDEX('ORARIO ITP'!$A$3:$A$102,MATCH(S$184,'ORARIO ITP'!$BC$3:$BC$102,0),1),"")</f>
        <v/>
      </c>
      <c r="T347" s="40" t="str">
        <f>IFERROR(INDEX('ORARIO ITP'!$A$3:$A$102,MATCH(T$184,'ORARIO ITP'!$BC$3:$BC$102,0),1),"")</f>
        <v/>
      </c>
      <c r="U347" s="40" t="str">
        <f>IFERROR(INDEX('ORARIO ITP'!$A$3:$A$102,MATCH(U$184,'ORARIO ITP'!$BC$3:$BC$102,0),1),"")</f>
        <v/>
      </c>
      <c r="V347" s="40" t="str">
        <f>IFERROR(INDEX('ORARIO ITP'!$A$3:$A$102,MATCH(V$184,'ORARIO ITP'!$BC$3:$BC$102,0),1),"")</f>
        <v/>
      </c>
      <c r="W347" s="40" t="str">
        <f>IFERROR(INDEX('ORARIO ITP'!$A$3:$A$102,MATCH(W$184,'ORARIO ITP'!$BC$3:$BC$102,0),1),"")</f>
        <v/>
      </c>
      <c r="X347" s="40" t="str">
        <f>IFERROR(INDEX('ORARIO ITP'!$A$3:$A$102,MATCH(X$184,'ORARIO ITP'!$BC$3:$BC$102,0),1),"")</f>
        <v/>
      </c>
      <c r="Y347" s="40" t="str">
        <f>IFERROR(INDEX('ORARIO ITP'!$A$3:$A$102,MATCH(Y$184,'ORARIO ITP'!$BC$3:$BC$102,0),1),"")</f>
        <v/>
      </c>
      <c r="Z347" s="40" t="str">
        <f>IFERROR(INDEX('ORARIO ITP'!$A$3:$A$102,MATCH(Z$184,'ORARIO ITP'!$BC$3:$BC$102,0),1),"")</f>
        <v/>
      </c>
      <c r="AA347" s="40" t="str">
        <f>IFERROR(INDEX('ORARIO ITP'!$A$3:$A$102,MATCH(AA$184,'ORARIO ITP'!$BC$3:$BC$102,0),1),"")</f>
        <v/>
      </c>
      <c r="AB347" s="40" t="str">
        <f>IFERROR(INDEX('ORARIO ITP'!$A$3:$A$102,MATCH(AB$184,'ORARIO ITP'!$BC$3:$BC$102,0),1),"")</f>
        <v/>
      </c>
      <c r="AC347" s="40" t="str">
        <f>IFERROR(INDEX('ORARIO ITP'!$A$3:$A$102,MATCH(AC$184,'ORARIO ITP'!$BC$3:$BC$102,0),1),"")</f>
        <v/>
      </c>
      <c r="AD347" s="40" t="str">
        <f>IFERROR(INDEX('ORARIO ITP'!$A$3:$A$102,MATCH(AD$184,'ORARIO ITP'!$BC$3:$BC$102,0),1),"")</f>
        <v/>
      </c>
      <c r="AE347" s="40" t="str">
        <f>IFERROR(INDEX('ORARIO ITP'!$A$3:$A$102,MATCH(AE$184,'ORARIO ITP'!$BC$3:$BC$102,0),1),"")</f>
        <v/>
      </c>
      <c r="AF347" s="40" t="str">
        <f>IFERROR(INDEX('ORARIO ITP'!$A$3:$A$102,MATCH(AF$184,'ORARIO ITP'!$BC$3:$BC$102,0),1),"")</f>
        <v/>
      </c>
      <c r="AG347" s="40" t="str">
        <f>IFERROR(INDEX('ORARIO ITP'!$A$3:$A$102,MATCH(AG$184,'ORARIO ITP'!$BC$3:$BC$102,0),1),"")</f>
        <v/>
      </c>
      <c r="AH347" s="40" t="str">
        <f>IFERROR(INDEX('ORARIO ITP'!$A$3:$A$102,MATCH(AH$184,'ORARIO ITP'!$BC$3:$BC$102,0),1),"")</f>
        <v/>
      </c>
      <c r="AI347" s="40" t="str">
        <f>IFERROR(INDEX('ORARIO ITP'!$A$3:$A$102,MATCH(AI$184,'ORARIO ITP'!$BC$3:$BC$102,0),1),"")</f>
        <v/>
      </c>
      <c r="AJ347" s="40" t="str">
        <f>IFERROR(INDEX('ORARIO ITP'!$A$3:$A$102,MATCH(AJ$184,'ORARIO ITP'!$BC$3:$BC$102,0),1),"")</f>
        <v/>
      </c>
      <c r="AK347" s="40" t="str">
        <f>IFERROR(INDEX('ORARIO ITP'!$A$3:$A$102,MATCH(AK$184,'ORARIO ITP'!$BC$3:$BC$102,0),1),"")</f>
        <v/>
      </c>
      <c r="AL347" s="40" t="str">
        <f>IFERROR(INDEX('ORARIO ITP'!$A$3:$A$102,MATCH(AL$184,'ORARIO ITP'!$BC$3:$BC$102,0),1),"")</f>
        <v/>
      </c>
      <c r="AM347" s="40" t="str">
        <f>IFERROR(INDEX('ORARIO ITP'!$A$3:$A$102,MATCH(AM$184,'ORARIO ITP'!$BC$3:$BC$102,0),1),"")</f>
        <v/>
      </c>
      <c r="AN347" s="40" t="str">
        <f>IFERROR(INDEX('ORARIO ITP'!$A$3:$A$102,MATCH(AN$184,'ORARIO ITP'!$BC$3:$BC$102,0),1),"")</f>
        <v/>
      </c>
      <c r="AO347" s="40" t="str">
        <f>IFERROR(INDEX('ORARIO ITP'!$A$3:$A$102,MATCH(AO$184,'ORARIO ITP'!$BC$3:$BC$102,0),1),"")</f>
        <v/>
      </c>
      <c r="AP347" s="40" t="str">
        <f>IFERROR(INDEX('ORARIO ITP'!$A$3:$A$102,MATCH(AP$184,'ORARIO ITP'!$BC$3:$BC$102,0),1),"")</f>
        <v/>
      </c>
      <c r="AQ347" s="40" t="str">
        <f>IFERROR(INDEX('ORARIO ITP'!$A$3:$A$102,MATCH(AQ$184,'ORARIO ITP'!$BC$3:$BC$102,0),1),"")</f>
        <v/>
      </c>
      <c r="AR347" s="40" t="str">
        <f>IFERROR(INDEX('ORARIO ITP'!$A$3:$A$102,MATCH(AR$184,'ORARIO ITP'!$BC$3:$BC$102,0),1),"")</f>
        <v/>
      </c>
      <c r="AS347" s="40" t="str">
        <f>IFERROR(INDEX('ORARIO ITP'!$A$3:$A$102,MATCH(AS$184,'ORARIO ITP'!$BC$3:$BC$102,0),1),"")</f>
        <v/>
      </c>
      <c r="AT347" s="40" t="str">
        <f>IFERROR(INDEX('ORARIO ITP'!$A$3:$A$102,MATCH(AT$184,'ORARIO ITP'!$BC$3:$BC$102,0),1),"")</f>
        <v/>
      </c>
      <c r="AU347" s="40" t="str">
        <f>IFERROR(INDEX('ORARIO ITP'!$A$3:$A$102,MATCH(AU$184,'ORARIO ITP'!$BC$3:$BC$102,0),1),"")</f>
        <v/>
      </c>
      <c r="AV347" s="40" t="str">
        <f>IFERROR(INDEX('ORARIO ITP'!$A$3:$A$102,MATCH(AV$184,'ORARIO ITP'!$BC$3:$BC$102,0),1),"")</f>
        <v/>
      </c>
      <c r="AW347" s="40" t="str">
        <f>IFERROR(INDEX('ORARIO ITP'!$A$3:$A$102,MATCH(AW$184,'ORARIO ITP'!$BC$3:$BC$102,0),1),"")</f>
        <v/>
      </c>
      <c r="AX347" s="40" t="str">
        <f>IFERROR(INDEX('ORARIO ITP'!$A$3:$A$102,MATCH(AX$184,'ORARIO ITP'!$BC$3:$BC$102,0),1),"")</f>
        <v/>
      </c>
      <c r="AY347" s="40" t="str">
        <f>IFERROR(INDEX('ORARIO ITP'!$A$3:$A$102,MATCH(AY$184,'ORARIO ITP'!$BC$3:$BC$102,0),1),"")</f>
        <v/>
      </c>
      <c r="AZ347" s="40" t="str">
        <f>IFERROR(INDEX('ORARIO ITP'!$A$3:$A$102,MATCH(AZ$184,'ORARIO ITP'!$BC$3:$BC$102,0),1),"")</f>
        <v/>
      </c>
    </row>
    <row r="348" spans="1:52" s="42" customFormat="1" ht="24.95" hidden="1" customHeight="1">
      <c r="A348" s="160"/>
      <c r="B348" s="163">
        <v>5</v>
      </c>
      <c r="C348" s="41" t="str">
        <f ca="1">IFERROR(INDEX('DOCENTI-CLASSI-MATERIE'!$A$2:$L$201,MATCH(C$166,'DOCENTI-CLASSI-MATERIE'!$A$2:$A$201,0),MATCH(C$184,INDIRECT("'DOCENTI-CLASSI-MATERIE'!$A"&amp;MATCH(C$166,'DOCENTI-CLASSI-MATERIE'!$A$2:$A$201,0)+2&amp;":$L"&amp;MATCH(C$166,'DOCENTI-CLASSI-MATERIE'!$A$2:$A$201,0)+2),0)),"")</f>
        <v/>
      </c>
      <c r="D348" s="41" t="str">
        <f ca="1">IFERROR(INDEX('DOCENTI-CLASSI-MATERIE'!$A$2:$L$201,MATCH(D$166,'DOCENTI-CLASSI-MATERIE'!$A$2:$A$201,0),MATCH(D$184,INDIRECT("'DOCENTI-CLASSI-MATERIE'!$A"&amp;MATCH(D$166,'DOCENTI-CLASSI-MATERIE'!$A$2:$A$201,0)+2&amp;":$L"&amp;MATCH(D$166,'DOCENTI-CLASSI-MATERIE'!$A$2:$A$201,0)+2),0)),"")</f>
        <v/>
      </c>
      <c r="E348" s="41" t="str">
        <f ca="1">IFERROR(INDEX('DOCENTI-CLASSI-MATERIE'!$A$2:$L$201,MATCH(E$166,'DOCENTI-CLASSI-MATERIE'!$A$2:$A$201,0),MATCH(E$184,INDIRECT("'DOCENTI-CLASSI-MATERIE'!$A"&amp;MATCH(E$166,'DOCENTI-CLASSI-MATERIE'!$A$2:$A$201,0)+2&amp;":$L"&amp;MATCH(E$166,'DOCENTI-CLASSI-MATERIE'!$A$2:$A$201,0)+2),0)),"")</f>
        <v/>
      </c>
      <c r="F348" s="41" t="str">
        <f ca="1">IFERROR(INDEX('DOCENTI-CLASSI-MATERIE'!$A$2:$L$201,MATCH(F$166,'DOCENTI-CLASSI-MATERIE'!$A$2:$A$201,0),MATCH(F$184,INDIRECT("'DOCENTI-CLASSI-MATERIE'!$A"&amp;MATCH(F$166,'DOCENTI-CLASSI-MATERIE'!$A$2:$A$201,0)+2&amp;":$L"&amp;MATCH(F$166,'DOCENTI-CLASSI-MATERIE'!$A$2:$A$201,0)+2),0)),"")</f>
        <v/>
      </c>
      <c r="G348" s="41" t="str">
        <f ca="1">IFERROR(INDEX('DOCENTI-CLASSI-MATERIE'!$A$2:$L$201,MATCH(G$166,'DOCENTI-CLASSI-MATERIE'!$A$2:$A$201,0),MATCH(G$184,INDIRECT("'DOCENTI-CLASSI-MATERIE'!$A"&amp;MATCH(G$166,'DOCENTI-CLASSI-MATERIE'!$A$2:$A$201,0)+2&amp;":$L"&amp;MATCH(G$166,'DOCENTI-CLASSI-MATERIE'!$A$2:$A$201,0)+2),0)),"")</f>
        <v/>
      </c>
      <c r="H348" s="41" t="str">
        <f ca="1">IFERROR(INDEX('DOCENTI-CLASSI-MATERIE'!$A$2:$L$201,MATCH(H$166,'DOCENTI-CLASSI-MATERIE'!$A$2:$A$201,0),MATCH(H$184,INDIRECT("'DOCENTI-CLASSI-MATERIE'!$A"&amp;MATCH(H$166,'DOCENTI-CLASSI-MATERIE'!$A$2:$A$201,0)+2&amp;":$L"&amp;MATCH(H$166,'DOCENTI-CLASSI-MATERIE'!$A$2:$A$201,0)+2),0)),"")</f>
        <v/>
      </c>
      <c r="I348" s="41" t="str">
        <f ca="1">IFERROR(INDEX('DOCENTI-CLASSI-MATERIE'!$A$2:$L$201,MATCH(I$166,'DOCENTI-CLASSI-MATERIE'!$A$2:$A$201,0),MATCH(I$184,INDIRECT("'DOCENTI-CLASSI-MATERIE'!$A"&amp;MATCH(I$166,'DOCENTI-CLASSI-MATERIE'!$A$2:$A$201,0)+2&amp;":$L"&amp;MATCH(I$166,'DOCENTI-CLASSI-MATERIE'!$A$2:$A$201,0)+2),0)),"")</f>
        <v/>
      </c>
      <c r="J348" s="41" t="str">
        <f ca="1">IFERROR(INDEX('DOCENTI-CLASSI-MATERIE'!$A$2:$L$201,MATCH(J$166,'DOCENTI-CLASSI-MATERIE'!$A$2:$A$201,0),MATCH(J$184,INDIRECT("'DOCENTI-CLASSI-MATERIE'!$A"&amp;MATCH(J$166,'DOCENTI-CLASSI-MATERIE'!$A$2:$A$201,0)+2&amp;":$L"&amp;MATCH(J$166,'DOCENTI-CLASSI-MATERIE'!$A$2:$A$201,0)+2),0)),"")</f>
        <v/>
      </c>
      <c r="K348" s="41" t="str">
        <f ca="1">IFERROR(INDEX('DOCENTI-CLASSI-MATERIE'!$A$2:$L$201,MATCH(K$166,'DOCENTI-CLASSI-MATERIE'!$A$2:$A$201,0),MATCH(K$184,INDIRECT("'DOCENTI-CLASSI-MATERIE'!$A"&amp;MATCH(K$166,'DOCENTI-CLASSI-MATERIE'!$A$2:$A$201,0)+2&amp;":$L"&amp;MATCH(K$166,'DOCENTI-CLASSI-MATERIE'!$A$2:$A$201,0)+2),0)),"")</f>
        <v/>
      </c>
      <c r="L348" s="41" t="str">
        <f ca="1">IFERROR(INDEX('DOCENTI-CLASSI-MATERIE'!$A$2:$L$201,MATCH(L$166,'DOCENTI-CLASSI-MATERIE'!$A$2:$A$201,0),MATCH(L$184,INDIRECT("'DOCENTI-CLASSI-MATERIE'!$A"&amp;MATCH(L$166,'DOCENTI-CLASSI-MATERIE'!$A$2:$A$201,0)+2&amp;":$L"&amp;MATCH(L$166,'DOCENTI-CLASSI-MATERIE'!$A$2:$A$201,0)+2),0)),"")</f>
        <v>SCIENZE MOTORIE</v>
      </c>
      <c r="M348" s="41" t="str">
        <f ca="1">IFERROR(INDEX('DOCENTI-CLASSI-MATERIE'!$A$2:$L$201,MATCH(M$166,'DOCENTI-CLASSI-MATERIE'!$A$2:$A$201,0),MATCH(M$184,INDIRECT("'DOCENTI-CLASSI-MATERIE'!$A"&amp;MATCH(M$166,'DOCENTI-CLASSI-MATERIE'!$A$2:$A$201,0)+2&amp;":$L"&amp;MATCH(M$166,'DOCENTI-CLASSI-MATERIE'!$A$2:$A$201,0)+2),0)),"")</f>
        <v>SCIENZE MOTORIE</v>
      </c>
      <c r="N348" s="41" t="str">
        <f ca="1">IFERROR(INDEX('DOCENTI-CLASSI-MATERIE'!$A$2:$L$201,MATCH(N$166,'DOCENTI-CLASSI-MATERIE'!$A$2:$A$201,0),MATCH(N$184,INDIRECT("'DOCENTI-CLASSI-MATERIE'!$A"&amp;MATCH(N$166,'DOCENTI-CLASSI-MATERIE'!$A$2:$A$201,0)+2&amp;":$L"&amp;MATCH(N$166,'DOCENTI-CLASSI-MATERIE'!$A$2:$A$201,0)+2),0)),"")</f>
        <v/>
      </c>
      <c r="O348" s="41" t="str">
        <f ca="1">IFERROR(INDEX('DOCENTI-CLASSI-MATERIE'!$A$2:$L$201,MATCH(O$166,'DOCENTI-CLASSI-MATERIE'!$A$2:$A$201,0),MATCH(O$184,INDIRECT("'DOCENTI-CLASSI-MATERIE'!$A"&amp;MATCH(O$166,'DOCENTI-CLASSI-MATERIE'!$A$2:$A$201,0)+2&amp;":$L"&amp;MATCH(O$166,'DOCENTI-CLASSI-MATERIE'!$A$2:$A$201,0)+2),0)),"")</f>
        <v/>
      </c>
      <c r="P348" s="41" t="str">
        <f ca="1">IFERROR(INDEX('DOCENTI-CLASSI-MATERIE'!$A$2:$L$201,MATCH(P$166,'DOCENTI-CLASSI-MATERIE'!$A$2:$A$201,0),MATCH(P$184,INDIRECT("'DOCENTI-CLASSI-MATERIE'!$A"&amp;MATCH(P$166,'DOCENTI-CLASSI-MATERIE'!$A$2:$A$201,0)+2&amp;":$L"&amp;MATCH(P$166,'DOCENTI-CLASSI-MATERIE'!$A$2:$A$201,0)+2),0)),"")</f>
        <v/>
      </c>
      <c r="Q348" s="41" t="str">
        <f ca="1">IFERROR(INDEX('DOCENTI-CLASSI-MATERIE'!$A$2:$L$201,MATCH(Q$166,'DOCENTI-CLASSI-MATERIE'!$A$2:$A$201,0),MATCH(Q$184,INDIRECT("'DOCENTI-CLASSI-MATERIE'!$A"&amp;MATCH(Q$166,'DOCENTI-CLASSI-MATERIE'!$A$2:$A$201,0)+2&amp;":$L"&amp;MATCH(Q$166,'DOCENTI-CLASSI-MATERIE'!$A$2:$A$201,0)+2),0)),"")</f>
        <v/>
      </c>
      <c r="R348" s="41" t="str">
        <f ca="1">IFERROR(INDEX('DOCENTI-CLASSI-MATERIE'!$A$2:$L$201,MATCH(R$166,'DOCENTI-CLASSI-MATERIE'!$A$2:$A$201,0),MATCH(R$184,INDIRECT("'DOCENTI-CLASSI-MATERIE'!$A"&amp;MATCH(R$166,'DOCENTI-CLASSI-MATERIE'!$A$2:$A$201,0)+2&amp;":$L"&amp;MATCH(R$166,'DOCENTI-CLASSI-MATERIE'!$A$2:$A$201,0)+2),0)),"")</f>
        <v/>
      </c>
      <c r="S348" s="41" t="str">
        <f ca="1">IFERROR(INDEX('DOCENTI-CLASSI-MATERIE'!$A$2:$L$201,MATCH(S$166,'DOCENTI-CLASSI-MATERIE'!$A$2:$A$201,0),MATCH(S$184,INDIRECT("'DOCENTI-CLASSI-MATERIE'!$A"&amp;MATCH(S$166,'DOCENTI-CLASSI-MATERIE'!$A$2:$A$201,0)+2&amp;":$L"&amp;MATCH(S$166,'DOCENTI-CLASSI-MATERIE'!$A$2:$A$201,0)+2),0)),"")</f>
        <v/>
      </c>
      <c r="T348" s="41" t="str">
        <f ca="1">IFERROR(INDEX('DOCENTI-CLASSI-MATERIE'!$A$2:$L$201,MATCH(T$166,'DOCENTI-CLASSI-MATERIE'!$A$2:$A$201,0),MATCH(T$184,INDIRECT("'DOCENTI-CLASSI-MATERIE'!$A"&amp;MATCH(T$166,'DOCENTI-CLASSI-MATERIE'!$A$2:$A$201,0)+2&amp;":$L"&amp;MATCH(T$166,'DOCENTI-CLASSI-MATERIE'!$A$2:$A$201,0)+2),0)),"")</f>
        <v/>
      </c>
      <c r="U348" s="41" t="str">
        <f ca="1">IFERROR(INDEX('DOCENTI-CLASSI-MATERIE'!$A$2:$L$201,MATCH(U$166,'DOCENTI-CLASSI-MATERIE'!$A$2:$A$201,0),MATCH(U$184,INDIRECT("'DOCENTI-CLASSI-MATERIE'!$A"&amp;MATCH(U$166,'DOCENTI-CLASSI-MATERIE'!$A$2:$A$201,0)+2&amp;":$L"&amp;MATCH(U$166,'DOCENTI-CLASSI-MATERIE'!$A$2:$A$201,0)+2),0)),"")</f>
        <v/>
      </c>
      <c r="V348" s="41" t="str">
        <f ca="1">IFERROR(INDEX('DOCENTI-CLASSI-MATERIE'!$A$2:$L$201,MATCH(V$166,'DOCENTI-CLASSI-MATERIE'!$A$2:$A$201,0),MATCH(V$184,INDIRECT("'DOCENTI-CLASSI-MATERIE'!$A"&amp;MATCH(V$166,'DOCENTI-CLASSI-MATERIE'!$A$2:$A$201,0)+2&amp;":$L"&amp;MATCH(V$166,'DOCENTI-CLASSI-MATERIE'!$A$2:$A$201,0)+2),0)),"")</f>
        <v/>
      </c>
      <c r="W348" s="41" t="str">
        <f ca="1">IFERROR(INDEX('DOCENTI-CLASSI-MATERIE'!$A$2:$L$201,MATCH(W$166,'DOCENTI-CLASSI-MATERIE'!$A$2:$A$201,0),MATCH(W$184,INDIRECT("'DOCENTI-CLASSI-MATERIE'!$A"&amp;MATCH(W$166,'DOCENTI-CLASSI-MATERIE'!$A$2:$A$201,0)+2&amp;":$L"&amp;MATCH(W$166,'DOCENTI-CLASSI-MATERIE'!$A$2:$A$201,0)+2),0)),"")</f>
        <v/>
      </c>
      <c r="X348" s="41" t="str">
        <f ca="1">IFERROR(INDEX('DOCENTI-CLASSI-MATERIE'!$A$2:$L$201,MATCH(X$166,'DOCENTI-CLASSI-MATERIE'!$A$2:$A$201,0),MATCH(X$184,INDIRECT("'DOCENTI-CLASSI-MATERIE'!$A"&amp;MATCH(X$166,'DOCENTI-CLASSI-MATERIE'!$A$2:$A$201,0)+2&amp;":$L"&amp;MATCH(X$166,'DOCENTI-CLASSI-MATERIE'!$A$2:$A$201,0)+2),0)),"")</f>
        <v/>
      </c>
      <c r="Y348" s="41" t="str">
        <f ca="1">IFERROR(INDEX('DOCENTI-CLASSI-MATERIE'!$A$2:$L$201,MATCH(Y$166,'DOCENTI-CLASSI-MATERIE'!$A$2:$A$201,0),MATCH(Y$184,INDIRECT("'DOCENTI-CLASSI-MATERIE'!$A"&amp;MATCH(Y$166,'DOCENTI-CLASSI-MATERIE'!$A$2:$A$201,0)+2&amp;":$L"&amp;MATCH(Y$166,'DOCENTI-CLASSI-MATERIE'!$A$2:$A$201,0)+2),0)),"")</f>
        <v/>
      </c>
      <c r="Z348" s="41" t="str">
        <f ca="1">IFERROR(INDEX('DOCENTI-CLASSI-MATERIE'!$A$2:$L$201,MATCH(Z$166,'DOCENTI-CLASSI-MATERIE'!$A$2:$A$201,0),MATCH(Z$184,INDIRECT("'DOCENTI-CLASSI-MATERIE'!$A"&amp;MATCH(Z$166,'DOCENTI-CLASSI-MATERIE'!$A$2:$A$201,0)+2&amp;":$L"&amp;MATCH(Z$166,'DOCENTI-CLASSI-MATERIE'!$A$2:$A$201,0)+2),0)),"")</f>
        <v/>
      </c>
      <c r="AA348" s="41" t="str">
        <f ca="1">IFERROR(INDEX('DOCENTI-CLASSI-MATERIE'!$A$2:$L$201,MATCH(AA$166,'DOCENTI-CLASSI-MATERIE'!$A$2:$A$201,0),MATCH(AA$184,INDIRECT("'DOCENTI-CLASSI-MATERIE'!$A"&amp;MATCH(AA$166,'DOCENTI-CLASSI-MATERIE'!$A$2:$A$201,0)+2&amp;":$L"&amp;MATCH(AA$166,'DOCENTI-CLASSI-MATERIE'!$A$2:$A$201,0)+2),0)),"")</f>
        <v/>
      </c>
      <c r="AB348" s="41" t="str">
        <f ca="1">IFERROR(INDEX('DOCENTI-CLASSI-MATERIE'!$A$2:$L$201,MATCH(AB$166,'DOCENTI-CLASSI-MATERIE'!$A$2:$A$201,0),MATCH(AB$184,INDIRECT("'DOCENTI-CLASSI-MATERIE'!$A"&amp;MATCH(AB$166,'DOCENTI-CLASSI-MATERIE'!$A$2:$A$201,0)+2&amp;":$L"&amp;MATCH(AB$166,'DOCENTI-CLASSI-MATERIE'!$A$2:$A$201,0)+2),0)),"")</f>
        <v/>
      </c>
      <c r="AC348" s="41" t="str">
        <f ca="1">IFERROR(INDEX('DOCENTI-CLASSI-MATERIE'!$A$2:$L$201,MATCH(AC$166,'DOCENTI-CLASSI-MATERIE'!$A$2:$A$201,0),MATCH(AC$184,INDIRECT("'DOCENTI-CLASSI-MATERIE'!$A"&amp;MATCH(AC$166,'DOCENTI-CLASSI-MATERIE'!$A$2:$A$201,0)+2&amp;":$L"&amp;MATCH(AC$166,'DOCENTI-CLASSI-MATERIE'!$A$2:$A$201,0)+2),0)),"")</f>
        <v/>
      </c>
      <c r="AD348" s="41" t="str">
        <f ca="1">IFERROR(INDEX('DOCENTI-CLASSI-MATERIE'!$A$2:$L$201,MATCH(AD$166,'DOCENTI-CLASSI-MATERIE'!$A$2:$A$201,0),MATCH(AD$184,INDIRECT("'DOCENTI-CLASSI-MATERIE'!$A"&amp;MATCH(AD$166,'DOCENTI-CLASSI-MATERIE'!$A$2:$A$201,0)+2&amp;":$L"&amp;MATCH(AD$166,'DOCENTI-CLASSI-MATERIE'!$A$2:$A$201,0)+2),0)),"")</f>
        <v/>
      </c>
      <c r="AE348" s="41" t="str">
        <f ca="1">IFERROR(INDEX('DOCENTI-CLASSI-MATERIE'!$A$2:$L$201,MATCH(AE$166,'DOCENTI-CLASSI-MATERIE'!$A$2:$A$201,0),MATCH(AE$184,INDIRECT("'DOCENTI-CLASSI-MATERIE'!$A"&amp;MATCH(AE$166,'DOCENTI-CLASSI-MATERIE'!$A$2:$A$201,0)+2&amp;":$L"&amp;MATCH(AE$166,'DOCENTI-CLASSI-MATERIE'!$A$2:$A$201,0)+2),0)),"")</f>
        <v/>
      </c>
      <c r="AF348" s="41" t="str">
        <f ca="1">IFERROR(INDEX('DOCENTI-CLASSI-MATERIE'!$A$2:$L$201,MATCH(AF$166,'DOCENTI-CLASSI-MATERIE'!$A$2:$A$201,0),MATCH(AF$184,INDIRECT("'DOCENTI-CLASSI-MATERIE'!$A"&amp;MATCH(AF$166,'DOCENTI-CLASSI-MATERIE'!$A$2:$A$201,0)+2&amp;":$L"&amp;MATCH(AF$166,'DOCENTI-CLASSI-MATERIE'!$A$2:$A$201,0)+2),0)),"")</f>
        <v/>
      </c>
      <c r="AG348" s="41" t="str">
        <f ca="1">IFERROR(INDEX('DOCENTI-CLASSI-MATERIE'!$A$2:$L$201,MATCH(AG$166,'DOCENTI-CLASSI-MATERIE'!$A$2:$A$201,0),MATCH(AG$184,INDIRECT("'DOCENTI-CLASSI-MATERIE'!$A"&amp;MATCH(AG$166,'DOCENTI-CLASSI-MATERIE'!$A$2:$A$201,0)+2&amp;":$L"&amp;MATCH(AG$166,'DOCENTI-CLASSI-MATERIE'!$A$2:$A$201,0)+2),0)),"")</f>
        <v/>
      </c>
      <c r="AH348" s="41" t="str">
        <f ca="1">IFERROR(INDEX('DOCENTI-CLASSI-MATERIE'!$A$2:$L$201,MATCH(AH$166,'DOCENTI-CLASSI-MATERIE'!$A$2:$A$201,0),MATCH(AH$184,INDIRECT("'DOCENTI-CLASSI-MATERIE'!$A"&amp;MATCH(AH$166,'DOCENTI-CLASSI-MATERIE'!$A$2:$A$201,0)+2&amp;":$L"&amp;MATCH(AH$166,'DOCENTI-CLASSI-MATERIE'!$A$2:$A$201,0)+2),0)),"")</f>
        <v/>
      </c>
      <c r="AI348" s="41" t="str">
        <f ca="1">IFERROR(INDEX('DOCENTI-CLASSI-MATERIE'!$A$2:$L$201,MATCH(AI$166,'DOCENTI-CLASSI-MATERIE'!$A$2:$A$201,0),MATCH(AI$184,INDIRECT("'DOCENTI-CLASSI-MATERIE'!$A"&amp;MATCH(AI$166,'DOCENTI-CLASSI-MATERIE'!$A$2:$A$201,0)+2&amp;":$L"&amp;MATCH(AI$166,'DOCENTI-CLASSI-MATERIE'!$A$2:$A$201,0)+2),0)),"")</f>
        <v/>
      </c>
      <c r="AJ348" s="41" t="str">
        <f ca="1">IFERROR(INDEX('DOCENTI-CLASSI-MATERIE'!$A$2:$L$201,MATCH(AJ$166,'DOCENTI-CLASSI-MATERIE'!$A$2:$A$201,0),MATCH(AJ$184,INDIRECT("'DOCENTI-CLASSI-MATERIE'!$A"&amp;MATCH(AJ$166,'DOCENTI-CLASSI-MATERIE'!$A$2:$A$201,0)+2&amp;":$L"&amp;MATCH(AJ$166,'DOCENTI-CLASSI-MATERIE'!$A$2:$A$201,0)+2),0)),"")</f>
        <v/>
      </c>
      <c r="AK348" s="41" t="str">
        <f ca="1">IFERROR(INDEX('DOCENTI-CLASSI-MATERIE'!$A$2:$L$201,MATCH(AK$166,'DOCENTI-CLASSI-MATERIE'!$A$2:$A$201,0),MATCH(AK$184,INDIRECT("'DOCENTI-CLASSI-MATERIE'!$A"&amp;MATCH(AK$166,'DOCENTI-CLASSI-MATERIE'!$A$2:$A$201,0)+2&amp;":$L"&amp;MATCH(AK$166,'DOCENTI-CLASSI-MATERIE'!$A$2:$A$201,0)+2),0)),"")</f>
        <v/>
      </c>
      <c r="AL348" s="41" t="str">
        <f ca="1">IFERROR(INDEX('DOCENTI-CLASSI-MATERIE'!$A$2:$L$201,MATCH(AL$166,'DOCENTI-CLASSI-MATERIE'!$A$2:$A$201,0),MATCH(AL$184,INDIRECT("'DOCENTI-CLASSI-MATERIE'!$A"&amp;MATCH(AL$166,'DOCENTI-CLASSI-MATERIE'!$A$2:$A$201,0)+2&amp;":$L"&amp;MATCH(AL$166,'DOCENTI-CLASSI-MATERIE'!$A$2:$A$201,0)+2),0)),"")</f>
        <v/>
      </c>
      <c r="AM348" s="41" t="str">
        <f ca="1">IFERROR(INDEX('DOCENTI-CLASSI-MATERIE'!$A$2:$L$201,MATCH(AM$166,'DOCENTI-CLASSI-MATERIE'!$A$2:$A$201,0),MATCH(AM$184,INDIRECT("'DOCENTI-CLASSI-MATERIE'!$A"&amp;MATCH(AM$166,'DOCENTI-CLASSI-MATERIE'!$A$2:$A$201,0)+2&amp;":$L"&amp;MATCH(AM$166,'DOCENTI-CLASSI-MATERIE'!$A$2:$A$201,0)+2),0)),"")</f>
        <v/>
      </c>
      <c r="AN348" s="41" t="str">
        <f ca="1">IFERROR(INDEX('DOCENTI-CLASSI-MATERIE'!$A$2:$L$201,MATCH(AN$166,'DOCENTI-CLASSI-MATERIE'!$A$2:$A$201,0),MATCH(AN$184,INDIRECT("'DOCENTI-CLASSI-MATERIE'!$A"&amp;MATCH(AN$166,'DOCENTI-CLASSI-MATERIE'!$A$2:$A$201,0)+2&amp;":$L"&amp;MATCH(AN$166,'DOCENTI-CLASSI-MATERIE'!$A$2:$A$201,0)+2),0)),"")</f>
        <v/>
      </c>
      <c r="AO348" s="41" t="str">
        <f ca="1">IFERROR(INDEX('DOCENTI-CLASSI-MATERIE'!$A$2:$L$201,MATCH(AO$166,'DOCENTI-CLASSI-MATERIE'!$A$2:$A$201,0),MATCH(AO$184,INDIRECT("'DOCENTI-CLASSI-MATERIE'!$A"&amp;MATCH(AO$166,'DOCENTI-CLASSI-MATERIE'!$A$2:$A$201,0)+2&amp;":$L"&amp;MATCH(AO$166,'DOCENTI-CLASSI-MATERIE'!$A$2:$A$201,0)+2),0)),"")</f>
        <v/>
      </c>
      <c r="AP348" s="41" t="str">
        <f ca="1">IFERROR(INDEX('DOCENTI-CLASSI-MATERIE'!$A$2:$L$201,MATCH(AP$166,'DOCENTI-CLASSI-MATERIE'!$A$2:$A$201,0),MATCH(AP$184,INDIRECT("'DOCENTI-CLASSI-MATERIE'!$A"&amp;MATCH(AP$166,'DOCENTI-CLASSI-MATERIE'!$A$2:$A$201,0)+2&amp;":$L"&amp;MATCH(AP$166,'DOCENTI-CLASSI-MATERIE'!$A$2:$A$201,0)+2),0)),"")</f>
        <v/>
      </c>
      <c r="AQ348" s="41" t="str">
        <f ca="1">IFERROR(INDEX('DOCENTI-CLASSI-MATERIE'!$A$2:$L$201,MATCH(AQ$166,'DOCENTI-CLASSI-MATERIE'!$A$2:$A$201,0),MATCH(AQ$184,INDIRECT("'DOCENTI-CLASSI-MATERIE'!$A"&amp;MATCH(AQ$166,'DOCENTI-CLASSI-MATERIE'!$A$2:$A$201,0)+2&amp;":$L"&amp;MATCH(AQ$166,'DOCENTI-CLASSI-MATERIE'!$A$2:$A$201,0)+2),0)),"")</f>
        <v/>
      </c>
      <c r="AR348" s="41" t="str">
        <f ca="1">IFERROR(INDEX('DOCENTI-CLASSI-MATERIE'!$A$2:$L$201,MATCH(AR$166,'DOCENTI-CLASSI-MATERIE'!$A$2:$A$201,0),MATCH(AR$184,INDIRECT("'DOCENTI-CLASSI-MATERIE'!$A"&amp;MATCH(AR$166,'DOCENTI-CLASSI-MATERIE'!$A$2:$A$201,0)+2&amp;":$L"&amp;MATCH(AR$166,'DOCENTI-CLASSI-MATERIE'!$A$2:$A$201,0)+2),0)),"")</f>
        <v/>
      </c>
      <c r="AS348" s="41" t="str">
        <f ca="1">IFERROR(INDEX('DOCENTI-CLASSI-MATERIE'!$A$2:$L$201,MATCH(AS$166,'DOCENTI-CLASSI-MATERIE'!$A$2:$A$201,0),MATCH(AS$184,INDIRECT("'DOCENTI-CLASSI-MATERIE'!$A"&amp;MATCH(AS$166,'DOCENTI-CLASSI-MATERIE'!$A$2:$A$201,0)+2&amp;":$L"&amp;MATCH(AS$166,'DOCENTI-CLASSI-MATERIE'!$A$2:$A$201,0)+2),0)),"")</f>
        <v/>
      </c>
      <c r="AT348" s="41" t="str">
        <f ca="1">IFERROR(INDEX('DOCENTI-CLASSI-MATERIE'!$A$2:$L$201,MATCH(AT$166,'DOCENTI-CLASSI-MATERIE'!$A$2:$A$201,0),MATCH(AT$184,INDIRECT("'DOCENTI-CLASSI-MATERIE'!$A"&amp;MATCH(AT$166,'DOCENTI-CLASSI-MATERIE'!$A$2:$A$201,0)+2&amp;":$L"&amp;MATCH(AT$166,'DOCENTI-CLASSI-MATERIE'!$A$2:$A$201,0)+2),0)),"")</f>
        <v/>
      </c>
      <c r="AU348" s="41" t="str">
        <f ca="1">IFERROR(INDEX('DOCENTI-CLASSI-MATERIE'!$A$2:$L$201,MATCH(AU$166,'DOCENTI-CLASSI-MATERIE'!$A$2:$A$201,0),MATCH(AU$184,INDIRECT("'DOCENTI-CLASSI-MATERIE'!$A"&amp;MATCH(AU$166,'DOCENTI-CLASSI-MATERIE'!$A$2:$A$201,0)+2&amp;":$L"&amp;MATCH(AU$166,'DOCENTI-CLASSI-MATERIE'!$A$2:$A$201,0)+2),0)),"")</f>
        <v/>
      </c>
      <c r="AV348" s="41" t="str">
        <f ca="1">IFERROR(INDEX('DOCENTI-CLASSI-MATERIE'!$A$2:$L$201,MATCH(AV$166,'DOCENTI-CLASSI-MATERIE'!$A$2:$A$201,0),MATCH(AV$184,INDIRECT("'DOCENTI-CLASSI-MATERIE'!$A"&amp;MATCH(AV$166,'DOCENTI-CLASSI-MATERIE'!$A$2:$A$201,0)+2&amp;":$L"&amp;MATCH(AV$166,'DOCENTI-CLASSI-MATERIE'!$A$2:$A$201,0)+2),0)),"")</f>
        <v/>
      </c>
      <c r="AW348" s="41" t="str">
        <f ca="1">IFERROR(INDEX('DOCENTI-CLASSI-MATERIE'!$A$2:$L$201,MATCH(AW$166,'DOCENTI-CLASSI-MATERIE'!$A$2:$A$201,0),MATCH(AW$184,INDIRECT("'DOCENTI-CLASSI-MATERIE'!$A"&amp;MATCH(AW$166,'DOCENTI-CLASSI-MATERIE'!$A$2:$A$201,0)+2&amp;":$L"&amp;MATCH(AW$166,'DOCENTI-CLASSI-MATERIE'!$A$2:$A$201,0)+2),0)),"")</f>
        <v/>
      </c>
      <c r="AX348" s="41" t="str">
        <f ca="1">IFERROR(INDEX('DOCENTI-CLASSI-MATERIE'!$A$2:$L$201,MATCH(AX$166,'DOCENTI-CLASSI-MATERIE'!$A$2:$A$201,0),MATCH(AX$184,INDIRECT("'DOCENTI-CLASSI-MATERIE'!$A"&amp;MATCH(AX$166,'DOCENTI-CLASSI-MATERIE'!$A$2:$A$201,0)+2&amp;":$L"&amp;MATCH(AX$166,'DOCENTI-CLASSI-MATERIE'!$A$2:$A$201,0)+2),0)),"")</f>
        <v/>
      </c>
      <c r="AY348" s="41" t="str">
        <f ca="1">IFERROR(INDEX('DOCENTI-CLASSI-MATERIE'!$A$2:$L$201,MATCH(AY$166,'DOCENTI-CLASSI-MATERIE'!$A$2:$A$201,0),MATCH(AY$184,INDIRECT("'DOCENTI-CLASSI-MATERIE'!$A"&amp;MATCH(AY$166,'DOCENTI-CLASSI-MATERIE'!$A$2:$A$201,0)+2&amp;":$L"&amp;MATCH(AY$166,'DOCENTI-CLASSI-MATERIE'!$A$2:$A$201,0)+2),0)),"")</f>
        <v/>
      </c>
      <c r="AZ348" s="41" t="str">
        <f ca="1">IFERROR(INDEX('DOCENTI-CLASSI-MATERIE'!$A$2:$L$201,MATCH(AZ$166,'DOCENTI-CLASSI-MATERIE'!$A$2:$A$201,0),MATCH(AZ$184,INDIRECT("'DOCENTI-CLASSI-MATERIE'!$A"&amp;MATCH(AZ$166,'DOCENTI-CLASSI-MATERIE'!$A$2:$A$201,0)+2&amp;":$L"&amp;MATCH(AZ$166,'DOCENTI-CLASSI-MATERIE'!$A$2:$A$201,0)+2),0)),"")</f>
        <v/>
      </c>
    </row>
    <row r="349" spans="1:52" s="42" customFormat="1" ht="24.95" hidden="1" customHeight="1">
      <c r="A349" s="160"/>
      <c r="B349" s="163"/>
      <c r="C349" s="43" t="str">
        <f>IFERROR(INDEX('ORARIO DOCENTI'!$A$3:$A$102,MATCH(C$184,'ORARIO DOCENTI'!$BD$3:$BD$102,0),1),"")</f>
        <v/>
      </c>
      <c r="D349" s="43" t="str">
        <f>IFERROR(INDEX('ORARIO DOCENTI'!$A$3:$A$102,MATCH(D$184,'ORARIO DOCENTI'!$BD$3:$BD$102,0),1),"")</f>
        <v/>
      </c>
      <c r="E349" s="43" t="str">
        <f>IFERROR(INDEX('ORARIO DOCENTI'!$A$3:$A$102,MATCH(E$184,'ORARIO DOCENTI'!$BD$3:$BD$102,0),1),"")</f>
        <v/>
      </c>
      <c r="F349" s="43" t="str">
        <f>IFERROR(INDEX('ORARIO DOCENTI'!$A$3:$A$102,MATCH(F$184,'ORARIO DOCENTI'!$BD$3:$BD$102,0),1),"")</f>
        <v/>
      </c>
      <c r="G349" s="43" t="str">
        <f>IFERROR(INDEX('ORARIO DOCENTI'!$A$3:$A$102,MATCH(G$184,'ORARIO DOCENTI'!$BD$3:$BD$102,0),1),"")</f>
        <v/>
      </c>
      <c r="H349" s="43" t="str">
        <f>IFERROR(INDEX('ORARIO DOCENTI'!$A$3:$A$102,MATCH(H$184,'ORARIO DOCENTI'!$BD$3:$BD$102,0),1),"")</f>
        <v/>
      </c>
      <c r="I349" s="43" t="str">
        <f>IFERROR(INDEX('ORARIO DOCENTI'!$A$3:$A$102,MATCH(I$184,'ORARIO DOCENTI'!$BD$3:$BD$102,0),1),"")</f>
        <v/>
      </c>
      <c r="J349" s="43" t="str">
        <f>IFERROR(INDEX('ORARIO DOCENTI'!$A$3:$A$102,MATCH(J$184,'ORARIO DOCENTI'!$BD$3:$BD$102,0),1),"")</f>
        <v/>
      </c>
      <c r="K349" s="43" t="str">
        <f>IFERROR(INDEX('ORARIO DOCENTI'!$A$3:$A$102,MATCH(K$184,'ORARIO DOCENTI'!$BD$3:$BD$102,0),1),"")</f>
        <v/>
      </c>
      <c r="L349" s="43" t="str">
        <f>IFERROR(INDEX('ORARIO DOCENTI'!$A$3:$A$102,MATCH(L$184,'ORARIO DOCENTI'!$BD$3:$BD$102,0),1),"")</f>
        <v>ROSI</v>
      </c>
      <c r="M349" s="43" t="str">
        <f>IFERROR(INDEX('ORARIO DOCENTI'!$A$3:$A$102,MATCH(M$184,'ORARIO DOCENTI'!$BD$3:$BD$102,0),1),"")</f>
        <v>ROSI</v>
      </c>
      <c r="N349" s="43" t="str">
        <f>IFERROR(INDEX('ORARIO DOCENTI'!$A$3:$A$102,MATCH(N$184,'ORARIO DOCENTI'!$BD$3:$BD$102,0),1),"")</f>
        <v/>
      </c>
      <c r="O349" s="43" t="str">
        <f>IFERROR(INDEX('ORARIO DOCENTI'!$A$3:$A$102,MATCH(O$184,'ORARIO DOCENTI'!$BD$3:$BD$102,0),1),"")</f>
        <v/>
      </c>
      <c r="P349" s="43" t="str">
        <f>IFERROR(INDEX('ORARIO DOCENTI'!$A$3:$A$102,MATCH(P$184,'ORARIO DOCENTI'!$BD$3:$BD$102,0),1),"")</f>
        <v/>
      </c>
      <c r="Q349" s="43" t="str">
        <f>IFERROR(INDEX('ORARIO DOCENTI'!$A$3:$A$102,MATCH(Q$184,'ORARIO DOCENTI'!$BD$3:$BD$102,0),1),"")</f>
        <v/>
      </c>
      <c r="R349" s="43" t="str">
        <f>IFERROR(INDEX('ORARIO DOCENTI'!$A$3:$A$102,MATCH(R$184,'ORARIO DOCENTI'!$BD$3:$BD$102,0),1),"")</f>
        <v/>
      </c>
      <c r="S349" s="43" t="str">
        <f>IFERROR(INDEX('ORARIO DOCENTI'!$A$3:$A$102,MATCH(S$184,'ORARIO DOCENTI'!$BD$3:$BD$102,0),1),"")</f>
        <v/>
      </c>
      <c r="T349" s="43" t="str">
        <f>IFERROR(INDEX('ORARIO DOCENTI'!$A$3:$A$102,MATCH(T$184,'ORARIO DOCENTI'!$BD$3:$BD$102,0),1),"")</f>
        <v/>
      </c>
      <c r="U349" s="43" t="str">
        <f>IFERROR(INDEX('ORARIO DOCENTI'!$A$3:$A$102,MATCH(U$184,'ORARIO DOCENTI'!$BD$3:$BD$102,0),1),"")</f>
        <v/>
      </c>
      <c r="V349" s="43" t="str">
        <f>IFERROR(INDEX('ORARIO DOCENTI'!$A$3:$A$102,MATCH(V$184,'ORARIO DOCENTI'!$BD$3:$BD$102,0),1),"")</f>
        <v/>
      </c>
      <c r="W349" s="43" t="str">
        <f>IFERROR(INDEX('ORARIO DOCENTI'!$A$3:$A$102,MATCH(W$184,'ORARIO DOCENTI'!$BD$3:$BD$102,0),1),"")</f>
        <v/>
      </c>
      <c r="X349" s="43" t="str">
        <f>IFERROR(INDEX('ORARIO DOCENTI'!$A$3:$A$102,MATCH(X$184,'ORARIO DOCENTI'!$BD$3:$BD$102,0),1),"")</f>
        <v/>
      </c>
      <c r="Y349" s="43" t="str">
        <f>IFERROR(INDEX('ORARIO DOCENTI'!$A$3:$A$102,MATCH(Y$184,'ORARIO DOCENTI'!$BD$3:$BD$102,0),1),"")</f>
        <v/>
      </c>
      <c r="Z349" s="43" t="str">
        <f>IFERROR(INDEX('ORARIO DOCENTI'!$A$3:$A$102,MATCH(Z$184,'ORARIO DOCENTI'!$BD$3:$BD$102,0),1),"")</f>
        <v/>
      </c>
      <c r="AA349" s="43" t="str">
        <f>IFERROR(INDEX('ORARIO DOCENTI'!$A$3:$A$102,MATCH(AA$184,'ORARIO DOCENTI'!$BD$3:$BD$102,0),1),"")</f>
        <v/>
      </c>
      <c r="AB349" s="43" t="str">
        <f>IFERROR(INDEX('ORARIO DOCENTI'!$A$3:$A$102,MATCH(AB$184,'ORARIO DOCENTI'!$BD$3:$BD$102,0),1),"")</f>
        <v/>
      </c>
      <c r="AC349" s="43" t="str">
        <f>IFERROR(INDEX('ORARIO DOCENTI'!$A$3:$A$102,MATCH(AC$184,'ORARIO DOCENTI'!$BD$3:$BD$102,0),1),"")</f>
        <v/>
      </c>
      <c r="AD349" s="43" t="str">
        <f>IFERROR(INDEX('ORARIO DOCENTI'!$A$3:$A$102,MATCH(AD$184,'ORARIO DOCENTI'!$BD$3:$BD$102,0),1),"")</f>
        <v/>
      </c>
      <c r="AE349" s="43" t="str">
        <f>IFERROR(INDEX('ORARIO DOCENTI'!$A$3:$A$102,MATCH(AE$184,'ORARIO DOCENTI'!$BD$3:$BD$102,0),1),"")</f>
        <v/>
      </c>
      <c r="AF349" s="43" t="str">
        <f>IFERROR(INDEX('ORARIO DOCENTI'!$A$3:$A$102,MATCH(AF$184,'ORARIO DOCENTI'!$BD$3:$BD$102,0),1),"")</f>
        <v/>
      </c>
      <c r="AG349" s="43" t="str">
        <f>IFERROR(INDEX('ORARIO DOCENTI'!$A$3:$A$102,MATCH(AG$184,'ORARIO DOCENTI'!$BD$3:$BD$102,0),1),"")</f>
        <v/>
      </c>
      <c r="AH349" s="43" t="str">
        <f>IFERROR(INDEX('ORARIO DOCENTI'!$A$3:$A$102,MATCH(AH$184,'ORARIO DOCENTI'!$BD$3:$BD$102,0),1),"")</f>
        <v/>
      </c>
      <c r="AI349" s="43" t="str">
        <f>IFERROR(INDEX('ORARIO DOCENTI'!$A$3:$A$102,MATCH(AI$184,'ORARIO DOCENTI'!$BD$3:$BD$102,0),1),"")</f>
        <v/>
      </c>
      <c r="AJ349" s="43" t="str">
        <f>IFERROR(INDEX('ORARIO DOCENTI'!$A$3:$A$102,MATCH(AJ$184,'ORARIO DOCENTI'!$BD$3:$BD$102,0),1),"")</f>
        <v/>
      </c>
      <c r="AK349" s="43" t="str">
        <f>IFERROR(INDEX('ORARIO DOCENTI'!$A$3:$A$102,MATCH(AK$184,'ORARIO DOCENTI'!$BD$3:$BD$102,0),1),"")</f>
        <v/>
      </c>
      <c r="AL349" s="43" t="str">
        <f>IFERROR(INDEX('ORARIO DOCENTI'!$A$3:$A$102,MATCH(AL$184,'ORARIO DOCENTI'!$BD$3:$BD$102,0),1),"")</f>
        <v/>
      </c>
      <c r="AM349" s="43" t="str">
        <f>IFERROR(INDEX('ORARIO DOCENTI'!$A$3:$A$102,MATCH(AM$184,'ORARIO DOCENTI'!$BD$3:$BD$102,0),1),"")</f>
        <v/>
      </c>
      <c r="AN349" s="43" t="str">
        <f>IFERROR(INDEX('ORARIO DOCENTI'!$A$3:$A$102,MATCH(AN$184,'ORARIO DOCENTI'!$BD$3:$BD$102,0),1),"")</f>
        <v/>
      </c>
      <c r="AO349" s="43" t="str">
        <f>IFERROR(INDEX('ORARIO DOCENTI'!$A$3:$A$102,MATCH(AO$184,'ORARIO DOCENTI'!$BD$3:$BD$102,0),1),"")</f>
        <v/>
      </c>
      <c r="AP349" s="43" t="str">
        <f>IFERROR(INDEX('ORARIO DOCENTI'!$A$3:$A$102,MATCH(AP$184,'ORARIO DOCENTI'!$BD$3:$BD$102,0),1),"")</f>
        <v/>
      </c>
      <c r="AQ349" s="43" t="str">
        <f>IFERROR(INDEX('ORARIO DOCENTI'!$A$3:$A$102,MATCH(AQ$184,'ORARIO DOCENTI'!$BD$3:$BD$102,0),1),"")</f>
        <v/>
      </c>
      <c r="AR349" s="43" t="str">
        <f>IFERROR(INDEX('ORARIO DOCENTI'!$A$3:$A$102,MATCH(AR$184,'ORARIO DOCENTI'!$BD$3:$BD$102,0),1),"")</f>
        <v/>
      </c>
      <c r="AS349" s="43" t="str">
        <f>IFERROR(INDEX('ORARIO DOCENTI'!$A$3:$A$102,MATCH(AS$184,'ORARIO DOCENTI'!$BD$3:$BD$102,0),1),"")</f>
        <v/>
      </c>
      <c r="AT349" s="43" t="str">
        <f>IFERROR(INDEX('ORARIO DOCENTI'!$A$3:$A$102,MATCH(AT$184,'ORARIO DOCENTI'!$BD$3:$BD$102,0),1),"")</f>
        <v/>
      </c>
      <c r="AU349" s="43" t="str">
        <f>IFERROR(INDEX('ORARIO DOCENTI'!$A$3:$A$102,MATCH(AU$184,'ORARIO DOCENTI'!$BD$3:$BD$102,0),1),"")</f>
        <v/>
      </c>
      <c r="AV349" s="43" t="str">
        <f>IFERROR(INDEX('ORARIO DOCENTI'!$A$3:$A$102,MATCH(AV$184,'ORARIO DOCENTI'!$BD$3:$BD$102,0),1),"")</f>
        <v/>
      </c>
      <c r="AW349" s="43" t="str">
        <f>IFERROR(INDEX('ORARIO DOCENTI'!$A$3:$A$102,MATCH(AW$184,'ORARIO DOCENTI'!$BD$3:$BD$102,0),1),"")</f>
        <v/>
      </c>
      <c r="AX349" s="43" t="str">
        <f>IFERROR(INDEX('ORARIO DOCENTI'!$A$3:$A$102,MATCH(AX$184,'ORARIO DOCENTI'!$BD$3:$BD$102,0),1),"")</f>
        <v/>
      </c>
      <c r="AY349" s="43" t="str">
        <f>IFERROR(INDEX('ORARIO DOCENTI'!$A$3:$A$102,MATCH(AY$184,'ORARIO DOCENTI'!$BD$3:$BD$102,0),1),"")</f>
        <v/>
      </c>
      <c r="AZ349" s="43" t="str">
        <f>IFERROR(INDEX('ORARIO DOCENTI'!$A$3:$A$102,MATCH(AZ$184,'ORARIO DOCENTI'!$BD$3:$BD$102,0),1),"")</f>
        <v/>
      </c>
    </row>
    <row r="350" spans="1:52" s="42" customFormat="1" ht="24.95" hidden="1" customHeight="1">
      <c r="A350" s="160"/>
      <c r="B350" s="164"/>
      <c r="C350" s="43" t="str">
        <f>IFERROR(INDEX('ORARIO ITP'!$A$3:$A$102,MATCH(C$184,'ORARIO ITP'!$BD$3:$BD220,0),1),"")</f>
        <v/>
      </c>
      <c r="D350" s="43" t="str">
        <f>IFERROR(INDEX('ORARIO ITP'!$A$3:$A$102,MATCH(D$184,'ORARIO ITP'!$BD$3:$BD220,0),1),"")</f>
        <v/>
      </c>
      <c r="E350" s="43" t="str">
        <f>IFERROR(INDEX('ORARIO ITP'!$A$3:$A$102,MATCH(E$184,'ORARIO ITP'!$BD$3:$BD220,0),1),"")</f>
        <v/>
      </c>
      <c r="F350" s="43" t="str">
        <f>IFERROR(INDEX('ORARIO ITP'!$A$3:$A$102,MATCH(F$184,'ORARIO ITP'!$BD$3:$BD220,0),1),"")</f>
        <v/>
      </c>
      <c r="G350" s="43" t="str">
        <f>IFERROR(INDEX('ORARIO ITP'!$A$3:$A$102,MATCH(G$184,'ORARIO ITP'!$BD$3:$BD220,0),1),"")</f>
        <v/>
      </c>
      <c r="H350" s="43" t="str">
        <f>IFERROR(INDEX('ORARIO ITP'!$A$3:$A$102,MATCH(H$184,'ORARIO ITP'!$BD$3:$BD220,0),1),"")</f>
        <v/>
      </c>
      <c r="I350" s="43" t="str">
        <f>IFERROR(INDEX('ORARIO ITP'!$A$3:$A$102,MATCH(I$184,'ORARIO ITP'!$BD$3:$BD220,0),1),"")</f>
        <v/>
      </c>
      <c r="J350" s="43" t="str">
        <f>IFERROR(INDEX('ORARIO ITP'!$A$3:$A$102,MATCH(J$184,'ORARIO ITP'!$BD$3:$BD220,0),1),"")</f>
        <v/>
      </c>
      <c r="K350" s="43" t="str">
        <f>IFERROR(INDEX('ORARIO ITP'!$A$3:$A$102,MATCH(K$184,'ORARIO ITP'!$BD$3:$BD220,0),1),"")</f>
        <v/>
      </c>
      <c r="L350" s="43" t="str">
        <f>IFERROR(INDEX('ORARIO ITP'!$A$3:$A$102,MATCH(L$184,'ORARIO ITP'!$BD$3:$BD220,0),1),"")</f>
        <v/>
      </c>
      <c r="M350" s="43" t="str">
        <f>IFERROR(INDEX('ORARIO ITP'!$A$3:$A$102,MATCH(M$184,'ORARIO ITP'!$BD$3:$BD220,0),1),"")</f>
        <v/>
      </c>
      <c r="N350" s="43" t="str">
        <f>IFERROR(INDEX('ORARIO ITP'!$A$3:$A$102,MATCH(N$184,'ORARIO ITP'!$BD$3:$BD220,0),1),"")</f>
        <v/>
      </c>
      <c r="O350" s="43" t="str">
        <f>IFERROR(INDEX('ORARIO ITP'!$A$3:$A$102,MATCH(O$184,'ORARIO ITP'!$BD$3:$BD220,0),1),"")</f>
        <v/>
      </c>
      <c r="P350" s="43" t="str">
        <f>IFERROR(INDEX('ORARIO ITP'!$A$3:$A$102,MATCH(P$184,'ORARIO ITP'!$BD$3:$BD220,0),1),"")</f>
        <v/>
      </c>
      <c r="Q350" s="43" t="str">
        <f>IFERROR(INDEX('ORARIO ITP'!$A$3:$A$102,MATCH(Q$184,'ORARIO ITP'!$BD$3:$BD220,0),1),"")</f>
        <v/>
      </c>
      <c r="R350" s="43" t="str">
        <f>IFERROR(INDEX('ORARIO ITP'!$A$3:$A$102,MATCH(R$184,'ORARIO ITP'!$BD$3:$BD220,0),1),"")</f>
        <v/>
      </c>
      <c r="S350" s="43" t="str">
        <f>IFERROR(INDEX('ORARIO ITP'!$A$3:$A$102,MATCH(S$184,'ORARIO ITP'!$BD$3:$BD220,0),1),"")</f>
        <v/>
      </c>
      <c r="T350" s="43" t="str">
        <f>IFERROR(INDEX('ORARIO ITP'!$A$3:$A$102,MATCH(T$184,'ORARIO ITP'!$BD$3:$BD220,0),1),"")</f>
        <v/>
      </c>
      <c r="U350" s="43" t="str">
        <f>IFERROR(INDEX('ORARIO ITP'!$A$3:$A$102,MATCH(U$184,'ORARIO ITP'!$BD$3:$BD220,0),1),"")</f>
        <v/>
      </c>
      <c r="V350" s="43" t="str">
        <f>IFERROR(INDEX('ORARIO ITP'!$A$3:$A$102,MATCH(V$184,'ORARIO ITP'!$BD$3:$BD220,0),1),"")</f>
        <v/>
      </c>
      <c r="W350" s="43" t="str">
        <f>IFERROR(INDEX('ORARIO ITP'!$A$3:$A$102,MATCH(W$184,'ORARIO ITP'!$BD$3:$BD220,0),1),"")</f>
        <v/>
      </c>
      <c r="X350" s="43" t="str">
        <f>IFERROR(INDEX('ORARIO ITP'!$A$3:$A$102,MATCH(X$184,'ORARIO ITP'!$BD$3:$BD220,0),1),"")</f>
        <v/>
      </c>
      <c r="Y350" s="43" t="str">
        <f>IFERROR(INDEX('ORARIO ITP'!$A$3:$A$102,MATCH(Y$184,'ORARIO ITP'!$BD$3:$BD220,0),1),"")</f>
        <v/>
      </c>
      <c r="Z350" s="43" t="str">
        <f>IFERROR(INDEX('ORARIO ITP'!$A$3:$A$102,MATCH(Z$184,'ORARIO ITP'!$BD$3:$BD220,0),1),"")</f>
        <v/>
      </c>
      <c r="AA350" s="43" t="str">
        <f>IFERROR(INDEX('ORARIO ITP'!$A$3:$A$102,MATCH(AA$184,'ORARIO ITP'!$BD$3:$BD220,0),1),"")</f>
        <v/>
      </c>
      <c r="AB350" s="43" t="str">
        <f>IFERROR(INDEX('ORARIO ITP'!$A$3:$A$102,MATCH(AB$184,'ORARIO ITP'!$BD$3:$BD220,0),1),"")</f>
        <v/>
      </c>
      <c r="AC350" s="43" t="str">
        <f>IFERROR(INDEX('ORARIO ITP'!$A$3:$A$102,MATCH(AC$184,'ORARIO ITP'!$BD$3:$BD220,0),1),"")</f>
        <v/>
      </c>
      <c r="AD350" s="43" t="str">
        <f>IFERROR(INDEX('ORARIO ITP'!$A$3:$A$102,MATCH(AD$184,'ORARIO ITP'!$BD$3:$BD220,0),1),"")</f>
        <v/>
      </c>
      <c r="AE350" s="43" t="str">
        <f>IFERROR(INDEX('ORARIO ITP'!$A$3:$A$102,MATCH(AE$184,'ORARIO ITP'!$BD$3:$BD220,0),1),"")</f>
        <v/>
      </c>
      <c r="AF350" s="43" t="str">
        <f>IFERROR(INDEX('ORARIO ITP'!$A$3:$A$102,MATCH(AF$184,'ORARIO ITP'!$BD$3:$BD220,0),1),"")</f>
        <v/>
      </c>
      <c r="AG350" s="43" t="str">
        <f>IFERROR(INDEX('ORARIO ITP'!$A$3:$A$102,MATCH(AG$184,'ORARIO ITP'!$BD$3:$BD220,0),1),"")</f>
        <v/>
      </c>
      <c r="AH350" s="43" t="str">
        <f>IFERROR(INDEX('ORARIO ITP'!$A$3:$A$102,MATCH(AH$184,'ORARIO ITP'!$BD$3:$BD220,0),1),"")</f>
        <v/>
      </c>
      <c r="AI350" s="43" t="str">
        <f>IFERROR(INDEX('ORARIO ITP'!$A$3:$A$102,MATCH(AI$184,'ORARIO ITP'!$BD$3:$BD220,0),1),"")</f>
        <v/>
      </c>
      <c r="AJ350" s="43" t="str">
        <f>IFERROR(INDEX('ORARIO ITP'!$A$3:$A$102,MATCH(AJ$184,'ORARIO ITP'!$BD$3:$BD220,0),1),"")</f>
        <v/>
      </c>
      <c r="AK350" s="43" t="str">
        <f>IFERROR(INDEX('ORARIO ITP'!$A$3:$A$102,MATCH(AK$184,'ORARIO ITP'!$BD$3:$BD220,0),1),"")</f>
        <v/>
      </c>
      <c r="AL350" s="43" t="str">
        <f>IFERROR(INDEX('ORARIO ITP'!$A$3:$A$102,MATCH(AL$184,'ORARIO ITP'!$BD$3:$BD220,0),1),"")</f>
        <v/>
      </c>
      <c r="AM350" s="43" t="str">
        <f>IFERROR(INDEX('ORARIO ITP'!$A$3:$A$102,MATCH(AM$184,'ORARIO ITP'!$BD$3:$BD220,0),1),"")</f>
        <v/>
      </c>
      <c r="AN350" s="43" t="str">
        <f>IFERROR(INDEX('ORARIO ITP'!$A$3:$A$102,MATCH(AN$184,'ORARIO ITP'!$BD$3:$BD220,0),1),"")</f>
        <v/>
      </c>
      <c r="AO350" s="43" t="str">
        <f>IFERROR(INDEX('ORARIO ITP'!$A$3:$A$102,MATCH(AO$184,'ORARIO ITP'!$BD$3:$BD220,0),1),"")</f>
        <v/>
      </c>
      <c r="AP350" s="43" t="str">
        <f>IFERROR(INDEX('ORARIO ITP'!$A$3:$A$102,MATCH(AP$184,'ORARIO ITP'!$BD$3:$BD220,0),1),"")</f>
        <v/>
      </c>
      <c r="AQ350" s="43" t="str">
        <f>IFERROR(INDEX('ORARIO ITP'!$A$3:$A$102,MATCH(AQ$184,'ORARIO ITP'!$BD$3:$BD220,0),1),"")</f>
        <v/>
      </c>
      <c r="AR350" s="43" t="str">
        <f>IFERROR(INDEX('ORARIO ITP'!$A$3:$A$102,MATCH(AR$184,'ORARIO ITP'!$BD$3:$BD220,0),1),"")</f>
        <v/>
      </c>
      <c r="AS350" s="43" t="str">
        <f>IFERROR(INDEX('ORARIO ITP'!$A$3:$A$102,MATCH(AS$184,'ORARIO ITP'!$BD$3:$BD220,0),1),"")</f>
        <v/>
      </c>
      <c r="AT350" s="43" t="str">
        <f>IFERROR(INDEX('ORARIO ITP'!$A$3:$A$102,MATCH(AT$184,'ORARIO ITP'!$BD$3:$BD220,0),1),"")</f>
        <v/>
      </c>
      <c r="AU350" s="43" t="str">
        <f>IFERROR(INDEX('ORARIO ITP'!$A$3:$A$102,MATCH(AU$184,'ORARIO ITP'!$BD$3:$BD220,0),1),"")</f>
        <v/>
      </c>
      <c r="AV350" s="43" t="str">
        <f>IFERROR(INDEX('ORARIO ITP'!$A$3:$A$102,MATCH(AV$184,'ORARIO ITP'!$BD$3:$BD220,0),1),"")</f>
        <v/>
      </c>
      <c r="AW350" s="43" t="str">
        <f>IFERROR(INDEX('ORARIO ITP'!$A$3:$A$102,MATCH(AW$184,'ORARIO ITP'!$BD$3:$BD220,0),1),"")</f>
        <v/>
      </c>
      <c r="AX350" s="43" t="str">
        <f>IFERROR(INDEX('ORARIO ITP'!$A$3:$A$102,MATCH(AX$184,'ORARIO ITP'!$BD$3:$BD220,0),1),"")</f>
        <v/>
      </c>
      <c r="AY350" s="43" t="str">
        <f>IFERROR(INDEX('ORARIO ITP'!$A$3:$A$102,MATCH(AY$184,'ORARIO ITP'!$BD$3:$BD220,0),1),"")</f>
        <v/>
      </c>
      <c r="AZ350" s="43" t="str">
        <f>IFERROR(INDEX('ORARIO ITP'!$A$3:$A$102,MATCH(AZ$184,'ORARIO ITP'!$BD$3:$BD220,0),1),"")</f>
        <v/>
      </c>
    </row>
    <row r="351" spans="1:52" ht="24.95" hidden="1" customHeight="1">
      <c r="A351" s="160"/>
      <c r="B351" s="165">
        <v>6</v>
      </c>
      <c r="C351" s="41" t="str">
        <f ca="1">IFERROR(INDEX('DOCENTI-CLASSI-MATERIE'!$A$2:$L$201,MATCH(C$169,'DOCENTI-CLASSI-MATERIE'!$A$2:$A$201,0),MATCH(C$184,INDIRECT("'DOCENTI-CLASSI-MATERIE'!$A"&amp;MATCH(C$169,'DOCENTI-CLASSI-MATERIE'!$A$2:$A$201,0)+2&amp;":$L"&amp;MATCH(C$169,'DOCENTI-CLASSI-MATERIE'!$A$2:$A$201,0)+2),0)),"")</f>
        <v/>
      </c>
      <c r="D351" s="41" t="str">
        <f ca="1">IFERROR(INDEX('DOCENTI-CLASSI-MATERIE'!$A$2:$L$201,MATCH(D$169,'DOCENTI-CLASSI-MATERIE'!$A$2:$A$201,0),MATCH(D$184,INDIRECT("'DOCENTI-CLASSI-MATERIE'!$A"&amp;MATCH(D$169,'DOCENTI-CLASSI-MATERIE'!$A$2:$A$201,0)+2&amp;":$L"&amp;MATCH(D$169,'DOCENTI-CLASSI-MATERIE'!$A$2:$A$201,0)+2),0)),"")</f>
        <v/>
      </c>
      <c r="E351" s="41" t="str">
        <f ca="1">IFERROR(INDEX('DOCENTI-CLASSI-MATERIE'!$A$2:$L$201,MATCH(E$169,'DOCENTI-CLASSI-MATERIE'!$A$2:$A$201,0),MATCH(E$184,INDIRECT("'DOCENTI-CLASSI-MATERIE'!$A"&amp;MATCH(E$169,'DOCENTI-CLASSI-MATERIE'!$A$2:$A$201,0)+2&amp;":$L"&amp;MATCH(E$169,'DOCENTI-CLASSI-MATERIE'!$A$2:$A$201,0)+2),0)),"")</f>
        <v/>
      </c>
      <c r="F351" s="41" t="str">
        <f ca="1">IFERROR(INDEX('DOCENTI-CLASSI-MATERIE'!$A$2:$L$201,MATCH(F$169,'DOCENTI-CLASSI-MATERIE'!$A$2:$A$201,0),MATCH(F$184,INDIRECT("'DOCENTI-CLASSI-MATERIE'!$A"&amp;MATCH(F$169,'DOCENTI-CLASSI-MATERIE'!$A$2:$A$201,0)+2&amp;":$L"&amp;MATCH(F$169,'DOCENTI-CLASSI-MATERIE'!$A$2:$A$201,0)+2),0)),"")</f>
        <v/>
      </c>
      <c r="G351" s="41" t="str">
        <f ca="1">IFERROR(INDEX('DOCENTI-CLASSI-MATERIE'!$A$2:$L$201,MATCH(G$169,'DOCENTI-CLASSI-MATERIE'!$A$2:$A$201,0),MATCH(G$184,INDIRECT("'DOCENTI-CLASSI-MATERIE'!$A"&amp;MATCH(G$169,'DOCENTI-CLASSI-MATERIE'!$A$2:$A$201,0)+2&amp;":$L"&amp;MATCH(G$169,'DOCENTI-CLASSI-MATERIE'!$A$2:$A$201,0)+2),0)),"")</f>
        <v/>
      </c>
      <c r="H351" s="41" t="str">
        <f ca="1">IFERROR(INDEX('DOCENTI-CLASSI-MATERIE'!$A$2:$L$201,MATCH(H$169,'DOCENTI-CLASSI-MATERIE'!$A$2:$A$201,0),MATCH(H$184,INDIRECT("'DOCENTI-CLASSI-MATERIE'!$A"&amp;MATCH(H$169,'DOCENTI-CLASSI-MATERIE'!$A$2:$A$201,0)+2&amp;":$L"&amp;MATCH(H$169,'DOCENTI-CLASSI-MATERIE'!$A$2:$A$201,0)+2),0)),"")</f>
        <v/>
      </c>
      <c r="I351" s="41" t="str">
        <f ca="1">IFERROR(INDEX('DOCENTI-CLASSI-MATERIE'!$A$2:$L$201,MATCH(I$169,'DOCENTI-CLASSI-MATERIE'!$A$2:$A$201,0),MATCH(I$184,INDIRECT("'DOCENTI-CLASSI-MATERIE'!$A"&amp;MATCH(I$169,'DOCENTI-CLASSI-MATERIE'!$A$2:$A$201,0)+2&amp;":$L"&amp;MATCH(I$169,'DOCENTI-CLASSI-MATERIE'!$A$2:$A$201,0)+2),0)),"")</f>
        <v/>
      </c>
      <c r="J351" s="41" t="str">
        <f ca="1">IFERROR(INDEX('DOCENTI-CLASSI-MATERIE'!$A$2:$L$201,MATCH(J$169,'DOCENTI-CLASSI-MATERIE'!$A$2:$A$201,0),MATCH(J$184,INDIRECT("'DOCENTI-CLASSI-MATERIE'!$A"&amp;MATCH(J$169,'DOCENTI-CLASSI-MATERIE'!$A$2:$A$201,0)+2&amp;":$L"&amp;MATCH(J$169,'DOCENTI-CLASSI-MATERIE'!$A$2:$A$201,0)+2),0)),"")</f>
        <v/>
      </c>
      <c r="K351" s="41" t="str">
        <f ca="1">IFERROR(INDEX('DOCENTI-CLASSI-MATERIE'!$A$2:$L$201,MATCH(K$169,'DOCENTI-CLASSI-MATERIE'!$A$2:$A$201,0),MATCH(K$184,INDIRECT("'DOCENTI-CLASSI-MATERIE'!$A"&amp;MATCH(K$169,'DOCENTI-CLASSI-MATERIE'!$A$2:$A$201,0)+2&amp;":$L"&amp;MATCH(K$169,'DOCENTI-CLASSI-MATERIE'!$A$2:$A$201,0)+2),0)),"")</f>
        <v/>
      </c>
      <c r="L351" s="41" t="str">
        <f ca="1">IFERROR(INDEX('DOCENTI-CLASSI-MATERIE'!$A$2:$L$201,MATCH(L$169,'DOCENTI-CLASSI-MATERIE'!$A$2:$A$201,0),MATCH(L$184,INDIRECT("'DOCENTI-CLASSI-MATERIE'!$A"&amp;MATCH(L$169,'DOCENTI-CLASSI-MATERIE'!$A$2:$A$201,0)+2&amp;":$L"&amp;MATCH(L$169,'DOCENTI-CLASSI-MATERIE'!$A$2:$A$201,0)+2),0)),"")</f>
        <v/>
      </c>
      <c r="M351" s="41" t="str">
        <f ca="1">IFERROR(INDEX('DOCENTI-CLASSI-MATERIE'!$A$2:$L$201,MATCH(M$169,'DOCENTI-CLASSI-MATERIE'!$A$2:$A$201,0),MATCH(M$184,INDIRECT("'DOCENTI-CLASSI-MATERIE'!$A"&amp;MATCH(M$169,'DOCENTI-CLASSI-MATERIE'!$A$2:$A$201,0)+2&amp;":$L"&amp;MATCH(M$169,'DOCENTI-CLASSI-MATERIE'!$A$2:$A$201,0)+2),0)),"")</f>
        <v/>
      </c>
      <c r="N351" s="41" t="str">
        <f ca="1">IFERROR(INDEX('DOCENTI-CLASSI-MATERIE'!$A$2:$L$201,MATCH(N$169,'DOCENTI-CLASSI-MATERIE'!$A$2:$A$201,0),MATCH(N$184,INDIRECT("'DOCENTI-CLASSI-MATERIE'!$A"&amp;MATCH(N$169,'DOCENTI-CLASSI-MATERIE'!$A$2:$A$201,0)+2&amp;":$L"&amp;MATCH(N$169,'DOCENTI-CLASSI-MATERIE'!$A$2:$A$201,0)+2),0)),"")</f>
        <v/>
      </c>
      <c r="O351" s="41" t="str">
        <f ca="1">IFERROR(INDEX('DOCENTI-CLASSI-MATERIE'!$A$2:$L$201,MATCH(O$169,'DOCENTI-CLASSI-MATERIE'!$A$2:$A$201,0),MATCH(O$184,INDIRECT("'DOCENTI-CLASSI-MATERIE'!$A"&amp;MATCH(O$169,'DOCENTI-CLASSI-MATERIE'!$A$2:$A$201,0)+2&amp;":$L"&amp;MATCH(O$169,'DOCENTI-CLASSI-MATERIE'!$A$2:$A$201,0)+2),0)),"")</f>
        <v/>
      </c>
      <c r="P351" s="41" t="str">
        <f ca="1">IFERROR(INDEX('DOCENTI-CLASSI-MATERIE'!$A$2:$L$201,MATCH(P$169,'DOCENTI-CLASSI-MATERIE'!$A$2:$A$201,0),MATCH(P$184,INDIRECT("'DOCENTI-CLASSI-MATERIE'!$A"&amp;MATCH(P$169,'DOCENTI-CLASSI-MATERIE'!$A$2:$A$201,0)+2&amp;":$L"&amp;MATCH(P$169,'DOCENTI-CLASSI-MATERIE'!$A$2:$A$201,0)+2),0)),"")</f>
        <v/>
      </c>
      <c r="Q351" s="41" t="str">
        <f ca="1">IFERROR(INDEX('DOCENTI-CLASSI-MATERIE'!$A$2:$L$201,MATCH(Q$169,'DOCENTI-CLASSI-MATERIE'!$A$2:$A$201,0),MATCH(Q$184,INDIRECT("'DOCENTI-CLASSI-MATERIE'!$A"&amp;MATCH(Q$169,'DOCENTI-CLASSI-MATERIE'!$A$2:$A$201,0)+2&amp;":$L"&amp;MATCH(Q$169,'DOCENTI-CLASSI-MATERIE'!$A$2:$A$201,0)+2),0)),"")</f>
        <v/>
      </c>
      <c r="R351" s="41" t="str">
        <f ca="1">IFERROR(INDEX('DOCENTI-CLASSI-MATERIE'!$A$2:$L$201,MATCH(R$169,'DOCENTI-CLASSI-MATERIE'!$A$2:$A$201,0),MATCH(R$184,INDIRECT("'DOCENTI-CLASSI-MATERIE'!$A"&amp;MATCH(R$169,'DOCENTI-CLASSI-MATERIE'!$A$2:$A$201,0)+2&amp;":$L"&amp;MATCH(R$169,'DOCENTI-CLASSI-MATERIE'!$A$2:$A$201,0)+2),0)),"")</f>
        <v/>
      </c>
      <c r="S351" s="41" t="str">
        <f ca="1">IFERROR(INDEX('DOCENTI-CLASSI-MATERIE'!$A$2:$L$201,MATCH(S$169,'DOCENTI-CLASSI-MATERIE'!$A$2:$A$201,0),MATCH(S$184,INDIRECT("'DOCENTI-CLASSI-MATERIE'!$A"&amp;MATCH(S$169,'DOCENTI-CLASSI-MATERIE'!$A$2:$A$201,0)+2&amp;":$L"&amp;MATCH(S$169,'DOCENTI-CLASSI-MATERIE'!$A$2:$A$201,0)+2),0)),"")</f>
        <v/>
      </c>
      <c r="T351" s="41" t="str">
        <f ca="1">IFERROR(INDEX('DOCENTI-CLASSI-MATERIE'!$A$2:$L$201,MATCH(T$169,'DOCENTI-CLASSI-MATERIE'!$A$2:$A$201,0),MATCH(T$184,INDIRECT("'DOCENTI-CLASSI-MATERIE'!$A"&amp;MATCH(T$169,'DOCENTI-CLASSI-MATERIE'!$A$2:$A$201,0)+2&amp;":$L"&amp;MATCH(T$169,'DOCENTI-CLASSI-MATERIE'!$A$2:$A$201,0)+2),0)),"")</f>
        <v/>
      </c>
      <c r="U351" s="41" t="str">
        <f ca="1">IFERROR(INDEX('DOCENTI-CLASSI-MATERIE'!$A$2:$L$201,MATCH(U$169,'DOCENTI-CLASSI-MATERIE'!$A$2:$A$201,0),MATCH(U$184,INDIRECT("'DOCENTI-CLASSI-MATERIE'!$A"&amp;MATCH(U$169,'DOCENTI-CLASSI-MATERIE'!$A$2:$A$201,0)+2&amp;":$L"&amp;MATCH(U$169,'DOCENTI-CLASSI-MATERIE'!$A$2:$A$201,0)+2),0)),"")</f>
        <v/>
      </c>
      <c r="V351" s="41" t="str">
        <f ca="1">IFERROR(INDEX('DOCENTI-CLASSI-MATERIE'!$A$2:$L$201,MATCH(V$169,'DOCENTI-CLASSI-MATERIE'!$A$2:$A$201,0),MATCH(V$184,INDIRECT("'DOCENTI-CLASSI-MATERIE'!$A"&amp;MATCH(V$169,'DOCENTI-CLASSI-MATERIE'!$A$2:$A$201,0)+2&amp;":$L"&amp;MATCH(V$169,'DOCENTI-CLASSI-MATERIE'!$A$2:$A$201,0)+2),0)),"")</f>
        <v/>
      </c>
      <c r="W351" s="41" t="str">
        <f ca="1">IFERROR(INDEX('DOCENTI-CLASSI-MATERIE'!$A$2:$L$201,MATCH(W$169,'DOCENTI-CLASSI-MATERIE'!$A$2:$A$201,0),MATCH(W$184,INDIRECT("'DOCENTI-CLASSI-MATERIE'!$A"&amp;MATCH(W$169,'DOCENTI-CLASSI-MATERIE'!$A$2:$A$201,0)+2&amp;":$L"&amp;MATCH(W$169,'DOCENTI-CLASSI-MATERIE'!$A$2:$A$201,0)+2),0)),"")</f>
        <v/>
      </c>
      <c r="X351" s="41" t="str">
        <f ca="1">IFERROR(INDEX('DOCENTI-CLASSI-MATERIE'!$A$2:$L$201,MATCH(X$169,'DOCENTI-CLASSI-MATERIE'!$A$2:$A$201,0),MATCH(X$184,INDIRECT("'DOCENTI-CLASSI-MATERIE'!$A"&amp;MATCH(X$169,'DOCENTI-CLASSI-MATERIE'!$A$2:$A$201,0)+2&amp;":$L"&amp;MATCH(X$169,'DOCENTI-CLASSI-MATERIE'!$A$2:$A$201,0)+2),0)),"")</f>
        <v/>
      </c>
      <c r="Y351" s="41" t="str">
        <f ca="1">IFERROR(INDEX('DOCENTI-CLASSI-MATERIE'!$A$2:$L$201,MATCH(Y$169,'DOCENTI-CLASSI-MATERIE'!$A$2:$A$201,0),MATCH(Y$184,INDIRECT("'DOCENTI-CLASSI-MATERIE'!$A"&amp;MATCH(Y$169,'DOCENTI-CLASSI-MATERIE'!$A$2:$A$201,0)+2&amp;":$L"&amp;MATCH(Y$169,'DOCENTI-CLASSI-MATERIE'!$A$2:$A$201,0)+2),0)),"")</f>
        <v/>
      </c>
      <c r="Z351" s="41" t="str">
        <f ca="1">IFERROR(INDEX('DOCENTI-CLASSI-MATERIE'!$A$2:$L$201,MATCH(Z$169,'DOCENTI-CLASSI-MATERIE'!$A$2:$A$201,0),MATCH(Z$184,INDIRECT("'DOCENTI-CLASSI-MATERIE'!$A"&amp;MATCH(Z$169,'DOCENTI-CLASSI-MATERIE'!$A$2:$A$201,0)+2&amp;":$L"&amp;MATCH(Z$169,'DOCENTI-CLASSI-MATERIE'!$A$2:$A$201,0)+2),0)),"")</f>
        <v/>
      </c>
      <c r="AA351" s="41" t="str">
        <f ca="1">IFERROR(INDEX('DOCENTI-CLASSI-MATERIE'!$A$2:$L$201,MATCH(AA$169,'DOCENTI-CLASSI-MATERIE'!$A$2:$A$201,0),MATCH(AA$184,INDIRECT("'DOCENTI-CLASSI-MATERIE'!$A"&amp;MATCH(AA$169,'DOCENTI-CLASSI-MATERIE'!$A$2:$A$201,0)+2&amp;":$L"&amp;MATCH(AA$169,'DOCENTI-CLASSI-MATERIE'!$A$2:$A$201,0)+2),0)),"")</f>
        <v/>
      </c>
      <c r="AB351" s="41" t="str">
        <f ca="1">IFERROR(INDEX('DOCENTI-CLASSI-MATERIE'!$A$2:$L$201,MATCH(AB$169,'DOCENTI-CLASSI-MATERIE'!$A$2:$A$201,0),MATCH(AB$184,INDIRECT("'DOCENTI-CLASSI-MATERIE'!$A"&amp;MATCH(AB$169,'DOCENTI-CLASSI-MATERIE'!$A$2:$A$201,0)+2&amp;":$L"&amp;MATCH(AB$169,'DOCENTI-CLASSI-MATERIE'!$A$2:$A$201,0)+2),0)),"")</f>
        <v/>
      </c>
      <c r="AC351" s="41" t="str">
        <f ca="1">IFERROR(INDEX('DOCENTI-CLASSI-MATERIE'!$A$2:$L$201,MATCH(AC$169,'DOCENTI-CLASSI-MATERIE'!$A$2:$A$201,0),MATCH(AC$184,INDIRECT("'DOCENTI-CLASSI-MATERIE'!$A"&amp;MATCH(AC$169,'DOCENTI-CLASSI-MATERIE'!$A$2:$A$201,0)+2&amp;":$L"&amp;MATCH(AC$169,'DOCENTI-CLASSI-MATERIE'!$A$2:$A$201,0)+2),0)),"")</f>
        <v/>
      </c>
      <c r="AD351" s="41" t="str">
        <f ca="1">IFERROR(INDEX('DOCENTI-CLASSI-MATERIE'!$A$2:$L$201,MATCH(AD$169,'DOCENTI-CLASSI-MATERIE'!$A$2:$A$201,0),MATCH(AD$184,INDIRECT("'DOCENTI-CLASSI-MATERIE'!$A"&amp;MATCH(AD$169,'DOCENTI-CLASSI-MATERIE'!$A$2:$A$201,0)+2&amp;":$L"&amp;MATCH(AD$169,'DOCENTI-CLASSI-MATERIE'!$A$2:$A$201,0)+2),0)),"")</f>
        <v/>
      </c>
      <c r="AE351" s="41" t="str">
        <f ca="1">IFERROR(INDEX('DOCENTI-CLASSI-MATERIE'!$A$2:$L$201,MATCH(AE$169,'DOCENTI-CLASSI-MATERIE'!$A$2:$A$201,0),MATCH(AE$184,INDIRECT("'DOCENTI-CLASSI-MATERIE'!$A"&amp;MATCH(AE$169,'DOCENTI-CLASSI-MATERIE'!$A$2:$A$201,0)+2&amp;":$L"&amp;MATCH(AE$169,'DOCENTI-CLASSI-MATERIE'!$A$2:$A$201,0)+2),0)),"")</f>
        <v/>
      </c>
      <c r="AF351" s="41" t="str">
        <f ca="1">IFERROR(INDEX('DOCENTI-CLASSI-MATERIE'!$A$2:$L$201,MATCH(AF$169,'DOCENTI-CLASSI-MATERIE'!$A$2:$A$201,0),MATCH(AF$184,INDIRECT("'DOCENTI-CLASSI-MATERIE'!$A"&amp;MATCH(AF$169,'DOCENTI-CLASSI-MATERIE'!$A$2:$A$201,0)+2&amp;":$L"&amp;MATCH(AF$169,'DOCENTI-CLASSI-MATERIE'!$A$2:$A$201,0)+2),0)),"")</f>
        <v/>
      </c>
      <c r="AG351" s="41" t="str">
        <f ca="1">IFERROR(INDEX('DOCENTI-CLASSI-MATERIE'!$A$2:$L$201,MATCH(AG$169,'DOCENTI-CLASSI-MATERIE'!$A$2:$A$201,0),MATCH(AG$184,INDIRECT("'DOCENTI-CLASSI-MATERIE'!$A"&amp;MATCH(AG$169,'DOCENTI-CLASSI-MATERIE'!$A$2:$A$201,0)+2&amp;":$L"&amp;MATCH(AG$169,'DOCENTI-CLASSI-MATERIE'!$A$2:$A$201,0)+2),0)),"")</f>
        <v/>
      </c>
      <c r="AH351" s="41" t="str">
        <f ca="1">IFERROR(INDEX('DOCENTI-CLASSI-MATERIE'!$A$2:$L$201,MATCH(AH$169,'DOCENTI-CLASSI-MATERIE'!$A$2:$A$201,0),MATCH(AH$184,INDIRECT("'DOCENTI-CLASSI-MATERIE'!$A"&amp;MATCH(AH$169,'DOCENTI-CLASSI-MATERIE'!$A$2:$A$201,0)+2&amp;":$L"&amp;MATCH(AH$169,'DOCENTI-CLASSI-MATERIE'!$A$2:$A$201,0)+2),0)),"")</f>
        <v/>
      </c>
      <c r="AI351" s="41" t="str">
        <f ca="1">IFERROR(INDEX('DOCENTI-CLASSI-MATERIE'!$A$2:$L$201,MATCH(AI$169,'DOCENTI-CLASSI-MATERIE'!$A$2:$A$201,0),MATCH(AI$184,INDIRECT("'DOCENTI-CLASSI-MATERIE'!$A"&amp;MATCH(AI$169,'DOCENTI-CLASSI-MATERIE'!$A$2:$A$201,0)+2&amp;":$L"&amp;MATCH(AI$169,'DOCENTI-CLASSI-MATERIE'!$A$2:$A$201,0)+2),0)),"")</f>
        <v/>
      </c>
      <c r="AJ351" s="41" t="str">
        <f ca="1">IFERROR(INDEX('DOCENTI-CLASSI-MATERIE'!$A$2:$L$201,MATCH(AJ$169,'DOCENTI-CLASSI-MATERIE'!$A$2:$A$201,0),MATCH(AJ$184,INDIRECT("'DOCENTI-CLASSI-MATERIE'!$A"&amp;MATCH(AJ$169,'DOCENTI-CLASSI-MATERIE'!$A$2:$A$201,0)+2&amp;":$L"&amp;MATCH(AJ$169,'DOCENTI-CLASSI-MATERIE'!$A$2:$A$201,0)+2),0)),"")</f>
        <v/>
      </c>
      <c r="AK351" s="41" t="str">
        <f ca="1">IFERROR(INDEX('DOCENTI-CLASSI-MATERIE'!$A$2:$L$201,MATCH(AK$169,'DOCENTI-CLASSI-MATERIE'!$A$2:$A$201,0),MATCH(AK$184,INDIRECT("'DOCENTI-CLASSI-MATERIE'!$A"&amp;MATCH(AK$169,'DOCENTI-CLASSI-MATERIE'!$A$2:$A$201,0)+2&amp;":$L"&amp;MATCH(AK$169,'DOCENTI-CLASSI-MATERIE'!$A$2:$A$201,0)+2),0)),"")</f>
        <v/>
      </c>
      <c r="AL351" s="41" t="str">
        <f ca="1">IFERROR(INDEX('DOCENTI-CLASSI-MATERIE'!$A$2:$L$201,MATCH(AL$169,'DOCENTI-CLASSI-MATERIE'!$A$2:$A$201,0),MATCH(AL$184,INDIRECT("'DOCENTI-CLASSI-MATERIE'!$A"&amp;MATCH(AL$169,'DOCENTI-CLASSI-MATERIE'!$A$2:$A$201,0)+2&amp;":$L"&amp;MATCH(AL$169,'DOCENTI-CLASSI-MATERIE'!$A$2:$A$201,0)+2),0)),"")</f>
        <v/>
      </c>
      <c r="AM351" s="41" t="str">
        <f ca="1">IFERROR(INDEX('DOCENTI-CLASSI-MATERIE'!$A$2:$L$201,MATCH(AM$169,'DOCENTI-CLASSI-MATERIE'!$A$2:$A$201,0),MATCH(AM$184,INDIRECT("'DOCENTI-CLASSI-MATERIE'!$A"&amp;MATCH(AM$169,'DOCENTI-CLASSI-MATERIE'!$A$2:$A$201,0)+2&amp;":$L"&amp;MATCH(AM$169,'DOCENTI-CLASSI-MATERIE'!$A$2:$A$201,0)+2),0)),"")</f>
        <v/>
      </c>
      <c r="AN351" s="41" t="str">
        <f ca="1">IFERROR(INDEX('DOCENTI-CLASSI-MATERIE'!$A$2:$L$201,MATCH(AN$169,'DOCENTI-CLASSI-MATERIE'!$A$2:$A$201,0),MATCH(AN$184,INDIRECT("'DOCENTI-CLASSI-MATERIE'!$A"&amp;MATCH(AN$169,'DOCENTI-CLASSI-MATERIE'!$A$2:$A$201,0)+2&amp;":$L"&amp;MATCH(AN$169,'DOCENTI-CLASSI-MATERIE'!$A$2:$A$201,0)+2),0)),"")</f>
        <v/>
      </c>
      <c r="AO351" s="41" t="str">
        <f ca="1">IFERROR(INDEX('DOCENTI-CLASSI-MATERIE'!$A$2:$L$201,MATCH(AO$169,'DOCENTI-CLASSI-MATERIE'!$A$2:$A$201,0),MATCH(AO$184,INDIRECT("'DOCENTI-CLASSI-MATERIE'!$A"&amp;MATCH(AO$169,'DOCENTI-CLASSI-MATERIE'!$A$2:$A$201,0)+2&amp;":$L"&amp;MATCH(AO$169,'DOCENTI-CLASSI-MATERIE'!$A$2:$A$201,0)+2),0)),"")</f>
        <v/>
      </c>
      <c r="AP351" s="41" t="str">
        <f ca="1">IFERROR(INDEX('DOCENTI-CLASSI-MATERIE'!$A$2:$L$201,MATCH(AP$169,'DOCENTI-CLASSI-MATERIE'!$A$2:$A$201,0),MATCH(AP$184,INDIRECT("'DOCENTI-CLASSI-MATERIE'!$A"&amp;MATCH(AP$169,'DOCENTI-CLASSI-MATERIE'!$A$2:$A$201,0)+2&amp;":$L"&amp;MATCH(AP$169,'DOCENTI-CLASSI-MATERIE'!$A$2:$A$201,0)+2),0)),"")</f>
        <v/>
      </c>
      <c r="AQ351" s="41" t="str">
        <f ca="1">IFERROR(INDEX('DOCENTI-CLASSI-MATERIE'!$A$2:$L$201,MATCH(AQ$169,'DOCENTI-CLASSI-MATERIE'!$A$2:$A$201,0),MATCH(AQ$184,INDIRECT("'DOCENTI-CLASSI-MATERIE'!$A"&amp;MATCH(AQ$169,'DOCENTI-CLASSI-MATERIE'!$A$2:$A$201,0)+2&amp;":$L"&amp;MATCH(AQ$169,'DOCENTI-CLASSI-MATERIE'!$A$2:$A$201,0)+2),0)),"")</f>
        <v/>
      </c>
      <c r="AR351" s="41" t="str">
        <f ca="1">IFERROR(INDEX('DOCENTI-CLASSI-MATERIE'!$A$2:$L$201,MATCH(AR$169,'DOCENTI-CLASSI-MATERIE'!$A$2:$A$201,0),MATCH(AR$184,INDIRECT("'DOCENTI-CLASSI-MATERIE'!$A"&amp;MATCH(AR$169,'DOCENTI-CLASSI-MATERIE'!$A$2:$A$201,0)+2&amp;":$L"&amp;MATCH(AR$169,'DOCENTI-CLASSI-MATERIE'!$A$2:$A$201,0)+2),0)),"")</f>
        <v/>
      </c>
      <c r="AS351" s="41" t="str">
        <f ca="1">IFERROR(INDEX('DOCENTI-CLASSI-MATERIE'!$A$2:$L$201,MATCH(AS$169,'DOCENTI-CLASSI-MATERIE'!$A$2:$A$201,0),MATCH(AS$184,INDIRECT("'DOCENTI-CLASSI-MATERIE'!$A"&amp;MATCH(AS$169,'DOCENTI-CLASSI-MATERIE'!$A$2:$A$201,0)+2&amp;":$L"&amp;MATCH(AS$169,'DOCENTI-CLASSI-MATERIE'!$A$2:$A$201,0)+2),0)),"")</f>
        <v/>
      </c>
      <c r="AT351" s="41" t="str">
        <f ca="1">IFERROR(INDEX('DOCENTI-CLASSI-MATERIE'!$A$2:$L$201,MATCH(AT$169,'DOCENTI-CLASSI-MATERIE'!$A$2:$A$201,0),MATCH(AT$184,INDIRECT("'DOCENTI-CLASSI-MATERIE'!$A"&amp;MATCH(AT$169,'DOCENTI-CLASSI-MATERIE'!$A$2:$A$201,0)+2&amp;":$L"&amp;MATCH(AT$169,'DOCENTI-CLASSI-MATERIE'!$A$2:$A$201,0)+2),0)),"")</f>
        <v/>
      </c>
      <c r="AU351" s="41" t="str">
        <f ca="1">IFERROR(INDEX('DOCENTI-CLASSI-MATERIE'!$A$2:$L$201,MATCH(AU$169,'DOCENTI-CLASSI-MATERIE'!$A$2:$A$201,0),MATCH(AU$184,INDIRECT("'DOCENTI-CLASSI-MATERIE'!$A"&amp;MATCH(AU$169,'DOCENTI-CLASSI-MATERIE'!$A$2:$A$201,0)+2&amp;":$L"&amp;MATCH(AU$169,'DOCENTI-CLASSI-MATERIE'!$A$2:$A$201,0)+2),0)),"")</f>
        <v/>
      </c>
      <c r="AV351" s="41" t="str">
        <f ca="1">IFERROR(INDEX('DOCENTI-CLASSI-MATERIE'!$A$2:$L$201,MATCH(AV$169,'DOCENTI-CLASSI-MATERIE'!$A$2:$A$201,0),MATCH(AV$184,INDIRECT("'DOCENTI-CLASSI-MATERIE'!$A"&amp;MATCH(AV$169,'DOCENTI-CLASSI-MATERIE'!$A$2:$A$201,0)+2&amp;":$L"&amp;MATCH(AV$169,'DOCENTI-CLASSI-MATERIE'!$A$2:$A$201,0)+2),0)),"")</f>
        <v/>
      </c>
      <c r="AW351" s="41" t="str">
        <f ca="1">IFERROR(INDEX('DOCENTI-CLASSI-MATERIE'!$A$2:$L$201,MATCH(AW$169,'DOCENTI-CLASSI-MATERIE'!$A$2:$A$201,0),MATCH(AW$184,INDIRECT("'DOCENTI-CLASSI-MATERIE'!$A"&amp;MATCH(AW$169,'DOCENTI-CLASSI-MATERIE'!$A$2:$A$201,0)+2&amp;":$L"&amp;MATCH(AW$169,'DOCENTI-CLASSI-MATERIE'!$A$2:$A$201,0)+2),0)),"")</f>
        <v/>
      </c>
      <c r="AX351" s="41" t="str">
        <f ca="1">IFERROR(INDEX('DOCENTI-CLASSI-MATERIE'!$A$2:$L$201,MATCH(AX$169,'DOCENTI-CLASSI-MATERIE'!$A$2:$A$201,0),MATCH(AX$184,INDIRECT("'DOCENTI-CLASSI-MATERIE'!$A"&amp;MATCH(AX$169,'DOCENTI-CLASSI-MATERIE'!$A$2:$A$201,0)+2&amp;":$L"&amp;MATCH(AX$169,'DOCENTI-CLASSI-MATERIE'!$A$2:$A$201,0)+2),0)),"")</f>
        <v/>
      </c>
      <c r="AY351" s="41" t="str">
        <f ca="1">IFERROR(INDEX('DOCENTI-CLASSI-MATERIE'!$A$2:$L$201,MATCH(AY$169,'DOCENTI-CLASSI-MATERIE'!$A$2:$A$201,0),MATCH(AY$184,INDIRECT("'DOCENTI-CLASSI-MATERIE'!$A"&amp;MATCH(AY$169,'DOCENTI-CLASSI-MATERIE'!$A$2:$A$201,0)+2&amp;":$L"&amp;MATCH(AY$169,'DOCENTI-CLASSI-MATERIE'!$A$2:$A$201,0)+2),0)),"")</f>
        <v/>
      </c>
      <c r="AZ351" s="41" t="str">
        <f ca="1">IFERROR(INDEX('DOCENTI-CLASSI-MATERIE'!$A$2:$L$201,MATCH(AZ$169,'DOCENTI-CLASSI-MATERIE'!$A$2:$A$201,0),MATCH(AZ$184,INDIRECT("'DOCENTI-CLASSI-MATERIE'!$A"&amp;MATCH(AZ$169,'DOCENTI-CLASSI-MATERIE'!$A$2:$A$201,0)+2&amp;":$L"&amp;MATCH(AZ$169,'DOCENTI-CLASSI-MATERIE'!$A$2:$A$201,0)+2),0)),"")</f>
        <v/>
      </c>
    </row>
    <row r="352" spans="1:52" ht="24.95" hidden="1" customHeight="1">
      <c r="A352" s="160"/>
      <c r="B352" s="165"/>
      <c r="C352" s="43" t="str">
        <f>IFERROR(INDEX('ORARIO DOCENTI'!$A$3:$A$102,MATCH(C$184,'ORARIO DOCENTI'!$BE$3:$BE$102,0),1),"")</f>
        <v/>
      </c>
      <c r="D352" s="43" t="str">
        <f>IFERROR(INDEX('ORARIO DOCENTI'!$A$3:$A$102,MATCH(D$184,'ORARIO DOCENTI'!$BE$3:$BE$102,0),1),"")</f>
        <v/>
      </c>
      <c r="E352" s="43" t="str">
        <f>IFERROR(INDEX('ORARIO DOCENTI'!$A$3:$A$102,MATCH(E$184,'ORARIO DOCENTI'!$BE$3:$BE$102,0),1),"")</f>
        <v/>
      </c>
      <c r="F352" s="43" t="str">
        <f>IFERROR(INDEX('ORARIO DOCENTI'!$A$3:$A$102,MATCH(F$184,'ORARIO DOCENTI'!$BE$3:$BE$102,0),1),"")</f>
        <v/>
      </c>
      <c r="G352" s="43" t="str">
        <f>IFERROR(INDEX('ORARIO DOCENTI'!$A$3:$A$102,MATCH(G$184,'ORARIO DOCENTI'!$BE$3:$BE$102,0),1),"")</f>
        <v/>
      </c>
      <c r="H352" s="43" t="str">
        <f>IFERROR(INDEX('ORARIO DOCENTI'!$A$3:$A$102,MATCH(H$184,'ORARIO DOCENTI'!$BE$3:$BE$102,0),1),"")</f>
        <v/>
      </c>
      <c r="I352" s="43" t="str">
        <f>IFERROR(INDEX('ORARIO DOCENTI'!$A$3:$A$102,MATCH(I$184,'ORARIO DOCENTI'!$BE$3:$BE$102,0),1),"")</f>
        <v/>
      </c>
      <c r="J352" s="43" t="str">
        <f>IFERROR(INDEX('ORARIO DOCENTI'!$A$3:$A$102,MATCH(J$184,'ORARIO DOCENTI'!$BE$3:$BE$102,0),1),"")</f>
        <v/>
      </c>
      <c r="K352" s="43" t="str">
        <f>IFERROR(INDEX('ORARIO DOCENTI'!$A$3:$A$102,MATCH(K$184,'ORARIO DOCENTI'!$BE$3:$BE$102,0),1),"")</f>
        <v/>
      </c>
      <c r="L352" s="43" t="str">
        <f>IFERROR(INDEX('ORARIO DOCENTI'!$A$3:$A$102,MATCH(L$184,'ORARIO DOCENTI'!$BE$3:$BE$102,0),1),"")</f>
        <v/>
      </c>
      <c r="M352" s="43" t="str">
        <f>IFERROR(INDEX('ORARIO DOCENTI'!$A$3:$A$102,MATCH(M$184,'ORARIO DOCENTI'!$BE$3:$BE$102,0),1),"")</f>
        <v/>
      </c>
      <c r="N352" s="43" t="str">
        <f>IFERROR(INDEX('ORARIO DOCENTI'!$A$3:$A$102,MATCH(N$184,'ORARIO DOCENTI'!$BE$3:$BE$102,0),1),"")</f>
        <v/>
      </c>
      <c r="O352" s="43" t="str">
        <f>IFERROR(INDEX('ORARIO DOCENTI'!$A$3:$A$102,MATCH(O$184,'ORARIO DOCENTI'!$BE$3:$BE$102,0),1),"")</f>
        <v/>
      </c>
      <c r="P352" s="43" t="str">
        <f>IFERROR(INDEX('ORARIO DOCENTI'!$A$3:$A$102,MATCH(P$184,'ORARIO DOCENTI'!$BE$3:$BE$102,0),1),"")</f>
        <v/>
      </c>
      <c r="Q352" s="43" t="str">
        <f>IFERROR(INDEX('ORARIO DOCENTI'!$A$3:$A$102,MATCH(Q$184,'ORARIO DOCENTI'!$BE$3:$BE$102,0),1),"")</f>
        <v/>
      </c>
      <c r="R352" s="43" t="str">
        <f>IFERROR(INDEX('ORARIO DOCENTI'!$A$3:$A$102,MATCH(R$184,'ORARIO DOCENTI'!$BE$3:$BE$102,0),1),"")</f>
        <v/>
      </c>
      <c r="S352" s="43" t="str">
        <f>IFERROR(INDEX('ORARIO DOCENTI'!$A$3:$A$102,MATCH(S$184,'ORARIO DOCENTI'!$BE$3:$BE$102,0),1),"")</f>
        <v/>
      </c>
      <c r="T352" s="43" t="str">
        <f>IFERROR(INDEX('ORARIO DOCENTI'!$A$3:$A$102,MATCH(T$184,'ORARIO DOCENTI'!$BE$3:$BE$102,0),1),"")</f>
        <v/>
      </c>
      <c r="U352" s="43" t="str">
        <f>IFERROR(INDEX('ORARIO DOCENTI'!$A$3:$A$102,MATCH(U$184,'ORARIO DOCENTI'!$BE$3:$BE$102,0),1),"")</f>
        <v/>
      </c>
      <c r="V352" s="43" t="str">
        <f>IFERROR(INDEX('ORARIO DOCENTI'!$A$3:$A$102,MATCH(V$184,'ORARIO DOCENTI'!$BE$3:$BE$102,0),1),"")</f>
        <v/>
      </c>
      <c r="W352" s="43" t="str">
        <f>IFERROR(INDEX('ORARIO DOCENTI'!$A$3:$A$102,MATCH(W$184,'ORARIO DOCENTI'!$BE$3:$BE$102,0),1),"")</f>
        <v/>
      </c>
      <c r="X352" s="43" t="str">
        <f>IFERROR(INDEX('ORARIO DOCENTI'!$A$3:$A$102,MATCH(X$184,'ORARIO DOCENTI'!$BE$3:$BE$102,0),1),"")</f>
        <v/>
      </c>
      <c r="Y352" s="43" t="str">
        <f>IFERROR(INDEX('ORARIO DOCENTI'!$A$3:$A$102,MATCH(Y$184,'ORARIO DOCENTI'!$BE$3:$BE$102,0),1),"")</f>
        <v/>
      </c>
      <c r="Z352" s="43" t="str">
        <f>IFERROR(INDEX('ORARIO DOCENTI'!$A$3:$A$102,MATCH(Z$184,'ORARIO DOCENTI'!$BE$3:$BE$102,0),1),"")</f>
        <v/>
      </c>
      <c r="AA352" s="43" t="str">
        <f>IFERROR(INDEX('ORARIO DOCENTI'!$A$3:$A$102,MATCH(AA$184,'ORARIO DOCENTI'!$BE$3:$BE$102,0),1),"")</f>
        <v/>
      </c>
      <c r="AB352" s="43" t="str">
        <f>IFERROR(INDEX('ORARIO DOCENTI'!$A$3:$A$102,MATCH(AB$184,'ORARIO DOCENTI'!$BE$3:$BE$102,0),1),"")</f>
        <v/>
      </c>
      <c r="AC352" s="43" t="str">
        <f>IFERROR(INDEX('ORARIO DOCENTI'!$A$3:$A$102,MATCH(AC$184,'ORARIO DOCENTI'!$BE$3:$BE$102,0),1),"")</f>
        <v/>
      </c>
      <c r="AD352" s="43" t="str">
        <f>IFERROR(INDEX('ORARIO DOCENTI'!$A$3:$A$102,MATCH(AD$184,'ORARIO DOCENTI'!$BE$3:$BE$102,0),1),"")</f>
        <v/>
      </c>
      <c r="AE352" s="43" t="str">
        <f>IFERROR(INDEX('ORARIO DOCENTI'!$A$3:$A$102,MATCH(AE$184,'ORARIO DOCENTI'!$BE$3:$BE$102,0),1),"")</f>
        <v/>
      </c>
      <c r="AF352" s="43" t="str">
        <f>IFERROR(INDEX('ORARIO DOCENTI'!$A$3:$A$102,MATCH(AF$184,'ORARIO DOCENTI'!$BE$3:$BE$102,0),1),"")</f>
        <v/>
      </c>
      <c r="AG352" s="43" t="str">
        <f>IFERROR(INDEX('ORARIO DOCENTI'!$A$3:$A$102,MATCH(AG$184,'ORARIO DOCENTI'!$BE$3:$BE$102,0),1),"")</f>
        <v/>
      </c>
      <c r="AH352" s="43" t="str">
        <f>IFERROR(INDEX('ORARIO DOCENTI'!$A$3:$A$102,MATCH(AH$184,'ORARIO DOCENTI'!$BE$3:$BE$102,0),1),"")</f>
        <v/>
      </c>
      <c r="AI352" s="43" t="str">
        <f>IFERROR(INDEX('ORARIO DOCENTI'!$A$3:$A$102,MATCH(AI$184,'ORARIO DOCENTI'!$BE$3:$BE$102,0),1),"")</f>
        <v/>
      </c>
      <c r="AJ352" s="43" t="str">
        <f>IFERROR(INDEX('ORARIO DOCENTI'!$A$3:$A$102,MATCH(AJ$184,'ORARIO DOCENTI'!$BE$3:$BE$102,0),1),"")</f>
        <v/>
      </c>
      <c r="AK352" s="43" t="str">
        <f>IFERROR(INDEX('ORARIO DOCENTI'!$A$3:$A$102,MATCH(AK$184,'ORARIO DOCENTI'!$BE$3:$BE$102,0),1),"")</f>
        <v/>
      </c>
      <c r="AL352" s="43" t="str">
        <f>IFERROR(INDEX('ORARIO DOCENTI'!$A$3:$A$102,MATCH(AL$184,'ORARIO DOCENTI'!$BE$3:$BE$102,0),1),"")</f>
        <v/>
      </c>
      <c r="AM352" s="43" t="str">
        <f>IFERROR(INDEX('ORARIO DOCENTI'!$A$3:$A$102,MATCH(AM$184,'ORARIO DOCENTI'!$BE$3:$BE$102,0),1),"")</f>
        <v/>
      </c>
      <c r="AN352" s="43" t="str">
        <f>IFERROR(INDEX('ORARIO DOCENTI'!$A$3:$A$102,MATCH(AN$184,'ORARIO DOCENTI'!$BE$3:$BE$102,0),1),"")</f>
        <v/>
      </c>
      <c r="AO352" s="43" t="str">
        <f>IFERROR(INDEX('ORARIO DOCENTI'!$A$3:$A$102,MATCH(AO$184,'ORARIO DOCENTI'!$BE$3:$BE$102,0),1),"")</f>
        <v/>
      </c>
      <c r="AP352" s="43" t="str">
        <f>IFERROR(INDEX('ORARIO DOCENTI'!$A$3:$A$102,MATCH(AP$184,'ORARIO DOCENTI'!$BE$3:$BE$102,0),1),"")</f>
        <v/>
      </c>
      <c r="AQ352" s="43" t="str">
        <f>IFERROR(INDEX('ORARIO DOCENTI'!$A$3:$A$102,MATCH(AQ$184,'ORARIO DOCENTI'!$BE$3:$BE$102,0),1),"")</f>
        <v/>
      </c>
      <c r="AR352" s="43" t="str">
        <f>IFERROR(INDEX('ORARIO DOCENTI'!$A$3:$A$102,MATCH(AR$184,'ORARIO DOCENTI'!$BE$3:$BE$102,0),1),"")</f>
        <v/>
      </c>
      <c r="AS352" s="43" t="str">
        <f>IFERROR(INDEX('ORARIO DOCENTI'!$A$3:$A$102,MATCH(AS$184,'ORARIO DOCENTI'!$BE$3:$BE$102,0),1),"")</f>
        <v/>
      </c>
      <c r="AT352" s="43" t="str">
        <f>IFERROR(INDEX('ORARIO DOCENTI'!$A$3:$A$102,MATCH(AT$184,'ORARIO DOCENTI'!$BE$3:$BE$102,0),1),"")</f>
        <v/>
      </c>
      <c r="AU352" s="43" t="str">
        <f>IFERROR(INDEX('ORARIO DOCENTI'!$A$3:$A$102,MATCH(AU$184,'ORARIO DOCENTI'!$BE$3:$BE$102,0),1),"")</f>
        <v/>
      </c>
      <c r="AV352" s="43" t="str">
        <f>IFERROR(INDEX('ORARIO DOCENTI'!$A$3:$A$102,MATCH(AV$184,'ORARIO DOCENTI'!$BE$3:$BE$102,0),1),"")</f>
        <v/>
      </c>
      <c r="AW352" s="43" t="str">
        <f>IFERROR(INDEX('ORARIO DOCENTI'!$A$3:$A$102,MATCH(AW$184,'ORARIO DOCENTI'!$BE$3:$BE$102,0),1),"")</f>
        <v/>
      </c>
      <c r="AX352" s="43" t="str">
        <f>IFERROR(INDEX('ORARIO DOCENTI'!$A$3:$A$102,MATCH(AX$184,'ORARIO DOCENTI'!$BE$3:$BE$102,0),1),"")</f>
        <v/>
      </c>
      <c r="AY352" s="43" t="str">
        <f>IFERROR(INDEX('ORARIO DOCENTI'!$A$3:$A$102,MATCH(AY$184,'ORARIO DOCENTI'!$BE$3:$BE$102,0),1),"")</f>
        <v/>
      </c>
      <c r="AZ352" s="43" t="str">
        <f>IFERROR(INDEX('ORARIO DOCENTI'!$A$3:$A$102,MATCH(AZ$184,'ORARIO DOCENTI'!$BE$3:$BE$102,0),1),"")</f>
        <v/>
      </c>
    </row>
    <row r="353" spans="1:52" ht="24.95" hidden="1" customHeight="1">
      <c r="A353" s="160"/>
      <c r="B353" s="165"/>
      <c r="C353" s="40" t="str">
        <f>IFERROR(INDEX('ORARIO ITP'!$A$3:$A$102,MATCH(C$184,'ORARIO ITP'!$BE$3:$BE$102,0),1),"")</f>
        <v/>
      </c>
      <c r="D353" s="40" t="str">
        <f>IFERROR(INDEX('ORARIO ITP'!$A$3:$A$102,MATCH(D$184,'ORARIO ITP'!$BE$3:$BE$102,0),1),"")</f>
        <v/>
      </c>
      <c r="E353" s="40" t="str">
        <f>IFERROR(INDEX('ORARIO ITP'!$A$3:$A$102,MATCH(E$184,'ORARIO ITP'!$BE$3:$BE$102,0),1),"")</f>
        <v/>
      </c>
      <c r="F353" s="40" t="str">
        <f>IFERROR(INDEX('ORARIO ITP'!$A$3:$A$102,MATCH(F$184,'ORARIO ITP'!$BE$3:$BE$102,0),1),"")</f>
        <v/>
      </c>
      <c r="G353" s="40" t="str">
        <f>IFERROR(INDEX('ORARIO ITP'!$A$3:$A$102,MATCH(G$184,'ORARIO ITP'!$BE$3:$BE$102,0),1),"")</f>
        <v/>
      </c>
      <c r="H353" s="40" t="str">
        <f>IFERROR(INDEX('ORARIO ITP'!$A$3:$A$102,MATCH(H$184,'ORARIO ITP'!$BE$3:$BE$102,0),1),"")</f>
        <v/>
      </c>
      <c r="I353" s="40" t="str">
        <f>IFERROR(INDEX('ORARIO ITP'!$A$3:$A$102,MATCH(I$184,'ORARIO ITP'!$BE$3:$BE$102,0),1),"")</f>
        <v/>
      </c>
      <c r="J353" s="40" t="str">
        <f>IFERROR(INDEX('ORARIO ITP'!$A$3:$A$102,MATCH(J$184,'ORARIO ITP'!$BE$3:$BE$102,0),1),"")</f>
        <v/>
      </c>
      <c r="K353" s="40" t="str">
        <f>IFERROR(INDEX('ORARIO ITP'!$A$3:$A$102,MATCH(K$184,'ORARIO ITP'!$BE$3:$BE$102,0),1),"")</f>
        <v/>
      </c>
      <c r="L353" s="40" t="str">
        <f>IFERROR(INDEX('ORARIO ITP'!$A$3:$A$102,MATCH(L$184,'ORARIO ITP'!$BE$3:$BE$102,0),1),"")</f>
        <v/>
      </c>
      <c r="M353" s="40" t="str">
        <f>IFERROR(INDEX('ORARIO ITP'!$A$3:$A$102,MATCH(M$184,'ORARIO ITP'!$BE$3:$BE$102,0),1),"")</f>
        <v/>
      </c>
      <c r="N353" s="40" t="str">
        <f>IFERROR(INDEX('ORARIO ITP'!$A$3:$A$102,MATCH(N$184,'ORARIO ITP'!$BE$3:$BE$102,0),1),"")</f>
        <v/>
      </c>
      <c r="O353" s="40" t="str">
        <f>IFERROR(INDEX('ORARIO ITP'!$A$3:$A$102,MATCH(O$184,'ORARIO ITP'!$BE$3:$BE$102,0),1),"")</f>
        <v/>
      </c>
      <c r="P353" s="40" t="str">
        <f>IFERROR(INDEX('ORARIO ITP'!$A$3:$A$102,MATCH(P$184,'ORARIO ITP'!$BE$3:$BE$102,0),1),"")</f>
        <v/>
      </c>
      <c r="Q353" s="40" t="str">
        <f>IFERROR(INDEX('ORARIO ITP'!$A$3:$A$102,MATCH(Q$184,'ORARIO ITP'!$BE$3:$BE$102,0),1),"")</f>
        <v/>
      </c>
      <c r="R353" s="40" t="str">
        <f>IFERROR(INDEX('ORARIO ITP'!$A$3:$A$102,MATCH(R$184,'ORARIO ITP'!$BE$3:$BE$102,0),1),"")</f>
        <v/>
      </c>
      <c r="S353" s="40" t="str">
        <f>IFERROR(INDEX('ORARIO ITP'!$A$3:$A$102,MATCH(S$184,'ORARIO ITP'!$BE$3:$BE$102,0),1),"")</f>
        <v/>
      </c>
      <c r="T353" s="40" t="str">
        <f>IFERROR(INDEX('ORARIO ITP'!$A$3:$A$102,MATCH(T$184,'ORARIO ITP'!$BE$3:$BE$102,0),1),"")</f>
        <v/>
      </c>
      <c r="U353" s="40" t="str">
        <f>IFERROR(INDEX('ORARIO ITP'!$A$3:$A$102,MATCH(U$184,'ORARIO ITP'!$BE$3:$BE$102,0),1),"")</f>
        <v/>
      </c>
      <c r="V353" s="40" t="str">
        <f>IFERROR(INDEX('ORARIO ITP'!$A$3:$A$102,MATCH(V$184,'ORARIO ITP'!$BE$3:$BE$102,0),1),"")</f>
        <v/>
      </c>
      <c r="W353" s="40" t="str">
        <f>IFERROR(INDEX('ORARIO ITP'!$A$3:$A$102,MATCH(W$184,'ORARIO ITP'!$BE$3:$BE$102,0),1),"")</f>
        <v/>
      </c>
      <c r="X353" s="40" t="str">
        <f>IFERROR(INDEX('ORARIO ITP'!$A$3:$A$102,MATCH(X$184,'ORARIO ITP'!$BE$3:$BE$102,0),1),"")</f>
        <v/>
      </c>
      <c r="Y353" s="40" t="str">
        <f>IFERROR(INDEX('ORARIO ITP'!$A$3:$A$102,MATCH(Y$184,'ORARIO ITP'!$BE$3:$BE$102,0),1),"")</f>
        <v/>
      </c>
      <c r="Z353" s="40" t="str">
        <f>IFERROR(INDEX('ORARIO ITP'!$A$3:$A$102,MATCH(Z$184,'ORARIO ITP'!$BE$3:$BE$102,0),1),"")</f>
        <v/>
      </c>
      <c r="AA353" s="40" t="str">
        <f>IFERROR(INDEX('ORARIO ITP'!$A$3:$A$102,MATCH(AA$184,'ORARIO ITP'!$BE$3:$BE$102,0),1),"")</f>
        <v/>
      </c>
      <c r="AB353" s="40" t="str">
        <f>IFERROR(INDEX('ORARIO ITP'!$A$3:$A$102,MATCH(AB$184,'ORARIO ITP'!$BE$3:$BE$102,0),1),"")</f>
        <v/>
      </c>
      <c r="AC353" s="40" t="str">
        <f>IFERROR(INDEX('ORARIO ITP'!$A$3:$A$102,MATCH(AC$184,'ORARIO ITP'!$BE$3:$BE$102,0),1),"")</f>
        <v/>
      </c>
      <c r="AD353" s="40" t="str">
        <f>IFERROR(INDEX('ORARIO ITP'!$A$3:$A$102,MATCH(AD$184,'ORARIO ITP'!$BE$3:$BE$102,0),1),"")</f>
        <v/>
      </c>
      <c r="AE353" s="40" t="str">
        <f>IFERROR(INDEX('ORARIO ITP'!$A$3:$A$102,MATCH(AE$184,'ORARIO ITP'!$BE$3:$BE$102,0),1),"")</f>
        <v/>
      </c>
      <c r="AF353" s="40" t="str">
        <f>IFERROR(INDEX('ORARIO ITP'!$A$3:$A$102,MATCH(AF$184,'ORARIO ITP'!$BE$3:$BE$102,0),1),"")</f>
        <v/>
      </c>
      <c r="AG353" s="40" t="str">
        <f>IFERROR(INDEX('ORARIO ITP'!$A$3:$A$102,MATCH(AG$184,'ORARIO ITP'!$BE$3:$BE$102,0),1),"")</f>
        <v/>
      </c>
      <c r="AH353" s="40" t="str">
        <f>IFERROR(INDEX('ORARIO ITP'!$A$3:$A$102,MATCH(AH$184,'ORARIO ITP'!$BE$3:$BE$102,0),1),"")</f>
        <v/>
      </c>
      <c r="AI353" s="40" t="str">
        <f>IFERROR(INDEX('ORARIO ITP'!$A$3:$A$102,MATCH(AI$184,'ORARIO ITP'!$BE$3:$BE$102,0),1),"")</f>
        <v/>
      </c>
      <c r="AJ353" s="40" t="str">
        <f>IFERROR(INDEX('ORARIO ITP'!$A$3:$A$102,MATCH(AJ$184,'ORARIO ITP'!$BE$3:$BE$102,0),1),"")</f>
        <v/>
      </c>
      <c r="AK353" s="40" t="str">
        <f>IFERROR(INDEX('ORARIO ITP'!$A$3:$A$102,MATCH(AK$184,'ORARIO ITP'!$BE$3:$BE$102,0),1),"")</f>
        <v/>
      </c>
      <c r="AL353" s="40" t="str">
        <f>IFERROR(INDEX('ORARIO ITP'!$A$3:$A$102,MATCH(AL$184,'ORARIO ITP'!$BE$3:$BE$102,0),1),"")</f>
        <v/>
      </c>
      <c r="AM353" s="40" t="str">
        <f>IFERROR(INDEX('ORARIO ITP'!$A$3:$A$102,MATCH(AM$184,'ORARIO ITP'!$BE$3:$BE$102,0),1),"")</f>
        <v/>
      </c>
      <c r="AN353" s="40" t="str">
        <f>IFERROR(INDEX('ORARIO ITP'!$A$3:$A$102,MATCH(AN$184,'ORARIO ITP'!$BE$3:$BE$102,0),1),"")</f>
        <v/>
      </c>
      <c r="AO353" s="40" t="str">
        <f>IFERROR(INDEX('ORARIO ITP'!$A$3:$A$102,MATCH(AO$184,'ORARIO ITP'!$BE$3:$BE$102,0),1),"")</f>
        <v/>
      </c>
      <c r="AP353" s="40" t="str">
        <f>IFERROR(INDEX('ORARIO ITP'!$A$3:$A$102,MATCH(AP$184,'ORARIO ITP'!$BE$3:$BE$102,0),1),"")</f>
        <v/>
      </c>
      <c r="AQ353" s="40" t="str">
        <f>IFERROR(INDEX('ORARIO ITP'!$A$3:$A$102,MATCH(AQ$184,'ORARIO ITP'!$BE$3:$BE$102,0),1),"")</f>
        <v/>
      </c>
      <c r="AR353" s="40" t="str">
        <f>IFERROR(INDEX('ORARIO ITP'!$A$3:$A$102,MATCH(AR$184,'ORARIO ITP'!$BE$3:$BE$102,0),1),"")</f>
        <v/>
      </c>
      <c r="AS353" s="40" t="str">
        <f>IFERROR(INDEX('ORARIO ITP'!$A$3:$A$102,MATCH(AS$184,'ORARIO ITP'!$BE$3:$BE$102,0),1),"")</f>
        <v/>
      </c>
      <c r="AT353" s="40" t="str">
        <f>IFERROR(INDEX('ORARIO ITP'!$A$3:$A$102,MATCH(AT$184,'ORARIO ITP'!$BE$3:$BE$102,0),1),"")</f>
        <v/>
      </c>
      <c r="AU353" s="40" t="str">
        <f>IFERROR(INDEX('ORARIO ITP'!$A$3:$A$102,MATCH(AU$184,'ORARIO ITP'!$BE$3:$BE$102,0),1),"")</f>
        <v/>
      </c>
      <c r="AV353" s="40" t="str">
        <f>IFERROR(INDEX('ORARIO ITP'!$A$3:$A$102,MATCH(AV$184,'ORARIO ITP'!$BE$3:$BE$102,0),1),"")</f>
        <v/>
      </c>
      <c r="AW353" s="40" t="str">
        <f>IFERROR(INDEX('ORARIO ITP'!$A$3:$A$102,MATCH(AW$184,'ORARIO ITP'!$BE$3:$BE$102,0),1),"")</f>
        <v/>
      </c>
      <c r="AX353" s="40" t="str">
        <f>IFERROR(INDEX('ORARIO ITP'!$A$3:$A$102,MATCH(AX$184,'ORARIO ITP'!$BE$3:$BE$102,0),1),"")</f>
        <v/>
      </c>
      <c r="AY353" s="40" t="str">
        <f>IFERROR(INDEX('ORARIO ITP'!$A$3:$A$102,MATCH(AY$184,'ORARIO ITP'!$BE$3:$BE$102,0),1),"")</f>
        <v/>
      </c>
      <c r="AZ353" s="40" t="str">
        <f>IFERROR(INDEX('ORARIO ITP'!$A$3:$A$102,MATCH(AZ$184,'ORARIO ITP'!$BE$3:$BE$102,0),1),"")</f>
        <v/>
      </c>
    </row>
    <row r="354" spans="1:52" s="38" customFormat="1" ht="24.95" hidden="1" customHeight="1">
      <c r="A354" s="160"/>
      <c r="B354" s="165">
        <v>7</v>
      </c>
      <c r="C354" s="41" t="str">
        <f ca="1">IFERROR(INDEX('DOCENTI-CLASSI-MATERIE'!$A$2:$L$201,MATCH(C$172,'DOCENTI-CLASSI-MATERIE'!$A$2:$A$201,0),MATCH(C$184,INDIRECT("'DOCENTI-CLASSI-MATERIE'!$A"&amp;MATCH(C$172,'DOCENTI-CLASSI-MATERIE'!$A$2:$A$201,0)+2&amp;":$L"&amp;MATCH(C$172,'DOCENTI-CLASSI-MATERIE'!$A$2:$A$201,0)+2),0)),"")</f>
        <v/>
      </c>
      <c r="D354" s="41" t="str">
        <f ca="1">IFERROR(INDEX('DOCENTI-CLASSI-MATERIE'!$A$2:$L$201,MATCH(D$172,'DOCENTI-CLASSI-MATERIE'!$A$2:$A$201,0),MATCH(D$184,INDIRECT("'DOCENTI-CLASSI-MATERIE'!$A"&amp;MATCH(D$172,'DOCENTI-CLASSI-MATERIE'!$A$2:$A$201,0)+2&amp;":$L"&amp;MATCH(D$172,'DOCENTI-CLASSI-MATERIE'!$A$2:$A$201,0)+2),0)),"")</f>
        <v/>
      </c>
      <c r="E354" s="41" t="str">
        <f ca="1">IFERROR(INDEX('DOCENTI-CLASSI-MATERIE'!$A$2:$L$201,MATCH(E$172,'DOCENTI-CLASSI-MATERIE'!$A$2:$A$201,0),MATCH(E$184,INDIRECT("'DOCENTI-CLASSI-MATERIE'!$A"&amp;MATCH(E$172,'DOCENTI-CLASSI-MATERIE'!$A$2:$A$201,0)+2&amp;":$L"&amp;MATCH(E$172,'DOCENTI-CLASSI-MATERIE'!$A$2:$A$201,0)+2),0)),"")</f>
        <v/>
      </c>
      <c r="F354" s="41" t="str">
        <f ca="1">IFERROR(INDEX('DOCENTI-CLASSI-MATERIE'!$A$2:$L$201,MATCH(F$172,'DOCENTI-CLASSI-MATERIE'!$A$2:$A$201,0),MATCH(F$184,INDIRECT("'DOCENTI-CLASSI-MATERIE'!$A"&amp;MATCH(F$172,'DOCENTI-CLASSI-MATERIE'!$A$2:$A$201,0)+2&amp;":$L"&amp;MATCH(F$172,'DOCENTI-CLASSI-MATERIE'!$A$2:$A$201,0)+2),0)),"")</f>
        <v/>
      </c>
      <c r="G354" s="41" t="str">
        <f ca="1">IFERROR(INDEX('DOCENTI-CLASSI-MATERIE'!$A$2:$L$201,MATCH(G$172,'DOCENTI-CLASSI-MATERIE'!$A$2:$A$201,0),MATCH(G$184,INDIRECT("'DOCENTI-CLASSI-MATERIE'!$A"&amp;MATCH(G$172,'DOCENTI-CLASSI-MATERIE'!$A$2:$A$201,0)+2&amp;":$L"&amp;MATCH(G$172,'DOCENTI-CLASSI-MATERIE'!$A$2:$A$201,0)+2),0)),"")</f>
        <v/>
      </c>
      <c r="H354" s="41" t="str">
        <f ca="1">IFERROR(INDEX('DOCENTI-CLASSI-MATERIE'!$A$2:$L$201,MATCH(H$172,'DOCENTI-CLASSI-MATERIE'!$A$2:$A$201,0),MATCH(H$184,INDIRECT("'DOCENTI-CLASSI-MATERIE'!$A"&amp;MATCH(H$172,'DOCENTI-CLASSI-MATERIE'!$A$2:$A$201,0)+2&amp;":$L"&amp;MATCH(H$172,'DOCENTI-CLASSI-MATERIE'!$A$2:$A$201,0)+2),0)),"")</f>
        <v/>
      </c>
      <c r="I354" s="41" t="str">
        <f ca="1">IFERROR(INDEX('DOCENTI-CLASSI-MATERIE'!$A$2:$L$201,MATCH(I$172,'DOCENTI-CLASSI-MATERIE'!$A$2:$A$201,0),MATCH(I$184,INDIRECT("'DOCENTI-CLASSI-MATERIE'!$A"&amp;MATCH(I$172,'DOCENTI-CLASSI-MATERIE'!$A$2:$A$201,0)+2&amp;":$L"&amp;MATCH(I$172,'DOCENTI-CLASSI-MATERIE'!$A$2:$A$201,0)+2),0)),"")</f>
        <v/>
      </c>
      <c r="J354" s="41" t="str">
        <f ca="1">IFERROR(INDEX('DOCENTI-CLASSI-MATERIE'!$A$2:$L$201,MATCH(J$172,'DOCENTI-CLASSI-MATERIE'!$A$2:$A$201,0),MATCH(J$184,INDIRECT("'DOCENTI-CLASSI-MATERIE'!$A"&amp;MATCH(J$172,'DOCENTI-CLASSI-MATERIE'!$A$2:$A$201,0)+2&amp;":$L"&amp;MATCH(J$172,'DOCENTI-CLASSI-MATERIE'!$A$2:$A$201,0)+2),0)),"")</f>
        <v/>
      </c>
      <c r="K354" s="41" t="str">
        <f ca="1">IFERROR(INDEX('DOCENTI-CLASSI-MATERIE'!$A$2:$L$201,MATCH(K$172,'DOCENTI-CLASSI-MATERIE'!$A$2:$A$201,0),MATCH(K$184,INDIRECT("'DOCENTI-CLASSI-MATERIE'!$A"&amp;MATCH(K$172,'DOCENTI-CLASSI-MATERIE'!$A$2:$A$201,0)+2&amp;":$L"&amp;MATCH(K$172,'DOCENTI-CLASSI-MATERIE'!$A$2:$A$201,0)+2),0)),"")</f>
        <v/>
      </c>
      <c r="L354" s="41" t="str">
        <f ca="1">IFERROR(INDEX('DOCENTI-CLASSI-MATERIE'!$A$2:$L$201,MATCH(L$172,'DOCENTI-CLASSI-MATERIE'!$A$2:$A$201,0),MATCH(L$184,INDIRECT("'DOCENTI-CLASSI-MATERIE'!$A"&amp;MATCH(L$172,'DOCENTI-CLASSI-MATERIE'!$A$2:$A$201,0)+2&amp;":$L"&amp;MATCH(L$172,'DOCENTI-CLASSI-MATERIE'!$A$2:$A$201,0)+2),0)),"")</f>
        <v/>
      </c>
      <c r="M354" s="41" t="str">
        <f ca="1">IFERROR(INDEX('DOCENTI-CLASSI-MATERIE'!$A$2:$L$201,MATCH(M$172,'DOCENTI-CLASSI-MATERIE'!$A$2:$A$201,0),MATCH(M$184,INDIRECT("'DOCENTI-CLASSI-MATERIE'!$A"&amp;MATCH(M$172,'DOCENTI-CLASSI-MATERIE'!$A$2:$A$201,0)+2&amp;":$L"&amp;MATCH(M$172,'DOCENTI-CLASSI-MATERIE'!$A$2:$A$201,0)+2),0)),"")</f>
        <v/>
      </c>
      <c r="N354" s="41" t="str">
        <f ca="1">IFERROR(INDEX('DOCENTI-CLASSI-MATERIE'!$A$2:$L$201,MATCH(N$172,'DOCENTI-CLASSI-MATERIE'!$A$2:$A$201,0),MATCH(N$184,INDIRECT("'DOCENTI-CLASSI-MATERIE'!$A"&amp;MATCH(N$172,'DOCENTI-CLASSI-MATERIE'!$A$2:$A$201,0)+2&amp;":$L"&amp;MATCH(N$172,'DOCENTI-CLASSI-MATERIE'!$A$2:$A$201,0)+2),0)),"")</f>
        <v/>
      </c>
      <c r="O354" s="41" t="str">
        <f ca="1">IFERROR(INDEX('DOCENTI-CLASSI-MATERIE'!$A$2:$L$201,MATCH(O$172,'DOCENTI-CLASSI-MATERIE'!$A$2:$A$201,0),MATCH(O$184,INDIRECT("'DOCENTI-CLASSI-MATERIE'!$A"&amp;MATCH(O$172,'DOCENTI-CLASSI-MATERIE'!$A$2:$A$201,0)+2&amp;":$L"&amp;MATCH(O$172,'DOCENTI-CLASSI-MATERIE'!$A$2:$A$201,0)+2),0)),"")</f>
        <v/>
      </c>
      <c r="P354" s="41" t="str">
        <f ca="1">IFERROR(INDEX('DOCENTI-CLASSI-MATERIE'!$A$2:$L$201,MATCH(P$172,'DOCENTI-CLASSI-MATERIE'!$A$2:$A$201,0),MATCH(P$184,INDIRECT("'DOCENTI-CLASSI-MATERIE'!$A"&amp;MATCH(P$172,'DOCENTI-CLASSI-MATERIE'!$A$2:$A$201,0)+2&amp;":$L"&amp;MATCH(P$172,'DOCENTI-CLASSI-MATERIE'!$A$2:$A$201,0)+2),0)),"")</f>
        <v/>
      </c>
      <c r="Q354" s="41" t="str">
        <f ca="1">IFERROR(INDEX('DOCENTI-CLASSI-MATERIE'!$A$2:$L$201,MATCH(Q$172,'DOCENTI-CLASSI-MATERIE'!$A$2:$A$201,0),MATCH(Q$184,INDIRECT("'DOCENTI-CLASSI-MATERIE'!$A"&amp;MATCH(Q$172,'DOCENTI-CLASSI-MATERIE'!$A$2:$A$201,0)+2&amp;":$L"&amp;MATCH(Q$172,'DOCENTI-CLASSI-MATERIE'!$A$2:$A$201,0)+2),0)),"")</f>
        <v/>
      </c>
      <c r="R354" s="41" t="str">
        <f ca="1">IFERROR(INDEX('DOCENTI-CLASSI-MATERIE'!$A$2:$L$201,MATCH(R$172,'DOCENTI-CLASSI-MATERIE'!$A$2:$A$201,0),MATCH(R$184,INDIRECT("'DOCENTI-CLASSI-MATERIE'!$A"&amp;MATCH(R$172,'DOCENTI-CLASSI-MATERIE'!$A$2:$A$201,0)+2&amp;":$L"&amp;MATCH(R$172,'DOCENTI-CLASSI-MATERIE'!$A$2:$A$201,0)+2),0)),"")</f>
        <v/>
      </c>
      <c r="S354" s="41" t="str">
        <f ca="1">IFERROR(INDEX('DOCENTI-CLASSI-MATERIE'!$A$2:$L$201,MATCH(S$172,'DOCENTI-CLASSI-MATERIE'!$A$2:$A$201,0),MATCH(S$184,INDIRECT("'DOCENTI-CLASSI-MATERIE'!$A"&amp;MATCH(S$172,'DOCENTI-CLASSI-MATERIE'!$A$2:$A$201,0)+2&amp;":$L"&amp;MATCH(S$172,'DOCENTI-CLASSI-MATERIE'!$A$2:$A$201,0)+2),0)),"")</f>
        <v/>
      </c>
      <c r="T354" s="41" t="str">
        <f ca="1">IFERROR(INDEX('DOCENTI-CLASSI-MATERIE'!$A$2:$L$201,MATCH(T$172,'DOCENTI-CLASSI-MATERIE'!$A$2:$A$201,0),MATCH(T$184,INDIRECT("'DOCENTI-CLASSI-MATERIE'!$A"&amp;MATCH(T$172,'DOCENTI-CLASSI-MATERIE'!$A$2:$A$201,0)+2&amp;":$L"&amp;MATCH(T$172,'DOCENTI-CLASSI-MATERIE'!$A$2:$A$201,0)+2),0)),"")</f>
        <v/>
      </c>
      <c r="U354" s="41" t="str">
        <f ca="1">IFERROR(INDEX('DOCENTI-CLASSI-MATERIE'!$A$2:$L$201,MATCH(U$172,'DOCENTI-CLASSI-MATERIE'!$A$2:$A$201,0),MATCH(U$184,INDIRECT("'DOCENTI-CLASSI-MATERIE'!$A"&amp;MATCH(U$172,'DOCENTI-CLASSI-MATERIE'!$A$2:$A$201,0)+2&amp;":$L"&amp;MATCH(U$172,'DOCENTI-CLASSI-MATERIE'!$A$2:$A$201,0)+2),0)),"")</f>
        <v/>
      </c>
      <c r="V354" s="41" t="str">
        <f ca="1">IFERROR(INDEX('DOCENTI-CLASSI-MATERIE'!$A$2:$L$201,MATCH(V$172,'DOCENTI-CLASSI-MATERIE'!$A$2:$A$201,0),MATCH(V$184,INDIRECT("'DOCENTI-CLASSI-MATERIE'!$A"&amp;MATCH(V$172,'DOCENTI-CLASSI-MATERIE'!$A$2:$A$201,0)+2&amp;":$L"&amp;MATCH(V$172,'DOCENTI-CLASSI-MATERIE'!$A$2:$A$201,0)+2),0)),"")</f>
        <v/>
      </c>
      <c r="W354" s="41" t="str">
        <f ca="1">IFERROR(INDEX('DOCENTI-CLASSI-MATERIE'!$A$2:$L$201,MATCH(W$172,'DOCENTI-CLASSI-MATERIE'!$A$2:$A$201,0),MATCH(W$184,INDIRECT("'DOCENTI-CLASSI-MATERIE'!$A"&amp;MATCH(W$172,'DOCENTI-CLASSI-MATERIE'!$A$2:$A$201,0)+2&amp;":$L"&amp;MATCH(W$172,'DOCENTI-CLASSI-MATERIE'!$A$2:$A$201,0)+2),0)),"")</f>
        <v/>
      </c>
      <c r="X354" s="41" t="str">
        <f ca="1">IFERROR(INDEX('DOCENTI-CLASSI-MATERIE'!$A$2:$L$201,MATCH(X$172,'DOCENTI-CLASSI-MATERIE'!$A$2:$A$201,0),MATCH(X$184,INDIRECT("'DOCENTI-CLASSI-MATERIE'!$A"&amp;MATCH(X$172,'DOCENTI-CLASSI-MATERIE'!$A$2:$A$201,0)+2&amp;":$L"&amp;MATCH(X$172,'DOCENTI-CLASSI-MATERIE'!$A$2:$A$201,0)+2),0)),"")</f>
        <v/>
      </c>
      <c r="Y354" s="41" t="str">
        <f ca="1">IFERROR(INDEX('DOCENTI-CLASSI-MATERIE'!$A$2:$L$201,MATCH(Y$172,'DOCENTI-CLASSI-MATERIE'!$A$2:$A$201,0),MATCH(Y$184,INDIRECT("'DOCENTI-CLASSI-MATERIE'!$A"&amp;MATCH(Y$172,'DOCENTI-CLASSI-MATERIE'!$A$2:$A$201,0)+2&amp;":$L"&amp;MATCH(Y$172,'DOCENTI-CLASSI-MATERIE'!$A$2:$A$201,0)+2),0)),"")</f>
        <v/>
      </c>
      <c r="Z354" s="41" t="str">
        <f ca="1">IFERROR(INDEX('DOCENTI-CLASSI-MATERIE'!$A$2:$L$201,MATCH(Z$172,'DOCENTI-CLASSI-MATERIE'!$A$2:$A$201,0),MATCH(Z$184,INDIRECT("'DOCENTI-CLASSI-MATERIE'!$A"&amp;MATCH(Z$172,'DOCENTI-CLASSI-MATERIE'!$A$2:$A$201,0)+2&amp;":$L"&amp;MATCH(Z$172,'DOCENTI-CLASSI-MATERIE'!$A$2:$A$201,0)+2),0)),"")</f>
        <v/>
      </c>
      <c r="AA354" s="41" t="str">
        <f ca="1">IFERROR(INDEX('DOCENTI-CLASSI-MATERIE'!$A$2:$L$201,MATCH(AA$172,'DOCENTI-CLASSI-MATERIE'!$A$2:$A$201,0),MATCH(AA$184,INDIRECT("'DOCENTI-CLASSI-MATERIE'!$A"&amp;MATCH(AA$172,'DOCENTI-CLASSI-MATERIE'!$A$2:$A$201,0)+2&amp;":$L"&amp;MATCH(AA$172,'DOCENTI-CLASSI-MATERIE'!$A$2:$A$201,0)+2),0)),"")</f>
        <v/>
      </c>
      <c r="AB354" s="41" t="str">
        <f ca="1">IFERROR(INDEX('DOCENTI-CLASSI-MATERIE'!$A$2:$L$201,MATCH(AB$172,'DOCENTI-CLASSI-MATERIE'!$A$2:$A$201,0),MATCH(AB$184,INDIRECT("'DOCENTI-CLASSI-MATERIE'!$A"&amp;MATCH(AB$172,'DOCENTI-CLASSI-MATERIE'!$A$2:$A$201,0)+2&amp;":$L"&amp;MATCH(AB$172,'DOCENTI-CLASSI-MATERIE'!$A$2:$A$201,0)+2),0)),"")</f>
        <v/>
      </c>
      <c r="AC354" s="41" t="str">
        <f ca="1">IFERROR(INDEX('DOCENTI-CLASSI-MATERIE'!$A$2:$L$201,MATCH(AC$172,'DOCENTI-CLASSI-MATERIE'!$A$2:$A$201,0),MATCH(AC$184,INDIRECT("'DOCENTI-CLASSI-MATERIE'!$A"&amp;MATCH(AC$172,'DOCENTI-CLASSI-MATERIE'!$A$2:$A$201,0)+2&amp;":$L"&amp;MATCH(AC$172,'DOCENTI-CLASSI-MATERIE'!$A$2:$A$201,0)+2),0)),"")</f>
        <v/>
      </c>
      <c r="AD354" s="41" t="str">
        <f ca="1">IFERROR(INDEX('DOCENTI-CLASSI-MATERIE'!$A$2:$L$201,MATCH(AD$172,'DOCENTI-CLASSI-MATERIE'!$A$2:$A$201,0),MATCH(AD$184,INDIRECT("'DOCENTI-CLASSI-MATERIE'!$A"&amp;MATCH(AD$172,'DOCENTI-CLASSI-MATERIE'!$A$2:$A$201,0)+2&amp;":$L"&amp;MATCH(AD$172,'DOCENTI-CLASSI-MATERIE'!$A$2:$A$201,0)+2),0)),"")</f>
        <v/>
      </c>
      <c r="AE354" s="41" t="str">
        <f ca="1">IFERROR(INDEX('DOCENTI-CLASSI-MATERIE'!$A$2:$L$201,MATCH(AE$172,'DOCENTI-CLASSI-MATERIE'!$A$2:$A$201,0),MATCH(AE$184,INDIRECT("'DOCENTI-CLASSI-MATERIE'!$A"&amp;MATCH(AE$172,'DOCENTI-CLASSI-MATERIE'!$A$2:$A$201,0)+2&amp;":$L"&amp;MATCH(AE$172,'DOCENTI-CLASSI-MATERIE'!$A$2:$A$201,0)+2),0)),"")</f>
        <v/>
      </c>
      <c r="AF354" s="41" t="str">
        <f ca="1">IFERROR(INDEX('DOCENTI-CLASSI-MATERIE'!$A$2:$L$201,MATCH(AF$172,'DOCENTI-CLASSI-MATERIE'!$A$2:$A$201,0),MATCH(AF$184,INDIRECT("'DOCENTI-CLASSI-MATERIE'!$A"&amp;MATCH(AF$172,'DOCENTI-CLASSI-MATERIE'!$A$2:$A$201,0)+2&amp;":$L"&amp;MATCH(AF$172,'DOCENTI-CLASSI-MATERIE'!$A$2:$A$201,0)+2),0)),"")</f>
        <v/>
      </c>
      <c r="AG354" s="41" t="str">
        <f ca="1">IFERROR(INDEX('DOCENTI-CLASSI-MATERIE'!$A$2:$L$201,MATCH(AG$172,'DOCENTI-CLASSI-MATERIE'!$A$2:$A$201,0),MATCH(AG$184,INDIRECT("'DOCENTI-CLASSI-MATERIE'!$A"&amp;MATCH(AG$172,'DOCENTI-CLASSI-MATERIE'!$A$2:$A$201,0)+2&amp;":$L"&amp;MATCH(AG$172,'DOCENTI-CLASSI-MATERIE'!$A$2:$A$201,0)+2),0)),"")</f>
        <v/>
      </c>
      <c r="AH354" s="41" t="str">
        <f ca="1">IFERROR(INDEX('DOCENTI-CLASSI-MATERIE'!$A$2:$L$201,MATCH(AH$172,'DOCENTI-CLASSI-MATERIE'!$A$2:$A$201,0),MATCH(AH$184,INDIRECT("'DOCENTI-CLASSI-MATERIE'!$A"&amp;MATCH(AH$172,'DOCENTI-CLASSI-MATERIE'!$A$2:$A$201,0)+2&amp;":$L"&amp;MATCH(AH$172,'DOCENTI-CLASSI-MATERIE'!$A$2:$A$201,0)+2),0)),"")</f>
        <v/>
      </c>
      <c r="AI354" s="41" t="str">
        <f ca="1">IFERROR(INDEX('DOCENTI-CLASSI-MATERIE'!$A$2:$L$201,MATCH(AI$172,'DOCENTI-CLASSI-MATERIE'!$A$2:$A$201,0),MATCH(AI$184,INDIRECT("'DOCENTI-CLASSI-MATERIE'!$A"&amp;MATCH(AI$172,'DOCENTI-CLASSI-MATERIE'!$A$2:$A$201,0)+2&amp;":$L"&amp;MATCH(AI$172,'DOCENTI-CLASSI-MATERIE'!$A$2:$A$201,0)+2),0)),"")</f>
        <v/>
      </c>
      <c r="AJ354" s="41" t="str">
        <f ca="1">IFERROR(INDEX('DOCENTI-CLASSI-MATERIE'!$A$2:$L$201,MATCH(AJ$172,'DOCENTI-CLASSI-MATERIE'!$A$2:$A$201,0),MATCH(AJ$184,INDIRECT("'DOCENTI-CLASSI-MATERIE'!$A"&amp;MATCH(AJ$172,'DOCENTI-CLASSI-MATERIE'!$A$2:$A$201,0)+2&amp;":$L"&amp;MATCH(AJ$172,'DOCENTI-CLASSI-MATERIE'!$A$2:$A$201,0)+2),0)),"")</f>
        <v/>
      </c>
      <c r="AK354" s="41" t="str">
        <f ca="1">IFERROR(INDEX('DOCENTI-CLASSI-MATERIE'!$A$2:$L$201,MATCH(AK$172,'DOCENTI-CLASSI-MATERIE'!$A$2:$A$201,0),MATCH(AK$184,INDIRECT("'DOCENTI-CLASSI-MATERIE'!$A"&amp;MATCH(AK$172,'DOCENTI-CLASSI-MATERIE'!$A$2:$A$201,0)+2&amp;":$L"&amp;MATCH(AK$172,'DOCENTI-CLASSI-MATERIE'!$A$2:$A$201,0)+2),0)),"")</f>
        <v/>
      </c>
      <c r="AL354" s="41" t="str">
        <f ca="1">IFERROR(INDEX('DOCENTI-CLASSI-MATERIE'!$A$2:$L$201,MATCH(AL$172,'DOCENTI-CLASSI-MATERIE'!$A$2:$A$201,0),MATCH(AL$184,INDIRECT("'DOCENTI-CLASSI-MATERIE'!$A"&amp;MATCH(AL$172,'DOCENTI-CLASSI-MATERIE'!$A$2:$A$201,0)+2&amp;":$L"&amp;MATCH(AL$172,'DOCENTI-CLASSI-MATERIE'!$A$2:$A$201,0)+2),0)),"")</f>
        <v/>
      </c>
      <c r="AM354" s="41" t="str">
        <f ca="1">IFERROR(INDEX('DOCENTI-CLASSI-MATERIE'!$A$2:$L$201,MATCH(AM$172,'DOCENTI-CLASSI-MATERIE'!$A$2:$A$201,0),MATCH(AM$184,INDIRECT("'DOCENTI-CLASSI-MATERIE'!$A"&amp;MATCH(AM$172,'DOCENTI-CLASSI-MATERIE'!$A$2:$A$201,0)+2&amp;":$L"&amp;MATCH(AM$172,'DOCENTI-CLASSI-MATERIE'!$A$2:$A$201,0)+2),0)),"")</f>
        <v/>
      </c>
      <c r="AN354" s="41" t="str">
        <f ca="1">IFERROR(INDEX('DOCENTI-CLASSI-MATERIE'!$A$2:$L$201,MATCH(AN$172,'DOCENTI-CLASSI-MATERIE'!$A$2:$A$201,0),MATCH(AN$184,INDIRECT("'DOCENTI-CLASSI-MATERIE'!$A"&amp;MATCH(AN$172,'DOCENTI-CLASSI-MATERIE'!$A$2:$A$201,0)+2&amp;":$L"&amp;MATCH(AN$172,'DOCENTI-CLASSI-MATERIE'!$A$2:$A$201,0)+2),0)),"")</f>
        <v/>
      </c>
      <c r="AO354" s="41" t="str">
        <f ca="1">IFERROR(INDEX('DOCENTI-CLASSI-MATERIE'!$A$2:$L$201,MATCH(AO$172,'DOCENTI-CLASSI-MATERIE'!$A$2:$A$201,0),MATCH(AO$184,INDIRECT("'DOCENTI-CLASSI-MATERIE'!$A"&amp;MATCH(AO$172,'DOCENTI-CLASSI-MATERIE'!$A$2:$A$201,0)+2&amp;":$L"&amp;MATCH(AO$172,'DOCENTI-CLASSI-MATERIE'!$A$2:$A$201,0)+2),0)),"")</f>
        <v/>
      </c>
      <c r="AP354" s="41" t="str">
        <f ca="1">IFERROR(INDEX('DOCENTI-CLASSI-MATERIE'!$A$2:$L$201,MATCH(AP$172,'DOCENTI-CLASSI-MATERIE'!$A$2:$A$201,0),MATCH(AP$184,INDIRECT("'DOCENTI-CLASSI-MATERIE'!$A"&amp;MATCH(AP$172,'DOCENTI-CLASSI-MATERIE'!$A$2:$A$201,0)+2&amp;":$L"&amp;MATCH(AP$172,'DOCENTI-CLASSI-MATERIE'!$A$2:$A$201,0)+2),0)),"")</f>
        <v/>
      </c>
      <c r="AQ354" s="41" t="str">
        <f ca="1">IFERROR(INDEX('DOCENTI-CLASSI-MATERIE'!$A$2:$L$201,MATCH(AQ$172,'DOCENTI-CLASSI-MATERIE'!$A$2:$A$201,0),MATCH(AQ$184,INDIRECT("'DOCENTI-CLASSI-MATERIE'!$A"&amp;MATCH(AQ$172,'DOCENTI-CLASSI-MATERIE'!$A$2:$A$201,0)+2&amp;":$L"&amp;MATCH(AQ$172,'DOCENTI-CLASSI-MATERIE'!$A$2:$A$201,0)+2),0)),"")</f>
        <v/>
      </c>
      <c r="AR354" s="41" t="str">
        <f ca="1">IFERROR(INDEX('DOCENTI-CLASSI-MATERIE'!$A$2:$L$201,MATCH(AR$172,'DOCENTI-CLASSI-MATERIE'!$A$2:$A$201,0),MATCH(AR$184,INDIRECT("'DOCENTI-CLASSI-MATERIE'!$A"&amp;MATCH(AR$172,'DOCENTI-CLASSI-MATERIE'!$A$2:$A$201,0)+2&amp;":$L"&amp;MATCH(AR$172,'DOCENTI-CLASSI-MATERIE'!$A$2:$A$201,0)+2),0)),"")</f>
        <v/>
      </c>
      <c r="AS354" s="41" t="str">
        <f ca="1">IFERROR(INDEX('DOCENTI-CLASSI-MATERIE'!$A$2:$L$201,MATCH(AS$172,'DOCENTI-CLASSI-MATERIE'!$A$2:$A$201,0),MATCH(AS$184,INDIRECT("'DOCENTI-CLASSI-MATERIE'!$A"&amp;MATCH(AS$172,'DOCENTI-CLASSI-MATERIE'!$A$2:$A$201,0)+2&amp;":$L"&amp;MATCH(AS$172,'DOCENTI-CLASSI-MATERIE'!$A$2:$A$201,0)+2),0)),"")</f>
        <v/>
      </c>
      <c r="AT354" s="41" t="str">
        <f ca="1">IFERROR(INDEX('DOCENTI-CLASSI-MATERIE'!$A$2:$L$201,MATCH(AT$172,'DOCENTI-CLASSI-MATERIE'!$A$2:$A$201,0),MATCH(AT$184,INDIRECT("'DOCENTI-CLASSI-MATERIE'!$A"&amp;MATCH(AT$172,'DOCENTI-CLASSI-MATERIE'!$A$2:$A$201,0)+2&amp;":$L"&amp;MATCH(AT$172,'DOCENTI-CLASSI-MATERIE'!$A$2:$A$201,0)+2),0)),"")</f>
        <v/>
      </c>
      <c r="AU354" s="41" t="str">
        <f ca="1">IFERROR(INDEX('DOCENTI-CLASSI-MATERIE'!$A$2:$L$201,MATCH(AU$172,'DOCENTI-CLASSI-MATERIE'!$A$2:$A$201,0),MATCH(AU$184,INDIRECT("'DOCENTI-CLASSI-MATERIE'!$A"&amp;MATCH(AU$172,'DOCENTI-CLASSI-MATERIE'!$A$2:$A$201,0)+2&amp;":$L"&amp;MATCH(AU$172,'DOCENTI-CLASSI-MATERIE'!$A$2:$A$201,0)+2),0)),"")</f>
        <v/>
      </c>
      <c r="AV354" s="41" t="str">
        <f ca="1">IFERROR(INDEX('DOCENTI-CLASSI-MATERIE'!$A$2:$L$201,MATCH(AV$172,'DOCENTI-CLASSI-MATERIE'!$A$2:$A$201,0),MATCH(AV$184,INDIRECT("'DOCENTI-CLASSI-MATERIE'!$A"&amp;MATCH(AV$172,'DOCENTI-CLASSI-MATERIE'!$A$2:$A$201,0)+2&amp;":$L"&amp;MATCH(AV$172,'DOCENTI-CLASSI-MATERIE'!$A$2:$A$201,0)+2),0)),"")</f>
        <v/>
      </c>
      <c r="AW354" s="41" t="str">
        <f ca="1">IFERROR(INDEX('DOCENTI-CLASSI-MATERIE'!$A$2:$L$201,MATCH(AW$172,'DOCENTI-CLASSI-MATERIE'!$A$2:$A$201,0),MATCH(AW$184,INDIRECT("'DOCENTI-CLASSI-MATERIE'!$A"&amp;MATCH(AW$172,'DOCENTI-CLASSI-MATERIE'!$A$2:$A$201,0)+2&amp;":$L"&amp;MATCH(AW$172,'DOCENTI-CLASSI-MATERIE'!$A$2:$A$201,0)+2),0)),"")</f>
        <v/>
      </c>
      <c r="AX354" s="41" t="str">
        <f ca="1">IFERROR(INDEX('DOCENTI-CLASSI-MATERIE'!$A$2:$L$201,MATCH(AX$172,'DOCENTI-CLASSI-MATERIE'!$A$2:$A$201,0),MATCH(AX$184,INDIRECT("'DOCENTI-CLASSI-MATERIE'!$A"&amp;MATCH(AX$172,'DOCENTI-CLASSI-MATERIE'!$A$2:$A$201,0)+2&amp;":$L"&amp;MATCH(AX$172,'DOCENTI-CLASSI-MATERIE'!$A$2:$A$201,0)+2),0)),"")</f>
        <v/>
      </c>
      <c r="AY354" s="41" t="str">
        <f ca="1">IFERROR(INDEX('DOCENTI-CLASSI-MATERIE'!$A$2:$L$201,MATCH(AY$172,'DOCENTI-CLASSI-MATERIE'!$A$2:$A$201,0),MATCH(AY$184,INDIRECT("'DOCENTI-CLASSI-MATERIE'!$A"&amp;MATCH(AY$172,'DOCENTI-CLASSI-MATERIE'!$A$2:$A$201,0)+2&amp;":$L"&amp;MATCH(AY$172,'DOCENTI-CLASSI-MATERIE'!$A$2:$A$201,0)+2),0)),"")</f>
        <v/>
      </c>
      <c r="AZ354" s="41" t="str">
        <f ca="1">IFERROR(INDEX('DOCENTI-CLASSI-MATERIE'!$A$2:$L$201,MATCH(AZ$172,'DOCENTI-CLASSI-MATERIE'!$A$2:$A$201,0),MATCH(AZ$184,INDIRECT("'DOCENTI-CLASSI-MATERIE'!$A"&amp;MATCH(AZ$172,'DOCENTI-CLASSI-MATERIE'!$A$2:$A$201,0)+2&amp;":$L"&amp;MATCH(AZ$172,'DOCENTI-CLASSI-MATERIE'!$A$2:$A$201,0)+2),0)),"")</f>
        <v/>
      </c>
    </row>
    <row r="355" spans="1:52" s="38" customFormat="1" ht="24.95" hidden="1" customHeight="1">
      <c r="A355" s="160"/>
      <c r="B355" s="165"/>
      <c r="C355" s="43" t="str">
        <f>IFERROR(INDEX('ORARIO DOCENTI'!$A$3:$A$102,MATCH(C$184,'ORARIO DOCENTI'!$BF$3:$BF$102,0),1),"")</f>
        <v/>
      </c>
      <c r="D355" s="43" t="str">
        <f>IFERROR(INDEX('ORARIO DOCENTI'!$A$3:$A$102,MATCH(D$184,'ORARIO DOCENTI'!$BF$3:$BF$102,0),1),"")</f>
        <v/>
      </c>
      <c r="E355" s="43" t="str">
        <f>IFERROR(INDEX('ORARIO DOCENTI'!$A$3:$A$102,MATCH(E$184,'ORARIO DOCENTI'!$BF$3:$BF$102,0),1),"")</f>
        <v/>
      </c>
      <c r="F355" s="43" t="str">
        <f>IFERROR(INDEX('ORARIO DOCENTI'!$A$3:$A$102,MATCH(F$184,'ORARIO DOCENTI'!$BF$3:$BF$102,0),1),"")</f>
        <v/>
      </c>
      <c r="G355" s="43" t="str">
        <f>IFERROR(INDEX('ORARIO DOCENTI'!$A$3:$A$102,MATCH(G$184,'ORARIO DOCENTI'!$BF$3:$BF$102,0),1),"")</f>
        <v/>
      </c>
      <c r="H355" s="43" t="str">
        <f>IFERROR(INDEX('ORARIO DOCENTI'!$A$3:$A$102,MATCH(H$184,'ORARIO DOCENTI'!$BF$3:$BF$102,0),1),"")</f>
        <v/>
      </c>
      <c r="I355" s="43" t="str">
        <f>IFERROR(INDEX('ORARIO DOCENTI'!$A$3:$A$102,MATCH(I$184,'ORARIO DOCENTI'!$BF$3:$BF$102,0),1),"")</f>
        <v/>
      </c>
      <c r="J355" s="43" t="str">
        <f>IFERROR(INDEX('ORARIO DOCENTI'!$A$3:$A$102,MATCH(J$184,'ORARIO DOCENTI'!$BF$3:$BF$102,0),1),"")</f>
        <v/>
      </c>
      <c r="K355" s="43" t="str">
        <f>IFERROR(INDEX('ORARIO DOCENTI'!$A$3:$A$102,MATCH(K$184,'ORARIO DOCENTI'!$BF$3:$BF$102,0),1),"")</f>
        <v/>
      </c>
      <c r="L355" s="43" t="str">
        <f>IFERROR(INDEX('ORARIO DOCENTI'!$A$3:$A$102,MATCH(L$184,'ORARIO DOCENTI'!$BF$3:$BF$102,0),1),"")</f>
        <v/>
      </c>
      <c r="M355" s="43" t="str">
        <f>IFERROR(INDEX('ORARIO DOCENTI'!$A$3:$A$102,MATCH(M$184,'ORARIO DOCENTI'!$BF$3:$BF$102,0),1),"")</f>
        <v/>
      </c>
      <c r="N355" s="43" t="str">
        <f>IFERROR(INDEX('ORARIO DOCENTI'!$A$3:$A$102,MATCH(N$184,'ORARIO DOCENTI'!$BF$3:$BF$102,0),1),"")</f>
        <v/>
      </c>
      <c r="O355" s="43" t="str">
        <f>IFERROR(INDEX('ORARIO DOCENTI'!$A$3:$A$102,MATCH(O$184,'ORARIO DOCENTI'!$BF$3:$BF$102,0),1),"")</f>
        <v/>
      </c>
      <c r="P355" s="43" t="str">
        <f>IFERROR(INDEX('ORARIO DOCENTI'!$A$3:$A$102,MATCH(P$184,'ORARIO DOCENTI'!$BF$3:$BF$102,0),1),"")</f>
        <v/>
      </c>
      <c r="Q355" s="43" t="str">
        <f>IFERROR(INDEX('ORARIO DOCENTI'!$A$3:$A$102,MATCH(Q$184,'ORARIO DOCENTI'!$BF$3:$BF$102,0),1),"")</f>
        <v/>
      </c>
      <c r="R355" s="43" t="str">
        <f>IFERROR(INDEX('ORARIO DOCENTI'!$A$3:$A$102,MATCH(R$184,'ORARIO DOCENTI'!$BF$3:$BF$102,0),1),"")</f>
        <v/>
      </c>
      <c r="S355" s="43" t="str">
        <f>IFERROR(INDEX('ORARIO DOCENTI'!$A$3:$A$102,MATCH(S$184,'ORARIO DOCENTI'!$BF$3:$BF$102,0),1),"")</f>
        <v/>
      </c>
      <c r="T355" s="43" t="str">
        <f>IFERROR(INDEX('ORARIO DOCENTI'!$A$3:$A$102,MATCH(T$184,'ORARIO DOCENTI'!$BF$3:$BF$102,0),1),"")</f>
        <v/>
      </c>
      <c r="U355" s="43" t="str">
        <f>IFERROR(INDEX('ORARIO DOCENTI'!$A$3:$A$102,MATCH(U$184,'ORARIO DOCENTI'!$BF$3:$BF$102,0),1),"")</f>
        <v/>
      </c>
      <c r="V355" s="43" t="str">
        <f>IFERROR(INDEX('ORARIO DOCENTI'!$A$3:$A$102,MATCH(V$184,'ORARIO DOCENTI'!$BF$3:$BF$102,0),1),"")</f>
        <v/>
      </c>
      <c r="W355" s="43" t="str">
        <f>IFERROR(INDEX('ORARIO DOCENTI'!$A$3:$A$102,MATCH(W$184,'ORARIO DOCENTI'!$BF$3:$BF$102,0),1),"")</f>
        <v/>
      </c>
      <c r="X355" s="43" t="str">
        <f>IFERROR(INDEX('ORARIO DOCENTI'!$A$3:$A$102,MATCH(X$184,'ORARIO DOCENTI'!$BF$3:$BF$102,0),1),"")</f>
        <v/>
      </c>
      <c r="Y355" s="43" t="str">
        <f>IFERROR(INDEX('ORARIO DOCENTI'!$A$3:$A$102,MATCH(Y$184,'ORARIO DOCENTI'!$BF$3:$BF$102,0),1),"")</f>
        <v/>
      </c>
      <c r="Z355" s="43" t="str">
        <f>IFERROR(INDEX('ORARIO DOCENTI'!$A$3:$A$102,MATCH(Z$184,'ORARIO DOCENTI'!$BF$3:$BF$102,0),1),"")</f>
        <v/>
      </c>
      <c r="AA355" s="43" t="str">
        <f>IFERROR(INDEX('ORARIO DOCENTI'!$A$3:$A$102,MATCH(AA$184,'ORARIO DOCENTI'!$BF$3:$BF$102,0),1),"")</f>
        <v/>
      </c>
      <c r="AB355" s="43" t="str">
        <f>IFERROR(INDEX('ORARIO DOCENTI'!$A$3:$A$102,MATCH(AB$184,'ORARIO DOCENTI'!$BF$3:$BF$102,0),1),"")</f>
        <v/>
      </c>
      <c r="AC355" s="43" t="str">
        <f>IFERROR(INDEX('ORARIO DOCENTI'!$A$3:$A$102,MATCH(AC$184,'ORARIO DOCENTI'!$BF$3:$BF$102,0),1),"")</f>
        <v/>
      </c>
      <c r="AD355" s="43" t="str">
        <f>IFERROR(INDEX('ORARIO DOCENTI'!$A$3:$A$102,MATCH(AD$184,'ORARIO DOCENTI'!$BF$3:$BF$102,0),1),"")</f>
        <v/>
      </c>
      <c r="AE355" s="43" t="str">
        <f>IFERROR(INDEX('ORARIO DOCENTI'!$A$3:$A$102,MATCH(AE$184,'ORARIO DOCENTI'!$BF$3:$BF$102,0),1),"")</f>
        <v/>
      </c>
      <c r="AF355" s="43" t="str">
        <f>IFERROR(INDEX('ORARIO DOCENTI'!$A$3:$A$102,MATCH(AF$184,'ORARIO DOCENTI'!$BF$3:$BF$102,0),1),"")</f>
        <v/>
      </c>
      <c r="AG355" s="43" t="str">
        <f>IFERROR(INDEX('ORARIO DOCENTI'!$A$3:$A$102,MATCH(AG$184,'ORARIO DOCENTI'!$BF$3:$BF$102,0),1),"")</f>
        <v/>
      </c>
      <c r="AH355" s="43" t="str">
        <f>IFERROR(INDEX('ORARIO DOCENTI'!$A$3:$A$102,MATCH(AH$184,'ORARIO DOCENTI'!$BF$3:$BF$102,0),1),"")</f>
        <v/>
      </c>
      <c r="AI355" s="43" t="str">
        <f>IFERROR(INDEX('ORARIO DOCENTI'!$A$3:$A$102,MATCH(AI$184,'ORARIO DOCENTI'!$BF$3:$BF$102,0),1),"")</f>
        <v/>
      </c>
      <c r="AJ355" s="43" t="str">
        <f>IFERROR(INDEX('ORARIO DOCENTI'!$A$3:$A$102,MATCH(AJ$184,'ORARIO DOCENTI'!$BF$3:$BF$102,0),1),"")</f>
        <v/>
      </c>
      <c r="AK355" s="43" t="str">
        <f>IFERROR(INDEX('ORARIO DOCENTI'!$A$3:$A$102,MATCH(AK$184,'ORARIO DOCENTI'!$BF$3:$BF$102,0),1),"")</f>
        <v/>
      </c>
      <c r="AL355" s="43" t="str">
        <f>IFERROR(INDEX('ORARIO DOCENTI'!$A$3:$A$102,MATCH(AL$184,'ORARIO DOCENTI'!$BF$3:$BF$102,0),1),"")</f>
        <v/>
      </c>
      <c r="AM355" s="43" t="str">
        <f>IFERROR(INDEX('ORARIO DOCENTI'!$A$3:$A$102,MATCH(AM$184,'ORARIO DOCENTI'!$BF$3:$BF$102,0),1),"")</f>
        <v/>
      </c>
      <c r="AN355" s="43" t="str">
        <f>IFERROR(INDEX('ORARIO DOCENTI'!$A$3:$A$102,MATCH(AN$184,'ORARIO DOCENTI'!$BF$3:$BF$102,0),1),"")</f>
        <v/>
      </c>
      <c r="AO355" s="43" t="str">
        <f>IFERROR(INDEX('ORARIO DOCENTI'!$A$3:$A$102,MATCH(AO$184,'ORARIO DOCENTI'!$BF$3:$BF$102,0),1),"")</f>
        <v/>
      </c>
      <c r="AP355" s="43" t="str">
        <f>IFERROR(INDEX('ORARIO DOCENTI'!$A$3:$A$102,MATCH(AP$184,'ORARIO DOCENTI'!$BF$3:$BF$102,0),1),"")</f>
        <v/>
      </c>
      <c r="AQ355" s="43" t="str">
        <f>IFERROR(INDEX('ORARIO DOCENTI'!$A$3:$A$102,MATCH(AQ$184,'ORARIO DOCENTI'!$BF$3:$BF$102,0),1),"")</f>
        <v/>
      </c>
      <c r="AR355" s="43" t="str">
        <f>IFERROR(INDEX('ORARIO DOCENTI'!$A$3:$A$102,MATCH(AR$184,'ORARIO DOCENTI'!$BF$3:$BF$102,0),1),"")</f>
        <v/>
      </c>
      <c r="AS355" s="43" t="str">
        <f>IFERROR(INDEX('ORARIO DOCENTI'!$A$3:$A$102,MATCH(AS$184,'ORARIO DOCENTI'!$BF$3:$BF$102,0),1),"")</f>
        <v/>
      </c>
      <c r="AT355" s="43" t="str">
        <f>IFERROR(INDEX('ORARIO DOCENTI'!$A$3:$A$102,MATCH(AT$184,'ORARIO DOCENTI'!$BF$3:$BF$102,0),1),"")</f>
        <v/>
      </c>
      <c r="AU355" s="43" t="str">
        <f>IFERROR(INDEX('ORARIO DOCENTI'!$A$3:$A$102,MATCH(AU$184,'ORARIO DOCENTI'!$BF$3:$BF$102,0),1),"")</f>
        <v/>
      </c>
      <c r="AV355" s="43" t="str">
        <f>IFERROR(INDEX('ORARIO DOCENTI'!$A$3:$A$102,MATCH(AV$184,'ORARIO DOCENTI'!$BF$3:$BF$102,0),1),"")</f>
        <v/>
      </c>
      <c r="AW355" s="43" t="str">
        <f>IFERROR(INDEX('ORARIO DOCENTI'!$A$3:$A$102,MATCH(AW$184,'ORARIO DOCENTI'!$BF$3:$BF$102,0),1),"")</f>
        <v/>
      </c>
      <c r="AX355" s="43" t="str">
        <f>IFERROR(INDEX('ORARIO DOCENTI'!$A$3:$A$102,MATCH(AX$184,'ORARIO DOCENTI'!$BF$3:$BF$102,0),1),"")</f>
        <v/>
      </c>
      <c r="AY355" s="43" t="str">
        <f>IFERROR(INDEX('ORARIO DOCENTI'!$A$3:$A$102,MATCH(AY$184,'ORARIO DOCENTI'!$BF$3:$BF$102,0),1),"")</f>
        <v/>
      </c>
      <c r="AZ355" s="43" t="str">
        <f>IFERROR(INDEX('ORARIO DOCENTI'!$A$3:$A$102,MATCH(AZ$184,'ORARIO DOCENTI'!$BF$3:$BF$102,0),1),"")</f>
        <v/>
      </c>
    </row>
    <row r="356" spans="1:52" s="38" customFormat="1" ht="24.95" hidden="1" customHeight="1">
      <c r="A356" s="160"/>
      <c r="B356" s="165"/>
      <c r="C356" s="40" t="str">
        <f>IFERROR(INDEX('ORARIO ITP'!$A$3:$A$102,MATCH(C$184,'ORARIO ITP'!$BF$3:$BF$102,0),1),"")</f>
        <v/>
      </c>
      <c r="D356" s="40" t="str">
        <f>IFERROR(INDEX('ORARIO ITP'!$A$3:$A$102,MATCH(D$184,'ORARIO ITP'!$BF$3:$BF$102,0),1),"")</f>
        <v/>
      </c>
      <c r="E356" s="40" t="str">
        <f>IFERROR(INDEX('ORARIO ITP'!$A$3:$A$102,MATCH(E$184,'ORARIO ITP'!$BF$3:$BF$102,0),1),"")</f>
        <v/>
      </c>
      <c r="F356" s="40" t="str">
        <f>IFERROR(INDEX('ORARIO ITP'!$A$3:$A$102,MATCH(F$184,'ORARIO ITP'!$BF$3:$BF$102,0),1),"")</f>
        <v/>
      </c>
      <c r="G356" s="40" t="str">
        <f>IFERROR(INDEX('ORARIO ITP'!$A$3:$A$102,MATCH(G$184,'ORARIO ITP'!$BF$3:$BF$102,0),1),"")</f>
        <v/>
      </c>
      <c r="H356" s="40" t="str">
        <f>IFERROR(INDEX('ORARIO ITP'!$A$3:$A$102,MATCH(H$184,'ORARIO ITP'!$BF$3:$BF$102,0),1),"")</f>
        <v/>
      </c>
      <c r="I356" s="40" t="str">
        <f>IFERROR(INDEX('ORARIO ITP'!$A$3:$A$102,MATCH(I$184,'ORARIO ITP'!$BF$3:$BF$102,0),1),"")</f>
        <v/>
      </c>
      <c r="J356" s="40" t="str">
        <f>IFERROR(INDEX('ORARIO ITP'!$A$3:$A$102,MATCH(J$184,'ORARIO ITP'!$BF$3:$BF$102,0),1),"")</f>
        <v/>
      </c>
      <c r="K356" s="40" t="str">
        <f>IFERROR(INDEX('ORARIO ITP'!$A$3:$A$102,MATCH(K$184,'ORARIO ITP'!$BF$3:$BF$102,0),1),"")</f>
        <v/>
      </c>
      <c r="L356" s="40" t="str">
        <f>IFERROR(INDEX('ORARIO ITP'!$A$3:$A$102,MATCH(L$184,'ORARIO ITP'!$BF$3:$BF$102,0),1),"")</f>
        <v/>
      </c>
      <c r="M356" s="40" t="str">
        <f>IFERROR(INDEX('ORARIO ITP'!$A$3:$A$102,MATCH(M$184,'ORARIO ITP'!$BF$3:$BF$102,0),1),"")</f>
        <v/>
      </c>
      <c r="N356" s="40" t="str">
        <f>IFERROR(INDEX('ORARIO ITP'!$A$3:$A$102,MATCH(N$184,'ORARIO ITP'!$BF$3:$BF$102,0),1),"")</f>
        <v/>
      </c>
      <c r="O356" s="40" t="str">
        <f>IFERROR(INDEX('ORARIO ITP'!$A$3:$A$102,MATCH(O$184,'ORARIO ITP'!$BF$3:$BF$102,0),1),"")</f>
        <v/>
      </c>
      <c r="P356" s="40" t="str">
        <f>IFERROR(INDEX('ORARIO ITP'!$A$3:$A$102,MATCH(P$184,'ORARIO ITP'!$BF$3:$BF$102,0),1),"")</f>
        <v/>
      </c>
      <c r="Q356" s="40" t="str">
        <f>IFERROR(INDEX('ORARIO ITP'!$A$3:$A$102,MATCH(Q$184,'ORARIO ITP'!$BF$3:$BF$102,0),1),"")</f>
        <v/>
      </c>
      <c r="R356" s="40" t="str">
        <f>IFERROR(INDEX('ORARIO ITP'!$A$3:$A$102,MATCH(R$184,'ORARIO ITP'!$BF$3:$BF$102,0),1),"")</f>
        <v/>
      </c>
      <c r="S356" s="40" t="str">
        <f>IFERROR(INDEX('ORARIO ITP'!$A$3:$A$102,MATCH(S$184,'ORARIO ITP'!$BF$3:$BF$102,0),1),"")</f>
        <v/>
      </c>
      <c r="T356" s="40" t="str">
        <f>IFERROR(INDEX('ORARIO ITP'!$A$3:$A$102,MATCH(T$184,'ORARIO ITP'!$BF$3:$BF$102,0),1),"")</f>
        <v/>
      </c>
      <c r="U356" s="40" t="str">
        <f>IFERROR(INDEX('ORARIO ITP'!$A$3:$A$102,MATCH(U$184,'ORARIO ITP'!$BF$3:$BF$102,0),1),"")</f>
        <v/>
      </c>
      <c r="V356" s="40" t="str">
        <f>IFERROR(INDEX('ORARIO ITP'!$A$3:$A$102,MATCH(V$184,'ORARIO ITP'!$BF$3:$BF$102,0),1),"")</f>
        <v/>
      </c>
      <c r="W356" s="40" t="str">
        <f>IFERROR(INDEX('ORARIO ITP'!$A$3:$A$102,MATCH(W$184,'ORARIO ITP'!$BF$3:$BF$102,0),1),"")</f>
        <v/>
      </c>
      <c r="X356" s="40" t="str">
        <f>IFERROR(INDEX('ORARIO ITP'!$A$3:$A$102,MATCH(X$184,'ORARIO ITP'!$BF$3:$BF$102,0),1),"")</f>
        <v/>
      </c>
      <c r="Y356" s="40" t="str">
        <f>IFERROR(INDEX('ORARIO ITP'!$A$3:$A$102,MATCH(Y$184,'ORARIO ITP'!$BF$3:$BF$102,0),1),"")</f>
        <v/>
      </c>
      <c r="Z356" s="40" t="str">
        <f>IFERROR(INDEX('ORARIO ITP'!$A$3:$A$102,MATCH(Z$184,'ORARIO ITP'!$BF$3:$BF$102,0),1),"")</f>
        <v/>
      </c>
      <c r="AA356" s="40" t="str">
        <f>IFERROR(INDEX('ORARIO ITP'!$A$3:$A$102,MATCH(AA$184,'ORARIO ITP'!$BF$3:$BF$102,0),1),"")</f>
        <v/>
      </c>
      <c r="AB356" s="40" t="str">
        <f>IFERROR(INDEX('ORARIO ITP'!$A$3:$A$102,MATCH(AB$184,'ORARIO ITP'!$BF$3:$BF$102,0),1),"")</f>
        <v/>
      </c>
      <c r="AC356" s="40" t="str">
        <f>IFERROR(INDEX('ORARIO ITP'!$A$3:$A$102,MATCH(AC$184,'ORARIO ITP'!$BF$3:$BF$102,0),1),"")</f>
        <v/>
      </c>
      <c r="AD356" s="40" t="str">
        <f>IFERROR(INDEX('ORARIO ITP'!$A$3:$A$102,MATCH(AD$184,'ORARIO ITP'!$BF$3:$BF$102,0),1),"")</f>
        <v/>
      </c>
      <c r="AE356" s="40" t="str">
        <f>IFERROR(INDEX('ORARIO ITP'!$A$3:$A$102,MATCH(AE$184,'ORARIO ITP'!$BF$3:$BF$102,0),1),"")</f>
        <v/>
      </c>
      <c r="AF356" s="40" t="str">
        <f>IFERROR(INDEX('ORARIO ITP'!$A$3:$A$102,MATCH(AF$184,'ORARIO ITP'!$BF$3:$BF$102,0),1),"")</f>
        <v/>
      </c>
      <c r="AG356" s="40" t="str">
        <f>IFERROR(INDEX('ORARIO ITP'!$A$3:$A$102,MATCH(AG$184,'ORARIO ITP'!$BF$3:$BF$102,0),1),"")</f>
        <v/>
      </c>
      <c r="AH356" s="40" t="str">
        <f>IFERROR(INDEX('ORARIO ITP'!$A$3:$A$102,MATCH(AH$184,'ORARIO ITP'!$BF$3:$BF$102,0),1),"")</f>
        <v/>
      </c>
      <c r="AI356" s="40" t="str">
        <f>IFERROR(INDEX('ORARIO ITP'!$A$3:$A$102,MATCH(AI$184,'ORARIO ITP'!$BF$3:$BF$102,0),1),"")</f>
        <v/>
      </c>
      <c r="AJ356" s="40" t="str">
        <f>IFERROR(INDEX('ORARIO ITP'!$A$3:$A$102,MATCH(AJ$184,'ORARIO ITP'!$BF$3:$BF$102,0),1),"")</f>
        <v/>
      </c>
      <c r="AK356" s="40" t="str">
        <f>IFERROR(INDEX('ORARIO ITP'!$A$3:$A$102,MATCH(AK$184,'ORARIO ITP'!$BF$3:$BF$102,0),1),"")</f>
        <v/>
      </c>
      <c r="AL356" s="40" t="str">
        <f>IFERROR(INDEX('ORARIO ITP'!$A$3:$A$102,MATCH(AL$184,'ORARIO ITP'!$BF$3:$BF$102,0),1),"")</f>
        <v/>
      </c>
      <c r="AM356" s="40" t="str">
        <f>IFERROR(INDEX('ORARIO ITP'!$A$3:$A$102,MATCH(AM$184,'ORARIO ITP'!$BF$3:$BF$102,0),1),"")</f>
        <v/>
      </c>
      <c r="AN356" s="40" t="str">
        <f>IFERROR(INDEX('ORARIO ITP'!$A$3:$A$102,MATCH(AN$184,'ORARIO ITP'!$BF$3:$BF$102,0),1),"")</f>
        <v/>
      </c>
      <c r="AO356" s="40" t="str">
        <f>IFERROR(INDEX('ORARIO ITP'!$A$3:$A$102,MATCH(AO$184,'ORARIO ITP'!$BF$3:$BF$102,0),1),"")</f>
        <v/>
      </c>
      <c r="AP356" s="40" t="str">
        <f>IFERROR(INDEX('ORARIO ITP'!$A$3:$A$102,MATCH(AP$184,'ORARIO ITP'!$BF$3:$BF$102,0),1),"")</f>
        <v/>
      </c>
      <c r="AQ356" s="40" t="str">
        <f>IFERROR(INDEX('ORARIO ITP'!$A$3:$A$102,MATCH(AQ$184,'ORARIO ITP'!$BF$3:$BF$102,0),1),"")</f>
        <v/>
      </c>
      <c r="AR356" s="40" t="str">
        <f>IFERROR(INDEX('ORARIO ITP'!$A$3:$A$102,MATCH(AR$184,'ORARIO ITP'!$BF$3:$BF$102,0),1),"")</f>
        <v/>
      </c>
      <c r="AS356" s="40" t="str">
        <f>IFERROR(INDEX('ORARIO ITP'!$A$3:$A$102,MATCH(AS$184,'ORARIO ITP'!$BF$3:$BF$102,0),1),"")</f>
        <v/>
      </c>
      <c r="AT356" s="40" t="str">
        <f>IFERROR(INDEX('ORARIO ITP'!$A$3:$A$102,MATCH(AT$184,'ORARIO ITP'!$BF$3:$BF$102,0),1),"")</f>
        <v/>
      </c>
      <c r="AU356" s="40" t="str">
        <f>IFERROR(INDEX('ORARIO ITP'!$A$3:$A$102,MATCH(AU$184,'ORARIO ITP'!$BF$3:$BF$102,0),1),"")</f>
        <v/>
      </c>
      <c r="AV356" s="40" t="str">
        <f>IFERROR(INDEX('ORARIO ITP'!$A$3:$A$102,MATCH(AV$184,'ORARIO ITP'!$BF$3:$BF$102,0),1),"")</f>
        <v/>
      </c>
      <c r="AW356" s="40" t="str">
        <f>IFERROR(INDEX('ORARIO ITP'!$A$3:$A$102,MATCH(AW$184,'ORARIO ITP'!$BF$3:$BF$102,0),1),"")</f>
        <v/>
      </c>
      <c r="AX356" s="40" t="str">
        <f>IFERROR(INDEX('ORARIO ITP'!$A$3:$A$102,MATCH(AX$184,'ORARIO ITP'!$BF$3:$BF$102,0),1),"")</f>
        <v/>
      </c>
      <c r="AY356" s="40" t="str">
        <f>IFERROR(INDEX('ORARIO ITP'!$A$3:$A$102,MATCH(AY$184,'ORARIO ITP'!$BF$3:$BF$102,0),1),"")</f>
        <v/>
      </c>
      <c r="AZ356" s="40" t="str">
        <f>IFERROR(INDEX('ORARIO ITP'!$A$3:$A$102,MATCH(AZ$184,'ORARIO ITP'!$BF$3:$BF$102,0),1),"")</f>
        <v/>
      </c>
    </row>
    <row r="357" spans="1:52" s="42" customFormat="1" ht="24.95" hidden="1" customHeight="1">
      <c r="A357" s="160"/>
      <c r="B357" s="165">
        <v>8</v>
      </c>
      <c r="C357" s="41" t="str">
        <f ca="1">IFERROR(INDEX('DOCENTI-CLASSI-MATERIE'!$A$2:$L$201,MATCH(C$175,'DOCENTI-CLASSI-MATERIE'!$A$2:$A$201,0),MATCH(C$184,INDIRECT("'DOCENTI-CLASSI-MATERIE'!$A"&amp;MATCH(C$175,'DOCENTI-CLASSI-MATERIE'!$A$2:$A$201,0)+2&amp;":$L"&amp;MATCH(C$175,'DOCENTI-CLASSI-MATERIE'!$A$2:$A$201,0)+2),0)),"")</f>
        <v/>
      </c>
      <c r="D357" s="41" t="str">
        <f ca="1">IFERROR(INDEX('DOCENTI-CLASSI-MATERIE'!$A$2:$L$201,MATCH(D$175,'DOCENTI-CLASSI-MATERIE'!$A$2:$A$201,0),MATCH(D$184,INDIRECT("'DOCENTI-CLASSI-MATERIE'!$A"&amp;MATCH(D$175,'DOCENTI-CLASSI-MATERIE'!$A$2:$A$201,0)+2&amp;":$L"&amp;MATCH(D$175,'DOCENTI-CLASSI-MATERIE'!$A$2:$A$201,0)+2),0)),"")</f>
        <v/>
      </c>
      <c r="E357" s="41" t="str">
        <f ca="1">IFERROR(INDEX('DOCENTI-CLASSI-MATERIE'!$A$2:$L$201,MATCH(E$175,'DOCENTI-CLASSI-MATERIE'!$A$2:$A$201,0),MATCH(E$184,INDIRECT("'DOCENTI-CLASSI-MATERIE'!$A"&amp;MATCH(E$175,'DOCENTI-CLASSI-MATERIE'!$A$2:$A$201,0)+2&amp;":$L"&amp;MATCH(E$175,'DOCENTI-CLASSI-MATERIE'!$A$2:$A$201,0)+2),0)),"")</f>
        <v/>
      </c>
      <c r="F357" s="41" t="str">
        <f ca="1">IFERROR(INDEX('DOCENTI-CLASSI-MATERIE'!$A$2:$L$201,MATCH(F$175,'DOCENTI-CLASSI-MATERIE'!$A$2:$A$201,0),MATCH(F$184,INDIRECT("'DOCENTI-CLASSI-MATERIE'!$A"&amp;MATCH(F$175,'DOCENTI-CLASSI-MATERIE'!$A$2:$A$201,0)+2&amp;":$L"&amp;MATCH(F$175,'DOCENTI-CLASSI-MATERIE'!$A$2:$A$201,0)+2),0)),"")</f>
        <v/>
      </c>
      <c r="G357" s="41" t="str">
        <f ca="1">IFERROR(INDEX('DOCENTI-CLASSI-MATERIE'!$A$2:$L$201,MATCH(G$175,'DOCENTI-CLASSI-MATERIE'!$A$2:$A$201,0),MATCH(G$184,INDIRECT("'DOCENTI-CLASSI-MATERIE'!$A"&amp;MATCH(G$175,'DOCENTI-CLASSI-MATERIE'!$A$2:$A$201,0)+2&amp;":$L"&amp;MATCH(G$175,'DOCENTI-CLASSI-MATERIE'!$A$2:$A$201,0)+2),0)),"")</f>
        <v/>
      </c>
      <c r="H357" s="41" t="str">
        <f ca="1">IFERROR(INDEX('DOCENTI-CLASSI-MATERIE'!$A$2:$L$201,MATCH(H$175,'DOCENTI-CLASSI-MATERIE'!$A$2:$A$201,0),MATCH(H$184,INDIRECT("'DOCENTI-CLASSI-MATERIE'!$A"&amp;MATCH(H$175,'DOCENTI-CLASSI-MATERIE'!$A$2:$A$201,0)+2&amp;":$L"&amp;MATCH(H$175,'DOCENTI-CLASSI-MATERIE'!$A$2:$A$201,0)+2),0)),"")</f>
        <v/>
      </c>
      <c r="I357" s="41" t="str">
        <f ca="1">IFERROR(INDEX('DOCENTI-CLASSI-MATERIE'!$A$2:$L$201,MATCH(I$175,'DOCENTI-CLASSI-MATERIE'!$A$2:$A$201,0),MATCH(I$184,INDIRECT("'DOCENTI-CLASSI-MATERIE'!$A"&amp;MATCH(I$175,'DOCENTI-CLASSI-MATERIE'!$A$2:$A$201,0)+2&amp;":$L"&amp;MATCH(I$175,'DOCENTI-CLASSI-MATERIE'!$A$2:$A$201,0)+2),0)),"")</f>
        <v/>
      </c>
      <c r="J357" s="41" t="str">
        <f ca="1">IFERROR(INDEX('DOCENTI-CLASSI-MATERIE'!$A$2:$L$201,MATCH(J$175,'DOCENTI-CLASSI-MATERIE'!$A$2:$A$201,0),MATCH(J$184,INDIRECT("'DOCENTI-CLASSI-MATERIE'!$A"&amp;MATCH(J$175,'DOCENTI-CLASSI-MATERIE'!$A$2:$A$201,0)+2&amp;":$L"&amp;MATCH(J$175,'DOCENTI-CLASSI-MATERIE'!$A$2:$A$201,0)+2),0)),"")</f>
        <v/>
      </c>
      <c r="K357" s="41" t="str">
        <f ca="1">IFERROR(INDEX('DOCENTI-CLASSI-MATERIE'!$A$2:$L$201,MATCH(K$175,'DOCENTI-CLASSI-MATERIE'!$A$2:$A$201,0),MATCH(K$184,INDIRECT("'DOCENTI-CLASSI-MATERIE'!$A"&amp;MATCH(K$175,'DOCENTI-CLASSI-MATERIE'!$A$2:$A$201,0)+2&amp;":$L"&amp;MATCH(K$175,'DOCENTI-CLASSI-MATERIE'!$A$2:$A$201,0)+2),0)),"")</f>
        <v/>
      </c>
      <c r="L357" s="41" t="str">
        <f ca="1">IFERROR(INDEX('DOCENTI-CLASSI-MATERIE'!$A$2:$L$201,MATCH(L$175,'DOCENTI-CLASSI-MATERIE'!$A$2:$A$201,0),MATCH(L$184,INDIRECT("'DOCENTI-CLASSI-MATERIE'!$A"&amp;MATCH(L$175,'DOCENTI-CLASSI-MATERIE'!$A$2:$A$201,0)+2&amp;":$L"&amp;MATCH(L$175,'DOCENTI-CLASSI-MATERIE'!$A$2:$A$201,0)+2),0)),"")</f>
        <v/>
      </c>
      <c r="M357" s="41" t="str">
        <f ca="1">IFERROR(INDEX('DOCENTI-CLASSI-MATERIE'!$A$2:$L$201,MATCH(M$175,'DOCENTI-CLASSI-MATERIE'!$A$2:$A$201,0),MATCH(M$184,INDIRECT("'DOCENTI-CLASSI-MATERIE'!$A"&amp;MATCH(M$175,'DOCENTI-CLASSI-MATERIE'!$A$2:$A$201,0)+2&amp;":$L"&amp;MATCH(M$175,'DOCENTI-CLASSI-MATERIE'!$A$2:$A$201,0)+2),0)),"")</f>
        <v/>
      </c>
      <c r="N357" s="41" t="str">
        <f ca="1">IFERROR(INDEX('DOCENTI-CLASSI-MATERIE'!$A$2:$L$201,MATCH(N$175,'DOCENTI-CLASSI-MATERIE'!$A$2:$A$201,0),MATCH(N$184,INDIRECT("'DOCENTI-CLASSI-MATERIE'!$A"&amp;MATCH(N$175,'DOCENTI-CLASSI-MATERIE'!$A$2:$A$201,0)+2&amp;":$L"&amp;MATCH(N$175,'DOCENTI-CLASSI-MATERIE'!$A$2:$A$201,0)+2),0)),"")</f>
        <v/>
      </c>
      <c r="O357" s="41" t="str">
        <f ca="1">IFERROR(INDEX('DOCENTI-CLASSI-MATERIE'!$A$2:$L$201,MATCH(O$175,'DOCENTI-CLASSI-MATERIE'!$A$2:$A$201,0),MATCH(O$184,INDIRECT("'DOCENTI-CLASSI-MATERIE'!$A"&amp;MATCH(O$175,'DOCENTI-CLASSI-MATERIE'!$A$2:$A$201,0)+2&amp;":$L"&amp;MATCH(O$175,'DOCENTI-CLASSI-MATERIE'!$A$2:$A$201,0)+2),0)),"")</f>
        <v/>
      </c>
      <c r="P357" s="41" t="str">
        <f ca="1">IFERROR(INDEX('DOCENTI-CLASSI-MATERIE'!$A$2:$L$201,MATCH(P$175,'DOCENTI-CLASSI-MATERIE'!$A$2:$A$201,0),MATCH(P$184,INDIRECT("'DOCENTI-CLASSI-MATERIE'!$A"&amp;MATCH(P$175,'DOCENTI-CLASSI-MATERIE'!$A$2:$A$201,0)+2&amp;":$L"&amp;MATCH(P$175,'DOCENTI-CLASSI-MATERIE'!$A$2:$A$201,0)+2),0)),"")</f>
        <v/>
      </c>
      <c r="Q357" s="41" t="str">
        <f ca="1">IFERROR(INDEX('DOCENTI-CLASSI-MATERIE'!$A$2:$L$201,MATCH(Q$175,'DOCENTI-CLASSI-MATERIE'!$A$2:$A$201,0),MATCH(Q$184,INDIRECT("'DOCENTI-CLASSI-MATERIE'!$A"&amp;MATCH(Q$175,'DOCENTI-CLASSI-MATERIE'!$A$2:$A$201,0)+2&amp;":$L"&amp;MATCH(Q$175,'DOCENTI-CLASSI-MATERIE'!$A$2:$A$201,0)+2),0)),"")</f>
        <v/>
      </c>
      <c r="R357" s="41" t="str">
        <f ca="1">IFERROR(INDEX('DOCENTI-CLASSI-MATERIE'!$A$2:$L$201,MATCH(R$175,'DOCENTI-CLASSI-MATERIE'!$A$2:$A$201,0),MATCH(R$184,INDIRECT("'DOCENTI-CLASSI-MATERIE'!$A"&amp;MATCH(R$175,'DOCENTI-CLASSI-MATERIE'!$A$2:$A$201,0)+2&amp;":$L"&amp;MATCH(R$175,'DOCENTI-CLASSI-MATERIE'!$A$2:$A$201,0)+2),0)),"")</f>
        <v/>
      </c>
      <c r="S357" s="41" t="str">
        <f ca="1">IFERROR(INDEX('DOCENTI-CLASSI-MATERIE'!$A$2:$L$201,MATCH(S$175,'DOCENTI-CLASSI-MATERIE'!$A$2:$A$201,0),MATCH(S$184,INDIRECT("'DOCENTI-CLASSI-MATERIE'!$A"&amp;MATCH(S$175,'DOCENTI-CLASSI-MATERIE'!$A$2:$A$201,0)+2&amp;":$L"&amp;MATCH(S$175,'DOCENTI-CLASSI-MATERIE'!$A$2:$A$201,0)+2),0)),"")</f>
        <v/>
      </c>
      <c r="T357" s="41" t="str">
        <f ca="1">IFERROR(INDEX('DOCENTI-CLASSI-MATERIE'!$A$2:$L$201,MATCH(T$175,'DOCENTI-CLASSI-MATERIE'!$A$2:$A$201,0),MATCH(T$184,INDIRECT("'DOCENTI-CLASSI-MATERIE'!$A"&amp;MATCH(T$175,'DOCENTI-CLASSI-MATERIE'!$A$2:$A$201,0)+2&amp;":$L"&amp;MATCH(T$175,'DOCENTI-CLASSI-MATERIE'!$A$2:$A$201,0)+2),0)),"")</f>
        <v/>
      </c>
      <c r="U357" s="41" t="str">
        <f ca="1">IFERROR(INDEX('DOCENTI-CLASSI-MATERIE'!$A$2:$L$201,MATCH(U$175,'DOCENTI-CLASSI-MATERIE'!$A$2:$A$201,0),MATCH(U$184,INDIRECT("'DOCENTI-CLASSI-MATERIE'!$A"&amp;MATCH(U$175,'DOCENTI-CLASSI-MATERIE'!$A$2:$A$201,0)+2&amp;":$L"&amp;MATCH(U$175,'DOCENTI-CLASSI-MATERIE'!$A$2:$A$201,0)+2),0)),"")</f>
        <v/>
      </c>
      <c r="V357" s="41" t="str">
        <f ca="1">IFERROR(INDEX('DOCENTI-CLASSI-MATERIE'!$A$2:$L$201,MATCH(V$175,'DOCENTI-CLASSI-MATERIE'!$A$2:$A$201,0),MATCH(V$184,INDIRECT("'DOCENTI-CLASSI-MATERIE'!$A"&amp;MATCH(V$175,'DOCENTI-CLASSI-MATERIE'!$A$2:$A$201,0)+2&amp;":$L"&amp;MATCH(V$175,'DOCENTI-CLASSI-MATERIE'!$A$2:$A$201,0)+2),0)),"")</f>
        <v/>
      </c>
      <c r="W357" s="41" t="str">
        <f ca="1">IFERROR(INDEX('DOCENTI-CLASSI-MATERIE'!$A$2:$L$201,MATCH(W$175,'DOCENTI-CLASSI-MATERIE'!$A$2:$A$201,0),MATCH(W$184,INDIRECT("'DOCENTI-CLASSI-MATERIE'!$A"&amp;MATCH(W$175,'DOCENTI-CLASSI-MATERIE'!$A$2:$A$201,0)+2&amp;":$L"&amp;MATCH(W$175,'DOCENTI-CLASSI-MATERIE'!$A$2:$A$201,0)+2),0)),"")</f>
        <v/>
      </c>
      <c r="X357" s="41" t="str">
        <f ca="1">IFERROR(INDEX('DOCENTI-CLASSI-MATERIE'!$A$2:$L$201,MATCH(X$175,'DOCENTI-CLASSI-MATERIE'!$A$2:$A$201,0),MATCH(X$184,INDIRECT("'DOCENTI-CLASSI-MATERIE'!$A"&amp;MATCH(X$175,'DOCENTI-CLASSI-MATERIE'!$A$2:$A$201,0)+2&amp;":$L"&amp;MATCH(X$175,'DOCENTI-CLASSI-MATERIE'!$A$2:$A$201,0)+2),0)),"")</f>
        <v/>
      </c>
      <c r="Y357" s="41" t="str">
        <f ca="1">IFERROR(INDEX('DOCENTI-CLASSI-MATERIE'!$A$2:$L$201,MATCH(Y$175,'DOCENTI-CLASSI-MATERIE'!$A$2:$A$201,0),MATCH(Y$184,INDIRECT("'DOCENTI-CLASSI-MATERIE'!$A"&amp;MATCH(Y$175,'DOCENTI-CLASSI-MATERIE'!$A$2:$A$201,0)+2&amp;":$L"&amp;MATCH(Y$175,'DOCENTI-CLASSI-MATERIE'!$A$2:$A$201,0)+2),0)),"")</f>
        <v/>
      </c>
      <c r="Z357" s="41" t="str">
        <f ca="1">IFERROR(INDEX('DOCENTI-CLASSI-MATERIE'!$A$2:$L$201,MATCH(Z$175,'DOCENTI-CLASSI-MATERIE'!$A$2:$A$201,0),MATCH(Z$184,INDIRECT("'DOCENTI-CLASSI-MATERIE'!$A"&amp;MATCH(Z$175,'DOCENTI-CLASSI-MATERIE'!$A$2:$A$201,0)+2&amp;":$L"&amp;MATCH(Z$175,'DOCENTI-CLASSI-MATERIE'!$A$2:$A$201,0)+2),0)),"")</f>
        <v/>
      </c>
      <c r="AA357" s="41" t="str">
        <f ca="1">IFERROR(INDEX('DOCENTI-CLASSI-MATERIE'!$A$2:$L$201,MATCH(AA$175,'DOCENTI-CLASSI-MATERIE'!$A$2:$A$201,0),MATCH(AA$184,INDIRECT("'DOCENTI-CLASSI-MATERIE'!$A"&amp;MATCH(AA$175,'DOCENTI-CLASSI-MATERIE'!$A$2:$A$201,0)+2&amp;":$L"&amp;MATCH(AA$175,'DOCENTI-CLASSI-MATERIE'!$A$2:$A$201,0)+2),0)),"")</f>
        <v/>
      </c>
      <c r="AB357" s="41" t="str">
        <f ca="1">IFERROR(INDEX('DOCENTI-CLASSI-MATERIE'!$A$2:$L$201,MATCH(AB$175,'DOCENTI-CLASSI-MATERIE'!$A$2:$A$201,0),MATCH(AB$184,INDIRECT("'DOCENTI-CLASSI-MATERIE'!$A"&amp;MATCH(AB$175,'DOCENTI-CLASSI-MATERIE'!$A$2:$A$201,0)+2&amp;":$L"&amp;MATCH(AB$175,'DOCENTI-CLASSI-MATERIE'!$A$2:$A$201,0)+2),0)),"")</f>
        <v/>
      </c>
      <c r="AC357" s="41" t="str">
        <f ca="1">IFERROR(INDEX('DOCENTI-CLASSI-MATERIE'!$A$2:$L$201,MATCH(AC$175,'DOCENTI-CLASSI-MATERIE'!$A$2:$A$201,0),MATCH(AC$184,INDIRECT("'DOCENTI-CLASSI-MATERIE'!$A"&amp;MATCH(AC$175,'DOCENTI-CLASSI-MATERIE'!$A$2:$A$201,0)+2&amp;":$L"&amp;MATCH(AC$175,'DOCENTI-CLASSI-MATERIE'!$A$2:$A$201,0)+2),0)),"")</f>
        <v/>
      </c>
      <c r="AD357" s="41" t="str">
        <f ca="1">IFERROR(INDEX('DOCENTI-CLASSI-MATERIE'!$A$2:$L$201,MATCH(AD$175,'DOCENTI-CLASSI-MATERIE'!$A$2:$A$201,0),MATCH(AD$184,INDIRECT("'DOCENTI-CLASSI-MATERIE'!$A"&amp;MATCH(AD$175,'DOCENTI-CLASSI-MATERIE'!$A$2:$A$201,0)+2&amp;":$L"&amp;MATCH(AD$175,'DOCENTI-CLASSI-MATERIE'!$A$2:$A$201,0)+2),0)),"")</f>
        <v/>
      </c>
      <c r="AE357" s="41" t="str">
        <f ca="1">IFERROR(INDEX('DOCENTI-CLASSI-MATERIE'!$A$2:$L$201,MATCH(AE$175,'DOCENTI-CLASSI-MATERIE'!$A$2:$A$201,0),MATCH(AE$184,INDIRECT("'DOCENTI-CLASSI-MATERIE'!$A"&amp;MATCH(AE$175,'DOCENTI-CLASSI-MATERIE'!$A$2:$A$201,0)+2&amp;":$L"&amp;MATCH(AE$175,'DOCENTI-CLASSI-MATERIE'!$A$2:$A$201,0)+2),0)),"")</f>
        <v/>
      </c>
      <c r="AF357" s="41" t="str">
        <f ca="1">IFERROR(INDEX('DOCENTI-CLASSI-MATERIE'!$A$2:$L$201,MATCH(AF$175,'DOCENTI-CLASSI-MATERIE'!$A$2:$A$201,0),MATCH(AF$184,INDIRECT("'DOCENTI-CLASSI-MATERIE'!$A"&amp;MATCH(AF$175,'DOCENTI-CLASSI-MATERIE'!$A$2:$A$201,0)+2&amp;":$L"&amp;MATCH(AF$175,'DOCENTI-CLASSI-MATERIE'!$A$2:$A$201,0)+2),0)),"")</f>
        <v/>
      </c>
      <c r="AG357" s="41" t="str">
        <f ca="1">IFERROR(INDEX('DOCENTI-CLASSI-MATERIE'!$A$2:$L$201,MATCH(AG$175,'DOCENTI-CLASSI-MATERIE'!$A$2:$A$201,0),MATCH(AG$184,INDIRECT("'DOCENTI-CLASSI-MATERIE'!$A"&amp;MATCH(AG$175,'DOCENTI-CLASSI-MATERIE'!$A$2:$A$201,0)+2&amp;":$L"&amp;MATCH(AG$175,'DOCENTI-CLASSI-MATERIE'!$A$2:$A$201,0)+2),0)),"")</f>
        <v/>
      </c>
      <c r="AH357" s="41" t="str">
        <f ca="1">IFERROR(INDEX('DOCENTI-CLASSI-MATERIE'!$A$2:$L$201,MATCH(AH$175,'DOCENTI-CLASSI-MATERIE'!$A$2:$A$201,0),MATCH(AH$184,INDIRECT("'DOCENTI-CLASSI-MATERIE'!$A"&amp;MATCH(AH$175,'DOCENTI-CLASSI-MATERIE'!$A$2:$A$201,0)+2&amp;":$L"&amp;MATCH(AH$175,'DOCENTI-CLASSI-MATERIE'!$A$2:$A$201,0)+2),0)),"")</f>
        <v/>
      </c>
      <c r="AI357" s="41" t="str">
        <f ca="1">IFERROR(INDEX('DOCENTI-CLASSI-MATERIE'!$A$2:$L$201,MATCH(AI$175,'DOCENTI-CLASSI-MATERIE'!$A$2:$A$201,0),MATCH(AI$184,INDIRECT("'DOCENTI-CLASSI-MATERIE'!$A"&amp;MATCH(AI$175,'DOCENTI-CLASSI-MATERIE'!$A$2:$A$201,0)+2&amp;":$L"&amp;MATCH(AI$175,'DOCENTI-CLASSI-MATERIE'!$A$2:$A$201,0)+2),0)),"")</f>
        <v/>
      </c>
      <c r="AJ357" s="41" t="str">
        <f ca="1">IFERROR(INDEX('DOCENTI-CLASSI-MATERIE'!$A$2:$L$201,MATCH(AJ$175,'DOCENTI-CLASSI-MATERIE'!$A$2:$A$201,0),MATCH(AJ$184,INDIRECT("'DOCENTI-CLASSI-MATERIE'!$A"&amp;MATCH(AJ$175,'DOCENTI-CLASSI-MATERIE'!$A$2:$A$201,0)+2&amp;":$L"&amp;MATCH(AJ$175,'DOCENTI-CLASSI-MATERIE'!$A$2:$A$201,0)+2),0)),"")</f>
        <v/>
      </c>
      <c r="AK357" s="41" t="str">
        <f ca="1">IFERROR(INDEX('DOCENTI-CLASSI-MATERIE'!$A$2:$L$201,MATCH(AK$175,'DOCENTI-CLASSI-MATERIE'!$A$2:$A$201,0),MATCH(AK$184,INDIRECT("'DOCENTI-CLASSI-MATERIE'!$A"&amp;MATCH(AK$175,'DOCENTI-CLASSI-MATERIE'!$A$2:$A$201,0)+2&amp;":$L"&amp;MATCH(AK$175,'DOCENTI-CLASSI-MATERIE'!$A$2:$A$201,0)+2),0)),"")</f>
        <v/>
      </c>
      <c r="AL357" s="41" t="str">
        <f ca="1">IFERROR(INDEX('DOCENTI-CLASSI-MATERIE'!$A$2:$L$201,MATCH(AL$175,'DOCENTI-CLASSI-MATERIE'!$A$2:$A$201,0),MATCH(AL$184,INDIRECT("'DOCENTI-CLASSI-MATERIE'!$A"&amp;MATCH(AL$175,'DOCENTI-CLASSI-MATERIE'!$A$2:$A$201,0)+2&amp;":$L"&amp;MATCH(AL$175,'DOCENTI-CLASSI-MATERIE'!$A$2:$A$201,0)+2),0)),"")</f>
        <v/>
      </c>
      <c r="AM357" s="41" t="str">
        <f ca="1">IFERROR(INDEX('DOCENTI-CLASSI-MATERIE'!$A$2:$L$201,MATCH(AM$175,'DOCENTI-CLASSI-MATERIE'!$A$2:$A$201,0),MATCH(AM$184,INDIRECT("'DOCENTI-CLASSI-MATERIE'!$A"&amp;MATCH(AM$175,'DOCENTI-CLASSI-MATERIE'!$A$2:$A$201,0)+2&amp;":$L"&amp;MATCH(AM$175,'DOCENTI-CLASSI-MATERIE'!$A$2:$A$201,0)+2),0)),"")</f>
        <v/>
      </c>
      <c r="AN357" s="41" t="str">
        <f ca="1">IFERROR(INDEX('DOCENTI-CLASSI-MATERIE'!$A$2:$L$201,MATCH(AN$175,'DOCENTI-CLASSI-MATERIE'!$A$2:$A$201,0),MATCH(AN$184,INDIRECT("'DOCENTI-CLASSI-MATERIE'!$A"&amp;MATCH(AN$175,'DOCENTI-CLASSI-MATERIE'!$A$2:$A$201,0)+2&amp;":$L"&amp;MATCH(AN$175,'DOCENTI-CLASSI-MATERIE'!$A$2:$A$201,0)+2),0)),"")</f>
        <v/>
      </c>
      <c r="AO357" s="41" t="str">
        <f ca="1">IFERROR(INDEX('DOCENTI-CLASSI-MATERIE'!$A$2:$L$201,MATCH(AO$175,'DOCENTI-CLASSI-MATERIE'!$A$2:$A$201,0),MATCH(AO$184,INDIRECT("'DOCENTI-CLASSI-MATERIE'!$A"&amp;MATCH(AO$175,'DOCENTI-CLASSI-MATERIE'!$A$2:$A$201,0)+2&amp;":$L"&amp;MATCH(AO$175,'DOCENTI-CLASSI-MATERIE'!$A$2:$A$201,0)+2),0)),"")</f>
        <v/>
      </c>
      <c r="AP357" s="41" t="str">
        <f ca="1">IFERROR(INDEX('DOCENTI-CLASSI-MATERIE'!$A$2:$L$201,MATCH(AP$175,'DOCENTI-CLASSI-MATERIE'!$A$2:$A$201,0),MATCH(AP$184,INDIRECT("'DOCENTI-CLASSI-MATERIE'!$A"&amp;MATCH(AP$175,'DOCENTI-CLASSI-MATERIE'!$A$2:$A$201,0)+2&amp;":$L"&amp;MATCH(AP$175,'DOCENTI-CLASSI-MATERIE'!$A$2:$A$201,0)+2),0)),"")</f>
        <v/>
      </c>
      <c r="AQ357" s="41" t="str">
        <f ca="1">IFERROR(INDEX('DOCENTI-CLASSI-MATERIE'!$A$2:$L$201,MATCH(AQ$175,'DOCENTI-CLASSI-MATERIE'!$A$2:$A$201,0),MATCH(AQ$184,INDIRECT("'DOCENTI-CLASSI-MATERIE'!$A"&amp;MATCH(AQ$175,'DOCENTI-CLASSI-MATERIE'!$A$2:$A$201,0)+2&amp;":$L"&amp;MATCH(AQ$175,'DOCENTI-CLASSI-MATERIE'!$A$2:$A$201,0)+2),0)),"")</f>
        <v/>
      </c>
      <c r="AR357" s="41" t="str">
        <f ca="1">IFERROR(INDEX('DOCENTI-CLASSI-MATERIE'!$A$2:$L$201,MATCH(AR$175,'DOCENTI-CLASSI-MATERIE'!$A$2:$A$201,0),MATCH(AR$184,INDIRECT("'DOCENTI-CLASSI-MATERIE'!$A"&amp;MATCH(AR$175,'DOCENTI-CLASSI-MATERIE'!$A$2:$A$201,0)+2&amp;":$L"&amp;MATCH(AR$175,'DOCENTI-CLASSI-MATERIE'!$A$2:$A$201,0)+2),0)),"")</f>
        <v/>
      </c>
      <c r="AS357" s="41" t="str">
        <f ca="1">IFERROR(INDEX('DOCENTI-CLASSI-MATERIE'!$A$2:$L$201,MATCH(AS$175,'DOCENTI-CLASSI-MATERIE'!$A$2:$A$201,0),MATCH(AS$184,INDIRECT("'DOCENTI-CLASSI-MATERIE'!$A"&amp;MATCH(AS$175,'DOCENTI-CLASSI-MATERIE'!$A$2:$A$201,0)+2&amp;":$L"&amp;MATCH(AS$175,'DOCENTI-CLASSI-MATERIE'!$A$2:$A$201,0)+2),0)),"")</f>
        <v/>
      </c>
      <c r="AT357" s="41" t="str">
        <f ca="1">IFERROR(INDEX('DOCENTI-CLASSI-MATERIE'!$A$2:$L$201,MATCH(AT$175,'DOCENTI-CLASSI-MATERIE'!$A$2:$A$201,0),MATCH(AT$184,INDIRECT("'DOCENTI-CLASSI-MATERIE'!$A"&amp;MATCH(AT$175,'DOCENTI-CLASSI-MATERIE'!$A$2:$A$201,0)+2&amp;":$L"&amp;MATCH(AT$175,'DOCENTI-CLASSI-MATERIE'!$A$2:$A$201,0)+2),0)),"")</f>
        <v/>
      </c>
      <c r="AU357" s="41" t="str">
        <f ca="1">IFERROR(INDEX('DOCENTI-CLASSI-MATERIE'!$A$2:$L$201,MATCH(AU$175,'DOCENTI-CLASSI-MATERIE'!$A$2:$A$201,0),MATCH(AU$184,INDIRECT("'DOCENTI-CLASSI-MATERIE'!$A"&amp;MATCH(AU$175,'DOCENTI-CLASSI-MATERIE'!$A$2:$A$201,0)+2&amp;":$L"&amp;MATCH(AU$175,'DOCENTI-CLASSI-MATERIE'!$A$2:$A$201,0)+2),0)),"")</f>
        <v/>
      </c>
      <c r="AV357" s="41" t="str">
        <f ca="1">IFERROR(INDEX('DOCENTI-CLASSI-MATERIE'!$A$2:$L$201,MATCH(AV$175,'DOCENTI-CLASSI-MATERIE'!$A$2:$A$201,0),MATCH(AV$184,INDIRECT("'DOCENTI-CLASSI-MATERIE'!$A"&amp;MATCH(AV$175,'DOCENTI-CLASSI-MATERIE'!$A$2:$A$201,0)+2&amp;":$L"&amp;MATCH(AV$175,'DOCENTI-CLASSI-MATERIE'!$A$2:$A$201,0)+2),0)),"")</f>
        <v/>
      </c>
      <c r="AW357" s="41" t="str">
        <f ca="1">IFERROR(INDEX('DOCENTI-CLASSI-MATERIE'!$A$2:$L$201,MATCH(AW$175,'DOCENTI-CLASSI-MATERIE'!$A$2:$A$201,0),MATCH(AW$184,INDIRECT("'DOCENTI-CLASSI-MATERIE'!$A"&amp;MATCH(AW$175,'DOCENTI-CLASSI-MATERIE'!$A$2:$A$201,0)+2&amp;":$L"&amp;MATCH(AW$175,'DOCENTI-CLASSI-MATERIE'!$A$2:$A$201,0)+2),0)),"")</f>
        <v/>
      </c>
      <c r="AX357" s="41" t="str">
        <f ca="1">IFERROR(INDEX('DOCENTI-CLASSI-MATERIE'!$A$2:$L$201,MATCH(AX$175,'DOCENTI-CLASSI-MATERIE'!$A$2:$A$201,0),MATCH(AX$184,INDIRECT("'DOCENTI-CLASSI-MATERIE'!$A"&amp;MATCH(AX$175,'DOCENTI-CLASSI-MATERIE'!$A$2:$A$201,0)+2&amp;":$L"&amp;MATCH(AX$175,'DOCENTI-CLASSI-MATERIE'!$A$2:$A$201,0)+2),0)),"")</f>
        <v/>
      </c>
      <c r="AY357" s="41" t="str">
        <f ca="1">IFERROR(INDEX('DOCENTI-CLASSI-MATERIE'!$A$2:$L$201,MATCH(AY$175,'DOCENTI-CLASSI-MATERIE'!$A$2:$A$201,0),MATCH(AY$184,INDIRECT("'DOCENTI-CLASSI-MATERIE'!$A"&amp;MATCH(AY$175,'DOCENTI-CLASSI-MATERIE'!$A$2:$A$201,0)+2&amp;":$L"&amp;MATCH(AY$175,'DOCENTI-CLASSI-MATERIE'!$A$2:$A$201,0)+2),0)),"")</f>
        <v/>
      </c>
      <c r="AZ357" s="41" t="str">
        <f ca="1">IFERROR(INDEX('DOCENTI-CLASSI-MATERIE'!$A$2:$L$201,MATCH(AZ$175,'DOCENTI-CLASSI-MATERIE'!$A$2:$A$201,0),MATCH(AZ$184,INDIRECT("'DOCENTI-CLASSI-MATERIE'!$A"&amp;MATCH(AZ$175,'DOCENTI-CLASSI-MATERIE'!$A$2:$A$201,0)+2&amp;":$L"&amp;MATCH(AZ$175,'DOCENTI-CLASSI-MATERIE'!$A$2:$A$201,0)+2),0)),"")</f>
        <v/>
      </c>
    </row>
    <row r="358" spans="1:52" s="42" customFormat="1" ht="24.95" hidden="1" customHeight="1">
      <c r="A358" s="160"/>
      <c r="B358" s="165"/>
      <c r="C358" s="43" t="str">
        <f>IFERROR(INDEX('ORARIO DOCENTI'!$A$3:$A$102,MATCH(C$184,'ORARIO DOCENTI'!$BG$3:$BG$102,0),1),"")</f>
        <v/>
      </c>
      <c r="D358" s="43" t="str">
        <f>IFERROR(INDEX('ORARIO DOCENTI'!$A$3:$A$102,MATCH(D$184,'ORARIO DOCENTI'!$BG$3:$BG$102,0),1),"")</f>
        <v/>
      </c>
      <c r="E358" s="43" t="str">
        <f>IFERROR(INDEX('ORARIO DOCENTI'!$A$3:$A$102,MATCH(E$184,'ORARIO DOCENTI'!$BG$3:$BG$102,0),1),"")</f>
        <v/>
      </c>
      <c r="F358" s="43" t="str">
        <f>IFERROR(INDEX('ORARIO DOCENTI'!$A$3:$A$102,MATCH(F$184,'ORARIO DOCENTI'!$BG$3:$BG$102,0),1),"")</f>
        <v/>
      </c>
      <c r="G358" s="43" t="str">
        <f>IFERROR(INDEX('ORARIO DOCENTI'!$A$3:$A$102,MATCH(G$184,'ORARIO DOCENTI'!$BG$3:$BG$102,0),1),"")</f>
        <v/>
      </c>
      <c r="H358" s="43" t="str">
        <f>IFERROR(INDEX('ORARIO DOCENTI'!$A$3:$A$102,MATCH(H$184,'ORARIO DOCENTI'!$BG$3:$BG$102,0),1),"")</f>
        <v/>
      </c>
      <c r="I358" s="43" t="str">
        <f>IFERROR(INDEX('ORARIO DOCENTI'!$A$3:$A$102,MATCH(I$184,'ORARIO DOCENTI'!$BG$3:$BG$102,0),1),"")</f>
        <v/>
      </c>
      <c r="J358" s="43" t="str">
        <f>IFERROR(INDEX('ORARIO DOCENTI'!$A$3:$A$102,MATCH(J$184,'ORARIO DOCENTI'!$BG$3:$BG$102,0),1),"")</f>
        <v/>
      </c>
      <c r="K358" s="43" t="str">
        <f>IFERROR(INDEX('ORARIO DOCENTI'!$A$3:$A$102,MATCH(K$184,'ORARIO DOCENTI'!$BG$3:$BG$102,0),1),"")</f>
        <v/>
      </c>
      <c r="L358" s="43" t="str">
        <f>IFERROR(INDEX('ORARIO DOCENTI'!$A$3:$A$102,MATCH(L$184,'ORARIO DOCENTI'!$BG$3:$BG$102,0),1),"")</f>
        <v/>
      </c>
      <c r="M358" s="43" t="str">
        <f>IFERROR(INDEX('ORARIO DOCENTI'!$A$3:$A$102,MATCH(M$184,'ORARIO DOCENTI'!$BG$3:$BG$102,0),1),"")</f>
        <v/>
      </c>
      <c r="N358" s="43" t="str">
        <f>IFERROR(INDEX('ORARIO DOCENTI'!$A$3:$A$102,MATCH(N$184,'ORARIO DOCENTI'!$BG$3:$BG$102,0),1),"")</f>
        <v/>
      </c>
      <c r="O358" s="43" t="str">
        <f>IFERROR(INDEX('ORARIO DOCENTI'!$A$3:$A$102,MATCH(O$184,'ORARIO DOCENTI'!$BG$3:$BG$102,0),1),"")</f>
        <v/>
      </c>
      <c r="P358" s="43" t="str">
        <f>IFERROR(INDEX('ORARIO DOCENTI'!$A$3:$A$102,MATCH(P$184,'ORARIO DOCENTI'!$BG$3:$BG$102,0),1),"")</f>
        <v/>
      </c>
      <c r="Q358" s="43" t="str">
        <f>IFERROR(INDEX('ORARIO DOCENTI'!$A$3:$A$102,MATCH(Q$184,'ORARIO DOCENTI'!$BG$3:$BG$102,0),1),"")</f>
        <v/>
      </c>
      <c r="R358" s="43" t="str">
        <f>IFERROR(INDEX('ORARIO DOCENTI'!$A$3:$A$102,MATCH(R$184,'ORARIO DOCENTI'!$BG$3:$BG$102,0),1),"")</f>
        <v/>
      </c>
      <c r="S358" s="43" t="str">
        <f>IFERROR(INDEX('ORARIO DOCENTI'!$A$3:$A$102,MATCH(S$184,'ORARIO DOCENTI'!$BG$3:$BG$102,0),1),"")</f>
        <v/>
      </c>
      <c r="T358" s="43" t="str">
        <f>IFERROR(INDEX('ORARIO DOCENTI'!$A$3:$A$102,MATCH(T$184,'ORARIO DOCENTI'!$BG$3:$BG$102,0),1),"")</f>
        <v/>
      </c>
      <c r="U358" s="43" t="str">
        <f>IFERROR(INDEX('ORARIO DOCENTI'!$A$3:$A$102,MATCH(U$184,'ORARIO DOCENTI'!$BG$3:$BG$102,0),1),"")</f>
        <v/>
      </c>
      <c r="V358" s="43" t="str">
        <f>IFERROR(INDEX('ORARIO DOCENTI'!$A$3:$A$102,MATCH(V$184,'ORARIO DOCENTI'!$BG$3:$BG$102,0),1),"")</f>
        <v/>
      </c>
      <c r="W358" s="43" t="str">
        <f>IFERROR(INDEX('ORARIO DOCENTI'!$A$3:$A$102,MATCH(W$184,'ORARIO DOCENTI'!$BG$3:$BG$102,0),1),"")</f>
        <v/>
      </c>
      <c r="X358" s="43" t="str">
        <f>IFERROR(INDEX('ORARIO DOCENTI'!$A$3:$A$102,MATCH(X$184,'ORARIO DOCENTI'!$BG$3:$BG$102,0),1),"")</f>
        <v/>
      </c>
      <c r="Y358" s="43" t="str">
        <f>IFERROR(INDEX('ORARIO DOCENTI'!$A$3:$A$102,MATCH(Y$184,'ORARIO DOCENTI'!$BG$3:$BG$102,0),1),"")</f>
        <v/>
      </c>
      <c r="Z358" s="43" t="str">
        <f>IFERROR(INDEX('ORARIO DOCENTI'!$A$3:$A$102,MATCH(Z$184,'ORARIO DOCENTI'!$BG$3:$BG$102,0),1),"")</f>
        <v/>
      </c>
      <c r="AA358" s="43" t="str">
        <f>IFERROR(INDEX('ORARIO DOCENTI'!$A$3:$A$102,MATCH(AA$184,'ORARIO DOCENTI'!$BG$3:$BG$102,0),1),"")</f>
        <v/>
      </c>
      <c r="AB358" s="43" t="str">
        <f>IFERROR(INDEX('ORARIO DOCENTI'!$A$3:$A$102,MATCH(AB$184,'ORARIO DOCENTI'!$BG$3:$BG$102,0),1),"")</f>
        <v/>
      </c>
      <c r="AC358" s="43" t="str">
        <f>IFERROR(INDEX('ORARIO DOCENTI'!$A$3:$A$102,MATCH(AC$184,'ORARIO DOCENTI'!$BG$3:$BG$102,0),1),"")</f>
        <v/>
      </c>
      <c r="AD358" s="43" t="str">
        <f>IFERROR(INDEX('ORARIO DOCENTI'!$A$3:$A$102,MATCH(AD$184,'ORARIO DOCENTI'!$BG$3:$BG$102,0),1),"")</f>
        <v/>
      </c>
      <c r="AE358" s="43" t="str">
        <f>IFERROR(INDEX('ORARIO DOCENTI'!$A$3:$A$102,MATCH(AE$184,'ORARIO DOCENTI'!$BG$3:$BG$102,0),1),"")</f>
        <v/>
      </c>
      <c r="AF358" s="43" t="str">
        <f>IFERROR(INDEX('ORARIO DOCENTI'!$A$3:$A$102,MATCH(AF$184,'ORARIO DOCENTI'!$BG$3:$BG$102,0),1),"")</f>
        <v/>
      </c>
      <c r="AG358" s="43" t="str">
        <f>IFERROR(INDEX('ORARIO DOCENTI'!$A$3:$A$102,MATCH(AG$184,'ORARIO DOCENTI'!$BG$3:$BG$102,0),1),"")</f>
        <v/>
      </c>
      <c r="AH358" s="43" t="str">
        <f>IFERROR(INDEX('ORARIO DOCENTI'!$A$3:$A$102,MATCH(AH$184,'ORARIO DOCENTI'!$BG$3:$BG$102,0),1),"")</f>
        <v/>
      </c>
      <c r="AI358" s="43" t="str">
        <f>IFERROR(INDEX('ORARIO DOCENTI'!$A$3:$A$102,MATCH(AI$184,'ORARIO DOCENTI'!$BG$3:$BG$102,0),1),"")</f>
        <v/>
      </c>
      <c r="AJ358" s="43" t="str">
        <f>IFERROR(INDEX('ORARIO DOCENTI'!$A$3:$A$102,MATCH(AJ$184,'ORARIO DOCENTI'!$BG$3:$BG$102,0),1),"")</f>
        <v/>
      </c>
      <c r="AK358" s="43" t="str">
        <f>IFERROR(INDEX('ORARIO DOCENTI'!$A$3:$A$102,MATCH(AK$184,'ORARIO DOCENTI'!$BG$3:$BG$102,0),1),"")</f>
        <v/>
      </c>
      <c r="AL358" s="43" t="str">
        <f>IFERROR(INDEX('ORARIO DOCENTI'!$A$3:$A$102,MATCH(AL$184,'ORARIO DOCENTI'!$BG$3:$BG$102,0),1),"")</f>
        <v/>
      </c>
      <c r="AM358" s="43" t="str">
        <f>IFERROR(INDEX('ORARIO DOCENTI'!$A$3:$A$102,MATCH(AM$184,'ORARIO DOCENTI'!$BG$3:$BG$102,0),1),"")</f>
        <v/>
      </c>
      <c r="AN358" s="43" t="str">
        <f>IFERROR(INDEX('ORARIO DOCENTI'!$A$3:$A$102,MATCH(AN$184,'ORARIO DOCENTI'!$BG$3:$BG$102,0),1),"")</f>
        <v/>
      </c>
      <c r="AO358" s="43" t="str">
        <f>IFERROR(INDEX('ORARIO DOCENTI'!$A$3:$A$102,MATCH(AO$184,'ORARIO DOCENTI'!$BG$3:$BG$102,0),1),"")</f>
        <v/>
      </c>
      <c r="AP358" s="43" t="str">
        <f>IFERROR(INDEX('ORARIO DOCENTI'!$A$3:$A$102,MATCH(AP$184,'ORARIO DOCENTI'!$BG$3:$BG$102,0),1),"")</f>
        <v/>
      </c>
      <c r="AQ358" s="43" t="str">
        <f>IFERROR(INDEX('ORARIO DOCENTI'!$A$3:$A$102,MATCH(AQ$184,'ORARIO DOCENTI'!$BG$3:$BG$102,0),1),"")</f>
        <v/>
      </c>
      <c r="AR358" s="43" t="str">
        <f>IFERROR(INDEX('ORARIO DOCENTI'!$A$3:$A$102,MATCH(AR$184,'ORARIO DOCENTI'!$BG$3:$BG$102,0),1),"")</f>
        <v/>
      </c>
      <c r="AS358" s="43" t="str">
        <f>IFERROR(INDEX('ORARIO DOCENTI'!$A$3:$A$102,MATCH(AS$184,'ORARIO DOCENTI'!$BG$3:$BG$102,0),1),"")</f>
        <v/>
      </c>
      <c r="AT358" s="43" t="str">
        <f>IFERROR(INDEX('ORARIO DOCENTI'!$A$3:$A$102,MATCH(AT$184,'ORARIO DOCENTI'!$BG$3:$BG$102,0),1),"")</f>
        <v/>
      </c>
      <c r="AU358" s="43" t="str">
        <f>IFERROR(INDEX('ORARIO DOCENTI'!$A$3:$A$102,MATCH(AU$184,'ORARIO DOCENTI'!$BG$3:$BG$102,0),1),"")</f>
        <v/>
      </c>
      <c r="AV358" s="43" t="str">
        <f>IFERROR(INDEX('ORARIO DOCENTI'!$A$3:$A$102,MATCH(AV$184,'ORARIO DOCENTI'!$BG$3:$BG$102,0),1),"")</f>
        <v/>
      </c>
      <c r="AW358" s="43" t="str">
        <f>IFERROR(INDEX('ORARIO DOCENTI'!$A$3:$A$102,MATCH(AW$184,'ORARIO DOCENTI'!$BG$3:$BG$102,0),1),"")</f>
        <v/>
      </c>
      <c r="AX358" s="43" t="str">
        <f>IFERROR(INDEX('ORARIO DOCENTI'!$A$3:$A$102,MATCH(AX$184,'ORARIO DOCENTI'!$BG$3:$BG$102,0),1),"")</f>
        <v/>
      </c>
      <c r="AY358" s="43" t="str">
        <f>IFERROR(INDEX('ORARIO DOCENTI'!$A$3:$A$102,MATCH(AY$184,'ORARIO DOCENTI'!$BG$3:$BG$102,0),1),"")</f>
        <v/>
      </c>
      <c r="AZ358" s="43" t="str">
        <f>IFERROR(INDEX('ORARIO DOCENTI'!$A$3:$A$102,MATCH(AZ$184,'ORARIO DOCENTI'!$BG$3:$BG$102,0),1),"")</f>
        <v/>
      </c>
    </row>
    <row r="359" spans="1:52" s="42" customFormat="1" ht="24.95" hidden="1" customHeight="1">
      <c r="A359" s="160"/>
      <c r="B359" s="165"/>
      <c r="C359" s="40" t="str">
        <f>IFERROR(INDEX('ORARIO ITP'!$A$3:$A$102,MATCH(C$184,'ORARIO ITP'!$BG$3:$BG$102,0),1),"")</f>
        <v/>
      </c>
      <c r="D359" s="40" t="str">
        <f>IFERROR(INDEX('ORARIO ITP'!$A$3:$A$102,MATCH(D$184,'ORARIO ITP'!$BG$3:$BG$102,0),1),"")</f>
        <v/>
      </c>
      <c r="E359" s="40" t="str">
        <f>IFERROR(INDEX('ORARIO ITP'!$A$3:$A$102,MATCH(E$184,'ORARIO ITP'!$BG$3:$BG$102,0),1),"")</f>
        <v/>
      </c>
      <c r="F359" s="40" t="str">
        <f>IFERROR(INDEX('ORARIO ITP'!$A$3:$A$102,MATCH(F$184,'ORARIO ITP'!$BG$3:$BG$102,0),1),"")</f>
        <v/>
      </c>
      <c r="G359" s="40" t="str">
        <f>IFERROR(INDEX('ORARIO ITP'!$A$3:$A$102,MATCH(G$184,'ORARIO ITP'!$BG$3:$BG$102,0),1),"")</f>
        <v/>
      </c>
      <c r="H359" s="40" t="str">
        <f>IFERROR(INDEX('ORARIO ITP'!$A$3:$A$102,MATCH(H$184,'ORARIO ITP'!$BG$3:$BG$102,0),1),"")</f>
        <v/>
      </c>
      <c r="I359" s="40" t="str">
        <f>IFERROR(INDEX('ORARIO ITP'!$A$3:$A$102,MATCH(I$184,'ORARIO ITP'!$BG$3:$BG$102,0),1),"")</f>
        <v/>
      </c>
      <c r="J359" s="40" t="str">
        <f>IFERROR(INDEX('ORARIO ITP'!$A$3:$A$102,MATCH(J$184,'ORARIO ITP'!$BG$3:$BG$102,0),1),"")</f>
        <v/>
      </c>
      <c r="K359" s="40" t="str">
        <f>IFERROR(INDEX('ORARIO ITP'!$A$3:$A$102,MATCH(K$184,'ORARIO ITP'!$BG$3:$BG$102,0),1),"")</f>
        <v/>
      </c>
      <c r="L359" s="40" t="str">
        <f>IFERROR(INDEX('ORARIO ITP'!$A$3:$A$102,MATCH(L$184,'ORARIO ITP'!$BG$3:$BG$102,0),1),"")</f>
        <v/>
      </c>
      <c r="M359" s="40" t="str">
        <f>IFERROR(INDEX('ORARIO ITP'!$A$3:$A$102,MATCH(M$184,'ORARIO ITP'!$BG$3:$BG$102,0),1),"")</f>
        <v/>
      </c>
      <c r="N359" s="40" t="str">
        <f>IFERROR(INDEX('ORARIO ITP'!$A$3:$A$102,MATCH(N$184,'ORARIO ITP'!$BG$3:$BG$102,0),1),"")</f>
        <v/>
      </c>
      <c r="O359" s="40" t="str">
        <f>IFERROR(INDEX('ORARIO ITP'!$A$3:$A$102,MATCH(O$184,'ORARIO ITP'!$BG$3:$BG$102,0),1),"")</f>
        <v/>
      </c>
      <c r="P359" s="40" t="str">
        <f>IFERROR(INDEX('ORARIO ITP'!$A$3:$A$102,MATCH(P$184,'ORARIO ITP'!$BG$3:$BG$102,0),1),"")</f>
        <v/>
      </c>
      <c r="Q359" s="40" t="str">
        <f>IFERROR(INDEX('ORARIO ITP'!$A$3:$A$102,MATCH(Q$184,'ORARIO ITP'!$BG$3:$BG$102,0),1),"")</f>
        <v/>
      </c>
      <c r="R359" s="40" t="str">
        <f>IFERROR(INDEX('ORARIO ITP'!$A$3:$A$102,MATCH(R$184,'ORARIO ITP'!$BG$3:$BG$102,0),1),"")</f>
        <v/>
      </c>
      <c r="S359" s="40" t="str">
        <f>IFERROR(INDEX('ORARIO ITP'!$A$3:$A$102,MATCH(S$184,'ORARIO ITP'!$BG$3:$BG$102,0),1),"")</f>
        <v/>
      </c>
      <c r="T359" s="40" t="str">
        <f>IFERROR(INDEX('ORARIO ITP'!$A$3:$A$102,MATCH(T$184,'ORARIO ITP'!$BG$3:$BG$102,0),1),"")</f>
        <v/>
      </c>
      <c r="U359" s="40" t="str">
        <f>IFERROR(INDEX('ORARIO ITP'!$A$3:$A$102,MATCH(U$184,'ORARIO ITP'!$BG$3:$BG$102,0),1),"")</f>
        <v/>
      </c>
      <c r="V359" s="40" t="str">
        <f>IFERROR(INDEX('ORARIO ITP'!$A$3:$A$102,MATCH(V$184,'ORARIO ITP'!$BG$3:$BG$102,0),1),"")</f>
        <v/>
      </c>
      <c r="W359" s="40" t="str">
        <f>IFERROR(INDEX('ORARIO ITP'!$A$3:$A$102,MATCH(W$184,'ORARIO ITP'!$BG$3:$BG$102,0),1),"")</f>
        <v/>
      </c>
      <c r="X359" s="40" t="str">
        <f>IFERROR(INDEX('ORARIO ITP'!$A$3:$A$102,MATCH(X$184,'ORARIO ITP'!$BG$3:$BG$102,0),1),"")</f>
        <v/>
      </c>
      <c r="Y359" s="40" t="str">
        <f>IFERROR(INDEX('ORARIO ITP'!$A$3:$A$102,MATCH(Y$184,'ORARIO ITP'!$BG$3:$BG$102,0),1),"")</f>
        <v/>
      </c>
      <c r="Z359" s="40" t="str">
        <f>IFERROR(INDEX('ORARIO ITP'!$A$3:$A$102,MATCH(Z$184,'ORARIO ITP'!$BG$3:$BG$102,0),1),"")</f>
        <v/>
      </c>
      <c r="AA359" s="40" t="str">
        <f>IFERROR(INDEX('ORARIO ITP'!$A$3:$A$102,MATCH(AA$184,'ORARIO ITP'!$BG$3:$BG$102,0),1),"")</f>
        <v/>
      </c>
      <c r="AB359" s="40" t="str">
        <f>IFERROR(INDEX('ORARIO ITP'!$A$3:$A$102,MATCH(AB$184,'ORARIO ITP'!$BG$3:$BG$102,0),1),"")</f>
        <v/>
      </c>
      <c r="AC359" s="40" t="str">
        <f>IFERROR(INDEX('ORARIO ITP'!$A$3:$A$102,MATCH(AC$184,'ORARIO ITP'!$BG$3:$BG$102,0),1),"")</f>
        <v/>
      </c>
      <c r="AD359" s="40" t="str">
        <f>IFERROR(INDEX('ORARIO ITP'!$A$3:$A$102,MATCH(AD$184,'ORARIO ITP'!$BG$3:$BG$102,0),1),"")</f>
        <v/>
      </c>
      <c r="AE359" s="40" t="str">
        <f>IFERROR(INDEX('ORARIO ITP'!$A$3:$A$102,MATCH(AE$184,'ORARIO ITP'!$BG$3:$BG$102,0),1),"")</f>
        <v/>
      </c>
      <c r="AF359" s="40" t="str">
        <f>IFERROR(INDEX('ORARIO ITP'!$A$3:$A$102,MATCH(AF$184,'ORARIO ITP'!$BG$3:$BG$102,0),1),"")</f>
        <v/>
      </c>
      <c r="AG359" s="40" t="str">
        <f>IFERROR(INDEX('ORARIO ITP'!$A$3:$A$102,MATCH(AG$184,'ORARIO ITP'!$BG$3:$BG$102,0),1),"")</f>
        <v/>
      </c>
      <c r="AH359" s="40" t="str">
        <f>IFERROR(INDEX('ORARIO ITP'!$A$3:$A$102,MATCH(AH$184,'ORARIO ITP'!$BG$3:$BG$102,0),1),"")</f>
        <v/>
      </c>
      <c r="AI359" s="40" t="str">
        <f>IFERROR(INDEX('ORARIO ITP'!$A$3:$A$102,MATCH(AI$184,'ORARIO ITP'!$BG$3:$BG$102,0),1),"")</f>
        <v/>
      </c>
      <c r="AJ359" s="40" t="str">
        <f>IFERROR(INDEX('ORARIO ITP'!$A$3:$A$102,MATCH(AJ$184,'ORARIO ITP'!$BG$3:$BG$102,0),1),"")</f>
        <v/>
      </c>
      <c r="AK359" s="40" t="str">
        <f>IFERROR(INDEX('ORARIO ITP'!$A$3:$A$102,MATCH(AK$184,'ORARIO ITP'!$BG$3:$BG$102,0),1),"")</f>
        <v/>
      </c>
      <c r="AL359" s="40" t="str">
        <f>IFERROR(INDEX('ORARIO ITP'!$A$3:$A$102,MATCH(AL$184,'ORARIO ITP'!$BG$3:$BG$102,0),1),"")</f>
        <v/>
      </c>
      <c r="AM359" s="40" t="str">
        <f>IFERROR(INDEX('ORARIO ITP'!$A$3:$A$102,MATCH(AM$184,'ORARIO ITP'!$BG$3:$BG$102,0),1),"")</f>
        <v/>
      </c>
      <c r="AN359" s="40" t="str">
        <f>IFERROR(INDEX('ORARIO ITP'!$A$3:$A$102,MATCH(AN$184,'ORARIO ITP'!$BG$3:$BG$102,0),1),"")</f>
        <v/>
      </c>
      <c r="AO359" s="40" t="str">
        <f>IFERROR(INDEX('ORARIO ITP'!$A$3:$A$102,MATCH(AO$184,'ORARIO ITP'!$BG$3:$BG$102,0),1),"")</f>
        <v/>
      </c>
      <c r="AP359" s="40" t="str">
        <f>IFERROR(INDEX('ORARIO ITP'!$A$3:$A$102,MATCH(AP$184,'ORARIO ITP'!$BG$3:$BG$102,0),1),"")</f>
        <v/>
      </c>
      <c r="AQ359" s="40" t="str">
        <f>IFERROR(INDEX('ORARIO ITP'!$A$3:$A$102,MATCH(AQ$184,'ORARIO ITP'!$BG$3:$BG$102,0),1),"")</f>
        <v/>
      </c>
      <c r="AR359" s="40" t="str">
        <f>IFERROR(INDEX('ORARIO ITP'!$A$3:$A$102,MATCH(AR$184,'ORARIO ITP'!$BG$3:$BG$102,0),1),"")</f>
        <v/>
      </c>
      <c r="AS359" s="40" t="str">
        <f>IFERROR(INDEX('ORARIO ITP'!$A$3:$A$102,MATCH(AS$184,'ORARIO ITP'!$BG$3:$BG$102,0),1),"")</f>
        <v/>
      </c>
      <c r="AT359" s="40" t="str">
        <f>IFERROR(INDEX('ORARIO ITP'!$A$3:$A$102,MATCH(AT$184,'ORARIO ITP'!$BG$3:$BG$102,0),1),"")</f>
        <v/>
      </c>
      <c r="AU359" s="40" t="str">
        <f>IFERROR(INDEX('ORARIO ITP'!$A$3:$A$102,MATCH(AU$184,'ORARIO ITP'!$BG$3:$BG$102,0),1),"")</f>
        <v/>
      </c>
      <c r="AV359" s="40" t="str">
        <f>IFERROR(INDEX('ORARIO ITP'!$A$3:$A$102,MATCH(AV$184,'ORARIO ITP'!$BG$3:$BG$102,0),1),"")</f>
        <v/>
      </c>
      <c r="AW359" s="40" t="str">
        <f>IFERROR(INDEX('ORARIO ITP'!$A$3:$A$102,MATCH(AW$184,'ORARIO ITP'!$BG$3:$BG$102,0),1),"")</f>
        <v/>
      </c>
      <c r="AX359" s="40" t="str">
        <f>IFERROR(INDEX('ORARIO ITP'!$A$3:$A$102,MATCH(AX$184,'ORARIO ITP'!$BG$3:$BG$102,0),1),"")</f>
        <v/>
      </c>
      <c r="AY359" s="40" t="str">
        <f>IFERROR(INDEX('ORARIO ITP'!$A$3:$A$102,MATCH(AY$184,'ORARIO ITP'!$BG$3:$BG$102,0),1),"")</f>
        <v/>
      </c>
      <c r="AZ359" s="40" t="str">
        <f>IFERROR(INDEX('ORARIO ITP'!$A$3:$A$102,MATCH(AZ$184,'ORARIO ITP'!$BG$3:$BG$102,0),1),"")</f>
        <v/>
      </c>
    </row>
    <row r="360" spans="1:52" s="42" customFormat="1" ht="24.95" hidden="1" customHeight="1">
      <c r="A360" s="160"/>
      <c r="B360" s="165">
        <v>9</v>
      </c>
      <c r="C360" s="41" t="str">
        <f ca="1">IFERROR(INDEX('DOCENTI-CLASSI-MATERIE'!$A$2:$L$201,MATCH(C$178,'DOCENTI-CLASSI-MATERIE'!$A$2:$A$201,0),MATCH(C$184,INDIRECT("'DOCENTI-CLASSI-MATERIE'!$A"&amp;MATCH(C$178,'DOCENTI-CLASSI-MATERIE'!$A$2:$A$201,0)+2&amp;":$L"&amp;MATCH(C$178,'DOCENTI-CLASSI-MATERIE'!$A$2:$A$201,0)+2),0)),"")</f>
        <v/>
      </c>
      <c r="D360" s="41" t="str">
        <f ca="1">IFERROR(INDEX('DOCENTI-CLASSI-MATERIE'!$A$2:$L$201,MATCH(D$178,'DOCENTI-CLASSI-MATERIE'!$A$2:$A$201,0),MATCH(D$184,INDIRECT("'DOCENTI-CLASSI-MATERIE'!$A"&amp;MATCH(D$178,'DOCENTI-CLASSI-MATERIE'!$A$2:$A$201,0)+2&amp;":$L"&amp;MATCH(D$178,'DOCENTI-CLASSI-MATERIE'!$A$2:$A$201,0)+2),0)),"")</f>
        <v/>
      </c>
      <c r="E360" s="41" t="str">
        <f ca="1">IFERROR(INDEX('DOCENTI-CLASSI-MATERIE'!$A$2:$L$201,MATCH(E$178,'DOCENTI-CLASSI-MATERIE'!$A$2:$A$201,0),MATCH(E$184,INDIRECT("'DOCENTI-CLASSI-MATERIE'!$A"&amp;MATCH(E$178,'DOCENTI-CLASSI-MATERIE'!$A$2:$A$201,0)+2&amp;":$L"&amp;MATCH(E$178,'DOCENTI-CLASSI-MATERIE'!$A$2:$A$201,0)+2),0)),"")</f>
        <v/>
      </c>
      <c r="F360" s="41" t="str">
        <f ca="1">IFERROR(INDEX('DOCENTI-CLASSI-MATERIE'!$A$2:$L$201,MATCH(F$178,'DOCENTI-CLASSI-MATERIE'!$A$2:$A$201,0),MATCH(F$184,INDIRECT("'DOCENTI-CLASSI-MATERIE'!$A"&amp;MATCH(F$178,'DOCENTI-CLASSI-MATERIE'!$A$2:$A$201,0)+2&amp;":$L"&amp;MATCH(F$178,'DOCENTI-CLASSI-MATERIE'!$A$2:$A$201,0)+2),0)),"")</f>
        <v/>
      </c>
      <c r="G360" s="41" t="str">
        <f ca="1">IFERROR(INDEX('DOCENTI-CLASSI-MATERIE'!$A$2:$L$201,MATCH(G$178,'DOCENTI-CLASSI-MATERIE'!$A$2:$A$201,0),MATCH(G$184,INDIRECT("'DOCENTI-CLASSI-MATERIE'!$A"&amp;MATCH(G$178,'DOCENTI-CLASSI-MATERIE'!$A$2:$A$201,0)+2&amp;":$L"&amp;MATCH(G$178,'DOCENTI-CLASSI-MATERIE'!$A$2:$A$201,0)+2),0)),"")</f>
        <v/>
      </c>
      <c r="H360" s="41" t="str">
        <f ca="1">IFERROR(INDEX('DOCENTI-CLASSI-MATERIE'!$A$2:$L$201,MATCH(H$178,'DOCENTI-CLASSI-MATERIE'!$A$2:$A$201,0),MATCH(H$184,INDIRECT("'DOCENTI-CLASSI-MATERIE'!$A"&amp;MATCH(H$178,'DOCENTI-CLASSI-MATERIE'!$A$2:$A$201,0)+2&amp;":$L"&amp;MATCH(H$178,'DOCENTI-CLASSI-MATERIE'!$A$2:$A$201,0)+2),0)),"")</f>
        <v/>
      </c>
      <c r="I360" s="41" t="str">
        <f ca="1">IFERROR(INDEX('DOCENTI-CLASSI-MATERIE'!$A$2:$L$201,MATCH(I$178,'DOCENTI-CLASSI-MATERIE'!$A$2:$A$201,0),MATCH(I$184,INDIRECT("'DOCENTI-CLASSI-MATERIE'!$A"&amp;MATCH(I$178,'DOCENTI-CLASSI-MATERIE'!$A$2:$A$201,0)+2&amp;":$L"&amp;MATCH(I$178,'DOCENTI-CLASSI-MATERIE'!$A$2:$A$201,0)+2),0)),"")</f>
        <v/>
      </c>
      <c r="J360" s="41" t="str">
        <f ca="1">IFERROR(INDEX('DOCENTI-CLASSI-MATERIE'!$A$2:$L$201,MATCH(J$178,'DOCENTI-CLASSI-MATERIE'!$A$2:$A$201,0),MATCH(J$184,INDIRECT("'DOCENTI-CLASSI-MATERIE'!$A"&amp;MATCH(J$178,'DOCENTI-CLASSI-MATERIE'!$A$2:$A$201,0)+2&amp;":$L"&amp;MATCH(J$178,'DOCENTI-CLASSI-MATERIE'!$A$2:$A$201,0)+2),0)),"")</f>
        <v/>
      </c>
      <c r="K360" s="41" t="str">
        <f ca="1">IFERROR(INDEX('DOCENTI-CLASSI-MATERIE'!$A$2:$L$201,MATCH(K$178,'DOCENTI-CLASSI-MATERIE'!$A$2:$A$201,0),MATCH(K$184,INDIRECT("'DOCENTI-CLASSI-MATERIE'!$A"&amp;MATCH(K$178,'DOCENTI-CLASSI-MATERIE'!$A$2:$A$201,0)+2&amp;":$L"&amp;MATCH(K$178,'DOCENTI-CLASSI-MATERIE'!$A$2:$A$201,0)+2),0)),"")</f>
        <v/>
      </c>
      <c r="L360" s="41" t="str">
        <f ca="1">IFERROR(INDEX('DOCENTI-CLASSI-MATERIE'!$A$2:$L$201,MATCH(L$178,'DOCENTI-CLASSI-MATERIE'!$A$2:$A$201,0),MATCH(L$184,INDIRECT("'DOCENTI-CLASSI-MATERIE'!$A"&amp;MATCH(L$178,'DOCENTI-CLASSI-MATERIE'!$A$2:$A$201,0)+2&amp;":$L"&amp;MATCH(L$178,'DOCENTI-CLASSI-MATERIE'!$A$2:$A$201,0)+2),0)),"")</f>
        <v/>
      </c>
      <c r="M360" s="41" t="str">
        <f ca="1">IFERROR(INDEX('DOCENTI-CLASSI-MATERIE'!$A$2:$L$201,MATCH(M$178,'DOCENTI-CLASSI-MATERIE'!$A$2:$A$201,0),MATCH(M$184,INDIRECT("'DOCENTI-CLASSI-MATERIE'!$A"&amp;MATCH(M$178,'DOCENTI-CLASSI-MATERIE'!$A$2:$A$201,0)+2&amp;":$L"&amp;MATCH(M$178,'DOCENTI-CLASSI-MATERIE'!$A$2:$A$201,0)+2),0)),"")</f>
        <v/>
      </c>
      <c r="N360" s="41" t="str">
        <f ca="1">IFERROR(INDEX('DOCENTI-CLASSI-MATERIE'!$A$2:$L$201,MATCH(N$178,'DOCENTI-CLASSI-MATERIE'!$A$2:$A$201,0),MATCH(N$184,INDIRECT("'DOCENTI-CLASSI-MATERIE'!$A"&amp;MATCH(N$178,'DOCENTI-CLASSI-MATERIE'!$A$2:$A$201,0)+2&amp;":$L"&amp;MATCH(N$178,'DOCENTI-CLASSI-MATERIE'!$A$2:$A$201,0)+2),0)),"")</f>
        <v/>
      </c>
      <c r="O360" s="41" t="str">
        <f ca="1">IFERROR(INDEX('DOCENTI-CLASSI-MATERIE'!$A$2:$L$201,MATCH(O$178,'DOCENTI-CLASSI-MATERIE'!$A$2:$A$201,0),MATCH(O$184,INDIRECT("'DOCENTI-CLASSI-MATERIE'!$A"&amp;MATCH(O$178,'DOCENTI-CLASSI-MATERIE'!$A$2:$A$201,0)+2&amp;":$L"&amp;MATCH(O$178,'DOCENTI-CLASSI-MATERIE'!$A$2:$A$201,0)+2),0)),"")</f>
        <v/>
      </c>
      <c r="P360" s="41" t="str">
        <f ca="1">IFERROR(INDEX('DOCENTI-CLASSI-MATERIE'!$A$2:$L$201,MATCH(P$178,'DOCENTI-CLASSI-MATERIE'!$A$2:$A$201,0),MATCH(P$184,INDIRECT("'DOCENTI-CLASSI-MATERIE'!$A"&amp;MATCH(P$178,'DOCENTI-CLASSI-MATERIE'!$A$2:$A$201,0)+2&amp;":$L"&amp;MATCH(P$178,'DOCENTI-CLASSI-MATERIE'!$A$2:$A$201,0)+2),0)),"")</f>
        <v/>
      </c>
      <c r="Q360" s="41" t="str">
        <f ca="1">IFERROR(INDEX('DOCENTI-CLASSI-MATERIE'!$A$2:$L$201,MATCH(Q$178,'DOCENTI-CLASSI-MATERIE'!$A$2:$A$201,0),MATCH(Q$184,INDIRECT("'DOCENTI-CLASSI-MATERIE'!$A"&amp;MATCH(Q$178,'DOCENTI-CLASSI-MATERIE'!$A$2:$A$201,0)+2&amp;":$L"&amp;MATCH(Q$178,'DOCENTI-CLASSI-MATERIE'!$A$2:$A$201,0)+2),0)),"")</f>
        <v/>
      </c>
      <c r="R360" s="41" t="str">
        <f ca="1">IFERROR(INDEX('DOCENTI-CLASSI-MATERIE'!$A$2:$L$201,MATCH(R$178,'DOCENTI-CLASSI-MATERIE'!$A$2:$A$201,0),MATCH(R$184,INDIRECT("'DOCENTI-CLASSI-MATERIE'!$A"&amp;MATCH(R$178,'DOCENTI-CLASSI-MATERIE'!$A$2:$A$201,0)+2&amp;":$L"&amp;MATCH(R$178,'DOCENTI-CLASSI-MATERIE'!$A$2:$A$201,0)+2),0)),"")</f>
        <v/>
      </c>
      <c r="S360" s="41" t="str">
        <f ca="1">IFERROR(INDEX('DOCENTI-CLASSI-MATERIE'!$A$2:$L$201,MATCH(S$178,'DOCENTI-CLASSI-MATERIE'!$A$2:$A$201,0),MATCH(S$184,INDIRECT("'DOCENTI-CLASSI-MATERIE'!$A"&amp;MATCH(S$178,'DOCENTI-CLASSI-MATERIE'!$A$2:$A$201,0)+2&amp;":$L"&amp;MATCH(S$178,'DOCENTI-CLASSI-MATERIE'!$A$2:$A$201,0)+2),0)),"")</f>
        <v/>
      </c>
      <c r="T360" s="41" t="str">
        <f ca="1">IFERROR(INDEX('DOCENTI-CLASSI-MATERIE'!$A$2:$L$201,MATCH(T$178,'DOCENTI-CLASSI-MATERIE'!$A$2:$A$201,0),MATCH(T$184,INDIRECT("'DOCENTI-CLASSI-MATERIE'!$A"&amp;MATCH(T$178,'DOCENTI-CLASSI-MATERIE'!$A$2:$A$201,0)+2&amp;":$L"&amp;MATCH(T$178,'DOCENTI-CLASSI-MATERIE'!$A$2:$A$201,0)+2),0)),"")</f>
        <v/>
      </c>
      <c r="U360" s="41" t="str">
        <f ca="1">IFERROR(INDEX('DOCENTI-CLASSI-MATERIE'!$A$2:$L$201,MATCH(U$178,'DOCENTI-CLASSI-MATERIE'!$A$2:$A$201,0),MATCH(U$184,INDIRECT("'DOCENTI-CLASSI-MATERIE'!$A"&amp;MATCH(U$178,'DOCENTI-CLASSI-MATERIE'!$A$2:$A$201,0)+2&amp;":$L"&amp;MATCH(U$178,'DOCENTI-CLASSI-MATERIE'!$A$2:$A$201,0)+2),0)),"")</f>
        <v/>
      </c>
      <c r="V360" s="41" t="str">
        <f ca="1">IFERROR(INDEX('DOCENTI-CLASSI-MATERIE'!$A$2:$L$201,MATCH(V$178,'DOCENTI-CLASSI-MATERIE'!$A$2:$A$201,0),MATCH(V$184,INDIRECT("'DOCENTI-CLASSI-MATERIE'!$A"&amp;MATCH(V$178,'DOCENTI-CLASSI-MATERIE'!$A$2:$A$201,0)+2&amp;":$L"&amp;MATCH(V$178,'DOCENTI-CLASSI-MATERIE'!$A$2:$A$201,0)+2),0)),"")</f>
        <v/>
      </c>
      <c r="W360" s="41" t="str">
        <f ca="1">IFERROR(INDEX('DOCENTI-CLASSI-MATERIE'!$A$2:$L$201,MATCH(W$178,'DOCENTI-CLASSI-MATERIE'!$A$2:$A$201,0),MATCH(W$184,INDIRECT("'DOCENTI-CLASSI-MATERIE'!$A"&amp;MATCH(W$178,'DOCENTI-CLASSI-MATERIE'!$A$2:$A$201,0)+2&amp;":$L"&amp;MATCH(W$178,'DOCENTI-CLASSI-MATERIE'!$A$2:$A$201,0)+2),0)),"")</f>
        <v/>
      </c>
      <c r="X360" s="41" t="str">
        <f ca="1">IFERROR(INDEX('DOCENTI-CLASSI-MATERIE'!$A$2:$L$201,MATCH(X$178,'DOCENTI-CLASSI-MATERIE'!$A$2:$A$201,0),MATCH(X$184,INDIRECT("'DOCENTI-CLASSI-MATERIE'!$A"&amp;MATCH(X$178,'DOCENTI-CLASSI-MATERIE'!$A$2:$A$201,0)+2&amp;":$L"&amp;MATCH(X$178,'DOCENTI-CLASSI-MATERIE'!$A$2:$A$201,0)+2),0)),"")</f>
        <v/>
      </c>
      <c r="Y360" s="41" t="str">
        <f ca="1">IFERROR(INDEX('DOCENTI-CLASSI-MATERIE'!$A$2:$L$201,MATCH(Y$178,'DOCENTI-CLASSI-MATERIE'!$A$2:$A$201,0),MATCH(Y$184,INDIRECT("'DOCENTI-CLASSI-MATERIE'!$A"&amp;MATCH(Y$178,'DOCENTI-CLASSI-MATERIE'!$A$2:$A$201,0)+2&amp;":$L"&amp;MATCH(Y$178,'DOCENTI-CLASSI-MATERIE'!$A$2:$A$201,0)+2),0)),"")</f>
        <v/>
      </c>
      <c r="Z360" s="41" t="str">
        <f ca="1">IFERROR(INDEX('DOCENTI-CLASSI-MATERIE'!$A$2:$L$201,MATCH(Z$178,'DOCENTI-CLASSI-MATERIE'!$A$2:$A$201,0),MATCH(Z$184,INDIRECT("'DOCENTI-CLASSI-MATERIE'!$A"&amp;MATCH(Z$178,'DOCENTI-CLASSI-MATERIE'!$A$2:$A$201,0)+2&amp;":$L"&amp;MATCH(Z$178,'DOCENTI-CLASSI-MATERIE'!$A$2:$A$201,0)+2),0)),"")</f>
        <v/>
      </c>
      <c r="AA360" s="41" t="str">
        <f ca="1">IFERROR(INDEX('DOCENTI-CLASSI-MATERIE'!$A$2:$L$201,MATCH(AA$178,'DOCENTI-CLASSI-MATERIE'!$A$2:$A$201,0),MATCH(AA$184,INDIRECT("'DOCENTI-CLASSI-MATERIE'!$A"&amp;MATCH(AA$178,'DOCENTI-CLASSI-MATERIE'!$A$2:$A$201,0)+2&amp;":$L"&amp;MATCH(AA$178,'DOCENTI-CLASSI-MATERIE'!$A$2:$A$201,0)+2),0)),"")</f>
        <v/>
      </c>
      <c r="AB360" s="41" t="str">
        <f ca="1">IFERROR(INDEX('DOCENTI-CLASSI-MATERIE'!$A$2:$L$201,MATCH(AB$178,'DOCENTI-CLASSI-MATERIE'!$A$2:$A$201,0),MATCH(AB$184,INDIRECT("'DOCENTI-CLASSI-MATERIE'!$A"&amp;MATCH(AB$178,'DOCENTI-CLASSI-MATERIE'!$A$2:$A$201,0)+2&amp;":$L"&amp;MATCH(AB$178,'DOCENTI-CLASSI-MATERIE'!$A$2:$A$201,0)+2),0)),"")</f>
        <v/>
      </c>
      <c r="AC360" s="41" t="str">
        <f ca="1">IFERROR(INDEX('DOCENTI-CLASSI-MATERIE'!$A$2:$L$201,MATCH(AC$178,'DOCENTI-CLASSI-MATERIE'!$A$2:$A$201,0),MATCH(AC$184,INDIRECT("'DOCENTI-CLASSI-MATERIE'!$A"&amp;MATCH(AC$178,'DOCENTI-CLASSI-MATERIE'!$A$2:$A$201,0)+2&amp;":$L"&amp;MATCH(AC$178,'DOCENTI-CLASSI-MATERIE'!$A$2:$A$201,0)+2),0)),"")</f>
        <v/>
      </c>
      <c r="AD360" s="41" t="str">
        <f ca="1">IFERROR(INDEX('DOCENTI-CLASSI-MATERIE'!$A$2:$L$201,MATCH(AD$178,'DOCENTI-CLASSI-MATERIE'!$A$2:$A$201,0),MATCH(AD$184,INDIRECT("'DOCENTI-CLASSI-MATERIE'!$A"&amp;MATCH(AD$178,'DOCENTI-CLASSI-MATERIE'!$A$2:$A$201,0)+2&amp;":$L"&amp;MATCH(AD$178,'DOCENTI-CLASSI-MATERIE'!$A$2:$A$201,0)+2),0)),"")</f>
        <v/>
      </c>
      <c r="AE360" s="41" t="str">
        <f ca="1">IFERROR(INDEX('DOCENTI-CLASSI-MATERIE'!$A$2:$L$201,MATCH(AE$178,'DOCENTI-CLASSI-MATERIE'!$A$2:$A$201,0),MATCH(AE$184,INDIRECT("'DOCENTI-CLASSI-MATERIE'!$A"&amp;MATCH(AE$178,'DOCENTI-CLASSI-MATERIE'!$A$2:$A$201,0)+2&amp;":$L"&amp;MATCH(AE$178,'DOCENTI-CLASSI-MATERIE'!$A$2:$A$201,0)+2),0)),"")</f>
        <v/>
      </c>
      <c r="AF360" s="41" t="str">
        <f ca="1">IFERROR(INDEX('DOCENTI-CLASSI-MATERIE'!$A$2:$L$201,MATCH(AF$178,'DOCENTI-CLASSI-MATERIE'!$A$2:$A$201,0),MATCH(AF$184,INDIRECT("'DOCENTI-CLASSI-MATERIE'!$A"&amp;MATCH(AF$178,'DOCENTI-CLASSI-MATERIE'!$A$2:$A$201,0)+2&amp;":$L"&amp;MATCH(AF$178,'DOCENTI-CLASSI-MATERIE'!$A$2:$A$201,0)+2),0)),"")</f>
        <v/>
      </c>
      <c r="AG360" s="41" t="str">
        <f ca="1">IFERROR(INDEX('DOCENTI-CLASSI-MATERIE'!$A$2:$L$201,MATCH(AG$178,'DOCENTI-CLASSI-MATERIE'!$A$2:$A$201,0),MATCH(AG$184,INDIRECT("'DOCENTI-CLASSI-MATERIE'!$A"&amp;MATCH(AG$178,'DOCENTI-CLASSI-MATERIE'!$A$2:$A$201,0)+2&amp;":$L"&amp;MATCH(AG$178,'DOCENTI-CLASSI-MATERIE'!$A$2:$A$201,0)+2),0)),"")</f>
        <v/>
      </c>
      <c r="AH360" s="41" t="str">
        <f ca="1">IFERROR(INDEX('DOCENTI-CLASSI-MATERIE'!$A$2:$L$201,MATCH(AH$178,'DOCENTI-CLASSI-MATERIE'!$A$2:$A$201,0),MATCH(AH$184,INDIRECT("'DOCENTI-CLASSI-MATERIE'!$A"&amp;MATCH(AH$178,'DOCENTI-CLASSI-MATERIE'!$A$2:$A$201,0)+2&amp;":$L"&amp;MATCH(AH$178,'DOCENTI-CLASSI-MATERIE'!$A$2:$A$201,0)+2),0)),"")</f>
        <v/>
      </c>
      <c r="AI360" s="41" t="str">
        <f ca="1">IFERROR(INDEX('DOCENTI-CLASSI-MATERIE'!$A$2:$L$201,MATCH(AI$178,'DOCENTI-CLASSI-MATERIE'!$A$2:$A$201,0),MATCH(AI$184,INDIRECT("'DOCENTI-CLASSI-MATERIE'!$A"&amp;MATCH(AI$178,'DOCENTI-CLASSI-MATERIE'!$A$2:$A$201,0)+2&amp;":$L"&amp;MATCH(AI$178,'DOCENTI-CLASSI-MATERIE'!$A$2:$A$201,0)+2),0)),"")</f>
        <v/>
      </c>
      <c r="AJ360" s="41" t="str">
        <f ca="1">IFERROR(INDEX('DOCENTI-CLASSI-MATERIE'!$A$2:$L$201,MATCH(AJ$178,'DOCENTI-CLASSI-MATERIE'!$A$2:$A$201,0),MATCH(AJ$184,INDIRECT("'DOCENTI-CLASSI-MATERIE'!$A"&amp;MATCH(AJ$178,'DOCENTI-CLASSI-MATERIE'!$A$2:$A$201,0)+2&amp;":$L"&amp;MATCH(AJ$178,'DOCENTI-CLASSI-MATERIE'!$A$2:$A$201,0)+2),0)),"")</f>
        <v/>
      </c>
      <c r="AK360" s="41" t="str">
        <f ca="1">IFERROR(INDEX('DOCENTI-CLASSI-MATERIE'!$A$2:$L$201,MATCH(AK$178,'DOCENTI-CLASSI-MATERIE'!$A$2:$A$201,0),MATCH(AK$184,INDIRECT("'DOCENTI-CLASSI-MATERIE'!$A"&amp;MATCH(AK$178,'DOCENTI-CLASSI-MATERIE'!$A$2:$A$201,0)+2&amp;":$L"&amp;MATCH(AK$178,'DOCENTI-CLASSI-MATERIE'!$A$2:$A$201,0)+2),0)),"")</f>
        <v/>
      </c>
      <c r="AL360" s="41" t="str">
        <f ca="1">IFERROR(INDEX('DOCENTI-CLASSI-MATERIE'!$A$2:$L$201,MATCH(AL$178,'DOCENTI-CLASSI-MATERIE'!$A$2:$A$201,0),MATCH(AL$184,INDIRECT("'DOCENTI-CLASSI-MATERIE'!$A"&amp;MATCH(AL$178,'DOCENTI-CLASSI-MATERIE'!$A$2:$A$201,0)+2&amp;":$L"&amp;MATCH(AL$178,'DOCENTI-CLASSI-MATERIE'!$A$2:$A$201,0)+2),0)),"")</f>
        <v/>
      </c>
      <c r="AM360" s="41" t="str">
        <f ca="1">IFERROR(INDEX('DOCENTI-CLASSI-MATERIE'!$A$2:$L$201,MATCH(AM$178,'DOCENTI-CLASSI-MATERIE'!$A$2:$A$201,0),MATCH(AM$184,INDIRECT("'DOCENTI-CLASSI-MATERIE'!$A"&amp;MATCH(AM$178,'DOCENTI-CLASSI-MATERIE'!$A$2:$A$201,0)+2&amp;":$L"&amp;MATCH(AM$178,'DOCENTI-CLASSI-MATERIE'!$A$2:$A$201,0)+2),0)),"")</f>
        <v/>
      </c>
      <c r="AN360" s="41" t="str">
        <f ca="1">IFERROR(INDEX('DOCENTI-CLASSI-MATERIE'!$A$2:$L$201,MATCH(AN$178,'DOCENTI-CLASSI-MATERIE'!$A$2:$A$201,0),MATCH(AN$184,INDIRECT("'DOCENTI-CLASSI-MATERIE'!$A"&amp;MATCH(AN$178,'DOCENTI-CLASSI-MATERIE'!$A$2:$A$201,0)+2&amp;":$L"&amp;MATCH(AN$178,'DOCENTI-CLASSI-MATERIE'!$A$2:$A$201,0)+2),0)),"")</f>
        <v/>
      </c>
      <c r="AO360" s="41" t="str">
        <f ca="1">IFERROR(INDEX('DOCENTI-CLASSI-MATERIE'!$A$2:$L$201,MATCH(AO$178,'DOCENTI-CLASSI-MATERIE'!$A$2:$A$201,0),MATCH(AO$184,INDIRECT("'DOCENTI-CLASSI-MATERIE'!$A"&amp;MATCH(AO$178,'DOCENTI-CLASSI-MATERIE'!$A$2:$A$201,0)+2&amp;":$L"&amp;MATCH(AO$178,'DOCENTI-CLASSI-MATERIE'!$A$2:$A$201,0)+2),0)),"")</f>
        <v/>
      </c>
      <c r="AP360" s="41" t="str">
        <f ca="1">IFERROR(INDEX('DOCENTI-CLASSI-MATERIE'!$A$2:$L$201,MATCH(AP$178,'DOCENTI-CLASSI-MATERIE'!$A$2:$A$201,0),MATCH(AP$184,INDIRECT("'DOCENTI-CLASSI-MATERIE'!$A"&amp;MATCH(AP$178,'DOCENTI-CLASSI-MATERIE'!$A$2:$A$201,0)+2&amp;":$L"&amp;MATCH(AP$178,'DOCENTI-CLASSI-MATERIE'!$A$2:$A$201,0)+2),0)),"")</f>
        <v/>
      </c>
      <c r="AQ360" s="41" t="str">
        <f ca="1">IFERROR(INDEX('DOCENTI-CLASSI-MATERIE'!$A$2:$L$201,MATCH(AQ$178,'DOCENTI-CLASSI-MATERIE'!$A$2:$A$201,0),MATCH(AQ$184,INDIRECT("'DOCENTI-CLASSI-MATERIE'!$A"&amp;MATCH(AQ$178,'DOCENTI-CLASSI-MATERIE'!$A$2:$A$201,0)+2&amp;":$L"&amp;MATCH(AQ$178,'DOCENTI-CLASSI-MATERIE'!$A$2:$A$201,0)+2),0)),"")</f>
        <v/>
      </c>
      <c r="AR360" s="41" t="str">
        <f ca="1">IFERROR(INDEX('DOCENTI-CLASSI-MATERIE'!$A$2:$L$201,MATCH(AR$178,'DOCENTI-CLASSI-MATERIE'!$A$2:$A$201,0),MATCH(AR$184,INDIRECT("'DOCENTI-CLASSI-MATERIE'!$A"&amp;MATCH(AR$178,'DOCENTI-CLASSI-MATERIE'!$A$2:$A$201,0)+2&amp;":$L"&amp;MATCH(AR$178,'DOCENTI-CLASSI-MATERIE'!$A$2:$A$201,0)+2),0)),"")</f>
        <v/>
      </c>
      <c r="AS360" s="41" t="str">
        <f ca="1">IFERROR(INDEX('DOCENTI-CLASSI-MATERIE'!$A$2:$L$201,MATCH(AS$178,'DOCENTI-CLASSI-MATERIE'!$A$2:$A$201,0),MATCH(AS$184,INDIRECT("'DOCENTI-CLASSI-MATERIE'!$A"&amp;MATCH(AS$178,'DOCENTI-CLASSI-MATERIE'!$A$2:$A$201,0)+2&amp;":$L"&amp;MATCH(AS$178,'DOCENTI-CLASSI-MATERIE'!$A$2:$A$201,0)+2),0)),"")</f>
        <v/>
      </c>
      <c r="AT360" s="41" t="str">
        <f ca="1">IFERROR(INDEX('DOCENTI-CLASSI-MATERIE'!$A$2:$L$201,MATCH(AT$178,'DOCENTI-CLASSI-MATERIE'!$A$2:$A$201,0),MATCH(AT$184,INDIRECT("'DOCENTI-CLASSI-MATERIE'!$A"&amp;MATCH(AT$178,'DOCENTI-CLASSI-MATERIE'!$A$2:$A$201,0)+2&amp;":$L"&amp;MATCH(AT$178,'DOCENTI-CLASSI-MATERIE'!$A$2:$A$201,0)+2),0)),"")</f>
        <v/>
      </c>
      <c r="AU360" s="41" t="str">
        <f ca="1">IFERROR(INDEX('DOCENTI-CLASSI-MATERIE'!$A$2:$L$201,MATCH(AU$178,'DOCENTI-CLASSI-MATERIE'!$A$2:$A$201,0),MATCH(AU$184,INDIRECT("'DOCENTI-CLASSI-MATERIE'!$A"&amp;MATCH(AU$178,'DOCENTI-CLASSI-MATERIE'!$A$2:$A$201,0)+2&amp;":$L"&amp;MATCH(AU$178,'DOCENTI-CLASSI-MATERIE'!$A$2:$A$201,0)+2),0)),"")</f>
        <v/>
      </c>
      <c r="AV360" s="41" t="str">
        <f ca="1">IFERROR(INDEX('DOCENTI-CLASSI-MATERIE'!$A$2:$L$201,MATCH(AV$178,'DOCENTI-CLASSI-MATERIE'!$A$2:$A$201,0),MATCH(AV$184,INDIRECT("'DOCENTI-CLASSI-MATERIE'!$A"&amp;MATCH(AV$178,'DOCENTI-CLASSI-MATERIE'!$A$2:$A$201,0)+2&amp;":$L"&amp;MATCH(AV$178,'DOCENTI-CLASSI-MATERIE'!$A$2:$A$201,0)+2),0)),"")</f>
        <v/>
      </c>
      <c r="AW360" s="41" t="str">
        <f ca="1">IFERROR(INDEX('DOCENTI-CLASSI-MATERIE'!$A$2:$L$201,MATCH(AW$178,'DOCENTI-CLASSI-MATERIE'!$A$2:$A$201,0),MATCH(AW$184,INDIRECT("'DOCENTI-CLASSI-MATERIE'!$A"&amp;MATCH(AW$178,'DOCENTI-CLASSI-MATERIE'!$A$2:$A$201,0)+2&amp;":$L"&amp;MATCH(AW$178,'DOCENTI-CLASSI-MATERIE'!$A$2:$A$201,0)+2),0)),"")</f>
        <v/>
      </c>
      <c r="AX360" s="41" t="str">
        <f ca="1">IFERROR(INDEX('DOCENTI-CLASSI-MATERIE'!$A$2:$L$201,MATCH(AX$178,'DOCENTI-CLASSI-MATERIE'!$A$2:$A$201,0),MATCH(AX$184,INDIRECT("'DOCENTI-CLASSI-MATERIE'!$A"&amp;MATCH(AX$178,'DOCENTI-CLASSI-MATERIE'!$A$2:$A$201,0)+2&amp;":$L"&amp;MATCH(AX$178,'DOCENTI-CLASSI-MATERIE'!$A$2:$A$201,0)+2),0)),"")</f>
        <v/>
      </c>
      <c r="AY360" s="41" t="str">
        <f ca="1">IFERROR(INDEX('DOCENTI-CLASSI-MATERIE'!$A$2:$L$201,MATCH(AY$178,'DOCENTI-CLASSI-MATERIE'!$A$2:$A$201,0),MATCH(AY$184,INDIRECT("'DOCENTI-CLASSI-MATERIE'!$A"&amp;MATCH(AY$178,'DOCENTI-CLASSI-MATERIE'!$A$2:$A$201,0)+2&amp;":$L"&amp;MATCH(AY$178,'DOCENTI-CLASSI-MATERIE'!$A$2:$A$201,0)+2),0)),"")</f>
        <v/>
      </c>
      <c r="AZ360" s="41" t="str">
        <f ca="1">IFERROR(INDEX('DOCENTI-CLASSI-MATERIE'!$A$2:$L$201,MATCH(AZ$178,'DOCENTI-CLASSI-MATERIE'!$A$2:$A$201,0),MATCH(AZ$184,INDIRECT("'DOCENTI-CLASSI-MATERIE'!$A"&amp;MATCH(AZ$178,'DOCENTI-CLASSI-MATERIE'!$A$2:$A$201,0)+2&amp;":$L"&amp;MATCH(AZ$178,'DOCENTI-CLASSI-MATERIE'!$A$2:$A$201,0)+2),0)),"")</f>
        <v/>
      </c>
    </row>
    <row r="361" spans="1:52" s="42" customFormat="1" ht="24.95" hidden="1" customHeight="1">
      <c r="A361" s="160"/>
      <c r="B361" s="165"/>
      <c r="C361" s="43" t="str">
        <f>IFERROR(INDEX('ORARIO DOCENTI'!$A$3:$A$102,MATCH(C$184,'ORARIO DOCENTI'!$BH$3:$BH$102,0),1),"")</f>
        <v/>
      </c>
      <c r="D361" s="43" t="str">
        <f>IFERROR(INDEX('ORARIO DOCENTI'!$A$3:$A$102,MATCH(D$184,'ORARIO DOCENTI'!$BH$3:$BH$102,0),1),"")</f>
        <v/>
      </c>
      <c r="E361" s="43" t="str">
        <f>IFERROR(INDEX('ORARIO DOCENTI'!$A$3:$A$102,MATCH(E$184,'ORARIO DOCENTI'!$BH$3:$BH$102,0),1),"")</f>
        <v/>
      </c>
      <c r="F361" s="43" t="str">
        <f>IFERROR(INDEX('ORARIO DOCENTI'!$A$3:$A$102,MATCH(F$184,'ORARIO DOCENTI'!$BH$3:$BH$102,0),1),"")</f>
        <v/>
      </c>
      <c r="G361" s="43" t="str">
        <f>IFERROR(INDEX('ORARIO DOCENTI'!$A$3:$A$102,MATCH(G$184,'ORARIO DOCENTI'!$BH$3:$BH$102,0),1),"")</f>
        <v/>
      </c>
      <c r="H361" s="43" t="str">
        <f>IFERROR(INDEX('ORARIO DOCENTI'!$A$3:$A$102,MATCH(H$184,'ORARIO DOCENTI'!$BH$3:$BH$102,0),1),"")</f>
        <v/>
      </c>
      <c r="I361" s="43" t="str">
        <f>IFERROR(INDEX('ORARIO DOCENTI'!$A$3:$A$102,MATCH(I$184,'ORARIO DOCENTI'!$BH$3:$BH$102,0),1),"")</f>
        <v/>
      </c>
      <c r="J361" s="43" t="str">
        <f>IFERROR(INDEX('ORARIO DOCENTI'!$A$3:$A$102,MATCH(J$184,'ORARIO DOCENTI'!$BH$3:$BH$102,0),1),"")</f>
        <v/>
      </c>
      <c r="K361" s="43" t="str">
        <f>IFERROR(INDEX('ORARIO DOCENTI'!$A$3:$A$102,MATCH(K$184,'ORARIO DOCENTI'!$BH$3:$BH$102,0),1),"")</f>
        <v/>
      </c>
      <c r="L361" s="43" t="str">
        <f>IFERROR(INDEX('ORARIO DOCENTI'!$A$3:$A$102,MATCH(L$184,'ORARIO DOCENTI'!$BH$3:$BH$102,0),1),"")</f>
        <v/>
      </c>
      <c r="M361" s="43" t="str">
        <f>IFERROR(INDEX('ORARIO DOCENTI'!$A$3:$A$102,MATCH(M$184,'ORARIO DOCENTI'!$BH$3:$BH$102,0),1),"")</f>
        <v/>
      </c>
      <c r="N361" s="43" t="str">
        <f>IFERROR(INDEX('ORARIO DOCENTI'!$A$3:$A$102,MATCH(N$184,'ORARIO DOCENTI'!$BH$3:$BH$102,0),1),"")</f>
        <v/>
      </c>
      <c r="O361" s="43" t="str">
        <f>IFERROR(INDEX('ORARIO DOCENTI'!$A$3:$A$102,MATCH(O$184,'ORARIO DOCENTI'!$BH$3:$BH$102,0),1),"")</f>
        <v/>
      </c>
      <c r="P361" s="43" t="str">
        <f>IFERROR(INDEX('ORARIO DOCENTI'!$A$3:$A$102,MATCH(P$184,'ORARIO DOCENTI'!$BH$3:$BH$102,0),1),"")</f>
        <v/>
      </c>
      <c r="Q361" s="43" t="str">
        <f>IFERROR(INDEX('ORARIO DOCENTI'!$A$3:$A$102,MATCH(Q$184,'ORARIO DOCENTI'!$BH$3:$BH$102,0),1),"")</f>
        <v/>
      </c>
      <c r="R361" s="43" t="str">
        <f>IFERROR(INDEX('ORARIO DOCENTI'!$A$3:$A$102,MATCH(R$184,'ORARIO DOCENTI'!$BH$3:$BH$102,0),1),"")</f>
        <v/>
      </c>
      <c r="S361" s="43" t="str">
        <f>IFERROR(INDEX('ORARIO DOCENTI'!$A$3:$A$102,MATCH(S$184,'ORARIO DOCENTI'!$BH$3:$BH$102,0),1),"")</f>
        <v/>
      </c>
      <c r="T361" s="43" t="str">
        <f>IFERROR(INDEX('ORARIO DOCENTI'!$A$3:$A$102,MATCH(T$184,'ORARIO DOCENTI'!$BH$3:$BH$102,0),1),"")</f>
        <v/>
      </c>
      <c r="U361" s="43" t="str">
        <f>IFERROR(INDEX('ORARIO DOCENTI'!$A$3:$A$102,MATCH(U$184,'ORARIO DOCENTI'!$BH$3:$BH$102,0),1),"")</f>
        <v/>
      </c>
      <c r="V361" s="43" t="str">
        <f>IFERROR(INDEX('ORARIO DOCENTI'!$A$3:$A$102,MATCH(V$184,'ORARIO DOCENTI'!$BH$3:$BH$102,0),1),"")</f>
        <v/>
      </c>
      <c r="W361" s="43" t="str">
        <f>IFERROR(INDEX('ORARIO DOCENTI'!$A$3:$A$102,MATCH(W$184,'ORARIO DOCENTI'!$BH$3:$BH$102,0),1),"")</f>
        <v/>
      </c>
      <c r="X361" s="43" t="str">
        <f>IFERROR(INDEX('ORARIO DOCENTI'!$A$3:$A$102,MATCH(X$184,'ORARIO DOCENTI'!$BH$3:$BH$102,0),1),"")</f>
        <v/>
      </c>
      <c r="Y361" s="43" t="str">
        <f>IFERROR(INDEX('ORARIO DOCENTI'!$A$3:$A$102,MATCH(Y$184,'ORARIO DOCENTI'!$BH$3:$BH$102,0),1),"")</f>
        <v/>
      </c>
      <c r="Z361" s="43" t="str">
        <f>IFERROR(INDEX('ORARIO DOCENTI'!$A$3:$A$102,MATCH(Z$184,'ORARIO DOCENTI'!$BH$3:$BH$102,0),1),"")</f>
        <v/>
      </c>
      <c r="AA361" s="43" t="str">
        <f>IFERROR(INDEX('ORARIO DOCENTI'!$A$3:$A$102,MATCH(AA$184,'ORARIO DOCENTI'!$BH$3:$BH$102,0),1),"")</f>
        <v/>
      </c>
      <c r="AB361" s="43" t="str">
        <f>IFERROR(INDEX('ORARIO DOCENTI'!$A$3:$A$102,MATCH(AB$184,'ORARIO DOCENTI'!$BH$3:$BH$102,0),1),"")</f>
        <v/>
      </c>
      <c r="AC361" s="43" t="str">
        <f>IFERROR(INDEX('ORARIO DOCENTI'!$A$3:$A$102,MATCH(AC$184,'ORARIO DOCENTI'!$BH$3:$BH$102,0),1),"")</f>
        <v/>
      </c>
      <c r="AD361" s="43" t="str">
        <f>IFERROR(INDEX('ORARIO DOCENTI'!$A$3:$A$102,MATCH(AD$184,'ORARIO DOCENTI'!$BH$3:$BH$102,0),1),"")</f>
        <v/>
      </c>
      <c r="AE361" s="43" t="str">
        <f>IFERROR(INDEX('ORARIO DOCENTI'!$A$3:$A$102,MATCH(AE$184,'ORARIO DOCENTI'!$BH$3:$BH$102,0),1),"")</f>
        <v/>
      </c>
      <c r="AF361" s="43" t="str">
        <f>IFERROR(INDEX('ORARIO DOCENTI'!$A$3:$A$102,MATCH(AF$184,'ORARIO DOCENTI'!$BH$3:$BH$102,0),1),"")</f>
        <v/>
      </c>
      <c r="AG361" s="43" t="str">
        <f>IFERROR(INDEX('ORARIO DOCENTI'!$A$3:$A$102,MATCH(AG$184,'ORARIO DOCENTI'!$BH$3:$BH$102,0),1),"")</f>
        <v/>
      </c>
      <c r="AH361" s="43" t="str">
        <f>IFERROR(INDEX('ORARIO DOCENTI'!$A$3:$A$102,MATCH(AH$184,'ORARIO DOCENTI'!$BH$3:$BH$102,0),1),"")</f>
        <v/>
      </c>
      <c r="AI361" s="43" t="str">
        <f>IFERROR(INDEX('ORARIO DOCENTI'!$A$3:$A$102,MATCH(AI$184,'ORARIO DOCENTI'!$BH$3:$BH$102,0),1),"")</f>
        <v/>
      </c>
      <c r="AJ361" s="43" t="str">
        <f>IFERROR(INDEX('ORARIO DOCENTI'!$A$3:$A$102,MATCH(AJ$184,'ORARIO DOCENTI'!$BH$3:$BH$102,0),1),"")</f>
        <v/>
      </c>
      <c r="AK361" s="43" t="str">
        <f>IFERROR(INDEX('ORARIO DOCENTI'!$A$3:$A$102,MATCH(AK$184,'ORARIO DOCENTI'!$BH$3:$BH$102,0),1),"")</f>
        <v/>
      </c>
      <c r="AL361" s="43" t="str">
        <f>IFERROR(INDEX('ORARIO DOCENTI'!$A$3:$A$102,MATCH(AL$184,'ORARIO DOCENTI'!$BH$3:$BH$102,0),1),"")</f>
        <v/>
      </c>
      <c r="AM361" s="43" t="str">
        <f>IFERROR(INDEX('ORARIO DOCENTI'!$A$3:$A$102,MATCH(AM$184,'ORARIO DOCENTI'!$BH$3:$BH$102,0),1),"")</f>
        <v/>
      </c>
      <c r="AN361" s="43" t="str">
        <f>IFERROR(INDEX('ORARIO DOCENTI'!$A$3:$A$102,MATCH(AN$184,'ORARIO DOCENTI'!$BH$3:$BH$102,0),1),"")</f>
        <v/>
      </c>
      <c r="AO361" s="43" t="str">
        <f>IFERROR(INDEX('ORARIO DOCENTI'!$A$3:$A$102,MATCH(AO$184,'ORARIO DOCENTI'!$BH$3:$BH$102,0),1),"")</f>
        <v/>
      </c>
      <c r="AP361" s="43" t="str">
        <f>IFERROR(INDEX('ORARIO DOCENTI'!$A$3:$A$102,MATCH(AP$184,'ORARIO DOCENTI'!$BH$3:$BH$102,0),1),"")</f>
        <v/>
      </c>
      <c r="AQ361" s="43" t="str">
        <f>IFERROR(INDEX('ORARIO DOCENTI'!$A$3:$A$102,MATCH(AQ$184,'ORARIO DOCENTI'!$BH$3:$BH$102,0),1),"")</f>
        <v/>
      </c>
      <c r="AR361" s="43" t="str">
        <f>IFERROR(INDEX('ORARIO DOCENTI'!$A$3:$A$102,MATCH(AR$184,'ORARIO DOCENTI'!$BH$3:$BH$102,0),1),"")</f>
        <v/>
      </c>
      <c r="AS361" s="43" t="str">
        <f>IFERROR(INDEX('ORARIO DOCENTI'!$A$3:$A$102,MATCH(AS$184,'ORARIO DOCENTI'!$BH$3:$BH$102,0),1),"")</f>
        <v/>
      </c>
      <c r="AT361" s="43" t="str">
        <f>IFERROR(INDEX('ORARIO DOCENTI'!$A$3:$A$102,MATCH(AT$184,'ORARIO DOCENTI'!$BH$3:$BH$102,0),1),"")</f>
        <v/>
      </c>
      <c r="AU361" s="43" t="str">
        <f>IFERROR(INDEX('ORARIO DOCENTI'!$A$3:$A$102,MATCH(AU$184,'ORARIO DOCENTI'!$BH$3:$BH$102,0),1),"")</f>
        <v/>
      </c>
      <c r="AV361" s="43" t="str">
        <f>IFERROR(INDEX('ORARIO DOCENTI'!$A$3:$A$102,MATCH(AV$184,'ORARIO DOCENTI'!$BH$3:$BH$102,0),1),"")</f>
        <v/>
      </c>
      <c r="AW361" s="43" t="str">
        <f>IFERROR(INDEX('ORARIO DOCENTI'!$A$3:$A$102,MATCH(AW$184,'ORARIO DOCENTI'!$BH$3:$BH$102,0),1),"")</f>
        <v/>
      </c>
      <c r="AX361" s="43" t="str">
        <f>IFERROR(INDEX('ORARIO DOCENTI'!$A$3:$A$102,MATCH(AX$184,'ORARIO DOCENTI'!$BH$3:$BH$102,0),1),"")</f>
        <v/>
      </c>
      <c r="AY361" s="43" t="str">
        <f>IFERROR(INDEX('ORARIO DOCENTI'!$A$3:$A$102,MATCH(AY$184,'ORARIO DOCENTI'!$BH$3:$BH$102,0),1),"")</f>
        <v/>
      </c>
      <c r="AZ361" s="43" t="str">
        <f>IFERROR(INDEX('ORARIO DOCENTI'!$A$3:$A$102,MATCH(AZ$184,'ORARIO DOCENTI'!$BH$3:$BH$102,0),1),"")</f>
        <v/>
      </c>
    </row>
    <row r="362" spans="1:52" s="42" customFormat="1" ht="24.95" hidden="1" customHeight="1">
      <c r="A362" s="160"/>
      <c r="B362" s="165"/>
      <c r="C362" s="40" t="str">
        <f>IFERROR(INDEX('ORARIO ITP'!$A$3:$A$102,MATCH(C$184,'ORARIO ITP'!$BH$3:$BH$102,0),1),"")</f>
        <v/>
      </c>
      <c r="D362" s="40" t="str">
        <f>IFERROR(INDEX('ORARIO ITP'!$A$3:$A$102,MATCH(D$184,'ORARIO ITP'!$BH$3:$BH$102,0),1),"")</f>
        <v/>
      </c>
      <c r="E362" s="40" t="str">
        <f>IFERROR(INDEX('ORARIO ITP'!$A$3:$A$102,MATCH(E$184,'ORARIO ITP'!$BH$3:$BH$102,0),1),"")</f>
        <v/>
      </c>
      <c r="F362" s="40" t="str">
        <f>IFERROR(INDEX('ORARIO ITP'!$A$3:$A$102,MATCH(F$184,'ORARIO ITP'!$BH$3:$BH$102,0),1),"")</f>
        <v/>
      </c>
      <c r="G362" s="40" t="str">
        <f>IFERROR(INDEX('ORARIO ITP'!$A$3:$A$102,MATCH(G$184,'ORARIO ITP'!$BH$3:$BH$102,0),1),"")</f>
        <v/>
      </c>
      <c r="H362" s="40" t="str">
        <f>IFERROR(INDEX('ORARIO ITP'!$A$3:$A$102,MATCH(H$184,'ORARIO ITP'!$BH$3:$BH$102,0),1),"")</f>
        <v/>
      </c>
      <c r="I362" s="40" t="str">
        <f>IFERROR(INDEX('ORARIO ITP'!$A$3:$A$102,MATCH(I$184,'ORARIO ITP'!$BH$3:$BH$102,0),1),"")</f>
        <v/>
      </c>
      <c r="J362" s="40" t="str">
        <f>IFERROR(INDEX('ORARIO ITP'!$A$3:$A$102,MATCH(J$184,'ORARIO ITP'!$BH$3:$BH$102,0),1),"")</f>
        <v/>
      </c>
      <c r="K362" s="40" t="str">
        <f>IFERROR(INDEX('ORARIO ITP'!$A$3:$A$102,MATCH(K$184,'ORARIO ITP'!$BH$3:$BH$102,0),1),"")</f>
        <v/>
      </c>
      <c r="L362" s="40" t="str">
        <f>IFERROR(INDEX('ORARIO ITP'!$A$3:$A$102,MATCH(L$184,'ORARIO ITP'!$BH$3:$BH$102,0),1),"")</f>
        <v/>
      </c>
      <c r="M362" s="40" t="str">
        <f>IFERROR(INDEX('ORARIO ITP'!$A$3:$A$102,MATCH(M$184,'ORARIO ITP'!$BH$3:$BH$102,0),1),"")</f>
        <v/>
      </c>
      <c r="N362" s="40" t="str">
        <f>IFERROR(INDEX('ORARIO ITP'!$A$3:$A$102,MATCH(N$184,'ORARIO ITP'!$BH$3:$BH$102,0),1),"")</f>
        <v/>
      </c>
      <c r="O362" s="40" t="str">
        <f>IFERROR(INDEX('ORARIO ITP'!$A$3:$A$102,MATCH(O$184,'ORARIO ITP'!$BH$3:$BH$102,0),1),"")</f>
        <v/>
      </c>
      <c r="P362" s="40" t="str">
        <f>IFERROR(INDEX('ORARIO ITP'!$A$3:$A$102,MATCH(P$184,'ORARIO ITP'!$BH$3:$BH$102,0),1),"")</f>
        <v/>
      </c>
      <c r="Q362" s="40" t="str">
        <f>IFERROR(INDEX('ORARIO ITP'!$A$3:$A$102,MATCH(Q$184,'ORARIO ITP'!$BH$3:$BH$102,0),1),"")</f>
        <v/>
      </c>
      <c r="R362" s="40" t="str">
        <f>IFERROR(INDEX('ORARIO ITP'!$A$3:$A$102,MATCH(R$184,'ORARIO ITP'!$BH$3:$BH$102,0),1),"")</f>
        <v/>
      </c>
      <c r="S362" s="40" t="str">
        <f>IFERROR(INDEX('ORARIO ITP'!$A$3:$A$102,MATCH(S$184,'ORARIO ITP'!$BH$3:$BH$102,0),1),"")</f>
        <v/>
      </c>
      <c r="T362" s="40" t="str">
        <f>IFERROR(INDEX('ORARIO ITP'!$A$3:$A$102,MATCH(T$184,'ORARIO ITP'!$BH$3:$BH$102,0),1),"")</f>
        <v/>
      </c>
      <c r="U362" s="40" t="str">
        <f>IFERROR(INDEX('ORARIO ITP'!$A$3:$A$102,MATCH(U$184,'ORARIO ITP'!$BH$3:$BH$102,0),1),"")</f>
        <v/>
      </c>
      <c r="V362" s="40" t="str">
        <f>IFERROR(INDEX('ORARIO ITP'!$A$3:$A$102,MATCH(V$184,'ORARIO ITP'!$BH$3:$BH$102,0),1),"")</f>
        <v/>
      </c>
      <c r="W362" s="40" t="str">
        <f>IFERROR(INDEX('ORARIO ITP'!$A$3:$A$102,MATCH(W$184,'ORARIO ITP'!$BH$3:$BH$102,0),1),"")</f>
        <v/>
      </c>
      <c r="X362" s="40" t="str">
        <f>IFERROR(INDEX('ORARIO ITP'!$A$3:$A$102,MATCH(X$184,'ORARIO ITP'!$BH$3:$BH$102,0),1),"")</f>
        <v/>
      </c>
      <c r="Y362" s="40" t="str">
        <f>IFERROR(INDEX('ORARIO ITP'!$A$3:$A$102,MATCH(Y$184,'ORARIO ITP'!$BH$3:$BH$102,0),1),"")</f>
        <v/>
      </c>
      <c r="Z362" s="40" t="str">
        <f>IFERROR(INDEX('ORARIO ITP'!$A$3:$A$102,MATCH(Z$184,'ORARIO ITP'!$BH$3:$BH$102,0),1),"")</f>
        <v/>
      </c>
      <c r="AA362" s="40" t="str">
        <f>IFERROR(INDEX('ORARIO ITP'!$A$3:$A$102,MATCH(AA$184,'ORARIO ITP'!$BH$3:$BH$102,0),1),"")</f>
        <v/>
      </c>
      <c r="AB362" s="40" t="str">
        <f>IFERROR(INDEX('ORARIO ITP'!$A$3:$A$102,MATCH(AB$184,'ORARIO ITP'!$BH$3:$BH$102,0),1),"")</f>
        <v/>
      </c>
      <c r="AC362" s="40" t="str">
        <f>IFERROR(INDEX('ORARIO ITP'!$A$3:$A$102,MATCH(AC$184,'ORARIO ITP'!$BH$3:$BH$102,0),1),"")</f>
        <v/>
      </c>
      <c r="AD362" s="40" t="str">
        <f>IFERROR(INDEX('ORARIO ITP'!$A$3:$A$102,MATCH(AD$184,'ORARIO ITP'!$BH$3:$BH$102,0),1),"")</f>
        <v/>
      </c>
      <c r="AE362" s="40" t="str">
        <f>IFERROR(INDEX('ORARIO ITP'!$A$3:$A$102,MATCH(AE$184,'ORARIO ITP'!$BH$3:$BH$102,0),1),"")</f>
        <v/>
      </c>
      <c r="AF362" s="40" t="str">
        <f>IFERROR(INDEX('ORARIO ITP'!$A$3:$A$102,MATCH(AF$184,'ORARIO ITP'!$BH$3:$BH$102,0),1),"")</f>
        <v/>
      </c>
      <c r="AG362" s="40" t="str">
        <f>IFERROR(INDEX('ORARIO ITP'!$A$3:$A$102,MATCH(AG$184,'ORARIO ITP'!$BH$3:$BH$102,0),1),"")</f>
        <v/>
      </c>
      <c r="AH362" s="40" t="str">
        <f>IFERROR(INDEX('ORARIO ITP'!$A$3:$A$102,MATCH(AH$184,'ORARIO ITP'!$BH$3:$BH$102,0),1),"")</f>
        <v/>
      </c>
      <c r="AI362" s="40" t="str">
        <f>IFERROR(INDEX('ORARIO ITP'!$A$3:$A$102,MATCH(AI$184,'ORARIO ITP'!$BH$3:$BH$102,0),1),"")</f>
        <v/>
      </c>
      <c r="AJ362" s="40" t="str">
        <f>IFERROR(INDEX('ORARIO ITP'!$A$3:$A$102,MATCH(AJ$184,'ORARIO ITP'!$BH$3:$BH$102,0),1),"")</f>
        <v/>
      </c>
      <c r="AK362" s="40" t="str">
        <f>IFERROR(INDEX('ORARIO ITP'!$A$3:$A$102,MATCH(AK$184,'ORARIO ITP'!$BH$3:$BH$102,0),1),"")</f>
        <v/>
      </c>
      <c r="AL362" s="40" t="str">
        <f>IFERROR(INDEX('ORARIO ITP'!$A$3:$A$102,MATCH(AL$184,'ORARIO ITP'!$BH$3:$BH$102,0),1),"")</f>
        <v/>
      </c>
      <c r="AM362" s="40" t="str">
        <f>IFERROR(INDEX('ORARIO ITP'!$A$3:$A$102,MATCH(AM$184,'ORARIO ITP'!$BH$3:$BH$102,0),1),"")</f>
        <v/>
      </c>
      <c r="AN362" s="40" t="str">
        <f>IFERROR(INDEX('ORARIO ITP'!$A$3:$A$102,MATCH(AN$184,'ORARIO ITP'!$BH$3:$BH$102,0),1),"")</f>
        <v/>
      </c>
      <c r="AO362" s="40" t="str">
        <f>IFERROR(INDEX('ORARIO ITP'!$A$3:$A$102,MATCH(AO$184,'ORARIO ITP'!$BH$3:$BH$102,0),1),"")</f>
        <v/>
      </c>
      <c r="AP362" s="40" t="str">
        <f>IFERROR(INDEX('ORARIO ITP'!$A$3:$A$102,MATCH(AP$184,'ORARIO ITP'!$BH$3:$BH$102,0),1),"")</f>
        <v/>
      </c>
      <c r="AQ362" s="40" t="str">
        <f>IFERROR(INDEX('ORARIO ITP'!$A$3:$A$102,MATCH(AQ$184,'ORARIO ITP'!$BH$3:$BH$102,0),1),"")</f>
        <v/>
      </c>
      <c r="AR362" s="40" t="str">
        <f>IFERROR(INDEX('ORARIO ITP'!$A$3:$A$102,MATCH(AR$184,'ORARIO ITP'!$BH$3:$BH$102,0),1),"")</f>
        <v/>
      </c>
      <c r="AS362" s="40" t="str">
        <f>IFERROR(INDEX('ORARIO ITP'!$A$3:$A$102,MATCH(AS$184,'ORARIO ITP'!$BH$3:$BH$102,0),1),"")</f>
        <v/>
      </c>
      <c r="AT362" s="40" t="str">
        <f>IFERROR(INDEX('ORARIO ITP'!$A$3:$A$102,MATCH(AT$184,'ORARIO ITP'!$BH$3:$BH$102,0),1),"")</f>
        <v/>
      </c>
      <c r="AU362" s="40" t="str">
        <f>IFERROR(INDEX('ORARIO ITP'!$A$3:$A$102,MATCH(AU$184,'ORARIO ITP'!$BH$3:$BH$102,0),1),"")</f>
        <v/>
      </c>
      <c r="AV362" s="40" t="str">
        <f>IFERROR(INDEX('ORARIO ITP'!$A$3:$A$102,MATCH(AV$184,'ORARIO ITP'!$BH$3:$BH$102,0),1),"")</f>
        <v/>
      </c>
      <c r="AW362" s="40" t="str">
        <f>IFERROR(INDEX('ORARIO ITP'!$A$3:$A$102,MATCH(AW$184,'ORARIO ITP'!$BH$3:$BH$102,0),1),"")</f>
        <v/>
      </c>
      <c r="AX362" s="40" t="str">
        <f>IFERROR(INDEX('ORARIO ITP'!$A$3:$A$102,MATCH(AX$184,'ORARIO ITP'!$BH$3:$BH$102,0),1),"")</f>
        <v/>
      </c>
      <c r="AY362" s="40" t="str">
        <f>IFERROR(INDEX('ORARIO ITP'!$A$3:$A$102,MATCH(AY$184,'ORARIO ITP'!$BH$3:$BH$102,0),1),"")</f>
        <v/>
      </c>
      <c r="AZ362" s="40" t="str">
        <f>IFERROR(INDEX('ORARIO ITP'!$A$3:$A$102,MATCH(AZ$184,'ORARIO ITP'!$BH$3:$BH$102,0),1),"")</f>
        <v/>
      </c>
    </row>
    <row r="363" spans="1:52" s="42" customFormat="1" ht="24.95" hidden="1" customHeight="1">
      <c r="A363" s="160"/>
      <c r="B363" s="165">
        <v>10</v>
      </c>
      <c r="C363" s="41" t="str">
        <f ca="1">IFERROR(INDEX('DOCENTI-CLASSI-MATERIE'!$A$2:$L$201,MATCH(C$181,'DOCENTI-CLASSI-MATERIE'!$A$2:$A$201,0),MATCH(C$184,INDIRECT("'DOCENTI-CLASSI-MATERIE'!$A"&amp;MATCH(C$181,'DOCENTI-CLASSI-MATERIE'!$A$2:$A$201,0)+2&amp;":$L"&amp;MATCH(C$181,'DOCENTI-CLASSI-MATERIE'!$A$2:$A$201,0)+2),0)),"")</f>
        <v/>
      </c>
      <c r="D363" s="41" t="str">
        <f ca="1">IFERROR(INDEX('DOCENTI-CLASSI-MATERIE'!$A$2:$L$201,MATCH(D$181,'DOCENTI-CLASSI-MATERIE'!$A$2:$A$201,0),MATCH(D$184,INDIRECT("'DOCENTI-CLASSI-MATERIE'!$A"&amp;MATCH(D$181,'DOCENTI-CLASSI-MATERIE'!$A$2:$A$201,0)+2&amp;":$L"&amp;MATCH(D$181,'DOCENTI-CLASSI-MATERIE'!$A$2:$A$201,0)+2),0)),"")</f>
        <v/>
      </c>
      <c r="E363" s="41" t="str">
        <f ca="1">IFERROR(INDEX('DOCENTI-CLASSI-MATERIE'!$A$2:$L$201,MATCH(E$181,'DOCENTI-CLASSI-MATERIE'!$A$2:$A$201,0),MATCH(E$184,INDIRECT("'DOCENTI-CLASSI-MATERIE'!$A"&amp;MATCH(E$181,'DOCENTI-CLASSI-MATERIE'!$A$2:$A$201,0)+2&amp;":$L"&amp;MATCH(E$181,'DOCENTI-CLASSI-MATERIE'!$A$2:$A$201,0)+2),0)),"")</f>
        <v/>
      </c>
      <c r="F363" s="41" t="str">
        <f ca="1">IFERROR(INDEX('DOCENTI-CLASSI-MATERIE'!$A$2:$L$201,MATCH(F$181,'DOCENTI-CLASSI-MATERIE'!$A$2:$A$201,0),MATCH(F$184,INDIRECT("'DOCENTI-CLASSI-MATERIE'!$A"&amp;MATCH(F$181,'DOCENTI-CLASSI-MATERIE'!$A$2:$A$201,0)+2&amp;":$L"&amp;MATCH(F$181,'DOCENTI-CLASSI-MATERIE'!$A$2:$A$201,0)+2),0)),"")</f>
        <v/>
      </c>
      <c r="G363" s="41" t="str">
        <f ca="1">IFERROR(INDEX('DOCENTI-CLASSI-MATERIE'!$A$2:$L$201,MATCH(G$181,'DOCENTI-CLASSI-MATERIE'!$A$2:$A$201,0),MATCH(G$184,INDIRECT("'DOCENTI-CLASSI-MATERIE'!$A"&amp;MATCH(G$181,'DOCENTI-CLASSI-MATERIE'!$A$2:$A$201,0)+2&amp;":$L"&amp;MATCH(G$181,'DOCENTI-CLASSI-MATERIE'!$A$2:$A$201,0)+2),0)),"")</f>
        <v/>
      </c>
      <c r="H363" s="41" t="str">
        <f ca="1">IFERROR(INDEX('DOCENTI-CLASSI-MATERIE'!$A$2:$L$201,MATCH(H$181,'DOCENTI-CLASSI-MATERIE'!$A$2:$A$201,0),MATCH(H$184,INDIRECT("'DOCENTI-CLASSI-MATERIE'!$A"&amp;MATCH(H$181,'DOCENTI-CLASSI-MATERIE'!$A$2:$A$201,0)+2&amp;":$L"&amp;MATCH(H$181,'DOCENTI-CLASSI-MATERIE'!$A$2:$A$201,0)+2),0)),"")</f>
        <v/>
      </c>
      <c r="I363" s="41" t="str">
        <f ca="1">IFERROR(INDEX('DOCENTI-CLASSI-MATERIE'!$A$2:$L$201,MATCH(I$181,'DOCENTI-CLASSI-MATERIE'!$A$2:$A$201,0),MATCH(I$184,INDIRECT("'DOCENTI-CLASSI-MATERIE'!$A"&amp;MATCH(I$181,'DOCENTI-CLASSI-MATERIE'!$A$2:$A$201,0)+2&amp;":$L"&amp;MATCH(I$181,'DOCENTI-CLASSI-MATERIE'!$A$2:$A$201,0)+2),0)),"")</f>
        <v/>
      </c>
      <c r="J363" s="41" t="str">
        <f ca="1">IFERROR(INDEX('DOCENTI-CLASSI-MATERIE'!$A$2:$L$201,MATCH(J$181,'DOCENTI-CLASSI-MATERIE'!$A$2:$A$201,0),MATCH(J$184,INDIRECT("'DOCENTI-CLASSI-MATERIE'!$A"&amp;MATCH(J$181,'DOCENTI-CLASSI-MATERIE'!$A$2:$A$201,0)+2&amp;":$L"&amp;MATCH(J$181,'DOCENTI-CLASSI-MATERIE'!$A$2:$A$201,0)+2),0)),"")</f>
        <v/>
      </c>
      <c r="K363" s="41" t="str">
        <f ca="1">IFERROR(INDEX('DOCENTI-CLASSI-MATERIE'!$A$2:$L$201,MATCH(K$181,'DOCENTI-CLASSI-MATERIE'!$A$2:$A$201,0),MATCH(K$184,INDIRECT("'DOCENTI-CLASSI-MATERIE'!$A"&amp;MATCH(K$181,'DOCENTI-CLASSI-MATERIE'!$A$2:$A$201,0)+2&amp;":$L"&amp;MATCH(K$181,'DOCENTI-CLASSI-MATERIE'!$A$2:$A$201,0)+2),0)),"")</f>
        <v/>
      </c>
      <c r="L363" s="41" t="str">
        <f ca="1">IFERROR(INDEX('DOCENTI-CLASSI-MATERIE'!$A$2:$L$201,MATCH(L$181,'DOCENTI-CLASSI-MATERIE'!$A$2:$A$201,0),MATCH(L$184,INDIRECT("'DOCENTI-CLASSI-MATERIE'!$A"&amp;MATCH(L$181,'DOCENTI-CLASSI-MATERIE'!$A$2:$A$201,0)+2&amp;":$L"&amp;MATCH(L$181,'DOCENTI-CLASSI-MATERIE'!$A$2:$A$201,0)+2),0)),"")</f>
        <v/>
      </c>
      <c r="M363" s="41" t="str">
        <f ca="1">IFERROR(INDEX('DOCENTI-CLASSI-MATERIE'!$A$2:$L$201,MATCH(M$181,'DOCENTI-CLASSI-MATERIE'!$A$2:$A$201,0),MATCH(M$184,INDIRECT("'DOCENTI-CLASSI-MATERIE'!$A"&amp;MATCH(M$181,'DOCENTI-CLASSI-MATERIE'!$A$2:$A$201,0)+2&amp;":$L"&amp;MATCH(M$181,'DOCENTI-CLASSI-MATERIE'!$A$2:$A$201,0)+2),0)),"")</f>
        <v/>
      </c>
      <c r="N363" s="41" t="str">
        <f ca="1">IFERROR(INDEX('DOCENTI-CLASSI-MATERIE'!$A$2:$L$201,MATCH(N$181,'DOCENTI-CLASSI-MATERIE'!$A$2:$A$201,0),MATCH(N$184,INDIRECT("'DOCENTI-CLASSI-MATERIE'!$A"&amp;MATCH(N$181,'DOCENTI-CLASSI-MATERIE'!$A$2:$A$201,0)+2&amp;":$L"&amp;MATCH(N$181,'DOCENTI-CLASSI-MATERIE'!$A$2:$A$201,0)+2),0)),"")</f>
        <v/>
      </c>
      <c r="O363" s="41" t="str">
        <f ca="1">IFERROR(INDEX('DOCENTI-CLASSI-MATERIE'!$A$2:$L$201,MATCH(O$181,'DOCENTI-CLASSI-MATERIE'!$A$2:$A$201,0),MATCH(O$184,INDIRECT("'DOCENTI-CLASSI-MATERIE'!$A"&amp;MATCH(O$181,'DOCENTI-CLASSI-MATERIE'!$A$2:$A$201,0)+2&amp;":$L"&amp;MATCH(O$181,'DOCENTI-CLASSI-MATERIE'!$A$2:$A$201,0)+2),0)),"")</f>
        <v/>
      </c>
      <c r="P363" s="41" t="str">
        <f ca="1">IFERROR(INDEX('DOCENTI-CLASSI-MATERIE'!$A$2:$L$201,MATCH(P$181,'DOCENTI-CLASSI-MATERIE'!$A$2:$A$201,0),MATCH(P$184,INDIRECT("'DOCENTI-CLASSI-MATERIE'!$A"&amp;MATCH(P$181,'DOCENTI-CLASSI-MATERIE'!$A$2:$A$201,0)+2&amp;":$L"&amp;MATCH(P$181,'DOCENTI-CLASSI-MATERIE'!$A$2:$A$201,0)+2),0)),"")</f>
        <v/>
      </c>
      <c r="Q363" s="41" t="str">
        <f ca="1">IFERROR(INDEX('DOCENTI-CLASSI-MATERIE'!$A$2:$L$201,MATCH(Q$181,'DOCENTI-CLASSI-MATERIE'!$A$2:$A$201,0),MATCH(Q$184,INDIRECT("'DOCENTI-CLASSI-MATERIE'!$A"&amp;MATCH(Q$181,'DOCENTI-CLASSI-MATERIE'!$A$2:$A$201,0)+2&amp;":$L"&amp;MATCH(Q$181,'DOCENTI-CLASSI-MATERIE'!$A$2:$A$201,0)+2),0)),"")</f>
        <v/>
      </c>
      <c r="R363" s="41" t="str">
        <f ca="1">IFERROR(INDEX('DOCENTI-CLASSI-MATERIE'!$A$2:$L$201,MATCH(R$181,'DOCENTI-CLASSI-MATERIE'!$A$2:$A$201,0),MATCH(R$184,INDIRECT("'DOCENTI-CLASSI-MATERIE'!$A"&amp;MATCH(R$181,'DOCENTI-CLASSI-MATERIE'!$A$2:$A$201,0)+2&amp;":$L"&amp;MATCH(R$181,'DOCENTI-CLASSI-MATERIE'!$A$2:$A$201,0)+2),0)),"")</f>
        <v/>
      </c>
      <c r="S363" s="41" t="str">
        <f ca="1">IFERROR(INDEX('DOCENTI-CLASSI-MATERIE'!$A$2:$L$201,MATCH(S$181,'DOCENTI-CLASSI-MATERIE'!$A$2:$A$201,0),MATCH(S$184,INDIRECT("'DOCENTI-CLASSI-MATERIE'!$A"&amp;MATCH(S$181,'DOCENTI-CLASSI-MATERIE'!$A$2:$A$201,0)+2&amp;":$L"&amp;MATCH(S$181,'DOCENTI-CLASSI-MATERIE'!$A$2:$A$201,0)+2),0)),"")</f>
        <v/>
      </c>
      <c r="T363" s="41" t="str">
        <f ca="1">IFERROR(INDEX('DOCENTI-CLASSI-MATERIE'!$A$2:$L$201,MATCH(T$181,'DOCENTI-CLASSI-MATERIE'!$A$2:$A$201,0),MATCH(T$184,INDIRECT("'DOCENTI-CLASSI-MATERIE'!$A"&amp;MATCH(T$181,'DOCENTI-CLASSI-MATERIE'!$A$2:$A$201,0)+2&amp;":$L"&amp;MATCH(T$181,'DOCENTI-CLASSI-MATERIE'!$A$2:$A$201,0)+2),0)),"")</f>
        <v/>
      </c>
      <c r="U363" s="41" t="str">
        <f ca="1">IFERROR(INDEX('DOCENTI-CLASSI-MATERIE'!$A$2:$L$201,MATCH(U$181,'DOCENTI-CLASSI-MATERIE'!$A$2:$A$201,0),MATCH(U$184,INDIRECT("'DOCENTI-CLASSI-MATERIE'!$A"&amp;MATCH(U$181,'DOCENTI-CLASSI-MATERIE'!$A$2:$A$201,0)+2&amp;":$L"&amp;MATCH(U$181,'DOCENTI-CLASSI-MATERIE'!$A$2:$A$201,0)+2),0)),"")</f>
        <v/>
      </c>
      <c r="V363" s="41" t="str">
        <f ca="1">IFERROR(INDEX('DOCENTI-CLASSI-MATERIE'!$A$2:$L$201,MATCH(V$181,'DOCENTI-CLASSI-MATERIE'!$A$2:$A$201,0),MATCH(V$184,INDIRECT("'DOCENTI-CLASSI-MATERIE'!$A"&amp;MATCH(V$181,'DOCENTI-CLASSI-MATERIE'!$A$2:$A$201,0)+2&amp;":$L"&amp;MATCH(V$181,'DOCENTI-CLASSI-MATERIE'!$A$2:$A$201,0)+2),0)),"")</f>
        <v/>
      </c>
      <c r="W363" s="41" t="str">
        <f ca="1">IFERROR(INDEX('DOCENTI-CLASSI-MATERIE'!$A$2:$L$201,MATCH(W$181,'DOCENTI-CLASSI-MATERIE'!$A$2:$A$201,0),MATCH(W$184,INDIRECT("'DOCENTI-CLASSI-MATERIE'!$A"&amp;MATCH(W$181,'DOCENTI-CLASSI-MATERIE'!$A$2:$A$201,0)+2&amp;":$L"&amp;MATCH(W$181,'DOCENTI-CLASSI-MATERIE'!$A$2:$A$201,0)+2),0)),"")</f>
        <v/>
      </c>
      <c r="X363" s="41" t="str">
        <f ca="1">IFERROR(INDEX('DOCENTI-CLASSI-MATERIE'!$A$2:$L$201,MATCH(X$181,'DOCENTI-CLASSI-MATERIE'!$A$2:$A$201,0),MATCH(X$184,INDIRECT("'DOCENTI-CLASSI-MATERIE'!$A"&amp;MATCH(X$181,'DOCENTI-CLASSI-MATERIE'!$A$2:$A$201,0)+2&amp;":$L"&amp;MATCH(X$181,'DOCENTI-CLASSI-MATERIE'!$A$2:$A$201,0)+2),0)),"")</f>
        <v/>
      </c>
      <c r="Y363" s="41" t="str">
        <f ca="1">IFERROR(INDEX('DOCENTI-CLASSI-MATERIE'!$A$2:$L$201,MATCH(Y$181,'DOCENTI-CLASSI-MATERIE'!$A$2:$A$201,0),MATCH(Y$184,INDIRECT("'DOCENTI-CLASSI-MATERIE'!$A"&amp;MATCH(Y$181,'DOCENTI-CLASSI-MATERIE'!$A$2:$A$201,0)+2&amp;":$L"&amp;MATCH(Y$181,'DOCENTI-CLASSI-MATERIE'!$A$2:$A$201,0)+2),0)),"")</f>
        <v/>
      </c>
      <c r="Z363" s="41" t="str">
        <f ca="1">IFERROR(INDEX('DOCENTI-CLASSI-MATERIE'!$A$2:$L$201,MATCH(Z$181,'DOCENTI-CLASSI-MATERIE'!$A$2:$A$201,0),MATCH(Z$184,INDIRECT("'DOCENTI-CLASSI-MATERIE'!$A"&amp;MATCH(Z$181,'DOCENTI-CLASSI-MATERIE'!$A$2:$A$201,0)+2&amp;":$L"&amp;MATCH(Z$181,'DOCENTI-CLASSI-MATERIE'!$A$2:$A$201,0)+2),0)),"")</f>
        <v/>
      </c>
      <c r="AA363" s="41" t="str">
        <f ca="1">IFERROR(INDEX('DOCENTI-CLASSI-MATERIE'!$A$2:$L$201,MATCH(AA$181,'DOCENTI-CLASSI-MATERIE'!$A$2:$A$201,0),MATCH(AA$184,INDIRECT("'DOCENTI-CLASSI-MATERIE'!$A"&amp;MATCH(AA$181,'DOCENTI-CLASSI-MATERIE'!$A$2:$A$201,0)+2&amp;":$L"&amp;MATCH(AA$181,'DOCENTI-CLASSI-MATERIE'!$A$2:$A$201,0)+2),0)),"")</f>
        <v/>
      </c>
      <c r="AB363" s="41" t="str">
        <f ca="1">IFERROR(INDEX('DOCENTI-CLASSI-MATERIE'!$A$2:$L$201,MATCH(AB$181,'DOCENTI-CLASSI-MATERIE'!$A$2:$A$201,0),MATCH(AB$184,INDIRECT("'DOCENTI-CLASSI-MATERIE'!$A"&amp;MATCH(AB$181,'DOCENTI-CLASSI-MATERIE'!$A$2:$A$201,0)+2&amp;":$L"&amp;MATCH(AB$181,'DOCENTI-CLASSI-MATERIE'!$A$2:$A$201,0)+2),0)),"")</f>
        <v/>
      </c>
      <c r="AC363" s="41" t="str">
        <f ca="1">IFERROR(INDEX('DOCENTI-CLASSI-MATERIE'!$A$2:$L$201,MATCH(AC$181,'DOCENTI-CLASSI-MATERIE'!$A$2:$A$201,0),MATCH(AC$184,INDIRECT("'DOCENTI-CLASSI-MATERIE'!$A"&amp;MATCH(AC$181,'DOCENTI-CLASSI-MATERIE'!$A$2:$A$201,0)+2&amp;":$L"&amp;MATCH(AC$181,'DOCENTI-CLASSI-MATERIE'!$A$2:$A$201,0)+2),0)),"")</f>
        <v/>
      </c>
      <c r="AD363" s="41" t="str">
        <f ca="1">IFERROR(INDEX('DOCENTI-CLASSI-MATERIE'!$A$2:$L$201,MATCH(AD$181,'DOCENTI-CLASSI-MATERIE'!$A$2:$A$201,0),MATCH(AD$184,INDIRECT("'DOCENTI-CLASSI-MATERIE'!$A"&amp;MATCH(AD$181,'DOCENTI-CLASSI-MATERIE'!$A$2:$A$201,0)+2&amp;":$L"&amp;MATCH(AD$181,'DOCENTI-CLASSI-MATERIE'!$A$2:$A$201,0)+2),0)),"")</f>
        <v/>
      </c>
      <c r="AE363" s="41" t="str">
        <f ca="1">IFERROR(INDEX('DOCENTI-CLASSI-MATERIE'!$A$2:$L$201,MATCH(AE$181,'DOCENTI-CLASSI-MATERIE'!$A$2:$A$201,0),MATCH(AE$184,INDIRECT("'DOCENTI-CLASSI-MATERIE'!$A"&amp;MATCH(AE$181,'DOCENTI-CLASSI-MATERIE'!$A$2:$A$201,0)+2&amp;":$L"&amp;MATCH(AE$181,'DOCENTI-CLASSI-MATERIE'!$A$2:$A$201,0)+2),0)),"")</f>
        <v/>
      </c>
      <c r="AF363" s="41" t="str">
        <f ca="1">IFERROR(INDEX('DOCENTI-CLASSI-MATERIE'!$A$2:$L$201,MATCH(AF$181,'DOCENTI-CLASSI-MATERIE'!$A$2:$A$201,0),MATCH(AF$184,INDIRECT("'DOCENTI-CLASSI-MATERIE'!$A"&amp;MATCH(AF$181,'DOCENTI-CLASSI-MATERIE'!$A$2:$A$201,0)+2&amp;":$L"&amp;MATCH(AF$181,'DOCENTI-CLASSI-MATERIE'!$A$2:$A$201,0)+2),0)),"")</f>
        <v/>
      </c>
      <c r="AG363" s="41" t="str">
        <f ca="1">IFERROR(INDEX('DOCENTI-CLASSI-MATERIE'!$A$2:$L$201,MATCH(AG$181,'DOCENTI-CLASSI-MATERIE'!$A$2:$A$201,0),MATCH(AG$184,INDIRECT("'DOCENTI-CLASSI-MATERIE'!$A"&amp;MATCH(AG$181,'DOCENTI-CLASSI-MATERIE'!$A$2:$A$201,0)+2&amp;":$L"&amp;MATCH(AG$181,'DOCENTI-CLASSI-MATERIE'!$A$2:$A$201,0)+2),0)),"")</f>
        <v/>
      </c>
      <c r="AH363" s="41" t="str">
        <f ca="1">IFERROR(INDEX('DOCENTI-CLASSI-MATERIE'!$A$2:$L$201,MATCH(AH$181,'DOCENTI-CLASSI-MATERIE'!$A$2:$A$201,0),MATCH(AH$184,INDIRECT("'DOCENTI-CLASSI-MATERIE'!$A"&amp;MATCH(AH$181,'DOCENTI-CLASSI-MATERIE'!$A$2:$A$201,0)+2&amp;":$L"&amp;MATCH(AH$181,'DOCENTI-CLASSI-MATERIE'!$A$2:$A$201,0)+2),0)),"")</f>
        <v/>
      </c>
      <c r="AI363" s="41" t="str">
        <f ca="1">IFERROR(INDEX('DOCENTI-CLASSI-MATERIE'!$A$2:$L$201,MATCH(AI$181,'DOCENTI-CLASSI-MATERIE'!$A$2:$A$201,0),MATCH(AI$184,INDIRECT("'DOCENTI-CLASSI-MATERIE'!$A"&amp;MATCH(AI$181,'DOCENTI-CLASSI-MATERIE'!$A$2:$A$201,0)+2&amp;":$L"&amp;MATCH(AI$181,'DOCENTI-CLASSI-MATERIE'!$A$2:$A$201,0)+2),0)),"")</f>
        <v/>
      </c>
      <c r="AJ363" s="41" t="str">
        <f ca="1">IFERROR(INDEX('DOCENTI-CLASSI-MATERIE'!$A$2:$L$201,MATCH(AJ$181,'DOCENTI-CLASSI-MATERIE'!$A$2:$A$201,0),MATCH(AJ$184,INDIRECT("'DOCENTI-CLASSI-MATERIE'!$A"&amp;MATCH(AJ$181,'DOCENTI-CLASSI-MATERIE'!$A$2:$A$201,0)+2&amp;":$L"&amp;MATCH(AJ$181,'DOCENTI-CLASSI-MATERIE'!$A$2:$A$201,0)+2),0)),"")</f>
        <v/>
      </c>
      <c r="AK363" s="41" t="str">
        <f ca="1">IFERROR(INDEX('DOCENTI-CLASSI-MATERIE'!$A$2:$L$201,MATCH(AK$181,'DOCENTI-CLASSI-MATERIE'!$A$2:$A$201,0),MATCH(AK$184,INDIRECT("'DOCENTI-CLASSI-MATERIE'!$A"&amp;MATCH(AK$181,'DOCENTI-CLASSI-MATERIE'!$A$2:$A$201,0)+2&amp;":$L"&amp;MATCH(AK$181,'DOCENTI-CLASSI-MATERIE'!$A$2:$A$201,0)+2),0)),"")</f>
        <v/>
      </c>
      <c r="AL363" s="41" t="str">
        <f ca="1">IFERROR(INDEX('DOCENTI-CLASSI-MATERIE'!$A$2:$L$201,MATCH(AL$181,'DOCENTI-CLASSI-MATERIE'!$A$2:$A$201,0),MATCH(AL$184,INDIRECT("'DOCENTI-CLASSI-MATERIE'!$A"&amp;MATCH(AL$181,'DOCENTI-CLASSI-MATERIE'!$A$2:$A$201,0)+2&amp;":$L"&amp;MATCH(AL$181,'DOCENTI-CLASSI-MATERIE'!$A$2:$A$201,0)+2),0)),"")</f>
        <v/>
      </c>
      <c r="AM363" s="41" t="str">
        <f ca="1">IFERROR(INDEX('DOCENTI-CLASSI-MATERIE'!$A$2:$L$201,MATCH(AM$181,'DOCENTI-CLASSI-MATERIE'!$A$2:$A$201,0),MATCH(AM$184,INDIRECT("'DOCENTI-CLASSI-MATERIE'!$A"&amp;MATCH(AM$181,'DOCENTI-CLASSI-MATERIE'!$A$2:$A$201,0)+2&amp;":$L"&amp;MATCH(AM$181,'DOCENTI-CLASSI-MATERIE'!$A$2:$A$201,0)+2),0)),"")</f>
        <v/>
      </c>
      <c r="AN363" s="41" t="str">
        <f ca="1">IFERROR(INDEX('DOCENTI-CLASSI-MATERIE'!$A$2:$L$201,MATCH(AN$181,'DOCENTI-CLASSI-MATERIE'!$A$2:$A$201,0),MATCH(AN$184,INDIRECT("'DOCENTI-CLASSI-MATERIE'!$A"&amp;MATCH(AN$181,'DOCENTI-CLASSI-MATERIE'!$A$2:$A$201,0)+2&amp;":$L"&amp;MATCH(AN$181,'DOCENTI-CLASSI-MATERIE'!$A$2:$A$201,0)+2),0)),"")</f>
        <v/>
      </c>
      <c r="AO363" s="41" t="str">
        <f ca="1">IFERROR(INDEX('DOCENTI-CLASSI-MATERIE'!$A$2:$L$201,MATCH(AO$181,'DOCENTI-CLASSI-MATERIE'!$A$2:$A$201,0),MATCH(AO$184,INDIRECT("'DOCENTI-CLASSI-MATERIE'!$A"&amp;MATCH(AO$181,'DOCENTI-CLASSI-MATERIE'!$A$2:$A$201,0)+2&amp;":$L"&amp;MATCH(AO$181,'DOCENTI-CLASSI-MATERIE'!$A$2:$A$201,0)+2),0)),"")</f>
        <v/>
      </c>
      <c r="AP363" s="41" t="str">
        <f ca="1">IFERROR(INDEX('DOCENTI-CLASSI-MATERIE'!$A$2:$L$201,MATCH(AP$181,'DOCENTI-CLASSI-MATERIE'!$A$2:$A$201,0),MATCH(AP$184,INDIRECT("'DOCENTI-CLASSI-MATERIE'!$A"&amp;MATCH(AP$181,'DOCENTI-CLASSI-MATERIE'!$A$2:$A$201,0)+2&amp;":$L"&amp;MATCH(AP$181,'DOCENTI-CLASSI-MATERIE'!$A$2:$A$201,0)+2),0)),"")</f>
        <v/>
      </c>
      <c r="AQ363" s="41" t="str">
        <f ca="1">IFERROR(INDEX('DOCENTI-CLASSI-MATERIE'!$A$2:$L$201,MATCH(AQ$181,'DOCENTI-CLASSI-MATERIE'!$A$2:$A$201,0),MATCH(AQ$184,INDIRECT("'DOCENTI-CLASSI-MATERIE'!$A"&amp;MATCH(AQ$181,'DOCENTI-CLASSI-MATERIE'!$A$2:$A$201,0)+2&amp;":$L"&amp;MATCH(AQ$181,'DOCENTI-CLASSI-MATERIE'!$A$2:$A$201,0)+2),0)),"")</f>
        <v/>
      </c>
      <c r="AR363" s="41" t="str">
        <f ca="1">IFERROR(INDEX('DOCENTI-CLASSI-MATERIE'!$A$2:$L$201,MATCH(AR$181,'DOCENTI-CLASSI-MATERIE'!$A$2:$A$201,0),MATCH(AR$184,INDIRECT("'DOCENTI-CLASSI-MATERIE'!$A"&amp;MATCH(AR$181,'DOCENTI-CLASSI-MATERIE'!$A$2:$A$201,0)+2&amp;":$L"&amp;MATCH(AR$181,'DOCENTI-CLASSI-MATERIE'!$A$2:$A$201,0)+2),0)),"")</f>
        <v/>
      </c>
      <c r="AS363" s="41" t="str">
        <f ca="1">IFERROR(INDEX('DOCENTI-CLASSI-MATERIE'!$A$2:$L$201,MATCH(AS$181,'DOCENTI-CLASSI-MATERIE'!$A$2:$A$201,0),MATCH(AS$184,INDIRECT("'DOCENTI-CLASSI-MATERIE'!$A"&amp;MATCH(AS$181,'DOCENTI-CLASSI-MATERIE'!$A$2:$A$201,0)+2&amp;":$L"&amp;MATCH(AS$181,'DOCENTI-CLASSI-MATERIE'!$A$2:$A$201,0)+2),0)),"")</f>
        <v/>
      </c>
      <c r="AT363" s="41" t="str">
        <f ca="1">IFERROR(INDEX('DOCENTI-CLASSI-MATERIE'!$A$2:$L$201,MATCH(AT$181,'DOCENTI-CLASSI-MATERIE'!$A$2:$A$201,0),MATCH(AT$184,INDIRECT("'DOCENTI-CLASSI-MATERIE'!$A"&amp;MATCH(AT$181,'DOCENTI-CLASSI-MATERIE'!$A$2:$A$201,0)+2&amp;":$L"&amp;MATCH(AT$181,'DOCENTI-CLASSI-MATERIE'!$A$2:$A$201,0)+2),0)),"")</f>
        <v/>
      </c>
      <c r="AU363" s="41" t="str">
        <f ca="1">IFERROR(INDEX('DOCENTI-CLASSI-MATERIE'!$A$2:$L$201,MATCH(AU$181,'DOCENTI-CLASSI-MATERIE'!$A$2:$A$201,0),MATCH(AU$184,INDIRECT("'DOCENTI-CLASSI-MATERIE'!$A"&amp;MATCH(AU$181,'DOCENTI-CLASSI-MATERIE'!$A$2:$A$201,0)+2&amp;":$L"&amp;MATCH(AU$181,'DOCENTI-CLASSI-MATERIE'!$A$2:$A$201,0)+2),0)),"")</f>
        <v/>
      </c>
      <c r="AV363" s="41" t="str">
        <f ca="1">IFERROR(INDEX('DOCENTI-CLASSI-MATERIE'!$A$2:$L$201,MATCH(AV$181,'DOCENTI-CLASSI-MATERIE'!$A$2:$A$201,0),MATCH(AV$184,INDIRECT("'DOCENTI-CLASSI-MATERIE'!$A"&amp;MATCH(AV$181,'DOCENTI-CLASSI-MATERIE'!$A$2:$A$201,0)+2&amp;":$L"&amp;MATCH(AV$181,'DOCENTI-CLASSI-MATERIE'!$A$2:$A$201,0)+2),0)),"")</f>
        <v/>
      </c>
      <c r="AW363" s="41" t="str">
        <f ca="1">IFERROR(INDEX('DOCENTI-CLASSI-MATERIE'!$A$2:$L$201,MATCH(AW$181,'DOCENTI-CLASSI-MATERIE'!$A$2:$A$201,0),MATCH(AW$184,INDIRECT("'DOCENTI-CLASSI-MATERIE'!$A"&amp;MATCH(AW$181,'DOCENTI-CLASSI-MATERIE'!$A$2:$A$201,0)+2&amp;":$L"&amp;MATCH(AW$181,'DOCENTI-CLASSI-MATERIE'!$A$2:$A$201,0)+2),0)),"")</f>
        <v/>
      </c>
      <c r="AX363" s="41" t="str">
        <f ca="1">IFERROR(INDEX('DOCENTI-CLASSI-MATERIE'!$A$2:$L$201,MATCH(AX$181,'DOCENTI-CLASSI-MATERIE'!$A$2:$A$201,0),MATCH(AX$184,INDIRECT("'DOCENTI-CLASSI-MATERIE'!$A"&amp;MATCH(AX$181,'DOCENTI-CLASSI-MATERIE'!$A$2:$A$201,0)+2&amp;":$L"&amp;MATCH(AX$181,'DOCENTI-CLASSI-MATERIE'!$A$2:$A$201,0)+2),0)),"")</f>
        <v/>
      </c>
      <c r="AY363" s="41" t="str">
        <f ca="1">IFERROR(INDEX('DOCENTI-CLASSI-MATERIE'!$A$2:$L$201,MATCH(AY$181,'DOCENTI-CLASSI-MATERIE'!$A$2:$A$201,0),MATCH(AY$184,INDIRECT("'DOCENTI-CLASSI-MATERIE'!$A"&amp;MATCH(AY$181,'DOCENTI-CLASSI-MATERIE'!$A$2:$A$201,0)+2&amp;":$L"&amp;MATCH(AY$181,'DOCENTI-CLASSI-MATERIE'!$A$2:$A$201,0)+2),0)),"")</f>
        <v/>
      </c>
      <c r="AZ363" s="41" t="str">
        <f ca="1">IFERROR(INDEX('DOCENTI-CLASSI-MATERIE'!$A$2:$L$201,MATCH(AZ$181,'DOCENTI-CLASSI-MATERIE'!$A$2:$A$201,0),MATCH(AZ$184,INDIRECT("'DOCENTI-CLASSI-MATERIE'!$A"&amp;MATCH(AZ$181,'DOCENTI-CLASSI-MATERIE'!$A$2:$A$201,0)+2&amp;":$L"&amp;MATCH(AZ$181,'DOCENTI-CLASSI-MATERIE'!$A$2:$A$201,0)+2),0)),"")</f>
        <v/>
      </c>
    </row>
    <row r="364" spans="1:52" s="42" customFormat="1" ht="24.95" hidden="1" customHeight="1">
      <c r="A364" s="160"/>
      <c r="B364" s="165"/>
      <c r="C364" s="43" t="str">
        <f>IFERROR(INDEX('ORARIO DOCENTI'!$A$3:$A$102,MATCH(C$184,'ORARIO DOCENTI'!$BI$3:$BI$102,0),1),"")</f>
        <v/>
      </c>
      <c r="D364" s="43" t="str">
        <f>IFERROR(INDEX('ORARIO DOCENTI'!$A$3:$A$102,MATCH(D$184,'ORARIO DOCENTI'!$BI$3:$BI$102,0),1),"")</f>
        <v/>
      </c>
      <c r="E364" s="43" t="str">
        <f>IFERROR(INDEX('ORARIO DOCENTI'!$A$3:$A$102,MATCH(E$184,'ORARIO DOCENTI'!$BI$3:$BI$102,0),1),"")</f>
        <v/>
      </c>
      <c r="F364" s="43" t="str">
        <f>IFERROR(INDEX('ORARIO DOCENTI'!$A$3:$A$102,MATCH(F$184,'ORARIO DOCENTI'!$BI$3:$BI$102,0),1),"")</f>
        <v/>
      </c>
      <c r="G364" s="43" t="str">
        <f>IFERROR(INDEX('ORARIO DOCENTI'!$A$3:$A$102,MATCH(G$184,'ORARIO DOCENTI'!$BI$3:$BI$102,0),1),"")</f>
        <v/>
      </c>
      <c r="H364" s="43" t="str">
        <f>IFERROR(INDEX('ORARIO DOCENTI'!$A$3:$A$102,MATCH(H$184,'ORARIO DOCENTI'!$BI$3:$BI$102,0),1),"")</f>
        <v/>
      </c>
      <c r="I364" s="43" t="str">
        <f>IFERROR(INDEX('ORARIO DOCENTI'!$A$3:$A$102,MATCH(I$184,'ORARIO DOCENTI'!$BI$3:$BI$102,0),1),"")</f>
        <v/>
      </c>
      <c r="J364" s="43" t="str">
        <f>IFERROR(INDEX('ORARIO DOCENTI'!$A$3:$A$102,MATCH(J$184,'ORARIO DOCENTI'!$BI$3:$BI$102,0),1),"")</f>
        <v/>
      </c>
      <c r="K364" s="43" t="str">
        <f>IFERROR(INDEX('ORARIO DOCENTI'!$A$3:$A$102,MATCH(K$184,'ORARIO DOCENTI'!$BI$3:$BI$102,0),1),"")</f>
        <v/>
      </c>
      <c r="L364" s="43" t="str">
        <f>IFERROR(INDEX('ORARIO DOCENTI'!$A$3:$A$102,MATCH(L$184,'ORARIO DOCENTI'!$BI$3:$BI$102,0),1),"")</f>
        <v/>
      </c>
      <c r="M364" s="43" t="str">
        <f>IFERROR(INDEX('ORARIO DOCENTI'!$A$3:$A$102,MATCH(M$184,'ORARIO DOCENTI'!$BI$3:$BI$102,0),1),"")</f>
        <v/>
      </c>
      <c r="N364" s="43" t="str">
        <f>IFERROR(INDEX('ORARIO DOCENTI'!$A$3:$A$102,MATCH(N$184,'ORARIO DOCENTI'!$BI$3:$BI$102,0),1),"")</f>
        <v/>
      </c>
      <c r="O364" s="43" t="str">
        <f>IFERROR(INDEX('ORARIO DOCENTI'!$A$3:$A$102,MATCH(O$184,'ORARIO DOCENTI'!$BI$3:$BI$102,0),1),"")</f>
        <v/>
      </c>
      <c r="P364" s="43" t="str">
        <f>IFERROR(INDEX('ORARIO DOCENTI'!$A$3:$A$102,MATCH(P$184,'ORARIO DOCENTI'!$BI$3:$BI$102,0),1),"")</f>
        <v/>
      </c>
      <c r="Q364" s="43" t="str">
        <f>IFERROR(INDEX('ORARIO DOCENTI'!$A$3:$A$102,MATCH(Q$184,'ORARIO DOCENTI'!$BI$3:$BI$102,0),1),"")</f>
        <v/>
      </c>
      <c r="R364" s="43" t="str">
        <f>IFERROR(INDEX('ORARIO DOCENTI'!$A$3:$A$102,MATCH(R$184,'ORARIO DOCENTI'!$BI$3:$BI$102,0),1),"")</f>
        <v/>
      </c>
      <c r="S364" s="43" t="str">
        <f>IFERROR(INDEX('ORARIO DOCENTI'!$A$3:$A$102,MATCH(S$184,'ORARIO DOCENTI'!$BI$3:$BI$102,0),1),"")</f>
        <v/>
      </c>
      <c r="T364" s="43" t="str">
        <f>IFERROR(INDEX('ORARIO DOCENTI'!$A$3:$A$102,MATCH(T$184,'ORARIO DOCENTI'!$BI$3:$BI$102,0),1),"")</f>
        <v/>
      </c>
      <c r="U364" s="43" t="str">
        <f>IFERROR(INDEX('ORARIO DOCENTI'!$A$3:$A$102,MATCH(U$184,'ORARIO DOCENTI'!$BI$3:$BI$102,0),1),"")</f>
        <v/>
      </c>
      <c r="V364" s="43" t="str">
        <f>IFERROR(INDEX('ORARIO DOCENTI'!$A$3:$A$102,MATCH(V$184,'ORARIO DOCENTI'!$BI$3:$BI$102,0),1),"")</f>
        <v/>
      </c>
      <c r="W364" s="43" t="str">
        <f>IFERROR(INDEX('ORARIO DOCENTI'!$A$3:$A$102,MATCH(W$184,'ORARIO DOCENTI'!$BI$3:$BI$102,0),1),"")</f>
        <v/>
      </c>
      <c r="X364" s="43" t="str">
        <f>IFERROR(INDEX('ORARIO DOCENTI'!$A$3:$A$102,MATCH(X$184,'ORARIO DOCENTI'!$BI$3:$BI$102,0),1),"")</f>
        <v/>
      </c>
      <c r="Y364" s="43" t="str">
        <f>IFERROR(INDEX('ORARIO DOCENTI'!$A$3:$A$102,MATCH(Y$184,'ORARIO DOCENTI'!$BI$3:$BI$102,0),1),"")</f>
        <v/>
      </c>
      <c r="Z364" s="43" t="str">
        <f>IFERROR(INDEX('ORARIO DOCENTI'!$A$3:$A$102,MATCH(Z$184,'ORARIO DOCENTI'!$BI$3:$BI$102,0),1),"")</f>
        <v/>
      </c>
      <c r="AA364" s="43" t="str">
        <f>IFERROR(INDEX('ORARIO DOCENTI'!$A$3:$A$102,MATCH(AA$184,'ORARIO DOCENTI'!$BI$3:$BI$102,0),1),"")</f>
        <v/>
      </c>
      <c r="AB364" s="43" t="str">
        <f>IFERROR(INDEX('ORARIO DOCENTI'!$A$3:$A$102,MATCH(AB$184,'ORARIO DOCENTI'!$BI$3:$BI$102,0),1),"")</f>
        <v/>
      </c>
      <c r="AC364" s="43" t="str">
        <f>IFERROR(INDEX('ORARIO DOCENTI'!$A$3:$A$102,MATCH(AC$184,'ORARIO DOCENTI'!$BI$3:$BI$102,0),1),"")</f>
        <v/>
      </c>
      <c r="AD364" s="43" t="str">
        <f>IFERROR(INDEX('ORARIO DOCENTI'!$A$3:$A$102,MATCH(AD$184,'ORARIO DOCENTI'!$BI$3:$BI$102,0),1),"")</f>
        <v/>
      </c>
      <c r="AE364" s="43" t="str">
        <f>IFERROR(INDEX('ORARIO DOCENTI'!$A$3:$A$102,MATCH(AE$184,'ORARIO DOCENTI'!$BI$3:$BI$102,0),1),"")</f>
        <v/>
      </c>
      <c r="AF364" s="43" t="str">
        <f>IFERROR(INDEX('ORARIO DOCENTI'!$A$3:$A$102,MATCH(AF$184,'ORARIO DOCENTI'!$BI$3:$BI$102,0),1),"")</f>
        <v/>
      </c>
      <c r="AG364" s="43" t="str">
        <f>IFERROR(INDEX('ORARIO DOCENTI'!$A$3:$A$102,MATCH(AG$184,'ORARIO DOCENTI'!$BI$3:$BI$102,0),1),"")</f>
        <v/>
      </c>
      <c r="AH364" s="43" t="str">
        <f>IFERROR(INDEX('ORARIO DOCENTI'!$A$3:$A$102,MATCH(AH$184,'ORARIO DOCENTI'!$BI$3:$BI$102,0),1),"")</f>
        <v/>
      </c>
      <c r="AI364" s="43" t="str">
        <f>IFERROR(INDEX('ORARIO DOCENTI'!$A$3:$A$102,MATCH(AI$184,'ORARIO DOCENTI'!$BI$3:$BI$102,0),1),"")</f>
        <v/>
      </c>
      <c r="AJ364" s="43" t="str">
        <f>IFERROR(INDEX('ORARIO DOCENTI'!$A$3:$A$102,MATCH(AJ$184,'ORARIO DOCENTI'!$BI$3:$BI$102,0),1),"")</f>
        <v/>
      </c>
      <c r="AK364" s="43" t="str">
        <f>IFERROR(INDEX('ORARIO DOCENTI'!$A$3:$A$102,MATCH(AK$184,'ORARIO DOCENTI'!$BI$3:$BI$102,0),1),"")</f>
        <v/>
      </c>
      <c r="AL364" s="43" t="str">
        <f>IFERROR(INDEX('ORARIO DOCENTI'!$A$3:$A$102,MATCH(AL$184,'ORARIO DOCENTI'!$BI$3:$BI$102,0),1),"")</f>
        <v/>
      </c>
      <c r="AM364" s="43" t="str">
        <f>IFERROR(INDEX('ORARIO DOCENTI'!$A$3:$A$102,MATCH(AM$184,'ORARIO DOCENTI'!$BI$3:$BI$102,0),1),"")</f>
        <v/>
      </c>
      <c r="AN364" s="43" t="str">
        <f>IFERROR(INDEX('ORARIO DOCENTI'!$A$3:$A$102,MATCH(AN$184,'ORARIO DOCENTI'!$BI$3:$BI$102,0),1),"")</f>
        <v/>
      </c>
      <c r="AO364" s="43" t="str">
        <f>IFERROR(INDEX('ORARIO DOCENTI'!$A$3:$A$102,MATCH(AO$184,'ORARIO DOCENTI'!$BI$3:$BI$102,0),1),"")</f>
        <v/>
      </c>
      <c r="AP364" s="43" t="str">
        <f>IFERROR(INDEX('ORARIO DOCENTI'!$A$3:$A$102,MATCH(AP$184,'ORARIO DOCENTI'!$BI$3:$BI$102,0),1),"")</f>
        <v/>
      </c>
      <c r="AQ364" s="43" t="str">
        <f>IFERROR(INDEX('ORARIO DOCENTI'!$A$3:$A$102,MATCH(AQ$184,'ORARIO DOCENTI'!$BI$3:$BI$102,0),1),"")</f>
        <v/>
      </c>
      <c r="AR364" s="43" t="str">
        <f>IFERROR(INDEX('ORARIO DOCENTI'!$A$3:$A$102,MATCH(AR$184,'ORARIO DOCENTI'!$BI$3:$BI$102,0),1),"")</f>
        <v/>
      </c>
      <c r="AS364" s="43" t="str">
        <f>IFERROR(INDEX('ORARIO DOCENTI'!$A$3:$A$102,MATCH(AS$184,'ORARIO DOCENTI'!$BI$3:$BI$102,0),1),"")</f>
        <v/>
      </c>
      <c r="AT364" s="43" t="str">
        <f>IFERROR(INDEX('ORARIO DOCENTI'!$A$3:$A$102,MATCH(AT$184,'ORARIO DOCENTI'!$BI$3:$BI$102,0),1),"")</f>
        <v/>
      </c>
      <c r="AU364" s="43" t="str">
        <f>IFERROR(INDEX('ORARIO DOCENTI'!$A$3:$A$102,MATCH(AU$184,'ORARIO DOCENTI'!$BI$3:$BI$102,0),1),"")</f>
        <v/>
      </c>
      <c r="AV364" s="43" t="str">
        <f>IFERROR(INDEX('ORARIO DOCENTI'!$A$3:$A$102,MATCH(AV$184,'ORARIO DOCENTI'!$BI$3:$BI$102,0),1),"")</f>
        <v/>
      </c>
      <c r="AW364" s="43" t="str">
        <f>IFERROR(INDEX('ORARIO DOCENTI'!$A$3:$A$102,MATCH(AW$184,'ORARIO DOCENTI'!$BI$3:$BI$102,0),1),"")</f>
        <v/>
      </c>
      <c r="AX364" s="43" t="str">
        <f>IFERROR(INDEX('ORARIO DOCENTI'!$A$3:$A$102,MATCH(AX$184,'ORARIO DOCENTI'!$BI$3:$BI$102,0),1),"")</f>
        <v/>
      </c>
      <c r="AY364" s="43" t="str">
        <f>IFERROR(INDEX('ORARIO DOCENTI'!$A$3:$A$102,MATCH(AY$184,'ORARIO DOCENTI'!$BI$3:$BI$102,0),1),"")</f>
        <v/>
      </c>
      <c r="AZ364" s="43" t="str">
        <f>IFERROR(INDEX('ORARIO DOCENTI'!$A$3:$A$102,MATCH(AZ$184,'ORARIO DOCENTI'!$BI$3:$BI$102,0),1),"")</f>
        <v/>
      </c>
    </row>
    <row r="365" spans="1:52" s="42" customFormat="1" ht="24.95" hidden="1" customHeight="1" thickBot="1">
      <c r="A365" s="161"/>
      <c r="B365" s="166"/>
      <c r="C365" s="45" t="str">
        <f>IFERROR(INDEX('ORARIO ITP'!$A$3:$A$102,MATCH(C$184,'ORARIO ITP'!$BI$3:$BI$102,0),1),"")</f>
        <v/>
      </c>
      <c r="D365" s="45" t="str">
        <f>IFERROR(INDEX('ORARIO ITP'!$A$3:$A$102,MATCH(D$184,'ORARIO ITP'!$BI$3:$BI$102,0),1),"")</f>
        <v/>
      </c>
      <c r="E365" s="45" t="str">
        <f>IFERROR(INDEX('ORARIO ITP'!$A$3:$A$102,MATCH(E$184,'ORARIO ITP'!$BI$3:$BI$102,0),1),"")</f>
        <v/>
      </c>
      <c r="F365" s="45" t="str">
        <f>IFERROR(INDEX('ORARIO ITP'!$A$3:$A$102,MATCH(F$184,'ORARIO ITP'!$BI$3:$BI$102,0),1),"")</f>
        <v/>
      </c>
      <c r="G365" s="45" t="str">
        <f>IFERROR(INDEX('ORARIO ITP'!$A$3:$A$102,MATCH(G$184,'ORARIO ITP'!$BI$3:$BI$102,0),1),"")</f>
        <v/>
      </c>
      <c r="H365" s="45" t="str">
        <f>IFERROR(INDEX('ORARIO ITP'!$A$3:$A$102,MATCH(H$184,'ORARIO ITP'!$BI$3:$BI$102,0),1),"")</f>
        <v/>
      </c>
      <c r="I365" s="45" t="str">
        <f>IFERROR(INDEX('ORARIO ITP'!$A$3:$A$102,MATCH(I$184,'ORARIO ITP'!$BI$3:$BI$102,0),1),"")</f>
        <v/>
      </c>
      <c r="J365" s="45" t="str">
        <f>IFERROR(INDEX('ORARIO ITP'!$A$3:$A$102,MATCH(J$184,'ORARIO ITP'!$BI$3:$BI$102,0),1),"")</f>
        <v/>
      </c>
      <c r="K365" s="45" t="str">
        <f>IFERROR(INDEX('ORARIO ITP'!$A$3:$A$102,MATCH(K$184,'ORARIO ITP'!$BI$3:$BI$102,0),1),"")</f>
        <v/>
      </c>
      <c r="L365" s="45" t="str">
        <f>IFERROR(INDEX('ORARIO ITP'!$A$3:$A$102,MATCH(L$184,'ORARIO ITP'!$BI$3:$BI$102,0),1),"")</f>
        <v/>
      </c>
      <c r="M365" s="45" t="str">
        <f>IFERROR(INDEX('ORARIO ITP'!$A$3:$A$102,MATCH(M$184,'ORARIO ITP'!$BI$3:$BI$102,0),1),"")</f>
        <v/>
      </c>
      <c r="N365" s="45" t="str">
        <f>IFERROR(INDEX('ORARIO ITP'!$A$3:$A$102,MATCH(N$184,'ORARIO ITP'!$BI$3:$BI$102,0),1),"")</f>
        <v/>
      </c>
      <c r="O365" s="45" t="str">
        <f>IFERROR(INDEX('ORARIO ITP'!$A$3:$A$102,MATCH(O$184,'ORARIO ITP'!$BI$3:$BI$102,0),1),"")</f>
        <v/>
      </c>
      <c r="P365" s="45" t="str">
        <f>IFERROR(INDEX('ORARIO ITP'!$A$3:$A$102,MATCH(P$184,'ORARIO ITP'!$BI$3:$BI$102,0),1),"")</f>
        <v/>
      </c>
      <c r="Q365" s="45" t="str">
        <f>IFERROR(INDEX('ORARIO ITP'!$A$3:$A$102,MATCH(Q$184,'ORARIO ITP'!$BI$3:$BI$102,0),1),"")</f>
        <v/>
      </c>
      <c r="R365" s="45" t="str">
        <f>IFERROR(INDEX('ORARIO ITP'!$A$3:$A$102,MATCH(R$184,'ORARIO ITP'!$BI$3:$BI$102,0),1),"")</f>
        <v/>
      </c>
      <c r="S365" s="45" t="str">
        <f>IFERROR(INDEX('ORARIO ITP'!$A$3:$A$102,MATCH(S$184,'ORARIO ITP'!$BI$3:$BI$102,0),1),"")</f>
        <v/>
      </c>
      <c r="T365" s="45" t="str">
        <f>IFERROR(INDEX('ORARIO ITP'!$A$3:$A$102,MATCH(T$184,'ORARIO ITP'!$BI$3:$BI$102,0),1),"")</f>
        <v/>
      </c>
      <c r="U365" s="45" t="str">
        <f>IFERROR(INDEX('ORARIO ITP'!$A$3:$A$102,MATCH(U$184,'ORARIO ITP'!$BI$3:$BI$102,0),1),"")</f>
        <v/>
      </c>
      <c r="V365" s="45" t="str">
        <f>IFERROR(INDEX('ORARIO ITP'!$A$3:$A$102,MATCH(V$184,'ORARIO ITP'!$BI$3:$BI$102,0),1),"")</f>
        <v/>
      </c>
      <c r="W365" s="45" t="str">
        <f>IFERROR(INDEX('ORARIO ITP'!$A$3:$A$102,MATCH(W$184,'ORARIO ITP'!$BI$3:$BI$102,0),1),"")</f>
        <v/>
      </c>
      <c r="X365" s="45" t="str">
        <f>IFERROR(INDEX('ORARIO ITP'!$A$3:$A$102,MATCH(X$184,'ORARIO ITP'!$BI$3:$BI$102,0),1),"")</f>
        <v/>
      </c>
      <c r="Y365" s="45" t="str">
        <f>IFERROR(INDEX('ORARIO ITP'!$A$3:$A$102,MATCH(Y$184,'ORARIO ITP'!$BI$3:$BI$102,0),1),"")</f>
        <v/>
      </c>
      <c r="Z365" s="45" t="str">
        <f>IFERROR(INDEX('ORARIO ITP'!$A$3:$A$102,MATCH(Z$184,'ORARIO ITP'!$BI$3:$BI$102,0),1),"")</f>
        <v/>
      </c>
      <c r="AA365" s="45" t="str">
        <f>IFERROR(INDEX('ORARIO ITP'!$A$3:$A$102,MATCH(AA$184,'ORARIO ITP'!$BI$3:$BI$102,0),1),"")</f>
        <v/>
      </c>
      <c r="AB365" s="45" t="str">
        <f>IFERROR(INDEX('ORARIO ITP'!$A$3:$A$102,MATCH(AB$184,'ORARIO ITP'!$BI$3:$BI$102,0),1),"")</f>
        <v/>
      </c>
      <c r="AC365" s="45" t="str">
        <f>IFERROR(INDEX('ORARIO ITP'!$A$3:$A$102,MATCH(AC$184,'ORARIO ITP'!$BI$3:$BI$102,0),1),"")</f>
        <v/>
      </c>
      <c r="AD365" s="45" t="str">
        <f>IFERROR(INDEX('ORARIO ITP'!$A$3:$A$102,MATCH(AD$184,'ORARIO ITP'!$BI$3:$BI$102,0),1),"")</f>
        <v/>
      </c>
      <c r="AE365" s="45" t="str">
        <f>IFERROR(INDEX('ORARIO ITP'!$A$3:$A$102,MATCH(AE$184,'ORARIO ITP'!$BI$3:$BI$102,0),1),"")</f>
        <v/>
      </c>
      <c r="AF365" s="45" t="str">
        <f>IFERROR(INDEX('ORARIO ITP'!$A$3:$A$102,MATCH(AF$184,'ORARIO ITP'!$BI$3:$BI$102,0),1),"")</f>
        <v/>
      </c>
      <c r="AG365" s="45" t="str">
        <f>IFERROR(INDEX('ORARIO ITP'!$A$3:$A$102,MATCH(AG$184,'ORARIO ITP'!$BI$3:$BI$102,0),1),"")</f>
        <v/>
      </c>
      <c r="AH365" s="45" t="str">
        <f>IFERROR(INDEX('ORARIO ITP'!$A$3:$A$102,MATCH(AH$184,'ORARIO ITP'!$BI$3:$BI$102,0),1),"")</f>
        <v/>
      </c>
      <c r="AI365" s="45" t="str">
        <f>IFERROR(INDEX('ORARIO ITP'!$A$3:$A$102,MATCH(AI$184,'ORARIO ITP'!$BI$3:$BI$102,0),1),"")</f>
        <v/>
      </c>
      <c r="AJ365" s="45" t="str">
        <f>IFERROR(INDEX('ORARIO ITP'!$A$3:$A$102,MATCH(AJ$184,'ORARIO ITP'!$BI$3:$BI$102,0),1),"")</f>
        <v/>
      </c>
      <c r="AK365" s="45" t="str">
        <f>IFERROR(INDEX('ORARIO ITP'!$A$3:$A$102,MATCH(AK$184,'ORARIO ITP'!$BI$3:$BI$102,0),1),"")</f>
        <v/>
      </c>
      <c r="AL365" s="45" t="str">
        <f>IFERROR(INDEX('ORARIO ITP'!$A$3:$A$102,MATCH(AL$184,'ORARIO ITP'!$BI$3:$BI$102,0),1),"")</f>
        <v/>
      </c>
      <c r="AM365" s="45" t="str">
        <f>IFERROR(INDEX('ORARIO ITP'!$A$3:$A$102,MATCH(AM$184,'ORARIO ITP'!$BI$3:$BI$102,0),1),"")</f>
        <v/>
      </c>
      <c r="AN365" s="45" t="str">
        <f>IFERROR(INDEX('ORARIO ITP'!$A$3:$A$102,MATCH(AN$184,'ORARIO ITP'!$BI$3:$BI$102,0),1),"")</f>
        <v/>
      </c>
      <c r="AO365" s="45" t="str">
        <f>IFERROR(INDEX('ORARIO ITP'!$A$3:$A$102,MATCH(AO$184,'ORARIO ITP'!$BI$3:$BI$102,0),1),"")</f>
        <v/>
      </c>
      <c r="AP365" s="45" t="str">
        <f>IFERROR(INDEX('ORARIO ITP'!$A$3:$A$102,MATCH(AP$184,'ORARIO ITP'!$BI$3:$BI$102,0),1),"")</f>
        <v/>
      </c>
      <c r="AQ365" s="45" t="str">
        <f>IFERROR(INDEX('ORARIO ITP'!$A$3:$A$102,MATCH(AQ$184,'ORARIO ITP'!$BI$3:$BI$102,0),1),"")</f>
        <v/>
      </c>
      <c r="AR365" s="45" t="str">
        <f>IFERROR(INDEX('ORARIO ITP'!$A$3:$A$102,MATCH(AR$184,'ORARIO ITP'!$BI$3:$BI$102,0),1),"")</f>
        <v/>
      </c>
      <c r="AS365" s="45" t="str">
        <f>IFERROR(INDEX('ORARIO ITP'!$A$3:$A$102,MATCH(AS$184,'ORARIO ITP'!$BI$3:$BI$102,0),1),"")</f>
        <v/>
      </c>
      <c r="AT365" s="45" t="str">
        <f>IFERROR(INDEX('ORARIO ITP'!$A$3:$A$102,MATCH(AT$184,'ORARIO ITP'!$BI$3:$BI$102,0),1),"")</f>
        <v/>
      </c>
      <c r="AU365" s="45" t="str">
        <f>IFERROR(INDEX('ORARIO ITP'!$A$3:$A$102,MATCH(AU$184,'ORARIO ITP'!$BI$3:$BI$102,0),1),"")</f>
        <v/>
      </c>
      <c r="AV365" s="45" t="str">
        <f>IFERROR(INDEX('ORARIO ITP'!$A$3:$A$102,MATCH(AV$184,'ORARIO ITP'!$BI$3:$BI$102,0),1),"")</f>
        <v/>
      </c>
      <c r="AW365" s="45" t="str">
        <f>IFERROR(INDEX('ORARIO ITP'!$A$3:$A$102,MATCH(AW$184,'ORARIO ITP'!$BI$3:$BI$102,0),1),"")</f>
        <v/>
      </c>
      <c r="AX365" s="45" t="str">
        <f>IFERROR(INDEX('ORARIO ITP'!$A$3:$A$102,MATCH(AX$184,'ORARIO ITP'!$BI$3:$BI$102,0),1),"")</f>
        <v/>
      </c>
      <c r="AY365" s="45" t="str">
        <f>IFERROR(INDEX('ORARIO ITP'!$A$3:$A$102,MATCH(AY$184,'ORARIO ITP'!$BI$3:$BI$102,0),1),"")</f>
        <v/>
      </c>
      <c r="AZ365" s="45" t="str">
        <f>IFERROR(INDEX('ORARIO ITP'!$A$3:$A$102,MATCH(AZ$184,'ORARIO ITP'!$BI$3:$BI$102,0),1),"")</f>
        <v/>
      </c>
    </row>
  </sheetData>
  <sheetProtection password="DC21" sheet="1" objects="1" scenarios="1" selectLockedCells="1" selectUnlockedCells="1"/>
  <mergeCells count="132">
    <mergeCell ref="A33:A62"/>
    <mergeCell ref="A63:A92"/>
    <mergeCell ref="A153:A182"/>
    <mergeCell ref="A123:A152"/>
    <mergeCell ref="A93:A122"/>
    <mergeCell ref="B153:B155"/>
    <mergeCell ref="B156:B158"/>
    <mergeCell ref="B159:B161"/>
    <mergeCell ref="B162:B164"/>
    <mergeCell ref="B165:B167"/>
    <mergeCell ref="B114:B116"/>
    <mergeCell ref="B117:B119"/>
    <mergeCell ref="B120:B122"/>
    <mergeCell ref="B138:B140"/>
    <mergeCell ref="B141:B143"/>
    <mergeCell ref="B144:B146"/>
    <mergeCell ref="B147:B149"/>
    <mergeCell ref="B150:B152"/>
    <mergeCell ref="B51:B53"/>
    <mergeCell ref="B54:B56"/>
    <mergeCell ref="B66:B68"/>
    <mergeCell ref="B69:B71"/>
    <mergeCell ref="B177:B179"/>
    <mergeCell ref="B180:B182"/>
    <mergeCell ref="A3:A32"/>
    <mergeCell ref="B57:B59"/>
    <mergeCell ref="B60:B62"/>
    <mergeCell ref="B78:B80"/>
    <mergeCell ref="B81:B83"/>
    <mergeCell ref="B84:B86"/>
    <mergeCell ref="B87:B89"/>
    <mergeCell ref="B90:B92"/>
    <mergeCell ref="B171:B173"/>
    <mergeCell ref="B72:B74"/>
    <mergeCell ref="B75:B77"/>
    <mergeCell ref="B93:B95"/>
    <mergeCell ref="B96:B98"/>
    <mergeCell ref="B99:B101"/>
    <mergeCell ref="B102:B104"/>
    <mergeCell ref="B63:B65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207:B209"/>
    <mergeCell ref="B210:B212"/>
    <mergeCell ref="B213:B215"/>
    <mergeCell ref="B216:B218"/>
    <mergeCell ref="B219:B221"/>
    <mergeCell ref="B108:B110"/>
    <mergeCell ref="B111:B113"/>
    <mergeCell ref="B135:B137"/>
    <mergeCell ref="B123:B125"/>
    <mergeCell ref="B168:B170"/>
    <mergeCell ref="B126:B128"/>
    <mergeCell ref="B129:B131"/>
    <mergeCell ref="B132:B134"/>
    <mergeCell ref="B204:B206"/>
    <mergeCell ref="B174:B176"/>
    <mergeCell ref="B105:B107"/>
    <mergeCell ref="B33:B35"/>
    <mergeCell ref="B36:B38"/>
    <mergeCell ref="B39:B41"/>
    <mergeCell ref="B42:B44"/>
    <mergeCell ref="B45:B47"/>
    <mergeCell ref="B48:B50"/>
    <mergeCell ref="A186:A215"/>
    <mergeCell ref="A216:A245"/>
    <mergeCell ref="B222:B224"/>
    <mergeCell ref="A246:A275"/>
    <mergeCell ref="B195:B197"/>
    <mergeCell ref="B198:B200"/>
    <mergeCell ref="B201:B203"/>
    <mergeCell ref="B240:B242"/>
    <mergeCell ref="B273:B275"/>
    <mergeCell ref="B186:B188"/>
    <mergeCell ref="B189:B191"/>
    <mergeCell ref="B192:B194"/>
    <mergeCell ref="B243:B245"/>
    <mergeCell ref="B246:B248"/>
    <mergeCell ref="B249:B251"/>
    <mergeCell ref="B252:B254"/>
    <mergeCell ref="B255:B257"/>
    <mergeCell ref="B258:B260"/>
    <mergeCell ref="B261:B263"/>
    <mergeCell ref="A276:A305"/>
    <mergeCell ref="B285:B287"/>
    <mergeCell ref="B288:B290"/>
    <mergeCell ref="B291:B293"/>
    <mergeCell ref="B294:B296"/>
    <mergeCell ref="B297:B299"/>
    <mergeCell ref="B300:B302"/>
    <mergeCell ref="B303:B305"/>
    <mergeCell ref="B225:B227"/>
    <mergeCell ref="B228:B230"/>
    <mergeCell ref="B231:B233"/>
    <mergeCell ref="B234:B236"/>
    <mergeCell ref="B237:B239"/>
    <mergeCell ref="B276:B278"/>
    <mergeCell ref="B279:B281"/>
    <mergeCell ref="B282:B284"/>
    <mergeCell ref="B264:B266"/>
    <mergeCell ref="B267:B269"/>
    <mergeCell ref="B270:B272"/>
    <mergeCell ref="A306:A335"/>
    <mergeCell ref="B306:B308"/>
    <mergeCell ref="B309:B311"/>
    <mergeCell ref="B312:B314"/>
    <mergeCell ref="B315:B317"/>
    <mergeCell ref="B318:B320"/>
    <mergeCell ref="B321:B323"/>
    <mergeCell ref="B324:B326"/>
    <mergeCell ref="B327:B329"/>
    <mergeCell ref="B330:B332"/>
    <mergeCell ref="B333:B335"/>
    <mergeCell ref="A336:A365"/>
    <mergeCell ref="B336:B338"/>
    <mergeCell ref="B339:B341"/>
    <mergeCell ref="B342:B344"/>
    <mergeCell ref="B345:B347"/>
    <mergeCell ref="B348:B350"/>
    <mergeCell ref="B351:B353"/>
    <mergeCell ref="B354:B356"/>
    <mergeCell ref="B357:B359"/>
    <mergeCell ref="B360:B362"/>
    <mergeCell ref="B363:B365"/>
  </mergeCells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opLeftCell="C1" zoomScaleNormal="100" workbookViewId="0">
      <selection activeCell="F2" sqref="F2:G2"/>
    </sheetView>
  </sheetViews>
  <sheetFormatPr defaultRowHeight="15"/>
  <cols>
    <col min="1" max="1" width="3.7109375" style="36" customWidth="1"/>
    <col min="2" max="2" width="10.7109375" style="36" customWidth="1"/>
    <col min="3" max="3" width="35.7109375" style="49" customWidth="1"/>
    <col min="4" max="4" width="10.7109375" style="49" customWidth="1"/>
    <col min="5" max="5" width="35.7109375" style="49" customWidth="1"/>
    <col min="6" max="6" width="10.7109375" style="49" customWidth="1"/>
    <col min="7" max="7" width="35.7109375" style="49" customWidth="1"/>
    <col min="8" max="8" width="10.7109375" style="49" customWidth="1"/>
    <col min="9" max="9" width="35.7109375" style="49" customWidth="1"/>
    <col min="10" max="10" width="10.7109375" style="49" customWidth="1"/>
    <col min="11" max="11" width="35.7109375" style="49" customWidth="1"/>
    <col min="12" max="12" width="10.7109375" style="49" customWidth="1"/>
    <col min="13" max="13" width="35.7109375" style="49" customWidth="1"/>
    <col min="14" max="14" width="3.7109375" style="36" customWidth="1"/>
    <col min="15" max="16" width="9.140625" style="36"/>
    <col min="17" max="17" width="9.140625" style="36" customWidth="1"/>
    <col min="18" max="16384" width="9.140625" style="36"/>
  </cols>
  <sheetData>
    <row r="1" spans="1:15" ht="15" customHeight="1">
      <c r="E1" s="89"/>
      <c r="F1" s="89"/>
      <c r="G1" s="89"/>
      <c r="H1" s="89"/>
      <c r="I1" s="89"/>
      <c r="J1" s="89"/>
      <c r="K1" s="89"/>
      <c r="L1" s="89"/>
      <c r="M1" s="89"/>
      <c r="O1" s="32"/>
    </row>
    <row r="2" spans="1:15" ht="50.1" customHeight="1">
      <c r="B2" s="48"/>
      <c r="C2" s="50"/>
      <c r="D2" s="185" t="s">
        <v>11</v>
      </c>
      <c r="E2" s="186"/>
      <c r="F2" s="190" t="s">
        <v>67</v>
      </c>
      <c r="G2" s="191"/>
      <c r="H2" s="187">
        <f>IFERROR(INDEX('ELENCO CLASSI'!$A$2:$B$51,MATCH($F$2,'ELENCO CLASSI'!$A$2:$A$51,0),2),"")</f>
        <v>0</v>
      </c>
      <c r="I2" s="188"/>
      <c r="J2" s="188"/>
      <c r="K2" s="189"/>
      <c r="L2" s="51"/>
      <c r="M2" s="52"/>
      <c r="O2" s="32"/>
    </row>
    <row r="3" spans="1:15" ht="20.100000000000001" customHeight="1">
      <c r="A3" s="48"/>
      <c r="B3" s="53"/>
      <c r="C3" s="54"/>
      <c r="D3" s="54"/>
      <c r="E3" s="54"/>
      <c r="F3" s="55"/>
      <c r="G3" s="54"/>
      <c r="H3" s="56"/>
      <c r="I3" s="56"/>
      <c r="J3" s="56"/>
      <c r="K3" s="56"/>
      <c r="L3" s="56"/>
      <c r="M3" s="56"/>
    </row>
    <row r="4" spans="1:15" s="38" customFormat="1" ht="30" customHeight="1">
      <c r="B4" s="183" t="s">
        <v>6</v>
      </c>
      <c r="C4" s="184"/>
      <c r="D4" s="183" t="s">
        <v>7</v>
      </c>
      <c r="E4" s="184"/>
      <c r="F4" s="183" t="s">
        <v>8</v>
      </c>
      <c r="G4" s="184"/>
      <c r="H4" s="183" t="s">
        <v>9</v>
      </c>
      <c r="I4" s="184"/>
      <c r="J4" s="183" t="s">
        <v>10</v>
      </c>
      <c r="K4" s="184"/>
      <c r="L4" s="183" t="s">
        <v>5</v>
      </c>
      <c r="M4" s="184"/>
      <c r="N4" s="57"/>
    </row>
    <row r="5" spans="1:15" s="42" customFormat="1" ht="24.95" customHeight="1">
      <c r="B5" s="176" t="s">
        <v>15</v>
      </c>
      <c r="C5" s="116" t="str">
        <f ca="1">IFERROR(INDEX('DOCENTI-CLASSI-MATERIE'!$A$2:$L$201,MATCH($C$6,'DOCENTI-CLASSI-MATERIE'!$A$2:$A$201,0),MATCH($F$2,INDIRECT("'DOCENTI-CLASSI-MATERIE'!$A"&amp;MATCH($C$6,'DOCENTI-CLASSI-MATERIE'!$A$2:$A$201,0)+2&amp;":$L"&amp;MATCH($C$6,'DOCENTI-CLASSI-MATERIE'!$A$2:$A$201,0)+2),0)),C40)</f>
        <v>LINGUA LETT.ITAL. E STORIA</v>
      </c>
      <c r="D5" s="176" t="s">
        <v>15</v>
      </c>
      <c r="E5" s="116" t="str">
        <f ca="1">IFERROR(INDEX('DOCENTI-CLASSI-MATERIE'!$A$2:$L$201,MATCH($E$6,'DOCENTI-CLASSI-MATERIE'!$A$2:$A$201,0),MATCH($F$2,INDIRECT("'DOCENTI-CLASSI-MATERIE'!$A"&amp;MATCH($E$6,'DOCENTI-CLASSI-MATERIE'!$A$2:$A$201,0)+2&amp;":$L"&amp;MATCH($E$6,'DOCENTI-CLASSI-MATERIE'!$A$2:$A$201,0)+2),0)),E40)</f>
        <v>LINGUA LETT.ITAL. E STORIA</v>
      </c>
      <c r="F5" s="176" t="s">
        <v>15</v>
      </c>
      <c r="G5" s="116" t="str">
        <f ca="1">IFERROR(INDEX('DOCENTI-CLASSI-MATERIE'!$A$2:$L$201,MATCH($G$6,'DOCENTI-CLASSI-MATERIE'!$A$2:$A$201,0),MATCH($F$2,INDIRECT("'DOCENTI-CLASSI-MATERIE'!$A"&amp;MATCH($G$6,'DOCENTI-CLASSI-MATERIE'!$A$2:$A$201,0)+2&amp;":$L"&amp;MATCH($G$6,'DOCENTI-CLASSI-MATERIE'!$A$2:$A$201,0)+2),0)),G40)</f>
        <v>LINGUA LETT.ITAL. E STORIA</v>
      </c>
      <c r="H5" s="176" t="s">
        <v>15</v>
      </c>
      <c r="I5" s="116" t="str">
        <f ca="1">IFERROR(INDEX('DOCENTI-CLASSI-MATERIE'!$A$2:$L$201,MATCH($I$6,'DOCENTI-CLASSI-MATERIE'!$A$2:$A$201,0),MATCH($F$2,INDIRECT("'DOCENTI-CLASSI-MATERIE'!$A"&amp;MATCH($I$6,'DOCENTI-CLASSI-MATERIE'!$A$2:$A$201,0)+2&amp;":$L"&amp;MATCH($I$6,'DOCENTI-CLASSI-MATERIE'!$A$2:$A$201,0)+2),0)),I40)</f>
        <v>COMPL.DI MATEM.</v>
      </c>
      <c r="J5" s="176" t="s">
        <v>15</v>
      </c>
      <c r="K5" s="116" t="str">
        <f ca="1">IFERROR(INDEX('DOCENTI-CLASSI-MATERIE'!$A$2:$L$201,MATCH($K$6,'DOCENTI-CLASSI-MATERIE'!$A$2:$A$201,0),MATCH($F$2,INDIRECT("'DOCENTI-CLASSI-MATERIE'!$A"&amp;MATCH($K$6,'DOCENTI-CLASSI-MATERIE'!$A$2:$A$201,0)+2&amp;":$L"&amp;MATCH($K$6,'DOCENTI-CLASSI-MATERIE'!$A$2:$A$201,0)+2),0)),K40)</f>
        <v>LINGUA INGLESE</v>
      </c>
      <c r="L5" s="176" t="s">
        <v>15</v>
      </c>
      <c r="M5" s="58" t="str">
        <f ca="1">IFERROR(INDEX('DOCENTI-CLASSI-MATERIE'!$A$2:$L$201,MATCH($M$6,'DOCENTI-CLASSI-MATERIE'!$A$2:$A$201,0),MATCH($F$2,INDIRECT("'DOCENTI-CLASSI-MATERIE'!$A"&amp;MATCH($M$6,'DOCENTI-CLASSI-MATERIE'!$A$2:$A$201,0)+2&amp;":$L"&amp;MATCH($M$6,'DOCENTI-CLASSI-MATERIE'!$A$2:$A$201,0)+2),0)),M40)</f>
        <v>LINGUA LETT.ITAL. E STORIA</v>
      </c>
      <c r="N5" s="59"/>
      <c r="O5" s="59"/>
    </row>
    <row r="6" spans="1:15" s="42" customFormat="1" ht="24.95" customHeight="1">
      <c r="B6" s="177"/>
      <c r="C6" s="60" t="str">
        <f>IFERROR(INDEX('ORARIO DOCENTI'!$A$3:$A$102,MATCH($F$2,'ORARIO DOCENTI'!B$3:B$102,0),1),C41)</f>
        <v>TEMPERINI</v>
      </c>
      <c r="D6" s="177"/>
      <c r="E6" s="60" t="str">
        <f>IFERROR(INDEX('ORARIO DOCENTI'!$A$3:$A$102,MATCH($F$2,'ORARIO DOCENTI'!L$3:L$102,0),1),E41)</f>
        <v>TEMPERINI</v>
      </c>
      <c r="F6" s="177"/>
      <c r="G6" s="60" t="str">
        <f>IFERROR(INDEX('ORARIO DOCENTI'!$A$3:$A$102,MATCH($F$2,'ORARIO DOCENTI'!V$3:V$102,0),1),G41)</f>
        <v>TEMPERINI</v>
      </c>
      <c r="H6" s="177"/>
      <c r="I6" s="60" t="str">
        <f>IFERROR(INDEX('ORARIO DOCENTI'!$A$3:$A$102,MATCH($F$2,'ORARIO DOCENTI'!AF$3:AF$102,0),1),I41)</f>
        <v>FERI</v>
      </c>
      <c r="J6" s="177"/>
      <c r="K6" s="60" t="str">
        <f>IFERROR(INDEX('ORARIO DOCENTI'!$A$3:$A$102,MATCH($F$2,'ORARIO DOCENTI'!AP$3:AP$102,0),1),K41)</f>
        <v>LEONARDO</v>
      </c>
      <c r="L6" s="177"/>
      <c r="M6" s="61" t="str">
        <f>IFERROR(INDEX('ORARIO DOCENTI'!$A$3:$A$102,MATCH($F$2,'ORARIO DOCENTI'!AZ$3:AZ$102,0),1),M41)</f>
        <v>TEMPERINI</v>
      </c>
      <c r="N6" s="59"/>
      <c r="O6" s="59"/>
    </row>
    <row r="7" spans="1:15" s="42" customFormat="1" ht="24.95" customHeight="1">
      <c r="B7" s="178"/>
      <c r="C7" s="119" t="str">
        <f>IFERROR(INDEX('ORARIO ITP'!$A$3:$A$102,MATCH($F$2,'ORARIO ITP'!B$3:B$102,0),1),"")</f>
        <v/>
      </c>
      <c r="D7" s="178"/>
      <c r="E7" s="118" t="str">
        <f>IFERROR(INDEX('ORARIO ITP'!$A$3:$A$102,MATCH($F$2,'ORARIO ITP'!L$3:L$102,0),1),"")</f>
        <v/>
      </c>
      <c r="F7" s="178"/>
      <c r="G7" s="118" t="str">
        <f>IFERROR(INDEX('ORARIO ITP'!$A$3:$A$102,MATCH($F$2,'ORARIO ITP'!V$3:V$102,0),1),"")</f>
        <v/>
      </c>
      <c r="H7" s="178"/>
      <c r="I7" s="118" t="str">
        <f>IFERROR(INDEX('ORARIO ITP'!$A$3:$A$102,MATCH($F$2,'ORARIO ITP'!AF$3:AF$102,0),1),"")</f>
        <v/>
      </c>
      <c r="J7" s="178"/>
      <c r="K7" s="118" t="str">
        <f>IFERROR(INDEX('ORARIO ITP'!$A$3:$A$102,MATCH($F$2,'ORARIO ITP'!AP$3:AP$102,0),1),"")</f>
        <v/>
      </c>
      <c r="L7" s="178"/>
      <c r="M7" s="63" t="str">
        <f>IFERROR(INDEX('ORARIO ITP'!$A$3:$A$102,MATCH($F$2,'ORARIO ITP'!AZ$3:AZ$102,0),1),"")</f>
        <v/>
      </c>
      <c r="N7" s="59"/>
      <c r="O7" s="59"/>
    </row>
    <row r="8" spans="1:15" s="42" customFormat="1" ht="24.95" customHeight="1">
      <c r="B8" s="176" t="s">
        <v>16</v>
      </c>
      <c r="C8" s="116" t="str">
        <f ca="1">IFERROR(INDEX('DOCENTI-CLASSI-MATERIE'!$A$2:$L$201,MATCH($C$9,'DOCENTI-CLASSI-MATERIE'!$A$2:$A$201,0),MATCH($F$2,INDIRECT("'DOCENTI-CLASSI-MATERIE'!$A"&amp;MATCH($C$9,'DOCENTI-CLASSI-MATERIE'!$A$2:$A$201,0)+2&amp;":$L"&amp;MATCH($C$9,'DOCENTI-CLASSI-MATERIE'!$A$2:$A$201,0)+2),0)),C43)</f>
        <v>LINGUA LETT.ITAL. E STORIA</v>
      </c>
      <c r="D8" s="176" t="s">
        <v>16</v>
      </c>
      <c r="E8" s="58" t="str">
        <f ca="1">IFERROR(INDEX('DOCENTI-CLASSI-MATERIE'!$A$2:$L$201,MATCH($E$9,'DOCENTI-CLASSI-MATERIE'!$A$2:$A$201,0),MATCH($F$2,INDIRECT("'DOCENTI-CLASSI-MATERIE'!$A"&amp;MATCH($E$9,'DOCENTI-CLASSI-MATERIE'!$A$2:$A$201,0)+2&amp;":$L"&amp;MATCH($E$9,'DOCENTI-CLASSI-MATERIE'!$A$2:$A$201,0)+2),0)),E43)</f>
        <v>LINGUA LETT.ITAL. E STORIA</v>
      </c>
      <c r="F8" s="176" t="s">
        <v>16</v>
      </c>
      <c r="G8" s="58" t="str">
        <f ca="1">IFERROR(INDEX('DOCENTI-CLASSI-MATERIE'!$A$2:$L$201,MATCH($G$9,'DOCENTI-CLASSI-MATERIE'!$A$2:$A$201,0),MATCH($F$2,INDIRECT("'DOCENTI-CLASSI-MATERIE'!$A"&amp;MATCH($G$9,'DOCENTI-CLASSI-MATERIE'!$A$2:$A$201,0)+2&amp;":$L"&amp;MATCH($G$9,'DOCENTI-CLASSI-MATERIE'!$A$2:$A$201,0)+2),0)),G43)</f>
        <v>CHIMICA ANAL.STRUM.</v>
      </c>
      <c r="H8" s="176" t="s">
        <v>16</v>
      </c>
      <c r="I8" s="116" t="str">
        <f ca="1">IFERROR(INDEX('DOCENTI-CLASSI-MATERIE'!$A$2:$L$201,MATCH($I$9,'DOCENTI-CLASSI-MATERIE'!$A$2:$A$201,0),MATCH($F$2,INDIRECT("'DOCENTI-CLASSI-MATERIE'!$A"&amp;MATCH($I$9,'DOCENTI-CLASSI-MATERIE'!$A$2:$A$201,0)+2&amp;":$L"&amp;MATCH($I$9,'DOCENTI-CLASSI-MATERIE'!$A$2:$A$201,0)+2),0)),I43)</f>
        <v>SCIENZE MOTORIE</v>
      </c>
      <c r="J8" s="176" t="s">
        <v>16</v>
      </c>
      <c r="K8" s="116" t="str">
        <f ca="1">IFERROR(INDEX('DOCENTI-CLASSI-MATERIE'!$A$2:$L$201,MATCH($K$9,'DOCENTI-CLASSI-MATERIE'!$A$2:$A$201,0),MATCH($F$2,INDIRECT("'DOCENTI-CLASSI-MATERIE'!$A"&amp;MATCH($K$9,'DOCENTI-CLASSI-MATERIE'!$A$2:$A$201,0)+2&amp;":$L"&amp;MATCH($K$9,'DOCENTI-CLASSI-MATERIE'!$A$2:$A$201,0)+2),0)),K43)</f>
        <v>RELIGIONE</v>
      </c>
      <c r="L8" s="176" t="s">
        <v>16</v>
      </c>
      <c r="M8" s="116" t="str">
        <f ca="1">IFERROR(INDEX('DOCENTI-CLASSI-MATERIE'!$A$2:$L$201,MATCH($M$9,'DOCENTI-CLASSI-MATERIE'!$A$2:$A$201,0),MATCH($F$2,INDIRECT("'DOCENTI-CLASSI-MATERIE'!$A"&amp;MATCH($M$9,'DOCENTI-CLASSI-MATERIE'!$A$2:$A$201,0)+2&amp;":$L"&amp;MATCH($M$9,'DOCENTI-CLASSI-MATERIE'!$A$2:$A$201,0)+2),0)),M43)</f>
        <v>IG.ANAT.FIS.PAT.</v>
      </c>
    </row>
    <row r="9" spans="1:15" s="42" customFormat="1" ht="24.95" customHeight="1">
      <c r="B9" s="177"/>
      <c r="C9" s="60" t="str">
        <f>IFERROR(INDEX('ORARIO DOCENTI'!$A$3:$A$102,MATCH($F$2,'ORARIO DOCENTI'!C$3:C$102,0),1),C44)</f>
        <v>TEMPERINI</v>
      </c>
      <c r="D9" s="177"/>
      <c r="E9" s="61" t="str">
        <f>IFERROR(INDEX('ORARIO DOCENTI'!$A$3:$A$102,MATCH($F$2,'ORARIO DOCENTI'!M$3:M$102,0),1),E44)</f>
        <v>TEMPERINI</v>
      </c>
      <c r="F9" s="177"/>
      <c r="G9" s="61" t="str">
        <f>IFERROR(INDEX('ORARIO DOCENTI'!$A$3:$A$102,MATCH($F$2,'ORARIO DOCENTI'!W$3:W$102,0),1),G44)</f>
        <v>RAFFAELLI ca</v>
      </c>
      <c r="H9" s="177"/>
      <c r="I9" s="60" t="str">
        <f>IFERROR(INDEX('ORARIO DOCENTI'!$A$3:$A$102,MATCH($F$2,'ORARIO DOCENTI'!AG$3:AG$102,0),1),I44)</f>
        <v>ROSI</v>
      </c>
      <c r="J9" s="177"/>
      <c r="K9" s="60" t="str">
        <f>IFERROR(INDEX('ORARIO DOCENTI'!$A$3:$A$102,MATCH($F$2,'ORARIO DOCENTI'!AQ$3:AQ$102,0),1),K44)</f>
        <v>MEMOLA</v>
      </c>
      <c r="L9" s="177"/>
      <c r="M9" s="60" t="str">
        <f>IFERROR(INDEX('ORARIO DOCENTI'!$A$3:$A$102,MATCH($F$2,'ORARIO DOCENTI'!BA$3:BA$102,0),1),M44)</f>
        <v>NICCOLOGI  i</v>
      </c>
    </row>
    <row r="10" spans="1:15" s="42" customFormat="1" ht="24.95" customHeight="1">
      <c r="B10" s="178"/>
      <c r="C10" s="119" t="str">
        <f>IFERROR(INDEX('ORARIO ITP'!$A$3:$A$102,MATCH($F$2,'ORARIO ITP'!C$3:C$102,0),1),"")</f>
        <v/>
      </c>
      <c r="D10" s="178"/>
      <c r="E10" s="63" t="str">
        <f>IFERROR(INDEX('ORARIO ITP'!$A$3:$A$102,MATCH($F$2,'ORARIO ITP'!M$3:M$102,0),1),"")</f>
        <v/>
      </c>
      <c r="F10" s="178"/>
      <c r="G10" s="63" t="str">
        <f>IFERROR(INDEX('ORARIO ITP'!$A$3:$A$102,MATCH($F$2,'ORARIO ITP'!W$3:W$102,0),1),"")</f>
        <v>TRENTINI</v>
      </c>
      <c r="H10" s="178"/>
      <c r="I10" s="118" t="str">
        <f>IFERROR(INDEX('ORARIO ITP'!$A$3:$A$102,MATCH($F$2,'ORARIO ITP'!AG$3:AG$102,0),1),"")</f>
        <v/>
      </c>
      <c r="J10" s="178"/>
      <c r="K10" s="118" t="str">
        <f>IFERROR(INDEX('ORARIO ITP'!$A$3:$A$102,MATCH($F$2,'ORARIO ITP'!AQ$3:AQ$102,0),1),"")</f>
        <v/>
      </c>
      <c r="L10" s="178"/>
      <c r="M10" s="118" t="str">
        <f>IFERROR(INDEX('ORARIO ITP'!$A$3:$A$102,MATCH($F$2,'ORARIO ITP'!BA$3:BA$102,0),1),"")</f>
        <v>PAGANUCCI</v>
      </c>
    </row>
    <row r="11" spans="1:15" s="42" customFormat="1" ht="24.95" customHeight="1">
      <c r="B11" s="176" t="s">
        <v>17</v>
      </c>
      <c r="C11" s="116" t="str">
        <f ca="1">IFERROR(INDEX('DOCENTI-CLASSI-MATERIE'!$A$2:$L$201,MATCH($C$12,'DOCENTI-CLASSI-MATERIE'!$A$2:$A$201,0),MATCH($F$2,INDIRECT("'DOCENTI-CLASSI-MATERIE'!$A"&amp;MATCH($C$12,'DOCENTI-CLASSI-MATERIE'!$A$2:$A$201,0)+2&amp;":$L"&amp;MATCH($C$12,'DOCENTI-CLASSI-MATERIE'!$A$2:$A$201,0)+2),0)),C46)</f>
        <v>IG.ANAT.FIS.PAT.</v>
      </c>
      <c r="D11" s="176" t="s">
        <v>17</v>
      </c>
      <c r="E11" s="116" t="str">
        <f ca="1">IFERROR(INDEX('DOCENTI-CLASSI-MATERIE'!$A$2:$L$201,MATCH($E$12,'DOCENTI-CLASSI-MATERIE'!$A$2:$A$201,0),MATCH($F$2,INDIRECT("'DOCENTI-CLASSI-MATERIE'!$A"&amp;MATCH($E$12,'DOCENTI-CLASSI-MATERIE'!$A$2:$A$201,0)+2&amp;":$L"&amp;MATCH($E$12,'DOCENTI-CLASSI-MATERIE'!$A$2:$A$201,0)+2),0)),E46)</f>
        <v>MATEMATICA</v>
      </c>
      <c r="F11" s="176" t="s">
        <v>17</v>
      </c>
      <c r="G11" s="116" t="str">
        <f ca="1">IFERROR(INDEX('DOCENTI-CLASSI-MATERIE'!$A$2:$L$201,MATCH($G$12,'DOCENTI-CLASSI-MATERIE'!$A$2:$A$201,0),MATCH($F$2,INDIRECT("'DOCENTI-CLASSI-MATERIE'!$A"&amp;MATCH($G$12,'DOCENTI-CLASSI-MATERIE'!$A$2:$A$201,0)+2&amp;":$L"&amp;MATCH($G$12,'DOCENTI-CLASSI-MATERIE'!$A$2:$A$201,0)+2),0)),G46)</f>
        <v>CHIMICA ANAL.STRUM.</v>
      </c>
      <c r="H11" s="176" t="s">
        <v>17</v>
      </c>
      <c r="I11" s="58" t="str">
        <f ca="1">IFERROR(INDEX('DOCENTI-CLASSI-MATERIE'!$A$2:$L$201,MATCH($I$12,'DOCENTI-CLASSI-MATERIE'!$A$2:$A$201,0),MATCH($F$2,INDIRECT("'DOCENTI-CLASSI-MATERIE'!$A"&amp;MATCH($I$12,'DOCENTI-CLASSI-MATERIE'!$A$2:$A$201,0)+2&amp;":$L"&amp;MATCH($I$12,'DOCENTI-CLASSI-MATERIE'!$A$2:$A$201,0)+2),0)),I46)</f>
        <v>SCIENZE MOTORIE</v>
      </c>
      <c r="J11" s="176" t="s">
        <v>17</v>
      </c>
      <c r="K11" s="58" t="str">
        <f ca="1">IFERROR(INDEX('DOCENTI-CLASSI-MATERIE'!$A$2:$L$201,MATCH($K$12,'DOCENTI-CLASSI-MATERIE'!$A$2:$A$201,0),MATCH($F$2,INDIRECT("'DOCENTI-CLASSI-MATERIE'!$A"&amp;MATCH($K$12,'DOCENTI-CLASSI-MATERIE'!$A$2:$A$201,0)+2&amp;":$L"&amp;MATCH($K$12,'DOCENTI-CLASSI-MATERIE'!$A$2:$A$201,0)+2),0)),K46)</f>
        <v>IG.ANAT.FIS.PAT.</v>
      </c>
      <c r="L11" s="176" t="s">
        <v>17</v>
      </c>
      <c r="M11" s="58" t="str">
        <f ca="1">IFERROR(INDEX('DOCENTI-CLASSI-MATERIE'!$A$2:$L$201,MATCH($M$12,'DOCENTI-CLASSI-MATERIE'!$A$2:$A$201,0),MATCH($F$2,INDIRECT("'DOCENTI-CLASSI-MATERIE'!$A"&amp;MATCH($M$12,'DOCENTI-CLASSI-MATERIE'!$A$2:$A$201,0)+2&amp;":$L"&amp;MATCH($M$12,'DOCENTI-CLASSI-MATERIE'!$A$2:$A$201,0)+2),0)),M46)</f>
        <v>IG.ANAT.FIS.PAT.</v>
      </c>
    </row>
    <row r="12" spans="1:15" s="42" customFormat="1" ht="24.95" customHeight="1">
      <c r="B12" s="177"/>
      <c r="C12" s="60" t="str">
        <f>IFERROR(INDEX('ORARIO DOCENTI'!$A$3:$A$102,MATCH($F$2,'ORARIO DOCENTI'!D$3:D$102,0),1),C47)</f>
        <v>NICCOLOGI  i</v>
      </c>
      <c r="D12" s="177"/>
      <c r="E12" s="117" t="str">
        <f>IFERROR(INDEX('ORARIO DOCENTI'!$A$3:$A$102,MATCH($F$2,'ORARIO DOCENTI'!N$3:N$102,0),1),E47)</f>
        <v>FERRARI</v>
      </c>
      <c r="F12" s="177"/>
      <c r="G12" s="60" t="str">
        <f>IFERROR(INDEX('ORARIO DOCENTI'!$A$3:$A$102,MATCH($F$2,'ORARIO DOCENTI'!X$3:X$102,0),1),G47)</f>
        <v>RAFFAELLI ca</v>
      </c>
      <c r="H12" s="177"/>
      <c r="I12" s="61" t="str">
        <f>IFERROR(INDEX('ORARIO DOCENTI'!$A$3:$A$102,MATCH($F$2,'ORARIO DOCENTI'!AH$3:AH$102,0),1),I47)</f>
        <v>ROSI</v>
      </c>
      <c r="J12" s="177"/>
      <c r="K12" s="61" t="str">
        <f>IFERROR(INDEX('ORARIO DOCENTI'!$A$3:$A$102,MATCH($F$2,'ORARIO DOCENTI'!AR$3:AR$102,0),1),K47)</f>
        <v>NICCOLOGI  i</v>
      </c>
      <c r="L12" s="177"/>
      <c r="M12" s="61" t="str">
        <f>IFERROR(INDEX('ORARIO DOCENTI'!$A$3:$A$102,MATCH($F$2,'ORARIO DOCENTI'!BB$3:BB$102,0),1),M47)</f>
        <v>NICCOLOGI  i</v>
      </c>
    </row>
    <row r="13" spans="1:15" s="46" customFormat="1" ht="24.95" customHeight="1">
      <c r="B13" s="178"/>
      <c r="C13" s="118" t="str">
        <f>IFERROR(INDEX('ORARIO ITP'!$A$3:$A$102,MATCH($F$2,'ORARIO ITP'!D$3:D$102,0),1),"")</f>
        <v/>
      </c>
      <c r="D13" s="178"/>
      <c r="E13" s="118" t="str">
        <f>IFERROR(INDEX('ORARIO ITP'!$A$3:$A$102,MATCH($F$2,'ORARIO ITP'!N$3:N$102,0),1),"")</f>
        <v/>
      </c>
      <c r="F13" s="178"/>
      <c r="G13" s="118" t="str">
        <f>IFERROR(INDEX('ORARIO ITP'!$A$3:$A$102,MATCH($F$2,'ORARIO ITP'!X$3:X$102,0),1),"")</f>
        <v/>
      </c>
      <c r="H13" s="178"/>
      <c r="I13" s="63" t="str">
        <f>IFERROR(INDEX('ORARIO ITP'!$A$3:$A$102,MATCH($F$2,'ORARIO ITP'!AH$3:AH$102,0),1),"")</f>
        <v/>
      </c>
      <c r="J13" s="178"/>
      <c r="K13" s="63" t="str">
        <f>IFERROR(INDEX('ORARIO ITP'!$A$3:$A$102,MATCH($F$2,'ORARIO ITP'!AR$3:AR$102,0),1),"")</f>
        <v/>
      </c>
      <c r="L13" s="178"/>
      <c r="M13" s="63" t="str">
        <f>IFERROR(INDEX('ORARIO ITP'!$A$3:$A$102,MATCH($F$2,'ORARIO ITP'!BB$3:BB$102,0),1),"")</f>
        <v/>
      </c>
    </row>
    <row r="14" spans="1:15" s="42" customFormat="1" ht="24.95" customHeight="1">
      <c r="B14" s="176" t="s">
        <v>18</v>
      </c>
      <c r="C14" s="116" t="str">
        <f ca="1">IFERROR(INDEX('DOCENTI-CLASSI-MATERIE'!$A$2:$L$201,MATCH($C$15,'DOCENTI-CLASSI-MATERIE'!$A$2:$A$201,0),MATCH($F$2,INDIRECT("'DOCENTI-CLASSI-MATERIE'!$A"&amp;MATCH($C$15,'DOCENTI-CLASSI-MATERIE'!$A$2:$A$201,0)+2&amp;":$L"&amp;MATCH($C$15,'DOCENTI-CLASSI-MATERIE'!$A$2:$A$201,0)+2),0)),C49)</f>
        <v>IG.ANAT.FIS.PAT.</v>
      </c>
      <c r="D14" s="176" t="s">
        <v>18</v>
      </c>
      <c r="E14" s="116" t="str">
        <f ca="1">IFERROR(INDEX('DOCENTI-CLASSI-MATERIE'!$A$2:$L$201,MATCH($E$15,'DOCENTI-CLASSI-MATERIE'!$A$2:$A$201,0),MATCH($F$2,INDIRECT("'DOCENTI-CLASSI-MATERIE'!$A"&amp;MATCH($E$15,'DOCENTI-CLASSI-MATERIE'!$A$2:$A$201,0)+2&amp;":$L"&amp;MATCH($E$15,'DOCENTI-CLASSI-MATERIE'!$A$2:$A$201,0)+2),0)),E49)</f>
        <v>CHIMICA ORG. E BIOC.</v>
      </c>
      <c r="F14" s="176" t="s">
        <v>18</v>
      </c>
      <c r="G14" s="116" t="str">
        <f ca="1">IFERROR(INDEX('DOCENTI-CLASSI-MATERIE'!$A$2:$L$201,MATCH($G$15,'DOCENTI-CLASSI-MATERIE'!$A$2:$A$201,0),MATCH($F$2,INDIRECT("'DOCENTI-CLASSI-MATERIE'!$A"&amp;MATCH($G$15,'DOCENTI-CLASSI-MATERIE'!$A$2:$A$201,0)+2&amp;":$L"&amp;MATCH($G$15,'DOCENTI-CLASSI-MATERIE'!$A$2:$A$201,0)+2),0)),G49)</f>
        <v>CHIMICA ORG. E BIOC.</v>
      </c>
      <c r="H14" s="176" t="s">
        <v>18</v>
      </c>
      <c r="I14" s="58" t="str">
        <f ca="1">IFERROR(INDEX('DOCENTI-CLASSI-MATERIE'!$A$2:$L$201,MATCH($I$15,'DOCENTI-CLASSI-MATERIE'!$A$2:$A$201,0),MATCH($F$2,INDIRECT("'DOCENTI-CLASSI-MATERIE'!$A"&amp;MATCH($I$15,'DOCENTI-CLASSI-MATERIE'!$A$2:$A$201,0)+2&amp;":$L"&amp;MATCH($I$15,'DOCENTI-CLASSI-MATERIE'!$A$2:$A$201,0)+2),0)),I49)</f>
        <v>MATEMATICA</v>
      </c>
      <c r="J14" s="176" t="s">
        <v>18</v>
      </c>
      <c r="K14" s="58" t="str">
        <f ca="1">IFERROR(INDEX('DOCENTI-CLASSI-MATERIE'!$A$2:$L$201,MATCH($K$15,'DOCENTI-CLASSI-MATERIE'!$A$2:$A$201,0),MATCH($F$2,INDIRECT("'DOCENTI-CLASSI-MATERIE'!$A"&amp;MATCH($K$15,'DOCENTI-CLASSI-MATERIE'!$A$2:$A$201,0)+2&amp;":$L"&amp;MATCH($K$15,'DOCENTI-CLASSI-MATERIE'!$A$2:$A$201,0)+2),0)),K49)</f>
        <v>BIOL.MICR.CONT.SAN.</v>
      </c>
      <c r="L14" s="176" t="s">
        <v>18</v>
      </c>
      <c r="M14" s="58" t="str">
        <f ca="1">IFERROR(INDEX('DOCENTI-CLASSI-MATERIE'!$A$2:$L$201,MATCH($M$15,'DOCENTI-CLASSI-MATERIE'!$A$2:$A$201,0),MATCH($F$2,INDIRECT("'DOCENTI-CLASSI-MATERIE'!$A"&amp;MATCH($M$15,'DOCENTI-CLASSI-MATERIE'!$A$2:$A$201,0)+2&amp;":$L"&amp;MATCH($M$15,'DOCENTI-CLASSI-MATERIE'!$A$2:$A$201,0)+2),0)),M49)</f>
        <v>BIOL.MICR.CONT.SAN.</v>
      </c>
    </row>
    <row r="15" spans="1:15" s="42" customFormat="1" ht="24.95" customHeight="1">
      <c r="B15" s="177"/>
      <c r="C15" s="60" t="str">
        <f>IFERROR(INDEX('ORARIO DOCENTI'!$A$3:$A$102,MATCH($F$2,'ORARIO DOCENTI'!E$3:E$102,0),1),C50)</f>
        <v>NICCOLOGI  i</v>
      </c>
      <c r="D15" s="177"/>
      <c r="E15" s="117" t="str">
        <f>IFERROR(INDEX('ORARIO DOCENTI'!$A$3:$A$102,MATCH($F$2,'ORARIO DOCENTI'!O$3:O$102,0),1),E50)</f>
        <v>RAFFAELLI  co</v>
      </c>
      <c r="F15" s="177"/>
      <c r="G15" s="60" t="str">
        <f>IFERROR(INDEX('ORARIO DOCENTI'!$A$3:$A$102,MATCH($F$2,'ORARIO DOCENTI'!Y$3:Y$102,0),1),G50)</f>
        <v>RAFFAELLI  co</v>
      </c>
      <c r="H15" s="177"/>
      <c r="I15" s="61" t="str">
        <f>IFERROR(INDEX('ORARIO DOCENTI'!$A$3:$A$102,MATCH($F$2,'ORARIO DOCENTI'!AI$3:AI$102,0),1),I50)</f>
        <v>FERRARI</v>
      </c>
      <c r="J15" s="177"/>
      <c r="K15" s="61" t="str">
        <f>IFERROR(INDEX('ORARIO DOCENTI'!$A$3:$A$102,MATCH($F$2,'ORARIO DOCENTI'!AS$3:AS$102,0),1),K50)</f>
        <v>SOMENZI  b</v>
      </c>
      <c r="L15" s="177"/>
      <c r="M15" s="61" t="str">
        <f>IFERROR(INDEX('ORARIO DOCENTI'!$A$3:$A$102,MATCH($F$2,'ORARIO DOCENTI'!BC$3:BC$102,0),1),M50)</f>
        <v>SOMENZI  b</v>
      </c>
    </row>
    <row r="16" spans="1:15" s="42" customFormat="1" ht="24.95" customHeight="1">
      <c r="B16" s="178"/>
      <c r="C16" s="118" t="str">
        <f>IFERROR(INDEX('ORARIO ITP'!$A$3:$A$102,MATCH($F$2,'ORARIO ITP'!E$3:E$102,0),1),"")</f>
        <v/>
      </c>
      <c r="D16" s="178"/>
      <c r="E16" s="118" t="str">
        <f>IFERROR(INDEX('ORARIO ITP'!$A$3:$A$102,MATCH($F$2,'ORARIO ITP'!O$3:O$102,0),1),"")</f>
        <v>PAGANUCCI</v>
      </c>
      <c r="F16" s="178"/>
      <c r="G16" s="118" t="str">
        <f>IFERROR(INDEX('ORARIO ITP'!$A$3:$A$102,MATCH($F$2,'ORARIO ITP'!Y$3:Y$102,0),1),"")</f>
        <v/>
      </c>
      <c r="H16" s="178"/>
      <c r="I16" s="63" t="str">
        <f>IFERROR(INDEX('ORARIO ITP'!$A$3:$A$102,MATCH($F$2,'ORARIO ITP'!AI$3:AI$102,0),1),"")</f>
        <v/>
      </c>
      <c r="J16" s="178"/>
      <c r="K16" s="63" t="str">
        <f>IFERROR(INDEX('ORARIO ITP'!$A$3:$A$102,MATCH($F$2,'ORARIO ITP'!AS$3:AS$102,0),1),"")</f>
        <v>TRENTINI</v>
      </c>
      <c r="L16" s="178"/>
      <c r="M16" s="63" t="str">
        <f>IFERROR(INDEX('ORARIO ITP'!$A$3:$A$102,MATCH($F$2,'ORARIO ITP'!BC$3:BC$102,0),1),"")</f>
        <v>TRENTINI</v>
      </c>
    </row>
    <row r="17" spans="2:15" s="42" customFormat="1" ht="24.95" customHeight="1">
      <c r="B17" s="176" t="s">
        <v>22</v>
      </c>
      <c r="C17" s="116" t="str">
        <f ca="1">IFERROR(INDEX('DOCENTI-CLASSI-MATERIE'!$A$2:$L$201,MATCH($C$18,'DOCENTI-CLASSI-MATERIE'!$A$2:$A$201,0),MATCH($F$2,INDIRECT("'DOCENTI-CLASSI-MATERIE'!$A"&amp;MATCH($C$18,'DOCENTI-CLASSI-MATERIE'!$A$2:$A$201,0)+2&amp;":$L"&amp;MATCH($C$18,'DOCENTI-CLASSI-MATERIE'!$A$2:$A$201,0)+2),0)),C52)</f>
        <v>LINGUA INGLESE</v>
      </c>
      <c r="D17" s="176" t="s">
        <v>22</v>
      </c>
      <c r="E17" s="116" t="str">
        <f ca="1">IFERROR(INDEX('DOCENTI-CLASSI-MATERIE'!$A$2:$L$201,MATCH($E$18,'DOCENTI-CLASSI-MATERIE'!$A$2:$A$201,0),MATCH($F$2,INDIRECT("'DOCENTI-CLASSI-MATERIE'!$A"&amp;MATCH($E$18,'DOCENTI-CLASSI-MATERIE'!$A$2:$A$201,0)+2&amp;":$L"&amp;MATCH($E$18,'DOCENTI-CLASSI-MATERIE'!$A$2:$A$201,0)+2),0)),E52)</f>
        <v>CHIMICA ORG. E BIOC.</v>
      </c>
      <c r="F17" s="176" t="s">
        <v>22</v>
      </c>
      <c r="G17" s="116" t="str">
        <f ca="1">IFERROR(INDEX('DOCENTI-CLASSI-MATERIE'!$A$2:$L$201,MATCH($G$18,'DOCENTI-CLASSI-MATERIE'!$A$2:$A$201,0),MATCH($F$2,INDIRECT("'DOCENTI-CLASSI-MATERIE'!$A"&amp;MATCH($G$18,'DOCENTI-CLASSI-MATERIE'!$A$2:$A$201,0)+2&amp;":$L"&amp;MATCH($G$18,'DOCENTI-CLASSI-MATERIE'!$A$2:$A$201,0)+2),0)),G52)</f>
        <v>BIOL.MICR.CONT.SAN.</v>
      </c>
      <c r="H17" s="176" t="s">
        <v>22</v>
      </c>
      <c r="I17" s="58" t="str">
        <f ca="1">IFERROR(INDEX('DOCENTI-CLASSI-MATERIE'!$A$2:$L$201,MATCH($I$18,'DOCENTI-CLASSI-MATERIE'!$A$2:$A$201,0),MATCH($F$2,INDIRECT("'DOCENTI-CLASSI-MATERIE'!$A"&amp;MATCH($I$18,'DOCENTI-CLASSI-MATERIE'!$A$2:$A$201,0)+2&amp;":$L"&amp;MATCH($I$18,'DOCENTI-CLASSI-MATERIE'!$A$2:$A$201,0)+2),0)),I52)</f>
        <v>LINGUA INGLESE</v>
      </c>
      <c r="J17" s="176" t="s">
        <v>22</v>
      </c>
      <c r="K17" s="116" t="str">
        <f ca="1">IFERROR(INDEX('DOCENTI-CLASSI-MATERIE'!$A$2:$L$201,MATCH($K$18,'DOCENTI-CLASSI-MATERIE'!$A$2:$A$201,0),MATCH($F$2,INDIRECT("'DOCENTI-CLASSI-MATERIE'!$A"&amp;MATCH($K$18,'DOCENTI-CLASSI-MATERIE'!$A$2:$A$201,0)+2&amp;":$L"&amp;MATCH($K$18,'DOCENTI-CLASSI-MATERIE'!$A$2:$A$201,0)+2),0)),K52)</f>
        <v>CHIMICA ANAL.STRUM.</v>
      </c>
      <c r="L17" s="176" t="s">
        <v>22</v>
      </c>
      <c r="M17" s="116" t="str">
        <f ca="1">IFERROR(INDEX('DOCENTI-CLASSI-MATERIE'!$A$2:$L$201,MATCH($M$18,'DOCENTI-CLASSI-MATERIE'!$A$2:$A$201,0),MATCH($F$2,INDIRECT("'DOCENTI-CLASSI-MATERIE'!$A"&amp;MATCH($M$18,'DOCENTI-CLASSI-MATERIE'!$A$2:$A$201,0)+2&amp;":$L"&amp;MATCH($M$18,'DOCENTI-CLASSI-MATERIE'!$A$2:$A$201,0)+2),0)),M52)</f>
        <v>BIOL.MICR.CONT.SAN.</v>
      </c>
    </row>
    <row r="18" spans="2:15" s="42" customFormat="1" ht="24.95" customHeight="1">
      <c r="B18" s="177"/>
      <c r="C18" s="60" t="str">
        <f>IFERROR(INDEX('ORARIO DOCENTI'!$A$3:$A$102,MATCH($F$2,'ORARIO DOCENTI'!F$3:F$102,0),1),C53)</f>
        <v>LEONARDO</v>
      </c>
      <c r="D18" s="177"/>
      <c r="E18" s="117" t="str">
        <f>IFERROR(INDEX('ORARIO DOCENTI'!$A$3:$A$102,MATCH($F$2,'ORARIO DOCENTI'!P$3:P$102,0),1),E53)</f>
        <v>RAFFAELLI  co</v>
      </c>
      <c r="F18" s="177"/>
      <c r="G18" s="60" t="str">
        <f>IFERROR(INDEX('ORARIO DOCENTI'!$A$3:$A$102,MATCH($F$2,'ORARIO DOCENTI'!Z$3:Z$102,0),1),G53)</f>
        <v>SOMENZI  b</v>
      </c>
      <c r="H18" s="177"/>
      <c r="I18" s="61" t="str">
        <f>IFERROR(INDEX('ORARIO DOCENTI'!$A$3:$A$102,MATCH($F$2,'ORARIO DOCENTI'!AJ$3:AJ$102,0),1),I53)</f>
        <v>LEONARDO</v>
      </c>
      <c r="J18" s="177"/>
      <c r="K18" s="60" t="str">
        <f>IFERROR(INDEX('ORARIO DOCENTI'!$A$3:$A$102,MATCH($F$2,'ORARIO DOCENTI'!AT$3:AT$102,0),1),K53)</f>
        <v>RAFFAELLI ca</v>
      </c>
      <c r="L18" s="177"/>
      <c r="M18" s="60" t="str">
        <f>IFERROR(INDEX('ORARIO DOCENTI'!$A$3:$A$102,MATCH($F$2,'ORARIO DOCENTI'!BD$3:BD$102,0),1),M53)</f>
        <v>SOMENZI  b</v>
      </c>
    </row>
    <row r="19" spans="2:15" s="42" customFormat="1" ht="24.95" customHeight="1">
      <c r="B19" s="178"/>
      <c r="C19" s="119" t="str">
        <f>IFERROR(INDEX('ORARIO ITP'!$A$3:$A$102,MATCH($F$2,'ORARIO ITP'!F$3:F$102,0),1),"")</f>
        <v/>
      </c>
      <c r="D19" s="178"/>
      <c r="E19" s="119" t="str">
        <f>IFERROR(INDEX('ORARIO ITP'!$A$3:$A$102,MATCH($F$2,'ORARIO ITP'!P$3:P$102,0),1),"")</f>
        <v>PAGANUCCI</v>
      </c>
      <c r="F19" s="178"/>
      <c r="G19" s="119" t="str">
        <f>IFERROR(INDEX('ORARIO ITP'!$A$3:$A$102,MATCH($F$2,'ORARIO ITP'!Z$3:Z$102,0),1),"")</f>
        <v/>
      </c>
      <c r="H19" s="178"/>
      <c r="I19" s="62" t="str">
        <f>IFERROR(INDEX('ORARIO ITP'!$A$3:$A$102,MATCH($F$2,'ORARIO ITP'!AJ$3:AJ$102,0),1),"")</f>
        <v/>
      </c>
      <c r="J19" s="178"/>
      <c r="K19" s="119" t="str">
        <f>IFERROR(INDEX('ORARIO ITP'!$A$3:$A$102,MATCH($F$2,'ORARIO ITP'!AT$3:AT$102,0),1),"")</f>
        <v>TRENTINI</v>
      </c>
      <c r="L19" s="178"/>
      <c r="M19" s="119" t="str">
        <f>IFERROR(INDEX('ORARIO ITP'!$A$3:$A$102,MATCH($F$2,'ORARIO ITP'!BD$3:BD$102,0),1),"")</f>
        <v>TRENTINI</v>
      </c>
    </row>
    <row r="20" spans="2:15" s="42" customFormat="1" ht="24.95" customHeight="1">
      <c r="B20" s="176" t="s">
        <v>19</v>
      </c>
      <c r="C20" s="58" t="str">
        <f ca="1">IFERROR(INDEX('DOCENTI-CLASSI-MATERIE'!$A$2:$L$201,MATCH($C$21,'DOCENTI-CLASSI-MATERIE'!$A$2:$A$201,0),MATCH($F$2,INDIRECT("'DOCENTI-CLASSI-MATERIE'!$A"&amp;MATCH($C$21,'DOCENTI-CLASSI-MATERIE'!$A$2:$A$201,0)+2&amp;":$L"&amp;MATCH($C$21,'DOCENTI-CLASSI-MATERIE'!$A$2:$A$201,0)+2),0)),C55)</f>
        <v/>
      </c>
      <c r="D20" s="176" t="s">
        <v>19</v>
      </c>
      <c r="E20" s="116" t="str">
        <f ca="1">IFERROR(INDEX('DOCENTI-CLASSI-MATERIE'!$A$2:$L$201,MATCH($E$21,'DOCENTI-CLASSI-MATERIE'!$A$2:$A$201,0),MATCH($F$2,INDIRECT("'DOCENTI-CLASSI-MATERIE'!$A"&amp;MATCH($E$21,'DOCENTI-CLASSI-MATERIE'!$A$2:$A$201,0)+2&amp;":$L"&amp;MATCH($E$21,'DOCENTI-CLASSI-MATERIE'!$A$2:$A$201,0)+2),0)),E55)</f>
        <v>IG.ANAT.FIS.PAT.</v>
      </c>
      <c r="F20" s="176" t="s">
        <v>19</v>
      </c>
      <c r="G20" s="116" t="str">
        <f ca="1">IFERROR(INDEX('DOCENTI-CLASSI-MATERIE'!$A$2:$L$201,MATCH($G$21,'DOCENTI-CLASSI-MATERIE'!$A$2:$A$201,0),MATCH($F$2,INDIRECT("'DOCENTI-CLASSI-MATERIE'!$A"&amp;MATCH($G$21,'DOCENTI-CLASSI-MATERIE'!$A$2:$A$201,0)+2&amp;":$L"&amp;MATCH($G$21,'DOCENTI-CLASSI-MATERIE'!$A$2:$A$201,0)+2),0)),G55)</f>
        <v>MATEMATICA</v>
      </c>
      <c r="H20" s="176" t="s">
        <v>19</v>
      </c>
      <c r="I20" s="58" t="str">
        <f ca="1">IFERROR(INDEX('DOCENTI-CLASSI-MATERIE'!$A$2:$L$201,MATCH($I$21,'DOCENTI-CLASSI-MATERIE'!$A$2:$A$201,0),MATCH($F$2,INDIRECT("'DOCENTI-CLASSI-MATERIE'!$A"&amp;MATCH($I$21,'DOCENTI-CLASSI-MATERIE'!$A$2:$A$201,0)+2&amp;":$L"&amp;MATCH($I$21,'DOCENTI-CLASSI-MATERIE'!$A$2:$A$201,0)+2),0)),I55)</f>
        <v/>
      </c>
      <c r="J20" s="176" t="s">
        <v>19</v>
      </c>
      <c r="K20" s="58" t="str">
        <f ca="1">IFERROR(INDEX('DOCENTI-CLASSI-MATERIE'!$A$2:$L$201,MATCH($K$21,'DOCENTI-CLASSI-MATERIE'!$A$2:$A$201,0),MATCH($F$2,INDIRECT("'DOCENTI-CLASSI-MATERIE'!$A"&amp;MATCH($K$21,'DOCENTI-CLASSI-MATERIE'!$A$2:$A$201,0)+2&amp;":$L"&amp;MATCH($K$21,'DOCENTI-CLASSI-MATERIE'!$A$2:$A$201,0)+2),0)),K55)</f>
        <v/>
      </c>
      <c r="L20" s="176" t="s">
        <v>19</v>
      </c>
      <c r="M20" s="58" t="str">
        <f ca="1">IFERROR(INDEX('DOCENTI-CLASSI-MATERIE'!$A$2:$L$201,MATCH($M$21,'DOCENTI-CLASSI-MATERIE'!$A$2:$A$201,0),MATCH($F$2,INDIRECT("'DOCENTI-CLASSI-MATERIE'!$A"&amp;MATCH($M$21,'DOCENTI-CLASSI-MATERIE'!$A$2:$A$201,0)+2&amp;":$L"&amp;MATCH($M$21,'DOCENTI-CLASSI-MATERIE'!$A$2:$A$201,0)+2),0)),M55)</f>
        <v/>
      </c>
      <c r="N20" s="59"/>
      <c r="O20" s="59"/>
    </row>
    <row r="21" spans="2:15" s="42" customFormat="1" ht="24.95" customHeight="1">
      <c r="B21" s="177"/>
      <c r="C21" s="60" t="str">
        <f>IFERROR(INDEX('ORARIO DOCENTI'!$A$3:$A$102,MATCH($F$2,'ORARIO DOCENTI'!G$3:G$102,0),1),C56)</f>
        <v/>
      </c>
      <c r="D21" s="177"/>
      <c r="E21" s="60" t="str">
        <f>IFERROR(INDEX('ORARIO DOCENTI'!$A$3:$A$102,MATCH($F$2,'ORARIO DOCENTI'!Q$3:Q$102,0),1),E56)</f>
        <v>NICCOLOGI  i</v>
      </c>
      <c r="F21" s="177"/>
      <c r="G21" s="60" t="str">
        <f>IFERROR(INDEX('ORARIO DOCENTI'!$A$3:$A$102,MATCH($F$2,'ORARIO DOCENTI'!AA$3:AA$102,0),1),G56)</f>
        <v>FERRARI</v>
      </c>
      <c r="H21" s="177"/>
      <c r="I21" s="61" t="str">
        <f>IFERROR(INDEX('ORARIO DOCENTI'!$A$3:$A$102,MATCH($F$2,'ORARIO DOCENTI'!AK$3:AK$102,0),1),I56)</f>
        <v/>
      </c>
      <c r="J21" s="177"/>
      <c r="K21" s="61" t="str">
        <f>IFERROR(INDEX('ORARIO DOCENTI'!$A$3:$A$102,MATCH($F$2,'ORARIO DOCENTI'!AU$3:AU$102,0),1),K56)</f>
        <v/>
      </c>
      <c r="L21" s="177"/>
      <c r="M21" s="61" t="str">
        <f>IFERROR(INDEX('ORARIO DOCENTI'!$A$3:$A$102,MATCH($F$2,'ORARIO DOCENTI'!BE$3:BE$102,0),1),M56)</f>
        <v/>
      </c>
      <c r="N21" s="59"/>
      <c r="O21" s="59"/>
    </row>
    <row r="22" spans="2:15" s="42" customFormat="1" ht="24.95" customHeight="1">
      <c r="B22" s="178"/>
      <c r="C22" s="62" t="str">
        <f>IFERROR(INDEX('ORARIO ITP'!$A$3:$A$102,MATCH($F$2,'ORARIO ITP'!G$3:G$102,0),1),"")</f>
        <v/>
      </c>
      <c r="D22" s="178"/>
      <c r="E22" s="118" t="str">
        <f>IFERROR(INDEX('ORARIO ITP'!$A$3:$A$102,MATCH($F$2,'ORARIO ITP'!Q$3:Q$102,0),1),"")</f>
        <v>PAGANUCCI</v>
      </c>
      <c r="F22" s="178"/>
      <c r="G22" s="118" t="str">
        <f>IFERROR(INDEX('ORARIO ITP'!$A$3:$A$102,MATCH($F$2,'ORARIO ITP'!AA$3:AA$102,0),1),"")</f>
        <v/>
      </c>
      <c r="H22" s="178"/>
      <c r="I22" s="63" t="str">
        <f>IFERROR(INDEX('ORARIO ITP'!$A$3:$A$102,MATCH($F$2,'ORARIO ITP'!AK$3:AK$102,0),1),"")</f>
        <v/>
      </c>
      <c r="J22" s="178"/>
      <c r="K22" s="63" t="str">
        <f>IFERROR(INDEX('ORARIO ITP'!$A$3:$A$102,MATCH($F$2,'ORARIO ITP'!AU$3:AU$102,0),1),"")</f>
        <v/>
      </c>
      <c r="L22" s="178"/>
      <c r="M22" s="63" t="str">
        <f>IFERROR(INDEX('ORARIO ITP'!$A$3:$A$102,MATCH($F$2,'ORARIO ITP'!BE$3:BE$102,0),1),"")</f>
        <v/>
      </c>
      <c r="N22" s="59"/>
      <c r="O22" s="59"/>
    </row>
    <row r="23" spans="2:15" s="42" customFormat="1" ht="24.95" customHeight="1">
      <c r="B23" s="176" t="s">
        <v>20</v>
      </c>
      <c r="C23" s="58" t="str">
        <f ca="1">IFERROR(INDEX('DOCENTI-CLASSI-MATERIE'!$A$2:$L$201,MATCH($C$24,'DOCENTI-CLASSI-MATERIE'!$A$2:$A$201,0),MATCH($F$2,INDIRECT("'DOCENTI-CLASSI-MATERIE'!$A"&amp;MATCH($C$24,'DOCENTI-CLASSI-MATERIE'!$A$2:$A$201,0)+2&amp;":$L"&amp;MATCH($C$24,'DOCENTI-CLASSI-MATERIE'!$A$2:$A$201,0)+2),0)),C58)</f>
        <v/>
      </c>
      <c r="D23" s="176" t="s">
        <v>20</v>
      </c>
      <c r="E23" s="58" t="str">
        <f ca="1">IFERROR(INDEX('DOCENTI-CLASSI-MATERIE'!$A$2:$L$201,MATCH($E$24,'DOCENTI-CLASSI-MATERIE'!$A$2:$A$201,0),MATCH($F$2,INDIRECT("'DOCENTI-CLASSI-MATERIE'!$A"&amp;MATCH($E$24,'DOCENTI-CLASSI-MATERIE'!$A$2:$A$201,0)+2&amp;":$L"&amp;MATCH($E$24,'DOCENTI-CLASSI-MATERIE'!$A$2:$A$201,0)+2),0)),E58)</f>
        <v/>
      </c>
      <c r="F23" s="176" t="s">
        <v>20</v>
      </c>
      <c r="G23" s="58" t="str">
        <f ca="1">IFERROR(INDEX('DOCENTI-CLASSI-MATERIE'!$A$2:$L$201,MATCH($G$24,'DOCENTI-CLASSI-MATERIE'!$A$2:$A$201,0),MATCH($F$2,INDIRECT("'DOCENTI-CLASSI-MATERIE'!$A"&amp;MATCH($G$24,'DOCENTI-CLASSI-MATERIE'!$A$2:$A$201,0)+2&amp;":$L"&amp;MATCH($G$24,'DOCENTI-CLASSI-MATERIE'!$A$2:$A$201,0)+2),0)),G58)</f>
        <v/>
      </c>
      <c r="H23" s="176" t="s">
        <v>20</v>
      </c>
      <c r="I23" s="58" t="str">
        <f ca="1">IFERROR(INDEX('DOCENTI-CLASSI-MATERIE'!$A$2:$L$201,MATCH($I$24,'DOCENTI-CLASSI-MATERIE'!$A$2:$A$201,0),MATCH($F$2,INDIRECT("'DOCENTI-CLASSI-MATERIE'!$A"&amp;MATCH($I$24,'DOCENTI-CLASSI-MATERIE'!$A$2:$A$201,0)+2&amp;":$L"&amp;MATCH($I$24,'DOCENTI-CLASSI-MATERIE'!$A$2:$A$201,0)+2),0)),I58)</f>
        <v/>
      </c>
      <c r="J23" s="176" t="s">
        <v>20</v>
      </c>
      <c r="K23" s="58" t="str">
        <f ca="1">IFERROR(INDEX('DOCENTI-CLASSI-MATERIE'!$A$2:$L$201,MATCH($K$24,'DOCENTI-CLASSI-MATERIE'!$A$2:$A$201,0),MATCH($F$2,INDIRECT("'DOCENTI-CLASSI-MATERIE'!$A"&amp;MATCH($K$24,'DOCENTI-CLASSI-MATERIE'!$A$2:$A$201,0)+2&amp;":$L"&amp;MATCH($K$24,'DOCENTI-CLASSI-MATERIE'!$A$2:$A$201,0)+2),0)),K58)</f>
        <v/>
      </c>
      <c r="L23" s="176" t="s">
        <v>20</v>
      </c>
      <c r="M23" s="58" t="str">
        <f ca="1">IFERROR(INDEX('DOCENTI-CLASSI-MATERIE'!$A$2:$L$201,MATCH($M$24,'DOCENTI-CLASSI-MATERIE'!$A$2:$A$201,0),MATCH($F$2,INDIRECT("'DOCENTI-CLASSI-MATERIE'!$A"&amp;MATCH($M$24,'DOCENTI-CLASSI-MATERIE'!$A$2:$A$201,0)+2&amp;":$L"&amp;MATCH($M$24,'DOCENTI-CLASSI-MATERIE'!$A$2:$A$201,0)+2),0)),M58)</f>
        <v/>
      </c>
    </row>
    <row r="24" spans="2:15" s="42" customFormat="1" ht="24.95" customHeight="1">
      <c r="B24" s="177"/>
      <c r="C24" s="61" t="str">
        <f>IFERROR(INDEX('ORARIO DOCENTI'!$A$3:$A$102,MATCH($F$2,'ORARIO DOCENTI'!H$3:H$102,0),1),C59)</f>
        <v/>
      </c>
      <c r="D24" s="177"/>
      <c r="E24" s="61" t="str">
        <f>IFERROR(INDEX('ORARIO DOCENTI'!$A$3:$A$102,MATCH($F$2,'ORARIO DOCENTI'!R$3:R$102,0),1),E59)</f>
        <v/>
      </c>
      <c r="F24" s="177"/>
      <c r="G24" s="61" t="str">
        <f>IFERROR(INDEX('ORARIO DOCENTI'!$A$3:$A$102,MATCH($F$2,'ORARIO DOCENTI'!AB$3:AB$102,0),1),G59)</f>
        <v/>
      </c>
      <c r="H24" s="177"/>
      <c r="I24" s="61" t="str">
        <f>IFERROR(INDEX('ORARIO DOCENTI'!$A$3:$A$102,MATCH($F$2,'ORARIO DOCENTI'!AL$3:AL$102,0),1),I59)</f>
        <v/>
      </c>
      <c r="J24" s="177"/>
      <c r="K24" s="61" t="str">
        <f>IFERROR(INDEX('ORARIO DOCENTI'!$A$3:$A$102,MATCH($F$2,'ORARIO DOCENTI'!AV$3:AV$102,0),1),K59)</f>
        <v/>
      </c>
      <c r="L24" s="177"/>
      <c r="M24" s="61" t="str">
        <f>IFERROR(INDEX('ORARIO DOCENTI'!$A$3:$A$102,MATCH($F$2,'ORARIO DOCENTI'!BF$3:BF$102,0),1),M59)</f>
        <v/>
      </c>
    </row>
    <row r="25" spans="2:15" s="42" customFormat="1" ht="24.95" customHeight="1">
      <c r="B25" s="178"/>
      <c r="C25" s="62" t="str">
        <f>IFERROR(INDEX('ORARIO ITP'!$A$3:$A$102,MATCH($F$2,'ORARIO ITP'!H$3:H$102,0),1),"")</f>
        <v/>
      </c>
      <c r="D25" s="178"/>
      <c r="E25" s="63" t="str">
        <f>IFERROR(INDEX('ORARIO ITP'!$A$3:$A$102,MATCH($F$2,'ORARIO ITP'!R$3:R$102,0),1),"")</f>
        <v/>
      </c>
      <c r="F25" s="178"/>
      <c r="G25" s="63" t="str">
        <f>IFERROR(INDEX('ORARIO ITP'!$A$3:$A$102,MATCH($F$2,'ORARIO ITP'!AB$3:AB$102,0),1),"")</f>
        <v/>
      </c>
      <c r="H25" s="178"/>
      <c r="I25" s="63" t="str">
        <f>IFERROR(INDEX('ORARIO ITP'!$A$3:$A$102,MATCH($F$2,'ORARIO ITP'!AL$3:AL$102,0),1),"")</f>
        <v/>
      </c>
      <c r="J25" s="178"/>
      <c r="K25" s="63" t="str">
        <f>IFERROR(INDEX('ORARIO ITP'!$A$3:$A$102,MATCH($F$2,'ORARIO ITP'!AV$3:AV$102,0),1),"")</f>
        <v/>
      </c>
      <c r="L25" s="178"/>
      <c r="M25" s="63" t="str">
        <f>IFERROR(INDEX('ORARIO ITP'!$A$3:$A$102,MATCH($F$2,'ORARIO ITP'!BF$3:BF$102,0),1),"")</f>
        <v/>
      </c>
    </row>
    <row r="26" spans="2:15" s="42" customFormat="1" ht="24.95" customHeight="1">
      <c r="B26" s="176" t="s">
        <v>21</v>
      </c>
      <c r="C26" s="58" t="str">
        <f ca="1">IFERROR(INDEX('DOCENTI-CLASSI-MATERIE'!$A$2:$L$201,MATCH($C$27,'DOCENTI-CLASSI-MATERIE'!$A$2:$A$201,0),MATCH($F$2,INDIRECT("'DOCENTI-CLASSI-MATERIE'!$A"&amp;MATCH($C$27,'DOCENTI-CLASSI-MATERIE'!$A$2:$A$201,0)+2&amp;":$L"&amp;MATCH($C$27,'DOCENTI-CLASSI-MATERIE'!$A$2:$A$201,0)+2),0)),C61)</f>
        <v/>
      </c>
      <c r="D26" s="176" t="s">
        <v>21</v>
      </c>
      <c r="E26" s="58">
        <f ca="1">IFERROR(INDEX('DOCENTI-CLASSI-MATERIE'!$A$2:$L$201,MATCH($E$27,'DOCENTI-CLASSI-MATERIE'!$A$2:$A$201,0),MATCH($F$2,INDIRECT("'DOCENTI-CLASSI-MATERIE'!$A"&amp;MATCH($E$12,'DOCENTI-CLASSI-MATERIE'!$A$2:$A$201,0)+2&amp;":$L"&amp;MATCH($E$12,'DOCENTI-CLASSI-MATERIE'!$A$2:$A$201,0)+2),0)),E61)</f>
        <v>0</v>
      </c>
      <c r="F26" s="176" t="s">
        <v>21</v>
      </c>
      <c r="G26" s="58" t="str">
        <f ca="1">IFERROR(INDEX('DOCENTI-CLASSI-MATERIE'!$A$2:$L$201,MATCH($G$27,'DOCENTI-CLASSI-MATERIE'!$A$2:$A$201,0),MATCH($F$2,INDIRECT("'DOCENTI-CLASSI-MATERIE'!$A"&amp;MATCH($G$27,'DOCENTI-CLASSI-MATERIE'!$A$2:$A$201,0)+2&amp;":$L"&amp;MATCH($G$27,'DOCENTI-CLASSI-MATERIE'!$A$2:$A$201,0)+2),0)),G61)</f>
        <v/>
      </c>
      <c r="H26" s="176" t="s">
        <v>21</v>
      </c>
      <c r="I26" s="58" t="str">
        <f ca="1">IFERROR(INDEX('DOCENTI-CLASSI-MATERIE'!$A$2:$L$201,MATCH($I$27,'DOCENTI-CLASSI-MATERIE'!$A$2:$A$201,0),MATCH($F$2,INDIRECT("'DOCENTI-CLASSI-MATERIE'!$A"&amp;MATCH($I$27,'DOCENTI-CLASSI-MATERIE'!$A$2:$A$201,0)+2&amp;":$L"&amp;MATCH($I$27,'DOCENTI-CLASSI-MATERIE'!$A$2:$A$201,0)+2),0)),I61)</f>
        <v/>
      </c>
      <c r="J26" s="176" t="s">
        <v>21</v>
      </c>
      <c r="K26" s="58" t="str">
        <f ca="1">IFERROR(INDEX('DOCENTI-CLASSI-MATERIE'!$A$2:$L$201,MATCH($K$27,'DOCENTI-CLASSI-MATERIE'!$A$2:$A$201,0),MATCH($F$2,INDIRECT("'DOCENTI-CLASSI-MATERIE'!$A"&amp;MATCH($K$27,'DOCENTI-CLASSI-MATERIE'!$A$2:$A$201,0)+2&amp;":$L"&amp;MATCH($K$27,'DOCENTI-CLASSI-MATERIE'!$A$2:$A$201,0)+2),0)),K61)</f>
        <v/>
      </c>
      <c r="L26" s="176" t="s">
        <v>21</v>
      </c>
      <c r="M26" s="58" t="str">
        <f ca="1">IFERROR(INDEX('DOCENTI-CLASSI-MATERIE'!$A$2:$L$201,MATCH($M$27,'DOCENTI-CLASSI-MATERIE'!$A$2:$A$201,0),MATCH($F$2,INDIRECT("'DOCENTI-CLASSI-MATERIE'!$A"&amp;MATCH($M$27,'DOCENTI-CLASSI-MATERIE'!$A$2:$A$201,0)+2&amp;":$L"&amp;MATCH($M$27,'DOCENTI-CLASSI-MATERIE'!$A$2:$A$201,0)+2),0)),M61)</f>
        <v/>
      </c>
    </row>
    <row r="27" spans="2:15" s="42" customFormat="1" ht="24.95" customHeight="1">
      <c r="B27" s="177"/>
      <c r="C27" s="61" t="str">
        <f>IFERROR(INDEX('ORARIO DOCENTI'!$A$3:$A$102,MATCH($F$2,'ORARIO DOCENTI'!I$3:I$102,0),1),C62)</f>
        <v/>
      </c>
      <c r="D27" s="177"/>
      <c r="E27" s="64" t="str">
        <f>IFERROR(INDEX('ORARIO DOCENTI'!$A$3:$A$102,MATCH($F$2,'ORARIO DOCENTI'!S$3:S$102,0),1),E62)</f>
        <v/>
      </c>
      <c r="F27" s="177"/>
      <c r="G27" s="61" t="str">
        <f>IFERROR(INDEX('ORARIO DOCENTI'!$A$3:$A$102,MATCH($F$2,'ORARIO DOCENTI'!AC$3:AC$102,0),1),G62)</f>
        <v/>
      </c>
      <c r="H27" s="177"/>
      <c r="I27" s="61" t="str">
        <f>IFERROR(INDEX('ORARIO DOCENTI'!$A$3:$A$102,MATCH($F$2,'ORARIO DOCENTI'!AM$3:AM$102,0),1),I62)</f>
        <v/>
      </c>
      <c r="J27" s="177"/>
      <c r="K27" s="61" t="str">
        <f>IFERROR(INDEX('ORARIO DOCENTI'!$A$3:$A$102,MATCH($F$2,'ORARIO DOCENTI'!AW$3:AW$102,0),1),K62)</f>
        <v/>
      </c>
      <c r="L27" s="177"/>
      <c r="M27" s="61" t="str">
        <f>IFERROR(INDEX('ORARIO DOCENTI'!$A$3:$A$102,MATCH($F$2,'ORARIO DOCENTI'!BG$3:BG$102,0),1),M62)</f>
        <v/>
      </c>
    </row>
    <row r="28" spans="2:15" s="46" customFormat="1" ht="24.95" customHeight="1">
      <c r="B28" s="178"/>
      <c r="C28" s="63" t="str">
        <f>IFERROR(INDEX('ORARIO ITP'!$A$3:$A$102,MATCH($F$2,'ORARIO ITP'!I$3:I$102,0),1),"")</f>
        <v/>
      </c>
      <c r="D28" s="178"/>
      <c r="E28" s="63" t="str">
        <f>IFERROR(INDEX('ORARIO ITP'!$A$3:$A$102,MATCH($F$2,'ORARIO ITP'!S$3:S$102,0),1),"")</f>
        <v/>
      </c>
      <c r="F28" s="178"/>
      <c r="G28" s="63" t="str">
        <f>IFERROR(INDEX('ORARIO ITP'!$A$3:$A$102,MATCH($F$2,'ORARIO ITP'!AC$3:AC$102,0),1),"")</f>
        <v/>
      </c>
      <c r="H28" s="178"/>
      <c r="I28" s="63" t="str">
        <f>IFERROR(INDEX('ORARIO ITP'!$A$3:$A$102,MATCH($F$2,'ORARIO ITP'!AM$3:AM$102,0),1),"")</f>
        <v/>
      </c>
      <c r="J28" s="178"/>
      <c r="K28" s="63" t="str">
        <f>IFERROR(INDEX('ORARIO ITP'!$A$3:$A$102,MATCH($F$2,'ORARIO ITP'!AW$3:AW$102,0),1),"")</f>
        <v/>
      </c>
      <c r="L28" s="178"/>
      <c r="M28" s="63" t="str">
        <f>IFERROR(INDEX('ORARIO ITP'!$A$3:$A$102,MATCH($F$2,'ORARIO ITP'!BG$3:BG$102,0),1),"")</f>
        <v/>
      </c>
    </row>
    <row r="29" spans="2:15" s="42" customFormat="1" ht="24.95" customHeight="1">
      <c r="B29" s="176" t="s">
        <v>51</v>
      </c>
      <c r="C29" s="58" t="str">
        <f ca="1">IFERROR(INDEX('DOCENTI-CLASSI-MATERIE'!$A$2:$L$201,MATCH($C$30,'DOCENTI-CLASSI-MATERIE'!$A$2:$A$201,0),MATCH($F$2,INDIRECT("'DOCENTI-CLASSI-MATERIE'!$A"&amp;MATCH($C$30,'DOCENTI-CLASSI-MATERIE'!$A$2:$A$201,0)+2&amp;":$L"&amp;MATCH($C$30,'DOCENTI-CLASSI-MATERIE'!$A$2:$A$201,0)+2),0)),C64)</f>
        <v/>
      </c>
      <c r="D29" s="176" t="s">
        <v>51</v>
      </c>
      <c r="E29" s="58" t="str">
        <f ca="1">IFERROR(INDEX('DOCENTI-CLASSI-MATERIE'!$A$2:$L$201,MATCH($E$30,'DOCENTI-CLASSI-MATERIE'!$A$2:$A$201,0),MATCH($F$2,INDIRECT("'DOCENTI-CLASSI-MATERIE'!$A"&amp;MATCH($E$30,'DOCENTI-CLASSI-MATERIE'!$A$2:$A$201,0)+2&amp;":$L"&amp;MATCH($E$30,'DOCENTI-CLASSI-MATERIE'!$A$2:$A$201,0)+2),0)),E64)</f>
        <v/>
      </c>
      <c r="F29" s="176" t="s">
        <v>51</v>
      </c>
      <c r="G29" s="58" t="str">
        <f ca="1">IFERROR(INDEX('DOCENTI-CLASSI-MATERIE'!$A$2:$L$201,MATCH($G$30,'DOCENTI-CLASSI-MATERIE'!$A$2:$A$201,0),MATCH($F$2,INDIRECT("'DOCENTI-CLASSI-MATERIE'!$A"&amp;MATCH($G$30,'DOCENTI-CLASSI-MATERIE'!$A$2:$A$201,0)+2&amp;":$L"&amp;MATCH($G$30,'DOCENTI-CLASSI-MATERIE'!$A$2:$A$201,0)+2),0)),G64)</f>
        <v/>
      </c>
      <c r="H29" s="176" t="s">
        <v>51</v>
      </c>
      <c r="I29" s="58" t="str">
        <f ca="1">IFERROR(INDEX('DOCENTI-CLASSI-MATERIE'!$A$2:$L$201,MATCH($I$30,'DOCENTI-CLASSI-MATERIE'!$A$2:$A$201,0),MATCH($F$2,INDIRECT("'DOCENTI-CLASSI-MATERIE'!$A"&amp;MATCH($I$30,'DOCENTI-CLASSI-MATERIE'!$A$2:$A$201,0)+2&amp;":$L"&amp;MATCH($I$30,'DOCENTI-CLASSI-MATERIE'!$A$2:$A$201,0)+2),0)),I64)</f>
        <v/>
      </c>
      <c r="J29" s="176" t="s">
        <v>51</v>
      </c>
      <c r="K29" s="58" t="str">
        <f ca="1">IFERROR(INDEX('DOCENTI-CLASSI-MATERIE'!$A$2:$L$201,MATCH($K$30,'DOCENTI-CLASSI-MATERIE'!$A$2:$A$201,0),MATCH($F$2,INDIRECT("'DOCENTI-CLASSI-MATERIE'!$A"&amp;MATCH($K$30,'DOCENTI-CLASSI-MATERIE'!$A$2:$A$201,0)+2&amp;":$L"&amp;MATCH($K$30,'DOCENTI-CLASSI-MATERIE'!$A$2:$A$201,0)+2),0)),K64)</f>
        <v/>
      </c>
      <c r="L29" s="176" t="s">
        <v>51</v>
      </c>
      <c r="M29" s="58" t="str">
        <f ca="1">IFERROR(INDEX('DOCENTI-CLASSI-MATERIE'!$A$2:$L$201,MATCH($M$30,'DOCENTI-CLASSI-MATERIE'!$A$2:$A$201,0),MATCH($F$2,INDIRECT("'DOCENTI-CLASSI-MATERIE'!$A"&amp;MATCH($M$30,'DOCENTI-CLASSI-MATERIE'!$A$2:$A$201,0)+2&amp;":$L"&amp;MATCH($M$30,'DOCENTI-CLASSI-MATERIE'!$A$2:$A$201,0)+2),0)),M64)</f>
        <v/>
      </c>
    </row>
    <row r="30" spans="2:15" s="42" customFormat="1" ht="24.95" customHeight="1">
      <c r="B30" s="177"/>
      <c r="C30" s="61" t="str">
        <f>IFERROR(INDEX('ORARIO DOCENTI'!$A$3:$A$102,MATCH($F$2,'ORARIO DOCENTI'!J$3:J$102,0),1),C65)</f>
        <v/>
      </c>
      <c r="D30" s="177"/>
      <c r="E30" s="64" t="str">
        <f>IFERROR(INDEX('ORARIO DOCENTI'!$A$3:$A$102,MATCH($F$2,'ORARIO DOCENTI'!T$3:T$102,0),1),E65)</f>
        <v/>
      </c>
      <c r="F30" s="177"/>
      <c r="G30" s="61" t="str">
        <f>IFERROR(INDEX('ORARIO DOCENTI'!$A$3:$A$102,MATCH($F$2,'ORARIO DOCENTI'!AD$3:AD$102,0),1),G65)</f>
        <v/>
      </c>
      <c r="H30" s="177"/>
      <c r="I30" s="61" t="str">
        <f>IFERROR(INDEX('ORARIO DOCENTI'!$A$3:$A$102,MATCH($F$2,'ORARIO DOCENTI'!AN$3:AN$102,0),1),I65)</f>
        <v/>
      </c>
      <c r="J30" s="177"/>
      <c r="K30" s="61" t="str">
        <f>IFERROR(INDEX('ORARIO DOCENTI'!$A$3:$A$102,MATCH($F$2,'ORARIO DOCENTI'!AX$3:AX$102,0),1),K65)</f>
        <v/>
      </c>
      <c r="L30" s="177"/>
      <c r="M30" s="61" t="str">
        <f>IFERROR(INDEX('ORARIO DOCENTI'!$A$3:$A$102,MATCH($F$2,'ORARIO DOCENTI'!BH$3:BH$102,0),1),M65)</f>
        <v/>
      </c>
    </row>
    <row r="31" spans="2:15" s="42" customFormat="1" ht="24.95" customHeight="1">
      <c r="B31" s="178"/>
      <c r="C31" s="63" t="str">
        <f>IFERROR(INDEX('ORARIO ITP'!$A$3:$A$102,MATCH($F$2,'ORARIO ITP'!J$3:J$102,0),1),"")</f>
        <v/>
      </c>
      <c r="D31" s="178"/>
      <c r="E31" s="63" t="str">
        <f>IFERROR(INDEX('ORARIO ITP'!$A$3:$A$102,MATCH($F$2,'ORARIO ITP'!T$3:T$102,0),1),"")</f>
        <v/>
      </c>
      <c r="F31" s="178"/>
      <c r="G31" s="63" t="str">
        <f>IFERROR(INDEX('ORARIO ITP'!$A$3:$A$102,MATCH($F$2,'ORARIO ITP'!AD$3:AD$102,0),1),"")</f>
        <v/>
      </c>
      <c r="H31" s="178"/>
      <c r="I31" s="63" t="str">
        <f>IFERROR(INDEX('ORARIO ITP'!$A$3:$A$102,MATCH($F$2,'ORARIO ITP'!AN$3:AN$102,0),1),"")</f>
        <v/>
      </c>
      <c r="J31" s="178"/>
      <c r="K31" s="63" t="str">
        <f>IFERROR(INDEX('ORARIO ITP'!$A$3:$A$102,MATCH($F$2,'ORARIO ITP'!AX$3:AX$102,0),1),"")</f>
        <v/>
      </c>
      <c r="L31" s="178"/>
      <c r="M31" s="63" t="str">
        <f>IFERROR(INDEX('ORARIO ITP'!$A$3:$A$102,MATCH($F$2,'ORARIO ITP'!BH$3:BH$102,0),1),"")</f>
        <v/>
      </c>
    </row>
    <row r="32" spans="2:15" s="42" customFormat="1" ht="24.95" customHeight="1">
      <c r="B32" s="176" t="s">
        <v>52</v>
      </c>
      <c r="C32" s="58" t="str">
        <f ca="1">IFERROR(INDEX('DOCENTI-CLASSI-MATERIE'!$A$2:$L$201,MATCH($C$33,'DOCENTI-CLASSI-MATERIE'!$A$2:$A$201,0),MATCH($F$2,INDIRECT("'DOCENTI-CLASSI-MATERIE'!$A"&amp;MATCH($C$33,'DOCENTI-CLASSI-MATERIE'!$A$2:$A$201,0)+2&amp;":$L"&amp;MATCH($C$33,'DOCENTI-CLASSI-MATERIE'!$A$2:$A$201,0)+2),0)),C67)</f>
        <v/>
      </c>
      <c r="D32" s="176" t="s">
        <v>52</v>
      </c>
      <c r="E32" s="58" t="str">
        <f ca="1">IFERROR(INDEX('DOCENTI-CLASSI-MATERIE'!$A$2:$L$201,MATCH($E$33,'DOCENTI-CLASSI-MATERIE'!$A$2:$A$201,0),MATCH($F$2,INDIRECT("'DOCENTI-CLASSI-MATERIE'!$A"&amp;MATCH($E$33,'DOCENTI-CLASSI-MATERIE'!$A$2:$A$201,0)+2&amp;":$L"&amp;MATCH($E$33,'DOCENTI-CLASSI-MATERIE'!$A$2:$A$201,0)+2),0)),E67)</f>
        <v/>
      </c>
      <c r="F32" s="176" t="s">
        <v>52</v>
      </c>
      <c r="G32" s="58" t="str">
        <f ca="1">IFERROR(INDEX('DOCENTI-CLASSI-MATERIE'!$A$2:$L$201,MATCH($G$33,'DOCENTI-CLASSI-MATERIE'!$A$2:$A$201,0),MATCH($F$2,INDIRECT("'DOCENTI-CLASSI-MATERIE'!$A"&amp;MATCH($G$33,'DOCENTI-CLASSI-MATERIE'!$A$2:$A$201,0)+2&amp;":$L"&amp;MATCH($G$33,'DOCENTI-CLASSI-MATERIE'!$A$2:$A$201,0)+2),0)),G67)</f>
        <v/>
      </c>
      <c r="H32" s="176" t="s">
        <v>52</v>
      </c>
      <c r="I32" s="58" t="str">
        <f ca="1">IFERROR(INDEX('DOCENTI-CLASSI-MATERIE'!$A$2:$L$201,MATCH($I$33,'DOCENTI-CLASSI-MATERIE'!$A$2:$A$201,0),MATCH($F$2,INDIRECT("'DOCENTI-CLASSI-MATERIE'!$A"&amp;MATCH($I$33,'DOCENTI-CLASSI-MATERIE'!$A$2:$A$201,0)+2&amp;":$L"&amp;MATCH($I$33,'DOCENTI-CLASSI-MATERIE'!$A$2:$A$201,0)+2),0)),I67)</f>
        <v/>
      </c>
      <c r="J32" s="176" t="s">
        <v>52</v>
      </c>
      <c r="K32" s="58" t="str">
        <f ca="1">IFERROR(INDEX('DOCENTI-CLASSI-MATERIE'!$A$2:$L$201,MATCH($K$33,'DOCENTI-CLASSI-MATERIE'!$A$2:$A$201,0),MATCH($F$2,INDIRECT("'DOCENTI-CLASSI-MATERIE'!$A"&amp;MATCH($K$33,'DOCENTI-CLASSI-MATERIE'!$A$2:$A$201,0)+2&amp;":$L"&amp;MATCH($K$33,'DOCENTI-CLASSI-MATERIE'!$A$2:$A$201,0)+2),0)),K67)</f>
        <v/>
      </c>
      <c r="L32" s="176" t="s">
        <v>52</v>
      </c>
      <c r="M32" s="58" t="str">
        <f ca="1">IFERROR(INDEX('DOCENTI-CLASSI-MATERIE'!$A$2:$L$201,MATCH($M$33,'DOCENTI-CLASSI-MATERIE'!$A$2:$A$201,0),MATCH($F$2,INDIRECT("'DOCENTI-CLASSI-MATERIE'!$A"&amp;MATCH($M$33,'DOCENTI-CLASSI-MATERIE'!$A$2:$A$201,0)+2&amp;":$L"&amp;MATCH($M$33,'DOCENTI-CLASSI-MATERIE'!$A$2:$A$201,0)+2),0)),M67)</f>
        <v/>
      </c>
    </row>
    <row r="33" spans="1:15" s="42" customFormat="1" ht="24.95" customHeight="1">
      <c r="B33" s="177"/>
      <c r="C33" s="61" t="str">
        <f>IFERROR(INDEX('ORARIO DOCENTI'!$A$3:$A$102,MATCH($F$2,'ORARIO DOCENTI'!K$3:K$102,0),1),C68)</f>
        <v/>
      </c>
      <c r="D33" s="177"/>
      <c r="E33" s="64" t="str">
        <f>IFERROR(INDEX('ORARIO DOCENTI'!$A$3:$A$102,MATCH($F$2,'ORARIO DOCENTI'!U$3:U$102,0),1),E68)</f>
        <v/>
      </c>
      <c r="F33" s="177"/>
      <c r="G33" s="61" t="str">
        <f>IFERROR(INDEX('ORARIO DOCENTI'!$A$3:$A$102,MATCH($F$2,'ORARIO DOCENTI'!AE$3:AE$102,0),1),G68)</f>
        <v/>
      </c>
      <c r="H33" s="177"/>
      <c r="I33" s="61" t="str">
        <f>IFERROR(INDEX('ORARIO DOCENTI'!$A$3:$A$102,MATCH($F$2,'ORARIO DOCENTI'!AO$3:AO$102,0),1),I68)</f>
        <v/>
      </c>
      <c r="J33" s="177"/>
      <c r="K33" s="61" t="str">
        <f>IFERROR(INDEX('ORARIO DOCENTI'!$A$3:$A$102,MATCH($F$2,'ORARIO DOCENTI'!AY$3:AY$102,0),1),K68)</f>
        <v/>
      </c>
      <c r="L33" s="177"/>
      <c r="M33" s="61" t="str">
        <f>IFERROR(INDEX('ORARIO DOCENTI'!$A$3:$A$102,MATCH($F$2,'ORARIO DOCENTI'!BI$3:BI$102,0),1),M68)</f>
        <v/>
      </c>
    </row>
    <row r="34" spans="1:15" s="42" customFormat="1" ht="24.95" customHeight="1">
      <c r="B34" s="178"/>
      <c r="C34" s="62" t="str">
        <f>IFERROR(INDEX('ORARIO ITP'!$A$3:$A$102,MATCH($F$2,'ORARIO ITP'!K$3:K$102,0),1),"")</f>
        <v/>
      </c>
      <c r="D34" s="178"/>
      <c r="E34" s="62" t="str">
        <f>IFERROR(INDEX('ORARIO ITP'!$A$3:$A$102,MATCH($F$2,'ORARIO ITP'!U$3:U$102,0),1),"")</f>
        <v/>
      </c>
      <c r="F34" s="178"/>
      <c r="G34" s="62" t="str">
        <f>IFERROR(INDEX('ORARIO ITP'!$A$3:$A$102,MATCH($F$2,'ORARIO ITP'!AE$3:AE$102,0),1),"")</f>
        <v/>
      </c>
      <c r="H34" s="178"/>
      <c r="I34" s="62" t="str">
        <f>IFERROR(INDEX('ORARIO ITP'!$A$3:$A$102,MATCH($F$2,'ORARIO ITP'!AO$3:AO$102,0),1),"")</f>
        <v/>
      </c>
      <c r="J34" s="178"/>
      <c r="K34" s="62" t="str">
        <f>IFERROR(INDEX('ORARIO ITP'!$A$3:$A$102,MATCH($F$2,'ORARIO ITP'!AY$3:AY$102,0),1),"")</f>
        <v/>
      </c>
      <c r="L34" s="178"/>
      <c r="M34" s="62" t="str">
        <f>IFERROR(INDEX('ORARIO ITP'!$A$3:$A$102,MATCH($F$2,'ORARIO ITP'!BI$3:BI$102,0),1),"")</f>
        <v/>
      </c>
    </row>
    <row r="35" spans="1:15" ht="15" customHeight="1"/>
    <row r="36" spans="1:15" ht="15" hidden="1" customHeight="1">
      <c r="O36" s="32"/>
    </row>
    <row r="37" spans="1:15" ht="50.1" hidden="1" customHeight="1">
      <c r="B37" s="48"/>
      <c r="C37" s="50"/>
      <c r="D37" s="50"/>
      <c r="E37" s="50"/>
      <c r="F37" s="179" t="s">
        <v>50</v>
      </c>
      <c r="G37" s="180"/>
      <c r="H37" s="181" t="str">
        <f>IF(OR($F$2="3E",$F$2="3C",$F$2="4E",$F$2="4C",$F$2="5E",$F$2="5C"),CONCATENATE(MID($F$2,1,1),"EC"),)</f>
        <v>4EC</v>
      </c>
      <c r="I37" s="182"/>
      <c r="J37" s="51"/>
      <c r="K37" s="50"/>
      <c r="L37" s="51"/>
      <c r="M37" s="52"/>
      <c r="O37" s="32"/>
    </row>
    <row r="38" spans="1:15" ht="20.100000000000001" hidden="1" customHeight="1">
      <c r="A38" s="48"/>
      <c r="B38" s="53"/>
      <c r="C38" s="54"/>
      <c r="D38" s="54"/>
      <c r="E38" s="54"/>
      <c r="F38" s="55"/>
      <c r="G38" s="54"/>
      <c r="H38" s="56"/>
      <c r="I38" s="56"/>
      <c r="J38" s="56"/>
      <c r="K38" s="56"/>
      <c r="L38" s="56"/>
      <c r="M38" s="56"/>
    </row>
    <row r="39" spans="1:15" s="38" customFormat="1" ht="30" hidden="1" customHeight="1">
      <c r="B39" s="183" t="s">
        <v>6</v>
      </c>
      <c r="C39" s="184"/>
      <c r="D39" s="183" t="s">
        <v>7</v>
      </c>
      <c r="E39" s="184"/>
      <c r="F39" s="183" t="s">
        <v>8</v>
      </c>
      <c r="G39" s="184"/>
      <c r="H39" s="183" t="s">
        <v>9</v>
      </c>
      <c r="I39" s="184"/>
      <c r="J39" s="183" t="s">
        <v>10</v>
      </c>
      <c r="K39" s="184"/>
      <c r="L39" s="183" t="s">
        <v>5</v>
      </c>
      <c r="M39" s="184"/>
      <c r="N39" s="57"/>
    </row>
    <row r="40" spans="1:15" s="42" customFormat="1" ht="24.95" hidden="1" customHeight="1">
      <c r="B40" s="176" t="s">
        <v>15</v>
      </c>
      <c r="C40" s="58" t="str">
        <f ca="1">IFERROR(INDEX('DOCENTI-CLASSI-MATERIE'!$A$2:$L$201,MATCH($C$41,'DOCENTI-CLASSI-MATERIE'!$A$2:$A$201,0),MATCH($H$37,INDIRECT("'DOCENTI-CLASSI-MATERIE'!$A"&amp;MATCH($C$41,'DOCENTI-CLASSI-MATERIE'!$A$2:$A$201,0)+2&amp;":$L"&amp;MATCH($C$41,'DOCENTI-CLASSI-MATERIE'!$A$2:$A$201,0)+2),0)),"")</f>
        <v>LINGUA LETT.ITAL. E STORIA</v>
      </c>
      <c r="D40" s="176" t="s">
        <v>15</v>
      </c>
      <c r="E40" s="58" t="str">
        <f ca="1">IFERROR(INDEX('DOCENTI-CLASSI-MATERIE'!$A$2:$L$201,MATCH($E$41,'DOCENTI-CLASSI-MATERIE'!$A$2:$A$201,0),MATCH($H$37,INDIRECT("'DOCENTI-CLASSI-MATERIE'!$A"&amp;MATCH($E$41,'DOCENTI-CLASSI-MATERIE'!$A$2:$A$201,0)+2&amp;":$L"&amp;MATCH($E$41,'DOCENTI-CLASSI-MATERIE'!$A$2:$A$201,0)+2),0)),"")</f>
        <v>LINGUA LETT.ITAL. E STORIA</v>
      </c>
      <c r="F40" s="176" t="s">
        <v>15</v>
      </c>
      <c r="G40" s="58" t="str">
        <f ca="1">IFERROR(INDEX('DOCENTI-CLASSI-MATERIE'!$A$2:$L$201,MATCH($G$41,'DOCENTI-CLASSI-MATERIE'!$A$2:$A$201,0),MATCH($H$37,INDIRECT("'DOCENTI-CLASSI-MATERIE'!$A"&amp;MATCH($G$41,'DOCENTI-CLASSI-MATERIE'!$A$2:$A$201,0)+2&amp;":$L"&amp;MATCH($G$41,'DOCENTI-CLASSI-MATERIE'!$A$2:$A$201,0)+2),0)),"")</f>
        <v>LINGUA LETT.ITAL. E STORIA</v>
      </c>
      <c r="H40" s="176" t="s">
        <v>15</v>
      </c>
      <c r="I40" s="58" t="str">
        <f ca="1">IFERROR(INDEX('DOCENTI-CLASSI-MATERIE'!$A$2:$L$201,MATCH($I$41,'DOCENTI-CLASSI-MATERIE'!$A$2:$A$201,0),MATCH($H$37,INDIRECT("'DOCENTI-CLASSI-MATERIE'!$A"&amp;MATCH($I$41,'DOCENTI-CLASSI-MATERIE'!$A$2:$A$201,0)+2&amp;":$L"&amp;MATCH($I$41,'DOCENTI-CLASSI-MATERIE'!$A$2:$A$201,0)+2),0)),"")</f>
        <v/>
      </c>
      <c r="J40" s="176" t="s">
        <v>15</v>
      </c>
      <c r="K40" s="58" t="str">
        <f ca="1">IFERROR(INDEX('DOCENTI-CLASSI-MATERIE'!$A$2:$L$201,MATCH($K$41,'DOCENTI-CLASSI-MATERIE'!$A$2:$A$201,0),MATCH($H$37,INDIRECT("'DOCENTI-CLASSI-MATERIE'!$A"&amp;MATCH($K$41,'DOCENTI-CLASSI-MATERIE'!$A$2:$A$201,0)+2&amp;":$L"&amp;MATCH($K$41,'DOCENTI-CLASSI-MATERIE'!$A$2:$A$201,0)+2),0)),"")</f>
        <v>LINGUA INGLESE</v>
      </c>
      <c r="L40" s="176" t="s">
        <v>15</v>
      </c>
      <c r="M40" s="58" t="str">
        <f ca="1">IFERROR(INDEX('DOCENTI-CLASSI-MATERIE'!$A$2:$L$201,MATCH($M$41,'DOCENTI-CLASSI-MATERIE'!$A$2:$A$201,0),MATCH($H$37,INDIRECT("'DOCENTI-CLASSI-MATERIE'!$A"&amp;MATCH($M$41,'DOCENTI-CLASSI-MATERIE'!$A$2:$A$201,0)+2&amp;":$L"&amp;MATCH($M$41,'DOCENTI-CLASSI-MATERIE'!$A$2:$A$201,0)+2),0)),"")</f>
        <v>LINGUA LETT.ITAL. E STORIA</v>
      </c>
      <c r="N40" s="59"/>
      <c r="O40" s="59"/>
    </row>
    <row r="41" spans="1:15" s="42" customFormat="1" ht="24.95" hidden="1" customHeight="1">
      <c r="B41" s="177"/>
      <c r="C41" s="61" t="str">
        <f>IFERROR(INDEX('ORARIO DOCENTI'!$A$3:$A$102,MATCH($H$37,'ORARIO DOCENTI'!B$3:B$102,0),1),"")</f>
        <v>TEMPERINI</v>
      </c>
      <c r="D41" s="177"/>
      <c r="E41" s="61" t="str">
        <f>IFERROR(INDEX('ORARIO DOCENTI'!$A$3:$A$102,MATCH($H$37,'ORARIO DOCENTI'!L$3:L$102,0),1),"")</f>
        <v>TEMPERINI</v>
      </c>
      <c r="F41" s="177"/>
      <c r="G41" s="61" t="str">
        <f>IFERROR(INDEX('ORARIO DOCENTI'!$A$3:$A$102,MATCH($H$37,'ORARIO DOCENTI'!V$3:V$102,0),1),"")</f>
        <v>TEMPERINI</v>
      </c>
      <c r="H41" s="177"/>
      <c r="I41" s="61" t="str">
        <f>IFERROR(INDEX('ORARIO DOCENTI'!$A$3:$A$102,MATCH($H$37,'ORARIO DOCENTI'!AF$3:AF$102,0),1),"")</f>
        <v/>
      </c>
      <c r="J41" s="177"/>
      <c r="K41" s="61" t="str">
        <f>IFERROR(INDEX('ORARIO DOCENTI'!$A$3:$A$102,MATCH($H$37,'ORARIO DOCENTI'!AP$3:AP$102,0),1),"")</f>
        <v>LEONARDO</v>
      </c>
      <c r="L41" s="177"/>
      <c r="M41" s="61" t="str">
        <f>IFERROR(INDEX('ORARIO DOCENTI'!$A$3:$A$102,MATCH($H$37,'ORARIO DOCENTI'!AZ$3:AZ$102,0),1),"")</f>
        <v>TEMPERINI</v>
      </c>
      <c r="N41" s="59"/>
      <c r="O41" s="59"/>
    </row>
    <row r="42" spans="1:15" s="42" customFormat="1" ht="24.95" hidden="1" customHeight="1">
      <c r="B42" s="178"/>
      <c r="C42" s="62" t="str">
        <f>IFERROR(INDEX('ORARIO ITP'!$A$3:$A$102,MATCH($H$37,'ORARIO ITP'!B$3:B$102,0),1),"")</f>
        <v/>
      </c>
      <c r="D42" s="178"/>
      <c r="E42" s="63" t="str">
        <f>IFERROR(INDEX('ORARIO ITP'!$A$3:$A$102,MATCH($H$37,'ORARIO ITP'!L$3:L$102,0),1),"")</f>
        <v/>
      </c>
      <c r="F42" s="178"/>
      <c r="G42" s="63" t="str">
        <f>IFERROR(INDEX('ORARIO ITP'!$A$3:$A$102,MATCH($H$37,'ORARIO ITP'!V$3:V$102,0),1),"")</f>
        <v/>
      </c>
      <c r="H42" s="178"/>
      <c r="I42" s="63" t="str">
        <f>IFERROR(INDEX('ORARIO ITP'!$A$3:$A$102,MATCH($H$37,'ORARIO ITP'!AF$3:AF$102,0),1),"")</f>
        <v/>
      </c>
      <c r="J42" s="178"/>
      <c r="K42" s="63" t="str">
        <f>IFERROR(INDEX('ORARIO ITP'!$A$3:$A$102,MATCH($H$37,'ORARIO ITP'!AP$3:AP$102,0),1),"")</f>
        <v/>
      </c>
      <c r="L42" s="178"/>
      <c r="M42" s="63" t="str">
        <f>IFERROR(INDEX('ORARIO ITP'!$A$3:$A$102,MATCH($H$37,'ORARIO ITP'!AZ$3:AZ$102,0),1),"")</f>
        <v/>
      </c>
      <c r="N42" s="59"/>
      <c r="O42" s="59"/>
    </row>
    <row r="43" spans="1:15" s="42" customFormat="1" ht="24.95" hidden="1" customHeight="1">
      <c r="B43" s="176" t="s">
        <v>16</v>
      </c>
      <c r="C43" s="58" t="str">
        <f ca="1">IFERROR(INDEX('DOCENTI-CLASSI-MATERIE'!$A$2:$L$201,MATCH($C$44,'DOCENTI-CLASSI-MATERIE'!$A$2:$A$201,0),MATCH($H$37,INDIRECT("'DOCENTI-CLASSI-MATERIE'!$A"&amp;MATCH($C$44,'DOCENTI-CLASSI-MATERIE'!$A$2:$A$201,0)+2&amp;":$L"&amp;MATCH($C$44,'DOCENTI-CLASSI-MATERIE'!$A$2:$A$201,0)+2),0)),"")</f>
        <v>LINGUA LETT.ITAL. E STORIA</v>
      </c>
      <c r="D43" s="176" t="s">
        <v>16</v>
      </c>
      <c r="E43" s="58" t="str">
        <f ca="1">IFERROR(INDEX('DOCENTI-CLASSI-MATERIE'!$A$2:$L$201,MATCH($E$44,'DOCENTI-CLASSI-MATERIE'!$A$2:$A$201,0),MATCH($H$37,INDIRECT("'DOCENTI-CLASSI-MATERIE'!$A"&amp;MATCH($E$44,'DOCENTI-CLASSI-MATERIE'!$A$2:$A$201,0)+2&amp;":$L"&amp;MATCH($E$44,'DOCENTI-CLASSI-MATERIE'!$A$2:$A$201,0)+2),0)),"")</f>
        <v>LINGUA LETT.ITAL. E STORIA</v>
      </c>
      <c r="F43" s="176" t="s">
        <v>16</v>
      </c>
      <c r="G43" s="58" t="str">
        <f ca="1">IFERROR(INDEX('DOCENTI-CLASSI-MATERIE'!$A$2:$L$201,MATCH($G$44,'DOCENTI-CLASSI-MATERIE'!$A$2:$A$201,0),MATCH($H$37,INDIRECT("'DOCENTI-CLASSI-MATERIE'!$A"&amp;MATCH($G$44,'DOCENTI-CLASSI-MATERIE'!$A$2:$A$201,0)+2&amp;":$L"&amp;MATCH($G$44,'DOCENTI-CLASSI-MATERIE'!$A$2:$A$201,0)+2),0)),"")</f>
        <v/>
      </c>
      <c r="H43" s="176" t="s">
        <v>16</v>
      </c>
      <c r="I43" s="58" t="str">
        <f ca="1">IFERROR(INDEX('DOCENTI-CLASSI-MATERIE'!$A$2:$L$201,MATCH($I$44,'DOCENTI-CLASSI-MATERIE'!$A$2:$A$201,0),MATCH($H$37,INDIRECT("'DOCENTI-CLASSI-MATERIE'!$A"&amp;MATCH($I$44,'DOCENTI-CLASSI-MATERIE'!$A$2:$A$201,0)+2&amp;":$L"&amp;MATCH($I$44,'DOCENTI-CLASSI-MATERIE'!$A$2:$A$201,0)+2),0)),"")</f>
        <v>SCIENZE MOTORIE</v>
      </c>
      <c r="J43" s="176" t="s">
        <v>16</v>
      </c>
      <c r="K43" s="58" t="str">
        <f ca="1">IFERROR(INDEX('DOCENTI-CLASSI-MATERIE'!$A$2:$L$201,MATCH($K$44,'DOCENTI-CLASSI-MATERIE'!$A$2:$A$201,0),MATCH($H$37,INDIRECT("'DOCENTI-CLASSI-MATERIE'!$A"&amp;MATCH($K$44,'DOCENTI-CLASSI-MATERIE'!$A$2:$A$201,0)+2&amp;":$L"&amp;MATCH($K$44,'DOCENTI-CLASSI-MATERIE'!$A$2:$A$201,0)+2),0)),"")</f>
        <v>RELIGIONE</v>
      </c>
      <c r="L43" s="176" t="s">
        <v>16</v>
      </c>
      <c r="M43" s="58" t="str">
        <f ca="1">IFERROR(INDEX('DOCENTI-CLASSI-MATERIE'!$A$2:$L$201,MATCH($M$44,'DOCENTI-CLASSI-MATERIE'!$A$2:$A$201,0),MATCH($H$37,INDIRECT("'DOCENTI-CLASSI-MATERIE'!$A"&amp;MATCH($M$44,'DOCENTI-CLASSI-MATERIE'!$A$2:$A$201,0)+2&amp;":$L"&amp;MATCH($M$44,'DOCENTI-CLASSI-MATERIE'!$A$2:$A$201,0)+2),0)),"")</f>
        <v/>
      </c>
    </row>
    <row r="44" spans="1:15" s="42" customFormat="1" ht="24.95" hidden="1" customHeight="1">
      <c r="B44" s="177"/>
      <c r="C44" s="61" t="str">
        <f>IFERROR(INDEX('ORARIO DOCENTI'!$A$3:$A$102,MATCH($H$37,'ORARIO DOCENTI'!C$3:C$102,0),1),"")</f>
        <v>TEMPERINI</v>
      </c>
      <c r="D44" s="177"/>
      <c r="E44" s="61" t="str">
        <f>IFERROR(INDEX('ORARIO DOCENTI'!$A$3:$A$102,MATCH($H$37,'ORARIO DOCENTI'!M$3:M$102,0),1),"")</f>
        <v>TEMPERINI</v>
      </c>
      <c r="F44" s="177"/>
      <c r="G44" s="61" t="str">
        <f>IFERROR(INDEX('ORARIO DOCENTI'!$A$3:$A$102,MATCH($H$37,'ORARIO DOCENTI'!W$3:W$102,0),1),"")</f>
        <v/>
      </c>
      <c r="H44" s="177"/>
      <c r="I44" s="61" t="str">
        <f>IFERROR(INDEX('ORARIO DOCENTI'!$A$3:$A$102,MATCH($H$37,'ORARIO DOCENTI'!AG$3:AG$102,0),1),"")</f>
        <v>ROSI</v>
      </c>
      <c r="J44" s="177"/>
      <c r="K44" s="61" t="str">
        <f>IFERROR(INDEX('ORARIO DOCENTI'!$A$3:$A$102,MATCH($H$37,'ORARIO DOCENTI'!AQ$3:AQ$102,0),1),"")</f>
        <v>MEMOLA</v>
      </c>
      <c r="L44" s="177"/>
      <c r="M44" s="61" t="str">
        <f>IFERROR(INDEX('ORARIO DOCENTI'!$A$3:$A$102,MATCH($H$37,'ORARIO DOCENTI'!BA$3:BA$102,0),1),"")</f>
        <v/>
      </c>
    </row>
    <row r="45" spans="1:15" s="42" customFormat="1" ht="24.95" hidden="1" customHeight="1">
      <c r="B45" s="178"/>
      <c r="C45" s="62" t="str">
        <f>IFERROR(INDEX('ORARIO ITP'!$A$3:$A$102,MATCH($H$37,'ORARIO ITP'!C$3:C$102,0),1),"")</f>
        <v/>
      </c>
      <c r="D45" s="178"/>
      <c r="E45" s="63" t="str">
        <f>IFERROR(INDEX('ORARIO ITP'!$A$3:$A$102,MATCH($H$37,'ORARIO ITP'!M$3:M$102,0),1),"")</f>
        <v/>
      </c>
      <c r="F45" s="178"/>
      <c r="G45" s="63" t="str">
        <f>IFERROR(INDEX('ORARIO ITP'!$A$3:$A$102,MATCH($H$37,'ORARIO ITP'!W$3:W$102,0),1),"")</f>
        <v/>
      </c>
      <c r="H45" s="178"/>
      <c r="I45" s="63" t="str">
        <f>IFERROR(INDEX('ORARIO ITP'!$A$3:$A$102,MATCH($H$37,'ORARIO ITP'!AG$3:AG$102,0),1),"")</f>
        <v/>
      </c>
      <c r="J45" s="178"/>
      <c r="K45" s="63" t="str">
        <f>IFERROR(INDEX('ORARIO ITP'!$A$3:$A$102,MATCH($H$37,'ORARIO ITP'!AQ$3:AQ$102,0),1),"")</f>
        <v/>
      </c>
      <c r="L45" s="178"/>
      <c r="M45" s="63" t="str">
        <f>IFERROR(INDEX('ORARIO ITP'!$A$3:$A$102,MATCH($H$37,'ORARIO ITP'!BA$3:BA$102,0),1),"")</f>
        <v/>
      </c>
    </row>
    <row r="46" spans="1:15" s="42" customFormat="1" ht="24.95" hidden="1" customHeight="1">
      <c r="B46" s="176" t="s">
        <v>17</v>
      </c>
      <c r="C46" s="58" t="str">
        <f ca="1">IFERROR(INDEX('DOCENTI-CLASSI-MATERIE'!$A$2:$L$201,MATCH($C$47,'DOCENTI-CLASSI-MATERIE'!$A$2:$A$201,0),MATCH($H$37,INDIRECT("'DOCENTI-CLASSI-MATERIE'!$A"&amp;MATCH($C$47,'DOCENTI-CLASSI-MATERIE'!$A$2:$A$201,0)+2&amp;":$L"&amp;MATCH($C$47,'DOCENTI-CLASSI-MATERIE'!$A$2:$A$201,0)+2),0)),"")</f>
        <v/>
      </c>
      <c r="D46" s="176" t="s">
        <v>17</v>
      </c>
      <c r="E46" s="58" t="str">
        <f ca="1">IFERROR(INDEX('DOCENTI-CLASSI-MATERIE'!$A$2:$L$201,MATCH($E$47,'DOCENTI-CLASSI-MATERIE'!$A$2:$A$201,0),MATCH($H$37,INDIRECT("'DOCENTI-CLASSI-MATERIE'!$A"&amp;MATCH($E$47,'DOCENTI-CLASSI-MATERIE'!$A$2:$A$201,0)+2&amp;":$L"&amp;MATCH($E$47,'DOCENTI-CLASSI-MATERIE'!$A$2:$A$201,0)+2),0)),"")</f>
        <v/>
      </c>
      <c r="F46" s="176" t="s">
        <v>17</v>
      </c>
      <c r="G46" s="58" t="str">
        <f ca="1">IFERROR(INDEX('DOCENTI-CLASSI-MATERIE'!$A$2:$L$201,MATCH($G$47,'DOCENTI-CLASSI-MATERIE'!$A$2:$A$201,0),MATCH($H$37,INDIRECT("'DOCENTI-CLASSI-MATERIE'!$A"&amp;MATCH($G$47,'DOCENTI-CLASSI-MATERIE'!$A$2:$A$201,0)+2&amp;":$L"&amp;MATCH($G$47,'DOCENTI-CLASSI-MATERIE'!$A$2:$A$201,0)+2),0)),"")</f>
        <v/>
      </c>
      <c r="H46" s="176" t="s">
        <v>17</v>
      </c>
      <c r="I46" s="58" t="str">
        <f ca="1">IFERROR(INDEX('DOCENTI-CLASSI-MATERIE'!$A$2:$L$201,MATCH($I$47,'DOCENTI-CLASSI-MATERIE'!$A$2:$A$201,0),MATCH($H$37,INDIRECT("'DOCENTI-CLASSI-MATERIE'!$A"&amp;MATCH($I$47,'DOCENTI-CLASSI-MATERIE'!$A$2:$A$201,0)+2&amp;":$L"&amp;MATCH($I$47,'DOCENTI-CLASSI-MATERIE'!$A$2:$A$201,0)+2),0)),"")</f>
        <v>SCIENZE MOTORIE</v>
      </c>
      <c r="J46" s="176" t="s">
        <v>17</v>
      </c>
      <c r="K46" s="58" t="str">
        <f ca="1">IFERROR(INDEX('DOCENTI-CLASSI-MATERIE'!$A$2:$L$201,MATCH($K$47,'DOCENTI-CLASSI-MATERIE'!$A$2:$A$201,0),MATCH($H$37,INDIRECT("'DOCENTI-CLASSI-MATERIE'!$A"&amp;MATCH($K$47,'DOCENTI-CLASSI-MATERIE'!$A$2:$A$201,0)+2&amp;":$L"&amp;MATCH($K$47,'DOCENTI-CLASSI-MATERIE'!$A$2:$A$201,0)+2),0)),"")</f>
        <v/>
      </c>
      <c r="L46" s="176" t="s">
        <v>17</v>
      </c>
      <c r="M46" s="58" t="str">
        <f ca="1">IFERROR(INDEX('DOCENTI-CLASSI-MATERIE'!$A$2:$L$201,MATCH($M$47,'DOCENTI-CLASSI-MATERIE'!$A$2:$A$201,0),MATCH($H$37,INDIRECT("'DOCENTI-CLASSI-MATERIE'!$A"&amp;MATCH($M$47,'DOCENTI-CLASSI-MATERIE'!$A$2:$A$201,0)+2&amp;":$L"&amp;MATCH($M$47,'DOCENTI-CLASSI-MATERIE'!$A$2:$A$201,0)+2),0)),"")</f>
        <v/>
      </c>
    </row>
    <row r="47" spans="1:15" s="42" customFormat="1" ht="24.95" hidden="1" customHeight="1">
      <c r="B47" s="177"/>
      <c r="C47" s="61" t="str">
        <f>IFERROR(INDEX('ORARIO DOCENTI'!$A$3:$A$102,MATCH($H$37,'ORARIO DOCENTI'!D$3:D$102,0),1),"")</f>
        <v/>
      </c>
      <c r="D47" s="177"/>
      <c r="E47" s="64" t="str">
        <f>IFERROR(INDEX('ORARIO DOCENTI'!$A$3:$A$102,MATCH($H$37,'ORARIO DOCENTI'!N$3:N$102,0),1),"")</f>
        <v/>
      </c>
      <c r="F47" s="177"/>
      <c r="G47" s="61" t="str">
        <f>IFERROR(INDEX('ORARIO DOCENTI'!$A$3:$A$102,MATCH($H$37,'ORARIO DOCENTI'!X$3:X$102,0),1),"")</f>
        <v/>
      </c>
      <c r="H47" s="177"/>
      <c r="I47" s="61" t="str">
        <f>IFERROR(INDEX('ORARIO DOCENTI'!$A$3:$A$102,MATCH($H$37,'ORARIO DOCENTI'!AH$3:AH$102,0),1),"")</f>
        <v>ROSI</v>
      </c>
      <c r="J47" s="177"/>
      <c r="K47" s="61" t="str">
        <f>IFERROR(INDEX('ORARIO DOCENTI'!$A$3:$A$102,MATCH($H$37,'ORARIO DOCENTI'!AR$3:AR$102,0),1),"")</f>
        <v/>
      </c>
      <c r="L47" s="177"/>
      <c r="M47" s="61" t="str">
        <f>IFERROR(INDEX('ORARIO DOCENTI'!$A$3:$A$102,MATCH($H$37,'ORARIO DOCENTI'!BB$3:BB$102,0),1),"")</f>
        <v/>
      </c>
    </row>
    <row r="48" spans="1:15" s="46" customFormat="1" ht="24.95" hidden="1" customHeight="1">
      <c r="B48" s="178"/>
      <c r="C48" s="63" t="str">
        <f>IFERROR(INDEX('ORARIO ITP'!$A$3:$A$102,MATCH($H$37,'ORARIO ITP'!D$3:D$102,0),1),"")</f>
        <v/>
      </c>
      <c r="D48" s="178"/>
      <c r="E48" s="63" t="str">
        <f>IFERROR(INDEX('ORARIO ITP'!$A$3:$A$102,MATCH($H$37,'ORARIO ITP'!N$3:N$102,0),1),"")</f>
        <v/>
      </c>
      <c r="F48" s="178"/>
      <c r="G48" s="63" t="str">
        <f>IFERROR(INDEX('ORARIO ITP'!$A$3:$A$102,MATCH($H$37,'ORARIO ITP'!X$3:X$102,0),1),"")</f>
        <v/>
      </c>
      <c r="H48" s="178"/>
      <c r="I48" s="63" t="str">
        <f>IFERROR(INDEX('ORARIO ITP'!$A$3:$A$102,MATCH($H$37,'ORARIO ITP'!AH$3:AH$102,0),1),"")</f>
        <v/>
      </c>
      <c r="J48" s="178"/>
      <c r="K48" s="63" t="str">
        <f>IFERROR(INDEX('ORARIO ITP'!$A$3:$A$102,MATCH($H$37,'ORARIO ITP'!AR$3:AR$102,0),1),"")</f>
        <v/>
      </c>
      <c r="L48" s="178"/>
      <c r="M48" s="63" t="str">
        <f>IFERROR(INDEX('ORARIO ITP'!$A$3:$A$102,MATCH($H$37,'ORARIO ITP'!BB$3:BB$102,0),1),"")</f>
        <v/>
      </c>
    </row>
    <row r="49" spans="2:15" s="42" customFormat="1" ht="24.95" hidden="1" customHeight="1">
      <c r="B49" s="176" t="s">
        <v>18</v>
      </c>
      <c r="C49" s="58" t="str">
        <f ca="1">IFERROR(INDEX('DOCENTI-CLASSI-MATERIE'!$A$2:$L$201,MATCH($C$50,'DOCENTI-CLASSI-MATERIE'!$A$2:$A$201,0),MATCH($H$37,INDIRECT("'DOCENTI-CLASSI-MATERIE'!$A"&amp;MATCH($C$50,'DOCENTI-CLASSI-MATERIE'!$A$2:$A$201,0)+2&amp;":$L"&amp;MATCH($C$50,'DOCENTI-CLASSI-MATERIE'!$A$2:$A$201,0)+2),0)),"")</f>
        <v/>
      </c>
      <c r="D49" s="176" t="s">
        <v>18</v>
      </c>
      <c r="E49" s="58" t="str">
        <f ca="1">IFERROR(INDEX('DOCENTI-CLASSI-MATERIE'!$A$2:$L$201,MATCH($E$50,'DOCENTI-CLASSI-MATERIE'!$A$2:$A$201,0),MATCH($H$37,INDIRECT("'DOCENTI-CLASSI-MATERIE'!$A"&amp;MATCH($E$50,'DOCENTI-CLASSI-MATERIE'!$A$2:$A$201,0)+2&amp;":$L"&amp;MATCH($E$50,'DOCENTI-CLASSI-MATERIE'!$A$2:$A$201,0)+2),0)),"")</f>
        <v/>
      </c>
      <c r="F49" s="176" t="s">
        <v>18</v>
      </c>
      <c r="G49" s="58" t="str">
        <f ca="1">IFERROR(INDEX('DOCENTI-CLASSI-MATERIE'!$A$2:$L$201,MATCH($G$50,'DOCENTI-CLASSI-MATERIE'!$A$2:$A$201,0),MATCH($H$37,INDIRECT("'DOCENTI-CLASSI-MATERIE'!$A"&amp;MATCH($G$50,'DOCENTI-CLASSI-MATERIE'!$A$2:$A$201,0)+2&amp;":$L"&amp;MATCH($G$50,'DOCENTI-CLASSI-MATERIE'!$A$2:$A$201,0)+2),0)),"")</f>
        <v/>
      </c>
      <c r="H49" s="176" t="s">
        <v>18</v>
      </c>
      <c r="I49" s="58" t="str">
        <f ca="1">IFERROR(INDEX('DOCENTI-CLASSI-MATERIE'!$A$2:$L$201,MATCH($I$50,'DOCENTI-CLASSI-MATERIE'!$A$2:$A$201,0),MATCH($H$37,INDIRECT("'DOCENTI-CLASSI-MATERIE'!$A"&amp;MATCH($I$50,'DOCENTI-CLASSI-MATERIE'!$A$2:$A$201,0)+2&amp;":$L"&amp;MATCH($I$50,'DOCENTI-CLASSI-MATERIE'!$A$2:$A$201,0)+2),0)),"")</f>
        <v/>
      </c>
      <c r="J49" s="176" t="s">
        <v>18</v>
      </c>
      <c r="K49" s="58" t="str">
        <f ca="1">IFERROR(INDEX('DOCENTI-CLASSI-MATERIE'!$A$2:$L$201,MATCH($K$50,'DOCENTI-CLASSI-MATERIE'!$A$2:$A$201,0),MATCH($H$37,INDIRECT("'DOCENTI-CLASSI-MATERIE'!$A"&amp;MATCH($K$50,'DOCENTI-CLASSI-MATERIE'!$A$2:$A$201,0)+2&amp;":$L"&amp;MATCH($K$50,'DOCENTI-CLASSI-MATERIE'!$A$2:$A$201,0)+2),0)),"")</f>
        <v/>
      </c>
      <c r="L49" s="176" t="s">
        <v>18</v>
      </c>
      <c r="M49" s="58" t="str">
        <f ca="1">IFERROR(INDEX('DOCENTI-CLASSI-MATERIE'!$A$2:$L$201,MATCH($M$50,'DOCENTI-CLASSI-MATERIE'!$A$2:$A$201,0),MATCH($H$37,INDIRECT("'DOCENTI-CLASSI-MATERIE'!$A"&amp;MATCH($M$50,'DOCENTI-CLASSI-MATERIE'!$A$2:$A$201,0)+2&amp;":$L"&amp;MATCH($M$50,'DOCENTI-CLASSI-MATERIE'!$A$2:$A$201,0)+2),0)),"")</f>
        <v/>
      </c>
    </row>
    <row r="50" spans="2:15" s="42" customFormat="1" ht="24.95" hidden="1" customHeight="1">
      <c r="B50" s="177"/>
      <c r="C50" s="61" t="str">
        <f>IFERROR(INDEX('ORARIO DOCENTI'!$A$3:$A$102,MATCH($H$37,'ORARIO DOCENTI'!E$3:E$102,0),1),"")</f>
        <v/>
      </c>
      <c r="D50" s="177"/>
      <c r="E50" s="64" t="str">
        <f>IFERROR(INDEX('ORARIO DOCENTI'!$A$3:$A$102,MATCH($H$37,'ORARIO DOCENTI'!O$3:O$102,0),1),"")</f>
        <v/>
      </c>
      <c r="F50" s="177"/>
      <c r="G50" s="61" t="str">
        <f>IFERROR(INDEX('ORARIO DOCENTI'!$A$3:$A$102,MATCH($H$37,'ORARIO DOCENTI'!Y$3:Y$102,0),1),"")</f>
        <v/>
      </c>
      <c r="H50" s="177"/>
      <c r="I50" s="61" t="str">
        <f>IFERROR(INDEX('ORARIO DOCENTI'!$A$3:$A$102,MATCH($H$37,'ORARIO DOCENTI'!AI$3:AI$102,0),1),"")</f>
        <v/>
      </c>
      <c r="J50" s="177"/>
      <c r="K50" s="61" t="str">
        <f>IFERROR(INDEX('ORARIO DOCENTI'!$A$3:$A$102,MATCH($H$37,'ORARIO DOCENTI'!AS$3:AS$102,0),1),"")</f>
        <v/>
      </c>
      <c r="L50" s="177"/>
      <c r="M50" s="61" t="str">
        <f>IFERROR(INDEX('ORARIO DOCENTI'!$A$3:$A$102,MATCH($H$37,'ORARIO DOCENTI'!BC$3:BC$102,0),1),"")</f>
        <v/>
      </c>
    </row>
    <row r="51" spans="2:15" s="42" customFormat="1" ht="24.95" hidden="1" customHeight="1">
      <c r="B51" s="178"/>
      <c r="C51" s="63" t="str">
        <f>IFERROR(INDEX('ORARIO ITP'!$A$3:$A$102,MATCH($H$37,'ORARIO ITP'!E$3:E$102,0),1),"")</f>
        <v/>
      </c>
      <c r="D51" s="178"/>
      <c r="E51" s="63" t="str">
        <f>IFERROR(INDEX('ORARIO ITP'!$A$3:$A$102,MATCH($H$37,'ORARIO ITP'!O$3:O$102,0),1),"")</f>
        <v/>
      </c>
      <c r="F51" s="178"/>
      <c r="G51" s="63" t="str">
        <f>IFERROR(INDEX('ORARIO ITP'!$A$3:$A$102,MATCH($H$37,'ORARIO ITP'!Y$3:Y$102,0),1),"")</f>
        <v/>
      </c>
      <c r="H51" s="178"/>
      <c r="I51" s="63" t="str">
        <f>IFERROR(INDEX('ORARIO ITP'!$A$3:$A$102,MATCH($H$37,'ORARIO ITP'!AI$3:AI$102,0),1),"")</f>
        <v/>
      </c>
      <c r="J51" s="178"/>
      <c r="K51" s="63" t="str">
        <f>IFERROR(INDEX('ORARIO ITP'!$A$3:$A$102,MATCH($H$37,'ORARIO ITP'!AS$3:AS$102,0),1),"")</f>
        <v/>
      </c>
      <c r="L51" s="178"/>
      <c r="M51" s="63" t="str">
        <f>IFERROR(INDEX('ORARIO ITP'!$A$3:$A$102,MATCH($H$37,'ORARIO ITP'!BC$3:BC$102,0),1),"")</f>
        <v/>
      </c>
    </row>
    <row r="52" spans="2:15" s="42" customFormat="1" ht="24.95" hidden="1" customHeight="1">
      <c r="B52" s="176" t="s">
        <v>22</v>
      </c>
      <c r="C52" s="58" t="str">
        <f ca="1">IFERROR(INDEX('DOCENTI-CLASSI-MATERIE'!$A$2:$L$201,MATCH($C$53,'DOCENTI-CLASSI-MATERIE'!$A$2:$A$201,0),MATCH($H$37,INDIRECT("'DOCENTI-CLASSI-MATERIE'!$A"&amp;MATCH($C$53,'DOCENTI-CLASSI-MATERIE'!$A$2:$A$201,0)+2&amp;":$L"&amp;MATCH($C$53,'DOCENTI-CLASSI-MATERIE'!$A$2:$A$201,0)+2),0)),"")</f>
        <v>LINGUA INGLESE</v>
      </c>
      <c r="D52" s="176" t="s">
        <v>22</v>
      </c>
      <c r="E52" s="58" t="str">
        <f ca="1">IFERROR(INDEX('DOCENTI-CLASSI-MATERIE'!$A$2:$L$201,MATCH($E$53,'DOCENTI-CLASSI-MATERIE'!$A$2:$A$201,0),MATCH($H$37,INDIRECT("'DOCENTI-CLASSI-MATERIE'!$A"&amp;MATCH($E$53,'DOCENTI-CLASSI-MATERIE'!$A$2:$A$201,0)+2&amp;":$L"&amp;MATCH($E$53,'DOCENTI-CLASSI-MATERIE'!$A$2:$A$201,0)+2),0)),"")</f>
        <v/>
      </c>
      <c r="F52" s="176" t="s">
        <v>22</v>
      </c>
      <c r="G52" s="58" t="str">
        <f ca="1">IFERROR(INDEX('DOCENTI-CLASSI-MATERIE'!$A$2:$L$201,MATCH($G$53,'DOCENTI-CLASSI-MATERIE'!$A$2:$A$201,0),MATCH($H$37,INDIRECT("'DOCENTI-CLASSI-MATERIE'!$A"&amp;MATCH($G$53,'DOCENTI-CLASSI-MATERIE'!$A$2:$A$201,0)+2&amp;":$L"&amp;MATCH($G$53,'DOCENTI-CLASSI-MATERIE'!$A$2:$A$201,0)+2),0)),"")</f>
        <v/>
      </c>
      <c r="H52" s="176" t="s">
        <v>22</v>
      </c>
      <c r="I52" s="58" t="str">
        <f ca="1">IFERROR(INDEX('DOCENTI-CLASSI-MATERIE'!$A$2:$L$201,MATCH($I$53,'DOCENTI-CLASSI-MATERIE'!$A$2:$A$201,0),MATCH($H$37,INDIRECT("'DOCENTI-CLASSI-MATERIE'!$A"&amp;MATCH($I$53,'DOCENTI-CLASSI-MATERIE'!$A$2:$A$201,0)+2&amp;":$L"&amp;MATCH($I$53,'DOCENTI-CLASSI-MATERIE'!$A$2:$A$201,0)+2),0)),"")</f>
        <v>LINGUA INGLESE</v>
      </c>
      <c r="J52" s="176" t="s">
        <v>22</v>
      </c>
      <c r="K52" s="58" t="str">
        <f ca="1">IFERROR(INDEX('DOCENTI-CLASSI-MATERIE'!$A$2:$L$201,MATCH($K$53,'DOCENTI-CLASSI-MATERIE'!$A$2:$A$201,0),MATCH($H$37,INDIRECT("'DOCENTI-CLASSI-MATERIE'!$A"&amp;MATCH($K$53,'DOCENTI-CLASSI-MATERIE'!$A$2:$A$201,0)+2&amp;":$L"&amp;MATCH($K$53,'DOCENTI-CLASSI-MATERIE'!$A$2:$A$201,0)+2),0)),"")</f>
        <v/>
      </c>
      <c r="L52" s="176" t="s">
        <v>22</v>
      </c>
      <c r="M52" s="58" t="str">
        <f ca="1">IFERROR(INDEX('DOCENTI-CLASSI-MATERIE'!$A$2:$L$201,MATCH($M$53,'DOCENTI-CLASSI-MATERIE'!$A$2:$A$201,0),MATCH($H$37,INDIRECT("'DOCENTI-CLASSI-MATERIE'!$A"&amp;MATCH($M$53,'DOCENTI-CLASSI-MATERIE'!$A$2:$A$201,0)+2&amp;":$L"&amp;MATCH($M$53,'DOCENTI-CLASSI-MATERIE'!$A$2:$A$201,0)+2),0)),"")</f>
        <v/>
      </c>
    </row>
    <row r="53" spans="2:15" s="42" customFormat="1" ht="24.95" hidden="1" customHeight="1">
      <c r="B53" s="177"/>
      <c r="C53" s="61" t="str">
        <f>IFERROR(INDEX('ORARIO DOCENTI'!$A$3:$A$102,MATCH($H$37,'ORARIO DOCENTI'!F$3:F$102,0),1),"")</f>
        <v>LEONARDO</v>
      </c>
      <c r="D53" s="177"/>
      <c r="E53" s="64" t="str">
        <f>IFERROR(INDEX('ORARIO DOCENTI'!$A$3:$A$102,MATCH($H$37,'ORARIO DOCENTI'!P$3:P$102,0),1),"")</f>
        <v/>
      </c>
      <c r="F53" s="177"/>
      <c r="G53" s="61" t="str">
        <f>IFERROR(INDEX('ORARIO DOCENTI'!$A$3:$A$102,MATCH($H$37,'ORARIO DOCENTI'!Z$3:Z$102,0),1),"")</f>
        <v/>
      </c>
      <c r="H53" s="177"/>
      <c r="I53" s="61" t="str">
        <f>IFERROR(INDEX('ORARIO DOCENTI'!$A$3:$A$102,MATCH($H$37,'ORARIO DOCENTI'!AJ$3:AJ$102,0),1),"")</f>
        <v>LEONARDO</v>
      </c>
      <c r="J53" s="177"/>
      <c r="K53" s="61" t="str">
        <f>IFERROR(INDEX('ORARIO DOCENTI'!$A$3:$A$102,MATCH($H$37,'ORARIO DOCENTI'!AT$3:AT$102,0),1),"")</f>
        <v/>
      </c>
      <c r="L53" s="177"/>
      <c r="M53" s="61" t="str">
        <f>IFERROR(INDEX('ORARIO DOCENTI'!$A$3:$A$102,MATCH($H$37,'ORARIO DOCENTI'!BD$3:BD$102,0),1),"")</f>
        <v/>
      </c>
    </row>
    <row r="54" spans="2:15" s="42" customFormat="1" ht="24.95" hidden="1" customHeight="1">
      <c r="B54" s="178"/>
      <c r="C54" s="62" t="str">
        <f>IFERROR(INDEX('ORARIO ITP'!$A$3:$A$102,MATCH($H$37,'ORARIO ITP'!F$3:F$102,0),1),"")</f>
        <v/>
      </c>
      <c r="D54" s="178"/>
      <c r="E54" s="62" t="str">
        <f>IFERROR(INDEX('ORARIO ITP'!$A$3:$A$102,MATCH($H$37,'ORARIO ITP'!P$3:P$102,0),1),"")</f>
        <v/>
      </c>
      <c r="F54" s="178"/>
      <c r="G54" s="62" t="str">
        <f>IFERROR(INDEX('ORARIO ITP'!$A$3:$A$102,MATCH($H$37,'ORARIO ITP'!Z$3:Z$102,0),1),"")</f>
        <v/>
      </c>
      <c r="H54" s="178"/>
      <c r="I54" s="62" t="str">
        <f>IFERROR(INDEX('ORARIO ITP'!$A$3:$A$102,MATCH($H$37,'ORARIO ITP'!AJ$3:AJ$102,0),1),"")</f>
        <v/>
      </c>
      <c r="J54" s="178"/>
      <c r="K54" s="62" t="str">
        <f>IFERROR(INDEX('ORARIO ITP'!$A$3:$A$102,MATCH($H$37,'ORARIO ITP'!AT$3:AT$102,0),1),"")</f>
        <v/>
      </c>
      <c r="L54" s="178"/>
      <c r="M54" s="62" t="str">
        <f>IFERROR(INDEX('ORARIO ITP'!$A$3:$A$102,MATCH($H$37,'ORARIO ITP'!BD$3:BD$102,0),1),"")</f>
        <v/>
      </c>
    </row>
    <row r="55" spans="2:15" s="42" customFormat="1" ht="24.95" hidden="1" customHeight="1">
      <c r="B55" s="176" t="s">
        <v>19</v>
      </c>
      <c r="C55" s="58" t="str">
        <f ca="1">IFERROR(INDEX('DOCENTI-CLASSI-MATERIE'!$A$2:$L$201,MATCH($C$56,'DOCENTI-CLASSI-MATERIE'!$A$2:$A$201,0),MATCH($H$37,INDIRECT("'DOCENTI-CLASSI-MATERIE'!$A"&amp;MATCH($C$56,'DOCENTI-CLASSI-MATERIE'!$A$2:$A$201,0)+2&amp;":$L"&amp;MATCH($C$56,'DOCENTI-CLASSI-MATERIE'!$A$2:$A$201,0)+2),0)),"")</f>
        <v/>
      </c>
      <c r="D55" s="176" t="s">
        <v>19</v>
      </c>
      <c r="E55" s="58" t="str">
        <f ca="1">IFERROR(INDEX('DOCENTI-CLASSI-MATERIE'!$A$2:$L$201,MATCH($E$56,'DOCENTI-CLASSI-MATERIE'!$A$2:$A$201,0),MATCH($H$37,INDIRECT("'DOCENTI-CLASSI-MATERIE'!$A"&amp;MATCH($E$56,'DOCENTI-CLASSI-MATERIE'!$A$2:$A$201,0)+2&amp;":$L"&amp;MATCH($E$56,'DOCENTI-CLASSI-MATERIE'!$A$2:$A$201,0)+2),0)),"")</f>
        <v/>
      </c>
      <c r="F55" s="176" t="s">
        <v>19</v>
      </c>
      <c r="G55" s="58" t="str">
        <f ca="1">IFERROR(INDEX('DOCENTI-CLASSI-MATERIE'!$A$2:$L$201,MATCH($G$56,'DOCENTI-CLASSI-MATERIE'!$A$2:$A$201,0),MATCH($H$37,INDIRECT("'DOCENTI-CLASSI-MATERIE'!$A"&amp;MATCH($G$56,'DOCENTI-CLASSI-MATERIE'!$A$2:$A$201,0)+2&amp;":$L"&amp;MATCH($G$56,'DOCENTI-CLASSI-MATERIE'!$A$2:$A$201,0)+2),0)),"")</f>
        <v/>
      </c>
      <c r="H55" s="176" t="s">
        <v>19</v>
      </c>
      <c r="I55" s="58" t="str">
        <f ca="1">IFERROR(INDEX('DOCENTI-CLASSI-MATERIE'!$A$2:$L$201,MATCH($I$56,'DOCENTI-CLASSI-MATERIE'!$A$2:$A$201,0),MATCH($H$37,INDIRECT("'DOCENTI-CLASSI-MATERIE'!$A"&amp;MATCH($I$56,'DOCENTI-CLASSI-MATERIE'!$A$2:$A$201,0)+2&amp;":$L"&amp;MATCH($I$56,'DOCENTI-CLASSI-MATERIE'!$A$2:$A$201,0)+2),0)),"")</f>
        <v/>
      </c>
      <c r="J55" s="176" t="s">
        <v>19</v>
      </c>
      <c r="K55" s="58" t="str">
        <f ca="1">IFERROR(INDEX('DOCENTI-CLASSI-MATERIE'!$A$2:$L$201,MATCH($K$56,'DOCENTI-CLASSI-MATERIE'!$A$2:$A$201,0),MATCH($H$37,INDIRECT("'DOCENTI-CLASSI-MATERIE'!$A"&amp;MATCH($K$56,'DOCENTI-CLASSI-MATERIE'!$A$2:$A$201,0)+2&amp;":$L"&amp;MATCH($K$56,'DOCENTI-CLASSI-MATERIE'!$A$2:$A$201,0)+2),0)),"")</f>
        <v/>
      </c>
      <c r="L55" s="176" t="s">
        <v>19</v>
      </c>
      <c r="M55" s="58" t="str">
        <f ca="1">IFERROR(INDEX('DOCENTI-CLASSI-MATERIE'!$A$2:$L$201,MATCH($M$56,'DOCENTI-CLASSI-MATERIE'!$A$2:$A$201,0),MATCH($H$37,INDIRECT("'DOCENTI-CLASSI-MATERIE'!$A"&amp;MATCH($M$56,'DOCENTI-CLASSI-MATERIE'!$A$2:$A$201,0)+2&amp;":$L"&amp;MATCH($M$56,'DOCENTI-CLASSI-MATERIE'!$A$2:$A$201,0)+2),0)),"")</f>
        <v/>
      </c>
      <c r="N55" s="59"/>
      <c r="O55" s="59"/>
    </row>
    <row r="56" spans="2:15" s="42" customFormat="1" ht="24.95" hidden="1" customHeight="1">
      <c r="B56" s="177"/>
      <c r="C56" s="61" t="str">
        <f>IFERROR(INDEX('ORARIO DOCENTI'!$A$3:$A$102,MATCH($H$37,'ORARIO DOCENTI'!G$3:G$102,0),1),"")</f>
        <v/>
      </c>
      <c r="D56" s="177"/>
      <c r="E56" s="61" t="str">
        <f>IFERROR(INDEX('ORARIO DOCENTI'!$A$3:$A$102,MATCH($H$37,'ORARIO DOCENTI'!Q$3:Q$102,0),1),"")</f>
        <v/>
      </c>
      <c r="F56" s="177"/>
      <c r="G56" s="61" t="str">
        <f>IFERROR(INDEX('ORARIO DOCENTI'!$A$3:$A$102,MATCH($H$37,'ORARIO DOCENTI'!AA$3:AA$102,0),1),"")</f>
        <v/>
      </c>
      <c r="H56" s="177"/>
      <c r="I56" s="61" t="str">
        <f>IFERROR(INDEX('ORARIO DOCENTI'!$A$3:$A$102,MATCH($H$37,'ORARIO DOCENTI'!AK$3:AK$102,0),1),"")</f>
        <v/>
      </c>
      <c r="J56" s="177"/>
      <c r="K56" s="61" t="str">
        <f>IFERROR(INDEX('ORARIO DOCENTI'!$A$3:$A$102,MATCH($H$37,'ORARIO DOCENTI'!AU$3:AU$102,0),1),"")</f>
        <v/>
      </c>
      <c r="L56" s="177"/>
      <c r="M56" s="61" t="str">
        <f>IFERROR(INDEX('ORARIO DOCENTI'!$A$3:$A$102,MATCH($H$37,'ORARIO DOCENTI'!BE$3:BE$102,0),1),"")</f>
        <v/>
      </c>
      <c r="N56" s="59"/>
      <c r="O56" s="59"/>
    </row>
    <row r="57" spans="2:15" s="42" customFormat="1" ht="24.95" hidden="1" customHeight="1">
      <c r="B57" s="178"/>
      <c r="C57" s="62" t="str">
        <f>IFERROR(INDEX('ORARIO ITP'!$A$3:$A$102,MATCH($H$37,'ORARIO ITP'!G$3:G$102,0),1),"")</f>
        <v/>
      </c>
      <c r="D57" s="178"/>
      <c r="E57" s="63" t="str">
        <f>IFERROR(INDEX('ORARIO ITP'!$A$3:$A$102,MATCH($H$37,'ORARIO ITP'!Q$3:Q$102,0),1),"")</f>
        <v/>
      </c>
      <c r="F57" s="178"/>
      <c r="G57" s="63" t="str">
        <f>IFERROR(INDEX('ORARIO ITP'!$A$3:$A$102,MATCH($H$37,'ORARIO ITP'!AA$3:AA$102,0),1),"")</f>
        <v/>
      </c>
      <c r="H57" s="178"/>
      <c r="I57" s="63" t="str">
        <f>IFERROR(INDEX('ORARIO ITP'!$A$3:$A$102,MATCH($H$37,'ORARIO ITP'!AK$3:AK$102,0),1),"")</f>
        <v/>
      </c>
      <c r="J57" s="178"/>
      <c r="K57" s="63" t="str">
        <f>IFERROR(INDEX('ORARIO ITP'!$A$3:$A$102,MATCH($H$37,'ORARIO ITP'!AU$3:AU$102,0),1),"")</f>
        <v/>
      </c>
      <c r="L57" s="178"/>
      <c r="M57" s="63" t="str">
        <f>IFERROR(INDEX('ORARIO ITP'!$A$3:$A$102,MATCH($H$37,'ORARIO ITP'!BE$3:BE$102,0),1),"")</f>
        <v/>
      </c>
      <c r="N57" s="59"/>
      <c r="O57" s="59"/>
    </row>
    <row r="58" spans="2:15" s="42" customFormat="1" ht="24.95" hidden="1" customHeight="1">
      <c r="B58" s="176" t="s">
        <v>20</v>
      </c>
      <c r="C58" s="58" t="str">
        <f ca="1">IFERROR(INDEX('DOCENTI-CLASSI-MATERIE'!$A$2:$L$201,MATCH($C$59,'DOCENTI-CLASSI-MATERIE'!$A$2:$A$201,0),MATCH($H$37,INDIRECT("'DOCENTI-CLASSI-MATERIE'!$A"&amp;MATCH($C$59,'DOCENTI-CLASSI-MATERIE'!$A$2:$A$201,0)+2&amp;":$L"&amp;MATCH($C$59,'DOCENTI-CLASSI-MATERIE'!$A$2:$A$201,0)+2),0)),"")</f>
        <v/>
      </c>
      <c r="D58" s="176" t="s">
        <v>20</v>
      </c>
      <c r="E58" s="58" t="str">
        <f ca="1">IFERROR(INDEX('DOCENTI-CLASSI-MATERIE'!$A$2:$L$201,MATCH($E$59,'DOCENTI-CLASSI-MATERIE'!$A$2:$A$201,0),MATCH($H$37,INDIRECT("'DOCENTI-CLASSI-MATERIE'!$A"&amp;MATCH($E$59,'DOCENTI-CLASSI-MATERIE'!$A$2:$A$201,0)+2&amp;":$L"&amp;MATCH($E$59,'DOCENTI-CLASSI-MATERIE'!$A$2:$A$201,0)+2),0)),"")</f>
        <v/>
      </c>
      <c r="F58" s="176" t="s">
        <v>20</v>
      </c>
      <c r="G58" s="58" t="str">
        <f ca="1">IFERROR(INDEX('DOCENTI-CLASSI-MATERIE'!$A$2:$L$201,MATCH($G$59,'DOCENTI-CLASSI-MATERIE'!$A$2:$A$201,0),MATCH($H$37,INDIRECT("'DOCENTI-CLASSI-MATERIE'!$A"&amp;MATCH($G$59,'DOCENTI-CLASSI-MATERIE'!$A$2:$A$201,0)+2&amp;":$L"&amp;MATCH($G$59,'DOCENTI-CLASSI-MATERIE'!$A$2:$A$201,0)+2),0)),"")</f>
        <v/>
      </c>
      <c r="H58" s="176" t="s">
        <v>20</v>
      </c>
      <c r="I58" s="58" t="str">
        <f ca="1">IFERROR(INDEX('DOCENTI-CLASSI-MATERIE'!$A$2:$L$201,MATCH($I$59,'DOCENTI-CLASSI-MATERIE'!$A$2:$A$201,0),MATCH($H$37,INDIRECT("'DOCENTI-CLASSI-MATERIE'!$A"&amp;MATCH($I$59,'DOCENTI-CLASSI-MATERIE'!$A$2:$A$201,0)+2&amp;":$L"&amp;MATCH($I$59,'DOCENTI-CLASSI-MATERIE'!$A$2:$A$201,0)+2),0)),"")</f>
        <v/>
      </c>
      <c r="J58" s="176" t="s">
        <v>20</v>
      </c>
      <c r="K58" s="58" t="str">
        <f ca="1">IFERROR(INDEX('DOCENTI-CLASSI-MATERIE'!$A$2:$L$201,MATCH($K$59,'DOCENTI-CLASSI-MATERIE'!$A$2:$A$201,0),MATCH($H$37,INDIRECT("'DOCENTI-CLASSI-MATERIE'!$A"&amp;MATCH($K$59,'DOCENTI-CLASSI-MATERIE'!$A$2:$A$201,0)+2&amp;":$L"&amp;MATCH($K$59,'DOCENTI-CLASSI-MATERIE'!$A$2:$A$201,0)+2),0)),"")</f>
        <v/>
      </c>
      <c r="L58" s="176" t="s">
        <v>20</v>
      </c>
      <c r="M58" s="58" t="str">
        <f ca="1">IFERROR(INDEX('DOCENTI-CLASSI-MATERIE'!$A$2:$L$201,MATCH($M$59,'DOCENTI-CLASSI-MATERIE'!$A$2:$A$201,0),MATCH($H$37,INDIRECT("'DOCENTI-CLASSI-MATERIE'!$A"&amp;MATCH($M$59,'DOCENTI-CLASSI-MATERIE'!$A$2:$A$201,0)+2&amp;":$L"&amp;MATCH($M$59,'DOCENTI-CLASSI-MATERIE'!$A$2:$A$201,0)+2),0)),"")</f>
        <v/>
      </c>
    </row>
    <row r="59" spans="2:15" s="42" customFormat="1" ht="24.95" hidden="1" customHeight="1">
      <c r="B59" s="177"/>
      <c r="C59" s="61" t="str">
        <f>IFERROR(INDEX('ORARIO DOCENTI'!$A$3:$A$102,MATCH($H$37,'ORARIO DOCENTI'!H$3:H$102,0),1),"")</f>
        <v/>
      </c>
      <c r="D59" s="177"/>
      <c r="E59" s="61" t="str">
        <f>IFERROR(INDEX('ORARIO DOCENTI'!$A$3:$A$102,MATCH($H$37,'ORARIO DOCENTI'!R$3:R$102,0),1),"")</f>
        <v/>
      </c>
      <c r="F59" s="177"/>
      <c r="G59" s="61" t="str">
        <f>IFERROR(INDEX('ORARIO DOCENTI'!$A$3:$A$102,MATCH($H$37,'ORARIO DOCENTI'!AB$3:AB$102,0),1),"")</f>
        <v/>
      </c>
      <c r="H59" s="177"/>
      <c r="I59" s="61" t="str">
        <f>IFERROR(INDEX('ORARIO DOCENTI'!$A$3:$A$102,MATCH($H$37,'ORARIO DOCENTI'!AL$3:AL$102,0),1),"")</f>
        <v/>
      </c>
      <c r="J59" s="177"/>
      <c r="K59" s="61" t="str">
        <f>IFERROR(INDEX('ORARIO DOCENTI'!$A$3:$A$102,MATCH($H$37,'ORARIO DOCENTI'!AV$3:AV$102,0),1),"")</f>
        <v/>
      </c>
      <c r="L59" s="177"/>
      <c r="M59" s="61" t="str">
        <f>IFERROR(INDEX('ORARIO DOCENTI'!$A$3:$A$102,MATCH($H$37,'ORARIO DOCENTI'!BF$3:BF$102,0),1),"")</f>
        <v/>
      </c>
    </row>
    <row r="60" spans="2:15" s="42" customFormat="1" ht="24.95" hidden="1" customHeight="1">
      <c r="B60" s="178"/>
      <c r="C60" s="62" t="str">
        <f>IFERROR(INDEX('ORARIO ITP'!$A$3:$A$102,MATCH($H$37,'ORARIO ITP'!H$3:H$102,0),1),"")</f>
        <v/>
      </c>
      <c r="D60" s="178"/>
      <c r="E60" s="63" t="str">
        <f>IFERROR(INDEX('ORARIO ITP'!$A$3:$A$102,MATCH($H$37,'ORARIO ITP'!R$3:R$102,0),1),"")</f>
        <v/>
      </c>
      <c r="F60" s="178"/>
      <c r="G60" s="63" t="str">
        <f>IFERROR(INDEX('ORARIO ITP'!$A$3:$A$102,MATCH($H$37,'ORARIO ITP'!AB$3:AB$102,0),1),"")</f>
        <v/>
      </c>
      <c r="H60" s="178"/>
      <c r="I60" s="63" t="str">
        <f>IFERROR(INDEX('ORARIO ITP'!$A$3:$A$102,MATCH($H$37,'ORARIO ITP'!AL$3:AL$102,0),1),"")</f>
        <v/>
      </c>
      <c r="J60" s="178"/>
      <c r="K60" s="63" t="str">
        <f>IFERROR(INDEX('ORARIO ITP'!$A$3:$A$102,MATCH($H$37,'ORARIO ITP'!AV$3:AV$102,0),1),"")</f>
        <v/>
      </c>
      <c r="L60" s="178"/>
      <c r="M60" s="63" t="str">
        <f>IFERROR(INDEX('ORARIO ITP'!$A$3:$A$102,MATCH($H$37,'ORARIO ITP'!BF$3:BF$102,0),1),"")</f>
        <v/>
      </c>
    </row>
    <row r="61" spans="2:15" s="42" customFormat="1" ht="24.95" hidden="1" customHeight="1">
      <c r="B61" s="176" t="s">
        <v>21</v>
      </c>
      <c r="C61" s="58" t="str">
        <f ca="1">IFERROR(INDEX('DOCENTI-CLASSI-MATERIE'!$A$2:$L$201,MATCH($C$62,'DOCENTI-CLASSI-MATERIE'!$A$2:$A$201,0),MATCH($H$37,INDIRECT("'DOCENTI-CLASSI-MATERIE'!$A"&amp;MATCH($C$62,'DOCENTI-CLASSI-MATERIE'!$A$2:$A$201,0)+2&amp;":$L"&amp;MATCH($C$62,'DOCENTI-CLASSI-MATERIE'!$A$2:$A$201,0)+2),0)),"")</f>
        <v/>
      </c>
      <c r="D61" s="176" t="s">
        <v>21</v>
      </c>
      <c r="E61" s="58" t="str">
        <f ca="1">IFERROR(INDEX('DOCENTI-CLASSI-MATERIE'!$A$2:$L$201,MATCH($E$62,'DOCENTI-CLASSI-MATERIE'!$A$2:$A$201,0),MATCH($H$37,INDIRECT("'DOCENTI-CLASSI-MATERIE'!$A"&amp;MATCH($E$62,'DOCENTI-CLASSI-MATERIE'!$A$2:$A$201,0)+2&amp;":$L"&amp;MATCH($E$62,'DOCENTI-CLASSI-MATERIE'!$A$2:$A$201,0)+2),0)),"")</f>
        <v/>
      </c>
      <c r="F61" s="176" t="s">
        <v>21</v>
      </c>
      <c r="G61" s="58" t="str">
        <f ca="1">IFERROR(INDEX('DOCENTI-CLASSI-MATERIE'!$A$2:$L$201,MATCH($G$62,'DOCENTI-CLASSI-MATERIE'!$A$2:$A$201,0),MATCH($H$37,INDIRECT("'DOCENTI-CLASSI-MATERIE'!$A"&amp;MATCH($G$62,'DOCENTI-CLASSI-MATERIE'!$A$2:$A$201,0)+2&amp;":$L"&amp;MATCH($G$62,'DOCENTI-CLASSI-MATERIE'!$A$2:$A$201,0)+2),0)),"")</f>
        <v/>
      </c>
      <c r="H61" s="176" t="s">
        <v>21</v>
      </c>
      <c r="I61" s="58" t="str">
        <f ca="1">IFERROR(INDEX('DOCENTI-CLASSI-MATERIE'!$A$2:$L$201,MATCH($I$62,'DOCENTI-CLASSI-MATERIE'!$A$2:$A$201,0),MATCH($H$37,INDIRECT("'DOCENTI-CLASSI-MATERIE'!$A"&amp;MATCH($I$62,'DOCENTI-CLASSI-MATERIE'!$A$2:$A$201,0)+2&amp;":$L"&amp;MATCH($I$62,'DOCENTI-CLASSI-MATERIE'!$A$2:$A$201,0)+2),0)),"")</f>
        <v/>
      </c>
      <c r="J61" s="176" t="s">
        <v>21</v>
      </c>
      <c r="K61" s="58" t="str">
        <f ca="1">IFERROR(INDEX('DOCENTI-CLASSI-MATERIE'!$A$2:$L$201,MATCH($K$62,'DOCENTI-CLASSI-MATERIE'!$A$2:$A$201,0),MATCH($H$37,INDIRECT("'DOCENTI-CLASSI-MATERIE'!$A"&amp;MATCH($K$62,'DOCENTI-CLASSI-MATERIE'!$A$2:$A$201,0)+2&amp;":$L"&amp;MATCH($K$62,'DOCENTI-CLASSI-MATERIE'!$A$2:$A$201,0)+2),0)),"")</f>
        <v/>
      </c>
      <c r="L61" s="176" t="s">
        <v>21</v>
      </c>
      <c r="M61" s="58" t="str">
        <f ca="1">IFERROR(INDEX('DOCENTI-CLASSI-MATERIE'!$A$2:$L$201,MATCH($M$62,'DOCENTI-CLASSI-MATERIE'!$A$2:$A$201,0),MATCH($H$37,INDIRECT("'DOCENTI-CLASSI-MATERIE'!$A"&amp;MATCH($M$62,'DOCENTI-CLASSI-MATERIE'!$A$2:$A$201,0)+2&amp;":$L"&amp;MATCH($M$62,'DOCENTI-CLASSI-MATERIE'!$A$2:$A$201,0)+2),0)),"")</f>
        <v/>
      </c>
    </row>
    <row r="62" spans="2:15" s="42" customFormat="1" ht="24.95" hidden="1" customHeight="1">
      <c r="B62" s="177"/>
      <c r="C62" s="61" t="str">
        <f>IFERROR(INDEX('ORARIO DOCENTI'!$A$3:$A$102,MATCH($H$37,'ORARIO DOCENTI'!I$3:I$102,0),1),"")</f>
        <v/>
      </c>
      <c r="D62" s="177"/>
      <c r="E62" s="64" t="str">
        <f>IFERROR(INDEX('ORARIO DOCENTI'!$A$3:$A$102,MATCH($H$37,'ORARIO DOCENTI'!S$3:S$102,0),1),"")</f>
        <v/>
      </c>
      <c r="F62" s="177"/>
      <c r="G62" s="61" t="str">
        <f>IFERROR(INDEX('ORARIO DOCENTI'!$A$3:$A$102,MATCH($H$37,'ORARIO DOCENTI'!AC$3:AC$102,0),1),"")</f>
        <v/>
      </c>
      <c r="H62" s="177"/>
      <c r="I62" s="61" t="str">
        <f>IFERROR(INDEX('ORARIO DOCENTI'!$A$3:$A$102,MATCH($H$37,'ORARIO DOCENTI'!AM$3:AM$102,0),1),"")</f>
        <v/>
      </c>
      <c r="J62" s="177"/>
      <c r="K62" s="61" t="str">
        <f>IFERROR(INDEX('ORARIO DOCENTI'!$A$3:$A$102,MATCH($H$37,'ORARIO DOCENTI'!AW$3:AW$102,0),1),"")</f>
        <v/>
      </c>
      <c r="L62" s="177"/>
      <c r="M62" s="61" t="str">
        <f>IFERROR(INDEX('ORARIO DOCENTI'!$A$3:$A$102,MATCH($H$37,'ORARIO DOCENTI'!BG$3:BG$102,0),1),"")</f>
        <v/>
      </c>
    </row>
    <row r="63" spans="2:15" s="46" customFormat="1" ht="24.95" hidden="1" customHeight="1">
      <c r="B63" s="178"/>
      <c r="C63" s="63" t="str">
        <f>IFERROR(INDEX('ORARIO ITP'!$A$3:$A$102,MATCH($H$37,'ORARIO ITP'!I$3:I$102,0),1),"")</f>
        <v/>
      </c>
      <c r="D63" s="178"/>
      <c r="E63" s="63" t="str">
        <f>IFERROR(INDEX('ORARIO ITP'!$A$3:$A$102,MATCH($H$37,'ORARIO ITP'!S$3:S$102,0),1),"")</f>
        <v/>
      </c>
      <c r="F63" s="178"/>
      <c r="G63" s="63" t="str">
        <f>IFERROR(INDEX('ORARIO ITP'!$A$3:$A$102,MATCH($H$37,'ORARIO ITP'!AC$3:AC$102,0),1),"")</f>
        <v/>
      </c>
      <c r="H63" s="178"/>
      <c r="I63" s="63" t="str">
        <f>IFERROR(INDEX('ORARIO ITP'!$A$3:$A$102,MATCH($H$37,'ORARIO ITP'!AM$3:AM$102,0),1),"")</f>
        <v/>
      </c>
      <c r="J63" s="178"/>
      <c r="K63" s="63" t="str">
        <f>IFERROR(INDEX('ORARIO ITP'!$A$3:$A$102,MATCH($H$37,'ORARIO ITP'!AW$3:AW$102,0),1),"")</f>
        <v/>
      </c>
      <c r="L63" s="178"/>
      <c r="M63" s="63" t="str">
        <f>IFERROR(INDEX('ORARIO ITP'!$A$3:$A$102,MATCH($H$37,'ORARIO ITP'!BG$3:BG$102,0),1),"")</f>
        <v/>
      </c>
    </row>
    <row r="64" spans="2:15" s="42" customFormat="1" ht="24.95" hidden="1" customHeight="1">
      <c r="B64" s="176" t="s">
        <v>51</v>
      </c>
      <c r="C64" s="58" t="str">
        <f ca="1">IFERROR(INDEX('DOCENTI-CLASSI-MATERIE'!$A$2:$L$201,MATCH($C$65,'DOCENTI-CLASSI-MATERIE'!$A$2:$A$201,0),MATCH($H$37,INDIRECT("'DOCENTI-CLASSI-MATERIE'!$A"&amp;MATCH($C$65,'DOCENTI-CLASSI-MATERIE'!$A$2:$A$201,0)+2&amp;":$L"&amp;MATCH($C$65,'DOCENTI-CLASSI-MATERIE'!$A$2:$A$201,0)+2),0)),"")</f>
        <v/>
      </c>
      <c r="D64" s="176" t="s">
        <v>51</v>
      </c>
      <c r="E64" s="58" t="str">
        <f ca="1">IFERROR(INDEX('DOCENTI-CLASSI-MATERIE'!$A$2:$L$201,MATCH($E$65,'DOCENTI-CLASSI-MATERIE'!$A$2:$A$201,0),MATCH($H$37,INDIRECT("'DOCENTI-CLASSI-MATERIE'!$A"&amp;MATCH($E$65,'DOCENTI-CLASSI-MATERIE'!$A$2:$A$201,0)+2&amp;":$L"&amp;MATCH($E$65,'DOCENTI-CLASSI-MATERIE'!$A$2:$A$201,0)+2),0)),"")</f>
        <v/>
      </c>
      <c r="F64" s="176" t="s">
        <v>51</v>
      </c>
      <c r="G64" s="58" t="str">
        <f ca="1">IFERROR(INDEX('DOCENTI-CLASSI-MATERIE'!$A$2:$L$201,MATCH($G$65,'DOCENTI-CLASSI-MATERIE'!$A$2:$A$201,0),MATCH($H$37,INDIRECT("'DOCENTI-CLASSI-MATERIE'!$A"&amp;MATCH($G$65,'DOCENTI-CLASSI-MATERIE'!$A$2:$A$201,0)+2&amp;":$L"&amp;MATCH($G$65,'DOCENTI-CLASSI-MATERIE'!$A$2:$A$201,0)+2),0)),"")</f>
        <v/>
      </c>
      <c r="H64" s="176" t="s">
        <v>51</v>
      </c>
      <c r="I64" s="58" t="str">
        <f ca="1">IFERROR(INDEX('DOCENTI-CLASSI-MATERIE'!$A$2:$L$201,MATCH($I$65,'DOCENTI-CLASSI-MATERIE'!$A$2:$A$201,0),MATCH($H$37,INDIRECT("'DOCENTI-CLASSI-MATERIE'!$A"&amp;MATCH($I$65,'DOCENTI-CLASSI-MATERIE'!$A$2:$A$201,0)+2&amp;":$L"&amp;MATCH($I$65,'DOCENTI-CLASSI-MATERIE'!$A$2:$A$201,0)+2),0)),"")</f>
        <v/>
      </c>
      <c r="J64" s="176" t="s">
        <v>51</v>
      </c>
      <c r="K64" s="58" t="str">
        <f ca="1">IFERROR(INDEX('DOCENTI-CLASSI-MATERIE'!$A$2:$L$201,MATCH($K$65,'DOCENTI-CLASSI-MATERIE'!$A$2:$A$201,0),MATCH($H$37,INDIRECT("'DOCENTI-CLASSI-MATERIE'!$A"&amp;MATCH($K$65,'DOCENTI-CLASSI-MATERIE'!$A$2:$A$201,0)+2&amp;":$L"&amp;MATCH($K$65,'DOCENTI-CLASSI-MATERIE'!$A$2:$A$201,0)+2),0)),"")</f>
        <v/>
      </c>
      <c r="L64" s="176" t="s">
        <v>51</v>
      </c>
      <c r="M64" s="58" t="str">
        <f ca="1">IFERROR(INDEX('DOCENTI-CLASSI-MATERIE'!$A$2:$L$201,MATCH($M$65,'DOCENTI-CLASSI-MATERIE'!$A$2:$A$201,0),MATCH($H$37,INDIRECT("'DOCENTI-CLASSI-MATERIE'!$A"&amp;MATCH($M$65,'DOCENTI-CLASSI-MATERIE'!$A$2:$A$201,0)+2&amp;":$L"&amp;MATCH($M$65,'DOCENTI-CLASSI-MATERIE'!$A$2:$A$201,0)+2),0)),"")</f>
        <v/>
      </c>
    </row>
    <row r="65" spans="2:13" s="42" customFormat="1" ht="24.95" hidden="1" customHeight="1">
      <c r="B65" s="177"/>
      <c r="C65" s="61" t="str">
        <f>IFERROR(INDEX('ORARIO DOCENTI'!$A$3:$A$102,MATCH($H$37,'ORARIO DOCENTI'!J$3:J$102,0),1),"")</f>
        <v/>
      </c>
      <c r="D65" s="177"/>
      <c r="E65" s="64" t="str">
        <f>IFERROR(INDEX('ORARIO DOCENTI'!$A$3:$A$102,MATCH($H$37,'ORARIO DOCENTI'!T$3:T$102,0),1),"")</f>
        <v/>
      </c>
      <c r="F65" s="177"/>
      <c r="G65" s="61" t="str">
        <f>IFERROR(INDEX('ORARIO DOCENTI'!$A$3:$A$102,MATCH($H$37,'ORARIO DOCENTI'!AD$3:AD$102,0),1),"")</f>
        <v/>
      </c>
      <c r="H65" s="177"/>
      <c r="I65" s="61" t="str">
        <f>IFERROR(INDEX('ORARIO DOCENTI'!$A$3:$A$102,MATCH($H$37,'ORARIO DOCENTI'!AN$3:AN$102,0),1),"")</f>
        <v/>
      </c>
      <c r="J65" s="177"/>
      <c r="K65" s="61" t="str">
        <f>IFERROR(INDEX('ORARIO DOCENTI'!$A$3:$A$102,MATCH($H$37,'ORARIO DOCENTI'!AX$3:AX$102,0),1),"")</f>
        <v/>
      </c>
      <c r="L65" s="177"/>
      <c r="M65" s="61" t="str">
        <f>IFERROR(INDEX('ORARIO DOCENTI'!$A$3:$A$102,MATCH($H$37,'ORARIO DOCENTI'!BH$3:BH$102,0),1),"")</f>
        <v/>
      </c>
    </row>
    <row r="66" spans="2:13" s="42" customFormat="1" ht="24.95" hidden="1" customHeight="1">
      <c r="B66" s="178"/>
      <c r="C66" s="63" t="str">
        <f>IFERROR(INDEX('ORARIO ITP'!$A$3:$A$102,MATCH($H$37,'ORARIO ITP'!J$3:J$102,0),1),"")</f>
        <v/>
      </c>
      <c r="D66" s="178"/>
      <c r="E66" s="63" t="str">
        <f>IFERROR(INDEX('ORARIO ITP'!$A$3:$A$102,MATCH($H$37,'ORARIO ITP'!T$3:T$102,0),1),"")</f>
        <v/>
      </c>
      <c r="F66" s="178"/>
      <c r="G66" s="63" t="str">
        <f>IFERROR(INDEX('ORARIO ITP'!$A$3:$A$102,MATCH($H$37,'ORARIO ITP'!AD$3:AD$102,0),1),"")</f>
        <v/>
      </c>
      <c r="H66" s="178"/>
      <c r="I66" s="63" t="str">
        <f>IFERROR(INDEX('ORARIO ITP'!$A$3:$A$102,MATCH($H$37,'ORARIO ITP'!AN$3:AN$102,0),1),"")</f>
        <v/>
      </c>
      <c r="J66" s="178"/>
      <c r="K66" s="63" t="str">
        <f>IFERROR(INDEX('ORARIO ITP'!$A$3:$A$102,MATCH($H$37,'ORARIO ITP'!AX$3:AX$102,0),1),"")</f>
        <v/>
      </c>
      <c r="L66" s="178"/>
      <c r="M66" s="63" t="str">
        <f>IFERROR(INDEX('ORARIO ITP'!$A$3:$A$102,MATCH($H$37,'ORARIO ITP'!BH$3:BH$102,0),1),"")</f>
        <v/>
      </c>
    </row>
    <row r="67" spans="2:13" s="42" customFormat="1" ht="24.95" hidden="1" customHeight="1">
      <c r="B67" s="176" t="s">
        <v>52</v>
      </c>
      <c r="C67" s="58" t="str">
        <f ca="1">IFERROR(INDEX('DOCENTI-CLASSI-MATERIE'!$A$2:$L$201,MATCH($C$68,'DOCENTI-CLASSI-MATERIE'!$A$2:$A$201,0),MATCH($H$37,INDIRECT("'DOCENTI-CLASSI-MATERIE'!$A"&amp;MATCH($C$68,'DOCENTI-CLASSI-MATERIE'!$A$2:$A$201,0)+2&amp;":$L"&amp;MATCH($C$68,'DOCENTI-CLASSI-MATERIE'!$A$2:$A$201,0)+2),0)),"")</f>
        <v/>
      </c>
      <c r="D67" s="176" t="s">
        <v>52</v>
      </c>
      <c r="E67" s="58" t="str">
        <f ca="1">IFERROR(INDEX('DOCENTI-CLASSI-MATERIE'!$A$2:$L$201,MATCH($E$68,'DOCENTI-CLASSI-MATERIE'!$A$2:$A$201,0),MATCH($H$37,INDIRECT("'DOCENTI-CLASSI-MATERIE'!$A"&amp;MATCH($E$68,'DOCENTI-CLASSI-MATERIE'!$A$2:$A$201,0)+2&amp;":$L"&amp;MATCH($E$68,'DOCENTI-CLASSI-MATERIE'!$A$2:$A$201,0)+2),0)),"")</f>
        <v/>
      </c>
      <c r="F67" s="176" t="s">
        <v>52</v>
      </c>
      <c r="G67" s="58" t="str">
        <f ca="1">IFERROR(INDEX('DOCENTI-CLASSI-MATERIE'!$A$2:$L$201,MATCH($G$68,'DOCENTI-CLASSI-MATERIE'!$A$2:$A$201,0),MATCH($H$37,INDIRECT("'DOCENTI-CLASSI-MATERIE'!$A"&amp;MATCH($G$68,'DOCENTI-CLASSI-MATERIE'!$A$2:$A$201,0)+2&amp;":$L"&amp;MATCH($G$68,'DOCENTI-CLASSI-MATERIE'!$A$2:$A$201,0)+2),0)),"")</f>
        <v/>
      </c>
      <c r="H67" s="176" t="s">
        <v>52</v>
      </c>
      <c r="I67" s="58" t="str">
        <f ca="1">IFERROR(INDEX('DOCENTI-CLASSI-MATERIE'!$A$2:$L$201,MATCH($I$68,'DOCENTI-CLASSI-MATERIE'!$A$2:$A$201,0),MATCH($H$37,INDIRECT("'DOCENTI-CLASSI-MATERIE'!$A"&amp;MATCH($I$68,'DOCENTI-CLASSI-MATERIE'!$A$2:$A$201,0)+2&amp;":$L"&amp;MATCH($I$68,'DOCENTI-CLASSI-MATERIE'!$A$2:$A$201,0)+2),0)),"")</f>
        <v/>
      </c>
      <c r="J67" s="176" t="s">
        <v>52</v>
      </c>
      <c r="K67" s="58" t="str">
        <f ca="1">IFERROR(INDEX('DOCENTI-CLASSI-MATERIE'!$A$2:$L$201,MATCH($K$68,'DOCENTI-CLASSI-MATERIE'!$A$2:$A$201,0),MATCH($H$37,INDIRECT("'DOCENTI-CLASSI-MATERIE'!$A"&amp;MATCH($K$68,'DOCENTI-CLASSI-MATERIE'!$A$2:$A$201,0)+2&amp;":$L"&amp;MATCH($K$68,'DOCENTI-CLASSI-MATERIE'!$A$2:$A$201,0)+2),0)),"")</f>
        <v/>
      </c>
      <c r="L67" s="176" t="s">
        <v>52</v>
      </c>
      <c r="M67" s="58" t="str">
        <f ca="1">IFERROR(INDEX('DOCENTI-CLASSI-MATERIE'!$A$2:$L$201,MATCH($M$68,'DOCENTI-CLASSI-MATERIE'!$A$2:$A$201,0),MATCH($H$37,INDIRECT("'DOCENTI-CLASSI-MATERIE'!$A"&amp;MATCH($M$68,'DOCENTI-CLASSI-MATERIE'!$A$2:$A$201,0)+2&amp;":$L"&amp;MATCH($M$68,'DOCENTI-CLASSI-MATERIE'!$A$2:$A$201,0)+2),0)),"")</f>
        <v/>
      </c>
    </row>
    <row r="68" spans="2:13" s="42" customFormat="1" ht="24.95" hidden="1" customHeight="1">
      <c r="B68" s="177"/>
      <c r="C68" s="61" t="str">
        <f>IFERROR(INDEX('ORARIO DOCENTI'!$A$3:$A$102,MATCH($H$37,'ORARIO DOCENTI'!K$3:K$102,0),1),"")</f>
        <v/>
      </c>
      <c r="D68" s="177"/>
      <c r="E68" s="64" t="str">
        <f>IFERROR(INDEX('ORARIO DOCENTI'!$A$3:$A$102,MATCH($H$37,'ORARIO DOCENTI'!U$3:U$102,0),1),"")</f>
        <v/>
      </c>
      <c r="F68" s="177"/>
      <c r="G68" s="61" t="str">
        <f>IFERROR(INDEX('ORARIO DOCENTI'!$A$3:$A$102,MATCH($H$37,'ORARIO DOCENTI'!AE$3:AE$102,0),1),"")</f>
        <v/>
      </c>
      <c r="H68" s="177"/>
      <c r="I68" s="61" t="str">
        <f>IFERROR(INDEX('ORARIO DOCENTI'!$A$3:$A$102,MATCH($H$37,'ORARIO DOCENTI'!AO$3:AO$102,0),1),"")</f>
        <v/>
      </c>
      <c r="J68" s="177"/>
      <c r="K68" s="61" t="str">
        <f>IFERROR(INDEX('ORARIO DOCENTI'!$A$3:$A$102,MATCH($H$37,'ORARIO DOCENTI'!AY$3:AY$102,0),1),"")</f>
        <v/>
      </c>
      <c r="L68" s="177"/>
      <c r="M68" s="61" t="str">
        <f>IFERROR(INDEX('ORARIO DOCENTI'!$A$3:$A$102,MATCH($H$37,'ORARIO DOCENTI'!BI$3:BI$102,0),1),"")</f>
        <v/>
      </c>
    </row>
    <row r="69" spans="2:13" s="42" customFormat="1" ht="24.95" hidden="1" customHeight="1">
      <c r="B69" s="178"/>
      <c r="C69" s="62" t="str">
        <f>IFERROR(INDEX('ORARIO ITP'!$A$3:$A$102,MATCH($H$37,'ORARIO ITP'!K$3:K$102,0),1),"")</f>
        <v/>
      </c>
      <c r="D69" s="178"/>
      <c r="E69" s="62" t="str">
        <f>IFERROR(INDEX('ORARIO ITP'!$A$3:$A$102,MATCH($H$37,'ORARIO ITP'!U$3:U$102,0),1),"")</f>
        <v/>
      </c>
      <c r="F69" s="178"/>
      <c r="G69" s="62" t="str">
        <f>IFERROR(INDEX('ORARIO ITP'!$A$3:$A$102,MATCH($H$37,'ORARIO ITP'!AE$3:AE$102,0),1),"")</f>
        <v/>
      </c>
      <c r="H69" s="178"/>
      <c r="I69" s="62" t="str">
        <f>IFERROR(INDEX('ORARIO ITP'!$A$3:$A$102,MATCH($H$37,'ORARIO ITP'!AO$3:AO$102,0),1),"")</f>
        <v/>
      </c>
      <c r="J69" s="178"/>
      <c r="K69" s="62" t="str">
        <f>IFERROR(INDEX('ORARIO ITP'!$A$3:$A$102,MATCH($H$37,'ORARIO ITP'!AY$3:AY$102,0),1),"")</f>
        <v/>
      </c>
      <c r="L69" s="178"/>
      <c r="M69" s="62" t="str">
        <f>IFERROR(INDEX('ORARIO ITP'!$A$3:$A$102,MATCH($H$37,'ORARIO ITP'!BI$3:BI$102,0),1),"")</f>
        <v/>
      </c>
    </row>
  </sheetData>
  <sheetProtection algorithmName="SHA-512" hashValue="7+YXPgwOK83DW4Va68t3VeXg/X42ekqLsNVkbzg7qc2qHdnXdS2yb2dilL5Ij1t3YL8vfjKNln0OhCqo4u+meg==" saltValue="eGSvY/LxPWqbPdCDrb/2rQ==" spinCount="100000" sheet="1" objects="1" scenarios="1" selectLockedCells="1"/>
  <mergeCells count="137">
    <mergeCell ref="B55:B57"/>
    <mergeCell ref="D55:D57"/>
    <mergeCell ref="B58:B60"/>
    <mergeCell ref="D58:D60"/>
    <mergeCell ref="L49:L51"/>
    <mergeCell ref="B52:B54"/>
    <mergeCell ref="D52:D54"/>
    <mergeCell ref="F52:F54"/>
    <mergeCell ref="H52:H54"/>
    <mergeCell ref="J52:J54"/>
    <mergeCell ref="L52:L54"/>
    <mergeCell ref="B49:B51"/>
    <mergeCell ref="D49:D51"/>
    <mergeCell ref="F49:F51"/>
    <mergeCell ref="H49:H51"/>
    <mergeCell ref="J49:J51"/>
    <mergeCell ref="F40:F42"/>
    <mergeCell ref="H40:H42"/>
    <mergeCell ref="J40:J42"/>
    <mergeCell ref="L40:L42"/>
    <mergeCell ref="L43:L45"/>
    <mergeCell ref="B46:B48"/>
    <mergeCell ref="D46:D48"/>
    <mergeCell ref="F46:F48"/>
    <mergeCell ref="H46:H48"/>
    <mergeCell ref="J46:J48"/>
    <mergeCell ref="L46:L48"/>
    <mergeCell ref="B43:B45"/>
    <mergeCell ref="D43:D45"/>
    <mergeCell ref="F43:F45"/>
    <mergeCell ref="H43:H45"/>
    <mergeCell ref="J43:J45"/>
    <mergeCell ref="B14:B16"/>
    <mergeCell ref="B17:B19"/>
    <mergeCell ref="B11:B13"/>
    <mergeCell ref="D5:D7"/>
    <mergeCell ref="D8:D10"/>
    <mergeCell ref="D11:D13"/>
    <mergeCell ref="B5:B7"/>
    <mergeCell ref="D17:D19"/>
    <mergeCell ref="D14:D16"/>
    <mergeCell ref="B4:C4"/>
    <mergeCell ref="D4:E4"/>
    <mergeCell ref="L5:L7"/>
    <mergeCell ref="L8:L10"/>
    <mergeCell ref="J5:J7"/>
    <mergeCell ref="J8:J10"/>
    <mergeCell ref="F8:F10"/>
    <mergeCell ref="J4:K4"/>
    <mergeCell ref="B8:B10"/>
    <mergeCell ref="H8:H10"/>
    <mergeCell ref="F5:F7"/>
    <mergeCell ref="H5:H7"/>
    <mergeCell ref="F4:G4"/>
    <mergeCell ref="H4:I4"/>
    <mergeCell ref="D2:E2"/>
    <mergeCell ref="H2:K2"/>
    <mergeCell ref="L11:L13"/>
    <mergeCell ref="L14:L16"/>
    <mergeCell ref="L17:L19"/>
    <mergeCell ref="H14:H16"/>
    <mergeCell ref="H17:H19"/>
    <mergeCell ref="J11:J13"/>
    <mergeCell ref="J14:J16"/>
    <mergeCell ref="J17:J19"/>
    <mergeCell ref="L4:M4"/>
    <mergeCell ref="F11:F13"/>
    <mergeCell ref="F14:F16"/>
    <mergeCell ref="F17:F19"/>
    <mergeCell ref="H11:H13"/>
    <mergeCell ref="F2:G2"/>
    <mergeCell ref="F20:F22"/>
    <mergeCell ref="H20:H22"/>
    <mergeCell ref="J20:J22"/>
    <mergeCell ref="L20:L22"/>
    <mergeCell ref="B23:B25"/>
    <mergeCell ref="D23:D25"/>
    <mergeCell ref="F23:F25"/>
    <mergeCell ref="H23:H25"/>
    <mergeCell ref="J23:J25"/>
    <mergeCell ref="L23:L25"/>
    <mergeCell ref="B20:B22"/>
    <mergeCell ref="D20:D22"/>
    <mergeCell ref="F26:F28"/>
    <mergeCell ref="H26:H28"/>
    <mergeCell ref="J26:J28"/>
    <mergeCell ref="L26:L28"/>
    <mergeCell ref="B29:B31"/>
    <mergeCell ref="D29:D31"/>
    <mergeCell ref="F29:F31"/>
    <mergeCell ref="H29:H31"/>
    <mergeCell ref="J29:J31"/>
    <mergeCell ref="L29:L31"/>
    <mergeCell ref="B26:B28"/>
    <mergeCell ref="D26:D28"/>
    <mergeCell ref="L61:L63"/>
    <mergeCell ref="B64:B66"/>
    <mergeCell ref="D64:D66"/>
    <mergeCell ref="B67:B69"/>
    <mergeCell ref="D67:D69"/>
    <mergeCell ref="B61:B63"/>
    <mergeCell ref="D61:D63"/>
    <mergeCell ref="F61:F63"/>
    <mergeCell ref="H61:H63"/>
    <mergeCell ref="J61:J63"/>
    <mergeCell ref="L64:L66"/>
    <mergeCell ref="F67:F69"/>
    <mergeCell ref="H67:H69"/>
    <mergeCell ref="J67:J69"/>
    <mergeCell ref="L67:L69"/>
    <mergeCell ref="F64:F66"/>
    <mergeCell ref="H64:H66"/>
    <mergeCell ref="J64:J66"/>
    <mergeCell ref="B32:B34"/>
    <mergeCell ref="J55:J57"/>
    <mergeCell ref="L55:L57"/>
    <mergeCell ref="F58:F60"/>
    <mergeCell ref="H58:H60"/>
    <mergeCell ref="J58:J60"/>
    <mergeCell ref="L58:L60"/>
    <mergeCell ref="F55:F57"/>
    <mergeCell ref="H55:H57"/>
    <mergeCell ref="F32:F34"/>
    <mergeCell ref="H32:H34"/>
    <mergeCell ref="J32:J34"/>
    <mergeCell ref="L32:L34"/>
    <mergeCell ref="D32:D34"/>
    <mergeCell ref="F37:G37"/>
    <mergeCell ref="H37:I37"/>
    <mergeCell ref="B39:C39"/>
    <mergeCell ref="D39:E39"/>
    <mergeCell ref="F39:G39"/>
    <mergeCell ref="H39:I39"/>
    <mergeCell ref="J39:K39"/>
    <mergeCell ref="L39:M39"/>
    <mergeCell ref="B40:B42"/>
    <mergeCell ref="D40:D42"/>
  </mergeCells>
  <pageMargins left="0.7" right="0.7" top="0.75" bottom="0.75" header="0.3" footer="0.3"/>
  <pageSetup paperSize="9" scale="45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e inserimento!" error="Classe inesistente!_x000a_Inserire una classe presente nell'elenco classi." promptTitle="Classe">
          <x14:formula1>
            <xm:f>'ELENCO CLASSI'!$A$2:$A$51</xm:f>
          </x14:formula1>
          <xm:sqref>F2:G2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0" zoomScaleNormal="80" workbookViewId="0">
      <selection activeCell="H2" sqref="H2:I2"/>
    </sheetView>
  </sheetViews>
  <sheetFormatPr defaultRowHeight="15"/>
  <cols>
    <col min="1" max="1" width="3.7109375" style="36" customWidth="1"/>
    <col min="2" max="2" width="10.7109375" style="36" customWidth="1"/>
    <col min="3" max="3" width="20.7109375" style="49" customWidth="1"/>
    <col min="4" max="4" width="10.7109375" style="49" customWidth="1"/>
    <col min="5" max="5" width="20.7109375" style="49" customWidth="1"/>
    <col min="6" max="6" width="10.7109375" style="49" customWidth="1"/>
    <col min="7" max="7" width="20.7109375" style="49" customWidth="1"/>
    <col min="8" max="8" width="10.7109375" style="49" customWidth="1"/>
    <col min="9" max="9" width="20.7109375" style="49" customWidth="1"/>
    <col min="10" max="10" width="10.7109375" style="49" customWidth="1"/>
    <col min="11" max="11" width="20.7109375" style="49" customWidth="1"/>
    <col min="12" max="12" width="10.7109375" style="49" customWidth="1"/>
    <col min="13" max="13" width="20.7109375" style="49" customWidth="1"/>
    <col min="14" max="14" width="3.7109375" style="36" customWidth="1"/>
    <col min="15" max="16" width="9.140625" style="36"/>
    <col min="17" max="17" width="9.140625" style="36" customWidth="1"/>
    <col min="18" max="16384" width="9.140625" style="36"/>
  </cols>
  <sheetData>
    <row r="1" spans="1:16" ht="15" customHeight="1">
      <c r="O1" s="32"/>
    </row>
    <row r="2" spans="1:16" ht="50.1" customHeight="1">
      <c r="B2" s="48"/>
      <c r="C2" s="50"/>
      <c r="F2" s="185" t="s">
        <v>43</v>
      </c>
      <c r="G2" s="186"/>
      <c r="H2" s="192" t="s">
        <v>72</v>
      </c>
      <c r="I2" s="193"/>
      <c r="J2" s="65"/>
      <c r="K2" s="65"/>
      <c r="L2" s="51"/>
      <c r="M2" s="52"/>
      <c r="O2" s="32"/>
    </row>
    <row r="3" spans="1:16" ht="20.100000000000001" customHeight="1">
      <c r="A3" s="48"/>
      <c r="B3" s="53"/>
      <c r="C3" s="54"/>
      <c r="D3" s="54"/>
      <c r="E3" s="54"/>
      <c r="F3" s="55"/>
      <c r="G3" s="54"/>
      <c r="H3" s="56"/>
      <c r="I3" s="56"/>
      <c r="J3" s="56"/>
      <c r="K3" s="56"/>
      <c r="L3" s="56"/>
      <c r="M3" s="56"/>
    </row>
    <row r="4" spans="1:16" s="38" customFormat="1" ht="50.1" customHeight="1">
      <c r="B4" s="183" t="s">
        <v>6</v>
      </c>
      <c r="C4" s="184"/>
      <c r="D4" s="183" t="s">
        <v>7</v>
      </c>
      <c r="E4" s="184"/>
      <c r="F4" s="183" t="s">
        <v>8</v>
      </c>
      <c r="G4" s="184"/>
      <c r="H4" s="183" t="s">
        <v>9</v>
      </c>
      <c r="I4" s="184"/>
      <c r="J4" s="183" t="s">
        <v>10</v>
      </c>
      <c r="K4" s="184"/>
      <c r="L4" s="183" t="s">
        <v>5</v>
      </c>
      <c r="M4" s="184"/>
      <c r="N4" s="57"/>
      <c r="O4" s="66"/>
      <c r="P4" s="66"/>
    </row>
    <row r="5" spans="1:16" s="42" customFormat="1" ht="50.1" customHeight="1">
      <c r="B5" s="67" t="s">
        <v>15</v>
      </c>
      <c r="C5" s="68" t="str">
        <f t="shared" ref="C5:C14" si="0">IF(C19="",C34,C19)</f>
        <v>3MA</v>
      </c>
      <c r="D5" s="82" t="s">
        <v>15</v>
      </c>
      <c r="E5" s="68" t="str">
        <f t="shared" ref="E5:E14" si="1">IF(E19="",E34,E19)</f>
        <v/>
      </c>
      <c r="F5" s="82" t="s">
        <v>15</v>
      </c>
      <c r="G5" s="68" t="str">
        <f t="shared" ref="G5:G14" si="2">IF(G19="",G34,G19)</f>
        <v>3MB</v>
      </c>
      <c r="H5" s="82" t="s">
        <v>15</v>
      </c>
      <c r="I5" s="68" t="str">
        <f t="shared" ref="I5:I14" si="3">IF(I19="",I34,I19)</f>
        <v>5M</v>
      </c>
      <c r="J5" s="82" t="s">
        <v>15</v>
      </c>
      <c r="K5" s="68" t="str">
        <f t="shared" ref="K5:K14" si="4">IF(K19="",K34,K19)</f>
        <v/>
      </c>
      <c r="L5" s="82" t="s">
        <v>15</v>
      </c>
      <c r="M5" s="68" t="str">
        <f t="shared" ref="M5:M14" si="5">IF(M19="",M34,M19)</f>
        <v/>
      </c>
      <c r="N5" s="59"/>
      <c r="O5" s="59"/>
    </row>
    <row r="6" spans="1:16" s="42" customFormat="1" ht="50.1" customHeight="1">
      <c r="B6" s="67" t="s">
        <v>16</v>
      </c>
      <c r="C6" s="68" t="str">
        <f t="shared" si="0"/>
        <v>3MA</v>
      </c>
      <c r="D6" s="82" t="s">
        <v>16</v>
      </c>
      <c r="E6" s="68" t="str">
        <f t="shared" si="1"/>
        <v/>
      </c>
      <c r="F6" s="82" t="s">
        <v>16</v>
      </c>
      <c r="G6" s="68" t="str">
        <f t="shared" si="2"/>
        <v>3MB</v>
      </c>
      <c r="H6" s="82" t="s">
        <v>16</v>
      </c>
      <c r="I6" s="68" t="str">
        <f t="shared" si="3"/>
        <v/>
      </c>
      <c r="J6" s="82" t="s">
        <v>16</v>
      </c>
      <c r="K6" s="68" t="str">
        <f t="shared" si="4"/>
        <v/>
      </c>
      <c r="L6" s="82" t="s">
        <v>16</v>
      </c>
      <c r="M6" s="68" t="str">
        <f t="shared" si="5"/>
        <v/>
      </c>
    </row>
    <row r="7" spans="1:16" s="42" customFormat="1" ht="50.1" customHeight="1">
      <c r="B7" s="67" t="s">
        <v>17</v>
      </c>
      <c r="C7" s="68" t="str">
        <f t="shared" si="0"/>
        <v/>
      </c>
      <c r="D7" s="82" t="s">
        <v>17</v>
      </c>
      <c r="E7" s="68" t="str">
        <f t="shared" si="1"/>
        <v/>
      </c>
      <c r="F7" s="82" t="s">
        <v>17</v>
      </c>
      <c r="G7" s="68" t="str">
        <f t="shared" si="2"/>
        <v/>
      </c>
      <c r="H7" s="82" t="s">
        <v>17</v>
      </c>
      <c r="I7" s="68" t="str">
        <f t="shared" si="3"/>
        <v/>
      </c>
      <c r="J7" s="82" t="s">
        <v>17</v>
      </c>
      <c r="K7" s="68" t="str">
        <f t="shared" si="4"/>
        <v/>
      </c>
      <c r="L7" s="82" t="s">
        <v>17</v>
      </c>
      <c r="M7" s="68" t="str">
        <f t="shared" si="5"/>
        <v/>
      </c>
    </row>
    <row r="8" spans="1:16" s="42" customFormat="1" ht="50.1" customHeight="1">
      <c r="B8" s="67" t="s">
        <v>18</v>
      </c>
      <c r="C8" s="68" t="str">
        <f t="shared" si="0"/>
        <v/>
      </c>
      <c r="D8" s="82" t="s">
        <v>18</v>
      </c>
      <c r="E8" s="68" t="str">
        <f t="shared" si="1"/>
        <v>3MB</v>
      </c>
      <c r="F8" s="82" t="s">
        <v>18</v>
      </c>
      <c r="G8" s="68" t="str">
        <f t="shared" si="2"/>
        <v/>
      </c>
      <c r="H8" s="82" t="s">
        <v>18</v>
      </c>
      <c r="I8" s="68" t="str">
        <f t="shared" si="3"/>
        <v/>
      </c>
      <c r="J8" s="82" t="s">
        <v>18</v>
      </c>
      <c r="K8" s="68" t="str">
        <f t="shared" si="4"/>
        <v/>
      </c>
      <c r="L8" s="82" t="s">
        <v>18</v>
      </c>
      <c r="M8" s="68" t="str">
        <f t="shared" si="5"/>
        <v/>
      </c>
    </row>
    <row r="9" spans="1:16" s="42" customFormat="1" ht="50.1" customHeight="1">
      <c r="B9" s="69" t="s">
        <v>22</v>
      </c>
      <c r="C9" s="70" t="str">
        <f t="shared" si="0"/>
        <v/>
      </c>
      <c r="D9" s="83" t="s">
        <v>22</v>
      </c>
      <c r="E9" s="70" t="str">
        <f t="shared" si="1"/>
        <v>5M</v>
      </c>
      <c r="F9" s="83" t="s">
        <v>22</v>
      </c>
      <c r="G9" s="70" t="str">
        <f t="shared" si="2"/>
        <v>3MA</v>
      </c>
      <c r="H9" s="83" t="s">
        <v>22</v>
      </c>
      <c r="I9" s="70" t="str">
        <f t="shared" si="3"/>
        <v>3MB</v>
      </c>
      <c r="J9" s="83" t="s">
        <v>22</v>
      </c>
      <c r="K9" s="70" t="str">
        <f t="shared" si="4"/>
        <v>3MA</v>
      </c>
      <c r="L9" s="83" t="s">
        <v>22</v>
      </c>
      <c r="M9" s="70" t="str">
        <f t="shared" si="5"/>
        <v/>
      </c>
    </row>
    <row r="10" spans="1:16" s="42" customFormat="1" ht="50.1" customHeight="1">
      <c r="B10" s="82" t="s">
        <v>19</v>
      </c>
      <c r="C10" s="68" t="str">
        <f t="shared" si="0"/>
        <v/>
      </c>
      <c r="D10" s="82" t="s">
        <v>19</v>
      </c>
      <c r="E10" s="68" t="str">
        <f t="shared" si="1"/>
        <v>5M</v>
      </c>
      <c r="F10" s="82" t="s">
        <v>19</v>
      </c>
      <c r="G10" s="68" t="str">
        <f t="shared" si="2"/>
        <v/>
      </c>
      <c r="H10" s="82" t="s">
        <v>19</v>
      </c>
      <c r="I10" s="68" t="str">
        <f t="shared" si="3"/>
        <v/>
      </c>
      <c r="J10" s="82" t="s">
        <v>19</v>
      </c>
      <c r="K10" s="68" t="str">
        <f t="shared" si="4"/>
        <v/>
      </c>
      <c r="L10" s="82" t="s">
        <v>19</v>
      </c>
      <c r="M10" s="68" t="str">
        <f t="shared" si="5"/>
        <v/>
      </c>
      <c r="N10" s="59"/>
      <c r="O10" s="59"/>
    </row>
    <row r="11" spans="1:16" s="42" customFormat="1" ht="50.1" customHeight="1">
      <c r="B11" s="82" t="s">
        <v>20</v>
      </c>
      <c r="C11" s="68" t="str">
        <f t="shared" si="0"/>
        <v/>
      </c>
      <c r="D11" s="82" t="s">
        <v>20</v>
      </c>
      <c r="E11" s="68" t="str">
        <f t="shared" si="1"/>
        <v/>
      </c>
      <c r="F11" s="82" t="s">
        <v>20</v>
      </c>
      <c r="G11" s="68" t="str">
        <f t="shared" si="2"/>
        <v/>
      </c>
      <c r="H11" s="82" t="s">
        <v>20</v>
      </c>
      <c r="I11" s="68" t="str">
        <f t="shared" si="3"/>
        <v/>
      </c>
      <c r="J11" s="82" t="s">
        <v>20</v>
      </c>
      <c r="K11" s="68" t="str">
        <f t="shared" si="4"/>
        <v/>
      </c>
      <c r="L11" s="82" t="s">
        <v>20</v>
      </c>
      <c r="M11" s="68" t="str">
        <f t="shared" si="5"/>
        <v/>
      </c>
    </row>
    <row r="12" spans="1:16" s="42" customFormat="1" ht="50.1" customHeight="1">
      <c r="B12" s="82" t="s">
        <v>21</v>
      </c>
      <c r="C12" s="68" t="str">
        <f t="shared" si="0"/>
        <v/>
      </c>
      <c r="D12" s="82" t="s">
        <v>21</v>
      </c>
      <c r="E12" s="68" t="str">
        <f t="shared" si="1"/>
        <v/>
      </c>
      <c r="F12" s="82" t="s">
        <v>21</v>
      </c>
      <c r="G12" s="68" t="str">
        <f t="shared" si="2"/>
        <v/>
      </c>
      <c r="H12" s="82" t="s">
        <v>21</v>
      </c>
      <c r="I12" s="68" t="str">
        <f t="shared" si="3"/>
        <v/>
      </c>
      <c r="J12" s="82" t="s">
        <v>21</v>
      </c>
      <c r="K12" s="68" t="str">
        <f t="shared" si="4"/>
        <v/>
      </c>
      <c r="L12" s="82" t="s">
        <v>21</v>
      </c>
      <c r="M12" s="68" t="str">
        <f t="shared" si="5"/>
        <v/>
      </c>
    </row>
    <row r="13" spans="1:16" s="42" customFormat="1" ht="50.1" customHeight="1">
      <c r="B13" s="82" t="s">
        <v>51</v>
      </c>
      <c r="C13" s="68" t="str">
        <f t="shared" si="0"/>
        <v/>
      </c>
      <c r="D13" s="82" t="s">
        <v>51</v>
      </c>
      <c r="E13" s="68" t="str">
        <f t="shared" si="1"/>
        <v/>
      </c>
      <c r="F13" s="82" t="s">
        <v>51</v>
      </c>
      <c r="G13" s="68" t="str">
        <f t="shared" si="2"/>
        <v/>
      </c>
      <c r="H13" s="82" t="s">
        <v>51</v>
      </c>
      <c r="I13" s="68" t="str">
        <f t="shared" si="3"/>
        <v/>
      </c>
      <c r="J13" s="82" t="s">
        <v>51</v>
      </c>
      <c r="K13" s="68" t="str">
        <f t="shared" si="4"/>
        <v/>
      </c>
      <c r="L13" s="82" t="s">
        <v>51</v>
      </c>
      <c r="M13" s="68" t="str">
        <f t="shared" si="5"/>
        <v/>
      </c>
    </row>
    <row r="14" spans="1:16" s="42" customFormat="1" ht="50.1" customHeight="1">
      <c r="B14" s="83" t="s">
        <v>52</v>
      </c>
      <c r="C14" s="70" t="str">
        <f t="shared" si="0"/>
        <v/>
      </c>
      <c r="D14" s="83" t="s">
        <v>52</v>
      </c>
      <c r="E14" s="70" t="str">
        <f t="shared" si="1"/>
        <v/>
      </c>
      <c r="F14" s="83" t="s">
        <v>52</v>
      </c>
      <c r="G14" s="70" t="str">
        <f t="shared" si="2"/>
        <v/>
      </c>
      <c r="H14" s="83" t="s">
        <v>52</v>
      </c>
      <c r="I14" s="70" t="str">
        <f t="shared" si="3"/>
        <v/>
      </c>
      <c r="J14" s="83" t="s">
        <v>52</v>
      </c>
      <c r="K14" s="70" t="str">
        <f t="shared" si="4"/>
        <v/>
      </c>
      <c r="L14" s="83" t="s">
        <v>52</v>
      </c>
      <c r="M14" s="70" t="str">
        <f t="shared" si="5"/>
        <v/>
      </c>
    </row>
    <row r="15" spans="1:16" ht="15" customHeight="1">
      <c r="O15" s="32"/>
    </row>
    <row r="16" spans="1:16" ht="50.1" hidden="1" customHeight="1">
      <c r="B16" s="48"/>
      <c r="C16" s="50"/>
      <c r="F16" s="179" t="s">
        <v>47</v>
      </c>
      <c r="G16" s="194"/>
      <c r="H16" s="194"/>
      <c r="I16" s="180"/>
      <c r="J16" s="65"/>
      <c r="K16" s="65"/>
      <c r="L16" s="51"/>
      <c r="M16" s="52"/>
      <c r="O16" s="32"/>
    </row>
    <row r="17" spans="1:15" ht="20.100000000000001" hidden="1" customHeight="1">
      <c r="A17" s="48"/>
      <c r="B17" s="53"/>
      <c r="C17" s="54"/>
      <c r="D17" s="54"/>
      <c r="E17" s="54"/>
      <c r="F17" s="55"/>
      <c r="G17" s="54"/>
      <c r="H17" s="56"/>
      <c r="I17" s="56"/>
      <c r="J17" s="56"/>
      <c r="K17" s="56"/>
      <c r="L17" s="56"/>
      <c r="M17" s="56"/>
    </row>
    <row r="18" spans="1:15" s="38" customFormat="1" ht="50.1" hidden="1" customHeight="1">
      <c r="B18" s="183" t="s">
        <v>6</v>
      </c>
      <c r="C18" s="184"/>
      <c r="D18" s="183" t="s">
        <v>7</v>
      </c>
      <c r="E18" s="184"/>
      <c r="F18" s="183" t="s">
        <v>8</v>
      </c>
      <c r="G18" s="184"/>
      <c r="H18" s="183" t="s">
        <v>9</v>
      </c>
      <c r="I18" s="184"/>
      <c r="J18" s="183" t="s">
        <v>10</v>
      </c>
      <c r="K18" s="184"/>
      <c r="L18" s="183" t="s">
        <v>5</v>
      </c>
      <c r="M18" s="184"/>
      <c r="N18" s="57"/>
    </row>
    <row r="19" spans="1:15" s="42" customFormat="1" ht="50.1" hidden="1" customHeight="1">
      <c r="B19" s="82" t="s">
        <v>15</v>
      </c>
      <c r="C19" s="68" t="str">
        <f>IF(IFERROR(INDEX('ORARIO DOCENTI'!$A$3:$BI$102,MATCH($H$2,'ORARIO DOCENTI'!$A$3:$A$102,0),2),"")=0," ",IFERROR(INDEX('ORARIO DOCENTI'!$A$3:$BI$102,MATCH($H$2,'ORARIO DOCENTI'!$A$3:$A$102,0),2),""))</f>
        <v/>
      </c>
      <c r="D19" s="82" t="s">
        <v>15</v>
      </c>
      <c r="E19" s="68" t="str">
        <f>IF(IFERROR(INDEX('ORARIO DOCENTI'!$A$3:$BI$102,MATCH($H$2,'ORARIO DOCENTI'!$A$3:$A$102,0),12),"")=0," ",IFERROR(INDEX('ORARIO DOCENTI'!$A$3:$BI$102,MATCH($H$2,'ORARIO DOCENTI'!$A$3:$A$102,0),12),""))</f>
        <v/>
      </c>
      <c r="F19" s="82" t="s">
        <v>15</v>
      </c>
      <c r="G19" s="68" t="str">
        <f>IF(IFERROR(INDEX('ORARIO DOCENTI'!$A$3:$BI$102,MATCH($H$2,'ORARIO DOCENTI'!$A$3:$A$102,0),22),"")=0," ",IFERROR(INDEX('ORARIO DOCENTI'!$A$3:$BI$102,MATCH($H$2,'ORARIO DOCENTI'!$A$3:$A$102,0),22),""))</f>
        <v/>
      </c>
      <c r="H19" s="82" t="s">
        <v>15</v>
      </c>
      <c r="I19" s="68" t="str">
        <f>IF(IFERROR(INDEX('ORARIO DOCENTI'!$A$3:$BI$102,MATCH($H$2,'ORARIO DOCENTI'!$A$3:$A$102,0),32),"")=0," ",IFERROR(INDEX('ORARIO DOCENTI'!$A$3:$BI$102,MATCH($H$2,'ORARIO DOCENTI'!$A$3:$A$102,0),32),""))</f>
        <v/>
      </c>
      <c r="J19" s="82" t="s">
        <v>15</v>
      </c>
      <c r="K19" s="68" t="str">
        <f>IF(IFERROR(INDEX('ORARIO DOCENTI'!$A$3:$BI$102,MATCH($H$2,'ORARIO DOCENTI'!$A$3:$A$102,0),42),"")=0," ",IFERROR(INDEX('ORARIO DOCENTI'!$A$3:$BI$102,MATCH($H$2,'ORARIO DOCENTI'!$A$3:$A$102,0),42),""))</f>
        <v/>
      </c>
      <c r="L19" s="82" t="s">
        <v>15</v>
      </c>
      <c r="M19" s="68" t="str">
        <f>IF(IFERROR(INDEX('ORARIO DOCENTI'!$A$3:$BI$102,MATCH($H$2,'ORARIO DOCENTI'!$A$3:$A$102,0),52),"")=0," ",IFERROR(INDEX('ORARIO DOCENTI'!$A$3:$BI$102,MATCH($H$2,'ORARIO DOCENTI'!$A$3:$A$102,0),52),""))</f>
        <v/>
      </c>
      <c r="N19" s="59"/>
      <c r="O19" s="59"/>
    </row>
    <row r="20" spans="1:15" s="42" customFormat="1" ht="50.1" hidden="1" customHeight="1">
      <c r="B20" s="82" t="s">
        <v>16</v>
      </c>
      <c r="C20" s="68" t="str">
        <f>IF(IFERROR(INDEX('ORARIO DOCENTI'!$A$3:$BI$102,MATCH($H$2,'ORARIO DOCENTI'!$A$3:$A$102,0),3),"")=0," ",IFERROR(INDEX('ORARIO DOCENTI'!$A$3:$BI$102,MATCH($H$2,'ORARIO DOCENTI'!$A$3:$A$102,0),3),""))</f>
        <v/>
      </c>
      <c r="D20" s="82" t="s">
        <v>16</v>
      </c>
      <c r="E20" s="68" t="str">
        <f>IF(IFERROR(INDEX('ORARIO DOCENTI'!$A$3:$BI$102,MATCH($H$2,'ORARIO DOCENTI'!$A$3:$A$102,0),13),"")=0," ",IFERROR(INDEX('ORARIO DOCENTI'!$A$3:$BI$102,MATCH($H$2,'ORARIO DOCENTI'!$A$3:$A$102,0),13),""))</f>
        <v/>
      </c>
      <c r="F20" s="82" t="s">
        <v>16</v>
      </c>
      <c r="G20" s="68" t="str">
        <f>IF(IFERROR(INDEX('ORARIO DOCENTI'!$A$3:$BI$102,MATCH($H$2,'ORARIO DOCENTI'!$A$3:$A$102,0),23),"")=0," ",IFERROR(INDEX('ORARIO DOCENTI'!$A$3:$BI$102,MATCH($H$2,'ORARIO DOCENTI'!$A$3:$A$102,0),23),""))</f>
        <v/>
      </c>
      <c r="H20" s="82" t="s">
        <v>16</v>
      </c>
      <c r="I20" s="68" t="str">
        <f>IF(IFERROR(INDEX('ORARIO DOCENTI'!$A$3:$BI$102,MATCH($H$2,'ORARIO DOCENTI'!$A$3:$A$102,0),33),"")=0," ",IFERROR(INDEX('ORARIO DOCENTI'!$A$3:$BI$102,MATCH($H$2,'ORARIO DOCENTI'!$A$3:$A$102,0),33),""))</f>
        <v/>
      </c>
      <c r="J20" s="82" t="s">
        <v>16</v>
      </c>
      <c r="K20" s="68" t="str">
        <f>IF(IFERROR(INDEX('ORARIO DOCENTI'!$A$3:$BI$102,MATCH($H$2,'ORARIO DOCENTI'!$A$3:$A$102,0),43),"")=0," ",IFERROR(INDEX('ORARIO DOCENTI'!$A$3:$BI$102,MATCH($H$2,'ORARIO DOCENTI'!$A$3:$A$102,0),43),""))</f>
        <v/>
      </c>
      <c r="L20" s="82" t="s">
        <v>16</v>
      </c>
      <c r="M20" s="68" t="str">
        <f>IF(IFERROR(INDEX('ORARIO DOCENTI'!$A$3:$BI$102,MATCH($H$2,'ORARIO DOCENTI'!$A$3:$A$102,0),53),"")=0," ",IFERROR(INDEX('ORARIO DOCENTI'!$A$3:$BI$102,MATCH($H$2,'ORARIO DOCENTI'!$A$3:$A$102,0),53),""))</f>
        <v/>
      </c>
    </row>
    <row r="21" spans="1:15" s="42" customFormat="1" ht="50.1" hidden="1" customHeight="1">
      <c r="B21" s="82" t="s">
        <v>17</v>
      </c>
      <c r="C21" s="68" t="str">
        <f>IF(IFERROR(INDEX('ORARIO DOCENTI'!$A$3:$BI$102,MATCH($H$2,'ORARIO DOCENTI'!$A$3:$A$102,0),4),"")=0," ",IFERROR(INDEX('ORARIO DOCENTI'!$A$3:$BI$102,MATCH($H$2,'ORARIO DOCENTI'!$A$3:$A$102,0),4),""))</f>
        <v/>
      </c>
      <c r="D21" s="82" t="s">
        <v>17</v>
      </c>
      <c r="E21" s="68" t="str">
        <f>IF(IFERROR(INDEX('ORARIO DOCENTI'!$A$3:$BI$102,MATCH($H$2,'ORARIO DOCENTI'!$A$3:$A$102,0),14),"")=0," ",IFERROR(INDEX('ORARIO DOCENTI'!$A$3:$BI$102,MATCH($H$2,'ORARIO DOCENTI'!$A$3:$A$102,0),14),""))</f>
        <v/>
      </c>
      <c r="F21" s="82" t="s">
        <v>17</v>
      </c>
      <c r="G21" s="68" t="str">
        <f>IF(IFERROR(INDEX('ORARIO DOCENTI'!$A$3:$BI$102,MATCH($H$2,'ORARIO DOCENTI'!$A$3:$A$102,0),24),"")=0," ",IFERROR(INDEX('ORARIO DOCENTI'!$A$3:$BI$102,MATCH($H$2,'ORARIO DOCENTI'!$A$3:$A$102,0),24),""))</f>
        <v/>
      </c>
      <c r="H21" s="82" t="s">
        <v>17</v>
      </c>
      <c r="I21" s="68" t="str">
        <f>IF(IFERROR(INDEX('ORARIO DOCENTI'!$A$3:$BI$102,MATCH($H$2,'ORARIO DOCENTI'!$A$3:$A$102,0),34),"")=0," ",IFERROR(INDEX('ORARIO DOCENTI'!$A$3:$BI$102,MATCH($H$2,'ORARIO DOCENTI'!$A$3:$A$102,0),34),""))</f>
        <v/>
      </c>
      <c r="J21" s="82" t="s">
        <v>17</v>
      </c>
      <c r="K21" s="68" t="str">
        <f>IF(IFERROR(INDEX('ORARIO DOCENTI'!$A$3:$BI$102,MATCH($H$2,'ORARIO DOCENTI'!$A$3:$A$102,0),44),"")=0," ",IFERROR(INDEX('ORARIO DOCENTI'!$A$3:$BI$102,MATCH($H$2,'ORARIO DOCENTI'!$A$3:$A$102,0),44),""))</f>
        <v/>
      </c>
      <c r="L21" s="82" t="s">
        <v>17</v>
      </c>
      <c r="M21" s="68" t="str">
        <f>IF(IFERROR(INDEX('ORARIO DOCENTI'!$A$3:$BI$102,MATCH($H$2,'ORARIO DOCENTI'!$A$3:$A$102,0),54),"")=0," ",IFERROR(INDEX('ORARIO DOCENTI'!$A$3:$BI$102,MATCH($H$2,'ORARIO DOCENTI'!$A$3:$A$102,0),54),""))</f>
        <v/>
      </c>
    </row>
    <row r="22" spans="1:15" s="42" customFormat="1" ht="50.1" hidden="1" customHeight="1">
      <c r="B22" s="82" t="s">
        <v>18</v>
      </c>
      <c r="C22" s="68" t="str">
        <f>IF(IFERROR(INDEX('ORARIO DOCENTI'!$A$3:$BI$102,MATCH($H$2,'ORARIO DOCENTI'!$A$3:$A$102,0),5),"")=0," ",IFERROR(INDEX('ORARIO DOCENTI'!$A$3:$BI$102,MATCH($H$2,'ORARIO DOCENTI'!$A$3:$A$102,0),5),""))</f>
        <v/>
      </c>
      <c r="D22" s="82" t="s">
        <v>18</v>
      </c>
      <c r="E22" s="68" t="str">
        <f>IF(IFERROR(INDEX('ORARIO DOCENTI'!$A$3:$BI$102,MATCH($H$2,'ORARIO DOCENTI'!$A$3:$A$102,0),15),"")=0," ",IFERROR(INDEX('ORARIO DOCENTI'!$A$3:$BI$102,MATCH($H$2,'ORARIO DOCENTI'!$A$3:$A$102,0),15),""))</f>
        <v/>
      </c>
      <c r="F22" s="82" t="s">
        <v>18</v>
      </c>
      <c r="G22" s="68" t="str">
        <f>IF(IFERROR(INDEX('ORARIO DOCENTI'!$A$3:$BI$102,MATCH($H$2,'ORARIO DOCENTI'!$A$3:$A$102,0),25),"")=0," ",IFERROR(INDEX('ORARIO DOCENTI'!$A$3:$BI$102,MATCH($H$2,'ORARIO DOCENTI'!$A$3:$A$102,0),25),""))</f>
        <v/>
      </c>
      <c r="H22" s="82" t="s">
        <v>18</v>
      </c>
      <c r="I22" s="68" t="str">
        <f>IF(IFERROR(INDEX('ORARIO DOCENTI'!$A$3:$BI$102,MATCH($H$2,'ORARIO DOCENTI'!$A$3:$A$102,0),35),"")=0," ",IFERROR(INDEX('ORARIO DOCENTI'!$A$3:$BI$102,MATCH($H$2,'ORARIO DOCENTI'!$A$3:$A$102,0),35),""))</f>
        <v/>
      </c>
      <c r="J22" s="82" t="s">
        <v>18</v>
      </c>
      <c r="K22" s="68" t="str">
        <f>IF(IFERROR(INDEX('ORARIO DOCENTI'!$A$3:$BI$102,MATCH($H$2,'ORARIO DOCENTI'!$A$3:$A$102,0),45),"")=0," ",IFERROR(INDEX('ORARIO DOCENTI'!$A$3:$BI$102,MATCH($H$2,'ORARIO DOCENTI'!$A$3:$A$102,0),45),""))</f>
        <v/>
      </c>
      <c r="L22" s="82" t="s">
        <v>18</v>
      </c>
      <c r="M22" s="68" t="str">
        <f>IF(IFERROR(INDEX('ORARIO DOCENTI'!$A$3:$BI$102,MATCH($H$2,'ORARIO DOCENTI'!$A$3:$A$102,0),55),"")=0," ",IFERROR(INDEX('ORARIO DOCENTI'!$A$3:$BI$102,MATCH($H$2,'ORARIO DOCENTI'!$A$3:$A$102,0),55),""))</f>
        <v/>
      </c>
    </row>
    <row r="23" spans="1:15" s="42" customFormat="1" ht="50.1" hidden="1" customHeight="1">
      <c r="B23" s="83" t="s">
        <v>22</v>
      </c>
      <c r="C23" s="70" t="str">
        <f>IF(IFERROR(INDEX('ORARIO DOCENTI'!$A$3:$BI$102,MATCH($H$2,'ORARIO DOCENTI'!$A$3:$A$102,0),6),"")=0," ",IFERROR(INDEX('ORARIO DOCENTI'!$A$3:$BI$102,MATCH($H$2,'ORARIO DOCENTI'!$A$3:$A$102,0),6),""))</f>
        <v/>
      </c>
      <c r="D23" s="83" t="s">
        <v>22</v>
      </c>
      <c r="E23" s="70" t="str">
        <f>IF(IFERROR(INDEX('ORARIO DOCENTI'!$A$3:$BI$102,MATCH($H$2,'ORARIO DOCENTI'!$A$3:$A$102,0),16),"")=0," ",IFERROR(INDEX('ORARIO DOCENTI'!$A$3:$BI$102,MATCH($H$2,'ORARIO DOCENTI'!$A$3:$A$102,0),16),""))</f>
        <v/>
      </c>
      <c r="F23" s="83" t="s">
        <v>22</v>
      </c>
      <c r="G23" s="70" t="str">
        <f>IF(IFERROR(INDEX('ORARIO DOCENTI'!$A$3:$BI$102,MATCH($H$2,'ORARIO DOCENTI'!$A$3:$A$102,0),26),"")=0," ",IFERROR(INDEX('ORARIO DOCENTI'!$A$3:$BI$102,MATCH($H$2,'ORARIO DOCENTI'!$A$3:$A$102,0),26),""))</f>
        <v/>
      </c>
      <c r="H23" s="83" t="s">
        <v>22</v>
      </c>
      <c r="I23" s="70" t="str">
        <f>IF(IFERROR(INDEX('ORARIO DOCENTI'!$A$3:$BI$102,MATCH($H$2,'ORARIO DOCENTI'!$A$3:$A$102,0),36),"")=0," ",IFERROR(INDEX('ORARIO DOCENTI'!$A$3:$BI$102,MATCH($H$2,'ORARIO DOCENTI'!$A$3:$A$102,0),36),""))</f>
        <v/>
      </c>
      <c r="J23" s="83" t="s">
        <v>22</v>
      </c>
      <c r="K23" s="70" t="str">
        <f>IF(IFERROR(INDEX('ORARIO DOCENTI'!$A$3:$BI$102,MATCH($H$2,'ORARIO DOCENTI'!$A$3:$A$102,0),46),"")=0," ",IFERROR(INDEX('ORARIO DOCENTI'!$A$3:$BI$102,MATCH($H$2,'ORARIO DOCENTI'!$A$3:$A$102,0),46),""))</f>
        <v/>
      </c>
      <c r="L23" s="83" t="s">
        <v>22</v>
      </c>
      <c r="M23" s="70" t="str">
        <f>IF(IFERROR(INDEX('ORARIO DOCENTI'!$A$3:$BI$102,MATCH($H$2,'ORARIO DOCENTI'!$A$3:$A$102,0),56),"")=0," ",IFERROR(INDEX('ORARIO DOCENTI'!$A$3:$BI$102,MATCH($H$2,'ORARIO DOCENTI'!$A$3:$A$102,0),56),""))</f>
        <v/>
      </c>
    </row>
    <row r="24" spans="1:15" s="42" customFormat="1" ht="50.1" hidden="1" customHeight="1">
      <c r="B24" s="82" t="s">
        <v>19</v>
      </c>
      <c r="C24" s="68" t="str">
        <f>IF(IFERROR(INDEX('ORARIO DOCENTI'!$A$3:$BI$102,MATCH($H$2,'ORARIO DOCENTI'!$A$3:$A$102,0),7),"")=0," ",IFERROR(INDEX('ORARIO DOCENTI'!$A$3:$BI$102,MATCH($H$2,'ORARIO DOCENTI'!$A$3:$A$102,0),7),""))</f>
        <v/>
      </c>
      <c r="D24" s="82" t="s">
        <v>19</v>
      </c>
      <c r="E24" s="68" t="str">
        <f>IF(IFERROR(INDEX('ORARIO DOCENTI'!$A$3:$BI$102,MATCH($H$2,'ORARIO DOCENTI'!$A$3:$A$102,0),17),"")=0," ",IFERROR(INDEX('ORARIO DOCENTI'!$A$3:$BI$102,MATCH($H$2,'ORARIO DOCENTI'!$A$3:$A$102,0),17),""))</f>
        <v/>
      </c>
      <c r="F24" s="82" t="s">
        <v>19</v>
      </c>
      <c r="G24" s="68" t="str">
        <f>IF(IFERROR(INDEX('ORARIO DOCENTI'!$A$3:$BI$102,MATCH($H$2,'ORARIO DOCENTI'!$A$3:$A$102,0),27),"")=0," ",IFERROR(INDEX('ORARIO DOCENTI'!$A$3:$BI$102,MATCH($H$2,'ORARIO DOCENTI'!$A$3:$A$102,0),27),""))</f>
        <v/>
      </c>
      <c r="H24" s="82" t="s">
        <v>19</v>
      </c>
      <c r="I24" s="68" t="str">
        <f>IF(IFERROR(INDEX('ORARIO DOCENTI'!$A$3:$BI$102,MATCH($H$2,'ORARIO DOCENTI'!$A$3:$A$102,0),37),"")=0," ",IFERROR(INDEX('ORARIO DOCENTI'!$A$3:$BI$102,MATCH($H$2,'ORARIO DOCENTI'!$A$3:$A$102,0),37),""))</f>
        <v/>
      </c>
      <c r="J24" s="82" t="s">
        <v>19</v>
      </c>
      <c r="K24" s="68" t="str">
        <f>IF(IFERROR(INDEX('ORARIO DOCENTI'!$A$3:$BI$102,MATCH($H$2,'ORARIO DOCENTI'!$A$3:$A$102,0),47),"")=0," ",IFERROR(INDEX('ORARIO DOCENTI'!$A$3:$BI$102,MATCH($H$2,'ORARIO DOCENTI'!$A$3:$A$102,0),47),""))</f>
        <v/>
      </c>
      <c r="L24" s="82" t="s">
        <v>19</v>
      </c>
      <c r="M24" s="68" t="str">
        <f>IF(IFERROR(INDEX('ORARIO DOCENTI'!$A$3:$BI$102,MATCH($H$2,'ORARIO DOCENTI'!$A$3:$A$102,0),57),"")=0," ",IFERROR(INDEX('ORARIO DOCENTI'!$A$3:$BI$102,MATCH($H$2,'ORARIO DOCENTI'!$A$3:$A$102,0),57),""))</f>
        <v/>
      </c>
      <c r="N24" s="59"/>
      <c r="O24" s="59"/>
    </row>
    <row r="25" spans="1:15" s="42" customFormat="1" ht="50.1" hidden="1" customHeight="1">
      <c r="B25" s="82" t="s">
        <v>20</v>
      </c>
      <c r="C25" s="68" t="str">
        <f>IF(IFERROR(INDEX('ORARIO DOCENTI'!$A$3:$BI$102,MATCH($H$2,'ORARIO DOCENTI'!$A$3:$A$102,0),8),"")=0," ",IFERROR(INDEX('ORARIO DOCENTI'!$A$3:$BI$102,MATCH($H$2,'ORARIO DOCENTI'!$A$3:$A$102,0),8),""))</f>
        <v/>
      </c>
      <c r="D25" s="82" t="s">
        <v>20</v>
      </c>
      <c r="E25" s="68" t="str">
        <f>IF(IFERROR(INDEX('ORARIO DOCENTI'!$A$3:$BI$102,MATCH($H$2,'ORARIO DOCENTI'!$A$3:$A$102,0),18),"")=0," ",IFERROR(INDEX('ORARIO DOCENTI'!$A$3:$BI$102,MATCH($H$2,'ORARIO DOCENTI'!$A$3:$A$102,0),18),""))</f>
        <v/>
      </c>
      <c r="F25" s="82" t="s">
        <v>20</v>
      </c>
      <c r="G25" s="68" t="str">
        <f>IF(IFERROR(INDEX('ORARIO DOCENTI'!$A$3:$BI$102,MATCH($H$2,'ORARIO DOCENTI'!$A$3:$A$102,0),28),"")=0," ",IFERROR(INDEX('ORARIO DOCENTI'!$A$3:$BI$102,MATCH($H$2,'ORARIO DOCENTI'!$A$3:$A$102,0),28),""))</f>
        <v/>
      </c>
      <c r="H25" s="82" t="s">
        <v>20</v>
      </c>
      <c r="I25" s="68" t="str">
        <f>IF(IFERROR(INDEX('ORARIO DOCENTI'!$A$3:$BI$102,MATCH($H$2,'ORARIO DOCENTI'!$A$3:$A$102,0),38),"")=0," ",IFERROR(INDEX('ORARIO DOCENTI'!$A$3:$BI$102,MATCH($H$2,'ORARIO DOCENTI'!$A$3:$A$102,0),38),""))</f>
        <v/>
      </c>
      <c r="J25" s="82" t="s">
        <v>20</v>
      </c>
      <c r="K25" s="68" t="str">
        <f>IF(IFERROR(INDEX('ORARIO DOCENTI'!$A$3:$BI$102,MATCH($H$2,'ORARIO DOCENTI'!$A$3:$A$102,0),48),"")=0," ",IFERROR(INDEX('ORARIO DOCENTI'!$A$3:$BI$102,MATCH($H$2,'ORARIO DOCENTI'!$A$3:$A$102,0),48),""))</f>
        <v/>
      </c>
      <c r="L25" s="82" t="s">
        <v>20</v>
      </c>
      <c r="M25" s="68" t="str">
        <f>IF(IFERROR(INDEX('ORARIO DOCENTI'!$A$3:$BI$102,MATCH($H$2,'ORARIO DOCENTI'!$A$3:$A$102,0),58),"")=0," ",IFERROR(INDEX('ORARIO DOCENTI'!$A$3:$BI$102,MATCH($H$2,'ORARIO DOCENTI'!$A$3:$A$102,0),58),""))</f>
        <v/>
      </c>
    </row>
    <row r="26" spans="1:15" s="42" customFormat="1" ht="50.1" hidden="1" customHeight="1">
      <c r="B26" s="82" t="s">
        <v>21</v>
      </c>
      <c r="C26" s="68" t="str">
        <f>IF(IFERROR(INDEX('ORARIO DOCENTI'!$A$3:$BI$102,MATCH($H$2,'ORARIO DOCENTI'!$A$3:$A$102,0),9),"")=0," ",IFERROR(INDEX('ORARIO DOCENTI'!$A$3:$BI$102,MATCH($H$2,'ORARIO DOCENTI'!$A$3:$A$102,0),9),""))</f>
        <v/>
      </c>
      <c r="D26" s="82" t="s">
        <v>21</v>
      </c>
      <c r="E26" s="68" t="str">
        <f>IF(IFERROR(INDEX('ORARIO DOCENTI'!$A$3:$BI$102,MATCH($H$2,'ORARIO DOCENTI'!$A$3:$A$102,0),19),"")=0," ",IFERROR(INDEX('ORARIO DOCENTI'!$A$3:$BI$102,MATCH($H$2,'ORARIO DOCENTI'!$A$3:$A$102,0),19),""))</f>
        <v/>
      </c>
      <c r="F26" s="82" t="s">
        <v>21</v>
      </c>
      <c r="G26" s="68" t="str">
        <f>IF(IFERROR(INDEX('ORARIO DOCENTI'!$A$3:$BI$102,MATCH($H$2,'ORARIO DOCENTI'!$A$3:$A$102,0),29),"")=0," ",IFERROR(INDEX('ORARIO DOCENTI'!$A$3:$BI$102,MATCH($H$2,'ORARIO DOCENTI'!$A$3:$A$102,0),29),""))</f>
        <v/>
      </c>
      <c r="H26" s="82" t="s">
        <v>21</v>
      </c>
      <c r="I26" s="68" t="str">
        <f>IF(IFERROR(INDEX('ORARIO DOCENTI'!$A$3:$BI$102,MATCH($H$2,'ORARIO DOCENTI'!$A$3:$A$102,0),39),"")=0," ",IFERROR(INDEX('ORARIO DOCENTI'!$A$3:$BI$102,MATCH($H$2,'ORARIO DOCENTI'!$A$3:$A$102,0),39),""))</f>
        <v/>
      </c>
      <c r="J26" s="82" t="s">
        <v>21</v>
      </c>
      <c r="K26" s="68" t="str">
        <f>IF(IFERROR(INDEX('ORARIO DOCENTI'!$A$3:$BI$102,MATCH($H$2,'ORARIO DOCENTI'!$A$3:$A$102,0),49),"")=0," ",IFERROR(INDEX('ORARIO DOCENTI'!$A$3:$BI$102,MATCH($H$2,'ORARIO DOCENTI'!$A$3:$A$102,0),49),""))</f>
        <v/>
      </c>
      <c r="L26" s="82" t="s">
        <v>21</v>
      </c>
      <c r="M26" s="68" t="str">
        <f>IF(IFERROR(INDEX('ORARIO DOCENTI'!$A$3:$BI$102,MATCH($H$2,'ORARIO DOCENTI'!$A$3:$A$102,0),59),"")=0," ",IFERROR(INDEX('ORARIO DOCENTI'!$A$3:$BI$102,MATCH($H$2,'ORARIO DOCENTI'!$A$3:$A$102,0),59),""))</f>
        <v/>
      </c>
    </row>
    <row r="27" spans="1:15" s="42" customFormat="1" ht="50.1" hidden="1" customHeight="1">
      <c r="B27" s="82" t="s">
        <v>51</v>
      </c>
      <c r="C27" s="68" t="str">
        <f>IF(IFERROR(INDEX('ORARIO DOCENTI'!$A$3:$BI$102,MATCH($H$2,'ORARIO DOCENTI'!$A$3:$A$102,0),10),"")=0," ",IFERROR(INDEX('ORARIO DOCENTI'!$A$3:$BI$102,MATCH($H$2,'ORARIO DOCENTI'!$A$3:$A$102,0),10),""))</f>
        <v/>
      </c>
      <c r="D27" s="82" t="s">
        <v>51</v>
      </c>
      <c r="E27" s="68" t="str">
        <f>IF(IFERROR(INDEX('ORARIO DOCENTI'!$A$3:$BI$102,MATCH($H$2,'ORARIO DOCENTI'!$A$3:$A$102,0),20),"")=0," ",IFERROR(INDEX('ORARIO DOCENTI'!$A$3:$BI$102,MATCH($H$2,'ORARIO DOCENTI'!$A$3:$A$102,0),20),""))</f>
        <v/>
      </c>
      <c r="F27" s="82" t="s">
        <v>51</v>
      </c>
      <c r="G27" s="68" t="str">
        <f>IF(IFERROR(INDEX('ORARIO DOCENTI'!$A$3:$BI$102,MATCH($H$2,'ORARIO DOCENTI'!$A$3:$A$102,0),30),"")=0," ",IFERROR(INDEX('ORARIO DOCENTI'!$A$3:$BI$102,MATCH($H$2,'ORARIO DOCENTI'!$A$3:$A$102,0),30),""))</f>
        <v/>
      </c>
      <c r="H27" s="82" t="s">
        <v>51</v>
      </c>
      <c r="I27" s="68" t="str">
        <f>IF(IFERROR(INDEX('ORARIO DOCENTI'!$A$3:$BI$102,MATCH($H$2,'ORARIO DOCENTI'!$A$3:$A$102,0),40),"")=0," ",IFERROR(INDEX('ORARIO DOCENTI'!$A$3:$BI$102,MATCH($H$2,'ORARIO DOCENTI'!$A$3:$A$102,0),40),""))</f>
        <v/>
      </c>
      <c r="J27" s="82" t="s">
        <v>51</v>
      </c>
      <c r="K27" s="68" t="str">
        <f>IF(IFERROR(INDEX('ORARIO DOCENTI'!$A$3:$BI$102,MATCH($H$2,'ORARIO DOCENTI'!$A$3:$A$102,0),50),"")=0," ",IFERROR(INDEX('ORARIO DOCENTI'!$A$3:$BI$102,MATCH($H$2,'ORARIO DOCENTI'!$A$3:$A$102,0),50),""))</f>
        <v/>
      </c>
      <c r="L27" s="82" t="s">
        <v>51</v>
      </c>
      <c r="M27" s="68" t="str">
        <f>IF(IFERROR(INDEX('ORARIO DOCENTI'!$A$3:$BI$102,MATCH($H$2,'ORARIO DOCENTI'!$A$3:$A$102,0),60),"")=0," ",IFERROR(INDEX('ORARIO DOCENTI'!$A$3:$BI$102,MATCH($H$2,'ORARIO DOCENTI'!$A$3:$A$102,0),60),""))</f>
        <v/>
      </c>
    </row>
    <row r="28" spans="1:15" s="42" customFormat="1" ht="50.1" hidden="1" customHeight="1">
      <c r="B28" s="83" t="s">
        <v>52</v>
      </c>
      <c r="C28" s="70" t="str">
        <f>IF(IFERROR(INDEX('ORARIO DOCENTI'!$A$3:$BI$102,MATCH($H$2,'ORARIO DOCENTI'!$A$3:$A$102,0),11),"")=0," ",IFERROR(INDEX('ORARIO DOCENTI'!$A$3:$BI$102,MATCH($H$2,'ORARIO DOCENTI'!$A$3:$A$102,0),11),""))</f>
        <v/>
      </c>
      <c r="D28" s="83" t="s">
        <v>52</v>
      </c>
      <c r="E28" s="70" t="str">
        <f>IF(IFERROR(INDEX('ORARIO DOCENTI'!$A$3:$BI$102,MATCH($H$2,'ORARIO DOCENTI'!$A$3:$A$102,0),21),"")=0," ",IFERROR(INDEX('ORARIO DOCENTI'!$A$3:$BI$102,MATCH($H$2,'ORARIO DOCENTI'!$A$3:$A$102,0),21),""))</f>
        <v/>
      </c>
      <c r="F28" s="83" t="s">
        <v>52</v>
      </c>
      <c r="G28" s="70" t="str">
        <f>IF(IFERROR(INDEX('ORARIO DOCENTI'!$A$3:$BI$102,MATCH($H$2,'ORARIO DOCENTI'!$A$3:$A$102,0),31),"")=0," ",IFERROR(INDEX('ORARIO DOCENTI'!$A$3:$BI$102,MATCH($H$2,'ORARIO DOCENTI'!$A$3:$A$102,0),31),""))</f>
        <v/>
      </c>
      <c r="H28" s="83" t="s">
        <v>52</v>
      </c>
      <c r="I28" s="70" t="str">
        <f>IF(IFERROR(INDEX('ORARIO DOCENTI'!$A$3:$BI$102,MATCH($H$2,'ORARIO DOCENTI'!$A$3:$A$102,0),41),"")=0," ",IFERROR(INDEX('ORARIO DOCENTI'!$A$3:$BI$102,MATCH($H$2,'ORARIO DOCENTI'!$A$3:$A$102,0),41),""))</f>
        <v/>
      </c>
      <c r="J28" s="83" t="s">
        <v>52</v>
      </c>
      <c r="K28" s="70" t="str">
        <f>IF(IFERROR(INDEX('ORARIO DOCENTI'!$A$3:$BI$102,MATCH($H$2,'ORARIO DOCENTI'!$A$3:$A$102,0),51),"")=0," ",IFERROR(INDEX('ORARIO DOCENTI'!$A$3:$BI$102,MATCH($H$2,'ORARIO DOCENTI'!$A$3:$A$102,0),51),""))</f>
        <v/>
      </c>
      <c r="L28" s="83" t="s">
        <v>52</v>
      </c>
      <c r="M28" s="70" t="str">
        <f>IF(IFERROR(INDEX('ORARIO DOCENTI'!$A$3:$BI$102,MATCH($H$2,'ORARIO DOCENTI'!$A$3:$A$102,0),61),"")=0," ",IFERROR(INDEX('ORARIO DOCENTI'!$A$3:$BI$102,MATCH($H$2,'ORARIO DOCENTI'!$A$3:$A$102,0),61),""))</f>
        <v/>
      </c>
    </row>
    <row r="29" spans="1:15" ht="15" hidden="1" customHeight="1"/>
    <row r="30" spans="1:15" ht="15" hidden="1" customHeight="1">
      <c r="O30" s="32"/>
    </row>
    <row r="31" spans="1:15" ht="50.1" hidden="1" customHeight="1">
      <c r="B31" s="48"/>
      <c r="C31" s="50"/>
      <c r="F31" s="179" t="s">
        <v>48</v>
      </c>
      <c r="G31" s="194"/>
      <c r="H31" s="194"/>
      <c r="I31" s="180"/>
      <c r="J31" s="65"/>
      <c r="K31" s="65"/>
      <c r="L31" s="51"/>
      <c r="M31" s="52"/>
      <c r="O31" s="32"/>
    </row>
    <row r="32" spans="1:15" ht="20.100000000000001" hidden="1" customHeight="1">
      <c r="A32" s="48"/>
      <c r="B32" s="53"/>
      <c r="C32" s="54"/>
      <c r="D32" s="54"/>
      <c r="E32" s="54"/>
      <c r="F32" s="55"/>
      <c r="G32" s="54"/>
      <c r="H32" s="56"/>
      <c r="I32" s="56"/>
      <c r="J32" s="56"/>
      <c r="K32" s="56"/>
      <c r="L32" s="56"/>
      <c r="M32" s="56"/>
    </row>
    <row r="33" spans="2:15" s="38" customFormat="1" ht="50.1" hidden="1" customHeight="1">
      <c r="B33" s="183" t="s">
        <v>6</v>
      </c>
      <c r="C33" s="184"/>
      <c r="D33" s="183" t="s">
        <v>7</v>
      </c>
      <c r="E33" s="184"/>
      <c r="F33" s="183" t="s">
        <v>8</v>
      </c>
      <c r="G33" s="184"/>
      <c r="H33" s="183" t="s">
        <v>9</v>
      </c>
      <c r="I33" s="184"/>
      <c r="J33" s="183" t="s">
        <v>10</v>
      </c>
      <c r="K33" s="184"/>
      <c r="L33" s="183" t="s">
        <v>5</v>
      </c>
      <c r="M33" s="184"/>
      <c r="N33" s="57"/>
    </row>
    <row r="34" spans="2:15" s="42" customFormat="1" ht="50.1" hidden="1" customHeight="1">
      <c r="B34" s="82" t="s">
        <v>15</v>
      </c>
      <c r="C34" s="68" t="str">
        <f>IF(IFERROR(INDEX('ORARIO ITP'!$A$3:$BI$102,MATCH($H$2,'ORARIO ITP'!$A$3:$A$102,0),2),"")=0," ",IFERROR(INDEX('ORARIO ITP'!$A$3:$BI$102,MATCH($H$2,'ORARIO ITP'!$A$3:$A$102,0),2),""))</f>
        <v>3MA</v>
      </c>
      <c r="D34" s="82" t="s">
        <v>15</v>
      </c>
      <c r="E34" s="68" t="str">
        <f>IF(IFERROR(INDEX('ORARIO ITP'!$A$3:$BI$102,MATCH($H$2,'ORARIO ITP'!$A$3:$A$102,0),12),"")=0," ",IFERROR(INDEX('ORARIO ITP'!$A$3:$BI$102,MATCH($H$2,'ORARIO ITP'!$A$3:$A$102,0),12),""))</f>
        <v/>
      </c>
      <c r="F34" s="82" t="s">
        <v>15</v>
      </c>
      <c r="G34" s="68" t="str">
        <f>IF(IFERROR(INDEX('ORARIO ITP'!$A$3:$BI$102,MATCH($H$2,'ORARIO ITP'!$A$3:$A$102,0),22),"")=0," ",IFERROR(INDEX('ORARIO ITP'!$A$3:$BI$102,MATCH($H$2,'ORARIO ITP'!$A$3:$A$102,0),22),""))</f>
        <v>3MB</v>
      </c>
      <c r="H34" s="82" t="s">
        <v>15</v>
      </c>
      <c r="I34" s="68" t="str">
        <f>IF(IFERROR(INDEX('ORARIO ITP'!$A$3:$BI$102,MATCH($H$2,'ORARIO ITP'!$A$3:$A$102,0),32),"")=0," ",IFERROR(INDEX('ORARIO ITP'!$A$3:$BI$102,MATCH($H$2,'ORARIO ITP'!$A$3:$A$102,0),32),""))</f>
        <v>5M</v>
      </c>
      <c r="J34" s="82" t="s">
        <v>15</v>
      </c>
      <c r="K34" s="68" t="str">
        <f>IF(IFERROR(INDEX('ORARIO ITP'!$A$3:$BI$102,MATCH($H$2,'ORARIO ITP'!$A$3:$A$102,0),42),"")=0," ",IFERROR(INDEX('ORARIO ITP'!$A$3:$BI$102,MATCH($H$2,'ORARIO ITP'!$A$3:$A$102,0),42),""))</f>
        <v/>
      </c>
      <c r="L34" s="82" t="s">
        <v>15</v>
      </c>
      <c r="M34" s="68" t="str">
        <f>IF(IFERROR(INDEX('ORARIO ITP'!$A$3:$BI$102,MATCH($H$2,'ORARIO ITP'!$A$3:$A$102,0),52),"")=0," ",IFERROR(INDEX('ORARIO ITP'!$A$3:$BI$102,MATCH($H$2,'ORARIO ITP'!$A$3:$A$102,0),52),""))</f>
        <v/>
      </c>
      <c r="N34" s="59"/>
      <c r="O34" s="59"/>
    </row>
    <row r="35" spans="2:15" s="42" customFormat="1" ht="50.1" hidden="1" customHeight="1">
      <c r="B35" s="82" t="s">
        <v>16</v>
      </c>
      <c r="C35" s="68" t="str">
        <f>IF(IFERROR(INDEX('ORARIO ITP'!$A$3:$BI$102,MATCH($H$2,'ORARIO ITP'!$A$3:$A$102,0),3),"")=0," ",IFERROR(INDEX('ORARIO ITP'!$A$3:$BI$102,MATCH($H$2,'ORARIO ITP'!$A$3:$A$102,0),3),""))</f>
        <v>3MA</v>
      </c>
      <c r="D35" s="82" t="s">
        <v>16</v>
      </c>
      <c r="E35" s="68" t="str">
        <f>IF(IFERROR(INDEX('ORARIO ITP'!$A$3:$BI$102,MATCH($H$2,'ORARIO ITP'!$A$3:$A$102,0),13),"")=0," ",IFERROR(INDEX('ORARIO ITP'!$A$3:$BI$102,MATCH($H$2,'ORARIO ITP'!$A$3:$A$102,0),13),""))</f>
        <v/>
      </c>
      <c r="F35" s="82" t="s">
        <v>16</v>
      </c>
      <c r="G35" s="68" t="str">
        <f>IF(IFERROR(INDEX('ORARIO ITP'!$A$3:$BI$102,MATCH($H$2,'ORARIO ITP'!$A$3:$A$102,0),23),"")=0," ",IFERROR(INDEX('ORARIO ITP'!$A$3:$BI$102,MATCH($H$2,'ORARIO ITP'!$A$3:$A$102,0),23),""))</f>
        <v>3MB</v>
      </c>
      <c r="H35" s="82" t="s">
        <v>16</v>
      </c>
      <c r="I35" s="68" t="str">
        <f>IF(IFERROR(INDEX('ORARIO ITP'!$A$3:$BI$102,MATCH($H$2,'ORARIO ITP'!$A$3:$A$102,0),33),"")=0," ",IFERROR(INDEX('ORARIO ITP'!$A$3:$BI$102,MATCH($H$2,'ORARIO ITP'!$A$3:$A$102,0),33),""))</f>
        <v/>
      </c>
      <c r="J35" s="82" t="s">
        <v>16</v>
      </c>
      <c r="K35" s="68" t="str">
        <f>IF(IFERROR(INDEX('ORARIO ITP'!$A$3:$BI$102,MATCH($H$2,'ORARIO ITP'!$A$3:$A$102,0),43),"")=0," ",IFERROR(INDEX('ORARIO ITP'!$A$3:$BI$102,MATCH($H$2,'ORARIO ITP'!$A$3:$A$102,0),43),""))</f>
        <v/>
      </c>
      <c r="L35" s="82" t="s">
        <v>16</v>
      </c>
      <c r="M35" s="68" t="str">
        <f>IF(IFERROR(INDEX('ORARIO ITP'!$A$3:$BI$102,MATCH($H$2,'ORARIO ITP'!$A$3:$A$102,0),53),"")=0," ",IFERROR(INDEX('ORARIO ITP'!$A$3:$BI$102,MATCH($H$2,'ORARIO ITP'!$A$3:$A$102,0),53),""))</f>
        <v/>
      </c>
    </row>
    <row r="36" spans="2:15" s="42" customFormat="1" ht="50.1" hidden="1" customHeight="1">
      <c r="B36" s="82" t="s">
        <v>17</v>
      </c>
      <c r="C36" s="68" t="str">
        <f>IF(IFERROR(INDEX('ORARIO ITP'!$A$3:$BI$102,MATCH($H$2,'ORARIO ITP'!$A$3:$A$102,0),4),"")=0," ",IFERROR(INDEX('ORARIO ITP'!$A$3:$BI$102,MATCH($H$2,'ORARIO ITP'!$A$3:$A$102,0),4),""))</f>
        <v/>
      </c>
      <c r="D36" s="82" t="s">
        <v>17</v>
      </c>
      <c r="E36" s="68" t="str">
        <f>IF(IFERROR(INDEX('ORARIO ITP'!$A$3:$BI$102,MATCH($H$2,'ORARIO ITP'!$A$3:$A$102,0),14),"")=0," ",IFERROR(INDEX('ORARIO ITP'!$A$3:$BI$102,MATCH($H$2,'ORARIO ITP'!$A$3:$A$102,0),14),""))</f>
        <v/>
      </c>
      <c r="F36" s="82" t="s">
        <v>17</v>
      </c>
      <c r="G36" s="68" t="str">
        <f>IF(IFERROR(INDEX('ORARIO ITP'!$A$3:$BI$102,MATCH($H$2,'ORARIO ITP'!$A$3:$A$102,0),24),"")=0," ",IFERROR(INDEX('ORARIO ITP'!$A$3:$BI$102,MATCH($H$2,'ORARIO ITP'!$A$3:$A$102,0),24),""))</f>
        <v/>
      </c>
      <c r="H36" s="82" t="s">
        <v>17</v>
      </c>
      <c r="I36" s="68" t="str">
        <f>IF(IFERROR(INDEX('ORARIO ITP'!$A$3:$BI$102,MATCH($H$2,'ORARIO ITP'!$A$3:$A$102,0),34),"")=0," ",IFERROR(INDEX('ORARIO ITP'!$A$3:$BI$102,MATCH($H$2,'ORARIO ITP'!$A$3:$A$102,0),34),""))</f>
        <v/>
      </c>
      <c r="J36" s="82" t="s">
        <v>17</v>
      </c>
      <c r="K36" s="68" t="str">
        <f>IF(IFERROR(INDEX('ORARIO ITP'!$A$3:$BI$102,MATCH($H$2,'ORARIO ITP'!$A$3:$A$102,0),44),"")=0," ",IFERROR(INDEX('ORARIO ITP'!$A$3:$BI$102,MATCH($H$2,'ORARIO ITP'!$A$3:$A$102,0),44),""))</f>
        <v/>
      </c>
      <c r="L36" s="82" t="s">
        <v>17</v>
      </c>
      <c r="M36" s="68" t="str">
        <f>IF(IFERROR(INDEX('ORARIO ITP'!$A$3:$BI$102,MATCH($H$2,'ORARIO ITP'!$A$3:$A$102,0),54),"")=0," ",IFERROR(INDEX('ORARIO ITP'!$A$3:$BI$102,MATCH($H$2,'ORARIO ITP'!$A$3:$A$102,0),54),""))</f>
        <v/>
      </c>
    </row>
    <row r="37" spans="2:15" s="42" customFormat="1" ht="50.1" hidden="1" customHeight="1">
      <c r="B37" s="82" t="s">
        <v>18</v>
      </c>
      <c r="C37" s="68" t="str">
        <f>IF(IFERROR(INDEX('ORARIO ITP'!$A$3:$BI$102,MATCH($H$2,'ORARIO ITP'!$A$3:$A$102,0),5),"")=0," ",IFERROR(INDEX('ORARIO ITP'!$A$3:$BI$102,MATCH($H$2,'ORARIO ITP'!$A$3:$A$102,0),5),""))</f>
        <v/>
      </c>
      <c r="D37" s="82" t="s">
        <v>18</v>
      </c>
      <c r="E37" s="68" t="str">
        <f>IF(IFERROR(INDEX('ORARIO ITP'!$A$3:$BI$102,MATCH($H$2,'ORARIO ITP'!$A$3:$A$102,0),15),"")=0," ",IFERROR(INDEX('ORARIO ITP'!$A$3:$BI$102,MATCH($H$2,'ORARIO ITP'!$A$3:$A$102,0),15),""))</f>
        <v>3MB</v>
      </c>
      <c r="F37" s="82" t="s">
        <v>18</v>
      </c>
      <c r="G37" s="68" t="str">
        <f>IF(IFERROR(INDEX('ORARIO ITP'!$A$3:$BI$102,MATCH($H$2,'ORARIO ITP'!$A$3:$A$102,0),25),"")=0," ",IFERROR(INDEX('ORARIO ITP'!$A$3:$BI$102,MATCH($H$2,'ORARIO ITP'!$A$3:$A$102,0),25),""))</f>
        <v/>
      </c>
      <c r="H37" s="82" t="s">
        <v>18</v>
      </c>
      <c r="I37" s="68" t="str">
        <f>IF(IFERROR(INDEX('ORARIO ITP'!$A$3:$BI$102,MATCH($H$2,'ORARIO ITP'!$A$3:$A$102,0),35),"")=0," ",IFERROR(INDEX('ORARIO ITP'!$A$3:$BI$102,MATCH($H$2,'ORARIO ITP'!$A$3:$A$102,0),35),""))</f>
        <v/>
      </c>
      <c r="J37" s="82" t="s">
        <v>18</v>
      </c>
      <c r="K37" s="68" t="str">
        <f>IF(IFERROR(INDEX('ORARIO ITP'!$A$3:$BI$102,MATCH($H$2,'ORARIO ITP'!$A$3:$A$102,0),45),"")=0," ",IFERROR(INDEX('ORARIO ITP'!$A$3:$BI$102,MATCH($H$2,'ORARIO ITP'!$A$3:$A$102,0),45),""))</f>
        <v/>
      </c>
      <c r="L37" s="82" t="s">
        <v>18</v>
      </c>
      <c r="M37" s="68" t="str">
        <f>IF(IFERROR(INDEX('ORARIO ITP'!$A$3:$BI$102,MATCH($H$2,'ORARIO ITP'!$A$3:$A$102,0),55),"")=0," ",IFERROR(INDEX('ORARIO ITP'!$A$3:$BI$102,MATCH($H$2,'ORARIO ITP'!$A$3:$A$102,0),55),""))</f>
        <v/>
      </c>
    </row>
    <row r="38" spans="2:15" s="42" customFormat="1" ht="50.1" hidden="1" customHeight="1">
      <c r="B38" s="83" t="s">
        <v>22</v>
      </c>
      <c r="C38" s="70" t="str">
        <f>IF(IFERROR(INDEX('ORARIO ITP'!$A$3:$BI$102,MATCH($H$2,'ORARIO ITP'!$A$3:$A$102,0),6),"")=0," ",IFERROR(INDEX('ORARIO ITP'!$A$3:$BI$102,MATCH($H$2,'ORARIO ITP'!$A$3:$A$102,0),6),""))</f>
        <v/>
      </c>
      <c r="D38" s="83" t="s">
        <v>22</v>
      </c>
      <c r="E38" s="70" t="str">
        <f>IF(IFERROR(INDEX('ORARIO ITP'!$A$3:$BI$102,MATCH($H$2,'ORARIO ITP'!$A$3:$A$102,0),16),"")=0," ",IFERROR(INDEX('ORARIO ITP'!$A$3:$BI$102,MATCH($H$2,'ORARIO ITP'!$A$3:$A$102,0),16),""))</f>
        <v>5M</v>
      </c>
      <c r="F38" s="83" t="s">
        <v>22</v>
      </c>
      <c r="G38" s="70" t="str">
        <f>IF(IFERROR(INDEX('ORARIO ITP'!$A$3:$BI$102,MATCH($H$2,'ORARIO ITP'!$A$3:$A$102,0),26),"")=0," ",IFERROR(INDEX('ORARIO ITP'!$A$3:$BI$102,MATCH($H$2,'ORARIO ITP'!$A$3:$A$102,0),26),""))</f>
        <v>3MA</v>
      </c>
      <c r="H38" s="83" t="s">
        <v>22</v>
      </c>
      <c r="I38" s="70" t="str">
        <f>IF(IFERROR(INDEX('ORARIO ITP'!$A$3:$BI$102,MATCH($H$2,'ORARIO ITP'!$A$3:$A$102,0),36),"")=0," ",IFERROR(INDEX('ORARIO ITP'!$A$3:$BI$102,MATCH($H$2,'ORARIO ITP'!$A$3:$A$102,0),36),""))</f>
        <v>3MB</v>
      </c>
      <c r="J38" s="83" t="s">
        <v>22</v>
      </c>
      <c r="K38" s="70" t="str">
        <f>IF(IFERROR(INDEX('ORARIO ITP'!$A$3:$BI$102,MATCH($H$2,'ORARIO ITP'!$A$3:$A$102,0),46),"")=0," ",IFERROR(INDEX('ORARIO ITP'!$A$3:$BI$102,MATCH($H$2,'ORARIO ITP'!$A$3:$A$102,0),46),""))</f>
        <v>3MA</v>
      </c>
      <c r="L38" s="83" t="s">
        <v>22</v>
      </c>
      <c r="M38" s="70" t="str">
        <f>IF(IFERROR(INDEX('ORARIO ITP'!$A$3:$BI$102,MATCH($H$2,'ORARIO ITP'!$A$3:$A$102,0),56),"")=0," ",IFERROR(INDEX('ORARIO ITP'!$A$3:$BI$102,MATCH($H$2,'ORARIO ITP'!$A$3:$A$102,0),56),""))</f>
        <v/>
      </c>
    </row>
    <row r="39" spans="2:15" s="42" customFormat="1" ht="50.1" hidden="1" customHeight="1">
      <c r="B39" s="82" t="s">
        <v>19</v>
      </c>
      <c r="C39" s="68" t="str">
        <f>IF(IFERROR(INDEX('ORARIO ITP'!$A$3:$BI$102,MATCH($H$2,'ORARIO ITP'!$A$3:$A$102,0),7),"")=0," ",IFERROR(INDEX('ORARIO ITP'!$A$3:$BI$102,MATCH($H$2,'ORARIO ITP'!$A$3:$A$102,0),7),""))</f>
        <v/>
      </c>
      <c r="D39" s="82" t="s">
        <v>19</v>
      </c>
      <c r="E39" s="68" t="str">
        <f>IF(IFERROR(INDEX('ORARIO ITP'!$A$3:$BI$102,MATCH($H$2,'ORARIO ITP'!$A$3:$A$102,0),17),"")=0," ",IFERROR(INDEX('ORARIO ITP'!$A$3:$BI$102,MATCH($H$2,'ORARIO ITP'!$A$3:$A$102,0),17),""))</f>
        <v>5M</v>
      </c>
      <c r="F39" s="82" t="s">
        <v>19</v>
      </c>
      <c r="G39" s="68" t="str">
        <f>IF(IFERROR(INDEX('ORARIO ITP'!$A$3:$BI$102,MATCH($H$2,'ORARIO ITP'!$A$3:$A$102,0),27),"")=0," ",IFERROR(INDEX('ORARIO ITP'!$A$3:$BI$102,MATCH($H$2,'ORARIO ITP'!$A$3:$A$102,0),27),""))</f>
        <v/>
      </c>
      <c r="H39" s="82" t="s">
        <v>19</v>
      </c>
      <c r="I39" s="68" t="str">
        <f>IF(IFERROR(INDEX('ORARIO ITP'!$A$3:$BI$102,MATCH($H$2,'ORARIO ITP'!$A$3:$A$102,0),37),"")=0," ",IFERROR(INDEX('ORARIO ITP'!$A$3:$BI$102,MATCH($H$2,'ORARIO ITP'!$A$3:$A$102,0),37),""))</f>
        <v/>
      </c>
      <c r="J39" s="82" t="s">
        <v>19</v>
      </c>
      <c r="K39" s="68" t="str">
        <f>IF(IFERROR(INDEX('ORARIO ITP'!$A$3:$BI$102,MATCH($H$2,'ORARIO ITP'!$A$3:$A$102,0),47),"")=0," ",IFERROR(INDEX('ORARIO ITP'!$A$3:$BI$102,MATCH($H$2,'ORARIO ITP'!$A$3:$A$102,0),47),""))</f>
        <v/>
      </c>
      <c r="L39" s="82" t="s">
        <v>19</v>
      </c>
      <c r="M39" s="68" t="str">
        <f>IF(IFERROR(INDEX('ORARIO ITP'!$A$3:$BI$102,MATCH($H$2,'ORARIO ITP'!$A$3:$A$102,0),57),"")=0," ",IFERROR(INDEX('ORARIO ITP'!$A$3:$BI$102,MATCH($H$2,'ORARIO ITP'!$A$3:$A$102,0),57),""))</f>
        <v/>
      </c>
      <c r="N39" s="59"/>
      <c r="O39" s="59"/>
    </row>
    <row r="40" spans="2:15" s="42" customFormat="1" ht="50.1" hidden="1" customHeight="1">
      <c r="B40" s="82" t="s">
        <v>20</v>
      </c>
      <c r="C40" s="68" t="str">
        <f>IF(IFERROR(INDEX('ORARIO ITP'!$A$3:$BI$102,MATCH($H$2,'ORARIO ITP'!$A$3:$A$102,0),8),"")=0," ",IFERROR(INDEX('ORARIO ITP'!$A$3:$BI$102,MATCH($H$2,'ORARIO ITP'!$A$3:$A$102,0),8),""))</f>
        <v/>
      </c>
      <c r="D40" s="82" t="s">
        <v>20</v>
      </c>
      <c r="E40" s="68" t="str">
        <f>IF(IFERROR(INDEX('ORARIO ITP'!$A$3:$BI$102,MATCH($H$2,'ORARIO ITP'!$A$3:$A$102,0),18),"")=0," ",IFERROR(INDEX('ORARIO ITP'!$A$3:$BI$102,MATCH($H$2,'ORARIO ITP'!$A$3:$A$102,0),18),""))</f>
        <v/>
      </c>
      <c r="F40" s="82" t="s">
        <v>20</v>
      </c>
      <c r="G40" s="68" t="str">
        <f>IF(IFERROR(INDEX('ORARIO ITP'!$A$3:$BI$102,MATCH($H$2,'ORARIO ITP'!$A$3:$A$102,0),28),"")=0," ",IFERROR(INDEX('ORARIO ITP'!$A$3:$BI$102,MATCH($H$2,'ORARIO ITP'!$A$3:$A$102,0),28),""))</f>
        <v/>
      </c>
      <c r="H40" s="82" t="s">
        <v>20</v>
      </c>
      <c r="I40" s="68" t="str">
        <f>IF(IFERROR(INDEX('ORARIO ITP'!$A$3:$BI$102,MATCH($H$2,'ORARIO ITP'!$A$3:$A$102,0),38),"")=0," ",IFERROR(INDEX('ORARIO ITP'!$A$3:$BI$102,MATCH($H$2,'ORARIO ITP'!$A$3:$A$102,0),38),""))</f>
        <v/>
      </c>
      <c r="J40" s="82" t="s">
        <v>20</v>
      </c>
      <c r="K40" s="68" t="str">
        <f>IF(IFERROR(INDEX('ORARIO ITP'!$A$3:$BI$102,MATCH($H$2,'ORARIO ITP'!$A$3:$A$102,0),48),"")=0," ",IFERROR(INDEX('ORARIO ITP'!$A$3:$BI$102,MATCH($H$2,'ORARIO ITP'!$A$3:$A$102,0),48),""))</f>
        <v/>
      </c>
      <c r="L40" s="82" t="s">
        <v>20</v>
      </c>
      <c r="M40" s="68" t="str">
        <f>IF(IFERROR(INDEX('ORARIO ITP'!$A$3:$BI$102,MATCH($H$2,'ORARIO ITP'!$A$3:$A$102,0),58),"")=0," ",IFERROR(INDEX('ORARIO ITP'!$A$3:$BI$102,MATCH($H$2,'ORARIO ITP'!$A$3:$A$102,0),58),""))</f>
        <v/>
      </c>
    </row>
    <row r="41" spans="2:15" s="42" customFormat="1" ht="50.1" hidden="1" customHeight="1">
      <c r="B41" s="82" t="s">
        <v>21</v>
      </c>
      <c r="C41" s="68" t="str">
        <f>IF(IFERROR(INDEX('ORARIO ITP'!$A$3:$BI$102,MATCH($H$2,'ORARIO ITP'!$A$3:$A$102,0),9),"")=0," ",IFERROR(INDEX('ORARIO ITP'!$A$3:$BI$102,MATCH($H$2,'ORARIO ITP'!$A$3:$A$102,0),9),""))</f>
        <v/>
      </c>
      <c r="D41" s="82" t="s">
        <v>21</v>
      </c>
      <c r="E41" s="68" t="str">
        <f>IF(IFERROR(INDEX('ORARIO ITP'!$A$3:$BI$102,MATCH($H$2,'ORARIO ITP'!$A$3:$A$102,0),19),"")=0," ",IFERROR(INDEX('ORARIO ITP'!$A$3:$BI$102,MATCH($H$2,'ORARIO ITP'!$A$3:$A$102,0),19),""))</f>
        <v/>
      </c>
      <c r="F41" s="82" t="s">
        <v>21</v>
      </c>
      <c r="G41" s="68" t="str">
        <f>IF(IFERROR(INDEX('ORARIO ITP'!$A$3:$BI$102,MATCH($H$2,'ORARIO ITP'!$A$3:$A$102,0),29),"")=0," ",IFERROR(INDEX('ORARIO ITP'!$A$3:$BI$102,MATCH($H$2,'ORARIO ITP'!$A$3:$A$102,0),29),""))</f>
        <v/>
      </c>
      <c r="H41" s="82" t="s">
        <v>21</v>
      </c>
      <c r="I41" s="68" t="str">
        <f>IF(IFERROR(INDEX('ORARIO ITP'!$A$3:$BI$102,MATCH($H$2,'ORARIO ITP'!$A$3:$A$102,0),39),"")=0," ",IFERROR(INDEX('ORARIO ITP'!$A$3:$BI$102,MATCH($H$2,'ORARIO ITP'!$A$3:$A$102,0),39),""))</f>
        <v/>
      </c>
      <c r="J41" s="82" t="s">
        <v>21</v>
      </c>
      <c r="K41" s="68" t="str">
        <f>IF(IFERROR(INDEX('ORARIO ITP'!$A$3:$BI$102,MATCH($H$2,'ORARIO ITP'!$A$3:$A$102,0),49),"")=0," ",IFERROR(INDEX('ORARIO ITP'!$A$3:$BI$102,MATCH($H$2,'ORARIO ITP'!$A$3:$A$102,0),49),""))</f>
        <v/>
      </c>
      <c r="L41" s="82" t="s">
        <v>21</v>
      </c>
      <c r="M41" s="68" t="str">
        <f>IF(IFERROR(INDEX('ORARIO ITP'!$A$3:$BI$102,MATCH($H$2,'ORARIO ITP'!$A$3:$A$102,0),59),"")=0," ",IFERROR(INDEX('ORARIO ITP'!$A$3:$BI$102,MATCH($H$2,'ORARIO ITP'!$A$3:$A$102,0),59),""))</f>
        <v/>
      </c>
    </row>
    <row r="42" spans="2:15" s="42" customFormat="1" ht="50.1" hidden="1" customHeight="1">
      <c r="B42" s="82" t="s">
        <v>51</v>
      </c>
      <c r="C42" s="68" t="str">
        <f>IF(IFERROR(INDEX('ORARIO ITP'!$A$3:$BI$102,MATCH($H$2,'ORARIO ITP'!$A$3:$A$102,0),10),"")=0," ",IFERROR(INDEX('ORARIO ITP'!$A$3:$BI$102,MATCH($H$2,'ORARIO ITP'!$A$3:$A$102,0),10),""))</f>
        <v/>
      </c>
      <c r="D42" s="82" t="s">
        <v>51</v>
      </c>
      <c r="E42" s="68" t="str">
        <f>IF(IFERROR(INDEX('ORARIO ITP'!$A$3:$BI$102,MATCH($H$2,'ORARIO ITP'!$A$3:$A$102,0),20),"")=0," ",IFERROR(INDEX('ORARIO ITP'!$A$3:$BI$102,MATCH($H$2,'ORARIO ITP'!$A$3:$A$102,0),20),""))</f>
        <v/>
      </c>
      <c r="F42" s="82" t="s">
        <v>51</v>
      </c>
      <c r="G42" s="68" t="str">
        <f>IF(IFERROR(INDEX('ORARIO ITP'!$A$3:$BI$102,MATCH($H$2,'ORARIO ITP'!$A$3:$A$102,0),30),"")=0," ",IFERROR(INDEX('ORARIO ITP'!$A$3:$BI$102,MATCH($H$2,'ORARIO ITP'!$A$3:$A$102,0),30),""))</f>
        <v/>
      </c>
      <c r="H42" s="82" t="s">
        <v>51</v>
      </c>
      <c r="I42" s="68" t="str">
        <f>IF(IFERROR(INDEX('ORARIO ITP'!$A$3:$BI$102,MATCH($H$2,'ORARIO ITP'!$A$3:$A$102,0),40),"")=0," ",IFERROR(INDEX('ORARIO ITP'!$A$3:$BI$102,MATCH($H$2,'ORARIO ITP'!$A$3:$A$102,0),40),""))</f>
        <v/>
      </c>
      <c r="J42" s="82" t="s">
        <v>51</v>
      </c>
      <c r="K42" s="68" t="str">
        <f>IF(IFERROR(INDEX('ORARIO ITP'!$A$3:$BI$102,MATCH($H$2,'ORARIO ITP'!$A$3:$A$102,0),50),"")=0," ",IFERROR(INDEX('ORARIO ITP'!$A$3:$BI$102,MATCH($H$2,'ORARIO ITP'!$A$3:$A$102,0),50),""))</f>
        <v/>
      </c>
      <c r="L42" s="82" t="s">
        <v>51</v>
      </c>
      <c r="M42" s="68" t="str">
        <f>IF(IFERROR(INDEX('ORARIO ITP'!$A$3:$BI$102,MATCH($H$2,'ORARIO ITP'!$A$3:$A$102,0),60),"")=0," ",IFERROR(INDEX('ORARIO ITP'!$A$3:$BI$102,MATCH($H$2,'ORARIO ITP'!$A$3:$A$102,0),60),""))</f>
        <v/>
      </c>
    </row>
    <row r="43" spans="2:15" s="42" customFormat="1" ht="50.1" hidden="1" customHeight="1">
      <c r="B43" s="83" t="s">
        <v>52</v>
      </c>
      <c r="C43" s="70" t="str">
        <f>IF(IFERROR(INDEX('ORARIO ITP'!$A$3:$BI$102,MATCH($H$2,'ORARIO ITP'!$A$3:$A$102,0),11),"")=0," ",IFERROR(INDEX('ORARIO ITP'!$A$3:$BI$102,MATCH($H$2,'ORARIO ITP'!$A$3:$A$102,0),11),""))</f>
        <v/>
      </c>
      <c r="D43" s="83" t="s">
        <v>52</v>
      </c>
      <c r="E43" s="70" t="str">
        <f>IF(IFERROR(INDEX('ORARIO ITP'!$A$3:$BI$102,MATCH($H$2,'ORARIO ITP'!$A$3:$A$102,0),21),"")=0," ",IFERROR(INDEX('ORARIO ITP'!$A$3:$BI$102,MATCH($H$2,'ORARIO ITP'!$A$3:$A$102,0),21),""))</f>
        <v/>
      </c>
      <c r="F43" s="83" t="s">
        <v>52</v>
      </c>
      <c r="G43" s="70" t="str">
        <f>IF(IFERROR(INDEX('ORARIO ITP'!$A$3:$BI$102,MATCH($H$2,'ORARIO ITP'!$A$3:$A$102,0),31),"")=0," ",IFERROR(INDEX('ORARIO ITP'!$A$3:$BI$102,MATCH($H$2,'ORARIO ITP'!$A$3:$A$102,0),31),""))</f>
        <v/>
      </c>
      <c r="H43" s="83" t="s">
        <v>52</v>
      </c>
      <c r="I43" s="70" t="str">
        <f>IF(IFERROR(INDEX('ORARIO ITP'!$A$3:$BI$102,MATCH($H$2,'ORARIO ITP'!$A$3:$A$102,0),41),"")=0," ",IFERROR(INDEX('ORARIO ITP'!$A$3:$BI$102,MATCH($H$2,'ORARIO ITP'!$A$3:$A$102,0),41),""))</f>
        <v/>
      </c>
      <c r="J43" s="83" t="s">
        <v>52</v>
      </c>
      <c r="K43" s="70" t="str">
        <f>IF(IFERROR(INDEX('ORARIO ITP'!$A$3:$BI$102,MATCH($H$2,'ORARIO ITP'!$A$3:$A$102,0),51),"")=0," ",IFERROR(INDEX('ORARIO ITP'!$A$3:$BI$102,MATCH($H$2,'ORARIO ITP'!$A$3:$A$102,0),51),""))</f>
        <v/>
      </c>
      <c r="L43" s="83" t="s">
        <v>52</v>
      </c>
      <c r="M43" s="70" t="str">
        <f>IF(IFERROR(INDEX('ORARIO ITP'!$A$3:$BI$102,MATCH($H$2,'ORARIO ITP'!$A$3:$A$102,0),61),"")=0," ",IFERROR(INDEX('ORARIO ITP'!$A$3:$BI$102,MATCH($H$2,'ORARIO ITP'!$A$3:$A$102,0),61),""))</f>
        <v/>
      </c>
    </row>
    <row r="44" spans="2:15" ht="15" customHeight="1"/>
  </sheetData>
  <sheetProtection algorithmName="SHA-512" hashValue="gIp+l0gYF4JxPuRDvD/G8f+hBytkf83PAsarKh1J7ODouug23QPmxv+0/XbYb72o/Uw5Wwu0Z7FUXWQeiJjssA==" saltValue="FAkCbYeEg3ve0DGPlljglw==" spinCount="100000" sheet="1" objects="1" scenarios="1" selectLockedCells="1"/>
  <mergeCells count="22">
    <mergeCell ref="F16:I16"/>
    <mergeCell ref="F31:I31"/>
    <mergeCell ref="J18:K18"/>
    <mergeCell ref="L18:M18"/>
    <mergeCell ref="B33:C33"/>
    <mergeCell ref="D33:E33"/>
    <mergeCell ref="F33:G33"/>
    <mergeCell ref="H33:I33"/>
    <mergeCell ref="J33:K33"/>
    <mergeCell ref="L33:M33"/>
    <mergeCell ref="B18:C18"/>
    <mergeCell ref="D18:E18"/>
    <mergeCell ref="F18:G18"/>
    <mergeCell ref="H18:I18"/>
    <mergeCell ref="L4:M4"/>
    <mergeCell ref="F2:G2"/>
    <mergeCell ref="B4:C4"/>
    <mergeCell ref="D4:E4"/>
    <mergeCell ref="F4:G4"/>
    <mergeCell ref="H4:I4"/>
    <mergeCell ref="J4:K4"/>
    <mergeCell ref="H2:I2"/>
  </mergeCells>
  <pageMargins left="0.7" right="0.7" top="0.75" bottom="0.75" header="0.3" footer="0.3"/>
  <pageSetup paperSize="9" scale="67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rore inserimento!" error="Docente inesistente!_x000a_Inserire un docente o un ITP presente nell'elenco docenti." promptTitle="Docente">
          <x14:formula1>
            <xm:f>'ELENCO DOCENTI'!$A$2:$A$101</xm:f>
          </x14:formula1>
          <xm:sqref>H2:I2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N204"/>
  <sheetViews>
    <sheetView topLeftCell="B66" zoomScaleNormal="100" workbookViewId="0">
      <selection activeCell="B90" sqref="B90:B91"/>
    </sheetView>
  </sheetViews>
  <sheetFormatPr defaultRowHeight="15" outlineLevelCol="1"/>
  <cols>
    <col min="1" max="2" width="20.7109375" style="36" customWidth="1"/>
    <col min="3" max="12" width="40.7109375" style="36" customWidth="1" outlineLevel="1"/>
    <col min="13" max="14" width="13.7109375" style="36" customWidth="1"/>
    <col min="15" max="16384" width="9.140625" style="36"/>
  </cols>
  <sheetData>
    <row r="1" spans="1:14" ht="39.950000000000003" customHeight="1">
      <c r="A1" s="71" t="s">
        <v>23</v>
      </c>
      <c r="B1" s="71" t="s">
        <v>13</v>
      </c>
      <c r="C1" s="71" t="s">
        <v>26</v>
      </c>
      <c r="D1" s="71" t="s">
        <v>27</v>
      </c>
      <c r="E1" s="71" t="s">
        <v>28</v>
      </c>
      <c r="F1" s="71" t="s">
        <v>29</v>
      </c>
      <c r="G1" s="71" t="s">
        <v>30</v>
      </c>
      <c r="H1" s="71" t="s">
        <v>31</v>
      </c>
      <c r="I1" s="71" t="s">
        <v>35</v>
      </c>
      <c r="J1" s="71" t="s">
        <v>34</v>
      </c>
      <c r="K1" s="71" t="s">
        <v>33</v>
      </c>
      <c r="L1" s="71" t="s">
        <v>32</v>
      </c>
      <c r="M1" s="72" t="s">
        <v>24</v>
      </c>
      <c r="N1" s="73" t="s">
        <v>25</v>
      </c>
    </row>
    <row r="2" spans="1:14" ht="20.100000000000001" customHeight="1">
      <c r="A2" s="195" t="str">
        <f>IF('ELENCO DOCENTI'!A2="","",'ELENCO DOCENTI'!A2)</f>
        <v>BACHIORRINI d</v>
      </c>
      <c r="B2" s="197" t="s">
        <v>12</v>
      </c>
      <c r="C2" s="74" t="s">
        <v>116</v>
      </c>
      <c r="D2" s="74" t="s">
        <v>116</v>
      </c>
      <c r="E2" s="74"/>
      <c r="F2" s="74"/>
      <c r="G2" s="74"/>
      <c r="H2" s="74"/>
      <c r="I2" s="74"/>
      <c r="J2" s="74"/>
      <c r="K2" s="74"/>
      <c r="L2" s="74"/>
      <c r="M2" s="199">
        <v>8</v>
      </c>
      <c r="N2" s="201">
        <f>IF(A2="","",COUNTA(ORARIO!C3:AI3))</f>
        <v>8</v>
      </c>
    </row>
    <row r="3" spans="1:14" ht="20.100000000000001" customHeight="1">
      <c r="A3" s="196"/>
      <c r="B3" s="198"/>
      <c r="C3" s="74" t="s">
        <v>56</v>
      </c>
      <c r="D3" s="74" t="s">
        <v>57</v>
      </c>
      <c r="E3" s="74"/>
      <c r="F3" s="74"/>
      <c r="G3" s="74"/>
      <c r="H3" s="74"/>
      <c r="I3" s="74"/>
      <c r="J3" s="74"/>
      <c r="K3" s="74"/>
      <c r="L3" s="74"/>
      <c r="M3" s="200"/>
      <c r="N3" s="202"/>
    </row>
    <row r="4" spans="1:14" ht="20.100000000000001" customHeight="1">
      <c r="A4" s="195" t="str">
        <f>IF('ELENCO DOCENTI'!A3="","",'ELENCO DOCENTI'!A3)</f>
        <v>BACHIORRINI  itp</v>
      </c>
      <c r="B4" s="197" t="s">
        <v>14</v>
      </c>
      <c r="C4" s="74" t="s">
        <v>116</v>
      </c>
      <c r="D4" s="74" t="s">
        <v>116</v>
      </c>
      <c r="E4" s="74" t="s">
        <v>116</v>
      </c>
      <c r="F4" s="74"/>
      <c r="G4" s="74"/>
      <c r="H4" s="74"/>
      <c r="I4" s="74"/>
      <c r="J4" s="74"/>
      <c r="K4" s="74"/>
      <c r="L4" s="74"/>
      <c r="M4" s="199">
        <v>11</v>
      </c>
      <c r="N4" s="201">
        <f>IF(A4="","",COUNTA(ORARIO!C4:AI4))</f>
        <v>11</v>
      </c>
    </row>
    <row r="5" spans="1:14" ht="20.100000000000001" customHeight="1">
      <c r="A5" s="196"/>
      <c r="B5" s="198"/>
      <c r="C5" s="74" t="s">
        <v>56</v>
      </c>
      <c r="D5" s="74" t="s">
        <v>57</v>
      </c>
      <c r="E5" s="74" t="s">
        <v>60</v>
      </c>
      <c r="F5" s="74"/>
      <c r="G5" s="74"/>
      <c r="H5" s="74"/>
      <c r="I5" s="74"/>
      <c r="J5" s="74"/>
      <c r="K5" s="74"/>
      <c r="L5" s="74"/>
      <c r="M5" s="200"/>
      <c r="N5" s="202"/>
    </row>
    <row r="6" spans="1:14" ht="20.100000000000001" customHeight="1">
      <c r="A6" s="195" t="str">
        <f>IF('ELENCO DOCENTI'!A4="","",'ELENCO DOCENTI'!A4)</f>
        <v>BARBARO</v>
      </c>
      <c r="B6" s="197" t="s">
        <v>12</v>
      </c>
      <c r="C6" s="74" t="s">
        <v>117</v>
      </c>
      <c r="D6" s="74"/>
      <c r="E6" s="74"/>
      <c r="F6" s="74"/>
      <c r="G6" s="74"/>
      <c r="H6" s="74"/>
      <c r="I6" s="74"/>
      <c r="J6" s="74"/>
      <c r="K6" s="74"/>
      <c r="L6" s="74"/>
      <c r="M6" s="199">
        <v>3</v>
      </c>
      <c r="N6" s="201">
        <f>IF(A6="","",COUNTA(ORARIO!C5:AI5))</f>
        <v>3</v>
      </c>
    </row>
    <row r="7" spans="1:14" ht="20.100000000000001" customHeight="1">
      <c r="A7" s="196"/>
      <c r="B7" s="198"/>
      <c r="C7" s="74" t="s">
        <v>70</v>
      </c>
      <c r="D7" s="74"/>
      <c r="E7" s="74"/>
      <c r="F7" s="74"/>
      <c r="G7" s="74"/>
      <c r="H7" s="74"/>
      <c r="I7" s="74"/>
      <c r="J7" s="74"/>
      <c r="K7" s="74"/>
      <c r="L7" s="74"/>
      <c r="M7" s="200"/>
      <c r="N7" s="202"/>
    </row>
    <row r="8" spans="1:14" ht="20.100000000000001" customHeight="1">
      <c r="A8" s="195" t="str">
        <f>IF('ELENCO DOCENTI'!A5="","",'ELENCO DOCENTI'!A5)</f>
        <v>BARTOLACCI</v>
      </c>
      <c r="B8" s="197" t="s">
        <v>12</v>
      </c>
      <c r="C8" s="74" t="s">
        <v>118</v>
      </c>
      <c r="D8" s="74" t="s">
        <v>118</v>
      </c>
      <c r="E8" s="74" t="s">
        <v>118</v>
      </c>
      <c r="F8" s="74"/>
      <c r="G8" s="74"/>
      <c r="H8" s="74"/>
      <c r="I8" s="74"/>
      <c r="J8" s="74"/>
      <c r="K8" s="74"/>
      <c r="L8" s="74"/>
      <c r="M8" s="199">
        <v>18</v>
      </c>
      <c r="N8" s="201">
        <f>IF(A8="","",COUNTA(ORARIO!C6:AI6))</f>
        <v>18</v>
      </c>
    </row>
    <row r="9" spans="1:14" ht="20.100000000000001" customHeight="1">
      <c r="A9" s="196"/>
      <c r="B9" s="198"/>
      <c r="C9" s="74" t="s">
        <v>62</v>
      </c>
      <c r="D9" s="74" t="s">
        <v>65</v>
      </c>
      <c r="E9" s="74" t="s">
        <v>71</v>
      </c>
      <c r="F9" s="74"/>
      <c r="G9" s="74"/>
      <c r="H9" s="74"/>
      <c r="I9" s="74"/>
      <c r="J9" s="74"/>
      <c r="K9" s="74"/>
      <c r="L9" s="74"/>
      <c r="M9" s="200"/>
      <c r="N9" s="202"/>
    </row>
    <row r="10" spans="1:14" ht="20.100000000000001" customHeight="1">
      <c r="A10" s="195" t="str">
        <f>IF('ELENCO DOCENTI'!A6="","",'ELENCO DOCENTI'!A6)</f>
        <v/>
      </c>
      <c r="B10" s="197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99"/>
      <c r="N10" s="201" t="str">
        <f>IF(A10="","",COUNTA(ORARIO!C7:AI7))</f>
        <v/>
      </c>
    </row>
    <row r="11" spans="1:14" ht="20.100000000000001" customHeight="1">
      <c r="A11" s="196"/>
      <c r="B11" s="198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200"/>
      <c r="N11" s="202"/>
    </row>
    <row r="12" spans="1:14" ht="20.100000000000001" customHeight="1">
      <c r="A12" s="195" t="str">
        <f>IF('ELENCO DOCENTI'!A7="","",'ELENCO DOCENTI'!A7)</f>
        <v>CARINGI</v>
      </c>
      <c r="B12" s="197" t="s">
        <v>12</v>
      </c>
      <c r="C12" s="74" t="s">
        <v>119</v>
      </c>
      <c r="D12" s="74" t="s">
        <v>119</v>
      </c>
      <c r="E12" s="74" t="s">
        <v>119</v>
      </c>
      <c r="F12" s="74" t="s">
        <v>119</v>
      </c>
      <c r="G12" s="74"/>
      <c r="H12" s="74"/>
      <c r="I12" s="74"/>
      <c r="J12" s="74"/>
      <c r="K12" s="74"/>
      <c r="L12" s="74"/>
      <c r="M12" s="199">
        <v>8</v>
      </c>
      <c r="N12" s="201">
        <f>IF(A12="","",COUNTA(ORARIO!C8:AI8))</f>
        <v>8</v>
      </c>
    </row>
    <row r="13" spans="1:14" ht="20.100000000000001" customHeight="1">
      <c r="A13" s="196"/>
      <c r="B13" s="198"/>
      <c r="C13" s="74" t="s">
        <v>61</v>
      </c>
      <c r="D13" s="74" t="s">
        <v>62</v>
      </c>
      <c r="E13" s="74" t="s">
        <v>54</v>
      </c>
      <c r="F13" s="74" t="s">
        <v>55</v>
      </c>
      <c r="G13" s="74"/>
      <c r="H13" s="74"/>
      <c r="I13" s="74"/>
      <c r="J13" s="74"/>
      <c r="K13" s="74"/>
      <c r="L13" s="74"/>
      <c r="M13" s="200"/>
      <c r="N13" s="202"/>
    </row>
    <row r="14" spans="1:14" ht="20.100000000000001" customHeight="1">
      <c r="A14" s="195" t="str">
        <f>IF('ELENCO DOCENTI'!A8="","",'ELENCO DOCENTI'!A8)</f>
        <v>CAROBENE</v>
      </c>
      <c r="B14" s="197" t="s">
        <v>14</v>
      </c>
      <c r="C14" s="74" t="s">
        <v>116</v>
      </c>
      <c r="D14" s="74" t="s">
        <v>116</v>
      </c>
      <c r="E14" s="74" t="s">
        <v>116</v>
      </c>
      <c r="F14" s="74"/>
      <c r="G14" s="74"/>
      <c r="H14" s="74"/>
      <c r="I14" s="74"/>
      <c r="J14" s="74"/>
      <c r="K14" s="74"/>
      <c r="L14" s="74"/>
      <c r="M14" s="199">
        <v>9</v>
      </c>
      <c r="N14" s="201">
        <f>IF(A14="","",COUNTA(ORARIO!C9:AI9))</f>
        <v>9</v>
      </c>
    </row>
    <row r="15" spans="1:14" ht="20.100000000000001" customHeight="1">
      <c r="A15" s="196"/>
      <c r="B15" s="198"/>
      <c r="C15" s="74" t="s">
        <v>63</v>
      </c>
      <c r="D15" s="74" t="s">
        <v>66</v>
      </c>
      <c r="E15" s="74" t="s">
        <v>69</v>
      </c>
      <c r="F15" s="74"/>
      <c r="G15" s="74"/>
      <c r="H15" s="74"/>
      <c r="I15" s="74"/>
      <c r="J15" s="74"/>
      <c r="K15" s="74"/>
      <c r="L15" s="74"/>
      <c r="M15" s="200"/>
      <c r="N15" s="202"/>
    </row>
    <row r="16" spans="1:14" ht="20.100000000000001" customHeight="1">
      <c r="A16" s="195" t="str">
        <f>IF('ELENCO DOCENTI'!A9="","",'ELENCO DOCENTI'!A9)</f>
        <v>DE ANGELIS</v>
      </c>
      <c r="B16" s="197" t="s">
        <v>12</v>
      </c>
      <c r="C16" s="74" t="s">
        <v>118</v>
      </c>
      <c r="D16" s="74" t="s">
        <v>118</v>
      </c>
      <c r="E16" s="74" t="s">
        <v>118</v>
      </c>
      <c r="F16" s="74"/>
      <c r="G16" s="74"/>
      <c r="H16" s="74"/>
      <c r="I16" s="74"/>
      <c r="J16" s="74"/>
      <c r="K16" s="74"/>
      <c r="L16" s="74"/>
      <c r="M16" s="199">
        <v>18</v>
      </c>
      <c r="N16" s="201">
        <f>IF(A16="","",COUNTA(ORARIO!C10:AI10))</f>
        <v>18</v>
      </c>
    </row>
    <row r="17" spans="1:14" ht="20.100000000000001" customHeight="1">
      <c r="A17" s="196"/>
      <c r="B17" s="198"/>
      <c r="C17" s="74" t="s">
        <v>56</v>
      </c>
      <c r="D17" s="74" t="s">
        <v>58</v>
      </c>
      <c r="E17" s="74" t="s">
        <v>60</v>
      </c>
      <c r="F17" s="74"/>
      <c r="G17" s="74"/>
      <c r="H17" s="74"/>
      <c r="I17" s="74"/>
      <c r="J17" s="74"/>
      <c r="K17" s="74"/>
      <c r="L17" s="74"/>
      <c r="M17" s="200"/>
      <c r="N17" s="202"/>
    </row>
    <row r="18" spans="1:14" ht="20.100000000000001" customHeight="1">
      <c r="A18" s="195" t="str">
        <f>IF('ELENCO DOCENTI'!A10="","",'ELENCO DOCENTI'!A10)</f>
        <v>FAVILLI</v>
      </c>
      <c r="B18" s="197" t="s">
        <v>12</v>
      </c>
      <c r="C18" s="74" t="s">
        <v>123</v>
      </c>
      <c r="D18" s="74" t="s">
        <v>123</v>
      </c>
      <c r="E18" s="74" t="s">
        <v>123</v>
      </c>
      <c r="F18" s="74" t="s">
        <v>124</v>
      </c>
      <c r="G18" s="74"/>
      <c r="H18" s="74"/>
      <c r="I18" s="74"/>
      <c r="J18" s="74"/>
      <c r="K18" s="74"/>
      <c r="L18" s="74"/>
      <c r="M18" s="199">
        <v>19</v>
      </c>
      <c r="N18" s="201">
        <f>IF(A18="","",COUNTA(ORARIO!C11:AI11))</f>
        <v>19</v>
      </c>
    </row>
    <row r="19" spans="1:14" ht="20.100000000000001" customHeight="1">
      <c r="A19" s="196"/>
      <c r="B19" s="198"/>
      <c r="C19" s="74" t="s">
        <v>56</v>
      </c>
      <c r="D19" s="74" t="s">
        <v>57</v>
      </c>
      <c r="E19" s="74" t="s">
        <v>59</v>
      </c>
      <c r="F19" s="74" t="s">
        <v>60</v>
      </c>
      <c r="G19" s="74"/>
      <c r="H19" s="74"/>
      <c r="I19" s="74"/>
      <c r="J19" s="74"/>
      <c r="K19" s="74"/>
      <c r="L19" s="74"/>
      <c r="M19" s="200"/>
      <c r="N19" s="202"/>
    </row>
    <row r="20" spans="1:14" ht="20.100000000000001" customHeight="1">
      <c r="A20" s="195" t="str">
        <f>IF('ELENCO DOCENTI'!A11="","",'ELENCO DOCENTI'!A11)</f>
        <v>FERI</v>
      </c>
      <c r="B20" s="197" t="s">
        <v>12</v>
      </c>
      <c r="C20" s="74" t="s">
        <v>125</v>
      </c>
      <c r="D20" s="74"/>
      <c r="E20" s="74"/>
      <c r="F20" s="74"/>
      <c r="G20" s="74"/>
      <c r="H20" s="74"/>
      <c r="I20" s="74"/>
      <c r="J20" s="74"/>
      <c r="K20" s="74"/>
      <c r="L20" s="74"/>
      <c r="M20" s="199">
        <v>1</v>
      </c>
      <c r="N20" s="201">
        <f>IF(A20="","",COUNTA(ORARIO!C12:AI12))</f>
        <v>1</v>
      </c>
    </row>
    <row r="21" spans="1:14" ht="20.100000000000001" customHeight="1">
      <c r="A21" s="196"/>
      <c r="B21" s="198"/>
      <c r="C21" s="74" t="s">
        <v>67</v>
      </c>
      <c r="D21" s="74"/>
      <c r="E21" s="74"/>
      <c r="F21" s="74"/>
      <c r="G21" s="74"/>
      <c r="H21" s="74"/>
      <c r="I21" s="74"/>
      <c r="J21" s="74"/>
      <c r="K21" s="74"/>
      <c r="L21" s="74"/>
      <c r="M21" s="200"/>
      <c r="N21" s="202"/>
    </row>
    <row r="22" spans="1:14" ht="20.100000000000001" customHeight="1">
      <c r="A22" s="195" t="str">
        <f>IF('ELENCO DOCENTI'!A12="","",'ELENCO DOCENTI'!A12)</f>
        <v>FERRARI</v>
      </c>
      <c r="B22" s="197" t="s">
        <v>12</v>
      </c>
      <c r="C22" s="74" t="s">
        <v>126</v>
      </c>
      <c r="D22" s="74" t="s">
        <v>126</v>
      </c>
      <c r="E22" s="74" t="s">
        <v>126</v>
      </c>
      <c r="F22" s="74" t="s">
        <v>126</v>
      </c>
      <c r="G22" s="74" t="s">
        <v>126</v>
      </c>
      <c r="H22" s="74"/>
      <c r="I22" s="74"/>
      <c r="J22" s="74"/>
      <c r="K22" s="74"/>
      <c r="L22" s="74"/>
      <c r="M22" s="199">
        <v>16</v>
      </c>
      <c r="N22" s="201">
        <f>IF(A22="","",COUNTA(ORARIO!C13:AI13))</f>
        <v>16</v>
      </c>
    </row>
    <row r="23" spans="1:14" ht="20.100000000000001" customHeight="1">
      <c r="A23" s="196"/>
      <c r="B23" s="198"/>
      <c r="C23" s="74" t="s">
        <v>67</v>
      </c>
      <c r="D23" s="74" t="s">
        <v>54</v>
      </c>
      <c r="E23" s="74" t="s">
        <v>56</v>
      </c>
      <c r="F23" s="74" t="s">
        <v>58</v>
      </c>
      <c r="G23" s="74" t="s">
        <v>59</v>
      </c>
      <c r="H23" s="74"/>
      <c r="I23" s="74"/>
      <c r="J23" s="74"/>
      <c r="K23" s="74"/>
      <c r="L23" s="74"/>
      <c r="M23" s="200"/>
      <c r="N23" s="202"/>
    </row>
    <row r="24" spans="1:14" ht="20.100000000000001" customHeight="1">
      <c r="A24" s="195" t="str">
        <f>IF('ELENCO DOCENTI'!A13="","",'ELENCO DOCENTI'!A13)</f>
        <v>FRANCALACCI  d</v>
      </c>
      <c r="B24" s="197" t="s">
        <v>12</v>
      </c>
      <c r="C24" s="74" t="s">
        <v>116</v>
      </c>
      <c r="D24" s="74"/>
      <c r="E24" s="74"/>
      <c r="F24" s="74"/>
      <c r="G24" s="74"/>
      <c r="H24" s="74"/>
      <c r="I24" s="74"/>
      <c r="J24" s="74"/>
      <c r="K24" s="74"/>
      <c r="L24" s="74"/>
      <c r="M24" s="199">
        <v>6</v>
      </c>
      <c r="N24" s="201">
        <f>IF(A24="","",COUNTA(ORARIO!C14:AI14))</f>
        <v>6</v>
      </c>
    </row>
    <row r="25" spans="1:14" ht="20.100000000000001" customHeight="1">
      <c r="A25" s="196"/>
      <c r="B25" s="198"/>
      <c r="C25" s="74" t="s">
        <v>54</v>
      </c>
      <c r="D25" s="74"/>
      <c r="E25" s="74"/>
      <c r="F25" s="74"/>
      <c r="G25" s="74"/>
      <c r="H25" s="74"/>
      <c r="I25" s="74"/>
      <c r="J25" s="74"/>
      <c r="K25" s="74"/>
      <c r="L25" s="74"/>
      <c r="M25" s="200"/>
      <c r="N25" s="202"/>
    </row>
    <row r="26" spans="1:14" ht="20.100000000000001" customHeight="1">
      <c r="A26" s="195" t="str">
        <f>IF('ELENCO DOCENTI'!A14="","",'ELENCO DOCENTI'!A14)</f>
        <v>FRANCALACCI  itp</v>
      </c>
      <c r="B26" s="197" t="s">
        <v>14</v>
      </c>
      <c r="C26" s="74" t="s">
        <v>116</v>
      </c>
      <c r="D26" s="74" t="s">
        <v>116</v>
      </c>
      <c r="E26" s="74" t="s">
        <v>116</v>
      </c>
      <c r="F26" s="74" t="s">
        <v>116</v>
      </c>
      <c r="G26" s="74" t="s">
        <v>116</v>
      </c>
      <c r="H26" s="74" t="s">
        <v>116</v>
      </c>
      <c r="I26" s="74"/>
      <c r="J26" s="74"/>
      <c r="K26" s="74"/>
      <c r="L26" s="74"/>
      <c r="M26" s="199">
        <v>12</v>
      </c>
      <c r="N26" s="201">
        <f>IF(A26="","",COUNTA(ORARIO!C15:AI15))</f>
        <v>12</v>
      </c>
    </row>
    <row r="27" spans="1:14" ht="20.100000000000001" customHeight="1">
      <c r="A27" s="196"/>
      <c r="B27" s="198"/>
      <c r="C27" s="74" t="s">
        <v>61</v>
      </c>
      <c r="D27" s="74" t="s">
        <v>62</v>
      </c>
      <c r="E27" s="74" t="s">
        <v>54</v>
      </c>
      <c r="F27" s="74" t="s">
        <v>55</v>
      </c>
      <c r="G27" s="74" t="s">
        <v>58</v>
      </c>
      <c r="H27" s="74" t="s">
        <v>59</v>
      </c>
      <c r="I27" s="74"/>
      <c r="J27" s="74"/>
      <c r="K27" s="74"/>
      <c r="L27" s="74"/>
      <c r="M27" s="200"/>
      <c r="N27" s="202"/>
    </row>
    <row r="28" spans="1:14" ht="20.100000000000001" customHeight="1">
      <c r="A28" s="195" t="str">
        <f>IF('ELENCO DOCENTI'!A15="","",'ELENCO DOCENTI'!A15)</f>
        <v>GAGGI</v>
      </c>
      <c r="B28" s="197" t="s">
        <v>12</v>
      </c>
      <c r="C28" s="74" t="s">
        <v>126</v>
      </c>
      <c r="D28" s="74" t="s">
        <v>126</v>
      </c>
      <c r="E28" s="74" t="s">
        <v>126</v>
      </c>
      <c r="F28" s="74" t="s">
        <v>126</v>
      </c>
      <c r="G28" s="74" t="s">
        <v>126</v>
      </c>
      <c r="H28" s="74"/>
      <c r="I28" s="74"/>
      <c r="J28" s="74"/>
      <c r="K28" s="74"/>
      <c r="L28" s="74"/>
      <c r="M28" s="199">
        <v>18</v>
      </c>
      <c r="N28" s="201">
        <f>IF(A28="","",COUNTA(ORARIO!C16:AI16))</f>
        <v>18</v>
      </c>
    </row>
    <row r="29" spans="1:14" ht="20.100000000000001" customHeight="1">
      <c r="A29" s="196"/>
      <c r="B29" s="198"/>
      <c r="C29" s="74" t="s">
        <v>61</v>
      </c>
      <c r="D29" s="74" t="s">
        <v>62</v>
      </c>
      <c r="E29" s="74" t="s">
        <v>55</v>
      </c>
      <c r="F29" s="74" t="s">
        <v>57</v>
      </c>
      <c r="G29" s="74" t="s">
        <v>60</v>
      </c>
      <c r="H29" s="74"/>
      <c r="I29" s="74"/>
      <c r="J29" s="74"/>
      <c r="K29" s="74"/>
      <c r="L29" s="74"/>
      <c r="M29" s="200"/>
      <c r="N29" s="202"/>
    </row>
    <row r="30" spans="1:14" ht="20.100000000000001" customHeight="1">
      <c r="A30" s="195" t="str">
        <f>IF('ELENCO DOCENTI'!A16="","",'ELENCO DOCENTI'!A16)</f>
        <v>LEONARDO</v>
      </c>
      <c r="B30" s="197" t="s">
        <v>12</v>
      </c>
      <c r="C30" s="74" t="s">
        <v>128</v>
      </c>
      <c r="D30" s="74" t="s">
        <v>128</v>
      </c>
      <c r="E30" s="74" t="s">
        <v>128</v>
      </c>
      <c r="F30" s="74" t="s">
        <v>128</v>
      </c>
      <c r="G30" s="74" t="s">
        <v>128</v>
      </c>
      <c r="H30" s="74" t="s">
        <v>128</v>
      </c>
      <c r="I30" s="74"/>
      <c r="J30" s="74"/>
      <c r="K30" s="74"/>
      <c r="L30" s="74"/>
      <c r="M30" s="199">
        <v>18</v>
      </c>
      <c r="N30" s="201">
        <f>IF(A30="","",COUNTA(ORARIO!C17:AI17))</f>
        <v>18</v>
      </c>
    </row>
    <row r="31" spans="1:14" ht="20.100000000000001" customHeight="1">
      <c r="A31" s="196"/>
      <c r="B31" s="198"/>
      <c r="C31" s="74" t="s">
        <v>61</v>
      </c>
      <c r="D31" s="74" t="s">
        <v>62</v>
      </c>
      <c r="E31" s="74" t="s">
        <v>65</v>
      </c>
      <c r="F31" s="74" t="s">
        <v>68</v>
      </c>
      <c r="G31" s="74" t="s">
        <v>71</v>
      </c>
      <c r="H31" s="74" t="s">
        <v>54</v>
      </c>
      <c r="I31" s="74"/>
      <c r="J31" s="74"/>
      <c r="K31" s="74"/>
      <c r="L31" s="74"/>
      <c r="M31" s="200"/>
      <c r="N31" s="202"/>
    </row>
    <row r="32" spans="1:14" ht="20.100000000000001" customHeight="1">
      <c r="A32" s="195" t="str">
        <f>IF('ELENCO DOCENTI'!A17="","",'ELENCO DOCENTI'!A17)</f>
        <v>LORI</v>
      </c>
      <c r="B32" s="197" t="s">
        <v>12</v>
      </c>
      <c r="C32" s="74" t="s">
        <v>118</v>
      </c>
      <c r="D32" s="74" t="s">
        <v>118</v>
      </c>
      <c r="E32" s="74" t="s">
        <v>118</v>
      </c>
      <c r="F32" s="74"/>
      <c r="G32" s="74"/>
      <c r="H32" s="74"/>
      <c r="I32" s="74"/>
      <c r="J32" s="74"/>
      <c r="K32" s="74"/>
      <c r="L32" s="74"/>
      <c r="M32" s="199">
        <v>16</v>
      </c>
      <c r="N32" s="201">
        <f>IF(A32="","",COUNTA(ORARIO!C18:AI18))</f>
        <v>16</v>
      </c>
    </row>
    <row r="33" spans="1:14" ht="20.100000000000001" customHeight="1">
      <c r="A33" s="196"/>
      <c r="B33" s="198"/>
      <c r="C33" s="74" t="s">
        <v>54</v>
      </c>
      <c r="D33" s="74" t="s">
        <v>55</v>
      </c>
      <c r="E33" s="74" t="s">
        <v>57</v>
      </c>
      <c r="F33" s="74"/>
      <c r="G33" s="74"/>
      <c r="H33" s="74"/>
      <c r="I33" s="74"/>
      <c r="J33" s="74"/>
      <c r="K33" s="74"/>
      <c r="L33" s="74"/>
      <c r="M33" s="200"/>
      <c r="N33" s="202"/>
    </row>
    <row r="34" spans="1:14" ht="20.100000000000001" customHeight="1">
      <c r="A34" s="195" t="str">
        <f>IF('ELENCO DOCENTI'!A18="","",'ELENCO DOCENTI'!A18)</f>
        <v>LORI  g</v>
      </c>
      <c r="B34" s="197" t="s">
        <v>12</v>
      </c>
      <c r="C34" s="74" t="s">
        <v>129</v>
      </c>
      <c r="D34" s="74" t="s">
        <v>129</v>
      </c>
      <c r="E34" s="74"/>
      <c r="F34" s="74"/>
      <c r="G34" s="74"/>
      <c r="H34" s="74"/>
      <c r="I34" s="74"/>
      <c r="J34" s="74"/>
      <c r="K34" s="74"/>
      <c r="L34" s="74"/>
      <c r="M34" s="199">
        <v>2</v>
      </c>
      <c r="N34" s="201">
        <f>IF(A34="","",COUNTA(ORARIO!C19:AI19))</f>
        <v>2</v>
      </c>
    </row>
    <row r="35" spans="1:14" ht="20.100000000000001" customHeight="1">
      <c r="A35" s="196"/>
      <c r="B35" s="198"/>
      <c r="C35" s="74" t="s">
        <v>54</v>
      </c>
      <c r="D35" s="74" t="s">
        <v>55</v>
      </c>
      <c r="E35" s="74"/>
      <c r="F35" s="74"/>
      <c r="G35" s="74"/>
      <c r="H35" s="74"/>
      <c r="I35" s="74"/>
      <c r="J35" s="74"/>
      <c r="K35" s="74"/>
      <c r="L35" s="74"/>
      <c r="M35" s="200"/>
      <c r="N35" s="202"/>
    </row>
    <row r="36" spans="1:14" ht="20.100000000000001" customHeight="1">
      <c r="A36" s="195" t="str">
        <f>IF('ELENCO DOCENTI'!A19="","",'ELENCO DOCENTI'!A19)</f>
        <v>LUCONI</v>
      </c>
      <c r="B36" s="197" t="s">
        <v>12</v>
      </c>
      <c r="C36" s="74" t="s">
        <v>120</v>
      </c>
      <c r="D36" s="74" t="s">
        <v>120</v>
      </c>
      <c r="E36" s="74"/>
      <c r="F36" s="74"/>
      <c r="G36" s="74"/>
      <c r="H36" s="74"/>
      <c r="I36" s="74"/>
      <c r="J36" s="74"/>
      <c r="K36" s="74"/>
      <c r="L36" s="74"/>
      <c r="M36" s="199">
        <v>2</v>
      </c>
      <c r="N36" s="201">
        <f>IF(A36="","",COUNTA(ORARIO!C20:AI20))</f>
        <v>2</v>
      </c>
    </row>
    <row r="37" spans="1:14" ht="20.100000000000001" customHeight="1">
      <c r="A37" s="196"/>
      <c r="B37" s="198"/>
      <c r="C37" s="74" t="s">
        <v>57</v>
      </c>
      <c r="D37" s="74" t="s">
        <v>58</v>
      </c>
      <c r="E37" s="74"/>
      <c r="F37" s="74"/>
      <c r="G37" s="74"/>
      <c r="H37" s="74"/>
      <c r="I37" s="74"/>
      <c r="J37" s="74"/>
      <c r="K37" s="74"/>
      <c r="L37" s="74"/>
      <c r="M37" s="200"/>
      <c r="N37" s="202"/>
    </row>
    <row r="38" spans="1:14" ht="20.100000000000001" customHeight="1">
      <c r="A38" s="195" t="str">
        <f>IF('ELENCO DOCENTI'!A20="","",'ELENCO DOCENTI'!A20)</f>
        <v>MARRUFFI m</v>
      </c>
      <c r="B38" s="197" t="s">
        <v>12</v>
      </c>
      <c r="C38" s="74" t="s">
        <v>123</v>
      </c>
      <c r="D38" s="74"/>
      <c r="E38" s="74"/>
      <c r="F38" s="74"/>
      <c r="G38" s="74"/>
      <c r="H38" s="74"/>
      <c r="I38" s="74"/>
      <c r="J38" s="74"/>
      <c r="K38" s="74"/>
      <c r="L38" s="74"/>
      <c r="M38" s="199">
        <v>5</v>
      </c>
      <c r="N38" s="201">
        <f>IF(A38="","",COUNTA(ORARIO!C21:AI21))</f>
        <v>5</v>
      </c>
    </row>
    <row r="39" spans="1:14" ht="20.100000000000001" customHeight="1">
      <c r="A39" s="196"/>
      <c r="B39" s="198"/>
      <c r="C39" s="74" t="s">
        <v>58</v>
      </c>
      <c r="D39" s="74"/>
      <c r="E39" s="74"/>
      <c r="F39" s="74"/>
      <c r="G39" s="74"/>
      <c r="H39" s="74"/>
      <c r="I39" s="74"/>
      <c r="J39" s="74"/>
      <c r="K39" s="74"/>
      <c r="L39" s="74"/>
      <c r="M39" s="200"/>
      <c r="N39" s="202"/>
    </row>
    <row r="40" spans="1:14" ht="20.100000000000001" customHeight="1">
      <c r="A40" s="195" t="str">
        <f>IF('ELENCO DOCENTI'!A21="","",'ELENCO DOCENTI'!A21)</f>
        <v>MARRUFFI d</v>
      </c>
      <c r="B40" s="197" t="s">
        <v>12</v>
      </c>
      <c r="C40" s="74" t="s">
        <v>130</v>
      </c>
      <c r="D40" s="74" t="s">
        <v>130</v>
      </c>
      <c r="E40" s="74" t="s">
        <v>130</v>
      </c>
      <c r="F40" s="74"/>
      <c r="G40" s="74"/>
      <c r="H40" s="74"/>
      <c r="I40" s="74"/>
      <c r="J40" s="74"/>
      <c r="K40" s="74"/>
      <c r="L40" s="74"/>
      <c r="M40" s="199">
        <v>13</v>
      </c>
      <c r="N40" s="201">
        <f>IF(A40="","",COUNTA(ORARIO!C22:AI22))</f>
        <v>13</v>
      </c>
    </row>
    <row r="41" spans="1:14" ht="20.100000000000001" customHeight="1">
      <c r="A41" s="196"/>
      <c r="B41" s="198"/>
      <c r="C41" s="74" t="s">
        <v>56</v>
      </c>
      <c r="D41" s="74" t="s">
        <v>58</v>
      </c>
      <c r="E41" s="74" t="s">
        <v>59</v>
      </c>
      <c r="F41" s="74"/>
      <c r="G41" s="74"/>
      <c r="H41" s="74"/>
      <c r="I41" s="74"/>
      <c r="J41" s="74"/>
      <c r="K41" s="74"/>
      <c r="L41" s="74"/>
      <c r="M41" s="200"/>
      <c r="N41" s="202"/>
    </row>
    <row r="42" spans="1:14" ht="20.100000000000001" customHeight="1">
      <c r="A42" s="195" t="str">
        <f>IF('ELENCO DOCENTI'!A22="","",'ELENCO DOCENTI'!A22)</f>
        <v>MATTEO tdp</v>
      </c>
      <c r="B42" s="197" t="s">
        <v>12</v>
      </c>
      <c r="C42" s="74" t="s">
        <v>122</v>
      </c>
      <c r="D42" s="74" t="s">
        <v>122</v>
      </c>
      <c r="E42" s="74" t="s">
        <v>122</v>
      </c>
      <c r="F42" s="74"/>
      <c r="G42" s="74"/>
      <c r="H42" s="74"/>
      <c r="I42" s="74"/>
      <c r="J42" s="74"/>
      <c r="K42" s="74"/>
      <c r="L42" s="74"/>
      <c r="M42" s="199">
        <v>15</v>
      </c>
      <c r="N42" s="201">
        <f>IF(A42="","",COUNTA(ORARIO!C23:AI23))</f>
        <v>15</v>
      </c>
    </row>
    <row r="43" spans="1:14" ht="20.100000000000001" customHeight="1">
      <c r="A43" s="196"/>
      <c r="B43" s="198"/>
      <c r="C43" s="74" t="s">
        <v>63</v>
      </c>
      <c r="D43" s="74" t="s">
        <v>66</v>
      </c>
      <c r="E43" s="74" t="s">
        <v>69</v>
      </c>
      <c r="F43" s="74"/>
      <c r="G43" s="74"/>
      <c r="H43" s="74"/>
      <c r="I43" s="74"/>
      <c r="J43" s="74"/>
      <c r="K43" s="74"/>
      <c r="L43" s="74"/>
      <c r="M43" s="200"/>
      <c r="N43" s="202"/>
    </row>
    <row r="44" spans="1:14" ht="20.100000000000001" customHeight="1">
      <c r="A44" s="195" t="str">
        <f>IF('ELENCO DOCENTI'!A23="","",'ELENCO DOCENTI'!A23)</f>
        <v>MATTEO s</v>
      </c>
      <c r="B44" s="197" t="s">
        <v>12</v>
      </c>
      <c r="C44" s="74" t="s">
        <v>121</v>
      </c>
      <c r="D44" s="74"/>
      <c r="E44" s="74"/>
      <c r="F44" s="74"/>
      <c r="G44" s="74"/>
      <c r="H44" s="74"/>
      <c r="I44" s="74"/>
      <c r="J44" s="74"/>
      <c r="K44" s="74"/>
      <c r="L44" s="74"/>
      <c r="M44" s="199">
        <v>5</v>
      </c>
      <c r="N44" s="201">
        <f>IF(A44="","",COUNTA(ORARIO!C24:AI24))</f>
        <v>5</v>
      </c>
    </row>
    <row r="45" spans="1:14" ht="20.100000000000001" customHeight="1">
      <c r="A45" s="196"/>
      <c r="B45" s="198"/>
      <c r="C45" s="74" t="s">
        <v>63</v>
      </c>
      <c r="D45" s="74"/>
      <c r="E45" s="74"/>
      <c r="F45" s="74"/>
      <c r="G45" s="74"/>
      <c r="H45" s="74"/>
      <c r="I45" s="74"/>
      <c r="J45" s="74"/>
      <c r="K45" s="74"/>
      <c r="L45" s="74"/>
      <c r="M45" s="200"/>
      <c r="N45" s="202"/>
    </row>
    <row r="46" spans="1:14" ht="20.100000000000001" customHeight="1">
      <c r="A46" s="195" t="str">
        <f>IF('ELENCO DOCENTI'!A24="","",'ELENCO DOCENTI'!A24)</f>
        <v>MAZZOLAI tg</v>
      </c>
      <c r="B46" s="197" t="s">
        <v>12</v>
      </c>
      <c r="C46" s="74" t="s">
        <v>131</v>
      </c>
      <c r="D46" s="74" t="s">
        <v>131</v>
      </c>
      <c r="E46" s="74"/>
      <c r="F46" s="74"/>
      <c r="G46" s="74"/>
      <c r="H46" s="74"/>
      <c r="I46" s="74"/>
      <c r="J46" s="74"/>
      <c r="K46" s="74"/>
      <c r="L46" s="74"/>
      <c r="M46" s="199">
        <v>6</v>
      </c>
      <c r="N46" s="201">
        <f>IF(A46="","",COUNTA(ORARIO!C25:AI25))</f>
        <v>6</v>
      </c>
    </row>
    <row r="47" spans="1:14" ht="20.100000000000001" customHeight="1">
      <c r="A47" s="196"/>
      <c r="B47" s="198"/>
      <c r="C47" s="74" t="s">
        <v>54</v>
      </c>
      <c r="D47" s="74" t="s">
        <v>55</v>
      </c>
      <c r="E47" s="74"/>
      <c r="F47" s="74"/>
      <c r="G47" s="74"/>
      <c r="H47" s="74"/>
      <c r="I47" s="74"/>
      <c r="J47" s="74"/>
      <c r="K47" s="74"/>
      <c r="L47" s="74"/>
      <c r="M47" s="200"/>
      <c r="N47" s="202"/>
    </row>
    <row r="48" spans="1:14" ht="20.100000000000001" customHeight="1">
      <c r="A48" s="195" t="str">
        <f>IF('ELENCO DOCENTI'!A25="","",'ELENCO DOCENTI'!A25)</f>
        <v>MAZZOLAI d</v>
      </c>
      <c r="B48" s="197" t="s">
        <v>12</v>
      </c>
      <c r="C48" s="74" t="s">
        <v>130</v>
      </c>
      <c r="D48" s="74"/>
      <c r="E48" s="74"/>
      <c r="F48" s="74"/>
      <c r="G48" s="74"/>
      <c r="H48" s="74"/>
      <c r="I48" s="74"/>
      <c r="J48" s="74"/>
      <c r="K48" s="74"/>
      <c r="L48" s="74"/>
      <c r="M48" s="199">
        <v>3</v>
      </c>
      <c r="N48" s="201">
        <f>IF(A48="","",COUNTA(ORARIO!C26:AI26))</f>
        <v>3</v>
      </c>
    </row>
    <row r="49" spans="1:14" ht="20.100000000000001" customHeight="1">
      <c r="A49" s="196"/>
      <c r="B49" s="198"/>
      <c r="C49" s="74" t="s">
        <v>57</v>
      </c>
      <c r="D49" s="74"/>
      <c r="E49" s="74"/>
      <c r="F49" s="74"/>
      <c r="G49" s="74"/>
      <c r="H49" s="74"/>
      <c r="I49" s="74"/>
      <c r="J49" s="74"/>
      <c r="K49" s="74"/>
      <c r="L49" s="74"/>
      <c r="M49" s="200"/>
      <c r="N49" s="202"/>
    </row>
    <row r="50" spans="1:14" ht="20.100000000000001" customHeight="1">
      <c r="A50" s="195" t="str">
        <f>IF('ELENCO DOCENTI'!A26="","",'ELENCO DOCENTI'!A26)</f>
        <v>MEMOLA</v>
      </c>
      <c r="B50" s="197" t="s">
        <v>12</v>
      </c>
      <c r="C50" s="74" t="s">
        <v>120</v>
      </c>
      <c r="D50" s="74" t="s">
        <v>120</v>
      </c>
      <c r="E50" s="74" t="s">
        <v>120</v>
      </c>
      <c r="F50" s="74" t="s">
        <v>120</v>
      </c>
      <c r="G50" s="74" t="s">
        <v>120</v>
      </c>
      <c r="H50" s="74" t="s">
        <v>120</v>
      </c>
      <c r="I50" s="74" t="s">
        <v>120</v>
      </c>
      <c r="J50" s="74" t="s">
        <v>120</v>
      </c>
      <c r="K50" s="74" t="s">
        <v>120</v>
      </c>
      <c r="L50" s="74" t="s">
        <v>120</v>
      </c>
      <c r="M50" s="199">
        <v>10</v>
      </c>
      <c r="N50" s="201">
        <f>IF(A50="","",COUNTA(ORARIO!C27:AI27))</f>
        <v>10</v>
      </c>
    </row>
    <row r="51" spans="1:14" ht="20.100000000000001" customHeight="1">
      <c r="A51" s="196"/>
      <c r="B51" s="198"/>
      <c r="C51" s="74" t="s">
        <v>61</v>
      </c>
      <c r="D51" s="74" t="s">
        <v>62</v>
      </c>
      <c r="E51" s="74" t="s">
        <v>65</v>
      </c>
      <c r="F51" s="74" t="s">
        <v>68</v>
      </c>
      <c r="G51" s="74" t="s">
        <v>71</v>
      </c>
      <c r="H51" s="74" t="s">
        <v>54</v>
      </c>
      <c r="I51" s="74" t="s">
        <v>55</v>
      </c>
      <c r="J51" s="74" t="s">
        <v>56</v>
      </c>
      <c r="K51" s="74" t="s">
        <v>59</v>
      </c>
      <c r="L51" s="74" t="s">
        <v>60</v>
      </c>
      <c r="M51" s="200"/>
      <c r="N51" s="202"/>
    </row>
    <row r="52" spans="1:14" ht="20.100000000000001" customHeight="1">
      <c r="A52" s="195" t="str">
        <f>IF('ELENCO DOCENTI'!A27="","",'ELENCO DOCENTI'!A27)</f>
        <v>NASCARI</v>
      </c>
      <c r="B52" s="197" t="s">
        <v>12</v>
      </c>
      <c r="C52" s="74" t="s">
        <v>128</v>
      </c>
      <c r="D52" s="74" t="s">
        <v>128</v>
      </c>
      <c r="E52" s="74" t="s">
        <v>128</v>
      </c>
      <c r="F52" s="74" t="s">
        <v>128</v>
      </c>
      <c r="G52" s="74" t="s">
        <v>128</v>
      </c>
      <c r="H52" s="74" t="s">
        <v>128</v>
      </c>
      <c r="I52" s="74"/>
      <c r="J52" s="74"/>
      <c r="K52" s="74"/>
      <c r="L52" s="74"/>
      <c r="M52" s="199">
        <v>18</v>
      </c>
      <c r="N52" s="201">
        <f>IF(A52="","",COUNTA(ORARIO!C28:AI28))</f>
        <v>18</v>
      </c>
    </row>
    <row r="53" spans="1:14" ht="20.100000000000001" customHeight="1">
      <c r="A53" s="196"/>
      <c r="B53" s="198"/>
      <c r="C53" s="74" t="s">
        <v>55</v>
      </c>
      <c r="D53" s="74" t="s">
        <v>56</v>
      </c>
      <c r="E53" s="74" t="s">
        <v>57</v>
      </c>
      <c r="F53" s="74" t="s">
        <v>58</v>
      </c>
      <c r="G53" s="74" t="s">
        <v>59</v>
      </c>
      <c r="H53" s="74" t="s">
        <v>60</v>
      </c>
      <c r="I53" s="74"/>
      <c r="J53" s="74"/>
      <c r="K53" s="74"/>
      <c r="L53" s="74"/>
      <c r="M53" s="200"/>
      <c r="N53" s="202"/>
    </row>
    <row r="54" spans="1:14" ht="20.100000000000001" customHeight="1">
      <c r="A54" s="195" t="str">
        <f>IF('ELENCO DOCENTI'!A28="","",'ELENCO DOCENTI'!A28)</f>
        <v>NICCOLOGI  g</v>
      </c>
      <c r="B54" s="197" t="s">
        <v>12</v>
      </c>
      <c r="C54" s="74" t="s">
        <v>129</v>
      </c>
      <c r="D54" s="74"/>
      <c r="E54" s="74"/>
      <c r="F54" s="74"/>
      <c r="G54" s="74"/>
      <c r="H54" s="74"/>
      <c r="I54" s="74"/>
      <c r="J54" s="74"/>
      <c r="K54" s="74"/>
      <c r="L54" s="74"/>
      <c r="M54" s="199">
        <v>1</v>
      </c>
      <c r="N54" s="201">
        <f>IF(A54="","",COUNTA(ORARIO!C29:AI29))</f>
        <v>1</v>
      </c>
    </row>
    <row r="55" spans="1:14" ht="20.100000000000001" customHeight="1">
      <c r="A55" s="196"/>
      <c r="B55" s="198"/>
      <c r="C55" s="74" t="s">
        <v>61</v>
      </c>
      <c r="D55" s="74"/>
      <c r="E55" s="74"/>
      <c r="F55" s="74"/>
      <c r="G55" s="74"/>
      <c r="H55" s="74"/>
      <c r="I55" s="74"/>
      <c r="J55" s="74"/>
      <c r="K55" s="74"/>
      <c r="L55" s="74"/>
      <c r="M55" s="200"/>
      <c r="N55" s="202"/>
    </row>
    <row r="56" spans="1:14" ht="20.100000000000001" customHeight="1">
      <c r="A56" s="195" t="str">
        <f>IF('ELENCO DOCENTI'!A29="","",'ELENCO DOCENTI'!A29)</f>
        <v>NICCOLOGI  sib</v>
      </c>
      <c r="B56" s="197" t="s">
        <v>12</v>
      </c>
      <c r="C56" s="74" t="s">
        <v>132</v>
      </c>
      <c r="D56" s="74" t="s">
        <v>133</v>
      </c>
      <c r="E56" s="74"/>
      <c r="F56" s="74"/>
      <c r="G56" s="74"/>
      <c r="H56" s="74"/>
      <c r="I56" s="74"/>
      <c r="J56" s="74"/>
      <c r="K56" s="74"/>
      <c r="L56" s="74"/>
      <c r="M56" s="199">
        <v>5</v>
      </c>
      <c r="N56" s="201">
        <f>IF(A56="","",COUNTA(ORARIO!C30:AI30))</f>
        <v>5</v>
      </c>
    </row>
    <row r="57" spans="1:14" ht="20.100000000000001" customHeight="1">
      <c r="A57" s="196"/>
      <c r="B57" s="198"/>
      <c r="C57" s="74" t="s">
        <v>61</v>
      </c>
      <c r="D57" s="74" t="s">
        <v>62</v>
      </c>
      <c r="E57" s="74"/>
      <c r="F57" s="74"/>
      <c r="G57" s="74"/>
      <c r="H57" s="74"/>
      <c r="I57" s="74"/>
      <c r="J57" s="74"/>
      <c r="K57" s="74"/>
      <c r="L57" s="74"/>
      <c r="M57" s="200"/>
      <c r="N57" s="202"/>
    </row>
    <row r="58" spans="1:14" ht="20.100000000000001" customHeight="1">
      <c r="A58" s="195" t="str">
        <f>IF('ELENCO DOCENTI'!A30="","",'ELENCO DOCENTI'!A30)</f>
        <v>NICCOLOGI  i</v>
      </c>
      <c r="B58" s="197" t="s">
        <v>12</v>
      </c>
      <c r="C58" s="74" t="s">
        <v>134</v>
      </c>
      <c r="D58" s="74" t="s">
        <v>134</v>
      </c>
      <c r="E58" s="74"/>
      <c r="F58" s="74"/>
      <c r="G58" s="74"/>
      <c r="H58" s="74"/>
      <c r="I58" s="74"/>
      <c r="J58" s="74"/>
      <c r="K58" s="74"/>
      <c r="L58" s="74"/>
      <c r="M58" s="199">
        <v>12</v>
      </c>
      <c r="N58" s="201">
        <f>IF(A58="","",COUNTA(ORARIO!C31:AI31))</f>
        <v>12</v>
      </c>
    </row>
    <row r="59" spans="1:14" ht="20.100000000000001" customHeight="1">
      <c r="A59" s="196"/>
      <c r="B59" s="198"/>
      <c r="C59" s="74" t="s">
        <v>67</v>
      </c>
      <c r="D59" s="74" t="s">
        <v>70</v>
      </c>
      <c r="E59" s="74"/>
      <c r="F59" s="74"/>
      <c r="G59" s="74"/>
      <c r="H59" s="74"/>
      <c r="I59" s="74"/>
      <c r="J59" s="74"/>
      <c r="K59" s="74"/>
      <c r="L59" s="74"/>
      <c r="M59" s="200"/>
      <c r="N59" s="202"/>
    </row>
    <row r="60" spans="1:14" ht="20.100000000000001" customHeight="1">
      <c r="A60" s="195" t="str">
        <f>IF('ELENCO DOCENTI'!A31="","",'ELENCO DOCENTI'!A31)</f>
        <v>PAGANUCCI</v>
      </c>
      <c r="B60" s="197" t="s">
        <v>14</v>
      </c>
      <c r="C60" s="74" t="s">
        <v>116</v>
      </c>
      <c r="D60" s="74" t="s">
        <v>116</v>
      </c>
      <c r="E60" s="74" t="s">
        <v>116</v>
      </c>
      <c r="F60" s="74" t="s">
        <v>116</v>
      </c>
      <c r="G60" s="74" t="s">
        <v>116</v>
      </c>
      <c r="H60" s="74" t="s">
        <v>116</v>
      </c>
      <c r="I60" s="74"/>
      <c r="J60" s="74"/>
      <c r="K60" s="74"/>
      <c r="L60" s="74"/>
      <c r="M60" s="199">
        <v>18</v>
      </c>
      <c r="N60" s="201">
        <f>IF(A60="","",COUNTA(ORARIO!C32:AI32))</f>
        <v>18</v>
      </c>
    </row>
    <row r="61" spans="1:14" ht="20.100000000000001" customHeight="1">
      <c r="A61" s="196"/>
      <c r="B61" s="198"/>
      <c r="C61" s="74" t="s">
        <v>62</v>
      </c>
      <c r="D61" s="74" t="s">
        <v>54</v>
      </c>
      <c r="E61" s="74" t="s">
        <v>55</v>
      </c>
      <c r="F61" s="74" t="s">
        <v>64</v>
      </c>
      <c r="G61" s="74" t="s">
        <v>67</v>
      </c>
      <c r="H61" s="74" t="s">
        <v>70</v>
      </c>
      <c r="I61" s="74"/>
      <c r="J61" s="74"/>
      <c r="K61" s="74"/>
      <c r="L61" s="74"/>
      <c r="M61" s="200"/>
      <c r="N61" s="202"/>
    </row>
    <row r="62" spans="1:14" ht="20.100000000000001" customHeight="1">
      <c r="A62" s="195" t="str">
        <f>IF('ELENCO DOCENTI'!A32="","",'ELENCO DOCENTI'!A32)</f>
        <v>PELLEGRINI</v>
      </c>
      <c r="B62" s="197" t="s">
        <v>12</v>
      </c>
      <c r="C62" s="74" t="s">
        <v>135</v>
      </c>
      <c r="D62" s="74" t="s">
        <v>135</v>
      </c>
      <c r="E62" s="74" t="s">
        <v>135</v>
      </c>
      <c r="F62" s="74" t="s">
        <v>135</v>
      </c>
      <c r="G62" s="74"/>
      <c r="H62" s="74"/>
      <c r="I62" s="74"/>
      <c r="J62" s="74"/>
      <c r="K62" s="74"/>
      <c r="L62" s="74"/>
      <c r="M62" s="199">
        <v>8</v>
      </c>
      <c r="N62" s="201">
        <f>IF(A62="","",COUNTA(ORARIO!C33:AI33))</f>
        <v>8</v>
      </c>
    </row>
    <row r="63" spans="1:14" ht="20.100000000000001" customHeight="1">
      <c r="A63" s="196"/>
      <c r="B63" s="198"/>
      <c r="C63" s="74" t="s">
        <v>54</v>
      </c>
      <c r="D63" s="74" t="s">
        <v>57</v>
      </c>
      <c r="E63" s="74" t="s">
        <v>59</v>
      </c>
      <c r="F63" s="74" t="s">
        <v>60</v>
      </c>
      <c r="G63" s="74"/>
      <c r="H63" s="74"/>
      <c r="I63" s="74"/>
      <c r="J63" s="74"/>
      <c r="K63" s="74"/>
      <c r="L63" s="74"/>
      <c r="M63" s="200"/>
      <c r="N63" s="202"/>
    </row>
    <row r="64" spans="1:14" ht="20.100000000000001" customHeight="1">
      <c r="A64" s="195" t="str">
        <f>IF('ELENCO DOCENTI'!A33="","",'ELENCO DOCENTI'!A33)</f>
        <v>RAFFAELLI  sic</v>
      </c>
      <c r="B64" s="197" t="s">
        <v>12</v>
      </c>
      <c r="C64" s="74" t="s">
        <v>136</v>
      </c>
      <c r="D64" s="74" t="s">
        <v>137</v>
      </c>
      <c r="E64" s="74"/>
      <c r="F64" s="74"/>
      <c r="G64" s="74"/>
      <c r="H64" s="74"/>
      <c r="I64" s="74"/>
      <c r="J64" s="74"/>
      <c r="K64" s="74"/>
      <c r="L64" s="74"/>
      <c r="M64" s="199">
        <v>2</v>
      </c>
      <c r="N64" s="201">
        <f>IF(A64="","",COUNTA(ORARIO!C34:AI34))</f>
        <v>2</v>
      </c>
    </row>
    <row r="65" spans="1:14" ht="20.100000000000001" customHeight="1">
      <c r="A65" s="196"/>
      <c r="B65" s="198"/>
      <c r="C65" s="74" t="s">
        <v>54</v>
      </c>
      <c r="D65" s="74" t="s">
        <v>55</v>
      </c>
      <c r="E65" s="74"/>
      <c r="F65" s="74"/>
      <c r="G65" s="74"/>
      <c r="H65" s="74"/>
      <c r="I65" s="74"/>
      <c r="J65" s="74"/>
      <c r="K65" s="74"/>
      <c r="L65" s="74"/>
      <c r="M65" s="200"/>
      <c r="N65" s="202"/>
    </row>
    <row r="66" spans="1:14" ht="20.100000000000001" customHeight="1">
      <c r="A66" s="195" t="str">
        <f>IF('ELENCO DOCENTI'!A34="","",'ELENCO DOCENTI'!A34)</f>
        <v>RAFFAELLI ca</v>
      </c>
      <c r="B66" s="197" t="s">
        <v>12</v>
      </c>
      <c r="C66" s="74" t="s">
        <v>138</v>
      </c>
      <c r="D66" s="74" t="s">
        <v>138</v>
      </c>
      <c r="E66" s="74"/>
      <c r="F66" s="74"/>
      <c r="G66" s="74"/>
      <c r="H66" s="74"/>
      <c r="I66" s="74"/>
      <c r="J66" s="74"/>
      <c r="K66" s="74"/>
      <c r="L66" s="74"/>
      <c r="M66" s="199">
        <v>6</v>
      </c>
      <c r="N66" s="201">
        <f>IF(A66="","",COUNTA(ORARIO!C35:AI35))</f>
        <v>6</v>
      </c>
    </row>
    <row r="67" spans="1:14" ht="20.100000000000001" customHeight="1">
      <c r="A67" s="196"/>
      <c r="B67" s="198"/>
      <c r="C67" s="74" t="s">
        <v>64</v>
      </c>
      <c r="D67" s="74" t="s">
        <v>67</v>
      </c>
      <c r="E67" s="74"/>
      <c r="F67" s="74"/>
      <c r="G67" s="74"/>
      <c r="H67" s="74"/>
      <c r="I67" s="74"/>
      <c r="J67" s="74"/>
      <c r="K67" s="74"/>
      <c r="L67" s="74"/>
      <c r="M67" s="200"/>
      <c r="N67" s="202"/>
    </row>
    <row r="68" spans="1:14" ht="20.100000000000001" customHeight="1">
      <c r="A68" s="195" t="str">
        <f>IF('ELENCO DOCENTI'!A35="","",'ELENCO DOCENTI'!A35)</f>
        <v>RAFFAELLI  co</v>
      </c>
      <c r="B68" s="197" t="s">
        <v>12</v>
      </c>
      <c r="C68" s="74" t="s">
        <v>139</v>
      </c>
      <c r="D68" s="74" t="s">
        <v>139</v>
      </c>
      <c r="E68" s="74" t="s">
        <v>139</v>
      </c>
      <c r="F68" s="74"/>
      <c r="G68" s="74"/>
      <c r="H68" s="74"/>
      <c r="I68" s="74"/>
      <c r="J68" s="74"/>
      <c r="K68" s="74"/>
      <c r="L68" s="74"/>
      <c r="M68" s="199">
        <v>10</v>
      </c>
      <c r="N68" s="201">
        <f>IF(A68="","",COUNTA(ORARIO!C36:AI36))</f>
        <v>10</v>
      </c>
    </row>
    <row r="69" spans="1:14" ht="20.100000000000001" customHeight="1">
      <c r="A69" s="196"/>
      <c r="B69" s="198"/>
      <c r="C69" s="74" t="s">
        <v>64</v>
      </c>
      <c r="D69" s="74" t="s">
        <v>67</v>
      </c>
      <c r="E69" s="74" t="s">
        <v>70</v>
      </c>
      <c r="F69" s="74"/>
      <c r="G69" s="74"/>
      <c r="H69" s="74"/>
      <c r="I69" s="74"/>
      <c r="J69" s="74"/>
      <c r="K69" s="74"/>
      <c r="L69" s="74"/>
      <c r="M69" s="200"/>
      <c r="N69" s="202"/>
    </row>
    <row r="70" spans="1:14" ht="20.100000000000001" customHeight="1">
      <c r="A70" s="195" t="str">
        <f>IF('ELENCO DOCENTI'!A36="","",'ELENCO DOCENTI'!A36)</f>
        <v>ROSI</v>
      </c>
      <c r="B70" s="197" t="s">
        <v>12</v>
      </c>
      <c r="C70" s="74" t="s">
        <v>135</v>
      </c>
      <c r="D70" s="74" t="s">
        <v>135</v>
      </c>
      <c r="E70" s="74" t="s">
        <v>135</v>
      </c>
      <c r="F70" s="74" t="s">
        <v>135</v>
      </c>
      <c r="G70" s="74" t="s">
        <v>135</v>
      </c>
      <c r="H70" s="74" t="s">
        <v>135</v>
      </c>
      <c r="I70" s="74" t="s">
        <v>135</v>
      </c>
      <c r="J70" s="74" t="s">
        <v>135</v>
      </c>
      <c r="K70" s="74"/>
      <c r="L70" s="74"/>
      <c r="M70" s="199">
        <v>16</v>
      </c>
      <c r="N70" s="201">
        <f>IF(A70="","",COUNTA(ORARIO!C37:AI37))</f>
        <v>16</v>
      </c>
    </row>
    <row r="71" spans="1:14" ht="20.100000000000001" customHeight="1">
      <c r="A71" s="196"/>
      <c r="B71" s="198"/>
      <c r="C71" s="74" t="s">
        <v>61</v>
      </c>
      <c r="D71" s="74" t="s">
        <v>62</v>
      </c>
      <c r="E71" s="74" t="s">
        <v>65</v>
      </c>
      <c r="F71" s="74" t="s">
        <v>68</v>
      </c>
      <c r="G71" s="74" t="s">
        <v>71</v>
      </c>
      <c r="H71" s="74" t="s">
        <v>55</v>
      </c>
      <c r="I71" s="74" t="s">
        <v>56</v>
      </c>
      <c r="J71" s="74" t="s">
        <v>58</v>
      </c>
      <c r="K71" s="74"/>
      <c r="L71" s="74"/>
      <c r="M71" s="200"/>
      <c r="N71" s="202"/>
    </row>
    <row r="72" spans="1:14" ht="20.100000000000001" customHeight="1">
      <c r="A72" s="195" t="str">
        <f>IF('ELENCO DOCENTI'!A37="","",'ELENCO DOCENTI'!A37)</f>
        <v>SERAVALLE  m</v>
      </c>
      <c r="B72" s="197" t="s">
        <v>12</v>
      </c>
      <c r="C72" s="74" t="s">
        <v>126</v>
      </c>
      <c r="D72" s="74" t="s">
        <v>126</v>
      </c>
      <c r="E72" s="74" t="s">
        <v>126</v>
      </c>
      <c r="F72" s="74" t="s">
        <v>126</v>
      </c>
      <c r="G72" s="74" t="s">
        <v>126</v>
      </c>
      <c r="H72" s="74" t="s">
        <v>126</v>
      </c>
      <c r="I72" s="74"/>
      <c r="J72" s="74"/>
      <c r="K72" s="74"/>
      <c r="L72" s="74"/>
      <c r="M72" s="199">
        <v>15</v>
      </c>
      <c r="N72" s="201">
        <f>IF(A72="","",COUNTA(ORARIO!C38:AI38))</f>
        <v>15</v>
      </c>
    </row>
    <row r="73" spans="1:14" ht="20.100000000000001" customHeight="1">
      <c r="A73" s="196"/>
      <c r="B73" s="198"/>
      <c r="C73" s="74" t="s">
        <v>63</v>
      </c>
      <c r="D73" s="74" t="s">
        <v>64</v>
      </c>
      <c r="E73" s="74" t="s">
        <v>66</v>
      </c>
      <c r="F73" s="74" t="s">
        <v>69</v>
      </c>
      <c r="G73" s="74" t="s">
        <v>70</v>
      </c>
      <c r="H73" s="74"/>
      <c r="I73" s="74"/>
      <c r="J73" s="74"/>
      <c r="K73" s="74"/>
      <c r="L73" s="74"/>
      <c r="M73" s="200"/>
      <c r="N73" s="202"/>
    </row>
    <row r="74" spans="1:14" ht="20.100000000000001" customHeight="1">
      <c r="A74" s="195" t="str">
        <f>IF('ELENCO DOCENTI'!A38="","",'ELENCO DOCENTI'!A38)</f>
        <v>SERAVALLE  cm</v>
      </c>
      <c r="B74" s="197" t="s">
        <v>12</v>
      </c>
      <c r="C74" s="74" t="s">
        <v>125</v>
      </c>
      <c r="D74" s="74" t="s">
        <v>125</v>
      </c>
      <c r="E74" s="74" t="s">
        <v>125</v>
      </c>
      <c r="F74" s="74"/>
      <c r="G74" s="74"/>
      <c r="H74" s="74"/>
      <c r="I74" s="74"/>
      <c r="J74" s="74"/>
      <c r="K74" s="74"/>
      <c r="L74" s="74"/>
      <c r="M74" s="199">
        <v>3</v>
      </c>
      <c r="N74" s="201">
        <f>IF(A74="","",COUNTA(ORARIO!C39:AI39))</f>
        <v>3</v>
      </c>
    </row>
    <row r="75" spans="1:14" ht="20.100000000000001" customHeight="1">
      <c r="A75" s="196"/>
      <c r="B75" s="198"/>
      <c r="C75" s="74" t="s">
        <v>63</v>
      </c>
      <c r="D75" s="74" t="s">
        <v>64</v>
      </c>
      <c r="E75" s="74" t="s">
        <v>66</v>
      </c>
      <c r="F75" s="74"/>
      <c r="G75" s="74"/>
      <c r="H75" s="74"/>
      <c r="I75" s="74"/>
      <c r="J75" s="74"/>
      <c r="K75" s="74"/>
      <c r="L75" s="74"/>
      <c r="M75" s="200"/>
      <c r="N75" s="202"/>
    </row>
    <row r="76" spans="1:14" ht="20.100000000000001" customHeight="1">
      <c r="A76" s="195" t="str">
        <f>IF('ELENCO DOCENTI'!A39="","",'ELENCO DOCENTI'!A39)</f>
        <v>SOMENZI  i</v>
      </c>
      <c r="B76" s="197" t="s">
        <v>12</v>
      </c>
      <c r="C76" s="74" t="s">
        <v>134</v>
      </c>
      <c r="D76" s="74"/>
      <c r="E76" s="74"/>
      <c r="F76" s="74"/>
      <c r="G76" s="74"/>
      <c r="H76" s="74"/>
      <c r="I76" s="74"/>
      <c r="J76" s="74"/>
      <c r="K76" s="74"/>
      <c r="L76" s="74"/>
      <c r="M76" s="199">
        <v>6</v>
      </c>
      <c r="N76" s="201">
        <f>IF(A76="","",COUNTA(ORARIO!C40:AI40))</f>
        <v>6</v>
      </c>
    </row>
    <row r="77" spans="1:14" ht="20.100000000000001" customHeight="1">
      <c r="A77" s="196"/>
      <c r="B77" s="198"/>
      <c r="C77" s="74" t="s">
        <v>64</v>
      </c>
      <c r="D77" s="74"/>
      <c r="E77" s="74"/>
      <c r="F77" s="74"/>
      <c r="G77" s="74"/>
      <c r="H77" s="74"/>
      <c r="I77" s="74"/>
      <c r="J77" s="74"/>
      <c r="K77" s="74"/>
      <c r="L77" s="74"/>
      <c r="M77" s="200"/>
      <c r="N77" s="202"/>
    </row>
    <row r="78" spans="1:14" ht="20.100000000000001" customHeight="1">
      <c r="A78" s="195" t="str">
        <f>IF('ELENCO DOCENTI'!A40="","",'ELENCO DOCENTI'!A40)</f>
        <v>SOMENZI  b</v>
      </c>
      <c r="B78" s="197" t="s">
        <v>12</v>
      </c>
      <c r="C78" s="74" t="s">
        <v>140</v>
      </c>
      <c r="D78" s="74" t="s">
        <v>140</v>
      </c>
      <c r="E78" s="74" t="s">
        <v>140</v>
      </c>
      <c r="F78" s="74"/>
      <c r="G78" s="74"/>
      <c r="H78" s="74"/>
      <c r="I78" s="74"/>
      <c r="J78" s="74"/>
      <c r="K78" s="74"/>
      <c r="L78" s="74"/>
      <c r="M78" s="199">
        <v>12</v>
      </c>
      <c r="N78" s="201">
        <f>IF(A78="","",COUNTA(ORARIO!C41:AI41))</f>
        <v>12</v>
      </c>
    </row>
    <row r="79" spans="1:14" ht="20.100000000000001" customHeight="1">
      <c r="A79" s="196"/>
      <c r="B79" s="198"/>
      <c r="C79" s="74" t="s">
        <v>64</v>
      </c>
      <c r="D79" s="74" t="s">
        <v>67</v>
      </c>
      <c r="E79" s="74" t="s">
        <v>70</v>
      </c>
      <c r="F79" s="74"/>
      <c r="G79" s="74"/>
      <c r="H79" s="74"/>
      <c r="I79" s="74"/>
      <c r="J79" s="74"/>
      <c r="K79" s="74"/>
      <c r="L79" s="74"/>
      <c r="M79" s="200"/>
      <c r="N79" s="202"/>
    </row>
    <row r="80" spans="1:14" ht="20.100000000000001" customHeight="1">
      <c r="A80" s="195" t="str">
        <f>IF('ELENCO DOCENTI'!A41="","",'ELENCO DOCENTI'!A41)</f>
        <v>STEFANINI  sib</v>
      </c>
      <c r="B80" s="197" t="s">
        <v>12</v>
      </c>
      <c r="C80" s="74" t="s">
        <v>133</v>
      </c>
      <c r="D80" s="74"/>
      <c r="E80" s="74"/>
      <c r="F80" s="74"/>
      <c r="G80" s="74"/>
      <c r="H80" s="74"/>
      <c r="I80" s="74"/>
      <c r="J80" s="74"/>
      <c r="K80" s="74"/>
      <c r="L80" s="74"/>
      <c r="M80" s="199">
        <v>1</v>
      </c>
      <c r="N80" s="201">
        <f>IF(A80="","",COUNTA(ORARIO!C42:AI42))</f>
        <v>1</v>
      </c>
    </row>
    <row r="81" spans="1:14" ht="20.100000000000001" customHeight="1">
      <c r="A81" s="196"/>
      <c r="B81" s="198"/>
      <c r="C81" s="74" t="s">
        <v>54</v>
      </c>
      <c r="D81" s="74"/>
      <c r="E81" s="74"/>
      <c r="F81" s="74"/>
      <c r="G81" s="74"/>
      <c r="H81" s="74"/>
      <c r="I81" s="74"/>
      <c r="J81" s="74"/>
      <c r="K81" s="74"/>
      <c r="L81" s="74"/>
      <c r="M81" s="200"/>
      <c r="N81" s="202"/>
    </row>
    <row r="82" spans="1:14" ht="20.100000000000001" customHeight="1">
      <c r="A82" s="195" t="str">
        <f>IF('ELENCO DOCENTI'!A42="","",'ELENCO DOCENTI'!A42)</f>
        <v>STEFANINI  c</v>
      </c>
      <c r="B82" s="197" t="s">
        <v>12</v>
      </c>
      <c r="C82" s="74" t="s">
        <v>137</v>
      </c>
      <c r="D82" s="74" t="s">
        <v>137</v>
      </c>
      <c r="E82" s="74"/>
      <c r="F82" s="74"/>
      <c r="G82" s="74"/>
      <c r="H82" s="74"/>
      <c r="I82" s="74"/>
      <c r="J82" s="74"/>
      <c r="K82" s="74"/>
      <c r="L82" s="74"/>
      <c r="M82" s="199">
        <v>6</v>
      </c>
      <c r="N82" s="201">
        <f>IF(A82="","",COUNTA(ORARIO!C43:AI43))</f>
        <v>6</v>
      </c>
    </row>
    <row r="83" spans="1:14" ht="20.100000000000001" customHeight="1">
      <c r="A83" s="196"/>
      <c r="B83" s="198"/>
      <c r="C83" s="74" t="s">
        <v>61</v>
      </c>
      <c r="D83" s="74" t="s">
        <v>62</v>
      </c>
      <c r="E83" s="74"/>
      <c r="F83" s="74"/>
      <c r="G83" s="74"/>
      <c r="H83" s="74"/>
      <c r="I83" s="74"/>
      <c r="J83" s="74"/>
      <c r="K83" s="74"/>
      <c r="L83" s="74"/>
      <c r="M83" s="200"/>
      <c r="N83" s="202"/>
    </row>
    <row r="84" spans="1:14" ht="20.100000000000001" customHeight="1">
      <c r="A84" s="195" t="str">
        <f>IF('ELENCO DOCENTI'!A43="","",'ELENCO DOCENTI'!A43)</f>
        <v>TEMPERINI</v>
      </c>
      <c r="B84" s="197" t="s">
        <v>12</v>
      </c>
      <c r="C84" s="74" t="s">
        <v>118</v>
      </c>
      <c r="D84" s="74" t="s">
        <v>118</v>
      </c>
      <c r="E84" s="74" t="s">
        <v>118</v>
      </c>
      <c r="F84" s="74"/>
      <c r="G84" s="74"/>
      <c r="H84" s="74"/>
      <c r="I84" s="74"/>
      <c r="J84" s="74"/>
      <c r="K84" s="74"/>
      <c r="L84" s="74"/>
      <c r="M84" s="199">
        <v>18</v>
      </c>
      <c r="N84" s="201">
        <f>IF(A84="","",COUNTA(ORARIO!C44:AI44))</f>
        <v>18</v>
      </c>
    </row>
    <row r="85" spans="1:14" ht="20.100000000000001" customHeight="1">
      <c r="A85" s="196"/>
      <c r="B85" s="198"/>
      <c r="C85" s="74" t="s">
        <v>61</v>
      </c>
      <c r="D85" s="74" t="s">
        <v>68</v>
      </c>
      <c r="E85" s="74" t="s">
        <v>59</v>
      </c>
      <c r="F85" s="74"/>
      <c r="G85" s="74"/>
      <c r="H85" s="74"/>
      <c r="I85" s="74"/>
      <c r="J85" s="74"/>
      <c r="K85" s="74"/>
      <c r="L85" s="74"/>
      <c r="M85" s="200"/>
      <c r="N85" s="202"/>
    </row>
    <row r="86" spans="1:14" ht="20.100000000000001" customHeight="1">
      <c r="A86" s="195" t="str">
        <f>IF('ELENCO DOCENTI'!A44="","",'ELENCO DOCENTI'!A44)</f>
        <v>TRENTINI</v>
      </c>
      <c r="B86" s="197" t="s">
        <v>14</v>
      </c>
      <c r="C86" s="74" t="s">
        <v>116</v>
      </c>
      <c r="D86" s="74" t="s">
        <v>116</v>
      </c>
      <c r="E86" s="74" t="s">
        <v>116</v>
      </c>
      <c r="F86" s="74" t="s">
        <v>116</v>
      </c>
      <c r="G86" s="74"/>
      <c r="H86" s="74"/>
      <c r="I86" s="74"/>
      <c r="J86" s="74"/>
      <c r="K86" s="74"/>
      <c r="L86" s="74"/>
      <c r="M86" s="199">
        <v>19</v>
      </c>
      <c r="N86" s="201">
        <f>IF(A86="","",COUNTA(ORARIO!C45:AI45))</f>
        <v>19</v>
      </c>
    </row>
    <row r="87" spans="1:14" ht="20.100000000000001" customHeight="1">
      <c r="A87" s="196"/>
      <c r="B87" s="198"/>
      <c r="C87" s="74" t="s">
        <v>61</v>
      </c>
      <c r="D87" s="74" t="s">
        <v>64</v>
      </c>
      <c r="E87" s="74" t="s">
        <v>67</v>
      </c>
      <c r="F87" s="74" t="s">
        <v>70</v>
      </c>
      <c r="G87" s="74"/>
      <c r="H87" s="74"/>
      <c r="I87" s="74"/>
      <c r="J87" s="74"/>
      <c r="K87" s="74"/>
      <c r="L87" s="74"/>
      <c r="M87" s="200"/>
      <c r="N87" s="202"/>
    </row>
    <row r="88" spans="1:14" ht="20.100000000000001" customHeight="1">
      <c r="A88" s="195" t="str">
        <f>IF('ELENCO DOCENTI'!A45="","",'ELENCO DOCENTI'!A45)</f>
        <v>TUONI d</v>
      </c>
      <c r="B88" s="197" t="s">
        <v>12</v>
      </c>
      <c r="C88" s="74" t="s">
        <v>116</v>
      </c>
      <c r="D88" s="74" t="s">
        <v>116</v>
      </c>
      <c r="E88" s="74" t="s">
        <v>116</v>
      </c>
      <c r="F88" s="74" t="s">
        <v>116</v>
      </c>
      <c r="G88" s="74"/>
      <c r="H88" s="74"/>
      <c r="I88" s="74"/>
      <c r="J88" s="74"/>
      <c r="K88" s="74"/>
      <c r="L88" s="74"/>
      <c r="M88" s="199">
        <v>15</v>
      </c>
      <c r="N88" s="201">
        <f>IF(A88="","",COUNTA(ORARIO!C46:AI46))</f>
        <v>15</v>
      </c>
    </row>
    <row r="89" spans="1:14" ht="20.100000000000001" customHeight="1">
      <c r="A89" s="196"/>
      <c r="B89" s="198"/>
      <c r="C89" s="74" t="s">
        <v>55</v>
      </c>
      <c r="D89" s="74" t="s">
        <v>58</v>
      </c>
      <c r="E89" s="74" t="s">
        <v>59</v>
      </c>
      <c r="F89" s="74" t="s">
        <v>60</v>
      </c>
      <c r="G89" s="74"/>
      <c r="H89" s="74"/>
      <c r="I89" s="74"/>
      <c r="J89" s="74"/>
      <c r="K89" s="74"/>
      <c r="L89" s="74"/>
      <c r="M89" s="200"/>
      <c r="N89" s="202"/>
    </row>
    <row r="90" spans="1:14" ht="20.100000000000001" customHeight="1">
      <c r="A90" s="195" t="str">
        <f>IF('ELENCO DOCENTI'!A46="","",'ELENCO DOCENTI'!A46)</f>
        <v>TUONI  itp</v>
      </c>
      <c r="B90" s="197" t="s">
        <v>14</v>
      </c>
      <c r="C90" s="74" t="s">
        <v>116</v>
      </c>
      <c r="D90" s="74" t="s">
        <v>116</v>
      </c>
      <c r="E90" s="74"/>
      <c r="F90" s="74"/>
      <c r="G90" s="74"/>
      <c r="H90" s="74"/>
      <c r="I90" s="74"/>
      <c r="J90" s="74"/>
      <c r="K90" s="74"/>
      <c r="L90" s="74"/>
      <c r="M90" s="199">
        <v>3</v>
      </c>
      <c r="N90" s="201">
        <f>IF(A90="","",COUNTA(ORARIO!C47:AI47))</f>
        <v>3</v>
      </c>
    </row>
    <row r="91" spans="1:14" ht="20.100000000000001" customHeight="1">
      <c r="A91" s="196"/>
      <c r="B91" s="198"/>
      <c r="C91" s="74" t="s">
        <v>58</v>
      </c>
      <c r="D91" s="74" t="s">
        <v>60</v>
      </c>
      <c r="E91" s="74"/>
      <c r="F91" s="74"/>
      <c r="G91" s="74"/>
      <c r="H91" s="74"/>
      <c r="I91" s="74"/>
      <c r="J91" s="74"/>
      <c r="K91" s="74"/>
      <c r="L91" s="74"/>
      <c r="M91" s="200"/>
      <c r="N91" s="202"/>
    </row>
    <row r="92" spans="1:14" ht="20.100000000000001" customHeight="1">
      <c r="A92" s="195" t="str">
        <f>IF('ELENCO DOCENTI'!A47="","",'ELENCO DOCENTI'!A47)</f>
        <v>VIOLINI itp</v>
      </c>
      <c r="B92" s="197" t="s">
        <v>14</v>
      </c>
      <c r="C92" s="74" t="s">
        <v>116</v>
      </c>
      <c r="D92" s="74" t="s">
        <v>116</v>
      </c>
      <c r="E92" s="74" t="s">
        <v>116</v>
      </c>
      <c r="F92" s="74" t="s">
        <v>116</v>
      </c>
      <c r="G92" s="74" t="s">
        <v>116</v>
      </c>
      <c r="H92" s="74"/>
      <c r="I92" s="74"/>
      <c r="J92" s="74"/>
      <c r="K92" s="74"/>
      <c r="L92" s="74"/>
      <c r="M92" s="199">
        <v>10</v>
      </c>
      <c r="N92" s="201">
        <f>IF(A92="","",COUNTA(ORARIO!C48:AI48))</f>
        <v>10</v>
      </c>
    </row>
    <row r="93" spans="1:14" ht="20.100000000000001" customHeight="1">
      <c r="A93" s="196"/>
      <c r="B93" s="198"/>
      <c r="C93" s="74" t="s">
        <v>56</v>
      </c>
      <c r="D93" s="74" t="s">
        <v>57</v>
      </c>
      <c r="E93" s="74" t="s">
        <v>58</v>
      </c>
      <c r="F93" s="74" t="s">
        <v>59</v>
      </c>
      <c r="G93" s="74" t="s">
        <v>60</v>
      </c>
      <c r="H93" s="74"/>
      <c r="I93" s="74"/>
      <c r="J93" s="74"/>
      <c r="K93" s="74"/>
      <c r="L93" s="74"/>
      <c r="M93" s="200"/>
      <c r="N93" s="202"/>
    </row>
    <row r="94" spans="1:14" ht="20.100000000000001" customHeight="1">
      <c r="A94" s="195" t="str">
        <f>IF('ELENCO DOCENTI'!A48="","",'ELENCO DOCENTI'!A48)</f>
        <v>ZANI</v>
      </c>
      <c r="B94" s="197" t="s">
        <v>12</v>
      </c>
      <c r="C94" s="74" t="s">
        <v>141</v>
      </c>
      <c r="D94" s="74" t="s">
        <v>141</v>
      </c>
      <c r="E94" s="74" t="s">
        <v>141</v>
      </c>
      <c r="F94" s="74" t="s">
        <v>141</v>
      </c>
      <c r="G94" s="74"/>
      <c r="H94" s="74"/>
      <c r="I94" s="74"/>
      <c r="J94" s="74"/>
      <c r="K94" s="74"/>
      <c r="L94" s="74"/>
      <c r="M94" s="199">
        <v>8</v>
      </c>
      <c r="N94" s="201">
        <f>IF(A94="","",COUNTA(ORARIO!C49:AI49))</f>
        <v>8</v>
      </c>
    </row>
    <row r="95" spans="1:14" ht="20.100000000000001" customHeight="1">
      <c r="A95" s="196"/>
      <c r="B95" s="198"/>
      <c r="C95" s="74" t="s">
        <v>54</v>
      </c>
      <c r="D95" s="74" t="s">
        <v>55</v>
      </c>
      <c r="E95" s="74" t="s">
        <v>61</v>
      </c>
      <c r="F95" s="74" t="s">
        <v>62</v>
      </c>
      <c r="G95" s="74"/>
      <c r="H95" s="74"/>
      <c r="I95" s="74"/>
      <c r="J95" s="74"/>
      <c r="K95" s="74"/>
      <c r="L95" s="74"/>
      <c r="M95" s="200"/>
      <c r="N95" s="202"/>
    </row>
    <row r="96" spans="1:14" ht="20.100000000000001" customHeight="1">
      <c r="A96" s="195" t="str">
        <f>IF('ELENCO DOCENTI'!A49="","",'ELENCO DOCENTI'!A49)</f>
        <v>TEC.e TEC.DIAGN. MANUT.</v>
      </c>
      <c r="B96" s="197" t="s">
        <v>12</v>
      </c>
      <c r="C96" s="74" t="s">
        <v>130</v>
      </c>
      <c r="D96" s="74"/>
      <c r="E96" s="74"/>
      <c r="F96" s="74"/>
      <c r="G96" s="74"/>
      <c r="H96" s="74"/>
      <c r="I96" s="74"/>
      <c r="J96" s="74"/>
      <c r="K96" s="74"/>
      <c r="L96" s="74"/>
      <c r="M96" s="199">
        <v>7</v>
      </c>
      <c r="N96" s="201">
        <f>IF(A96="","",COUNTA(ORARIO!C50:AI50))</f>
        <v>7</v>
      </c>
    </row>
    <row r="97" spans="1:14" ht="20.100000000000001" customHeight="1">
      <c r="A97" s="196"/>
      <c r="B97" s="198"/>
      <c r="C97" s="74" t="s">
        <v>60</v>
      </c>
      <c r="D97" s="74"/>
      <c r="E97" s="74"/>
      <c r="F97" s="74"/>
      <c r="G97" s="74"/>
      <c r="H97" s="74"/>
      <c r="I97" s="74"/>
      <c r="J97" s="74"/>
      <c r="K97" s="74"/>
      <c r="L97" s="74"/>
      <c r="M97" s="200"/>
      <c r="N97" s="202"/>
    </row>
    <row r="98" spans="1:14" ht="20.100000000000001" customHeight="1">
      <c r="A98" s="195" t="str">
        <f>IF('ELENCO DOCENTI'!A50="","",'ELENCO DOCENTI'!A50)</f>
        <v>MARCELLI</v>
      </c>
      <c r="B98" s="197" t="s">
        <v>12</v>
      </c>
      <c r="C98" s="74" t="s">
        <v>147</v>
      </c>
      <c r="D98" s="74" t="s">
        <v>147</v>
      </c>
      <c r="E98" s="74" t="s">
        <v>147</v>
      </c>
      <c r="F98" s="74" t="s">
        <v>147</v>
      </c>
      <c r="G98" s="74"/>
      <c r="H98" s="74"/>
      <c r="I98" s="74"/>
      <c r="J98" s="74"/>
      <c r="K98" s="74"/>
      <c r="L98" s="74"/>
      <c r="M98" s="199">
        <v>18</v>
      </c>
      <c r="N98" s="201">
        <f>IF(A98="","",COUNTA(ORARIO!C51:AI51))</f>
        <v>18</v>
      </c>
    </row>
    <row r="99" spans="1:14" ht="20.100000000000001" customHeight="1">
      <c r="A99" s="196"/>
      <c r="B99" s="198"/>
      <c r="C99" s="74" t="s">
        <v>56</v>
      </c>
      <c r="D99" s="74" t="s">
        <v>57</v>
      </c>
      <c r="E99" s="74" t="s">
        <v>58</v>
      </c>
      <c r="F99" s="74" t="s">
        <v>59</v>
      </c>
      <c r="G99" s="74"/>
      <c r="H99" s="74"/>
      <c r="I99" s="74"/>
      <c r="J99" s="74"/>
      <c r="K99" s="74"/>
      <c r="L99" s="74"/>
      <c r="M99" s="200"/>
      <c r="N99" s="202"/>
    </row>
    <row r="100" spans="1:14" ht="20.100000000000001" customHeight="1">
      <c r="A100" s="195" t="str">
        <f>IF('ELENCO DOCENTI'!A51="","",'ELENCO DOCENTI'!A51)</f>
        <v>TEC.INF.e COM.</v>
      </c>
      <c r="B100" s="197" t="s">
        <v>12</v>
      </c>
      <c r="C100" s="74" t="s">
        <v>142</v>
      </c>
      <c r="D100" s="74" t="s">
        <v>142</v>
      </c>
      <c r="E100" s="74"/>
      <c r="F100" s="74"/>
      <c r="G100" s="74"/>
      <c r="H100" s="74"/>
      <c r="I100" s="74"/>
      <c r="J100" s="74"/>
      <c r="K100" s="74"/>
      <c r="L100" s="74"/>
      <c r="M100" s="199">
        <v>4</v>
      </c>
      <c r="N100" s="201">
        <f>IF(A100="","",COUNTA(ORARIO!C52:AI52))</f>
        <v>4</v>
      </c>
    </row>
    <row r="101" spans="1:14" ht="20.100000000000001" customHeight="1">
      <c r="A101" s="196"/>
      <c r="B101" s="198"/>
      <c r="C101" s="74" t="s">
        <v>54</v>
      </c>
      <c r="D101" s="74" t="s">
        <v>55</v>
      </c>
      <c r="E101" s="74"/>
      <c r="F101" s="74"/>
      <c r="G101" s="74"/>
      <c r="H101" s="74"/>
      <c r="I101" s="74"/>
      <c r="J101" s="74"/>
      <c r="K101" s="74"/>
      <c r="L101" s="74"/>
      <c r="M101" s="200"/>
      <c r="N101" s="202"/>
    </row>
    <row r="102" spans="1:14" ht="20.100000000000001" customHeight="1">
      <c r="A102" s="195" t="str">
        <f>IF('ELENCO DOCENTI'!A52="","",'ELENCO DOCENTI'!A52)</f>
        <v>VECCHIESCHI</v>
      </c>
      <c r="B102" s="197" t="s">
        <v>14</v>
      </c>
      <c r="C102" s="74" t="s">
        <v>116</v>
      </c>
      <c r="D102" s="74" t="s">
        <v>116</v>
      </c>
      <c r="E102" s="74" t="s">
        <v>116</v>
      </c>
      <c r="F102" s="74" t="s">
        <v>116</v>
      </c>
      <c r="G102" s="74"/>
      <c r="H102" s="74"/>
      <c r="I102" s="74"/>
      <c r="J102" s="74"/>
      <c r="K102" s="74"/>
      <c r="L102" s="74"/>
      <c r="M102" s="199">
        <v>2</v>
      </c>
      <c r="N102" s="201">
        <f>IF(A102="","",COUNTA(ORARIO!C53:AI53))</f>
        <v>4</v>
      </c>
    </row>
    <row r="103" spans="1:14" ht="20.100000000000001" customHeight="1">
      <c r="A103" s="196"/>
      <c r="B103" s="198"/>
      <c r="C103" s="74" t="s">
        <v>54</v>
      </c>
      <c r="D103" s="74" t="s">
        <v>55</v>
      </c>
      <c r="E103" s="74" t="s">
        <v>61</v>
      </c>
      <c r="F103" s="74"/>
      <c r="G103" s="74"/>
      <c r="H103" s="74"/>
      <c r="I103" s="74"/>
      <c r="J103" s="74"/>
      <c r="K103" s="74"/>
      <c r="L103" s="74"/>
      <c r="M103" s="200"/>
      <c r="N103" s="202"/>
    </row>
    <row r="104" spans="1:14" ht="20.100000000000001" customHeight="1">
      <c r="A104" s="195" t="str">
        <f>IF('ELENCO DOCENTI'!A53="","",'ELENCO DOCENTI'!A53)</f>
        <v>ELETTR.</v>
      </c>
      <c r="B104" s="197" t="s">
        <v>12</v>
      </c>
      <c r="C104" s="74" t="s">
        <v>147</v>
      </c>
      <c r="D104" s="74"/>
      <c r="E104" s="74"/>
      <c r="F104" s="74"/>
      <c r="G104" s="74"/>
      <c r="H104" s="74"/>
      <c r="I104" s="74"/>
      <c r="J104" s="74"/>
      <c r="K104" s="74"/>
      <c r="L104" s="74"/>
      <c r="M104" s="199">
        <v>3</v>
      </c>
      <c r="N104" s="201">
        <f>IF(A104="","",COUNTA(ORARIO!C54:AI54))</f>
        <v>3</v>
      </c>
    </row>
    <row r="105" spans="1:14" ht="20.100000000000001" customHeight="1">
      <c r="A105" s="196"/>
      <c r="B105" s="198"/>
      <c r="C105" s="74" t="s">
        <v>60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200"/>
      <c r="N105" s="202"/>
    </row>
    <row r="106" spans="1:14" ht="20.100000000000001" customHeight="1">
      <c r="A106" s="195" t="str">
        <f>IF('ELENCO DOCENTI'!A54="","",'ELENCO DOCENTI'!A54)</f>
        <v>TIC EL</v>
      </c>
      <c r="B106" s="197" t="s">
        <v>12</v>
      </c>
      <c r="C106" s="74" t="s">
        <v>144</v>
      </c>
      <c r="D106" s="74"/>
      <c r="E106" s="74"/>
      <c r="F106" s="74"/>
      <c r="G106" s="74"/>
      <c r="H106" s="74"/>
      <c r="I106" s="74"/>
      <c r="J106" s="74"/>
      <c r="K106" s="74"/>
      <c r="L106" s="74"/>
      <c r="M106" s="199">
        <v>3</v>
      </c>
      <c r="N106" s="201">
        <f>IF(A106="","",COUNTA(ORARIO!C55:AI55))</f>
        <v>3</v>
      </c>
    </row>
    <row r="107" spans="1:14" ht="20.100000000000001" customHeight="1">
      <c r="A107" s="196"/>
      <c r="B107" s="198"/>
      <c r="C107" s="74" t="s">
        <v>61</v>
      </c>
      <c r="D107" s="74"/>
      <c r="E107" s="74"/>
      <c r="F107" s="74"/>
      <c r="G107" s="74"/>
      <c r="H107" s="74"/>
      <c r="I107" s="74"/>
      <c r="J107" s="74"/>
      <c r="K107" s="74"/>
      <c r="L107" s="74"/>
      <c r="M107" s="200"/>
      <c r="N107" s="202"/>
    </row>
    <row r="108" spans="1:14" ht="20.100000000000001" customHeight="1">
      <c r="A108" s="195" t="str">
        <f>IF('ELENCO DOCENTI'!A55="","",'ELENCO DOCENTI'!A55)</f>
        <v/>
      </c>
      <c r="B108" s="197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199"/>
      <c r="N108" s="201" t="str">
        <f>IF(A108="","",COUNTA(ORARIO!C56:AI56))</f>
        <v/>
      </c>
    </row>
    <row r="109" spans="1:14" ht="20.100000000000001" customHeight="1">
      <c r="A109" s="196"/>
      <c r="B109" s="198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200"/>
      <c r="N109" s="202"/>
    </row>
    <row r="110" spans="1:14" ht="20.100000000000001" customHeight="1">
      <c r="A110" s="195" t="str">
        <f>IF('ELENCO DOCENTI'!A56="","",'ELENCO DOCENTI'!A56)</f>
        <v>SCIENZE TECN.</v>
      </c>
      <c r="B110" s="197" t="s">
        <v>12</v>
      </c>
      <c r="C110" s="74" t="s">
        <v>146</v>
      </c>
      <c r="D110" s="74"/>
      <c r="E110" s="74"/>
      <c r="F110" s="74"/>
      <c r="G110" s="74"/>
      <c r="H110" s="74"/>
      <c r="I110" s="74"/>
      <c r="J110" s="74"/>
      <c r="K110" s="74"/>
      <c r="L110" s="74"/>
      <c r="M110" s="199">
        <v>3</v>
      </c>
      <c r="N110" s="201">
        <f>IF(A110="","",COUNTA(ORARIO!C57:AI57))</f>
        <v>3</v>
      </c>
    </row>
    <row r="111" spans="1:14" ht="20.100000000000001" customHeight="1">
      <c r="A111" s="196"/>
      <c r="B111" s="198"/>
      <c r="C111" s="74" t="s">
        <v>62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200"/>
      <c r="N111" s="202"/>
    </row>
    <row r="112" spans="1:14" ht="20.100000000000001" customHeight="1">
      <c r="A112" s="195" t="str">
        <f>IF('ELENCO DOCENTI'!A57="","",'ELENCO DOCENTI'!A57)</f>
        <v>TAMMARO</v>
      </c>
      <c r="B112" s="197" t="s">
        <v>12</v>
      </c>
      <c r="C112" s="74" t="s">
        <v>148</v>
      </c>
      <c r="D112" s="74" t="s">
        <v>148</v>
      </c>
      <c r="E112" s="74" t="s">
        <v>148</v>
      </c>
      <c r="F112" s="74"/>
      <c r="G112" s="74"/>
      <c r="H112" s="74"/>
      <c r="I112" s="74"/>
      <c r="J112" s="74"/>
      <c r="K112" s="74"/>
      <c r="L112" s="74"/>
      <c r="M112" s="199">
        <v>19</v>
      </c>
      <c r="N112" s="201">
        <f>IF(A112="","",COUNTA(ORARIO!C58:AI58))</f>
        <v>19</v>
      </c>
    </row>
    <row r="113" spans="1:14" ht="20.100000000000001" customHeight="1">
      <c r="A113" s="196"/>
      <c r="B113" s="198"/>
      <c r="C113" s="74" t="s">
        <v>63</v>
      </c>
      <c r="D113" s="74" t="s">
        <v>66</v>
      </c>
      <c r="E113" s="74" t="s">
        <v>69</v>
      </c>
      <c r="F113" s="74"/>
      <c r="G113" s="74"/>
      <c r="H113" s="74"/>
      <c r="I113" s="74"/>
      <c r="J113" s="74"/>
      <c r="K113" s="74"/>
      <c r="L113" s="74"/>
      <c r="M113" s="200"/>
      <c r="N113" s="202"/>
    </row>
    <row r="114" spans="1:14" ht="20.100000000000001" customHeight="1">
      <c r="A114" s="195" t="str">
        <f>IF('ELENCO DOCENTI'!A58="","",'ELENCO DOCENTI'!A58)</f>
        <v>SISTEMI AUTOM</v>
      </c>
      <c r="B114" s="197" t="s">
        <v>12</v>
      </c>
      <c r="C114" s="74" t="s">
        <v>121</v>
      </c>
      <c r="D114" s="74" t="s">
        <v>121</v>
      </c>
      <c r="E114" s="74"/>
      <c r="F114" s="74"/>
      <c r="G114" s="74"/>
      <c r="H114" s="74"/>
      <c r="I114" s="74"/>
      <c r="J114" s="74"/>
      <c r="K114" s="74"/>
      <c r="L114" s="74"/>
      <c r="M114" s="199">
        <v>10</v>
      </c>
      <c r="N114" s="201">
        <f>IF(A114="","",COUNTA(ORARIO!C59:AI59))</f>
        <v>10</v>
      </c>
    </row>
    <row r="115" spans="1:14" ht="20.100000000000001" customHeight="1">
      <c r="A115" s="196"/>
      <c r="B115" s="198"/>
      <c r="C115" s="74" t="s">
        <v>66</v>
      </c>
      <c r="D115" s="74" t="s">
        <v>69</v>
      </c>
      <c r="E115" s="74"/>
      <c r="F115" s="74"/>
      <c r="G115" s="74"/>
      <c r="H115" s="74"/>
      <c r="I115" s="74"/>
      <c r="J115" s="74"/>
      <c r="K115" s="74"/>
      <c r="L115" s="74"/>
      <c r="M115" s="200"/>
      <c r="N115" s="202"/>
    </row>
    <row r="116" spans="1:14" ht="20.100000000000001" customHeight="1">
      <c r="A116" s="195" t="str">
        <f>IF('ELENCO DOCENTI'!A59="","",'ELENCO DOCENTI'!A59)</f>
        <v>RINELLI</v>
      </c>
      <c r="B116" s="197" t="s">
        <v>12</v>
      </c>
      <c r="C116" s="74" t="s">
        <v>150</v>
      </c>
      <c r="D116" s="74" t="s">
        <v>150</v>
      </c>
      <c r="E116" s="74"/>
      <c r="F116" s="74"/>
      <c r="G116" s="74"/>
      <c r="H116" s="74"/>
      <c r="I116" s="74"/>
      <c r="J116" s="74"/>
      <c r="K116" s="74"/>
      <c r="L116" s="74"/>
      <c r="M116" s="199">
        <v>6</v>
      </c>
      <c r="N116" s="201">
        <f>IF(A116="","",COUNTA(ORARIO!C60:AI60))</f>
        <v>6</v>
      </c>
    </row>
    <row r="117" spans="1:14" ht="20.100000000000001" customHeight="1">
      <c r="A117" s="196"/>
      <c r="B117" s="198"/>
      <c r="C117" s="74" t="s">
        <v>61</v>
      </c>
      <c r="D117" s="74" t="s">
        <v>62</v>
      </c>
      <c r="E117" s="74"/>
      <c r="F117" s="74"/>
      <c r="G117" s="74"/>
      <c r="H117" s="74"/>
      <c r="I117" s="74"/>
      <c r="J117" s="74"/>
      <c r="K117" s="74"/>
      <c r="L117" s="74"/>
      <c r="M117" s="200"/>
      <c r="N117" s="202"/>
    </row>
    <row r="118" spans="1:14" ht="20.100000000000001" customHeight="1">
      <c r="A118" s="195" t="str">
        <f>IF('ELENCO DOCENTI'!A60="","",'ELENCO DOCENTI'!A60)</f>
        <v>BELLUMORI</v>
      </c>
      <c r="B118" s="197" t="s">
        <v>14</v>
      </c>
      <c r="C118" s="74" t="s">
        <v>116</v>
      </c>
      <c r="D118" s="74" t="s">
        <v>116</v>
      </c>
      <c r="E118" s="74" t="s">
        <v>116</v>
      </c>
      <c r="F118" s="74"/>
      <c r="G118" s="74"/>
      <c r="H118" s="74"/>
      <c r="I118" s="74"/>
      <c r="J118" s="74"/>
      <c r="K118" s="74"/>
      <c r="L118" s="74"/>
      <c r="M118" s="199">
        <v>18</v>
      </c>
      <c r="N118" s="201">
        <f>IF(A118="","",COUNTA(ORARIO!C61:AI61))</f>
        <v>18</v>
      </c>
    </row>
    <row r="119" spans="1:14" ht="20.100000000000001" customHeight="1">
      <c r="A119" s="196"/>
      <c r="B119" s="198"/>
      <c r="C119" s="74" t="s">
        <v>63</v>
      </c>
      <c r="D119" s="74" t="s">
        <v>66</v>
      </c>
      <c r="E119" s="74" t="s">
        <v>69</v>
      </c>
      <c r="F119" s="74"/>
      <c r="G119" s="74"/>
      <c r="H119" s="74"/>
      <c r="I119" s="74"/>
      <c r="J119" s="74"/>
      <c r="K119" s="74"/>
      <c r="L119" s="74"/>
      <c r="M119" s="200"/>
      <c r="N119" s="202"/>
    </row>
    <row r="120" spans="1:14" ht="20.100000000000001" customHeight="1">
      <c r="A120" s="195" t="str">
        <f>IF('ELENCO DOCENTI'!A61="","",'ELENCO DOCENTI'!A61)</f>
        <v/>
      </c>
      <c r="B120" s="197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199"/>
      <c r="N120" s="201" t="str">
        <f>IF(A120="","",COUNTA(ORARIO!C62:AI62))</f>
        <v/>
      </c>
    </row>
    <row r="121" spans="1:14" ht="20.100000000000001" customHeight="1">
      <c r="A121" s="196"/>
      <c r="B121" s="198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200"/>
      <c r="N121" s="202"/>
    </row>
    <row r="122" spans="1:14" ht="20.100000000000001" customHeight="1">
      <c r="A122" s="195" t="str">
        <f>IF('ELENCO DOCENTI'!A62="","",'ELENCO DOCENTI'!A62)</f>
        <v/>
      </c>
      <c r="B122" s="197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99"/>
      <c r="N122" s="201" t="str">
        <f>IF(A122="","",COUNTA(ORARIO!C63:AI63))</f>
        <v/>
      </c>
    </row>
    <row r="123" spans="1:14" ht="20.100000000000001" customHeight="1">
      <c r="A123" s="196"/>
      <c r="B123" s="198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200"/>
      <c r="N123" s="202"/>
    </row>
    <row r="124" spans="1:14" ht="20.100000000000001" customHeight="1">
      <c r="A124" s="195" t="str">
        <f>IF('ELENCO DOCENTI'!A63="","",'ELENCO DOCENTI'!A63)</f>
        <v/>
      </c>
      <c r="B124" s="197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199"/>
      <c r="N124" s="201" t="str">
        <f>IF(A124="","",COUNTA(ORARIO!C64:AI64))</f>
        <v/>
      </c>
    </row>
    <row r="125" spans="1:14" ht="20.100000000000001" customHeight="1">
      <c r="A125" s="196"/>
      <c r="B125" s="198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200"/>
      <c r="N125" s="202"/>
    </row>
    <row r="126" spans="1:14" ht="20.100000000000001" customHeight="1">
      <c r="A126" s="195" t="str">
        <f>IF('ELENCO DOCENTI'!A64="","",'ELENCO DOCENTI'!A64)</f>
        <v/>
      </c>
      <c r="B126" s="197"/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199"/>
      <c r="N126" s="201" t="str">
        <f>IF(A126="","",COUNTA(ORARIO!C65:AI65))</f>
        <v/>
      </c>
    </row>
    <row r="127" spans="1:14" ht="20.100000000000001" customHeight="1">
      <c r="A127" s="196"/>
      <c r="B127" s="198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200"/>
      <c r="N127" s="202"/>
    </row>
    <row r="128" spans="1:14" ht="20.100000000000001" customHeight="1">
      <c r="A128" s="195" t="str">
        <f>IF('ELENCO DOCENTI'!A65="","",'ELENCO DOCENTI'!A65)</f>
        <v/>
      </c>
      <c r="B128" s="197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199"/>
      <c r="N128" s="201" t="str">
        <f>IF(A128="","",COUNTA(ORARIO!C66:AI66))</f>
        <v/>
      </c>
    </row>
    <row r="129" spans="1:14" ht="20.100000000000001" customHeight="1">
      <c r="A129" s="196"/>
      <c r="B129" s="198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200"/>
      <c r="N129" s="202"/>
    </row>
    <row r="130" spans="1:14" ht="20.100000000000001" customHeight="1">
      <c r="A130" s="195" t="str">
        <f>IF('ELENCO DOCENTI'!A66="","",'ELENCO DOCENTI'!A66)</f>
        <v/>
      </c>
      <c r="B130" s="197"/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199"/>
      <c r="N130" s="201" t="str">
        <f>IF(A130="","",COUNTA(ORARIO!C67:AI67))</f>
        <v/>
      </c>
    </row>
    <row r="131" spans="1:14" ht="20.100000000000001" customHeight="1">
      <c r="A131" s="196"/>
      <c r="B131" s="198"/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200"/>
      <c r="N131" s="202"/>
    </row>
    <row r="132" spans="1:14" ht="20.100000000000001" customHeight="1">
      <c r="A132" s="195" t="str">
        <f>IF('ELENCO DOCENTI'!A67="","",'ELENCO DOCENTI'!A67)</f>
        <v/>
      </c>
      <c r="B132" s="197"/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199"/>
      <c r="N132" s="201" t="str">
        <f>IF(A132="","",COUNTA(ORARIO!C68:AI68))</f>
        <v/>
      </c>
    </row>
    <row r="133" spans="1:14" ht="20.100000000000001" customHeight="1">
      <c r="A133" s="196"/>
      <c r="B133" s="198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200"/>
      <c r="N133" s="202"/>
    </row>
    <row r="134" spans="1:14" ht="20.100000000000001" customHeight="1">
      <c r="A134" s="195" t="str">
        <f>IF('ELENCO DOCENTI'!A68="","",'ELENCO DOCENTI'!A68)</f>
        <v/>
      </c>
      <c r="B134" s="197"/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199"/>
      <c r="N134" s="201" t="str">
        <f>IF(A134="","",COUNTA(ORARIO!C69:AI69))</f>
        <v/>
      </c>
    </row>
    <row r="135" spans="1:14" ht="20.100000000000001" customHeight="1">
      <c r="A135" s="196"/>
      <c r="B135" s="198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200"/>
      <c r="N135" s="202"/>
    </row>
    <row r="136" spans="1:14" ht="20.100000000000001" customHeight="1">
      <c r="A136" s="195" t="str">
        <f>IF('ELENCO DOCENTI'!A69="","",'ELENCO DOCENTI'!A69)</f>
        <v/>
      </c>
      <c r="B136" s="197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199"/>
      <c r="N136" s="201" t="str">
        <f>IF(A136="","",COUNTA(ORARIO!C70:AI70))</f>
        <v/>
      </c>
    </row>
    <row r="137" spans="1:14" ht="20.100000000000001" customHeight="1">
      <c r="A137" s="196"/>
      <c r="B137" s="198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200"/>
      <c r="N137" s="202"/>
    </row>
    <row r="138" spans="1:14" ht="20.100000000000001" customHeight="1">
      <c r="A138" s="195" t="str">
        <f>IF('ELENCO DOCENTI'!A70="","",'ELENCO DOCENTI'!A70)</f>
        <v/>
      </c>
      <c r="B138" s="197"/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199"/>
      <c r="N138" s="201" t="str">
        <f>IF(A138="","",COUNTA(ORARIO!C71:AI71))</f>
        <v/>
      </c>
    </row>
    <row r="139" spans="1:14" ht="20.100000000000001" customHeight="1">
      <c r="A139" s="196"/>
      <c r="B139" s="198"/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200"/>
      <c r="N139" s="202"/>
    </row>
    <row r="140" spans="1:14" ht="20.100000000000001" customHeight="1">
      <c r="A140" s="195" t="str">
        <f>IF('ELENCO DOCENTI'!A71="","",'ELENCO DOCENTI'!A71)</f>
        <v/>
      </c>
      <c r="B140" s="197"/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199"/>
      <c r="N140" s="201" t="str">
        <f>IF(A140="","",COUNTA(ORARIO!C72:AI72))</f>
        <v/>
      </c>
    </row>
    <row r="141" spans="1:14" ht="20.100000000000001" customHeight="1">
      <c r="A141" s="196"/>
      <c r="B141" s="198"/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200"/>
      <c r="N141" s="202"/>
    </row>
    <row r="142" spans="1:14" ht="20.100000000000001" customHeight="1">
      <c r="A142" s="195" t="str">
        <f>IF('ELENCO DOCENTI'!A72="","",'ELENCO DOCENTI'!A72)</f>
        <v/>
      </c>
      <c r="B142" s="197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199"/>
      <c r="N142" s="201" t="str">
        <f>IF(A142="","",COUNTA(ORARIO!C73:AI73))</f>
        <v/>
      </c>
    </row>
    <row r="143" spans="1:14" ht="20.100000000000001" customHeight="1">
      <c r="A143" s="196"/>
      <c r="B143" s="19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200"/>
      <c r="N143" s="202"/>
    </row>
    <row r="144" spans="1:14" ht="20.100000000000001" customHeight="1">
      <c r="A144" s="195" t="str">
        <f>IF('ELENCO DOCENTI'!A73="","",'ELENCO DOCENTI'!A73)</f>
        <v/>
      </c>
      <c r="B144" s="197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199"/>
      <c r="N144" s="201" t="str">
        <f>IF(A144="","",COUNTA(ORARIO!C74:AI74))</f>
        <v/>
      </c>
    </row>
    <row r="145" spans="1:14" ht="20.100000000000001" customHeight="1">
      <c r="A145" s="196"/>
      <c r="B145" s="198"/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200"/>
      <c r="N145" s="202"/>
    </row>
    <row r="146" spans="1:14" ht="20.100000000000001" customHeight="1">
      <c r="A146" s="195" t="str">
        <f>IF('ELENCO DOCENTI'!A74="","",'ELENCO DOCENTI'!A74)</f>
        <v/>
      </c>
      <c r="B146" s="197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199"/>
      <c r="N146" s="201" t="str">
        <f>IF(A146="","",COUNTA(ORARIO!C75:AI75))</f>
        <v/>
      </c>
    </row>
    <row r="147" spans="1:14" ht="20.100000000000001" customHeight="1">
      <c r="A147" s="196"/>
      <c r="B147" s="198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200"/>
      <c r="N147" s="202"/>
    </row>
    <row r="148" spans="1:14" ht="20.100000000000001" customHeight="1">
      <c r="A148" s="195" t="str">
        <f>IF('ELENCO DOCENTI'!A75="","",'ELENCO DOCENTI'!A75)</f>
        <v/>
      </c>
      <c r="B148" s="197"/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199"/>
      <c r="N148" s="201" t="str">
        <f>IF(A148="","",COUNTA(ORARIO!C76:AI76))</f>
        <v/>
      </c>
    </row>
    <row r="149" spans="1:14" ht="20.100000000000001" customHeight="1">
      <c r="A149" s="196"/>
      <c r="B149" s="198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200"/>
      <c r="N149" s="202"/>
    </row>
    <row r="150" spans="1:14" ht="20.100000000000001" customHeight="1">
      <c r="A150" s="195" t="str">
        <f>IF('ELENCO DOCENTI'!A76="","",'ELENCO DOCENTI'!A76)</f>
        <v/>
      </c>
      <c r="B150" s="197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199"/>
      <c r="N150" s="201" t="str">
        <f>IF(A150="","",COUNTA(ORARIO!C77:AI77))</f>
        <v/>
      </c>
    </row>
    <row r="151" spans="1:14" ht="20.100000000000001" customHeight="1">
      <c r="A151" s="196"/>
      <c r="B151" s="198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200"/>
      <c r="N151" s="202"/>
    </row>
    <row r="152" spans="1:14" ht="20.100000000000001" customHeight="1">
      <c r="A152" s="195" t="str">
        <f>IF('ELENCO DOCENTI'!A77="","",'ELENCO DOCENTI'!A77)</f>
        <v/>
      </c>
      <c r="B152" s="197"/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199"/>
      <c r="N152" s="201" t="str">
        <f>IF(A152="","",COUNTA(ORARIO!C78:AI78))</f>
        <v/>
      </c>
    </row>
    <row r="153" spans="1:14" ht="20.100000000000001" customHeight="1">
      <c r="A153" s="196"/>
      <c r="B153" s="198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200"/>
      <c r="N153" s="202"/>
    </row>
    <row r="154" spans="1:14" ht="20.100000000000001" customHeight="1">
      <c r="A154" s="195" t="str">
        <f>IF('ELENCO DOCENTI'!A78="","",'ELENCO DOCENTI'!A78)</f>
        <v/>
      </c>
      <c r="B154" s="197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199"/>
      <c r="N154" s="201" t="str">
        <f>IF(A154="","",COUNTA(ORARIO!C79:AI79))</f>
        <v/>
      </c>
    </row>
    <row r="155" spans="1:14" ht="20.100000000000001" customHeight="1">
      <c r="A155" s="196"/>
      <c r="B155" s="198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200"/>
      <c r="N155" s="202"/>
    </row>
    <row r="156" spans="1:14" ht="20.100000000000001" customHeight="1">
      <c r="A156" s="195" t="str">
        <f>IF('ELENCO DOCENTI'!A79="","",'ELENCO DOCENTI'!A79)</f>
        <v/>
      </c>
      <c r="B156" s="197"/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199"/>
      <c r="N156" s="201" t="str">
        <f>IF(A156="","",COUNTA(ORARIO!C80:AI80))</f>
        <v/>
      </c>
    </row>
    <row r="157" spans="1:14" ht="20.100000000000001" customHeight="1">
      <c r="A157" s="196"/>
      <c r="B157" s="198"/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200"/>
      <c r="N157" s="202"/>
    </row>
    <row r="158" spans="1:14" ht="20.100000000000001" customHeight="1">
      <c r="A158" s="195" t="str">
        <f>IF('ELENCO DOCENTI'!A80="","",'ELENCO DOCENTI'!A80)</f>
        <v/>
      </c>
      <c r="B158" s="197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199"/>
      <c r="N158" s="201" t="str">
        <f>IF(A158="","",COUNTA(ORARIO!C81:AI81))</f>
        <v/>
      </c>
    </row>
    <row r="159" spans="1:14" ht="20.100000000000001" customHeight="1">
      <c r="A159" s="196"/>
      <c r="B159" s="198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200"/>
      <c r="N159" s="202"/>
    </row>
    <row r="160" spans="1:14" ht="20.100000000000001" customHeight="1">
      <c r="A160" s="195" t="str">
        <f>IF('ELENCO DOCENTI'!A81="","",'ELENCO DOCENTI'!A81)</f>
        <v/>
      </c>
      <c r="B160" s="197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199"/>
      <c r="N160" s="201" t="str">
        <f>IF(A160="","",COUNTA(ORARIO!C82:AI82))</f>
        <v/>
      </c>
    </row>
    <row r="161" spans="1:14" ht="20.100000000000001" customHeight="1">
      <c r="A161" s="196"/>
      <c r="B161" s="198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200"/>
      <c r="N161" s="202"/>
    </row>
    <row r="162" spans="1:14" ht="20.100000000000001" customHeight="1">
      <c r="A162" s="195" t="str">
        <f>IF('ELENCO DOCENTI'!A82="","",'ELENCO DOCENTI'!A82)</f>
        <v/>
      </c>
      <c r="B162" s="197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199"/>
      <c r="N162" s="201" t="str">
        <f>IF(A162="","",COUNTA(ORARIO!C83:AI83))</f>
        <v/>
      </c>
    </row>
    <row r="163" spans="1:14" ht="20.100000000000001" customHeight="1">
      <c r="A163" s="196"/>
      <c r="B163" s="198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200"/>
      <c r="N163" s="202"/>
    </row>
    <row r="164" spans="1:14" ht="20.100000000000001" customHeight="1">
      <c r="A164" s="195" t="str">
        <f>IF('ELENCO DOCENTI'!A83="","",'ELENCO DOCENTI'!A83)</f>
        <v/>
      </c>
      <c r="B164" s="197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199"/>
      <c r="N164" s="201" t="str">
        <f>IF(A164="","",COUNTA(ORARIO!C84:AI84))</f>
        <v/>
      </c>
    </row>
    <row r="165" spans="1:14" ht="20.100000000000001" customHeight="1">
      <c r="A165" s="196"/>
      <c r="B165" s="198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200"/>
      <c r="N165" s="202"/>
    </row>
    <row r="166" spans="1:14" ht="20.100000000000001" customHeight="1">
      <c r="A166" s="195" t="str">
        <f>IF('ELENCO DOCENTI'!A84="","",'ELENCO DOCENTI'!A84)</f>
        <v/>
      </c>
      <c r="B166" s="197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199"/>
      <c r="N166" s="201" t="str">
        <f>IF(A166="","",COUNTA(ORARIO!C85:AI85))</f>
        <v/>
      </c>
    </row>
    <row r="167" spans="1:14" ht="20.100000000000001" customHeight="1">
      <c r="A167" s="196"/>
      <c r="B167" s="198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200"/>
      <c r="N167" s="202"/>
    </row>
    <row r="168" spans="1:14" ht="20.100000000000001" customHeight="1">
      <c r="A168" s="195" t="str">
        <f>IF('ELENCO DOCENTI'!A85="","",'ELENCO DOCENTI'!A85)</f>
        <v/>
      </c>
      <c r="B168" s="197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199"/>
      <c r="N168" s="201" t="str">
        <f>IF(A168="","",COUNTA(ORARIO!C86:AI869))</f>
        <v/>
      </c>
    </row>
    <row r="169" spans="1:14" ht="20.100000000000001" customHeight="1">
      <c r="A169" s="196"/>
      <c r="B169" s="198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200"/>
      <c r="N169" s="202"/>
    </row>
    <row r="170" spans="1:14" ht="20.100000000000001" customHeight="1">
      <c r="A170" s="195" t="str">
        <f>IF('ELENCO DOCENTI'!A86="","",'ELENCO DOCENTI'!A86)</f>
        <v/>
      </c>
      <c r="B170" s="197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199"/>
      <c r="N170" s="201" t="str">
        <f>IF(A170="","",COUNTA(ORARIO!C87:AI87))</f>
        <v/>
      </c>
    </row>
    <row r="171" spans="1:14" ht="20.100000000000001" customHeight="1">
      <c r="A171" s="196"/>
      <c r="B171" s="198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200"/>
      <c r="N171" s="202"/>
    </row>
    <row r="172" spans="1:14" ht="20.100000000000001" customHeight="1">
      <c r="A172" s="195" t="str">
        <f>IF('ELENCO DOCENTI'!A87="","",'ELENCO DOCENTI'!A87)</f>
        <v/>
      </c>
      <c r="B172" s="197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199"/>
      <c r="N172" s="201" t="str">
        <f>IF(A172="","",COUNTA(ORARIO!C88:AI88))</f>
        <v/>
      </c>
    </row>
    <row r="173" spans="1:14" ht="20.100000000000001" customHeight="1">
      <c r="A173" s="196"/>
      <c r="B173" s="198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200"/>
      <c r="N173" s="202"/>
    </row>
    <row r="174" spans="1:14" ht="20.100000000000001" customHeight="1">
      <c r="A174" s="195" t="str">
        <f>IF('ELENCO DOCENTI'!A88="","",'ELENCO DOCENTI'!A88)</f>
        <v/>
      </c>
      <c r="B174" s="197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199"/>
      <c r="N174" s="201" t="str">
        <f>IF(A174="","",COUNTA(ORARIO!C89:AI89))</f>
        <v/>
      </c>
    </row>
    <row r="175" spans="1:14" ht="20.100000000000001" customHeight="1">
      <c r="A175" s="196"/>
      <c r="B175" s="198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200"/>
      <c r="N175" s="202"/>
    </row>
    <row r="176" spans="1:14" ht="20.100000000000001" customHeight="1">
      <c r="A176" s="195" t="str">
        <f>IF('ELENCO DOCENTI'!A89="","",'ELENCO DOCENTI'!A89)</f>
        <v/>
      </c>
      <c r="B176" s="197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199"/>
      <c r="N176" s="201" t="str">
        <f>IF(A176="","",COUNTA(ORARIO!C90:AI90))</f>
        <v/>
      </c>
    </row>
    <row r="177" spans="1:14" ht="20.100000000000001" customHeight="1">
      <c r="A177" s="196"/>
      <c r="B177" s="198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200"/>
      <c r="N177" s="202"/>
    </row>
    <row r="178" spans="1:14" ht="20.100000000000001" customHeight="1">
      <c r="A178" s="195" t="str">
        <f>IF('ELENCO DOCENTI'!A90="","",'ELENCO DOCENTI'!A90)</f>
        <v/>
      </c>
      <c r="B178" s="197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199"/>
      <c r="N178" s="201" t="str">
        <f>IF(A178="","",COUNTA(ORARIO!C91:AI91))</f>
        <v/>
      </c>
    </row>
    <row r="179" spans="1:14" ht="20.100000000000001" customHeight="1">
      <c r="A179" s="196"/>
      <c r="B179" s="198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200"/>
      <c r="N179" s="202"/>
    </row>
    <row r="180" spans="1:14" ht="20.100000000000001" customHeight="1">
      <c r="A180" s="195" t="str">
        <f>IF('ELENCO DOCENTI'!A91="","",'ELENCO DOCENTI'!A91)</f>
        <v/>
      </c>
      <c r="B180" s="197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199"/>
      <c r="N180" s="201" t="str">
        <f>IF(A180="","",COUNTA(ORARIO!C92:AI92))</f>
        <v/>
      </c>
    </row>
    <row r="181" spans="1:14" ht="20.100000000000001" customHeight="1">
      <c r="A181" s="196"/>
      <c r="B181" s="198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200"/>
      <c r="N181" s="202"/>
    </row>
    <row r="182" spans="1:14" ht="20.100000000000001" customHeight="1">
      <c r="A182" s="195" t="str">
        <f>IF('ELENCO DOCENTI'!A92="","",'ELENCO DOCENTI'!A92)</f>
        <v/>
      </c>
      <c r="B182" s="197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199"/>
      <c r="N182" s="201" t="str">
        <f>IF(A182="","",COUNTA(ORARIO!C93:AI93))</f>
        <v/>
      </c>
    </row>
    <row r="183" spans="1:14" ht="20.100000000000001" customHeight="1">
      <c r="A183" s="196"/>
      <c r="B183" s="198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200"/>
      <c r="N183" s="202"/>
    </row>
    <row r="184" spans="1:14" ht="20.100000000000001" customHeight="1">
      <c r="A184" s="195" t="str">
        <f>IF('ELENCO DOCENTI'!A93="","",'ELENCO DOCENTI'!A93)</f>
        <v/>
      </c>
      <c r="B184" s="197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199"/>
      <c r="N184" s="201" t="str">
        <f>IF(A184="","",COUNTA(ORARIO!C94:AI94))</f>
        <v/>
      </c>
    </row>
    <row r="185" spans="1:14" ht="20.100000000000001" customHeight="1">
      <c r="A185" s="196"/>
      <c r="B185" s="198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200"/>
      <c r="N185" s="202"/>
    </row>
    <row r="186" spans="1:14" ht="20.100000000000001" customHeight="1">
      <c r="A186" s="195" t="str">
        <f>IF('ELENCO DOCENTI'!A94="","",'ELENCO DOCENTI'!A94)</f>
        <v/>
      </c>
      <c r="B186" s="197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199"/>
      <c r="N186" s="201" t="str">
        <f>IF(A186="","",COUNTA(ORARIO!C95:AI95))</f>
        <v/>
      </c>
    </row>
    <row r="187" spans="1:14" ht="20.100000000000001" customHeight="1">
      <c r="A187" s="196"/>
      <c r="B187" s="198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200"/>
      <c r="N187" s="202"/>
    </row>
    <row r="188" spans="1:14" ht="20.100000000000001" customHeight="1">
      <c r="A188" s="195" t="str">
        <f>IF('ELENCO DOCENTI'!A95="","",'ELENCO DOCENTI'!A95)</f>
        <v/>
      </c>
      <c r="B188" s="197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199"/>
      <c r="N188" s="201" t="str">
        <f>IF(A188="","",COUNTA(ORARIO!C96:AI96))</f>
        <v/>
      </c>
    </row>
    <row r="189" spans="1:14" ht="20.100000000000001" customHeight="1">
      <c r="A189" s="196"/>
      <c r="B189" s="198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200"/>
      <c r="N189" s="202"/>
    </row>
    <row r="190" spans="1:14" ht="20.100000000000001" customHeight="1">
      <c r="A190" s="195" t="str">
        <f>IF('ELENCO DOCENTI'!A96="","",'ELENCO DOCENTI'!A96)</f>
        <v/>
      </c>
      <c r="B190" s="197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199"/>
      <c r="N190" s="201" t="str">
        <f>IF(A190="","",COUNTA(ORARIO!C97:AI97))</f>
        <v/>
      </c>
    </row>
    <row r="191" spans="1:14" ht="20.100000000000001" customHeight="1">
      <c r="A191" s="196"/>
      <c r="B191" s="198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200"/>
      <c r="N191" s="202"/>
    </row>
    <row r="192" spans="1:14" ht="20.100000000000001" customHeight="1">
      <c r="A192" s="195" t="str">
        <f>IF('ELENCO DOCENTI'!A97="","",'ELENCO DOCENTI'!A97)</f>
        <v/>
      </c>
      <c r="B192" s="197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199"/>
      <c r="N192" s="201" t="str">
        <f>IF(A192="","",COUNTA(ORARIO!C98:AI98))</f>
        <v/>
      </c>
    </row>
    <row r="193" spans="1:14" ht="20.100000000000001" customHeight="1">
      <c r="A193" s="196"/>
      <c r="B193" s="198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200"/>
      <c r="N193" s="202"/>
    </row>
    <row r="194" spans="1:14" ht="20.100000000000001" customHeight="1">
      <c r="A194" s="195" t="str">
        <f>IF('ELENCO DOCENTI'!A98="","",'ELENCO DOCENTI'!A98)</f>
        <v/>
      </c>
      <c r="B194" s="197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199"/>
      <c r="N194" s="201" t="str">
        <f>IF(A194="","",COUNTA(ORARIO!C99:AI99))</f>
        <v/>
      </c>
    </row>
    <row r="195" spans="1:14" ht="20.100000000000001" customHeight="1">
      <c r="A195" s="196"/>
      <c r="B195" s="198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200"/>
      <c r="N195" s="202"/>
    </row>
    <row r="196" spans="1:14" ht="20.100000000000001" customHeight="1">
      <c r="A196" s="195" t="str">
        <f>IF('ELENCO DOCENTI'!A99="","",'ELENCO DOCENTI'!A99)</f>
        <v/>
      </c>
      <c r="B196" s="197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199"/>
      <c r="N196" s="201" t="str">
        <f>IF(A196="","",COUNTA(ORARIO!C100:AI100))</f>
        <v/>
      </c>
    </row>
    <row r="197" spans="1:14" ht="20.100000000000001" customHeight="1">
      <c r="A197" s="196"/>
      <c r="B197" s="198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200"/>
      <c r="N197" s="202"/>
    </row>
    <row r="198" spans="1:14" ht="20.100000000000001" customHeight="1">
      <c r="A198" s="195" t="str">
        <f>IF('ELENCO DOCENTI'!A100="","",'ELENCO DOCENTI'!A100)</f>
        <v/>
      </c>
      <c r="B198" s="197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199"/>
      <c r="N198" s="201" t="str">
        <f>IF(A198="","",COUNTA(ORARIO!C101:AI101))</f>
        <v/>
      </c>
    </row>
    <row r="199" spans="1:14" ht="20.100000000000001" customHeight="1">
      <c r="A199" s="196"/>
      <c r="B199" s="198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200"/>
      <c r="N199" s="202"/>
    </row>
    <row r="200" spans="1:14" ht="20.100000000000001" customHeight="1">
      <c r="A200" s="195" t="str">
        <f>IF('ELENCO DOCENTI'!A101="","",'ELENCO DOCENTI'!A101)</f>
        <v/>
      </c>
      <c r="B200" s="197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199"/>
      <c r="N200" s="201" t="str">
        <f>IF(A200="","",COUNTA(ORARIO!C102:AI102))</f>
        <v/>
      </c>
    </row>
    <row r="201" spans="1:14" ht="20.100000000000001" customHeight="1">
      <c r="A201" s="196"/>
      <c r="B201" s="198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200"/>
      <c r="N201" s="202"/>
    </row>
    <row r="203" spans="1:14" hidden="1">
      <c r="A203" s="36" t="s">
        <v>12</v>
      </c>
    </row>
    <row r="204" spans="1:14" hidden="1">
      <c r="A204" s="36" t="s">
        <v>14</v>
      </c>
    </row>
  </sheetData>
  <sheetProtection algorithmName="SHA-512" hashValue="sAQ6Nkcw2OZvdpE3kmuNnBYBP041dzhE0tJRlpWrPe/k5XOglBsroT93l6saNGoP+xR7EVgAIi4TRpUyioWx7w==" saltValue="HDluNQa11dAoLdan5XYJBg==" spinCount="100000" sheet="1" selectLockedCells="1"/>
  <mergeCells count="400">
    <mergeCell ref="A46:A47"/>
    <mergeCell ref="A48:A49"/>
    <mergeCell ref="A50:A51"/>
    <mergeCell ref="B50:B51"/>
    <mergeCell ref="A52:A53"/>
    <mergeCell ref="A54:A55"/>
    <mergeCell ref="B58:B59"/>
    <mergeCell ref="B56:B57"/>
    <mergeCell ref="B54:B55"/>
    <mergeCell ref="B52:B53"/>
    <mergeCell ref="B48:B49"/>
    <mergeCell ref="B46:B47"/>
    <mergeCell ref="A56:A57"/>
    <mergeCell ref="A58:A59"/>
    <mergeCell ref="B34:B35"/>
    <mergeCell ref="B36:B37"/>
    <mergeCell ref="B38:B39"/>
    <mergeCell ref="B40:B41"/>
    <mergeCell ref="B42:B43"/>
    <mergeCell ref="B44:B45"/>
    <mergeCell ref="A30:A31"/>
    <mergeCell ref="A32:A33"/>
    <mergeCell ref="A34:A35"/>
    <mergeCell ref="A36:A37"/>
    <mergeCell ref="A38:A39"/>
    <mergeCell ref="A40:A41"/>
    <mergeCell ref="A42:A43"/>
    <mergeCell ref="A44:A45"/>
    <mergeCell ref="B30:B31"/>
    <mergeCell ref="B32:B33"/>
    <mergeCell ref="A10:A11"/>
    <mergeCell ref="A12:A13"/>
    <mergeCell ref="A14:A15"/>
    <mergeCell ref="A16:A17"/>
    <mergeCell ref="B10:B11"/>
    <mergeCell ref="B12:B13"/>
    <mergeCell ref="B14:B15"/>
    <mergeCell ref="B16:B17"/>
    <mergeCell ref="B18:B19"/>
    <mergeCell ref="A18:A19"/>
    <mergeCell ref="M92:M93"/>
    <mergeCell ref="M94:M95"/>
    <mergeCell ref="M96:M97"/>
    <mergeCell ref="M98:M99"/>
    <mergeCell ref="M100:M101"/>
    <mergeCell ref="M82:M83"/>
    <mergeCell ref="M84:M85"/>
    <mergeCell ref="M86:M87"/>
    <mergeCell ref="M88:M89"/>
    <mergeCell ref="M90:M91"/>
    <mergeCell ref="M72:M73"/>
    <mergeCell ref="M74:M75"/>
    <mergeCell ref="M76:M77"/>
    <mergeCell ref="M78:M79"/>
    <mergeCell ref="M80:M81"/>
    <mergeCell ref="M62:M63"/>
    <mergeCell ref="M64:M65"/>
    <mergeCell ref="M66:M67"/>
    <mergeCell ref="M68:M69"/>
    <mergeCell ref="M70:M71"/>
    <mergeCell ref="M54:M55"/>
    <mergeCell ref="M56:M57"/>
    <mergeCell ref="M58:M59"/>
    <mergeCell ref="M60:M61"/>
    <mergeCell ref="M42:M43"/>
    <mergeCell ref="M44:M45"/>
    <mergeCell ref="M46:M47"/>
    <mergeCell ref="M48:M49"/>
    <mergeCell ref="M50:M51"/>
    <mergeCell ref="N96:N97"/>
    <mergeCell ref="N98:N99"/>
    <mergeCell ref="N100:N101"/>
    <mergeCell ref="N82:N83"/>
    <mergeCell ref="N84:N85"/>
    <mergeCell ref="N86:N87"/>
    <mergeCell ref="N88:N89"/>
    <mergeCell ref="N90:N91"/>
    <mergeCell ref="M12:M13"/>
    <mergeCell ref="M14:M15"/>
    <mergeCell ref="M16:M17"/>
    <mergeCell ref="M18:M19"/>
    <mergeCell ref="M20:M21"/>
    <mergeCell ref="M32:M33"/>
    <mergeCell ref="M34:M35"/>
    <mergeCell ref="M36:M37"/>
    <mergeCell ref="M38:M39"/>
    <mergeCell ref="M40:M41"/>
    <mergeCell ref="M22:M23"/>
    <mergeCell ref="M24:M25"/>
    <mergeCell ref="M26:M27"/>
    <mergeCell ref="M28:M29"/>
    <mergeCell ref="M30:M31"/>
    <mergeCell ref="M52:M53"/>
    <mergeCell ref="N78:N79"/>
    <mergeCell ref="N80:N81"/>
    <mergeCell ref="N62:N63"/>
    <mergeCell ref="N64:N65"/>
    <mergeCell ref="N66:N67"/>
    <mergeCell ref="N68:N69"/>
    <mergeCell ref="N70:N71"/>
    <mergeCell ref="N92:N93"/>
    <mergeCell ref="N94:N95"/>
    <mergeCell ref="N60:N61"/>
    <mergeCell ref="N42:N43"/>
    <mergeCell ref="N44:N45"/>
    <mergeCell ref="N46:N47"/>
    <mergeCell ref="N48:N49"/>
    <mergeCell ref="N50:N51"/>
    <mergeCell ref="N72:N73"/>
    <mergeCell ref="N74:N75"/>
    <mergeCell ref="N76:N77"/>
    <mergeCell ref="N34:N35"/>
    <mergeCell ref="N36:N37"/>
    <mergeCell ref="N38:N39"/>
    <mergeCell ref="N40:N41"/>
    <mergeCell ref="B98:B99"/>
    <mergeCell ref="N2:N3"/>
    <mergeCell ref="N4:N5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28:N29"/>
    <mergeCell ref="N30:N31"/>
    <mergeCell ref="N52:N53"/>
    <mergeCell ref="N54:N55"/>
    <mergeCell ref="N56:N57"/>
    <mergeCell ref="N58:N59"/>
    <mergeCell ref="A2:A3"/>
    <mergeCell ref="A4:A5"/>
    <mergeCell ref="B2:B3"/>
    <mergeCell ref="B4:B5"/>
    <mergeCell ref="A6:A7"/>
    <mergeCell ref="B6:B7"/>
    <mergeCell ref="A8:A9"/>
    <mergeCell ref="B8:B9"/>
    <mergeCell ref="N32:N33"/>
    <mergeCell ref="M2:M3"/>
    <mergeCell ref="M4:M5"/>
    <mergeCell ref="M6:M7"/>
    <mergeCell ref="M8:M9"/>
    <mergeCell ref="M10:M11"/>
    <mergeCell ref="A20:A21"/>
    <mergeCell ref="B20:B21"/>
    <mergeCell ref="B22:B23"/>
    <mergeCell ref="A22:A23"/>
    <mergeCell ref="A24:A25"/>
    <mergeCell ref="B24:B25"/>
    <mergeCell ref="B26:B27"/>
    <mergeCell ref="A28:A29"/>
    <mergeCell ref="A26:A27"/>
    <mergeCell ref="B28:B29"/>
    <mergeCell ref="B60:B61"/>
    <mergeCell ref="B62:B63"/>
    <mergeCell ref="B64:B65"/>
    <mergeCell ref="A100:A101"/>
    <mergeCell ref="A76:A77"/>
    <mergeCell ref="A78:A79"/>
    <mergeCell ref="A80:A81"/>
    <mergeCell ref="A82:A83"/>
    <mergeCell ref="A84:A85"/>
    <mergeCell ref="A86:A87"/>
    <mergeCell ref="A98:A99"/>
    <mergeCell ref="A88:A89"/>
    <mergeCell ref="A90:A91"/>
    <mergeCell ref="A92:A93"/>
    <mergeCell ref="A94:A95"/>
    <mergeCell ref="A96:A97"/>
    <mergeCell ref="A74:A75"/>
    <mergeCell ref="A60:A61"/>
    <mergeCell ref="A62:A63"/>
    <mergeCell ref="A64:A65"/>
    <mergeCell ref="A66:A67"/>
    <mergeCell ref="A68:A69"/>
    <mergeCell ref="A70:A71"/>
    <mergeCell ref="A72:A73"/>
    <mergeCell ref="B100:B101"/>
    <mergeCell ref="B78:B79"/>
    <mergeCell ref="B80:B81"/>
    <mergeCell ref="B82:B83"/>
    <mergeCell ref="B84:B85"/>
    <mergeCell ref="B86:B87"/>
    <mergeCell ref="B88:B89"/>
    <mergeCell ref="B66:B67"/>
    <mergeCell ref="B68:B69"/>
    <mergeCell ref="B70:B71"/>
    <mergeCell ref="B72:B73"/>
    <mergeCell ref="B74:B75"/>
    <mergeCell ref="B76:B77"/>
    <mergeCell ref="B90:B91"/>
    <mergeCell ref="B92:B93"/>
    <mergeCell ref="B94:B95"/>
    <mergeCell ref="B96:B97"/>
    <mergeCell ref="A102:A103"/>
    <mergeCell ref="B102:B103"/>
    <mergeCell ref="M102:M103"/>
    <mergeCell ref="N102:N103"/>
    <mergeCell ref="A104:A105"/>
    <mergeCell ref="B104:B105"/>
    <mergeCell ref="M104:M105"/>
    <mergeCell ref="N104:N105"/>
    <mergeCell ref="A106:A107"/>
    <mergeCell ref="B106:B107"/>
    <mergeCell ref="M106:M107"/>
    <mergeCell ref="N106:N107"/>
    <mergeCell ref="A108:A109"/>
    <mergeCell ref="B108:B109"/>
    <mergeCell ref="M108:M109"/>
    <mergeCell ref="N108:N109"/>
    <mergeCell ref="A110:A111"/>
    <mergeCell ref="B110:B111"/>
    <mergeCell ref="M110:M111"/>
    <mergeCell ref="N110:N111"/>
    <mergeCell ref="A112:A113"/>
    <mergeCell ref="B112:B113"/>
    <mergeCell ref="M112:M113"/>
    <mergeCell ref="N112:N113"/>
    <mergeCell ref="A114:A115"/>
    <mergeCell ref="B114:B115"/>
    <mergeCell ref="M114:M115"/>
    <mergeCell ref="N114:N115"/>
    <mergeCell ref="A116:A117"/>
    <mergeCell ref="B116:B117"/>
    <mergeCell ref="M116:M117"/>
    <mergeCell ref="N116:N117"/>
    <mergeCell ref="A118:A119"/>
    <mergeCell ref="B118:B119"/>
    <mergeCell ref="M118:M119"/>
    <mergeCell ref="N118:N119"/>
    <mergeCell ref="A120:A121"/>
    <mergeCell ref="B120:B121"/>
    <mergeCell ref="M120:M121"/>
    <mergeCell ref="N120:N121"/>
    <mergeCell ref="A122:A123"/>
    <mergeCell ref="B122:B123"/>
    <mergeCell ref="M122:M123"/>
    <mergeCell ref="N122:N123"/>
    <mergeCell ref="A124:A125"/>
    <mergeCell ref="B124:B125"/>
    <mergeCell ref="M124:M125"/>
    <mergeCell ref="N124:N125"/>
    <mergeCell ref="A126:A127"/>
    <mergeCell ref="B126:B127"/>
    <mergeCell ref="M126:M127"/>
    <mergeCell ref="N126:N127"/>
    <mergeCell ref="A128:A129"/>
    <mergeCell ref="B128:B129"/>
    <mergeCell ref="M128:M129"/>
    <mergeCell ref="N128:N129"/>
    <mergeCell ref="A130:A131"/>
    <mergeCell ref="B130:B131"/>
    <mergeCell ref="M130:M131"/>
    <mergeCell ref="N130:N131"/>
    <mergeCell ref="A132:A133"/>
    <mergeCell ref="B132:B133"/>
    <mergeCell ref="M132:M133"/>
    <mergeCell ref="N132:N133"/>
    <mergeCell ref="A134:A135"/>
    <mergeCell ref="B134:B135"/>
    <mergeCell ref="M134:M135"/>
    <mergeCell ref="N134:N135"/>
    <mergeCell ref="A136:A137"/>
    <mergeCell ref="B136:B137"/>
    <mergeCell ref="M136:M137"/>
    <mergeCell ref="N136:N137"/>
    <mergeCell ref="A138:A139"/>
    <mergeCell ref="B138:B139"/>
    <mergeCell ref="M138:M139"/>
    <mergeCell ref="N138:N139"/>
    <mergeCell ref="A140:A141"/>
    <mergeCell ref="B140:B141"/>
    <mergeCell ref="M140:M141"/>
    <mergeCell ref="N140:N141"/>
    <mergeCell ref="A142:A143"/>
    <mergeCell ref="B142:B143"/>
    <mergeCell ref="M142:M143"/>
    <mergeCell ref="N142:N143"/>
    <mergeCell ref="A144:A145"/>
    <mergeCell ref="B144:B145"/>
    <mergeCell ref="M144:M145"/>
    <mergeCell ref="N144:N145"/>
    <mergeCell ref="A146:A147"/>
    <mergeCell ref="B146:B147"/>
    <mergeCell ref="M146:M147"/>
    <mergeCell ref="N146:N147"/>
    <mergeCell ref="A148:A149"/>
    <mergeCell ref="B148:B149"/>
    <mergeCell ref="M148:M149"/>
    <mergeCell ref="N148:N149"/>
    <mergeCell ref="A150:A151"/>
    <mergeCell ref="B150:B151"/>
    <mergeCell ref="M150:M151"/>
    <mergeCell ref="N150:N151"/>
    <mergeCell ref="A152:A153"/>
    <mergeCell ref="B152:B153"/>
    <mergeCell ref="M152:M153"/>
    <mergeCell ref="N152:N153"/>
    <mergeCell ref="A154:A155"/>
    <mergeCell ref="B154:B155"/>
    <mergeCell ref="M154:M155"/>
    <mergeCell ref="N154:N155"/>
    <mergeCell ref="A156:A157"/>
    <mergeCell ref="B156:B157"/>
    <mergeCell ref="M156:M157"/>
    <mergeCell ref="N156:N157"/>
    <mergeCell ref="A158:A159"/>
    <mergeCell ref="B158:B159"/>
    <mergeCell ref="M158:M159"/>
    <mergeCell ref="N158:N159"/>
    <mergeCell ref="A160:A161"/>
    <mergeCell ref="B160:B161"/>
    <mergeCell ref="M160:M161"/>
    <mergeCell ref="N160:N161"/>
    <mergeCell ref="A162:A163"/>
    <mergeCell ref="B162:B163"/>
    <mergeCell ref="M162:M163"/>
    <mergeCell ref="N162:N163"/>
    <mergeCell ref="A164:A165"/>
    <mergeCell ref="B164:B165"/>
    <mergeCell ref="M164:M165"/>
    <mergeCell ref="N164:N165"/>
    <mergeCell ref="A166:A167"/>
    <mergeCell ref="B166:B167"/>
    <mergeCell ref="M166:M167"/>
    <mergeCell ref="N166:N167"/>
    <mergeCell ref="A168:A169"/>
    <mergeCell ref="B168:B169"/>
    <mergeCell ref="M168:M169"/>
    <mergeCell ref="N168:N169"/>
    <mergeCell ref="A170:A171"/>
    <mergeCell ref="B170:B171"/>
    <mergeCell ref="M170:M171"/>
    <mergeCell ref="N170:N171"/>
    <mergeCell ref="A172:A173"/>
    <mergeCell ref="B172:B173"/>
    <mergeCell ref="M172:M173"/>
    <mergeCell ref="N172:N173"/>
    <mergeCell ref="A174:A175"/>
    <mergeCell ref="B174:B175"/>
    <mergeCell ref="M174:M175"/>
    <mergeCell ref="N174:N175"/>
    <mergeCell ref="A176:A177"/>
    <mergeCell ref="B176:B177"/>
    <mergeCell ref="M176:M177"/>
    <mergeCell ref="N176:N177"/>
    <mergeCell ref="A178:A179"/>
    <mergeCell ref="B178:B179"/>
    <mergeCell ref="M178:M179"/>
    <mergeCell ref="N178:N179"/>
    <mergeCell ref="A180:A181"/>
    <mergeCell ref="B180:B181"/>
    <mergeCell ref="M180:M181"/>
    <mergeCell ref="N180:N181"/>
    <mergeCell ref="A182:A183"/>
    <mergeCell ref="B182:B183"/>
    <mergeCell ref="M182:M183"/>
    <mergeCell ref="N182:N183"/>
    <mergeCell ref="A184:A185"/>
    <mergeCell ref="B184:B185"/>
    <mergeCell ref="M184:M185"/>
    <mergeCell ref="N184:N185"/>
    <mergeCell ref="A186:A187"/>
    <mergeCell ref="B186:B187"/>
    <mergeCell ref="M186:M187"/>
    <mergeCell ref="N186:N187"/>
    <mergeCell ref="A188:A189"/>
    <mergeCell ref="B188:B189"/>
    <mergeCell ref="M188:M189"/>
    <mergeCell ref="N188:N189"/>
    <mergeCell ref="A190:A191"/>
    <mergeCell ref="B190:B191"/>
    <mergeCell ref="M190:M191"/>
    <mergeCell ref="N190:N191"/>
    <mergeCell ref="A198:A199"/>
    <mergeCell ref="B198:B199"/>
    <mergeCell ref="M198:M199"/>
    <mergeCell ref="N198:N199"/>
    <mergeCell ref="A200:A201"/>
    <mergeCell ref="B200:B201"/>
    <mergeCell ref="M200:M201"/>
    <mergeCell ref="N200:N201"/>
    <mergeCell ref="A192:A193"/>
    <mergeCell ref="B192:B193"/>
    <mergeCell ref="M192:M193"/>
    <mergeCell ref="N192:N193"/>
    <mergeCell ref="A194:A195"/>
    <mergeCell ref="B194:B195"/>
    <mergeCell ref="M194:M195"/>
    <mergeCell ref="N194:N195"/>
    <mergeCell ref="A196:A197"/>
    <mergeCell ref="B196:B197"/>
    <mergeCell ref="M196:M197"/>
    <mergeCell ref="N196:N197"/>
  </mergeCells>
  <dataValidations count="1">
    <dataValidation type="list" allowBlank="1" showInputMessage="1" showErrorMessage="1" errorTitle="Errore inserimento" error="Selezionare un ruolo tra &quot;Docente&quot; e &quot;ITP&quot;." promptTitle="Ruolo" sqref="B2:B10 B12 B14 B16 B18 B20 B22 B24 B26 B28 B30 B32 B34 B36 B38 B40 B42 B44 B54 B48 B58 B56 B52 B50 B46 B60:B110 B112 B114 B116 B118 B120 B122 B124 B126 B128 B130 B132 B134 B136 B138 B140 B142 B144 B154 B148 B158 B156 B152 B150 B146 B160:B201">
      <formula1>$A$203:$A$204</formula1>
    </dataValidation>
  </dataValidations>
  <pageMargins left="0.7" right="0.7" top="0.75" bottom="0.75" header="0.3" footer="0.3"/>
  <pageSetup paperSize="9" fitToWidth="0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Errore inserimento" error="Classe inesistente!_x000a_Inserire una classe presente nell'elenco classi." promptTitle="Classe">
          <x14:formula1>
            <xm:f>'ELENCO CLASSI'!$A$2:$A$51</xm:f>
          </x14:formula1>
          <xm:sqref>D3:L3 D103:L103</xm:sqref>
        </x14:dataValidation>
        <x14:dataValidation type="list" allowBlank="1" showInputMessage="1" showErrorMessage="1" errorTitle="Errore inserimento" error="Classe inesistente!_x000a_Inserire una classe presente nell'elenco classi." promptTitle="Classe">
          <x14:formula1>
            <xm:f>'ELENCO CLASSI'!$A$2:$A$51</xm:f>
          </x14:formula1>
          <xm:sqref>C3 C57:L57 C9:L9 C13:L13 C21:L21 C41:L41 C99:L99 C17:L17 C23:L23 C11:L11 C27:L27 C29:L29 C31:L31 C19:L19 C39:L39 C33:L33 C35:L35 C25:L25 C43:L43 C45:L45 C47:L47 C49:L49 C51:L51 C53:L53 C55:L55 C37:L37 C59:L59 C15:L15 C5:L5 C61:L61 C63:L63 C65:L65 C67:L67 C69:L69 C71:L71 C73:L73 C75:L75 C77:L77 C79:L79 C81:L81 C83:L83 C85:L85 C87:L87 C89:L89 C91:L91 C93:L93 C95:L95 C7:L7 C97:L97 C101:L101 C103 C157:L157 C109:L109 C113:L113 C121:L121 C141:L141 C199:L199 C117:L117 C123:L123 C111:L111 C127:L127 C129:L129 C131:L131 C119:L119 C139:L139 C133:L133 C135:L135 C125:L125 C143:L143 C145:L145 C147:L147 C149:L149 C151:L151 C153:L153 C155:L155 C137:L137 C159:L159 C115:L115 C105:L105 C161:L161 C163:L163 C165:L165 C167:L167 C169:L169 C171:L171 C173:L173 C175:L175 C177:L177 C179:L179 C181:L181 C183:L183 C185:L185 C187:L187 C189:L189 C191:L191 C193:L193 C195:L195 C107:L107 C197:L197 C201:L201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1"/>
  <sheetViews>
    <sheetView topLeftCell="A31" zoomScaleNormal="100" workbookViewId="0">
      <selection activeCell="A55" sqref="A55"/>
    </sheetView>
  </sheetViews>
  <sheetFormatPr defaultRowHeight="15"/>
  <cols>
    <col min="1" max="2" width="15.7109375" style="36" customWidth="1"/>
    <col min="3" max="3" width="50.7109375" style="36" customWidth="1"/>
    <col min="4" max="16384" width="9.140625" style="36"/>
  </cols>
  <sheetData>
    <row r="1" spans="1:3" ht="20.100000000000001" customHeight="1">
      <c r="A1" s="75" t="s">
        <v>44</v>
      </c>
      <c r="B1" s="75" t="s">
        <v>45</v>
      </c>
      <c r="C1" s="75" t="s">
        <v>46</v>
      </c>
    </row>
    <row r="2" spans="1:3" ht="20.100000000000001" customHeight="1">
      <c r="A2" s="76" t="s">
        <v>153</v>
      </c>
      <c r="B2" s="74"/>
      <c r="C2" s="74"/>
    </row>
    <row r="3" spans="1:3" ht="20.100000000000001" customHeight="1">
      <c r="A3" s="76" t="s">
        <v>72</v>
      </c>
      <c r="B3" s="74"/>
      <c r="C3" s="74"/>
    </row>
    <row r="4" spans="1:3" ht="20.100000000000001" customHeight="1">
      <c r="A4" s="76" t="s">
        <v>73</v>
      </c>
      <c r="B4" s="74"/>
      <c r="C4" s="74"/>
    </row>
    <row r="5" spans="1:3" ht="20.100000000000001" customHeight="1">
      <c r="A5" s="76" t="s">
        <v>74</v>
      </c>
      <c r="B5" s="74"/>
      <c r="C5" s="74"/>
    </row>
    <row r="6" spans="1:3" ht="20.100000000000001" customHeight="1">
      <c r="A6" s="76"/>
      <c r="B6" s="74"/>
      <c r="C6" s="74"/>
    </row>
    <row r="7" spans="1:3" ht="20.100000000000001" customHeight="1">
      <c r="A7" s="76" t="s">
        <v>75</v>
      </c>
      <c r="B7" s="74"/>
      <c r="C7" s="74"/>
    </row>
    <row r="8" spans="1:3" ht="20.100000000000001" customHeight="1">
      <c r="A8" s="76" t="s">
        <v>76</v>
      </c>
      <c r="B8" s="74"/>
      <c r="C8" s="74"/>
    </row>
    <row r="9" spans="1:3" ht="20.100000000000001" customHeight="1">
      <c r="A9" s="76" t="s">
        <v>77</v>
      </c>
      <c r="B9" s="74"/>
      <c r="C9" s="74"/>
    </row>
    <row r="10" spans="1:3" ht="20.100000000000001" customHeight="1">
      <c r="A10" s="76" t="s">
        <v>78</v>
      </c>
      <c r="B10" s="74"/>
      <c r="C10" s="74"/>
    </row>
    <row r="11" spans="1:3" ht="20.100000000000001" customHeight="1">
      <c r="A11" s="76" t="s">
        <v>79</v>
      </c>
      <c r="B11" s="74"/>
      <c r="C11" s="74"/>
    </row>
    <row r="12" spans="1:3" ht="20.100000000000001" customHeight="1">
      <c r="A12" s="76" t="s">
        <v>80</v>
      </c>
      <c r="B12" s="74"/>
      <c r="C12" s="74"/>
    </row>
    <row r="13" spans="1:3" ht="20.100000000000001" customHeight="1">
      <c r="A13" s="76" t="s">
        <v>81</v>
      </c>
      <c r="B13" s="74"/>
      <c r="C13" s="74"/>
    </row>
    <row r="14" spans="1:3" ht="20.100000000000001" customHeight="1">
      <c r="A14" s="76" t="s">
        <v>82</v>
      </c>
      <c r="B14" s="74"/>
      <c r="C14" s="74"/>
    </row>
    <row r="15" spans="1:3" ht="20.100000000000001" customHeight="1">
      <c r="A15" s="76" t="s">
        <v>83</v>
      </c>
      <c r="B15" s="74"/>
      <c r="C15" s="74"/>
    </row>
    <row r="16" spans="1:3" ht="20.100000000000001" customHeight="1">
      <c r="A16" s="76" t="s">
        <v>84</v>
      </c>
      <c r="B16" s="74"/>
      <c r="C16" s="74"/>
    </row>
    <row r="17" spans="1:3" ht="20.100000000000001" customHeight="1">
      <c r="A17" s="76" t="s">
        <v>85</v>
      </c>
      <c r="B17" s="74"/>
      <c r="C17" s="74"/>
    </row>
    <row r="18" spans="1:3" ht="20.100000000000001" customHeight="1">
      <c r="A18" s="76" t="s">
        <v>89</v>
      </c>
      <c r="B18" s="74"/>
      <c r="C18" s="74"/>
    </row>
    <row r="19" spans="1:3" ht="20.100000000000001" customHeight="1">
      <c r="A19" s="76" t="s">
        <v>86</v>
      </c>
      <c r="B19" s="74"/>
      <c r="C19" s="74"/>
    </row>
    <row r="20" spans="1:3" ht="20.100000000000001" customHeight="1">
      <c r="A20" s="76" t="s">
        <v>90</v>
      </c>
      <c r="B20" s="74"/>
      <c r="C20" s="74"/>
    </row>
    <row r="21" spans="1:3" ht="20.100000000000001" customHeight="1">
      <c r="A21" s="76" t="s">
        <v>91</v>
      </c>
      <c r="B21" s="74"/>
      <c r="C21" s="74"/>
    </row>
    <row r="22" spans="1:3" ht="20.100000000000001" customHeight="1">
      <c r="A22" s="76" t="s">
        <v>92</v>
      </c>
      <c r="B22" s="74"/>
      <c r="C22" s="74"/>
    </row>
    <row r="23" spans="1:3" ht="20.100000000000001" customHeight="1">
      <c r="A23" s="76" t="s">
        <v>93</v>
      </c>
      <c r="B23" s="74"/>
      <c r="C23" s="74"/>
    </row>
    <row r="24" spans="1:3" ht="20.100000000000001" customHeight="1">
      <c r="A24" s="76" t="s">
        <v>94</v>
      </c>
      <c r="B24" s="74"/>
      <c r="C24" s="74"/>
    </row>
    <row r="25" spans="1:3" ht="20.100000000000001" customHeight="1">
      <c r="A25" s="76" t="s">
        <v>95</v>
      </c>
      <c r="B25" s="74"/>
      <c r="C25" s="74"/>
    </row>
    <row r="26" spans="1:3" ht="20.100000000000001" customHeight="1">
      <c r="A26" s="76" t="s">
        <v>87</v>
      </c>
      <c r="B26" s="74"/>
      <c r="C26" s="74"/>
    </row>
    <row r="27" spans="1:3" ht="20.100000000000001" customHeight="1">
      <c r="A27" s="76" t="s">
        <v>88</v>
      </c>
      <c r="B27" s="74"/>
      <c r="C27" s="74"/>
    </row>
    <row r="28" spans="1:3" ht="20.100000000000001" customHeight="1">
      <c r="A28" s="76" t="s">
        <v>96</v>
      </c>
      <c r="B28" s="74"/>
      <c r="C28" s="74"/>
    </row>
    <row r="29" spans="1:3" ht="20.100000000000001" customHeight="1">
      <c r="A29" s="76" t="s">
        <v>97</v>
      </c>
      <c r="B29" s="74"/>
      <c r="C29" s="74"/>
    </row>
    <row r="30" spans="1:3" ht="20.100000000000001" customHeight="1">
      <c r="A30" s="76" t="s">
        <v>98</v>
      </c>
      <c r="B30" s="74"/>
      <c r="C30" s="74"/>
    </row>
    <row r="31" spans="1:3" ht="20.100000000000001" customHeight="1">
      <c r="A31" s="76" t="s">
        <v>99</v>
      </c>
      <c r="B31" s="74"/>
      <c r="C31" s="74"/>
    </row>
    <row r="32" spans="1:3" ht="20.100000000000001" customHeight="1">
      <c r="A32" s="76" t="s">
        <v>100</v>
      </c>
      <c r="B32" s="74"/>
      <c r="C32" s="74"/>
    </row>
    <row r="33" spans="1:3" ht="20.100000000000001" customHeight="1">
      <c r="A33" s="76" t="s">
        <v>101</v>
      </c>
      <c r="B33" s="74"/>
      <c r="C33" s="74"/>
    </row>
    <row r="34" spans="1:3" ht="20.100000000000001" customHeight="1">
      <c r="A34" s="76" t="s">
        <v>102</v>
      </c>
      <c r="B34" s="74"/>
      <c r="C34" s="74"/>
    </row>
    <row r="35" spans="1:3" ht="20.100000000000001" customHeight="1">
      <c r="A35" s="76" t="s">
        <v>103</v>
      </c>
      <c r="B35" s="74"/>
      <c r="C35" s="74"/>
    </row>
    <row r="36" spans="1:3" ht="20.100000000000001" customHeight="1">
      <c r="A36" s="76" t="s">
        <v>104</v>
      </c>
      <c r="B36" s="74"/>
      <c r="C36" s="74"/>
    </row>
    <row r="37" spans="1:3" ht="20.100000000000001" customHeight="1">
      <c r="A37" s="76" t="s">
        <v>105</v>
      </c>
      <c r="B37" s="74"/>
      <c r="C37" s="74"/>
    </row>
    <row r="38" spans="1:3" ht="20.100000000000001" customHeight="1">
      <c r="A38" s="76" t="s">
        <v>106</v>
      </c>
      <c r="B38" s="74"/>
      <c r="C38" s="74"/>
    </row>
    <row r="39" spans="1:3" ht="20.100000000000001" customHeight="1">
      <c r="A39" s="76" t="s">
        <v>107</v>
      </c>
      <c r="B39" s="74"/>
      <c r="C39" s="74"/>
    </row>
    <row r="40" spans="1:3" ht="20.100000000000001" customHeight="1">
      <c r="A40" s="76" t="s">
        <v>108</v>
      </c>
      <c r="B40" s="74"/>
      <c r="C40" s="74"/>
    </row>
    <row r="41" spans="1:3" ht="20.100000000000001" customHeight="1">
      <c r="A41" s="76" t="s">
        <v>109</v>
      </c>
      <c r="B41" s="74"/>
      <c r="C41" s="74"/>
    </row>
    <row r="42" spans="1:3" ht="20.100000000000001" customHeight="1">
      <c r="A42" s="76" t="s">
        <v>110</v>
      </c>
      <c r="B42" s="74"/>
      <c r="C42" s="74"/>
    </row>
    <row r="43" spans="1:3" ht="20.100000000000001" customHeight="1">
      <c r="A43" s="76" t="s">
        <v>111</v>
      </c>
      <c r="B43" s="74"/>
      <c r="C43" s="74"/>
    </row>
    <row r="44" spans="1:3" ht="20.100000000000001" customHeight="1">
      <c r="A44" s="76" t="s">
        <v>112</v>
      </c>
      <c r="B44" s="74"/>
      <c r="C44" s="74"/>
    </row>
    <row r="45" spans="1:3" ht="20.100000000000001" customHeight="1">
      <c r="A45" s="76" t="s">
        <v>113</v>
      </c>
      <c r="B45" s="74"/>
      <c r="C45" s="74"/>
    </row>
    <row r="46" spans="1:3" ht="20.100000000000001" customHeight="1">
      <c r="A46" s="76" t="s">
        <v>114</v>
      </c>
      <c r="B46" s="74"/>
      <c r="C46" s="74"/>
    </row>
    <row r="47" spans="1:3" ht="20.100000000000001" customHeight="1">
      <c r="A47" s="76" t="s">
        <v>115</v>
      </c>
      <c r="B47" s="74"/>
      <c r="C47" s="74"/>
    </row>
    <row r="48" spans="1:3" ht="20.100000000000001" customHeight="1">
      <c r="A48" s="76" t="s">
        <v>127</v>
      </c>
      <c r="B48" s="74"/>
      <c r="C48" s="74"/>
    </row>
    <row r="49" spans="1:3" ht="20.100000000000001" customHeight="1">
      <c r="A49" s="76" t="s">
        <v>157</v>
      </c>
      <c r="B49" s="74"/>
      <c r="C49" s="74"/>
    </row>
    <row r="50" spans="1:3" ht="20.100000000000001" customHeight="1">
      <c r="A50" s="76" t="s">
        <v>152</v>
      </c>
      <c r="B50" s="74"/>
      <c r="C50" s="74"/>
    </row>
    <row r="51" spans="1:3" ht="20.100000000000001" customHeight="1">
      <c r="A51" s="76" t="s">
        <v>156</v>
      </c>
      <c r="B51" s="74"/>
      <c r="C51" s="74"/>
    </row>
    <row r="52" spans="1:3" ht="20.100000000000001" customHeight="1">
      <c r="A52" s="76" t="s">
        <v>155</v>
      </c>
      <c r="B52" s="74"/>
      <c r="C52" s="74"/>
    </row>
    <row r="53" spans="1:3" ht="20.100000000000001" customHeight="1">
      <c r="A53" s="74" t="s">
        <v>159</v>
      </c>
      <c r="B53" s="74"/>
      <c r="C53" s="74"/>
    </row>
    <row r="54" spans="1:3" ht="20.100000000000001" customHeight="1">
      <c r="A54" s="76" t="s">
        <v>143</v>
      </c>
      <c r="B54" s="74"/>
      <c r="C54" s="74"/>
    </row>
    <row r="55" spans="1:3" ht="20.100000000000001" customHeight="1">
      <c r="A55" s="76"/>
      <c r="B55" s="74"/>
      <c r="C55" s="74"/>
    </row>
    <row r="56" spans="1:3" ht="20.100000000000001" customHeight="1">
      <c r="A56" s="76" t="s">
        <v>145</v>
      </c>
      <c r="B56" s="74"/>
      <c r="C56" s="74"/>
    </row>
    <row r="57" spans="1:3" ht="20.100000000000001" customHeight="1">
      <c r="A57" s="76" t="s">
        <v>151</v>
      </c>
      <c r="B57" s="74"/>
      <c r="C57" s="74"/>
    </row>
    <row r="58" spans="1:3" ht="20.100000000000001" customHeight="1">
      <c r="A58" s="76" t="s">
        <v>149</v>
      </c>
      <c r="B58" s="74"/>
      <c r="C58" s="74"/>
    </row>
    <row r="59" spans="1:3" ht="20.100000000000001" customHeight="1">
      <c r="A59" s="76" t="s">
        <v>158</v>
      </c>
      <c r="B59" s="74"/>
      <c r="C59" s="74"/>
    </row>
    <row r="60" spans="1:3" ht="20.100000000000001" customHeight="1">
      <c r="A60" s="76" t="s">
        <v>154</v>
      </c>
      <c r="B60" s="74"/>
      <c r="C60" s="74"/>
    </row>
    <row r="61" spans="1:3" ht="20.100000000000001" customHeight="1">
      <c r="A61" s="76"/>
      <c r="B61" s="74"/>
      <c r="C61" s="74"/>
    </row>
    <row r="62" spans="1:3" ht="20.100000000000001" customHeight="1">
      <c r="A62" s="76"/>
      <c r="B62" s="74"/>
      <c r="C62" s="74"/>
    </row>
    <row r="63" spans="1:3" ht="20.100000000000001" customHeight="1">
      <c r="A63" s="76"/>
      <c r="B63" s="74"/>
      <c r="C63" s="74"/>
    </row>
    <row r="64" spans="1:3" ht="20.100000000000001" customHeight="1">
      <c r="A64" s="76"/>
      <c r="B64" s="74"/>
      <c r="C64" s="74"/>
    </row>
    <row r="65" spans="1:3" ht="20.100000000000001" customHeight="1">
      <c r="A65" s="76"/>
      <c r="B65" s="74"/>
      <c r="C65" s="74"/>
    </row>
    <row r="66" spans="1:3" ht="20.100000000000001" customHeight="1">
      <c r="A66" s="76"/>
      <c r="B66" s="74"/>
      <c r="C66" s="74"/>
    </row>
    <row r="67" spans="1:3" ht="20.100000000000001" customHeight="1">
      <c r="A67" s="76"/>
      <c r="B67" s="74"/>
      <c r="C67" s="74"/>
    </row>
    <row r="68" spans="1:3" ht="20.100000000000001" customHeight="1">
      <c r="A68" s="76"/>
      <c r="B68" s="74"/>
      <c r="C68" s="74"/>
    </row>
    <row r="69" spans="1:3" ht="20.100000000000001" customHeight="1">
      <c r="A69" s="76"/>
      <c r="B69" s="74"/>
      <c r="C69" s="74"/>
    </row>
    <row r="70" spans="1:3" ht="20.100000000000001" customHeight="1">
      <c r="A70" s="76"/>
      <c r="B70" s="74"/>
      <c r="C70" s="74"/>
    </row>
    <row r="71" spans="1:3" ht="20.100000000000001" customHeight="1">
      <c r="A71" s="76"/>
      <c r="B71" s="74"/>
      <c r="C71" s="74"/>
    </row>
    <row r="72" spans="1:3" ht="20.100000000000001" customHeight="1">
      <c r="A72" s="76"/>
      <c r="B72" s="74"/>
      <c r="C72" s="74"/>
    </row>
    <row r="73" spans="1:3" ht="20.100000000000001" customHeight="1">
      <c r="A73" s="76"/>
      <c r="B73" s="74"/>
      <c r="C73" s="74"/>
    </row>
    <row r="74" spans="1:3" ht="20.100000000000001" customHeight="1">
      <c r="A74" s="76"/>
      <c r="B74" s="74"/>
      <c r="C74" s="74"/>
    </row>
    <row r="75" spans="1:3" ht="20.100000000000001" customHeight="1">
      <c r="A75" s="76"/>
      <c r="B75" s="74"/>
      <c r="C75" s="74"/>
    </row>
    <row r="76" spans="1:3" ht="20.100000000000001" customHeight="1">
      <c r="A76" s="76"/>
      <c r="B76" s="74"/>
      <c r="C76" s="74"/>
    </row>
    <row r="77" spans="1:3" ht="20.100000000000001" customHeight="1">
      <c r="A77" s="76"/>
      <c r="B77" s="74"/>
      <c r="C77" s="74"/>
    </row>
    <row r="78" spans="1:3" ht="20.100000000000001" customHeight="1">
      <c r="A78" s="76"/>
      <c r="B78" s="74"/>
      <c r="C78" s="74"/>
    </row>
    <row r="79" spans="1:3" ht="20.100000000000001" customHeight="1">
      <c r="A79" s="76"/>
      <c r="B79" s="74"/>
      <c r="C79" s="74"/>
    </row>
    <row r="80" spans="1:3" ht="20.100000000000001" customHeight="1">
      <c r="A80" s="76"/>
      <c r="B80" s="74"/>
      <c r="C80" s="74"/>
    </row>
    <row r="81" spans="1:3" ht="20.100000000000001" customHeight="1">
      <c r="A81" s="76"/>
      <c r="B81" s="74"/>
      <c r="C81" s="74"/>
    </row>
    <row r="82" spans="1:3" ht="20.100000000000001" customHeight="1">
      <c r="A82" s="76"/>
      <c r="B82" s="74"/>
      <c r="C82" s="74"/>
    </row>
    <row r="83" spans="1:3" ht="20.100000000000001" customHeight="1">
      <c r="A83" s="76"/>
      <c r="B83" s="74"/>
      <c r="C83" s="74"/>
    </row>
    <row r="84" spans="1:3" ht="20.100000000000001" customHeight="1">
      <c r="A84" s="76"/>
      <c r="B84" s="74"/>
      <c r="C84" s="74"/>
    </row>
    <row r="85" spans="1:3" ht="20.100000000000001" customHeight="1">
      <c r="A85" s="76"/>
      <c r="B85" s="74"/>
      <c r="C85" s="74"/>
    </row>
    <row r="86" spans="1:3" ht="20.100000000000001" customHeight="1">
      <c r="A86" s="76"/>
      <c r="B86" s="74"/>
      <c r="C86" s="74"/>
    </row>
    <row r="87" spans="1:3" ht="20.100000000000001" customHeight="1">
      <c r="A87" s="76"/>
      <c r="B87" s="74"/>
      <c r="C87" s="74"/>
    </row>
    <row r="88" spans="1:3" ht="20.100000000000001" customHeight="1">
      <c r="A88" s="76"/>
      <c r="B88" s="74"/>
      <c r="C88" s="74"/>
    </row>
    <row r="89" spans="1:3" ht="20.100000000000001" customHeight="1">
      <c r="A89" s="76"/>
      <c r="B89" s="74"/>
      <c r="C89" s="74"/>
    </row>
    <row r="90" spans="1:3" ht="20.100000000000001" customHeight="1">
      <c r="A90" s="76"/>
      <c r="B90" s="74"/>
      <c r="C90" s="74"/>
    </row>
    <row r="91" spans="1:3" ht="20.100000000000001" customHeight="1">
      <c r="A91" s="76"/>
      <c r="B91" s="74"/>
      <c r="C91" s="74"/>
    </row>
    <row r="92" spans="1:3" ht="20.100000000000001" customHeight="1">
      <c r="A92" s="76"/>
      <c r="B92" s="74"/>
      <c r="C92" s="74"/>
    </row>
    <row r="93" spans="1:3" ht="20.100000000000001" customHeight="1">
      <c r="A93" s="76"/>
      <c r="B93" s="74"/>
      <c r="C93" s="74"/>
    </row>
    <row r="94" spans="1:3" ht="20.100000000000001" customHeight="1">
      <c r="A94" s="76"/>
      <c r="B94" s="74"/>
      <c r="C94" s="74"/>
    </row>
    <row r="95" spans="1:3" ht="20.100000000000001" customHeight="1">
      <c r="A95" s="76"/>
      <c r="B95" s="74"/>
      <c r="C95" s="74"/>
    </row>
    <row r="96" spans="1:3" ht="20.100000000000001" customHeight="1">
      <c r="A96" s="76"/>
      <c r="B96" s="74"/>
      <c r="C96" s="74"/>
    </row>
    <row r="97" spans="1:3" ht="20.100000000000001" customHeight="1">
      <c r="A97" s="76"/>
      <c r="B97" s="74"/>
      <c r="C97" s="74"/>
    </row>
    <row r="98" spans="1:3" ht="20.100000000000001" customHeight="1">
      <c r="A98" s="76"/>
      <c r="B98" s="74"/>
      <c r="C98" s="74"/>
    </row>
    <row r="99" spans="1:3" ht="20.100000000000001" customHeight="1">
      <c r="A99" s="76"/>
      <c r="B99" s="74"/>
      <c r="C99" s="74"/>
    </row>
    <row r="100" spans="1:3" ht="20.100000000000001" customHeight="1">
      <c r="A100" s="76"/>
      <c r="B100" s="74"/>
      <c r="C100" s="74"/>
    </row>
    <row r="101" spans="1:3" ht="20.100000000000001" customHeight="1">
      <c r="A101" s="76"/>
      <c r="B101" s="74"/>
      <c r="C101" s="74"/>
    </row>
  </sheetData>
  <sheetProtection algorithmName="SHA-512" hashValue="czldhjrdJi1otvMi2ifHJqGO8deYnGcu5eA1zoBmAdlj4TVJKxMCmlJmsKiUXoSeeiiOFIOr9ceqdQJUW+1LEg==" saltValue="GZgRFWHDv6dPDc+phYU9bw==" spinCount="100000" sheet="1" objects="1" scenarios="1" selectLockedCells="1"/>
  <pageMargins left="0.7" right="0.7" top="0.75" bottom="0.75" header="0.3" footer="0.3"/>
  <pageSetup paperSize="9" scale="37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1"/>
  <sheetViews>
    <sheetView topLeftCell="A7" zoomScaleNormal="100" workbookViewId="0">
      <selection activeCell="A19" sqref="A19"/>
    </sheetView>
  </sheetViews>
  <sheetFormatPr defaultRowHeight="15"/>
  <cols>
    <col min="1" max="1" width="15.7109375" style="36" customWidth="1"/>
    <col min="2" max="2" width="50.7109375" style="36" customWidth="1"/>
    <col min="3" max="16384" width="9.140625" style="36"/>
  </cols>
  <sheetData>
    <row r="1" spans="1:2" ht="20.100000000000001" customHeight="1">
      <c r="A1" s="75" t="s">
        <v>49</v>
      </c>
      <c r="B1" s="75" t="s">
        <v>53</v>
      </c>
    </row>
    <row r="2" spans="1:2" ht="20.100000000000001" customHeight="1">
      <c r="A2" s="74" t="s">
        <v>54</v>
      </c>
      <c r="B2" s="74"/>
    </row>
    <row r="3" spans="1:2" ht="20.100000000000001" customHeight="1">
      <c r="A3" s="74" t="s">
        <v>55</v>
      </c>
      <c r="B3" s="74"/>
    </row>
    <row r="4" spans="1:2" ht="20.100000000000001" customHeight="1">
      <c r="A4" s="74" t="s">
        <v>56</v>
      </c>
      <c r="B4" s="74"/>
    </row>
    <row r="5" spans="1:2" ht="20.100000000000001" customHeight="1">
      <c r="A5" s="74" t="s">
        <v>57</v>
      </c>
      <c r="B5" s="74"/>
    </row>
    <row r="6" spans="1:2" ht="20.100000000000001" customHeight="1">
      <c r="A6" s="74" t="s">
        <v>58</v>
      </c>
      <c r="B6" s="74"/>
    </row>
    <row r="7" spans="1:2" ht="20.100000000000001" customHeight="1">
      <c r="A7" s="74" t="s">
        <v>59</v>
      </c>
      <c r="B7" s="74"/>
    </row>
    <row r="8" spans="1:2" ht="20.100000000000001" customHeight="1">
      <c r="A8" s="74" t="s">
        <v>60</v>
      </c>
      <c r="B8" s="74"/>
    </row>
    <row r="9" spans="1:2" ht="20.100000000000001" customHeight="1">
      <c r="A9" s="74" t="s">
        <v>61</v>
      </c>
      <c r="B9" s="74"/>
    </row>
    <row r="10" spans="1:2" ht="20.100000000000001" customHeight="1">
      <c r="A10" s="74" t="s">
        <v>62</v>
      </c>
      <c r="B10" s="74"/>
    </row>
    <row r="11" spans="1:2" ht="20.100000000000001" customHeight="1">
      <c r="A11" s="74" t="s">
        <v>63</v>
      </c>
      <c r="B11" s="74"/>
    </row>
    <row r="12" spans="1:2" ht="20.100000000000001" customHeight="1">
      <c r="A12" s="74" t="s">
        <v>64</v>
      </c>
      <c r="B12" s="74"/>
    </row>
    <row r="13" spans="1:2" ht="20.100000000000001" customHeight="1">
      <c r="A13" s="74" t="s">
        <v>65</v>
      </c>
      <c r="B13" s="74"/>
    </row>
    <row r="14" spans="1:2" ht="20.100000000000001" customHeight="1">
      <c r="A14" s="74" t="s">
        <v>66</v>
      </c>
      <c r="B14" s="74"/>
    </row>
    <row r="15" spans="1:2" ht="20.100000000000001" customHeight="1">
      <c r="A15" s="74" t="s">
        <v>67</v>
      </c>
      <c r="B15" s="74"/>
    </row>
    <row r="16" spans="1:2" ht="20.100000000000001" customHeight="1">
      <c r="A16" s="74" t="s">
        <v>68</v>
      </c>
      <c r="B16" s="74"/>
    </row>
    <row r="17" spans="1:2" ht="20.100000000000001" customHeight="1">
      <c r="A17" s="74" t="s">
        <v>69</v>
      </c>
      <c r="B17" s="74"/>
    </row>
    <row r="18" spans="1:2" ht="20.100000000000001" customHeight="1">
      <c r="A18" s="74" t="s">
        <v>70</v>
      </c>
      <c r="B18" s="74"/>
    </row>
    <row r="19" spans="1:2" ht="20.100000000000001" customHeight="1">
      <c r="A19" s="74" t="s">
        <v>71</v>
      </c>
      <c r="B19" s="74"/>
    </row>
    <row r="20" spans="1:2" ht="20.100000000000001" customHeight="1">
      <c r="A20" s="74"/>
      <c r="B20" s="74"/>
    </row>
    <row r="21" spans="1:2" ht="20.100000000000001" customHeight="1">
      <c r="A21" s="74"/>
      <c r="B21" s="74"/>
    </row>
    <row r="22" spans="1:2" ht="20.100000000000001" customHeight="1">
      <c r="A22" s="74"/>
      <c r="B22" s="74"/>
    </row>
    <row r="23" spans="1:2" ht="20.100000000000001" customHeight="1">
      <c r="A23" s="74"/>
      <c r="B23" s="74"/>
    </row>
    <row r="24" spans="1:2" ht="20.100000000000001" customHeight="1">
      <c r="A24" s="74"/>
      <c r="B24" s="74"/>
    </row>
    <row r="25" spans="1:2" ht="20.100000000000001" customHeight="1">
      <c r="A25" s="74"/>
      <c r="B25" s="74"/>
    </row>
    <row r="26" spans="1:2" ht="20.100000000000001" customHeight="1">
      <c r="A26" s="74"/>
      <c r="B26" s="74"/>
    </row>
    <row r="27" spans="1:2" ht="20.100000000000001" customHeight="1">
      <c r="A27" s="74"/>
      <c r="B27" s="74"/>
    </row>
    <row r="28" spans="1:2" ht="20.100000000000001" customHeight="1">
      <c r="A28" s="74"/>
      <c r="B28" s="74"/>
    </row>
    <row r="29" spans="1:2" ht="20.100000000000001" customHeight="1">
      <c r="A29" s="74"/>
      <c r="B29" s="74"/>
    </row>
    <row r="30" spans="1:2" ht="20.100000000000001" customHeight="1">
      <c r="A30" s="74"/>
      <c r="B30" s="74"/>
    </row>
    <row r="31" spans="1:2" ht="20.100000000000001" customHeight="1">
      <c r="A31" s="74"/>
      <c r="B31" s="74"/>
    </row>
    <row r="32" spans="1:2" ht="20.100000000000001" customHeight="1">
      <c r="A32" s="74"/>
      <c r="B32" s="74"/>
    </row>
    <row r="33" spans="1:2" ht="20.100000000000001" customHeight="1">
      <c r="A33" s="74"/>
      <c r="B33" s="74"/>
    </row>
    <row r="34" spans="1:2" ht="20.100000000000001" customHeight="1">
      <c r="A34" s="74"/>
      <c r="B34" s="74"/>
    </row>
    <row r="35" spans="1:2" ht="20.100000000000001" customHeight="1">
      <c r="A35" s="74"/>
      <c r="B35" s="74"/>
    </row>
    <row r="36" spans="1:2" ht="20.100000000000001" customHeight="1">
      <c r="A36" s="74"/>
      <c r="B36" s="74"/>
    </row>
    <row r="37" spans="1:2" ht="20.100000000000001" customHeight="1">
      <c r="A37" s="74"/>
      <c r="B37" s="74"/>
    </row>
    <row r="38" spans="1:2" ht="20.100000000000001" customHeight="1">
      <c r="A38" s="74"/>
      <c r="B38" s="74"/>
    </row>
    <row r="39" spans="1:2" ht="20.100000000000001" customHeight="1">
      <c r="A39" s="74"/>
      <c r="B39" s="74"/>
    </row>
    <row r="40" spans="1:2" ht="20.100000000000001" customHeight="1">
      <c r="A40" s="74"/>
      <c r="B40" s="74"/>
    </row>
    <row r="41" spans="1:2" ht="20.100000000000001" customHeight="1">
      <c r="A41" s="74"/>
      <c r="B41" s="74"/>
    </row>
    <row r="42" spans="1:2" ht="20.100000000000001" customHeight="1">
      <c r="A42" s="74"/>
      <c r="B42" s="74"/>
    </row>
    <row r="43" spans="1:2" ht="20.100000000000001" customHeight="1">
      <c r="A43" s="74"/>
      <c r="B43" s="74"/>
    </row>
    <row r="44" spans="1:2" ht="20.100000000000001" customHeight="1">
      <c r="A44" s="74"/>
      <c r="B44" s="74"/>
    </row>
    <row r="45" spans="1:2" ht="20.100000000000001" customHeight="1">
      <c r="A45" s="74"/>
      <c r="B45" s="74"/>
    </row>
    <row r="46" spans="1:2" ht="20.100000000000001" customHeight="1">
      <c r="A46" s="74"/>
      <c r="B46" s="74"/>
    </row>
    <row r="47" spans="1:2" ht="20.100000000000001" customHeight="1">
      <c r="A47" s="74"/>
      <c r="B47" s="74"/>
    </row>
    <row r="48" spans="1:2" ht="20.100000000000001" customHeight="1">
      <c r="A48" s="74"/>
      <c r="B48" s="74"/>
    </row>
    <row r="49" spans="1:2" ht="20.100000000000001" customHeight="1">
      <c r="A49" s="74"/>
      <c r="B49" s="74"/>
    </row>
    <row r="50" spans="1:2" ht="20.100000000000001" customHeight="1">
      <c r="A50" s="74"/>
      <c r="B50" s="74"/>
    </row>
    <row r="51" spans="1:2" ht="20.100000000000001" customHeight="1">
      <c r="A51" s="74"/>
      <c r="B51" s="74"/>
    </row>
  </sheetData>
  <sheetProtection algorithmName="SHA-512" hashValue="zdxMQBXbc2kzTj1DRj1smdTdsTofxslol1+/qhbuYtIZEZf7utM0kiC6v473FVOhagsEy1JqqfHa9fq36Fvhmw==" saltValue="/GmdNwl1UYhRatraVtFAyg==" spinCount="100000" sheet="1" objects="1" scenarios="1" selectLockedCells="1"/>
  <pageMargins left="0.7" right="0.7" top="0.75" bottom="0.75" header="0.3" footer="0.3"/>
  <pageSetup paperSize="9" scale="74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102"/>
  <sheetViews>
    <sheetView zoomScaleNormal="100" workbookViewId="0"/>
  </sheetViews>
  <sheetFormatPr defaultRowHeight="12.75"/>
  <cols>
    <col min="1" max="1" width="20.7109375" style="1" customWidth="1"/>
    <col min="2" max="11" width="5.7109375" style="2" customWidth="1"/>
    <col min="12" max="61" width="5.7109375" style="1" customWidth="1"/>
    <col min="62" max="64" width="9.140625" style="1"/>
    <col min="65" max="65" width="9.140625" style="1" customWidth="1"/>
    <col min="66" max="16384" width="9.140625" style="1"/>
  </cols>
  <sheetData>
    <row r="1" spans="1:64" ht="24.95" customHeight="1" thickBot="1">
      <c r="A1" s="3"/>
      <c r="B1" s="203" t="s">
        <v>0</v>
      </c>
      <c r="C1" s="204"/>
      <c r="D1" s="204"/>
      <c r="E1" s="204"/>
      <c r="F1" s="204"/>
      <c r="G1" s="204"/>
      <c r="H1" s="204"/>
      <c r="I1" s="204"/>
      <c r="J1" s="204"/>
      <c r="K1" s="205"/>
      <c r="L1" s="203" t="s">
        <v>1</v>
      </c>
      <c r="M1" s="204"/>
      <c r="N1" s="204"/>
      <c r="O1" s="204"/>
      <c r="P1" s="204"/>
      <c r="Q1" s="204"/>
      <c r="R1" s="204"/>
      <c r="S1" s="204"/>
      <c r="T1" s="204"/>
      <c r="U1" s="205"/>
      <c r="V1" s="203" t="s">
        <v>2</v>
      </c>
      <c r="W1" s="204"/>
      <c r="X1" s="204"/>
      <c r="Y1" s="204"/>
      <c r="Z1" s="204"/>
      <c r="AA1" s="204"/>
      <c r="AB1" s="204"/>
      <c r="AC1" s="204"/>
      <c r="AD1" s="204"/>
      <c r="AE1" s="205"/>
      <c r="AF1" s="203" t="s">
        <v>3</v>
      </c>
      <c r="AG1" s="204"/>
      <c r="AH1" s="204"/>
      <c r="AI1" s="204"/>
      <c r="AJ1" s="204"/>
      <c r="AK1" s="204"/>
      <c r="AL1" s="204"/>
      <c r="AM1" s="204"/>
      <c r="AN1" s="204"/>
      <c r="AO1" s="205"/>
      <c r="AP1" s="203" t="s">
        <v>4</v>
      </c>
      <c r="AQ1" s="204"/>
      <c r="AR1" s="204"/>
      <c r="AS1" s="204"/>
      <c r="AT1" s="204"/>
      <c r="AU1" s="204"/>
      <c r="AV1" s="204"/>
      <c r="AW1" s="204"/>
      <c r="AX1" s="204"/>
      <c r="AY1" s="205"/>
      <c r="AZ1" s="203" t="s">
        <v>5</v>
      </c>
      <c r="BA1" s="204"/>
      <c r="BB1" s="204"/>
      <c r="BC1" s="204"/>
      <c r="BD1" s="204"/>
      <c r="BE1" s="204"/>
      <c r="BF1" s="204"/>
      <c r="BG1" s="204"/>
      <c r="BH1" s="204"/>
      <c r="BI1" s="205"/>
    </row>
    <row r="2" spans="1:64" ht="24.95" customHeight="1" thickBot="1">
      <c r="A2" s="3"/>
      <c r="B2" s="11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3">
        <v>10</v>
      </c>
      <c r="L2" s="11">
        <v>1</v>
      </c>
      <c r="M2" s="12">
        <v>2</v>
      </c>
      <c r="N2" s="12">
        <v>3</v>
      </c>
      <c r="O2" s="12">
        <v>4</v>
      </c>
      <c r="P2" s="12">
        <v>5</v>
      </c>
      <c r="Q2" s="12">
        <v>6</v>
      </c>
      <c r="R2" s="12">
        <v>7</v>
      </c>
      <c r="S2" s="12">
        <v>8</v>
      </c>
      <c r="T2" s="12">
        <v>9</v>
      </c>
      <c r="U2" s="13">
        <v>10</v>
      </c>
      <c r="V2" s="11">
        <v>1</v>
      </c>
      <c r="W2" s="12">
        <v>2</v>
      </c>
      <c r="X2" s="12">
        <v>3</v>
      </c>
      <c r="Y2" s="12">
        <v>4</v>
      </c>
      <c r="Z2" s="12">
        <v>5</v>
      </c>
      <c r="AA2" s="12">
        <v>6</v>
      </c>
      <c r="AB2" s="12">
        <v>7</v>
      </c>
      <c r="AC2" s="12">
        <v>8</v>
      </c>
      <c r="AD2" s="12">
        <v>9</v>
      </c>
      <c r="AE2" s="13">
        <v>10</v>
      </c>
      <c r="AF2" s="11">
        <v>1</v>
      </c>
      <c r="AG2" s="12">
        <v>2</v>
      </c>
      <c r="AH2" s="12">
        <v>3</v>
      </c>
      <c r="AI2" s="12">
        <v>4</v>
      </c>
      <c r="AJ2" s="12">
        <v>5</v>
      </c>
      <c r="AK2" s="12">
        <v>6</v>
      </c>
      <c r="AL2" s="12">
        <v>7</v>
      </c>
      <c r="AM2" s="12">
        <v>8</v>
      </c>
      <c r="AN2" s="12">
        <v>9</v>
      </c>
      <c r="AO2" s="13">
        <v>10</v>
      </c>
      <c r="AP2" s="11">
        <v>1</v>
      </c>
      <c r="AQ2" s="12">
        <v>2</v>
      </c>
      <c r="AR2" s="12">
        <v>3</v>
      </c>
      <c r="AS2" s="12">
        <v>4</v>
      </c>
      <c r="AT2" s="12">
        <v>5</v>
      </c>
      <c r="AU2" s="12">
        <v>6</v>
      </c>
      <c r="AV2" s="12">
        <v>7</v>
      </c>
      <c r="AW2" s="12">
        <v>8</v>
      </c>
      <c r="AX2" s="12">
        <v>9</v>
      </c>
      <c r="AY2" s="13">
        <v>10</v>
      </c>
      <c r="AZ2" s="11">
        <v>1</v>
      </c>
      <c r="BA2" s="12">
        <v>2</v>
      </c>
      <c r="BB2" s="12">
        <v>3</v>
      </c>
      <c r="BC2" s="12">
        <v>4</v>
      </c>
      <c r="BD2" s="12">
        <v>5</v>
      </c>
      <c r="BE2" s="12">
        <v>6</v>
      </c>
      <c r="BF2" s="12">
        <v>7</v>
      </c>
      <c r="BG2" s="12">
        <v>8</v>
      </c>
      <c r="BH2" s="12">
        <v>9</v>
      </c>
      <c r="BI2" s="13">
        <v>10</v>
      </c>
      <c r="BL2" s="10" t="str">
        <f>IF('DOCENTI-CLASSI-MATERIE'!AL1="Docente",'DOCENTI-CLASSI-MATERIE'!AK1,"")</f>
        <v/>
      </c>
    </row>
    <row r="3" spans="1:64" ht="20.100000000000001" customHeight="1">
      <c r="A3" s="77" t="str">
        <f>IF('DOCENTI-CLASSI-MATERIE'!B2="Docente",'DOCENTI-CLASSI-MATERIE'!A2,"")</f>
        <v>BACHIORRINI d</v>
      </c>
      <c r="B3" s="14" t="str">
        <f>IF('DOCENTI-CLASSI-MATERIE'!$B2="Docente",IF(ISBLANK(ORARIO!C3)=TRUE,"",ORARIO!C3),"")</f>
        <v/>
      </c>
      <c r="C3" s="15" t="str">
        <f>IF('DOCENTI-CLASSI-MATERIE'!$B2="Docente",IF(ISBLANK(ORARIO!D3)=TRUE,"",ORARIO!D3),"")</f>
        <v/>
      </c>
      <c r="D3" s="15" t="str">
        <f>IF('DOCENTI-CLASSI-MATERIE'!$B2="Docente",IF(ISBLANK(ORARIO!E3)=TRUE,"",ORARIO!E3),"")</f>
        <v>3MA</v>
      </c>
      <c r="E3" s="15" t="str">
        <f>IF('DOCENTI-CLASSI-MATERIE'!$B2="Docente",IF(ISBLANK(ORARIO!F3)=TRUE,"",ORARIO!F3),"")</f>
        <v>3MB</v>
      </c>
      <c r="F3" s="15" t="str">
        <f>IF('DOCENTI-CLASSI-MATERIE'!$B2="Docente",IF(ISBLANK(ORARIO!G3)=TRUE,"",ORARIO!G3),"")</f>
        <v>3MB</v>
      </c>
      <c r="G3" s="15" t="e">
        <f>IF('DOCENTI-CLASSI-MATERIE'!$B2="Docente",IF(ISBLANK(ORARIO!#REF!)=TRUE,"",ORARIO!#REF!),"")</f>
        <v>#REF!</v>
      </c>
      <c r="H3" s="15" t="e">
        <f>IF('DOCENTI-CLASSI-MATERIE'!$B2="Docente",IF(ISBLANK(ORARIO!#REF!)=TRUE,"",ORARIO!#REF!),"")</f>
        <v>#REF!</v>
      </c>
      <c r="I3" s="15" t="e">
        <f>IF('DOCENTI-CLASSI-MATERIE'!$B2="Docente",IF(ISBLANK(ORARIO!#REF!)=TRUE,"",ORARIO!#REF!),"")</f>
        <v>#REF!</v>
      </c>
      <c r="J3" s="15" t="e">
        <f>IF('DOCENTI-CLASSI-MATERIE'!$B2="Docente",IF(ISBLANK(ORARIO!#REF!)=TRUE,"",ORARIO!#REF!),"")</f>
        <v>#REF!</v>
      </c>
      <c r="K3" s="16" t="e">
        <f>IF('DOCENTI-CLASSI-MATERIE'!$B2="Docente",IF(ISBLANK(ORARIO!#REF!)=TRUE,"",ORARIO!#REF!),"")</f>
        <v>#REF!</v>
      </c>
      <c r="L3" s="14" t="str">
        <f>IF('DOCENTI-CLASSI-MATERIE'!$B2="Docente",IF(ISBLANK(ORARIO!H3)=TRUE,"",ORARIO!H3),"")</f>
        <v/>
      </c>
      <c r="M3" s="15" t="str">
        <f>IF('DOCENTI-CLASSI-MATERIE'!$B2="Docente",IF(ISBLANK(ORARIO!I3)=TRUE,"",ORARIO!I3),"")</f>
        <v/>
      </c>
      <c r="N3" s="15" t="str">
        <f>IF('DOCENTI-CLASSI-MATERIE'!$B2="Docente",IF(ISBLANK(ORARIO!J3)=TRUE,"",ORARIO!J3),"")</f>
        <v/>
      </c>
      <c r="O3" s="15" t="str">
        <f>IF('DOCENTI-CLASSI-MATERIE'!$B2="Docente",IF(ISBLANK(ORARIO!K3)=TRUE,"",ORARIO!K3),"")</f>
        <v/>
      </c>
      <c r="P3" s="15" t="str">
        <f>IF('DOCENTI-CLASSI-MATERIE'!$B2="Docente",IF(ISBLANK(ORARIO!L3)=TRUE,"",ORARIO!L3),"")</f>
        <v/>
      </c>
      <c r="Q3" s="15" t="str">
        <f>IF('DOCENTI-CLASSI-MATERIE'!$B2="Docente",IF(ISBLANK(ORARIO!M3)=TRUE,"",ORARIO!M3),"")</f>
        <v/>
      </c>
      <c r="R3" s="15" t="e">
        <f>IF('DOCENTI-CLASSI-MATERIE'!$B2="Docente",IF(ISBLANK(ORARIO!#REF!)=TRUE,"",ORARIO!#REF!),"")</f>
        <v>#REF!</v>
      </c>
      <c r="S3" s="15" t="e">
        <f>IF('DOCENTI-CLASSI-MATERIE'!$B2="Docente",IF(ISBLANK(ORARIO!#REF!)=TRUE,"",ORARIO!#REF!),"")</f>
        <v>#REF!</v>
      </c>
      <c r="T3" s="15" t="e">
        <f>IF('DOCENTI-CLASSI-MATERIE'!$B2="Docente",IF(ISBLANK(ORARIO!#REF!)=TRUE,"",ORARIO!#REF!),"")</f>
        <v>#REF!</v>
      </c>
      <c r="U3" s="16" t="e">
        <f>IF('DOCENTI-CLASSI-MATERIE'!$B2="Docente",IF(ISBLANK(ORARIO!#REF!)=TRUE,"",ORARIO!#REF!),"")</f>
        <v>#REF!</v>
      </c>
      <c r="V3" s="14" t="str">
        <f>IF('DOCENTI-CLASSI-MATERIE'!$B2="Docente",IF(ISBLANK(ORARIO!N3)=TRUE,"",ORARIO!N3),"")</f>
        <v/>
      </c>
      <c r="W3" s="15" t="str">
        <f>IF('DOCENTI-CLASSI-MATERIE'!$B2="Docente",IF(ISBLANK(ORARIO!O3)=TRUE,"",ORARIO!O3),"")</f>
        <v/>
      </c>
      <c r="X3" s="15" t="str">
        <f>IF('DOCENTI-CLASSI-MATERIE'!$B2="Docente",IF(ISBLANK(ORARIO!P3)=TRUE,"",ORARIO!P3),"")</f>
        <v/>
      </c>
      <c r="Y3" s="15" t="str">
        <f>IF('DOCENTI-CLASSI-MATERIE'!$B2="Docente",IF(ISBLANK(ORARIO!Q3)=TRUE,"",ORARIO!Q3),"")</f>
        <v/>
      </c>
      <c r="Z3" s="15" t="str">
        <f>IF('DOCENTI-CLASSI-MATERIE'!$B2="Docente",IF(ISBLANK(ORARIO!R3)=TRUE,"",ORARIO!R3),"")</f>
        <v/>
      </c>
      <c r="AA3" s="15" t="str">
        <f>IF('DOCENTI-CLASSI-MATERIE'!$B2="Docente",IF(ISBLANK(ORARIO!S3)=TRUE,"",ORARIO!S3),"")</f>
        <v>3MA</v>
      </c>
      <c r="AB3" s="15" t="e">
        <f>IF('DOCENTI-CLASSI-MATERIE'!$B2="Docente",IF(ISBLANK(ORARIO!#REF!)=TRUE,"",ORARIO!#REF!),"")</f>
        <v>#REF!</v>
      </c>
      <c r="AC3" s="15" t="e">
        <f>IF('DOCENTI-CLASSI-MATERIE'!$B2="Docente",IF(ISBLANK(ORARIO!#REF!)=TRUE,"",ORARIO!#REF!),"")</f>
        <v>#REF!</v>
      </c>
      <c r="AD3" s="15" t="e">
        <f>IF('DOCENTI-CLASSI-MATERIE'!$B2="Docente",IF(ISBLANK(ORARIO!#REF!)=TRUE,"",ORARIO!#REF!),"")</f>
        <v>#REF!</v>
      </c>
      <c r="AE3" s="16" t="e">
        <f>IF('DOCENTI-CLASSI-MATERIE'!$B2="Docente",IF(ISBLANK(ORARIO!#REF!)=TRUE,"",ORARIO!#REF!),"")</f>
        <v>#REF!</v>
      </c>
      <c r="AF3" s="14" t="str">
        <f>IF('DOCENTI-CLASSI-MATERIE'!$B2="Docente",IF(ISBLANK(ORARIO!T3)=TRUE,"",ORARIO!T3),"")</f>
        <v/>
      </c>
      <c r="AG3" s="15" t="str">
        <f>IF('DOCENTI-CLASSI-MATERIE'!$B2="Docente",IF(ISBLANK(ORARIO!U3)=TRUE,"",ORARIO!U3),"")</f>
        <v>3MA</v>
      </c>
      <c r="AH3" s="15" t="str">
        <f>IF('DOCENTI-CLASSI-MATERIE'!$B2="Docente",IF(ISBLANK(ORARIO!V3)=TRUE,"",ORARIO!V3),"")</f>
        <v>3MA</v>
      </c>
      <c r="AI3" s="15" t="str">
        <f>IF('DOCENTI-CLASSI-MATERIE'!$B2="Docente",IF(ISBLANK(ORARIO!W3)=TRUE,"",ORARIO!W3),"")</f>
        <v/>
      </c>
      <c r="AJ3" s="15" t="str">
        <f>IF('DOCENTI-CLASSI-MATERIE'!$B2="Docente",IF(ISBLANK(ORARIO!X3)=TRUE,"",ORARIO!X3),"")</f>
        <v/>
      </c>
      <c r="AK3" s="15" t="str">
        <f>IF('DOCENTI-CLASSI-MATERIE'!$B2="Docente",IF(ISBLANK(ORARIO!Y3)=TRUE,"",ORARIO!Y3),"")</f>
        <v/>
      </c>
      <c r="AL3" s="15" t="e">
        <f>IF('DOCENTI-CLASSI-MATERIE'!$B2="Docente",IF(ISBLANK(ORARIO!#REF!)=TRUE,"",ORARIO!#REF!),"")</f>
        <v>#REF!</v>
      </c>
      <c r="AM3" s="15" t="e">
        <f>IF('DOCENTI-CLASSI-MATERIE'!$B2="Docente",IF(ISBLANK(ORARIO!#REF!)=TRUE,"",ORARIO!#REF!),"")</f>
        <v>#REF!</v>
      </c>
      <c r="AN3" s="15" t="e">
        <f>IF('DOCENTI-CLASSI-MATERIE'!$B2="Docente",IF(ISBLANK(ORARIO!#REF!)=TRUE,"",ORARIO!#REF!),"")</f>
        <v>#REF!</v>
      </c>
      <c r="AO3" s="16" t="e">
        <f>IF('DOCENTI-CLASSI-MATERIE'!$B2="Docente",IF(ISBLANK(ORARIO!#REF!)=TRUE,"",ORARIO!#REF!),"")</f>
        <v>#REF!</v>
      </c>
      <c r="AP3" s="14" t="str">
        <f>IF('DOCENTI-CLASSI-MATERIE'!$B2="Docente",IF(ISBLANK(ORARIO!Z3)=TRUE,"",ORARIO!Z3),"")</f>
        <v/>
      </c>
      <c r="AQ3" s="15" t="str">
        <f>IF('DOCENTI-CLASSI-MATERIE'!$B2="Docente",IF(ISBLANK(ORARIO!AA3)=TRUE,"",ORARIO!AA3),"")</f>
        <v/>
      </c>
      <c r="AR3" s="15" t="str">
        <f>IF('DOCENTI-CLASSI-MATERIE'!$B2="Docente",IF(ISBLANK(ORARIO!AB3)=TRUE,"",ORARIO!AB3),"")</f>
        <v>3MB</v>
      </c>
      <c r="AS3" s="15" t="str">
        <f>IF('DOCENTI-CLASSI-MATERIE'!$B2="Docente",IF(ISBLANK(ORARIO!AC3)=TRUE,"",ORARIO!AC3),"")</f>
        <v>3MB</v>
      </c>
      <c r="AT3" s="15" t="str">
        <f>IF('DOCENTI-CLASSI-MATERIE'!$B2="Docente",IF(ISBLANK(ORARIO!AD3)=TRUE,"",ORARIO!AD3),"")</f>
        <v/>
      </c>
      <c r="AU3" s="15" t="e">
        <f>IF('DOCENTI-CLASSI-MATERIE'!$B2="Docente",IF(ISBLANK(ORARIO!#REF!)=TRUE,"",ORARIO!#REF!),"")</f>
        <v>#REF!</v>
      </c>
      <c r="AV3" s="15" t="e">
        <f>IF('DOCENTI-CLASSI-MATERIE'!$B2="Docente",IF(ISBLANK(ORARIO!#REF!)=TRUE,"",ORARIO!#REF!),"")</f>
        <v>#REF!</v>
      </c>
      <c r="AW3" s="15" t="e">
        <f>IF('DOCENTI-CLASSI-MATERIE'!$B2="Docente",IF(ISBLANK(ORARIO!#REF!)=TRUE,"",ORARIO!#REF!),"")</f>
        <v>#REF!</v>
      </c>
      <c r="AX3" s="15" t="e">
        <f>IF('DOCENTI-CLASSI-MATERIE'!$B2="Docente",IF(ISBLANK(ORARIO!#REF!)=TRUE,"",ORARIO!#REF!),"")</f>
        <v>#REF!</v>
      </c>
      <c r="AY3" s="16" t="e">
        <f>IF('DOCENTI-CLASSI-MATERIE'!$B2="Docente",IF(ISBLANK(ORARIO!#REF!)=TRUE,"",ORARIO!#REF!),"")</f>
        <v>#REF!</v>
      </c>
      <c r="AZ3" s="14" t="str">
        <f>IF('DOCENTI-CLASSI-MATERIE'!$B2="Docente",IF(ISBLANK(ORARIO!AE3)=TRUE,"",ORARIO!AE3),"")</f>
        <v/>
      </c>
      <c r="BA3" s="15" t="str">
        <f>IF('DOCENTI-CLASSI-MATERIE'!$B2="Docente",IF(ISBLANK(ORARIO!AF3)=TRUE,"",ORARIO!AF3),"")</f>
        <v/>
      </c>
      <c r="BB3" s="15" t="str">
        <f>IF('DOCENTI-CLASSI-MATERIE'!$B2="Docente",IF(ISBLANK(ORARIO!AG3)=TRUE,"",ORARIO!AG3),"")</f>
        <v/>
      </c>
      <c r="BC3" s="15" t="str">
        <f>IF('DOCENTI-CLASSI-MATERIE'!$B2="Docente",IF(ISBLANK(ORARIO!AH3)=TRUE,"",ORARIO!AH3),"")</f>
        <v/>
      </c>
      <c r="BD3" s="15" t="str">
        <f>IF('DOCENTI-CLASSI-MATERIE'!$B2="Docente",IF(ISBLANK(ORARIO!AI3)=TRUE,"",ORARIO!AI3),"")</f>
        <v/>
      </c>
      <c r="BE3" s="15" t="e">
        <f>IF('DOCENTI-CLASSI-MATERIE'!$B2="Docente",IF(ISBLANK(ORARIO!#REF!)=TRUE,"",ORARIO!#REF!),"")</f>
        <v>#REF!</v>
      </c>
      <c r="BF3" s="15" t="e">
        <f>IF('DOCENTI-CLASSI-MATERIE'!$B2="Docente",IF(ISBLANK(ORARIO!#REF!)=TRUE,"",ORARIO!#REF!),"")</f>
        <v>#REF!</v>
      </c>
      <c r="BG3" s="15" t="e">
        <f>IF('DOCENTI-CLASSI-MATERIE'!$B2="Docente",IF(ISBLANK(ORARIO!#REF!)=TRUE,"",ORARIO!#REF!),"")</f>
        <v>#REF!</v>
      </c>
      <c r="BH3" s="15" t="e">
        <f>IF('DOCENTI-CLASSI-MATERIE'!$B2="Docente",IF(ISBLANK(ORARIO!#REF!)=TRUE,"",ORARIO!#REF!),"")</f>
        <v>#REF!</v>
      </c>
      <c r="BI3" s="16" t="e">
        <f>IF('DOCENTI-CLASSI-MATERIE'!$B2="Docente",IF(ISBLANK(ORARIO!#REF!)=TRUE,"",ORARIO!#REF!),"")</f>
        <v>#REF!</v>
      </c>
    </row>
    <row r="4" spans="1:64" ht="20.100000000000001" customHeight="1">
      <c r="A4" s="78" t="str">
        <f>IF('DOCENTI-CLASSI-MATERIE'!B4="Docente",'DOCENTI-CLASSI-MATERIE'!A4,"")</f>
        <v/>
      </c>
      <c r="B4" s="5" t="str">
        <f>IF('DOCENTI-CLASSI-MATERIE'!$B4="Docente",IF(ISBLANK(ORARIO!C4)=TRUE,"",ORARIO!C4),"")</f>
        <v/>
      </c>
      <c r="C4" s="4" t="str">
        <f>IF('DOCENTI-CLASSI-MATERIE'!$B4="Docente",IF(ISBLANK(ORARIO!D4)=TRUE,"",ORARIO!D4),"")</f>
        <v/>
      </c>
      <c r="D4" s="4" t="str">
        <f>IF('DOCENTI-CLASSI-MATERIE'!$B4="Docente",IF(ISBLANK(ORARIO!E4)=TRUE,"",ORARIO!E4),"")</f>
        <v/>
      </c>
      <c r="E4" s="4" t="str">
        <f>IF('DOCENTI-CLASSI-MATERIE'!$B4="Docente",IF(ISBLANK(ORARIO!F4)=TRUE,"",ORARIO!F4),"")</f>
        <v/>
      </c>
      <c r="F4" s="4" t="str">
        <f>IF('DOCENTI-CLASSI-MATERIE'!$B4="Docente",IF(ISBLANK(ORARIO!G4)=TRUE,"",ORARIO!G4),"")</f>
        <v/>
      </c>
      <c r="G4" s="4" t="str">
        <f>IF('DOCENTI-CLASSI-MATERIE'!$B4="Docente",IF(ISBLANK(ORARIO!#REF!)=TRUE,"",ORARIO!#REF!),"")</f>
        <v/>
      </c>
      <c r="H4" s="4" t="str">
        <f>IF('DOCENTI-CLASSI-MATERIE'!$B4="Docente",IF(ISBLANK(ORARIO!#REF!)=TRUE,"",ORARIO!#REF!),"")</f>
        <v/>
      </c>
      <c r="I4" s="4" t="str">
        <f>IF('DOCENTI-CLASSI-MATERIE'!$B4="Docente",IF(ISBLANK(ORARIO!#REF!)=TRUE,"",ORARIO!#REF!),"")</f>
        <v/>
      </c>
      <c r="J4" s="4" t="str">
        <f>IF('DOCENTI-CLASSI-MATERIE'!$B4="Docente",IF(ISBLANK(ORARIO!#REF!)=TRUE,"",ORARIO!#REF!),"")</f>
        <v/>
      </c>
      <c r="K4" s="6" t="str">
        <f>IF('DOCENTI-CLASSI-MATERIE'!$B4="Docente",IF(ISBLANK(ORARIO!#REF!)=TRUE,"",ORARIO!#REF!),"")</f>
        <v/>
      </c>
      <c r="L4" s="5" t="str">
        <f>IF('DOCENTI-CLASSI-MATERIE'!$B4="Docente",IF(ISBLANK(ORARIO!H4)=TRUE,"",ORARIO!H4),"")</f>
        <v/>
      </c>
      <c r="M4" s="4" t="str">
        <f>IF('DOCENTI-CLASSI-MATERIE'!$B4="Docente",IF(ISBLANK(ORARIO!I4)=TRUE,"",ORARIO!I4),"")</f>
        <v/>
      </c>
      <c r="N4" s="4" t="str">
        <f>IF('DOCENTI-CLASSI-MATERIE'!$B4="Docente",IF(ISBLANK(ORARIO!J4)=TRUE,"",ORARIO!J4),"")</f>
        <v/>
      </c>
      <c r="O4" s="4" t="str">
        <f>IF('DOCENTI-CLASSI-MATERIE'!$B4="Docente",IF(ISBLANK(ORARIO!K4)=TRUE,"",ORARIO!K4),"")</f>
        <v/>
      </c>
      <c r="P4" s="4" t="str">
        <f>IF('DOCENTI-CLASSI-MATERIE'!$B4="Docente",IF(ISBLANK(ORARIO!L4)=TRUE,"",ORARIO!L4),"")</f>
        <v/>
      </c>
      <c r="Q4" s="4" t="str">
        <f>IF('DOCENTI-CLASSI-MATERIE'!$B4="Docente",IF(ISBLANK(ORARIO!M4)=TRUE,"",ORARIO!M4),"")</f>
        <v/>
      </c>
      <c r="R4" s="4" t="str">
        <f>IF('DOCENTI-CLASSI-MATERIE'!$B4="Docente",IF(ISBLANK(ORARIO!#REF!)=TRUE,"",ORARIO!#REF!),"")</f>
        <v/>
      </c>
      <c r="S4" s="4" t="str">
        <f>IF('DOCENTI-CLASSI-MATERIE'!$B4="Docente",IF(ISBLANK(ORARIO!#REF!)=TRUE,"",ORARIO!#REF!),"")</f>
        <v/>
      </c>
      <c r="T4" s="4" t="str">
        <f>IF('DOCENTI-CLASSI-MATERIE'!$B4="Docente",IF(ISBLANK(ORARIO!#REF!)=TRUE,"",ORARIO!#REF!),"")</f>
        <v/>
      </c>
      <c r="U4" s="6" t="str">
        <f>IF('DOCENTI-CLASSI-MATERIE'!$B4="Docente",IF(ISBLANK(ORARIO!#REF!)=TRUE,"",ORARIO!#REF!),"")</f>
        <v/>
      </c>
      <c r="V4" s="5" t="str">
        <f>IF('DOCENTI-CLASSI-MATERIE'!$B4="Docente",IF(ISBLANK(ORARIO!N4)=TRUE,"",ORARIO!N4),"")</f>
        <v/>
      </c>
      <c r="W4" s="4" t="str">
        <f>IF('DOCENTI-CLASSI-MATERIE'!$B4="Docente",IF(ISBLANK(ORARIO!O4)=TRUE,"",ORARIO!O4),"")</f>
        <v/>
      </c>
      <c r="X4" s="4" t="str">
        <f>IF('DOCENTI-CLASSI-MATERIE'!$B4="Docente",IF(ISBLANK(ORARIO!P4)=TRUE,"",ORARIO!P4),"")</f>
        <v/>
      </c>
      <c r="Y4" s="4" t="str">
        <f>IF('DOCENTI-CLASSI-MATERIE'!$B4="Docente",IF(ISBLANK(ORARIO!Q4)=TRUE,"",ORARIO!Q4),"")</f>
        <v/>
      </c>
      <c r="Z4" s="4" t="str">
        <f>IF('DOCENTI-CLASSI-MATERIE'!$B4="Docente",IF(ISBLANK(ORARIO!R4)=TRUE,"",ORARIO!R4),"")</f>
        <v/>
      </c>
      <c r="AA4" s="4" t="str">
        <f>IF('DOCENTI-CLASSI-MATERIE'!$B4="Docente",IF(ISBLANK(ORARIO!S4)=TRUE,"",ORARIO!S4),"")</f>
        <v/>
      </c>
      <c r="AB4" s="4" t="str">
        <f>IF('DOCENTI-CLASSI-MATERIE'!$B4="Docente",IF(ISBLANK(ORARIO!#REF!)=TRUE,"",ORARIO!#REF!),"")</f>
        <v/>
      </c>
      <c r="AC4" s="4" t="str">
        <f>IF('DOCENTI-CLASSI-MATERIE'!$B4="Docente",IF(ISBLANK(ORARIO!#REF!)=TRUE,"",ORARIO!#REF!),"")</f>
        <v/>
      </c>
      <c r="AD4" s="4" t="str">
        <f>IF('DOCENTI-CLASSI-MATERIE'!$B4="Docente",IF(ISBLANK(ORARIO!#REF!)=TRUE,"",ORARIO!#REF!),"")</f>
        <v/>
      </c>
      <c r="AE4" s="6" t="str">
        <f>IF('DOCENTI-CLASSI-MATERIE'!$B4="Docente",IF(ISBLANK(ORARIO!#REF!)=TRUE,"",ORARIO!#REF!),"")</f>
        <v/>
      </c>
      <c r="AF4" s="5" t="str">
        <f>IF('DOCENTI-CLASSI-MATERIE'!$B4="Docente",IF(ISBLANK(ORARIO!T4)=TRUE,"",ORARIO!T4),"")</f>
        <v/>
      </c>
      <c r="AG4" s="4" t="str">
        <f>IF('DOCENTI-CLASSI-MATERIE'!$B4="Docente",IF(ISBLANK(ORARIO!U4)=TRUE,"",ORARIO!U4),"")</f>
        <v/>
      </c>
      <c r="AH4" s="4" t="str">
        <f>IF('DOCENTI-CLASSI-MATERIE'!$B4="Docente",IF(ISBLANK(ORARIO!V4)=TRUE,"",ORARIO!V4),"")</f>
        <v/>
      </c>
      <c r="AI4" s="4" t="str">
        <f>IF('DOCENTI-CLASSI-MATERIE'!$B4="Docente",IF(ISBLANK(ORARIO!W4)=TRUE,"",ORARIO!W4),"")</f>
        <v/>
      </c>
      <c r="AJ4" s="4" t="str">
        <f>IF('DOCENTI-CLASSI-MATERIE'!$B4="Docente",IF(ISBLANK(ORARIO!X4)=TRUE,"",ORARIO!X4),"")</f>
        <v/>
      </c>
      <c r="AK4" s="4" t="str">
        <f>IF('DOCENTI-CLASSI-MATERIE'!$B4="Docente",IF(ISBLANK(ORARIO!Y4)=TRUE,"",ORARIO!Y4),"")</f>
        <v/>
      </c>
      <c r="AL4" s="4" t="str">
        <f>IF('DOCENTI-CLASSI-MATERIE'!$B4="Docente",IF(ISBLANK(ORARIO!#REF!)=TRUE,"",ORARIO!#REF!),"")</f>
        <v/>
      </c>
      <c r="AM4" s="4" t="str">
        <f>IF('DOCENTI-CLASSI-MATERIE'!$B4="Docente",IF(ISBLANK(ORARIO!#REF!)=TRUE,"",ORARIO!#REF!),"")</f>
        <v/>
      </c>
      <c r="AN4" s="4" t="str">
        <f>IF('DOCENTI-CLASSI-MATERIE'!$B4="Docente",IF(ISBLANK(ORARIO!#REF!)=TRUE,"",ORARIO!#REF!),"")</f>
        <v/>
      </c>
      <c r="AO4" s="6" t="str">
        <f>IF('DOCENTI-CLASSI-MATERIE'!$B4="Docente",IF(ISBLANK(ORARIO!#REF!)=TRUE,"",ORARIO!#REF!),"")</f>
        <v/>
      </c>
      <c r="AP4" s="5" t="str">
        <f>IF('DOCENTI-CLASSI-MATERIE'!$B4="Docente",IF(ISBLANK(ORARIO!Z4)=TRUE,"",ORARIO!Z4),"")</f>
        <v/>
      </c>
      <c r="AQ4" s="4" t="str">
        <f>IF('DOCENTI-CLASSI-MATERIE'!$B4="Docente",IF(ISBLANK(ORARIO!AA4)=TRUE,"",ORARIO!AA4),"")</f>
        <v/>
      </c>
      <c r="AR4" s="4" t="str">
        <f>IF('DOCENTI-CLASSI-MATERIE'!$B4="Docente",IF(ISBLANK(ORARIO!AB4)=TRUE,"",ORARIO!AB4),"")</f>
        <v/>
      </c>
      <c r="AS4" s="4" t="str">
        <f>IF('DOCENTI-CLASSI-MATERIE'!$B4="Docente",IF(ISBLANK(ORARIO!AC4)=TRUE,"",ORARIO!AC4),"")</f>
        <v/>
      </c>
      <c r="AT4" s="4" t="str">
        <f>IF('DOCENTI-CLASSI-MATERIE'!$B4="Docente",IF(ISBLANK(ORARIO!AD4)=TRUE,"",ORARIO!AD4),"")</f>
        <v/>
      </c>
      <c r="AU4" s="4" t="str">
        <f>IF('DOCENTI-CLASSI-MATERIE'!$B4="Docente",IF(ISBLANK(ORARIO!#REF!)=TRUE,"",ORARIO!#REF!),"")</f>
        <v/>
      </c>
      <c r="AV4" s="4" t="str">
        <f>IF('DOCENTI-CLASSI-MATERIE'!$B4="Docente",IF(ISBLANK(ORARIO!#REF!)=TRUE,"",ORARIO!#REF!),"")</f>
        <v/>
      </c>
      <c r="AW4" s="4" t="str">
        <f>IF('DOCENTI-CLASSI-MATERIE'!$B4="Docente",IF(ISBLANK(ORARIO!#REF!)=TRUE,"",ORARIO!#REF!),"")</f>
        <v/>
      </c>
      <c r="AX4" s="4" t="str">
        <f>IF('DOCENTI-CLASSI-MATERIE'!$B4="Docente",IF(ISBLANK(ORARIO!#REF!)=TRUE,"",ORARIO!#REF!),"")</f>
        <v/>
      </c>
      <c r="AY4" s="6" t="str">
        <f>IF('DOCENTI-CLASSI-MATERIE'!$B4="Docente",IF(ISBLANK(ORARIO!#REF!)=TRUE,"",ORARIO!#REF!),"")</f>
        <v/>
      </c>
      <c r="AZ4" s="5" t="str">
        <f>IF('DOCENTI-CLASSI-MATERIE'!$B4="Docente",IF(ISBLANK(ORARIO!AE4)=TRUE,"",ORARIO!AE4),"")</f>
        <v/>
      </c>
      <c r="BA4" s="4" t="str">
        <f>IF('DOCENTI-CLASSI-MATERIE'!$B4="Docente",IF(ISBLANK(ORARIO!AF4)=TRUE,"",ORARIO!AF4),"")</f>
        <v/>
      </c>
      <c r="BB4" s="4" t="str">
        <f>IF('DOCENTI-CLASSI-MATERIE'!$B4="Docente",IF(ISBLANK(ORARIO!AG4)=TRUE,"",ORARIO!AG4),"")</f>
        <v/>
      </c>
      <c r="BC4" s="4" t="str">
        <f>IF('DOCENTI-CLASSI-MATERIE'!$B4="Docente",IF(ISBLANK(ORARIO!AH4)=TRUE,"",ORARIO!AH4),"")</f>
        <v/>
      </c>
      <c r="BD4" s="4" t="str">
        <f>IF('DOCENTI-CLASSI-MATERIE'!$B4="Docente",IF(ISBLANK(ORARIO!AI4)=TRUE,"",ORARIO!AI4),"")</f>
        <v/>
      </c>
      <c r="BE4" s="4" t="str">
        <f>IF('DOCENTI-CLASSI-MATERIE'!$B4="Docente",IF(ISBLANK(ORARIO!#REF!)=TRUE,"",ORARIO!#REF!),"")</f>
        <v/>
      </c>
      <c r="BF4" s="4" t="str">
        <f>IF('DOCENTI-CLASSI-MATERIE'!$B4="Docente",IF(ISBLANK(ORARIO!#REF!)=TRUE,"",ORARIO!#REF!),"")</f>
        <v/>
      </c>
      <c r="BG4" s="4" t="str">
        <f>IF('DOCENTI-CLASSI-MATERIE'!$B4="Docente",IF(ISBLANK(ORARIO!#REF!)=TRUE,"",ORARIO!#REF!),"")</f>
        <v/>
      </c>
      <c r="BH4" s="4" t="str">
        <f>IF('DOCENTI-CLASSI-MATERIE'!$B4="Docente",IF(ISBLANK(ORARIO!#REF!)=TRUE,"",ORARIO!#REF!),"")</f>
        <v/>
      </c>
      <c r="BI4" s="6" t="str">
        <f>IF('DOCENTI-CLASSI-MATERIE'!$B4="Docente",IF(ISBLANK(ORARIO!#REF!)=TRUE,"",ORARIO!#REF!),"")</f>
        <v/>
      </c>
    </row>
    <row r="5" spans="1:64" ht="20.100000000000001" customHeight="1">
      <c r="A5" s="78" t="str">
        <f>IF('DOCENTI-CLASSI-MATERIE'!B6="Docente",'DOCENTI-CLASSI-MATERIE'!A6,"")</f>
        <v>BARBARO</v>
      </c>
      <c r="B5" s="5" t="str">
        <f>IF('DOCENTI-CLASSI-MATERIE'!$B6="Docente",IF(ISBLANK(ORARIO!C5)=TRUE,"",ORARIO!C5),"")</f>
        <v/>
      </c>
      <c r="C5" s="4" t="str">
        <f>IF('DOCENTI-CLASSI-MATERIE'!$B6="Docente",IF(ISBLANK(ORARIO!D5)=TRUE,"",ORARIO!D5),"")</f>
        <v/>
      </c>
      <c r="D5" s="4" t="str">
        <f>IF('DOCENTI-CLASSI-MATERIE'!$B6="Docente",IF(ISBLANK(ORARIO!E5)=TRUE,"",ORARIO!E5),"")</f>
        <v/>
      </c>
      <c r="E5" s="4" t="str">
        <f>IF('DOCENTI-CLASSI-MATERIE'!$B6="Docente",IF(ISBLANK(ORARIO!F5)=TRUE,"",ORARIO!F5),"")</f>
        <v/>
      </c>
      <c r="F5" s="4" t="str">
        <f>IF('DOCENTI-CLASSI-MATERIE'!$B6="Docente",IF(ISBLANK(ORARIO!G5)=TRUE,"",ORARIO!G5),"")</f>
        <v>5C</v>
      </c>
      <c r="G5" s="4" t="e">
        <f>IF('DOCENTI-CLASSI-MATERIE'!$B6="Docente",IF(ISBLANK(ORARIO!#REF!)=TRUE,"",ORARIO!#REF!),"")</f>
        <v>#REF!</v>
      </c>
      <c r="H5" s="4" t="e">
        <f>IF('DOCENTI-CLASSI-MATERIE'!$B6="Docente",IF(ISBLANK(ORARIO!#REF!)=TRUE,"",ORARIO!#REF!),"")</f>
        <v>#REF!</v>
      </c>
      <c r="I5" s="4" t="e">
        <f>IF('DOCENTI-CLASSI-MATERIE'!$B6="Docente",IF(ISBLANK(ORARIO!#REF!)=TRUE,"",ORARIO!#REF!),"")</f>
        <v>#REF!</v>
      </c>
      <c r="J5" s="4" t="e">
        <f>IF('DOCENTI-CLASSI-MATERIE'!$B6="Docente",IF(ISBLANK(ORARIO!#REF!)=TRUE,"",ORARIO!#REF!),"")</f>
        <v>#REF!</v>
      </c>
      <c r="K5" s="6" t="e">
        <f>IF('DOCENTI-CLASSI-MATERIE'!$B6="Docente",IF(ISBLANK(ORARIO!#REF!)=TRUE,"",ORARIO!#REF!),"")</f>
        <v>#REF!</v>
      </c>
      <c r="L5" s="5" t="str">
        <f>IF('DOCENTI-CLASSI-MATERIE'!$B6="Docente",IF(ISBLANK(ORARIO!H5)=TRUE,"",ORARIO!H5),"")</f>
        <v/>
      </c>
      <c r="M5" s="4" t="str">
        <f>IF('DOCENTI-CLASSI-MATERIE'!$B6="Docente",IF(ISBLANK(ORARIO!I5)=TRUE,"",ORARIO!I5),"")</f>
        <v/>
      </c>
      <c r="N5" s="4" t="str">
        <f>IF('DOCENTI-CLASSI-MATERIE'!$B6="Docente",IF(ISBLANK(ORARIO!J5)=TRUE,"",ORARIO!J5),"")</f>
        <v/>
      </c>
      <c r="O5" s="4" t="str">
        <f>IF('DOCENTI-CLASSI-MATERIE'!$B6="Docente",IF(ISBLANK(ORARIO!K5)=TRUE,"",ORARIO!K5),"")</f>
        <v/>
      </c>
      <c r="P5" s="4" t="str">
        <f>IF('DOCENTI-CLASSI-MATERIE'!$B6="Docente",IF(ISBLANK(ORARIO!L5)=TRUE,"",ORARIO!L5),"")</f>
        <v/>
      </c>
      <c r="Q5" s="4" t="str">
        <f>IF('DOCENTI-CLASSI-MATERIE'!$B6="Docente",IF(ISBLANK(ORARIO!M5)=TRUE,"",ORARIO!M5),"")</f>
        <v/>
      </c>
      <c r="R5" s="4" t="e">
        <f>IF('DOCENTI-CLASSI-MATERIE'!$B6="Docente",IF(ISBLANK(ORARIO!#REF!)=TRUE,"",ORARIO!#REF!),"")</f>
        <v>#REF!</v>
      </c>
      <c r="S5" s="4" t="e">
        <f>IF('DOCENTI-CLASSI-MATERIE'!$B6="Docente",IF(ISBLANK(ORARIO!#REF!)=TRUE,"",ORARIO!#REF!),"")</f>
        <v>#REF!</v>
      </c>
      <c r="T5" s="4" t="e">
        <f>IF('DOCENTI-CLASSI-MATERIE'!$B6="Docente",IF(ISBLANK(ORARIO!#REF!)=TRUE,"",ORARIO!#REF!),"")</f>
        <v>#REF!</v>
      </c>
      <c r="U5" s="6" t="e">
        <f>IF('DOCENTI-CLASSI-MATERIE'!$B6="Docente",IF(ISBLANK(ORARIO!#REF!)=TRUE,"",ORARIO!#REF!),"")</f>
        <v>#REF!</v>
      </c>
      <c r="V5" s="5" t="str">
        <f>IF('DOCENTI-CLASSI-MATERIE'!$B6="Docente",IF(ISBLANK(ORARIO!N5)=TRUE,"",ORARIO!N5),"")</f>
        <v>5C</v>
      </c>
      <c r="W5" s="4" t="str">
        <f>IF('DOCENTI-CLASSI-MATERIE'!$B6="Docente",IF(ISBLANK(ORARIO!O5)=TRUE,"",ORARIO!O5),"")</f>
        <v/>
      </c>
      <c r="X5" s="4" t="str">
        <f>IF('DOCENTI-CLASSI-MATERIE'!$B6="Docente",IF(ISBLANK(ORARIO!P5)=TRUE,"",ORARIO!P5),"")</f>
        <v/>
      </c>
      <c r="Y5" s="4" t="str">
        <f>IF('DOCENTI-CLASSI-MATERIE'!$B6="Docente",IF(ISBLANK(ORARIO!Q5)=TRUE,"",ORARIO!Q5),"")</f>
        <v/>
      </c>
      <c r="Z5" s="4" t="str">
        <f>IF('DOCENTI-CLASSI-MATERIE'!$B6="Docente",IF(ISBLANK(ORARIO!R5)=TRUE,"",ORARIO!R5),"")</f>
        <v/>
      </c>
      <c r="AA5" s="4" t="str">
        <f>IF('DOCENTI-CLASSI-MATERIE'!$B6="Docente",IF(ISBLANK(ORARIO!S5)=TRUE,"",ORARIO!S5),"")</f>
        <v/>
      </c>
      <c r="AB5" s="4" t="e">
        <f>IF('DOCENTI-CLASSI-MATERIE'!$B6="Docente",IF(ISBLANK(ORARIO!#REF!)=TRUE,"",ORARIO!#REF!),"")</f>
        <v>#REF!</v>
      </c>
      <c r="AC5" s="4" t="e">
        <f>IF('DOCENTI-CLASSI-MATERIE'!$B6="Docente",IF(ISBLANK(ORARIO!#REF!)=TRUE,"",ORARIO!#REF!),"")</f>
        <v>#REF!</v>
      </c>
      <c r="AD5" s="4" t="e">
        <f>IF('DOCENTI-CLASSI-MATERIE'!$B6="Docente",IF(ISBLANK(ORARIO!#REF!)=TRUE,"",ORARIO!#REF!),"")</f>
        <v>#REF!</v>
      </c>
      <c r="AE5" s="6" t="e">
        <f>IF('DOCENTI-CLASSI-MATERIE'!$B6="Docente",IF(ISBLANK(ORARIO!#REF!)=TRUE,"",ORARIO!#REF!),"")</f>
        <v>#REF!</v>
      </c>
      <c r="AF5" s="5" t="str">
        <f>IF('DOCENTI-CLASSI-MATERIE'!$B6="Docente",IF(ISBLANK(ORARIO!T5)=TRUE,"",ORARIO!T5),"")</f>
        <v/>
      </c>
      <c r="AG5" s="4" t="str">
        <f>IF('DOCENTI-CLASSI-MATERIE'!$B6="Docente",IF(ISBLANK(ORARIO!U5)=TRUE,"",ORARIO!U5),"")</f>
        <v/>
      </c>
      <c r="AH5" s="4" t="str">
        <f>IF('DOCENTI-CLASSI-MATERIE'!$B6="Docente",IF(ISBLANK(ORARIO!V5)=TRUE,"",ORARIO!V5),"")</f>
        <v/>
      </c>
      <c r="AI5" s="4" t="str">
        <f>IF('DOCENTI-CLASSI-MATERIE'!$B6="Docente",IF(ISBLANK(ORARIO!W5)=TRUE,"",ORARIO!W5),"")</f>
        <v/>
      </c>
      <c r="AJ5" s="4" t="str">
        <f>IF('DOCENTI-CLASSI-MATERIE'!$B6="Docente",IF(ISBLANK(ORARIO!X5)=TRUE,"",ORARIO!X5),"")</f>
        <v/>
      </c>
      <c r="AK5" s="4" t="str">
        <f>IF('DOCENTI-CLASSI-MATERIE'!$B6="Docente",IF(ISBLANK(ORARIO!Y5)=TRUE,"",ORARIO!Y5),"")</f>
        <v/>
      </c>
      <c r="AL5" s="4" t="e">
        <f>IF('DOCENTI-CLASSI-MATERIE'!$B6="Docente",IF(ISBLANK(ORARIO!#REF!)=TRUE,"",ORARIO!#REF!),"")</f>
        <v>#REF!</v>
      </c>
      <c r="AM5" s="4" t="e">
        <f>IF('DOCENTI-CLASSI-MATERIE'!$B6="Docente",IF(ISBLANK(ORARIO!#REF!)=TRUE,"",ORARIO!#REF!),"")</f>
        <v>#REF!</v>
      </c>
      <c r="AN5" s="4" t="e">
        <f>IF('DOCENTI-CLASSI-MATERIE'!$B6="Docente",IF(ISBLANK(ORARIO!#REF!)=TRUE,"",ORARIO!#REF!),"")</f>
        <v>#REF!</v>
      </c>
      <c r="AO5" s="6" t="e">
        <f>IF('DOCENTI-CLASSI-MATERIE'!$B6="Docente",IF(ISBLANK(ORARIO!#REF!)=TRUE,"",ORARIO!#REF!),"")</f>
        <v>#REF!</v>
      </c>
      <c r="AP5" s="5" t="str">
        <f>IF('DOCENTI-CLASSI-MATERIE'!$B6="Docente",IF(ISBLANK(ORARIO!Z5)=TRUE,"",ORARIO!Z5),"")</f>
        <v/>
      </c>
      <c r="AQ5" s="4" t="str">
        <f>IF('DOCENTI-CLASSI-MATERIE'!$B6="Docente",IF(ISBLANK(ORARIO!AA5)=TRUE,"",ORARIO!AA5),"")</f>
        <v/>
      </c>
      <c r="AR5" s="4" t="str">
        <f>IF('DOCENTI-CLASSI-MATERIE'!$B6="Docente",IF(ISBLANK(ORARIO!AB5)=TRUE,"",ORARIO!AB5),"")</f>
        <v/>
      </c>
      <c r="AS5" s="4" t="str">
        <f>IF('DOCENTI-CLASSI-MATERIE'!$B6="Docente",IF(ISBLANK(ORARIO!AC5)=TRUE,"",ORARIO!AC5),"")</f>
        <v/>
      </c>
      <c r="AT5" s="4" t="str">
        <f>IF('DOCENTI-CLASSI-MATERIE'!$B6="Docente",IF(ISBLANK(ORARIO!AD5)=TRUE,"",ORARIO!AD5),"")</f>
        <v>5C</v>
      </c>
      <c r="AU5" s="4" t="e">
        <f>IF('DOCENTI-CLASSI-MATERIE'!$B6="Docente",IF(ISBLANK(ORARIO!#REF!)=TRUE,"",ORARIO!#REF!),"")</f>
        <v>#REF!</v>
      </c>
      <c r="AV5" s="4" t="e">
        <f>IF('DOCENTI-CLASSI-MATERIE'!$B6="Docente",IF(ISBLANK(ORARIO!#REF!)=TRUE,"",ORARIO!#REF!),"")</f>
        <v>#REF!</v>
      </c>
      <c r="AW5" s="4" t="e">
        <f>IF('DOCENTI-CLASSI-MATERIE'!$B6="Docente",IF(ISBLANK(ORARIO!#REF!)=TRUE,"",ORARIO!#REF!),"")</f>
        <v>#REF!</v>
      </c>
      <c r="AX5" s="4" t="e">
        <f>IF('DOCENTI-CLASSI-MATERIE'!$B6="Docente",IF(ISBLANK(ORARIO!#REF!)=TRUE,"",ORARIO!#REF!),"")</f>
        <v>#REF!</v>
      </c>
      <c r="AY5" s="6" t="e">
        <f>IF('DOCENTI-CLASSI-MATERIE'!$B6="Docente",IF(ISBLANK(ORARIO!#REF!)=TRUE,"",ORARIO!#REF!),"")</f>
        <v>#REF!</v>
      </c>
      <c r="AZ5" s="5" t="str">
        <f>IF('DOCENTI-CLASSI-MATERIE'!$B6="Docente",IF(ISBLANK(ORARIO!AE5)=TRUE,"",ORARIO!AE5),"")</f>
        <v/>
      </c>
      <c r="BA5" s="4" t="str">
        <f>IF('DOCENTI-CLASSI-MATERIE'!$B6="Docente",IF(ISBLANK(ORARIO!AF5)=TRUE,"",ORARIO!AF5),"")</f>
        <v/>
      </c>
      <c r="BB5" s="4" t="str">
        <f>IF('DOCENTI-CLASSI-MATERIE'!$B6="Docente",IF(ISBLANK(ORARIO!AG5)=TRUE,"",ORARIO!AG5),"")</f>
        <v/>
      </c>
      <c r="BC5" s="4" t="str">
        <f>IF('DOCENTI-CLASSI-MATERIE'!$B6="Docente",IF(ISBLANK(ORARIO!AH5)=TRUE,"",ORARIO!AH5),"")</f>
        <v/>
      </c>
      <c r="BD5" s="4" t="str">
        <f>IF('DOCENTI-CLASSI-MATERIE'!$B6="Docente",IF(ISBLANK(ORARIO!AI5)=TRUE,"",ORARIO!AI5),"")</f>
        <v/>
      </c>
      <c r="BE5" s="4" t="e">
        <f>IF('DOCENTI-CLASSI-MATERIE'!$B6="Docente",IF(ISBLANK(ORARIO!#REF!)=TRUE,"",ORARIO!#REF!),"")</f>
        <v>#REF!</v>
      </c>
      <c r="BF5" s="4" t="e">
        <f>IF('DOCENTI-CLASSI-MATERIE'!$B6="Docente",IF(ISBLANK(ORARIO!#REF!)=TRUE,"",ORARIO!#REF!),"")</f>
        <v>#REF!</v>
      </c>
      <c r="BG5" s="4" t="e">
        <f>IF('DOCENTI-CLASSI-MATERIE'!$B6="Docente",IF(ISBLANK(ORARIO!#REF!)=TRUE,"",ORARIO!#REF!),"")</f>
        <v>#REF!</v>
      </c>
      <c r="BH5" s="4" t="e">
        <f>IF('DOCENTI-CLASSI-MATERIE'!$B6="Docente",IF(ISBLANK(ORARIO!#REF!)=TRUE,"",ORARIO!#REF!),"")</f>
        <v>#REF!</v>
      </c>
      <c r="BI5" s="6" t="e">
        <f>IF('DOCENTI-CLASSI-MATERIE'!$B6="Docente",IF(ISBLANK(ORARIO!#REF!)=TRUE,"",ORARIO!#REF!),"")</f>
        <v>#REF!</v>
      </c>
    </row>
    <row r="6" spans="1:64" ht="20.100000000000001" customHeight="1">
      <c r="A6" s="78" t="str">
        <f>IF('DOCENTI-CLASSI-MATERIE'!B8="Docente",'DOCENTI-CLASSI-MATERIE'!A8,"")</f>
        <v>BARTOLACCI</v>
      </c>
      <c r="B6" s="5" t="str">
        <f>IF('DOCENTI-CLASSI-MATERIE'!$B8="Docente",IF(ISBLANK(ORARIO!C6)=TRUE,"",ORARIO!C6),"")</f>
        <v/>
      </c>
      <c r="C6" s="4" t="str">
        <f>IF('DOCENTI-CLASSI-MATERIE'!$B8="Docente",IF(ISBLANK(ORARIO!D6)=TRUE,"",ORARIO!D6),"")</f>
        <v/>
      </c>
      <c r="D6" s="4" t="str">
        <f>IF('DOCENTI-CLASSI-MATERIE'!$B8="Docente",IF(ISBLANK(ORARIO!E6)=TRUE,"",ORARIO!E6),"")</f>
        <v/>
      </c>
      <c r="E6" s="4" t="str">
        <f>IF('DOCENTI-CLASSI-MATERIE'!$B8="Docente",IF(ISBLANK(ORARIO!F6)=TRUE,"",ORARIO!F6),"")</f>
        <v/>
      </c>
      <c r="F6" s="4" t="str">
        <f>IF('DOCENTI-CLASSI-MATERIE'!$B8="Docente",IF(ISBLANK(ORARIO!G6)=TRUE,"",ORARIO!G6),"")</f>
        <v/>
      </c>
      <c r="G6" s="4" t="e">
        <f>IF('DOCENTI-CLASSI-MATERIE'!$B8="Docente",IF(ISBLANK(ORARIO!#REF!)=TRUE,"",ORARIO!#REF!),"")</f>
        <v>#REF!</v>
      </c>
      <c r="H6" s="4" t="e">
        <f>IF('DOCENTI-CLASSI-MATERIE'!$B8="Docente",IF(ISBLANK(ORARIO!#REF!)=TRUE,"",ORARIO!#REF!),"")</f>
        <v>#REF!</v>
      </c>
      <c r="I6" s="4" t="e">
        <f>IF('DOCENTI-CLASSI-MATERIE'!$B8="Docente",IF(ISBLANK(ORARIO!#REF!)=TRUE,"",ORARIO!#REF!),"")</f>
        <v>#REF!</v>
      </c>
      <c r="J6" s="4" t="e">
        <f>IF('DOCENTI-CLASSI-MATERIE'!$B8="Docente",IF(ISBLANK(ORARIO!#REF!)=TRUE,"",ORARIO!#REF!),"")</f>
        <v>#REF!</v>
      </c>
      <c r="K6" s="6" t="e">
        <f>IF('DOCENTI-CLASSI-MATERIE'!$B8="Docente",IF(ISBLANK(ORARIO!#REF!)=TRUE,"",ORARIO!#REF!),"")</f>
        <v>#REF!</v>
      </c>
      <c r="L6" s="5" t="str">
        <f>IF('DOCENTI-CLASSI-MATERIE'!$B8="Docente",IF(ISBLANK(ORARIO!H6)=TRUE,"",ORARIO!H6),"")</f>
        <v>2T</v>
      </c>
      <c r="M6" s="4" t="str">
        <f>IF('DOCENTI-CLASSI-MATERIE'!$B8="Docente",IF(ISBLANK(ORARIO!I6)=TRUE,"",ORARIO!I6),"")</f>
        <v>5EC</v>
      </c>
      <c r="N6" s="4" t="str">
        <f>IF('DOCENTI-CLASSI-MATERIE'!$B8="Docente",IF(ISBLANK(ORARIO!J6)=TRUE,"",ORARIO!J6),"")</f>
        <v/>
      </c>
      <c r="O6" s="4" t="str">
        <f>IF('DOCENTI-CLASSI-MATERIE'!$B8="Docente",IF(ISBLANK(ORARIO!K6)=TRUE,"",ORARIO!K6),"")</f>
        <v>3EC</v>
      </c>
      <c r="P6" s="4" t="str">
        <f>IF('DOCENTI-CLASSI-MATERIE'!$B8="Docente",IF(ISBLANK(ORARIO!L6)=TRUE,"",ORARIO!L6),"")</f>
        <v>3EC</v>
      </c>
      <c r="Q6" s="4" t="str">
        <f>IF('DOCENTI-CLASSI-MATERIE'!$B8="Docente",IF(ISBLANK(ORARIO!M6)=TRUE,"",ORARIO!M6),"")</f>
        <v/>
      </c>
      <c r="R6" s="4" t="e">
        <f>IF('DOCENTI-CLASSI-MATERIE'!$B8="Docente",IF(ISBLANK(ORARIO!#REF!)=TRUE,"",ORARIO!#REF!),"")</f>
        <v>#REF!</v>
      </c>
      <c r="S6" s="4" t="e">
        <f>IF('DOCENTI-CLASSI-MATERIE'!$B8="Docente",IF(ISBLANK(ORARIO!#REF!)=TRUE,"",ORARIO!#REF!),"")</f>
        <v>#REF!</v>
      </c>
      <c r="T6" s="4" t="e">
        <f>IF('DOCENTI-CLASSI-MATERIE'!$B8="Docente",IF(ISBLANK(ORARIO!#REF!)=TRUE,"",ORARIO!#REF!),"")</f>
        <v>#REF!</v>
      </c>
      <c r="U6" s="6" t="e">
        <f>IF('DOCENTI-CLASSI-MATERIE'!$B8="Docente",IF(ISBLANK(ORARIO!#REF!)=TRUE,"",ORARIO!#REF!),"")</f>
        <v>#REF!</v>
      </c>
      <c r="V6" s="5" t="str">
        <f>IF('DOCENTI-CLASSI-MATERIE'!$B8="Docente",IF(ISBLANK(ORARIO!N6)=TRUE,"",ORARIO!N6),"")</f>
        <v>2T</v>
      </c>
      <c r="W6" s="4" t="str">
        <f>IF('DOCENTI-CLASSI-MATERIE'!$B8="Docente",IF(ISBLANK(ORARIO!O6)=TRUE,"",ORARIO!O6),"")</f>
        <v>5EC</v>
      </c>
      <c r="X6" s="4" t="str">
        <f>IF('DOCENTI-CLASSI-MATERIE'!$B8="Docente",IF(ISBLANK(ORARIO!P6)=TRUE,"",ORARIO!P6),"")</f>
        <v/>
      </c>
      <c r="Y6" s="4" t="str">
        <f>IF('DOCENTI-CLASSI-MATERIE'!$B8="Docente",IF(ISBLANK(ORARIO!Q6)=TRUE,"",ORARIO!Q6),"")</f>
        <v/>
      </c>
      <c r="Z6" s="4" t="str">
        <f>IF('DOCENTI-CLASSI-MATERIE'!$B8="Docente",IF(ISBLANK(ORARIO!R6)=TRUE,"",ORARIO!R6),"")</f>
        <v>3EC</v>
      </c>
      <c r="AA6" s="4" t="str">
        <f>IF('DOCENTI-CLASSI-MATERIE'!$B8="Docente",IF(ISBLANK(ORARIO!S6)=TRUE,"",ORARIO!S6),"")</f>
        <v>2T</v>
      </c>
      <c r="AB6" s="4" t="e">
        <f>IF('DOCENTI-CLASSI-MATERIE'!$B8="Docente",IF(ISBLANK(ORARIO!#REF!)=TRUE,"",ORARIO!#REF!),"")</f>
        <v>#REF!</v>
      </c>
      <c r="AC6" s="4" t="e">
        <f>IF('DOCENTI-CLASSI-MATERIE'!$B8="Docente",IF(ISBLANK(ORARIO!#REF!)=TRUE,"",ORARIO!#REF!),"")</f>
        <v>#REF!</v>
      </c>
      <c r="AD6" s="4" t="e">
        <f>IF('DOCENTI-CLASSI-MATERIE'!$B8="Docente",IF(ISBLANK(ORARIO!#REF!)=TRUE,"",ORARIO!#REF!),"")</f>
        <v>#REF!</v>
      </c>
      <c r="AE6" s="6" t="e">
        <f>IF('DOCENTI-CLASSI-MATERIE'!$B8="Docente",IF(ISBLANK(ORARIO!#REF!)=TRUE,"",ORARIO!#REF!),"")</f>
        <v>#REF!</v>
      </c>
      <c r="AF6" s="5" t="str">
        <f>IF('DOCENTI-CLASSI-MATERIE'!$B8="Docente",IF(ISBLANK(ORARIO!T6)=TRUE,"",ORARIO!T6),"")</f>
        <v>3EC</v>
      </c>
      <c r="AG6" s="4" t="str">
        <f>IF('DOCENTI-CLASSI-MATERIE'!$B8="Docente",IF(ISBLANK(ORARIO!U6)=TRUE,"",ORARIO!U6),"")</f>
        <v/>
      </c>
      <c r="AH6" s="4" t="str">
        <f>IF('DOCENTI-CLASSI-MATERIE'!$B8="Docente",IF(ISBLANK(ORARIO!V6)=TRUE,"",ORARIO!V6),"")</f>
        <v/>
      </c>
      <c r="AI6" s="4" t="str">
        <f>IF('DOCENTI-CLASSI-MATERIE'!$B8="Docente",IF(ISBLANK(ORARIO!W6)=TRUE,"",ORARIO!W6),"")</f>
        <v>5EC</v>
      </c>
      <c r="AJ6" s="4" t="str">
        <f>IF('DOCENTI-CLASSI-MATERIE'!$B8="Docente",IF(ISBLANK(ORARIO!X6)=TRUE,"",ORARIO!X6),"")</f>
        <v>5EC</v>
      </c>
      <c r="AK6" s="4" t="str">
        <f>IF('DOCENTI-CLASSI-MATERIE'!$B8="Docente",IF(ISBLANK(ORARIO!Y6)=TRUE,"",ORARIO!Y6),"")</f>
        <v/>
      </c>
      <c r="AL6" s="4" t="e">
        <f>IF('DOCENTI-CLASSI-MATERIE'!$B8="Docente",IF(ISBLANK(ORARIO!#REF!)=TRUE,"",ORARIO!#REF!),"")</f>
        <v>#REF!</v>
      </c>
      <c r="AM6" s="4" t="e">
        <f>IF('DOCENTI-CLASSI-MATERIE'!$B8="Docente",IF(ISBLANK(ORARIO!#REF!)=TRUE,"",ORARIO!#REF!),"")</f>
        <v>#REF!</v>
      </c>
      <c r="AN6" s="4" t="e">
        <f>IF('DOCENTI-CLASSI-MATERIE'!$B8="Docente",IF(ISBLANK(ORARIO!#REF!)=TRUE,"",ORARIO!#REF!),"")</f>
        <v>#REF!</v>
      </c>
      <c r="AO6" s="6" t="e">
        <f>IF('DOCENTI-CLASSI-MATERIE'!$B8="Docente",IF(ISBLANK(ORARIO!#REF!)=TRUE,"",ORARIO!#REF!),"")</f>
        <v>#REF!</v>
      </c>
      <c r="AP6" s="5" t="str">
        <f>IF('DOCENTI-CLASSI-MATERIE'!$B8="Docente",IF(ISBLANK(ORARIO!Z6)=TRUE,"",ORARIO!Z6),"")</f>
        <v/>
      </c>
      <c r="AQ6" s="4" t="str">
        <f>IF('DOCENTI-CLASSI-MATERIE'!$B8="Docente",IF(ISBLANK(ORARIO!AA6)=TRUE,"",ORARIO!AA6),"")</f>
        <v>2T</v>
      </c>
      <c r="AR6" s="4" t="str">
        <f>IF('DOCENTI-CLASSI-MATERIE'!$B8="Docente",IF(ISBLANK(ORARIO!AB6)=TRUE,"",ORARIO!AB6),"")</f>
        <v>2T</v>
      </c>
      <c r="AS6" s="4" t="str">
        <f>IF('DOCENTI-CLASSI-MATERIE'!$B8="Docente",IF(ISBLANK(ORARIO!AC6)=TRUE,"",ORARIO!AC6),"")</f>
        <v>3EC</v>
      </c>
      <c r="AT6" s="4" t="str">
        <f>IF('DOCENTI-CLASSI-MATERIE'!$B8="Docente",IF(ISBLANK(ORARIO!AD6)=TRUE,"",ORARIO!AD6),"")</f>
        <v/>
      </c>
      <c r="AU6" s="4" t="e">
        <f>IF('DOCENTI-CLASSI-MATERIE'!$B8="Docente",IF(ISBLANK(ORARIO!#REF!)=TRUE,"",ORARIO!#REF!),"")</f>
        <v>#REF!</v>
      </c>
      <c r="AV6" s="4" t="e">
        <f>IF('DOCENTI-CLASSI-MATERIE'!$B8="Docente",IF(ISBLANK(ORARIO!#REF!)=TRUE,"",ORARIO!#REF!),"")</f>
        <v>#REF!</v>
      </c>
      <c r="AW6" s="4" t="e">
        <f>IF('DOCENTI-CLASSI-MATERIE'!$B8="Docente",IF(ISBLANK(ORARIO!#REF!)=TRUE,"",ORARIO!#REF!),"")</f>
        <v>#REF!</v>
      </c>
      <c r="AX6" s="4" t="e">
        <f>IF('DOCENTI-CLASSI-MATERIE'!$B8="Docente",IF(ISBLANK(ORARIO!#REF!)=TRUE,"",ORARIO!#REF!),"")</f>
        <v>#REF!</v>
      </c>
      <c r="AY6" s="6" t="e">
        <f>IF('DOCENTI-CLASSI-MATERIE'!$B8="Docente",IF(ISBLANK(ORARIO!#REF!)=TRUE,"",ORARIO!#REF!),"")</f>
        <v>#REF!</v>
      </c>
      <c r="AZ6" s="5" t="str">
        <f>IF('DOCENTI-CLASSI-MATERIE'!$B8="Docente",IF(ISBLANK(ORARIO!AE6)=TRUE,"",ORARIO!AE6),"")</f>
        <v>5EC</v>
      </c>
      <c r="BA6" s="4" t="str">
        <f>IF('DOCENTI-CLASSI-MATERIE'!$B8="Docente",IF(ISBLANK(ORARIO!AF6)=TRUE,"",ORARIO!AF6),"")</f>
        <v>5EC</v>
      </c>
      <c r="BB6" s="4" t="str">
        <f>IF('DOCENTI-CLASSI-MATERIE'!$B8="Docente",IF(ISBLANK(ORARIO!AG6)=TRUE,"",ORARIO!AG6),"")</f>
        <v>3EC</v>
      </c>
      <c r="BC6" s="4" t="str">
        <f>IF('DOCENTI-CLASSI-MATERIE'!$B8="Docente",IF(ISBLANK(ORARIO!AH6)=TRUE,"",ORARIO!AH6),"")</f>
        <v>2T</v>
      </c>
      <c r="BD6" s="4" t="str">
        <f>IF('DOCENTI-CLASSI-MATERIE'!$B8="Docente",IF(ISBLANK(ORARIO!AI6)=TRUE,"",ORARIO!AI6),"")</f>
        <v/>
      </c>
      <c r="BE6" s="4" t="e">
        <f>IF('DOCENTI-CLASSI-MATERIE'!$B8="Docente",IF(ISBLANK(ORARIO!#REF!)=TRUE,"",ORARIO!#REF!),"")</f>
        <v>#REF!</v>
      </c>
      <c r="BF6" s="4" t="e">
        <f>IF('DOCENTI-CLASSI-MATERIE'!$B8="Docente",IF(ISBLANK(ORARIO!#REF!)=TRUE,"",ORARIO!#REF!),"")</f>
        <v>#REF!</v>
      </c>
      <c r="BG6" s="4" t="e">
        <f>IF('DOCENTI-CLASSI-MATERIE'!$B8="Docente",IF(ISBLANK(ORARIO!#REF!)=TRUE,"",ORARIO!#REF!),"")</f>
        <v>#REF!</v>
      </c>
      <c r="BH6" s="4" t="e">
        <f>IF('DOCENTI-CLASSI-MATERIE'!$B8="Docente",IF(ISBLANK(ORARIO!#REF!)=TRUE,"",ORARIO!#REF!),"")</f>
        <v>#REF!</v>
      </c>
      <c r="BI6" s="6" t="e">
        <f>IF('DOCENTI-CLASSI-MATERIE'!$B8="Docente",IF(ISBLANK(ORARIO!#REF!)=TRUE,"",ORARIO!#REF!),"")</f>
        <v>#REF!</v>
      </c>
    </row>
    <row r="7" spans="1:64" ht="20.100000000000001" customHeight="1">
      <c r="A7" s="78" t="str">
        <f>IF('DOCENTI-CLASSI-MATERIE'!B10="Docente",'DOCENTI-CLASSI-MATERIE'!A10,"")</f>
        <v/>
      </c>
      <c r="B7" s="5" t="str">
        <f>IF('DOCENTI-CLASSI-MATERIE'!$B10="Docente",IF(ISBLANK(ORARIO!C7)=TRUE,"",ORARIO!C7),"")</f>
        <v/>
      </c>
      <c r="C7" s="4" t="str">
        <f>IF('DOCENTI-CLASSI-MATERIE'!$B10="Docente",IF(ISBLANK(ORARIO!D7)=TRUE,"",ORARIO!D7),"")</f>
        <v/>
      </c>
      <c r="D7" s="4" t="str">
        <f>IF('DOCENTI-CLASSI-MATERIE'!$B10="Docente",IF(ISBLANK(ORARIO!E7)=TRUE,"",ORARIO!E7),"")</f>
        <v/>
      </c>
      <c r="E7" s="4" t="str">
        <f>IF('DOCENTI-CLASSI-MATERIE'!$B10="Docente",IF(ISBLANK(ORARIO!F7)=TRUE,"",ORARIO!F7),"")</f>
        <v/>
      </c>
      <c r="F7" s="4" t="str">
        <f>IF('DOCENTI-CLASSI-MATERIE'!$B10="Docente",IF(ISBLANK(ORARIO!G7)=TRUE,"",ORARIO!G7),"")</f>
        <v/>
      </c>
      <c r="G7" s="4" t="str">
        <f>IF('DOCENTI-CLASSI-MATERIE'!$B10="Docente",IF(ISBLANK(ORARIO!#REF!)=TRUE,"",ORARIO!#REF!),"")</f>
        <v/>
      </c>
      <c r="H7" s="4" t="str">
        <f>IF('DOCENTI-CLASSI-MATERIE'!$B10="Docente",IF(ISBLANK(ORARIO!#REF!)=TRUE,"",ORARIO!#REF!),"")</f>
        <v/>
      </c>
      <c r="I7" s="4" t="str">
        <f>IF('DOCENTI-CLASSI-MATERIE'!$B10="Docente",IF(ISBLANK(ORARIO!#REF!)=TRUE,"",ORARIO!#REF!),"")</f>
        <v/>
      </c>
      <c r="J7" s="4" t="str">
        <f>IF('DOCENTI-CLASSI-MATERIE'!$B10="Docente",IF(ISBLANK(ORARIO!#REF!)=TRUE,"",ORARIO!#REF!),"")</f>
        <v/>
      </c>
      <c r="K7" s="6" t="str">
        <f>IF('DOCENTI-CLASSI-MATERIE'!$B10="Docente",IF(ISBLANK(ORARIO!#REF!)=TRUE,"",ORARIO!#REF!),"")</f>
        <v/>
      </c>
      <c r="L7" s="5" t="str">
        <f>IF('DOCENTI-CLASSI-MATERIE'!$B10="Docente",IF(ISBLANK(ORARIO!H7)=TRUE,"",ORARIO!H7),"")</f>
        <v/>
      </c>
      <c r="M7" s="4" t="str">
        <f>IF('DOCENTI-CLASSI-MATERIE'!$B10="Docente",IF(ISBLANK(ORARIO!I7)=TRUE,"",ORARIO!I7),"")</f>
        <v/>
      </c>
      <c r="N7" s="4" t="str">
        <f>IF('DOCENTI-CLASSI-MATERIE'!$B10="Docente",IF(ISBLANK(ORARIO!J7)=TRUE,"",ORARIO!J7),"")</f>
        <v/>
      </c>
      <c r="O7" s="4" t="str">
        <f>IF('DOCENTI-CLASSI-MATERIE'!$B10="Docente",IF(ISBLANK(ORARIO!K7)=TRUE,"",ORARIO!K7),"")</f>
        <v/>
      </c>
      <c r="P7" s="4" t="str">
        <f>IF('DOCENTI-CLASSI-MATERIE'!$B10="Docente",IF(ISBLANK(ORARIO!L7)=TRUE,"",ORARIO!L7),"")</f>
        <v/>
      </c>
      <c r="Q7" s="4" t="str">
        <f>IF('DOCENTI-CLASSI-MATERIE'!$B10="Docente",IF(ISBLANK(ORARIO!M7)=TRUE,"",ORARIO!M7),"")</f>
        <v/>
      </c>
      <c r="R7" s="4" t="str">
        <f>IF('DOCENTI-CLASSI-MATERIE'!$B10="Docente",IF(ISBLANK(ORARIO!#REF!)=TRUE,"",ORARIO!#REF!),"")</f>
        <v/>
      </c>
      <c r="S7" s="4" t="str">
        <f>IF('DOCENTI-CLASSI-MATERIE'!$B10="Docente",IF(ISBLANK(ORARIO!#REF!)=TRUE,"",ORARIO!#REF!),"")</f>
        <v/>
      </c>
      <c r="T7" s="4" t="str">
        <f>IF('DOCENTI-CLASSI-MATERIE'!$B10="Docente",IF(ISBLANK(ORARIO!#REF!)=TRUE,"",ORARIO!#REF!),"")</f>
        <v/>
      </c>
      <c r="U7" s="6" t="str">
        <f>IF('DOCENTI-CLASSI-MATERIE'!$B10="Docente",IF(ISBLANK(ORARIO!#REF!)=TRUE,"",ORARIO!#REF!),"")</f>
        <v/>
      </c>
      <c r="V7" s="5" t="str">
        <f>IF('DOCENTI-CLASSI-MATERIE'!$B10="Docente",IF(ISBLANK(ORARIO!N7)=TRUE,"",ORARIO!N7),"")</f>
        <v/>
      </c>
      <c r="W7" s="4" t="str">
        <f>IF('DOCENTI-CLASSI-MATERIE'!$B10="Docente",IF(ISBLANK(ORARIO!O7)=TRUE,"",ORARIO!O7),"")</f>
        <v/>
      </c>
      <c r="X7" s="4" t="str">
        <f>IF('DOCENTI-CLASSI-MATERIE'!$B10="Docente",IF(ISBLANK(ORARIO!P7)=TRUE,"",ORARIO!P7),"")</f>
        <v/>
      </c>
      <c r="Y7" s="4" t="str">
        <f>IF('DOCENTI-CLASSI-MATERIE'!$B10="Docente",IF(ISBLANK(ORARIO!Q7)=TRUE,"",ORARIO!Q7),"")</f>
        <v/>
      </c>
      <c r="Z7" s="4" t="str">
        <f>IF('DOCENTI-CLASSI-MATERIE'!$B10="Docente",IF(ISBLANK(ORARIO!R7)=TRUE,"",ORARIO!R7),"")</f>
        <v/>
      </c>
      <c r="AA7" s="4" t="str">
        <f>IF('DOCENTI-CLASSI-MATERIE'!$B10="Docente",IF(ISBLANK(ORARIO!S7)=TRUE,"",ORARIO!S7),"")</f>
        <v/>
      </c>
      <c r="AB7" s="4" t="str">
        <f>IF('DOCENTI-CLASSI-MATERIE'!$B10="Docente",IF(ISBLANK(ORARIO!#REF!)=TRUE,"",ORARIO!#REF!),"")</f>
        <v/>
      </c>
      <c r="AC7" s="4" t="str">
        <f>IF('DOCENTI-CLASSI-MATERIE'!$B10="Docente",IF(ISBLANK(ORARIO!#REF!)=TRUE,"",ORARIO!#REF!),"")</f>
        <v/>
      </c>
      <c r="AD7" s="4" t="str">
        <f>IF('DOCENTI-CLASSI-MATERIE'!$B10="Docente",IF(ISBLANK(ORARIO!#REF!)=TRUE,"",ORARIO!#REF!),"")</f>
        <v/>
      </c>
      <c r="AE7" s="6" t="str">
        <f>IF('DOCENTI-CLASSI-MATERIE'!$B10="Docente",IF(ISBLANK(ORARIO!#REF!)=TRUE,"",ORARIO!#REF!),"")</f>
        <v/>
      </c>
      <c r="AF7" s="5" t="str">
        <f>IF('DOCENTI-CLASSI-MATERIE'!$B10="Docente",IF(ISBLANK(ORARIO!T7)=TRUE,"",ORARIO!T7),"")</f>
        <v/>
      </c>
      <c r="AG7" s="4" t="str">
        <f>IF('DOCENTI-CLASSI-MATERIE'!$B10="Docente",IF(ISBLANK(ORARIO!U7)=TRUE,"",ORARIO!U7),"")</f>
        <v/>
      </c>
      <c r="AH7" s="4" t="str">
        <f>IF('DOCENTI-CLASSI-MATERIE'!$B10="Docente",IF(ISBLANK(ORARIO!V7)=TRUE,"",ORARIO!V7),"")</f>
        <v/>
      </c>
      <c r="AI7" s="4" t="str">
        <f>IF('DOCENTI-CLASSI-MATERIE'!$B10="Docente",IF(ISBLANK(ORARIO!W7)=TRUE,"",ORARIO!W7),"")</f>
        <v/>
      </c>
      <c r="AJ7" s="4" t="str">
        <f>IF('DOCENTI-CLASSI-MATERIE'!$B10="Docente",IF(ISBLANK(ORARIO!X7)=TRUE,"",ORARIO!X7),"")</f>
        <v/>
      </c>
      <c r="AK7" s="4" t="str">
        <f>IF('DOCENTI-CLASSI-MATERIE'!$B10="Docente",IF(ISBLANK(ORARIO!Y7)=TRUE,"",ORARIO!Y7),"")</f>
        <v/>
      </c>
      <c r="AL7" s="4" t="str">
        <f>IF('DOCENTI-CLASSI-MATERIE'!$B10="Docente",IF(ISBLANK(ORARIO!#REF!)=TRUE,"",ORARIO!#REF!),"")</f>
        <v/>
      </c>
      <c r="AM7" s="4" t="str">
        <f>IF('DOCENTI-CLASSI-MATERIE'!$B10="Docente",IF(ISBLANK(ORARIO!#REF!)=TRUE,"",ORARIO!#REF!),"")</f>
        <v/>
      </c>
      <c r="AN7" s="4" t="str">
        <f>IF('DOCENTI-CLASSI-MATERIE'!$B10="Docente",IF(ISBLANK(ORARIO!#REF!)=TRUE,"",ORARIO!#REF!),"")</f>
        <v/>
      </c>
      <c r="AO7" s="6" t="str">
        <f>IF('DOCENTI-CLASSI-MATERIE'!$B10="Docente",IF(ISBLANK(ORARIO!#REF!)=TRUE,"",ORARIO!#REF!),"")</f>
        <v/>
      </c>
      <c r="AP7" s="5" t="str">
        <f>IF('DOCENTI-CLASSI-MATERIE'!$B10="Docente",IF(ISBLANK(ORARIO!Z7)=TRUE,"",ORARIO!Z7),"")</f>
        <v/>
      </c>
      <c r="AQ7" s="4" t="str">
        <f>IF('DOCENTI-CLASSI-MATERIE'!$B10="Docente",IF(ISBLANK(ORARIO!AA7)=TRUE,"",ORARIO!AA7),"")</f>
        <v/>
      </c>
      <c r="AR7" s="4" t="str">
        <f>IF('DOCENTI-CLASSI-MATERIE'!$B10="Docente",IF(ISBLANK(ORARIO!AB7)=TRUE,"",ORARIO!AB7),"")</f>
        <v/>
      </c>
      <c r="AS7" s="4" t="str">
        <f>IF('DOCENTI-CLASSI-MATERIE'!$B10="Docente",IF(ISBLANK(ORARIO!AC7)=TRUE,"",ORARIO!AC7),"")</f>
        <v/>
      </c>
      <c r="AT7" s="4" t="str">
        <f>IF('DOCENTI-CLASSI-MATERIE'!$B10="Docente",IF(ISBLANK(ORARIO!AD7)=TRUE,"",ORARIO!AD7),"")</f>
        <v/>
      </c>
      <c r="AU7" s="4" t="str">
        <f>IF('DOCENTI-CLASSI-MATERIE'!$B10="Docente",IF(ISBLANK(ORARIO!#REF!)=TRUE,"",ORARIO!#REF!),"")</f>
        <v/>
      </c>
      <c r="AV7" s="4" t="str">
        <f>IF('DOCENTI-CLASSI-MATERIE'!$B10="Docente",IF(ISBLANK(ORARIO!#REF!)=TRUE,"",ORARIO!#REF!),"")</f>
        <v/>
      </c>
      <c r="AW7" s="4" t="str">
        <f>IF('DOCENTI-CLASSI-MATERIE'!$B10="Docente",IF(ISBLANK(ORARIO!#REF!)=TRUE,"",ORARIO!#REF!),"")</f>
        <v/>
      </c>
      <c r="AX7" s="4" t="str">
        <f>IF('DOCENTI-CLASSI-MATERIE'!$B10="Docente",IF(ISBLANK(ORARIO!#REF!)=TRUE,"",ORARIO!#REF!),"")</f>
        <v/>
      </c>
      <c r="AY7" s="6" t="str">
        <f>IF('DOCENTI-CLASSI-MATERIE'!$B10="Docente",IF(ISBLANK(ORARIO!#REF!)=TRUE,"",ORARIO!#REF!),"")</f>
        <v/>
      </c>
      <c r="AZ7" s="5" t="str">
        <f>IF('DOCENTI-CLASSI-MATERIE'!$B10="Docente",IF(ISBLANK(ORARIO!AE7)=TRUE,"",ORARIO!AE7),"")</f>
        <v/>
      </c>
      <c r="BA7" s="4" t="str">
        <f>IF('DOCENTI-CLASSI-MATERIE'!$B10="Docente",IF(ISBLANK(ORARIO!AF7)=TRUE,"",ORARIO!AF7),"")</f>
        <v/>
      </c>
      <c r="BB7" s="4" t="str">
        <f>IF('DOCENTI-CLASSI-MATERIE'!$B10="Docente",IF(ISBLANK(ORARIO!AG7)=TRUE,"",ORARIO!AG7),"")</f>
        <v/>
      </c>
      <c r="BC7" s="4" t="str">
        <f>IF('DOCENTI-CLASSI-MATERIE'!$B10="Docente",IF(ISBLANK(ORARIO!AH7)=TRUE,"",ORARIO!AH7),"")</f>
        <v/>
      </c>
      <c r="BD7" s="4" t="str">
        <f>IF('DOCENTI-CLASSI-MATERIE'!$B10="Docente",IF(ISBLANK(ORARIO!AI7)=TRUE,"",ORARIO!AI7),"")</f>
        <v/>
      </c>
      <c r="BE7" s="4" t="str">
        <f>IF('DOCENTI-CLASSI-MATERIE'!$B10="Docente",IF(ISBLANK(ORARIO!#REF!)=TRUE,"",ORARIO!#REF!),"")</f>
        <v/>
      </c>
      <c r="BF7" s="4" t="str">
        <f>IF('DOCENTI-CLASSI-MATERIE'!$B10="Docente",IF(ISBLANK(ORARIO!#REF!)=TRUE,"",ORARIO!#REF!),"")</f>
        <v/>
      </c>
      <c r="BG7" s="4" t="str">
        <f>IF('DOCENTI-CLASSI-MATERIE'!$B10="Docente",IF(ISBLANK(ORARIO!#REF!)=TRUE,"",ORARIO!#REF!),"")</f>
        <v/>
      </c>
      <c r="BH7" s="4" t="str">
        <f>IF('DOCENTI-CLASSI-MATERIE'!$B10="Docente",IF(ISBLANK(ORARIO!#REF!)=TRUE,"",ORARIO!#REF!),"")</f>
        <v/>
      </c>
      <c r="BI7" s="6" t="str">
        <f>IF('DOCENTI-CLASSI-MATERIE'!$B10="Docente",IF(ISBLANK(ORARIO!#REF!)=TRUE,"",ORARIO!#REF!),"")</f>
        <v/>
      </c>
    </row>
    <row r="8" spans="1:64" ht="20.100000000000001" customHeight="1">
      <c r="A8" s="78" t="str">
        <f>IF('DOCENTI-CLASSI-MATERIE'!B12="Docente",'DOCENTI-CLASSI-MATERIE'!A12,"")</f>
        <v>CARINGI</v>
      </c>
      <c r="B8" s="5" t="str">
        <f>IF('DOCENTI-CLASSI-MATERIE'!$B12="Docente",IF(ISBLANK(ORARIO!C8)=TRUE,"",ORARIO!C8),"")</f>
        <v/>
      </c>
      <c r="C8" s="4" t="str">
        <f>IF('DOCENTI-CLASSI-MATERIE'!$B12="Docente",IF(ISBLANK(ORARIO!D8)=TRUE,"",ORARIO!D8),"")</f>
        <v/>
      </c>
      <c r="D8" s="4" t="str">
        <f>IF('DOCENTI-CLASSI-MATERIE'!$B12="Docente",IF(ISBLANK(ORARIO!E8)=TRUE,"",ORARIO!E8),"")</f>
        <v/>
      </c>
      <c r="E8" s="4" t="str">
        <f>IF('DOCENTI-CLASSI-MATERIE'!$B12="Docente",IF(ISBLANK(ORARIO!F8)=TRUE,"",ORARIO!F8),"")</f>
        <v/>
      </c>
      <c r="F8" s="4" t="str">
        <f>IF('DOCENTI-CLASSI-MATERIE'!$B12="Docente",IF(ISBLANK(ORARIO!G8)=TRUE,"",ORARIO!G8),"")</f>
        <v/>
      </c>
      <c r="G8" s="4" t="e">
        <f>IF('DOCENTI-CLASSI-MATERIE'!$B12="Docente",IF(ISBLANK(ORARIO!#REF!)=TRUE,"",ORARIO!#REF!),"")</f>
        <v>#REF!</v>
      </c>
      <c r="H8" s="4" t="e">
        <f>IF('DOCENTI-CLASSI-MATERIE'!$B12="Docente",IF(ISBLANK(ORARIO!#REF!)=TRUE,"",ORARIO!#REF!),"")</f>
        <v>#REF!</v>
      </c>
      <c r="I8" s="4" t="e">
        <f>IF('DOCENTI-CLASSI-MATERIE'!$B12="Docente",IF(ISBLANK(ORARIO!#REF!)=TRUE,"",ORARIO!#REF!),"")</f>
        <v>#REF!</v>
      </c>
      <c r="J8" s="4" t="e">
        <f>IF('DOCENTI-CLASSI-MATERIE'!$B12="Docente",IF(ISBLANK(ORARIO!#REF!)=TRUE,"",ORARIO!#REF!),"")</f>
        <v>#REF!</v>
      </c>
      <c r="K8" s="6" t="e">
        <f>IF('DOCENTI-CLASSI-MATERIE'!$B12="Docente",IF(ISBLANK(ORARIO!#REF!)=TRUE,"",ORARIO!#REF!),"")</f>
        <v>#REF!</v>
      </c>
      <c r="L8" s="5" t="str">
        <f>IF('DOCENTI-CLASSI-MATERIE'!$B12="Docente",IF(ISBLANK(ORARIO!H8)=TRUE,"",ORARIO!H8),"")</f>
        <v/>
      </c>
      <c r="M8" s="4" t="str">
        <f>IF('DOCENTI-CLASSI-MATERIE'!$B12="Docente",IF(ISBLANK(ORARIO!I8)=TRUE,"",ORARIO!I8),"")</f>
        <v/>
      </c>
      <c r="N8" s="4" t="str">
        <f>IF('DOCENTI-CLASSI-MATERIE'!$B12="Docente",IF(ISBLANK(ORARIO!J8)=TRUE,"",ORARIO!J8),"")</f>
        <v>1T</v>
      </c>
      <c r="O8" s="4" t="str">
        <f>IF('DOCENTI-CLASSI-MATERIE'!$B12="Docente",IF(ISBLANK(ORARIO!K8)=TRUE,"",ORARIO!K8),"")</f>
        <v>1M</v>
      </c>
      <c r="P8" s="4" t="str">
        <f>IF('DOCENTI-CLASSI-MATERIE'!$B12="Docente",IF(ISBLANK(ORARIO!L8)=TRUE,"",ORARIO!L8),"")</f>
        <v>2M</v>
      </c>
      <c r="Q8" s="4" t="str">
        <f>IF('DOCENTI-CLASSI-MATERIE'!$B12="Docente",IF(ISBLANK(ORARIO!M8)=TRUE,"",ORARIO!M8),"")</f>
        <v>2T</v>
      </c>
      <c r="R8" s="4" t="e">
        <f>IF('DOCENTI-CLASSI-MATERIE'!$B12="Docente",IF(ISBLANK(ORARIO!#REF!)=TRUE,"",ORARIO!#REF!),"")</f>
        <v>#REF!</v>
      </c>
      <c r="S8" s="4" t="e">
        <f>IF('DOCENTI-CLASSI-MATERIE'!$B12="Docente",IF(ISBLANK(ORARIO!#REF!)=TRUE,"",ORARIO!#REF!),"")</f>
        <v>#REF!</v>
      </c>
      <c r="T8" s="4" t="e">
        <f>IF('DOCENTI-CLASSI-MATERIE'!$B12="Docente",IF(ISBLANK(ORARIO!#REF!)=TRUE,"",ORARIO!#REF!),"")</f>
        <v>#REF!</v>
      </c>
      <c r="U8" s="6" t="e">
        <f>IF('DOCENTI-CLASSI-MATERIE'!$B12="Docente",IF(ISBLANK(ORARIO!#REF!)=TRUE,"",ORARIO!#REF!),"")</f>
        <v>#REF!</v>
      </c>
      <c r="V8" s="5" t="str">
        <f>IF('DOCENTI-CLASSI-MATERIE'!$B12="Docente",IF(ISBLANK(ORARIO!N8)=TRUE,"",ORARIO!N8),"")</f>
        <v/>
      </c>
      <c r="W8" s="4" t="str">
        <f>IF('DOCENTI-CLASSI-MATERIE'!$B12="Docente",IF(ISBLANK(ORARIO!O8)=TRUE,"",ORARIO!O8),"")</f>
        <v/>
      </c>
      <c r="X8" s="4" t="str">
        <f>IF('DOCENTI-CLASSI-MATERIE'!$B12="Docente",IF(ISBLANK(ORARIO!P8)=TRUE,"",ORARIO!P8),"")</f>
        <v/>
      </c>
      <c r="Y8" s="4" t="str">
        <f>IF('DOCENTI-CLASSI-MATERIE'!$B12="Docente",IF(ISBLANK(ORARIO!Q8)=TRUE,"",ORARIO!Q8),"")</f>
        <v/>
      </c>
      <c r="Z8" s="4" t="str">
        <f>IF('DOCENTI-CLASSI-MATERIE'!$B12="Docente",IF(ISBLANK(ORARIO!R8)=TRUE,"",ORARIO!R8),"")</f>
        <v/>
      </c>
      <c r="AA8" s="4" t="str">
        <f>IF('DOCENTI-CLASSI-MATERIE'!$B12="Docente",IF(ISBLANK(ORARIO!S8)=TRUE,"",ORARIO!S8),"")</f>
        <v/>
      </c>
      <c r="AB8" s="4" t="e">
        <f>IF('DOCENTI-CLASSI-MATERIE'!$B12="Docente",IF(ISBLANK(ORARIO!#REF!)=TRUE,"",ORARIO!#REF!),"")</f>
        <v>#REF!</v>
      </c>
      <c r="AC8" s="4" t="e">
        <f>IF('DOCENTI-CLASSI-MATERIE'!$B12="Docente",IF(ISBLANK(ORARIO!#REF!)=TRUE,"",ORARIO!#REF!),"")</f>
        <v>#REF!</v>
      </c>
      <c r="AD8" s="4" t="e">
        <f>IF('DOCENTI-CLASSI-MATERIE'!$B12="Docente",IF(ISBLANK(ORARIO!#REF!)=TRUE,"",ORARIO!#REF!),"")</f>
        <v>#REF!</v>
      </c>
      <c r="AE8" s="6" t="e">
        <f>IF('DOCENTI-CLASSI-MATERIE'!$B12="Docente",IF(ISBLANK(ORARIO!#REF!)=TRUE,"",ORARIO!#REF!),"")</f>
        <v>#REF!</v>
      </c>
      <c r="AF8" s="5" t="str">
        <f>IF('DOCENTI-CLASSI-MATERIE'!$B12="Docente",IF(ISBLANK(ORARIO!T8)=TRUE,"",ORARIO!T8),"")</f>
        <v>2M</v>
      </c>
      <c r="AG8" s="4" t="str">
        <f>IF('DOCENTI-CLASSI-MATERIE'!$B12="Docente",IF(ISBLANK(ORARIO!U8)=TRUE,"",ORARIO!U8),"")</f>
        <v>2T</v>
      </c>
      <c r="AH8" s="4" t="str">
        <f>IF('DOCENTI-CLASSI-MATERIE'!$B12="Docente",IF(ISBLANK(ORARIO!V8)=TRUE,"",ORARIO!V8),"")</f>
        <v>1M</v>
      </c>
      <c r="AI8" s="4" t="str">
        <f>IF('DOCENTI-CLASSI-MATERIE'!$B12="Docente",IF(ISBLANK(ORARIO!W8)=TRUE,"",ORARIO!W8),"")</f>
        <v>1T</v>
      </c>
      <c r="AJ8" s="4" t="str">
        <f>IF('DOCENTI-CLASSI-MATERIE'!$B12="Docente",IF(ISBLANK(ORARIO!X8)=TRUE,"",ORARIO!X8),"")</f>
        <v/>
      </c>
      <c r="AK8" s="4" t="str">
        <f>IF('DOCENTI-CLASSI-MATERIE'!$B12="Docente",IF(ISBLANK(ORARIO!Y8)=TRUE,"",ORARIO!Y8),"")</f>
        <v/>
      </c>
      <c r="AL8" s="4" t="e">
        <f>IF('DOCENTI-CLASSI-MATERIE'!$B12="Docente",IF(ISBLANK(ORARIO!#REF!)=TRUE,"",ORARIO!#REF!),"")</f>
        <v>#REF!</v>
      </c>
      <c r="AM8" s="4" t="e">
        <f>IF('DOCENTI-CLASSI-MATERIE'!$B12="Docente",IF(ISBLANK(ORARIO!#REF!)=TRUE,"",ORARIO!#REF!),"")</f>
        <v>#REF!</v>
      </c>
      <c r="AN8" s="4" t="e">
        <f>IF('DOCENTI-CLASSI-MATERIE'!$B12="Docente",IF(ISBLANK(ORARIO!#REF!)=TRUE,"",ORARIO!#REF!),"")</f>
        <v>#REF!</v>
      </c>
      <c r="AO8" s="6" t="e">
        <f>IF('DOCENTI-CLASSI-MATERIE'!$B12="Docente",IF(ISBLANK(ORARIO!#REF!)=TRUE,"",ORARIO!#REF!),"")</f>
        <v>#REF!</v>
      </c>
      <c r="AP8" s="5" t="str">
        <f>IF('DOCENTI-CLASSI-MATERIE'!$B12="Docente",IF(ISBLANK(ORARIO!Z8)=TRUE,"",ORARIO!Z8),"")</f>
        <v/>
      </c>
      <c r="AQ8" s="4" t="str">
        <f>IF('DOCENTI-CLASSI-MATERIE'!$B12="Docente",IF(ISBLANK(ORARIO!AA8)=TRUE,"",ORARIO!AA8),"")</f>
        <v/>
      </c>
      <c r="AR8" s="4" t="str">
        <f>IF('DOCENTI-CLASSI-MATERIE'!$B12="Docente",IF(ISBLANK(ORARIO!AB8)=TRUE,"",ORARIO!AB8),"")</f>
        <v/>
      </c>
      <c r="AS8" s="4" t="str">
        <f>IF('DOCENTI-CLASSI-MATERIE'!$B12="Docente",IF(ISBLANK(ORARIO!AC8)=TRUE,"",ORARIO!AC8),"")</f>
        <v/>
      </c>
      <c r="AT8" s="4" t="str">
        <f>IF('DOCENTI-CLASSI-MATERIE'!$B12="Docente",IF(ISBLANK(ORARIO!AD8)=TRUE,"",ORARIO!AD8),"")</f>
        <v/>
      </c>
      <c r="AU8" s="4" t="e">
        <f>IF('DOCENTI-CLASSI-MATERIE'!$B12="Docente",IF(ISBLANK(ORARIO!#REF!)=TRUE,"",ORARIO!#REF!),"")</f>
        <v>#REF!</v>
      </c>
      <c r="AV8" s="4" t="e">
        <f>IF('DOCENTI-CLASSI-MATERIE'!$B12="Docente",IF(ISBLANK(ORARIO!#REF!)=TRUE,"",ORARIO!#REF!),"")</f>
        <v>#REF!</v>
      </c>
      <c r="AW8" s="4" t="e">
        <f>IF('DOCENTI-CLASSI-MATERIE'!$B12="Docente",IF(ISBLANK(ORARIO!#REF!)=TRUE,"",ORARIO!#REF!),"")</f>
        <v>#REF!</v>
      </c>
      <c r="AX8" s="4" t="e">
        <f>IF('DOCENTI-CLASSI-MATERIE'!$B12="Docente",IF(ISBLANK(ORARIO!#REF!)=TRUE,"",ORARIO!#REF!),"")</f>
        <v>#REF!</v>
      </c>
      <c r="AY8" s="6" t="e">
        <f>IF('DOCENTI-CLASSI-MATERIE'!$B12="Docente",IF(ISBLANK(ORARIO!#REF!)=TRUE,"",ORARIO!#REF!),"")</f>
        <v>#REF!</v>
      </c>
      <c r="AZ8" s="5" t="str">
        <f>IF('DOCENTI-CLASSI-MATERIE'!$B12="Docente",IF(ISBLANK(ORARIO!AE8)=TRUE,"",ORARIO!AE8),"")</f>
        <v/>
      </c>
      <c r="BA8" s="4" t="str">
        <f>IF('DOCENTI-CLASSI-MATERIE'!$B12="Docente",IF(ISBLANK(ORARIO!AF8)=TRUE,"",ORARIO!AF8),"")</f>
        <v/>
      </c>
      <c r="BB8" s="4" t="str">
        <f>IF('DOCENTI-CLASSI-MATERIE'!$B12="Docente",IF(ISBLANK(ORARIO!AG8)=TRUE,"",ORARIO!AG8),"")</f>
        <v/>
      </c>
      <c r="BC8" s="4" t="str">
        <f>IF('DOCENTI-CLASSI-MATERIE'!$B12="Docente",IF(ISBLANK(ORARIO!AH8)=TRUE,"",ORARIO!AH8),"")</f>
        <v/>
      </c>
      <c r="BD8" s="4" t="str">
        <f>IF('DOCENTI-CLASSI-MATERIE'!$B12="Docente",IF(ISBLANK(ORARIO!AI8)=TRUE,"",ORARIO!AI8),"")</f>
        <v/>
      </c>
      <c r="BE8" s="4" t="e">
        <f>IF('DOCENTI-CLASSI-MATERIE'!$B12="Docente",IF(ISBLANK(ORARIO!#REF!)=TRUE,"",ORARIO!#REF!),"")</f>
        <v>#REF!</v>
      </c>
      <c r="BF8" s="4" t="e">
        <f>IF('DOCENTI-CLASSI-MATERIE'!$B12="Docente",IF(ISBLANK(ORARIO!#REF!)=TRUE,"",ORARIO!#REF!),"")</f>
        <v>#REF!</v>
      </c>
      <c r="BG8" s="4" t="e">
        <f>IF('DOCENTI-CLASSI-MATERIE'!$B12="Docente",IF(ISBLANK(ORARIO!#REF!)=TRUE,"",ORARIO!#REF!),"")</f>
        <v>#REF!</v>
      </c>
      <c r="BH8" s="4" t="e">
        <f>IF('DOCENTI-CLASSI-MATERIE'!$B12="Docente",IF(ISBLANK(ORARIO!#REF!)=TRUE,"",ORARIO!#REF!),"")</f>
        <v>#REF!</v>
      </c>
      <c r="BI8" s="6" t="e">
        <f>IF('DOCENTI-CLASSI-MATERIE'!$B12="Docente",IF(ISBLANK(ORARIO!#REF!)=TRUE,"",ORARIO!#REF!),"")</f>
        <v>#REF!</v>
      </c>
    </row>
    <row r="9" spans="1:64" ht="20.100000000000001" customHeight="1">
      <c r="A9" s="78" t="str">
        <f>IF('DOCENTI-CLASSI-MATERIE'!B14="Docente",'DOCENTI-CLASSI-MATERIE'!A14,"")</f>
        <v/>
      </c>
      <c r="B9" s="5" t="str">
        <f>IF('DOCENTI-CLASSI-MATERIE'!$B14="Docente",IF(ISBLANK(ORARIO!C9)=TRUE,"",ORARIO!C9),"")</f>
        <v/>
      </c>
      <c r="C9" s="4" t="str">
        <f>IF('DOCENTI-CLASSI-MATERIE'!$B14="Docente",IF(ISBLANK(ORARIO!D9)=TRUE,"",ORARIO!D9),"")</f>
        <v/>
      </c>
      <c r="D9" s="4" t="str">
        <f>IF('DOCENTI-CLASSI-MATERIE'!$B14="Docente",IF(ISBLANK(ORARIO!E9)=TRUE,"",ORARIO!E9),"")</f>
        <v/>
      </c>
      <c r="E9" s="4" t="str">
        <f>IF('DOCENTI-CLASSI-MATERIE'!$B14="Docente",IF(ISBLANK(ORARIO!F9)=TRUE,"",ORARIO!F9),"")</f>
        <v/>
      </c>
      <c r="F9" s="4" t="str">
        <f>IF('DOCENTI-CLASSI-MATERIE'!$B14="Docente",IF(ISBLANK(ORARIO!G9)=TRUE,"",ORARIO!G9),"")</f>
        <v/>
      </c>
      <c r="G9" s="4" t="str">
        <f>IF('DOCENTI-CLASSI-MATERIE'!$B14="Docente",IF(ISBLANK(ORARIO!#REF!)=TRUE,"",ORARIO!#REF!),"")</f>
        <v/>
      </c>
      <c r="H9" s="4" t="str">
        <f>IF('DOCENTI-CLASSI-MATERIE'!$B14="Docente",IF(ISBLANK(ORARIO!#REF!)=TRUE,"",ORARIO!#REF!),"")</f>
        <v/>
      </c>
      <c r="I9" s="4" t="str">
        <f>IF('DOCENTI-CLASSI-MATERIE'!$B14="Docente",IF(ISBLANK(ORARIO!#REF!)=TRUE,"",ORARIO!#REF!),"")</f>
        <v/>
      </c>
      <c r="J9" s="4" t="str">
        <f>IF('DOCENTI-CLASSI-MATERIE'!$B14="Docente",IF(ISBLANK(ORARIO!#REF!)=TRUE,"",ORARIO!#REF!),"")</f>
        <v/>
      </c>
      <c r="K9" s="6" t="str">
        <f>IF('DOCENTI-CLASSI-MATERIE'!$B14="Docente",IF(ISBLANK(ORARIO!#REF!)=TRUE,"",ORARIO!#REF!),"")</f>
        <v/>
      </c>
      <c r="L9" s="5" t="str">
        <f>IF('DOCENTI-CLASSI-MATERIE'!$B14="Docente",IF(ISBLANK(ORARIO!H9)=TRUE,"",ORARIO!H9),"")</f>
        <v/>
      </c>
      <c r="M9" s="4" t="str">
        <f>IF('DOCENTI-CLASSI-MATERIE'!$B14="Docente",IF(ISBLANK(ORARIO!I9)=TRUE,"",ORARIO!I9),"")</f>
        <v/>
      </c>
      <c r="N9" s="4" t="str">
        <f>IF('DOCENTI-CLASSI-MATERIE'!$B14="Docente",IF(ISBLANK(ORARIO!J9)=TRUE,"",ORARIO!J9),"")</f>
        <v/>
      </c>
      <c r="O9" s="4" t="str">
        <f>IF('DOCENTI-CLASSI-MATERIE'!$B14="Docente",IF(ISBLANK(ORARIO!K9)=TRUE,"",ORARIO!K9),"")</f>
        <v/>
      </c>
      <c r="P9" s="4" t="str">
        <f>IF('DOCENTI-CLASSI-MATERIE'!$B14="Docente",IF(ISBLANK(ORARIO!L9)=TRUE,"",ORARIO!L9),"")</f>
        <v/>
      </c>
      <c r="Q9" s="4" t="str">
        <f>IF('DOCENTI-CLASSI-MATERIE'!$B14="Docente",IF(ISBLANK(ORARIO!M9)=TRUE,"",ORARIO!M9),"")</f>
        <v/>
      </c>
      <c r="R9" s="4" t="str">
        <f>IF('DOCENTI-CLASSI-MATERIE'!$B14="Docente",IF(ISBLANK(ORARIO!#REF!)=TRUE,"",ORARIO!#REF!),"")</f>
        <v/>
      </c>
      <c r="S9" s="4" t="str">
        <f>IF('DOCENTI-CLASSI-MATERIE'!$B14="Docente",IF(ISBLANK(ORARIO!#REF!)=TRUE,"",ORARIO!#REF!),"")</f>
        <v/>
      </c>
      <c r="T9" s="4" t="str">
        <f>IF('DOCENTI-CLASSI-MATERIE'!$B14="Docente",IF(ISBLANK(ORARIO!#REF!)=TRUE,"",ORARIO!#REF!),"")</f>
        <v/>
      </c>
      <c r="U9" s="6" t="str">
        <f>IF('DOCENTI-CLASSI-MATERIE'!$B14="Docente",IF(ISBLANK(ORARIO!#REF!)=TRUE,"",ORARIO!#REF!),"")</f>
        <v/>
      </c>
      <c r="V9" s="5" t="str">
        <f>IF('DOCENTI-CLASSI-MATERIE'!$B14="Docente",IF(ISBLANK(ORARIO!N9)=TRUE,"",ORARIO!N9),"")</f>
        <v/>
      </c>
      <c r="W9" s="4" t="str">
        <f>IF('DOCENTI-CLASSI-MATERIE'!$B14="Docente",IF(ISBLANK(ORARIO!O9)=TRUE,"",ORARIO!O9),"")</f>
        <v/>
      </c>
      <c r="X9" s="4" t="str">
        <f>IF('DOCENTI-CLASSI-MATERIE'!$B14="Docente",IF(ISBLANK(ORARIO!P9)=TRUE,"",ORARIO!P9),"")</f>
        <v/>
      </c>
      <c r="Y9" s="4" t="str">
        <f>IF('DOCENTI-CLASSI-MATERIE'!$B14="Docente",IF(ISBLANK(ORARIO!Q9)=TRUE,"",ORARIO!Q9),"")</f>
        <v/>
      </c>
      <c r="Z9" s="4" t="str">
        <f>IF('DOCENTI-CLASSI-MATERIE'!$B14="Docente",IF(ISBLANK(ORARIO!R9)=TRUE,"",ORARIO!R9),"")</f>
        <v/>
      </c>
      <c r="AA9" s="4" t="str">
        <f>IF('DOCENTI-CLASSI-MATERIE'!$B14="Docente",IF(ISBLANK(ORARIO!S9)=TRUE,"",ORARIO!S9),"")</f>
        <v/>
      </c>
      <c r="AB9" s="4" t="str">
        <f>IF('DOCENTI-CLASSI-MATERIE'!$B14="Docente",IF(ISBLANK(ORARIO!#REF!)=TRUE,"",ORARIO!#REF!),"")</f>
        <v/>
      </c>
      <c r="AC9" s="4" t="str">
        <f>IF('DOCENTI-CLASSI-MATERIE'!$B14="Docente",IF(ISBLANK(ORARIO!#REF!)=TRUE,"",ORARIO!#REF!),"")</f>
        <v/>
      </c>
      <c r="AD9" s="4" t="str">
        <f>IF('DOCENTI-CLASSI-MATERIE'!$B14="Docente",IF(ISBLANK(ORARIO!#REF!)=TRUE,"",ORARIO!#REF!),"")</f>
        <v/>
      </c>
      <c r="AE9" s="6" t="str">
        <f>IF('DOCENTI-CLASSI-MATERIE'!$B14="Docente",IF(ISBLANK(ORARIO!#REF!)=TRUE,"",ORARIO!#REF!),"")</f>
        <v/>
      </c>
      <c r="AF9" s="5" t="str">
        <f>IF('DOCENTI-CLASSI-MATERIE'!$B14="Docente",IF(ISBLANK(ORARIO!T9)=TRUE,"",ORARIO!T9),"")</f>
        <v/>
      </c>
      <c r="AG9" s="4" t="str">
        <f>IF('DOCENTI-CLASSI-MATERIE'!$B14="Docente",IF(ISBLANK(ORARIO!U9)=TRUE,"",ORARIO!U9),"")</f>
        <v/>
      </c>
      <c r="AH9" s="4" t="str">
        <f>IF('DOCENTI-CLASSI-MATERIE'!$B14="Docente",IF(ISBLANK(ORARIO!V9)=TRUE,"",ORARIO!V9),"")</f>
        <v/>
      </c>
      <c r="AI9" s="4" t="str">
        <f>IF('DOCENTI-CLASSI-MATERIE'!$B14="Docente",IF(ISBLANK(ORARIO!W9)=TRUE,"",ORARIO!W9),"")</f>
        <v/>
      </c>
      <c r="AJ9" s="4" t="str">
        <f>IF('DOCENTI-CLASSI-MATERIE'!$B14="Docente",IF(ISBLANK(ORARIO!X9)=TRUE,"",ORARIO!X9),"")</f>
        <v/>
      </c>
      <c r="AK9" s="4" t="str">
        <f>IF('DOCENTI-CLASSI-MATERIE'!$B14="Docente",IF(ISBLANK(ORARIO!Y9)=TRUE,"",ORARIO!Y9),"")</f>
        <v/>
      </c>
      <c r="AL9" s="4" t="str">
        <f>IF('DOCENTI-CLASSI-MATERIE'!$B14="Docente",IF(ISBLANK(ORARIO!#REF!)=TRUE,"",ORARIO!#REF!),"")</f>
        <v/>
      </c>
      <c r="AM9" s="4" t="str">
        <f>IF('DOCENTI-CLASSI-MATERIE'!$B14="Docente",IF(ISBLANK(ORARIO!#REF!)=TRUE,"",ORARIO!#REF!),"")</f>
        <v/>
      </c>
      <c r="AN9" s="4" t="str">
        <f>IF('DOCENTI-CLASSI-MATERIE'!$B14="Docente",IF(ISBLANK(ORARIO!#REF!)=TRUE,"",ORARIO!#REF!),"")</f>
        <v/>
      </c>
      <c r="AO9" s="6" t="str">
        <f>IF('DOCENTI-CLASSI-MATERIE'!$B14="Docente",IF(ISBLANK(ORARIO!#REF!)=TRUE,"",ORARIO!#REF!),"")</f>
        <v/>
      </c>
      <c r="AP9" s="5" t="str">
        <f>IF('DOCENTI-CLASSI-MATERIE'!$B14="Docente",IF(ISBLANK(ORARIO!Z9)=TRUE,"",ORARIO!Z9),"")</f>
        <v/>
      </c>
      <c r="AQ9" s="4" t="str">
        <f>IF('DOCENTI-CLASSI-MATERIE'!$B14="Docente",IF(ISBLANK(ORARIO!AA9)=TRUE,"",ORARIO!AA9),"")</f>
        <v/>
      </c>
      <c r="AR9" s="4" t="str">
        <f>IF('DOCENTI-CLASSI-MATERIE'!$B14="Docente",IF(ISBLANK(ORARIO!AB9)=TRUE,"",ORARIO!AB9),"")</f>
        <v/>
      </c>
      <c r="AS9" s="4" t="str">
        <f>IF('DOCENTI-CLASSI-MATERIE'!$B14="Docente",IF(ISBLANK(ORARIO!AC9)=TRUE,"",ORARIO!AC9),"")</f>
        <v/>
      </c>
      <c r="AT9" s="4" t="str">
        <f>IF('DOCENTI-CLASSI-MATERIE'!$B14="Docente",IF(ISBLANK(ORARIO!AD9)=TRUE,"",ORARIO!AD9),"")</f>
        <v/>
      </c>
      <c r="AU9" s="4" t="str">
        <f>IF('DOCENTI-CLASSI-MATERIE'!$B14="Docente",IF(ISBLANK(ORARIO!#REF!)=TRUE,"",ORARIO!#REF!),"")</f>
        <v/>
      </c>
      <c r="AV9" s="4" t="str">
        <f>IF('DOCENTI-CLASSI-MATERIE'!$B14="Docente",IF(ISBLANK(ORARIO!#REF!)=TRUE,"",ORARIO!#REF!),"")</f>
        <v/>
      </c>
      <c r="AW9" s="4" t="str">
        <f>IF('DOCENTI-CLASSI-MATERIE'!$B14="Docente",IF(ISBLANK(ORARIO!#REF!)=TRUE,"",ORARIO!#REF!),"")</f>
        <v/>
      </c>
      <c r="AX9" s="4" t="str">
        <f>IF('DOCENTI-CLASSI-MATERIE'!$B14="Docente",IF(ISBLANK(ORARIO!#REF!)=TRUE,"",ORARIO!#REF!),"")</f>
        <v/>
      </c>
      <c r="AY9" s="6" t="str">
        <f>IF('DOCENTI-CLASSI-MATERIE'!$B14="Docente",IF(ISBLANK(ORARIO!#REF!)=TRUE,"",ORARIO!#REF!),"")</f>
        <v/>
      </c>
      <c r="AZ9" s="5" t="str">
        <f>IF('DOCENTI-CLASSI-MATERIE'!$B14="Docente",IF(ISBLANK(ORARIO!AE9)=TRUE,"",ORARIO!AE9),"")</f>
        <v/>
      </c>
      <c r="BA9" s="4" t="str">
        <f>IF('DOCENTI-CLASSI-MATERIE'!$B14="Docente",IF(ISBLANK(ORARIO!AF9)=TRUE,"",ORARIO!AF9),"")</f>
        <v/>
      </c>
      <c r="BB9" s="4" t="str">
        <f>IF('DOCENTI-CLASSI-MATERIE'!$B14="Docente",IF(ISBLANK(ORARIO!AG9)=TRUE,"",ORARIO!AG9),"")</f>
        <v/>
      </c>
      <c r="BC9" s="4" t="str">
        <f>IF('DOCENTI-CLASSI-MATERIE'!$B14="Docente",IF(ISBLANK(ORARIO!AH9)=TRUE,"",ORARIO!AH9),"")</f>
        <v/>
      </c>
      <c r="BD9" s="4" t="str">
        <f>IF('DOCENTI-CLASSI-MATERIE'!$B14="Docente",IF(ISBLANK(ORARIO!AI9)=TRUE,"",ORARIO!AI9),"")</f>
        <v/>
      </c>
      <c r="BE9" s="4" t="str">
        <f>IF('DOCENTI-CLASSI-MATERIE'!$B14="Docente",IF(ISBLANK(ORARIO!#REF!)=TRUE,"",ORARIO!#REF!),"")</f>
        <v/>
      </c>
      <c r="BF9" s="4" t="str">
        <f>IF('DOCENTI-CLASSI-MATERIE'!$B14="Docente",IF(ISBLANK(ORARIO!#REF!)=TRUE,"",ORARIO!#REF!),"")</f>
        <v/>
      </c>
      <c r="BG9" s="4" t="str">
        <f>IF('DOCENTI-CLASSI-MATERIE'!$B14="Docente",IF(ISBLANK(ORARIO!#REF!)=TRUE,"",ORARIO!#REF!),"")</f>
        <v/>
      </c>
      <c r="BH9" s="4" t="str">
        <f>IF('DOCENTI-CLASSI-MATERIE'!$B14="Docente",IF(ISBLANK(ORARIO!#REF!)=TRUE,"",ORARIO!#REF!),"")</f>
        <v/>
      </c>
      <c r="BI9" s="6" t="str">
        <f>IF('DOCENTI-CLASSI-MATERIE'!$B14="Docente",IF(ISBLANK(ORARIO!#REF!)=TRUE,"",ORARIO!#REF!),"")</f>
        <v/>
      </c>
    </row>
    <row r="10" spans="1:64" ht="20.100000000000001" customHeight="1">
      <c r="A10" s="78" t="str">
        <f>IF('DOCENTI-CLASSI-MATERIE'!B16="Docente",'DOCENTI-CLASSI-MATERIE'!A16,"")</f>
        <v>DE ANGELIS</v>
      </c>
      <c r="B10" s="5" t="str">
        <f>IF('DOCENTI-CLASSI-MATERIE'!$B16="Docente",IF(ISBLANK(ORARIO!C10)=TRUE,"",ORARIO!C10),"")</f>
        <v/>
      </c>
      <c r="C10" s="4" t="str">
        <f>IF('DOCENTI-CLASSI-MATERIE'!$B16="Docente",IF(ISBLANK(ORARIO!D10)=TRUE,"",ORARIO!D10),"")</f>
        <v/>
      </c>
      <c r="D10" s="4" t="str">
        <f>IF('DOCENTI-CLASSI-MATERIE'!$B16="Docente",IF(ISBLANK(ORARIO!E10)=TRUE,"",ORARIO!E10),"")</f>
        <v/>
      </c>
      <c r="E10" s="4" t="str">
        <f>IF('DOCENTI-CLASSI-MATERIE'!$B16="Docente",IF(ISBLANK(ORARIO!F10)=TRUE,"",ORARIO!F10),"")</f>
        <v/>
      </c>
      <c r="F10" s="4" t="str">
        <f>IF('DOCENTI-CLASSI-MATERIE'!$B16="Docente",IF(ISBLANK(ORARIO!G10)=TRUE,"",ORARIO!G10),"")</f>
        <v/>
      </c>
      <c r="G10" s="4" t="e">
        <f>IF('DOCENTI-CLASSI-MATERIE'!$B16="Docente",IF(ISBLANK(ORARIO!#REF!)=TRUE,"",ORARIO!#REF!),"")</f>
        <v>#REF!</v>
      </c>
      <c r="H10" s="4" t="e">
        <f>IF('DOCENTI-CLASSI-MATERIE'!$B16="Docente",IF(ISBLANK(ORARIO!#REF!)=TRUE,"",ORARIO!#REF!),"")</f>
        <v>#REF!</v>
      </c>
      <c r="I10" s="4" t="e">
        <f>IF('DOCENTI-CLASSI-MATERIE'!$B16="Docente",IF(ISBLANK(ORARIO!#REF!)=TRUE,"",ORARIO!#REF!),"")</f>
        <v>#REF!</v>
      </c>
      <c r="J10" s="4" t="e">
        <f>IF('DOCENTI-CLASSI-MATERIE'!$B16="Docente",IF(ISBLANK(ORARIO!#REF!)=TRUE,"",ORARIO!#REF!),"")</f>
        <v>#REF!</v>
      </c>
      <c r="K10" s="6" t="e">
        <f>IF('DOCENTI-CLASSI-MATERIE'!$B16="Docente",IF(ISBLANK(ORARIO!#REF!)=TRUE,"",ORARIO!#REF!),"")</f>
        <v>#REF!</v>
      </c>
      <c r="L10" s="5" t="str">
        <f>IF('DOCENTI-CLASSI-MATERIE'!$B16="Docente",IF(ISBLANK(ORARIO!H10)=TRUE,"",ORARIO!H10),"")</f>
        <v>5M</v>
      </c>
      <c r="M10" s="4" t="str">
        <f>IF('DOCENTI-CLASSI-MATERIE'!$B16="Docente",IF(ISBLANK(ORARIO!I10)=TRUE,"",ORARIO!I10),"")</f>
        <v>5M</v>
      </c>
      <c r="N10" s="4" t="str">
        <f>IF('DOCENTI-CLASSI-MATERIE'!$B16="Docente",IF(ISBLANK(ORARIO!J10)=TRUE,"",ORARIO!J10),"")</f>
        <v>3MA</v>
      </c>
      <c r="O10" s="4" t="str">
        <f>IF('DOCENTI-CLASSI-MATERIE'!$B16="Docente",IF(ISBLANK(ORARIO!K10)=TRUE,"",ORARIO!K10),"")</f>
        <v>3MA</v>
      </c>
      <c r="P10" s="4" t="str">
        <f>IF('DOCENTI-CLASSI-MATERIE'!$B16="Docente",IF(ISBLANK(ORARIO!L10)=TRUE,"",ORARIO!L10),"")</f>
        <v/>
      </c>
      <c r="Q10" s="4" t="str">
        <f>IF('DOCENTI-CLASSI-MATERIE'!$B16="Docente",IF(ISBLANK(ORARIO!M10)=TRUE,"",ORARIO!M10),"")</f>
        <v/>
      </c>
      <c r="R10" s="4" t="e">
        <f>IF('DOCENTI-CLASSI-MATERIE'!$B16="Docente",IF(ISBLANK(ORARIO!#REF!)=TRUE,"",ORARIO!#REF!),"")</f>
        <v>#REF!</v>
      </c>
      <c r="S10" s="4" t="e">
        <f>IF('DOCENTI-CLASSI-MATERIE'!$B16="Docente",IF(ISBLANK(ORARIO!#REF!)=TRUE,"",ORARIO!#REF!),"")</f>
        <v>#REF!</v>
      </c>
      <c r="T10" s="4" t="e">
        <f>IF('DOCENTI-CLASSI-MATERIE'!$B16="Docente",IF(ISBLANK(ORARIO!#REF!)=TRUE,"",ORARIO!#REF!),"")</f>
        <v>#REF!</v>
      </c>
      <c r="U10" s="6" t="e">
        <f>IF('DOCENTI-CLASSI-MATERIE'!$B16="Docente",IF(ISBLANK(ORARIO!#REF!)=TRUE,"",ORARIO!#REF!),"")</f>
        <v>#REF!</v>
      </c>
      <c r="V10" s="5" t="str">
        <f>IF('DOCENTI-CLASSI-MATERIE'!$B16="Docente",IF(ISBLANK(ORARIO!N10)=TRUE,"",ORARIO!N10),"")</f>
        <v>3MA</v>
      </c>
      <c r="W10" s="4" t="str">
        <f>IF('DOCENTI-CLASSI-MATERIE'!$B16="Docente",IF(ISBLANK(ORARIO!O10)=TRUE,"",ORARIO!O10),"")</f>
        <v>4MA</v>
      </c>
      <c r="X10" s="4" t="str">
        <f>IF('DOCENTI-CLASSI-MATERIE'!$B16="Docente",IF(ISBLANK(ORARIO!P10)=TRUE,"",ORARIO!P10),"")</f>
        <v/>
      </c>
      <c r="Y10" s="4" t="str">
        <f>IF('DOCENTI-CLASSI-MATERIE'!$B16="Docente",IF(ISBLANK(ORARIO!Q10)=TRUE,"",ORARIO!Q10),"")</f>
        <v/>
      </c>
      <c r="Z10" s="4" t="str">
        <f>IF('DOCENTI-CLASSI-MATERIE'!$B16="Docente",IF(ISBLANK(ORARIO!R10)=TRUE,"",ORARIO!R10),"")</f>
        <v/>
      </c>
      <c r="AA10" s="4" t="str">
        <f>IF('DOCENTI-CLASSI-MATERIE'!$B16="Docente",IF(ISBLANK(ORARIO!S10)=TRUE,"",ORARIO!S10),"")</f>
        <v/>
      </c>
      <c r="AB10" s="4" t="e">
        <f>IF('DOCENTI-CLASSI-MATERIE'!$B16="Docente",IF(ISBLANK(ORARIO!#REF!)=TRUE,"",ORARIO!#REF!),"")</f>
        <v>#REF!</v>
      </c>
      <c r="AC10" s="4" t="e">
        <f>IF('DOCENTI-CLASSI-MATERIE'!$B16="Docente",IF(ISBLANK(ORARIO!#REF!)=TRUE,"",ORARIO!#REF!),"")</f>
        <v>#REF!</v>
      </c>
      <c r="AD10" s="4" t="e">
        <f>IF('DOCENTI-CLASSI-MATERIE'!$B16="Docente",IF(ISBLANK(ORARIO!#REF!)=TRUE,"",ORARIO!#REF!),"")</f>
        <v>#REF!</v>
      </c>
      <c r="AE10" s="6" t="e">
        <f>IF('DOCENTI-CLASSI-MATERIE'!$B16="Docente",IF(ISBLANK(ORARIO!#REF!)=TRUE,"",ORARIO!#REF!),"")</f>
        <v>#REF!</v>
      </c>
      <c r="AF10" s="5" t="str">
        <f>IF('DOCENTI-CLASSI-MATERIE'!$B16="Docente",IF(ISBLANK(ORARIO!T10)=TRUE,"",ORARIO!T10),"")</f>
        <v/>
      </c>
      <c r="AG10" s="4" t="str">
        <f>IF('DOCENTI-CLASSI-MATERIE'!$B16="Docente",IF(ISBLANK(ORARIO!U10)=TRUE,"",ORARIO!U10),"")</f>
        <v/>
      </c>
      <c r="AH10" s="4" t="str">
        <f>IF('DOCENTI-CLASSI-MATERIE'!$B16="Docente",IF(ISBLANK(ORARIO!V10)=TRUE,"",ORARIO!V10),"")</f>
        <v>4MA</v>
      </c>
      <c r="AI10" s="4" t="str">
        <f>IF('DOCENTI-CLASSI-MATERIE'!$B16="Docente",IF(ISBLANK(ORARIO!W10)=TRUE,"",ORARIO!W10),"")</f>
        <v>5M</v>
      </c>
      <c r="AJ10" s="4" t="str">
        <f>IF('DOCENTI-CLASSI-MATERIE'!$B16="Docente",IF(ISBLANK(ORARIO!X10)=TRUE,"",ORARIO!X10),"")</f>
        <v>5M</v>
      </c>
      <c r="AK10" s="4" t="str">
        <f>IF('DOCENTI-CLASSI-MATERIE'!$B16="Docente",IF(ISBLANK(ORARIO!Y10)=TRUE,"",ORARIO!Y10),"")</f>
        <v/>
      </c>
      <c r="AL10" s="4" t="e">
        <f>IF('DOCENTI-CLASSI-MATERIE'!$B16="Docente",IF(ISBLANK(ORARIO!#REF!)=TRUE,"",ORARIO!#REF!),"")</f>
        <v>#REF!</v>
      </c>
      <c r="AM10" s="4" t="e">
        <f>IF('DOCENTI-CLASSI-MATERIE'!$B16="Docente",IF(ISBLANK(ORARIO!#REF!)=TRUE,"",ORARIO!#REF!),"")</f>
        <v>#REF!</v>
      </c>
      <c r="AN10" s="4" t="e">
        <f>IF('DOCENTI-CLASSI-MATERIE'!$B16="Docente",IF(ISBLANK(ORARIO!#REF!)=TRUE,"",ORARIO!#REF!),"")</f>
        <v>#REF!</v>
      </c>
      <c r="AO10" s="6" t="e">
        <f>IF('DOCENTI-CLASSI-MATERIE'!$B16="Docente",IF(ISBLANK(ORARIO!#REF!)=TRUE,"",ORARIO!#REF!),"")</f>
        <v>#REF!</v>
      </c>
      <c r="AP10" s="5" t="str">
        <f>IF('DOCENTI-CLASSI-MATERIE'!$B16="Docente",IF(ISBLANK(ORARIO!Z10)=TRUE,"",ORARIO!Z10),"")</f>
        <v>3MA</v>
      </c>
      <c r="AQ10" s="4" t="str">
        <f>IF('DOCENTI-CLASSI-MATERIE'!$B16="Docente",IF(ISBLANK(ORARIO!AA10)=TRUE,"",ORARIO!AA10),"")</f>
        <v>3MA</v>
      </c>
      <c r="AR10" s="4" t="str">
        <f>IF('DOCENTI-CLASSI-MATERIE'!$B16="Docente",IF(ISBLANK(ORARIO!AB10)=TRUE,"",ORARIO!AB10),"")</f>
        <v/>
      </c>
      <c r="AS10" s="4" t="str">
        <f>IF('DOCENTI-CLASSI-MATERIE'!$B16="Docente",IF(ISBLANK(ORARIO!AC10)=TRUE,"",ORARIO!AC10),"")</f>
        <v>4MA</v>
      </c>
      <c r="AT10" s="4" t="str">
        <f>IF('DOCENTI-CLASSI-MATERIE'!$B16="Docente",IF(ISBLANK(ORARIO!AD10)=TRUE,"",ORARIO!AD10),"")</f>
        <v>4MA</v>
      </c>
      <c r="AU10" s="4" t="e">
        <f>IF('DOCENTI-CLASSI-MATERIE'!$B16="Docente",IF(ISBLANK(ORARIO!#REF!)=TRUE,"",ORARIO!#REF!),"")</f>
        <v>#REF!</v>
      </c>
      <c r="AV10" s="4" t="e">
        <f>IF('DOCENTI-CLASSI-MATERIE'!$B16="Docente",IF(ISBLANK(ORARIO!#REF!)=TRUE,"",ORARIO!#REF!),"")</f>
        <v>#REF!</v>
      </c>
      <c r="AW10" s="4" t="e">
        <f>IF('DOCENTI-CLASSI-MATERIE'!$B16="Docente",IF(ISBLANK(ORARIO!#REF!)=TRUE,"",ORARIO!#REF!),"")</f>
        <v>#REF!</v>
      </c>
      <c r="AX10" s="4" t="e">
        <f>IF('DOCENTI-CLASSI-MATERIE'!$B16="Docente",IF(ISBLANK(ORARIO!#REF!)=TRUE,"",ORARIO!#REF!),"")</f>
        <v>#REF!</v>
      </c>
      <c r="AY10" s="6" t="e">
        <f>IF('DOCENTI-CLASSI-MATERIE'!$B16="Docente",IF(ISBLANK(ORARIO!#REF!)=TRUE,"",ORARIO!#REF!),"")</f>
        <v>#REF!</v>
      </c>
      <c r="AZ10" s="5" t="str">
        <f>IF('DOCENTI-CLASSI-MATERIE'!$B16="Docente",IF(ISBLANK(ORARIO!AE10)=TRUE,"",ORARIO!AE10),"")</f>
        <v>5M</v>
      </c>
      <c r="BA10" s="4" t="str">
        <f>IF('DOCENTI-CLASSI-MATERIE'!$B16="Docente",IF(ISBLANK(ORARIO!AF10)=TRUE,"",ORARIO!AF10),"")</f>
        <v>5M</v>
      </c>
      <c r="BB10" s="4" t="str">
        <f>IF('DOCENTI-CLASSI-MATERIE'!$B16="Docente",IF(ISBLANK(ORARIO!AG10)=TRUE,"",ORARIO!AG10),"")</f>
        <v>3MA</v>
      </c>
      <c r="BC10" s="4" t="str">
        <f>IF('DOCENTI-CLASSI-MATERIE'!$B16="Docente",IF(ISBLANK(ORARIO!AH10)=TRUE,"",ORARIO!AH10),"")</f>
        <v>4MA</v>
      </c>
      <c r="BD10" s="4" t="str">
        <f>IF('DOCENTI-CLASSI-MATERIE'!$B16="Docente",IF(ISBLANK(ORARIO!AI10)=TRUE,"",ORARIO!AI10),"")</f>
        <v>4MA</v>
      </c>
      <c r="BE10" s="4" t="e">
        <f>IF('DOCENTI-CLASSI-MATERIE'!$B16="Docente",IF(ISBLANK(ORARIO!#REF!)=TRUE,"",ORARIO!#REF!),"")</f>
        <v>#REF!</v>
      </c>
      <c r="BF10" s="4" t="e">
        <f>IF('DOCENTI-CLASSI-MATERIE'!$B16="Docente",IF(ISBLANK(ORARIO!#REF!)=TRUE,"",ORARIO!#REF!),"")</f>
        <v>#REF!</v>
      </c>
      <c r="BG10" s="4" t="e">
        <f>IF('DOCENTI-CLASSI-MATERIE'!$B16="Docente",IF(ISBLANK(ORARIO!#REF!)=TRUE,"",ORARIO!#REF!),"")</f>
        <v>#REF!</v>
      </c>
      <c r="BH10" s="4" t="e">
        <f>IF('DOCENTI-CLASSI-MATERIE'!$B16="Docente",IF(ISBLANK(ORARIO!#REF!)=TRUE,"",ORARIO!#REF!),"")</f>
        <v>#REF!</v>
      </c>
      <c r="BI10" s="6" t="e">
        <f>IF('DOCENTI-CLASSI-MATERIE'!$B16="Docente",IF(ISBLANK(ORARIO!#REF!)=TRUE,"",ORARIO!#REF!),"")</f>
        <v>#REF!</v>
      </c>
    </row>
    <row r="11" spans="1:64" ht="20.100000000000001" customHeight="1">
      <c r="A11" s="78" t="str">
        <f>IF('DOCENTI-CLASSI-MATERIE'!B18="Docente",'DOCENTI-CLASSI-MATERIE'!A18,"")</f>
        <v>FAVILLI</v>
      </c>
      <c r="B11" s="5" t="str">
        <f>IF('DOCENTI-CLASSI-MATERIE'!$B18="Docente",IF(ISBLANK(ORARIO!C11)=TRUE,"",ORARIO!C11),"")</f>
        <v>3MA</v>
      </c>
      <c r="C11" s="4" t="str">
        <f>IF('DOCENTI-CLASSI-MATERIE'!$B18="Docente",IF(ISBLANK(ORARIO!D11)=TRUE,"",ORARIO!D11),"")</f>
        <v>3MA</v>
      </c>
      <c r="D11" s="4" t="str">
        <f>IF('DOCENTI-CLASSI-MATERIE'!$B18="Docente",IF(ISBLANK(ORARIO!E11)=TRUE,"",ORARIO!E11),"")</f>
        <v/>
      </c>
      <c r="E11" s="4" t="str">
        <f>IF('DOCENTI-CLASSI-MATERIE'!$B18="Docente",IF(ISBLANK(ORARIO!F11)=TRUE,"",ORARIO!F11),"")</f>
        <v>4MB</v>
      </c>
      <c r="F11" s="4" t="str">
        <f>IF('DOCENTI-CLASSI-MATERIE'!$B18="Docente",IF(ISBLANK(ORARIO!G11)=TRUE,"",ORARIO!G11),"")</f>
        <v>4MB</v>
      </c>
      <c r="G11" s="4" t="e">
        <f>IF('DOCENTI-CLASSI-MATERIE'!$B18="Docente",IF(ISBLANK(ORARIO!#REF!)=TRUE,"",ORARIO!#REF!),"")</f>
        <v>#REF!</v>
      </c>
      <c r="H11" s="4" t="e">
        <f>IF('DOCENTI-CLASSI-MATERIE'!$B18="Docente",IF(ISBLANK(ORARIO!#REF!)=TRUE,"",ORARIO!#REF!),"")</f>
        <v>#REF!</v>
      </c>
      <c r="I11" s="4" t="e">
        <f>IF('DOCENTI-CLASSI-MATERIE'!$B18="Docente",IF(ISBLANK(ORARIO!#REF!)=TRUE,"",ORARIO!#REF!),"")</f>
        <v>#REF!</v>
      </c>
      <c r="J11" s="4" t="e">
        <f>IF('DOCENTI-CLASSI-MATERIE'!$B18="Docente",IF(ISBLANK(ORARIO!#REF!)=TRUE,"",ORARIO!#REF!),"")</f>
        <v>#REF!</v>
      </c>
      <c r="K11" s="6" t="e">
        <f>IF('DOCENTI-CLASSI-MATERIE'!$B18="Docente",IF(ISBLANK(ORARIO!#REF!)=TRUE,"",ORARIO!#REF!),"")</f>
        <v>#REF!</v>
      </c>
      <c r="L11" s="5" t="str">
        <f>IF('DOCENTI-CLASSI-MATERIE'!$B18="Docente",IF(ISBLANK(ORARIO!H11)=TRUE,"",ORARIO!H11),"")</f>
        <v/>
      </c>
      <c r="M11" s="4" t="str">
        <f>IF('DOCENTI-CLASSI-MATERIE'!$B18="Docente",IF(ISBLANK(ORARIO!I11)=TRUE,"",ORARIO!I11),"")</f>
        <v/>
      </c>
      <c r="N11" s="4" t="str">
        <f>IF('DOCENTI-CLASSI-MATERIE'!$B18="Docente",IF(ISBLANK(ORARIO!J11)=TRUE,"",ORARIO!J11),"")</f>
        <v/>
      </c>
      <c r="O11" s="4" t="str">
        <f>IF('DOCENTI-CLASSI-MATERIE'!$B18="Docente",IF(ISBLANK(ORARIO!K11)=TRUE,"",ORARIO!K11),"")</f>
        <v/>
      </c>
      <c r="P11" s="4" t="str">
        <f>IF('DOCENTI-CLASSI-MATERIE'!$B18="Docente",IF(ISBLANK(ORARIO!L11)=TRUE,"",ORARIO!L11),"")</f>
        <v>3MA</v>
      </c>
      <c r="Q11" s="4" t="str">
        <f>IF('DOCENTI-CLASSI-MATERIE'!$B18="Docente",IF(ISBLANK(ORARIO!M11)=TRUE,"",ORARIO!M11),"")</f>
        <v>3MB</v>
      </c>
      <c r="R11" s="4" t="e">
        <f>IF('DOCENTI-CLASSI-MATERIE'!$B18="Docente",IF(ISBLANK(ORARIO!#REF!)=TRUE,"",ORARIO!#REF!),"")</f>
        <v>#REF!</v>
      </c>
      <c r="S11" s="4" t="e">
        <f>IF('DOCENTI-CLASSI-MATERIE'!$B18="Docente",IF(ISBLANK(ORARIO!#REF!)=TRUE,"",ORARIO!#REF!),"")</f>
        <v>#REF!</v>
      </c>
      <c r="T11" s="4" t="e">
        <f>IF('DOCENTI-CLASSI-MATERIE'!$B18="Docente",IF(ISBLANK(ORARIO!#REF!)=TRUE,"",ORARIO!#REF!),"")</f>
        <v>#REF!</v>
      </c>
      <c r="U11" s="6" t="e">
        <f>IF('DOCENTI-CLASSI-MATERIE'!$B18="Docente",IF(ISBLANK(ORARIO!#REF!)=TRUE,"",ORARIO!#REF!),"")</f>
        <v>#REF!</v>
      </c>
      <c r="V11" s="5" t="str">
        <f>IF('DOCENTI-CLASSI-MATERIE'!$B18="Docente",IF(ISBLANK(ORARIO!N11)=TRUE,"",ORARIO!N11),"")</f>
        <v>3MB</v>
      </c>
      <c r="W11" s="4" t="str">
        <f>IF('DOCENTI-CLASSI-MATERIE'!$B18="Docente",IF(ISBLANK(ORARIO!O11)=TRUE,"",ORARIO!O11),"")</f>
        <v>3MB</v>
      </c>
      <c r="X11" s="4" t="str">
        <f>IF('DOCENTI-CLASSI-MATERIE'!$B18="Docente",IF(ISBLANK(ORARIO!P11)=TRUE,"",ORARIO!P11),"")</f>
        <v>3MB</v>
      </c>
      <c r="Y11" s="4" t="str">
        <f>IF('DOCENTI-CLASSI-MATERIE'!$B18="Docente",IF(ISBLANK(ORARIO!Q11)=TRUE,"",ORARIO!Q11),"")</f>
        <v/>
      </c>
      <c r="Z11" s="4" t="str">
        <f>IF('DOCENTI-CLASSI-MATERIE'!$B18="Docente",IF(ISBLANK(ORARIO!R11)=TRUE,"",ORARIO!R11),"")</f>
        <v>3MA</v>
      </c>
      <c r="AA11" s="4" t="str">
        <f>IF('DOCENTI-CLASSI-MATERIE'!$B18="Docente",IF(ISBLANK(ORARIO!S11)=TRUE,"",ORARIO!S11),"")</f>
        <v>5M</v>
      </c>
      <c r="AB11" s="4" t="e">
        <f>IF('DOCENTI-CLASSI-MATERIE'!$B18="Docente",IF(ISBLANK(ORARIO!#REF!)=TRUE,"",ORARIO!#REF!),"")</f>
        <v>#REF!</v>
      </c>
      <c r="AC11" s="4" t="e">
        <f>IF('DOCENTI-CLASSI-MATERIE'!$B18="Docente",IF(ISBLANK(ORARIO!#REF!)=TRUE,"",ORARIO!#REF!),"")</f>
        <v>#REF!</v>
      </c>
      <c r="AD11" s="4" t="e">
        <f>IF('DOCENTI-CLASSI-MATERIE'!$B18="Docente",IF(ISBLANK(ORARIO!#REF!)=TRUE,"",ORARIO!#REF!),"")</f>
        <v>#REF!</v>
      </c>
      <c r="AE11" s="6" t="e">
        <f>IF('DOCENTI-CLASSI-MATERIE'!$B18="Docente",IF(ISBLANK(ORARIO!#REF!)=TRUE,"",ORARIO!#REF!),"")</f>
        <v>#REF!</v>
      </c>
      <c r="AF11" s="5" t="str">
        <f>IF('DOCENTI-CLASSI-MATERIE'!$B18="Docente",IF(ISBLANK(ORARIO!T11)=TRUE,"",ORARIO!T11),"")</f>
        <v>4MB</v>
      </c>
      <c r="AG11" s="4" t="str">
        <f>IF('DOCENTI-CLASSI-MATERIE'!$B18="Docente",IF(ISBLANK(ORARIO!U11)=TRUE,"",ORARIO!U11),"")</f>
        <v/>
      </c>
      <c r="AH11" s="4" t="str">
        <f>IF('DOCENTI-CLASSI-MATERIE'!$B18="Docente",IF(ISBLANK(ORARIO!V11)=TRUE,"",ORARIO!V11),"")</f>
        <v>5M</v>
      </c>
      <c r="AI11" s="4" t="str">
        <f>IF('DOCENTI-CLASSI-MATERIE'!$B18="Docente",IF(ISBLANK(ORARIO!W11)=TRUE,"",ORARIO!W11),"")</f>
        <v/>
      </c>
      <c r="AJ11" s="4" t="str">
        <f>IF('DOCENTI-CLASSI-MATERIE'!$B18="Docente",IF(ISBLANK(ORARIO!X11)=TRUE,"",ORARIO!X11),"")</f>
        <v>3MB</v>
      </c>
      <c r="AK11" s="4" t="str">
        <f>IF('DOCENTI-CLASSI-MATERIE'!$B18="Docente",IF(ISBLANK(ORARIO!Y11)=TRUE,"",ORARIO!Y11),"")</f>
        <v/>
      </c>
      <c r="AL11" s="4" t="e">
        <f>IF('DOCENTI-CLASSI-MATERIE'!$B18="Docente",IF(ISBLANK(ORARIO!#REF!)=TRUE,"",ORARIO!#REF!),"")</f>
        <v>#REF!</v>
      </c>
      <c r="AM11" s="4" t="e">
        <f>IF('DOCENTI-CLASSI-MATERIE'!$B18="Docente",IF(ISBLANK(ORARIO!#REF!)=TRUE,"",ORARIO!#REF!),"")</f>
        <v>#REF!</v>
      </c>
      <c r="AN11" s="4" t="e">
        <f>IF('DOCENTI-CLASSI-MATERIE'!$B18="Docente",IF(ISBLANK(ORARIO!#REF!)=TRUE,"",ORARIO!#REF!),"")</f>
        <v>#REF!</v>
      </c>
      <c r="AO11" s="6" t="e">
        <f>IF('DOCENTI-CLASSI-MATERIE'!$B18="Docente",IF(ISBLANK(ORARIO!#REF!)=TRUE,"",ORARIO!#REF!),"")</f>
        <v>#REF!</v>
      </c>
      <c r="AP11" s="5" t="str">
        <f>IF('DOCENTI-CLASSI-MATERIE'!$B18="Docente",IF(ISBLANK(ORARIO!Z11)=TRUE,"",ORARIO!Z11),"")</f>
        <v/>
      </c>
      <c r="AQ11" s="4" t="str">
        <f>IF('DOCENTI-CLASSI-MATERIE'!$B18="Docente",IF(ISBLANK(ORARIO!AA11)=TRUE,"",ORARIO!AA11),"")</f>
        <v/>
      </c>
      <c r="AR11" s="4" t="str">
        <f>IF('DOCENTI-CLASSI-MATERIE'!$B18="Docente",IF(ISBLANK(ORARIO!AB11)=TRUE,"",ORARIO!AB11),"")</f>
        <v/>
      </c>
      <c r="AS11" s="4" t="str">
        <f>IF('DOCENTI-CLASSI-MATERIE'!$B18="Docente",IF(ISBLANK(ORARIO!AC11)=TRUE,"",ORARIO!AC11),"")</f>
        <v/>
      </c>
      <c r="AT11" s="4" t="str">
        <f>IF('DOCENTI-CLASSI-MATERIE'!$B18="Docente",IF(ISBLANK(ORARIO!AD11)=TRUE,"",ORARIO!AD11),"")</f>
        <v/>
      </c>
      <c r="AU11" s="4" t="e">
        <f>IF('DOCENTI-CLASSI-MATERIE'!$B18="Docente",IF(ISBLANK(ORARIO!#REF!)=TRUE,"",ORARIO!#REF!),"")</f>
        <v>#REF!</v>
      </c>
      <c r="AV11" s="4" t="e">
        <f>IF('DOCENTI-CLASSI-MATERIE'!$B18="Docente",IF(ISBLANK(ORARIO!#REF!)=TRUE,"",ORARIO!#REF!),"")</f>
        <v>#REF!</v>
      </c>
      <c r="AW11" s="4" t="e">
        <f>IF('DOCENTI-CLASSI-MATERIE'!$B18="Docente",IF(ISBLANK(ORARIO!#REF!)=TRUE,"",ORARIO!#REF!),"")</f>
        <v>#REF!</v>
      </c>
      <c r="AX11" s="4" t="e">
        <f>IF('DOCENTI-CLASSI-MATERIE'!$B18="Docente",IF(ISBLANK(ORARIO!#REF!)=TRUE,"",ORARIO!#REF!),"")</f>
        <v>#REF!</v>
      </c>
      <c r="AY11" s="6" t="e">
        <f>IF('DOCENTI-CLASSI-MATERIE'!$B18="Docente",IF(ISBLANK(ORARIO!#REF!)=TRUE,"",ORARIO!#REF!),"")</f>
        <v>#REF!</v>
      </c>
      <c r="AZ11" s="5" t="str">
        <f>IF('DOCENTI-CLASSI-MATERIE'!$B18="Docente",IF(ISBLANK(ORARIO!AE11)=TRUE,"",ORARIO!AE11),"")</f>
        <v>4MB</v>
      </c>
      <c r="BA11" s="4" t="str">
        <f>IF('DOCENTI-CLASSI-MATERIE'!$B18="Docente",IF(ISBLANK(ORARIO!AF11)=TRUE,"",ORARIO!AF11),"")</f>
        <v>4MB</v>
      </c>
      <c r="BB11" s="4" t="str">
        <f>IF('DOCENTI-CLASSI-MATERIE'!$B18="Docente",IF(ISBLANK(ORARIO!AG11)=TRUE,"",ORARIO!AG11),"")</f>
        <v>5M</v>
      </c>
      <c r="BC11" s="4" t="str">
        <f>IF('DOCENTI-CLASSI-MATERIE'!$B18="Docente",IF(ISBLANK(ORARIO!AH11)=TRUE,"",ORARIO!AH11),"")</f>
        <v>5M</v>
      </c>
      <c r="BD11" s="4" t="str">
        <f>IF('DOCENTI-CLASSI-MATERIE'!$B18="Docente",IF(ISBLANK(ORARIO!AI11)=TRUE,"",ORARIO!AI11),"")</f>
        <v>3MA</v>
      </c>
      <c r="BE11" s="4" t="e">
        <f>IF('DOCENTI-CLASSI-MATERIE'!$B18="Docente",IF(ISBLANK(ORARIO!#REF!)=TRUE,"",ORARIO!#REF!),"")</f>
        <v>#REF!</v>
      </c>
      <c r="BF11" s="4" t="e">
        <f>IF('DOCENTI-CLASSI-MATERIE'!$B18="Docente",IF(ISBLANK(ORARIO!#REF!)=TRUE,"",ORARIO!#REF!),"")</f>
        <v>#REF!</v>
      </c>
      <c r="BG11" s="4" t="e">
        <f>IF('DOCENTI-CLASSI-MATERIE'!$B18="Docente",IF(ISBLANK(ORARIO!#REF!)=TRUE,"",ORARIO!#REF!),"")</f>
        <v>#REF!</v>
      </c>
      <c r="BH11" s="4" t="e">
        <f>IF('DOCENTI-CLASSI-MATERIE'!$B18="Docente",IF(ISBLANK(ORARIO!#REF!)=TRUE,"",ORARIO!#REF!),"")</f>
        <v>#REF!</v>
      </c>
      <c r="BI11" s="6" t="e">
        <f>IF('DOCENTI-CLASSI-MATERIE'!$B18="Docente",IF(ISBLANK(ORARIO!#REF!)=TRUE,"",ORARIO!#REF!),"")</f>
        <v>#REF!</v>
      </c>
    </row>
    <row r="12" spans="1:64" ht="20.100000000000001" customHeight="1">
      <c r="A12" s="78" t="str">
        <f>IF('DOCENTI-CLASSI-MATERIE'!B20="Docente",'DOCENTI-CLASSI-MATERIE'!A20,"")</f>
        <v>FERI</v>
      </c>
      <c r="B12" s="5" t="str">
        <f>IF('DOCENTI-CLASSI-MATERIE'!$B20="Docente",IF(ISBLANK(ORARIO!C12)=TRUE,"",ORARIO!C12),"")</f>
        <v/>
      </c>
      <c r="C12" s="4" t="str">
        <f>IF('DOCENTI-CLASSI-MATERIE'!$B20="Docente",IF(ISBLANK(ORARIO!D12)=TRUE,"",ORARIO!D12),"")</f>
        <v/>
      </c>
      <c r="D12" s="4" t="str">
        <f>IF('DOCENTI-CLASSI-MATERIE'!$B20="Docente",IF(ISBLANK(ORARIO!E12)=TRUE,"",ORARIO!E12),"")</f>
        <v/>
      </c>
      <c r="E12" s="4" t="str">
        <f>IF('DOCENTI-CLASSI-MATERIE'!$B20="Docente",IF(ISBLANK(ORARIO!F12)=TRUE,"",ORARIO!F12),"")</f>
        <v/>
      </c>
      <c r="F12" s="4" t="str">
        <f>IF('DOCENTI-CLASSI-MATERIE'!$B20="Docente",IF(ISBLANK(ORARIO!G12)=TRUE,"",ORARIO!G12),"")</f>
        <v/>
      </c>
      <c r="G12" s="4" t="e">
        <f>IF('DOCENTI-CLASSI-MATERIE'!$B20="Docente",IF(ISBLANK(ORARIO!#REF!)=TRUE,"",ORARIO!#REF!),"")</f>
        <v>#REF!</v>
      </c>
      <c r="H12" s="4" t="e">
        <f>IF('DOCENTI-CLASSI-MATERIE'!$B20="Docente",IF(ISBLANK(ORARIO!#REF!)=TRUE,"",ORARIO!#REF!),"")</f>
        <v>#REF!</v>
      </c>
      <c r="I12" s="4" t="e">
        <f>IF('DOCENTI-CLASSI-MATERIE'!$B20="Docente",IF(ISBLANK(ORARIO!#REF!)=TRUE,"",ORARIO!#REF!),"")</f>
        <v>#REF!</v>
      </c>
      <c r="J12" s="4" t="e">
        <f>IF('DOCENTI-CLASSI-MATERIE'!$B20="Docente",IF(ISBLANK(ORARIO!#REF!)=TRUE,"",ORARIO!#REF!),"")</f>
        <v>#REF!</v>
      </c>
      <c r="K12" s="6" t="e">
        <f>IF('DOCENTI-CLASSI-MATERIE'!$B20="Docente",IF(ISBLANK(ORARIO!#REF!)=TRUE,"",ORARIO!#REF!),"")</f>
        <v>#REF!</v>
      </c>
      <c r="L12" s="5" t="str">
        <f>IF('DOCENTI-CLASSI-MATERIE'!$B20="Docente",IF(ISBLANK(ORARIO!H12)=TRUE,"",ORARIO!H12),"")</f>
        <v/>
      </c>
      <c r="M12" s="4" t="str">
        <f>IF('DOCENTI-CLASSI-MATERIE'!$B20="Docente",IF(ISBLANK(ORARIO!I12)=TRUE,"",ORARIO!I12),"")</f>
        <v/>
      </c>
      <c r="N12" s="4" t="str">
        <f>IF('DOCENTI-CLASSI-MATERIE'!$B20="Docente",IF(ISBLANK(ORARIO!J12)=TRUE,"",ORARIO!J12),"")</f>
        <v/>
      </c>
      <c r="O12" s="4" t="str">
        <f>IF('DOCENTI-CLASSI-MATERIE'!$B20="Docente",IF(ISBLANK(ORARIO!K12)=TRUE,"",ORARIO!K12),"")</f>
        <v/>
      </c>
      <c r="P12" s="4" t="str">
        <f>IF('DOCENTI-CLASSI-MATERIE'!$B20="Docente",IF(ISBLANK(ORARIO!L12)=TRUE,"",ORARIO!L12),"")</f>
        <v/>
      </c>
      <c r="Q12" s="4" t="str">
        <f>IF('DOCENTI-CLASSI-MATERIE'!$B20="Docente",IF(ISBLANK(ORARIO!M12)=TRUE,"",ORARIO!M12),"")</f>
        <v/>
      </c>
      <c r="R12" s="4" t="e">
        <f>IF('DOCENTI-CLASSI-MATERIE'!$B20="Docente",IF(ISBLANK(ORARIO!#REF!)=TRUE,"",ORARIO!#REF!),"")</f>
        <v>#REF!</v>
      </c>
      <c r="S12" s="4" t="e">
        <f>IF('DOCENTI-CLASSI-MATERIE'!$B20="Docente",IF(ISBLANK(ORARIO!#REF!)=TRUE,"",ORARIO!#REF!),"")</f>
        <v>#REF!</v>
      </c>
      <c r="T12" s="4" t="e">
        <f>IF('DOCENTI-CLASSI-MATERIE'!$B20="Docente",IF(ISBLANK(ORARIO!#REF!)=TRUE,"",ORARIO!#REF!),"")</f>
        <v>#REF!</v>
      </c>
      <c r="U12" s="6" t="e">
        <f>IF('DOCENTI-CLASSI-MATERIE'!$B20="Docente",IF(ISBLANK(ORARIO!#REF!)=TRUE,"",ORARIO!#REF!),"")</f>
        <v>#REF!</v>
      </c>
      <c r="V12" s="5" t="str">
        <f>IF('DOCENTI-CLASSI-MATERIE'!$B20="Docente",IF(ISBLANK(ORARIO!N12)=TRUE,"",ORARIO!N12),"")</f>
        <v/>
      </c>
      <c r="W12" s="4" t="str">
        <f>IF('DOCENTI-CLASSI-MATERIE'!$B20="Docente",IF(ISBLANK(ORARIO!O12)=TRUE,"",ORARIO!O12),"")</f>
        <v/>
      </c>
      <c r="X12" s="4" t="str">
        <f>IF('DOCENTI-CLASSI-MATERIE'!$B20="Docente",IF(ISBLANK(ORARIO!P12)=TRUE,"",ORARIO!P12),"")</f>
        <v/>
      </c>
      <c r="Y12" s="4" t="str">
        <f>IF('DOCENTI-CLASSI-MATERIE'!$B20="Docente",IF(ISBLANK(ORARIO!Q12)=TRUE,"",ORARIO!Q12),"")</f>
        <v/>
      </c>
      <c r="Z12" s="4" t="str">
        <f>IF('DOCENTI-CLASSI-MATERIE'!$B20="Docente",IF(ISBLANK(ORARIO!R12)=TRUE,"",ORARIO!R12),"")</f>
        <v/>
      </c>
      <c r="AA12" s="4" t="str">
        <f>IF('DOCENTI-CLASSI-MATERIE'!$B20="Docente",IF(ISBLANK(ORARIO!S12)=TRUE,"",ORARIO!S12),"")</f>
        <v/>
      </c>
      <c r="AB12" s="4" t="e">
        <f>IF('DOCENTI-CLASSI-MATERIE'!$B20="Docente",IF(ISBLANK(ORARIO!#REF!)=TRUE,"",ORARIO!#REF!),"")</f>
        <v>#REF!</v>
      </c>
      <c r="AC12" s="4" t="e">
        <f>IF('DOCENTI-CLASSI-MATERIE'!$B20="Docente",IF(ISBLANK(ORARIO!#REF!)=TRUE,"",ORARIO!#REF!),"")</f>
        <v>#REF!</v>
      </c>
      <c r="AD12" s="4" t="e">
        <f>IF('DOCENTI-CLASSI-MATERIE'!$B20="Docente",IF(ISBLANK(ORARIO!#REF!)=TRUE,"",ORARIO!#REF!),"")</f>
        <v>#REF!</v>
      </c>
      <c r="AE12" s="6" t="e">
        <f>IF('DOCENTI-CLASSI-MATERIE'!$B20="Docente",IF(ISBLANK(ORARIO!#REF!)=TRUE,"",ORARIO!#REF!),"")</f>
        <v>#REF!</v>
      </c>
      <c r="AF12" s="5" t="str">
        <f>IF('DOCENTI-CLASSI-MATERIE'!$B20="Docente",IF(ISBLANK(ORARIO!T12)=TRUE,"",ORARIO!T12),"")</f>
        <v>4C</v>
      </c>
      <c r="AG12" s="4" t="str">
        <f>IF('DOCENTI-CLASSI-MATERIE'!$B20="Docente",IF(ISBLANK(ORARIO!U12)=TRUE,"",ORARIO!U12),"")</f>
        <v/>
      </c>
      <c r="AH12" s="4" t="str">
        <f>IF('DOCENTI-CLASSI-MATERIE'!$B20="Docente",IF(ISBLANK(ORARIO!V12)=TRUE,"",ORARIO!V12),"")</f>
        <v/>
      </c>
      <c r="AI12" s="4" t="str">
        <f>IF('DOCENTI-CLASSI-MATERIE'!$B20="Docente",IF(ISBLANK(ORARIO!W12)=TRUE,"",ORARIO!W12),"")</f>
        <v/>
      </c>
      <c r="AJ12" s="4" t="str">
        <f>IF('DOCENTI-CLASSI-MATERIE'!$B20="Docente",IF(ISBLANK(ORARIO!X12)=TRUE,"",ORARIO!X12),"")</f>
        <v/>
      </c>
      <c r="AK12" s="4" t="str">
        <f>IF('DOCENTI-CLASSI-MATERIE'!$B20="Docente",IF(ISBLANK(ORARIO!Y12)=TRUE,"",ORARIO!Y12),"")</f>
        <v/>
      </c>
      <c r="AL12" s="4" t="e">
        <f>IF('DOCENTI-CLASSI-MATERIE'!$B20="Docente",IF(ISBLANK(ORARIO!#REF!)=TRUE,"",ORARIO!#REF!),"")</f>
        <v>#REF!</v>
      </c>
      <c r="AM12" s="4" t="e">
        <f>IF('DOCENTI-CLASSI-MATERIE'!$B20="Docente",IF(ISBLANK(ORARIO!#REF!)=TRUE,"",ORARIO!#REF!),"")</f>
        <v>#REF!</v>
      </c>
      <c r="AN12" s="4" t="e">
        <f>IF('DOCENTI-CLASSI-MATERIE'!$B20="Docente",IF(ISBLANK(ORARIO!#REF!)=TRUE,"",ORARIO!#REF!),"")</f>
        <v>#REF!</v>
      </c>
      <c r="AO12" s="6" t="e">
        <f>IF('DOCENTI-CLASSI-MATERIE'!$B20="Docente",IF(ISBLANK(ORARIO!#REF!)=TRUE,"",ORARIO!#REF!),"")</f>
        <v>#REF!</v>
      </c>
      <c r="AP12" s="5" t="str">
        <f>IF('DOCENTI-CLASSI-MATERIE'!$B20="Docente",IF(ISBLANK(ORARIO!Z12)=TRUE,"",ORARIO!Z12),"")</f>
        <v/>
      </c>
      <c r="AQ12" s="4" t="str">
        <f>IF('DOCENTI-CLASSI-MATERIE'!$B20="Docente",IF(ISBLANK(ORARIO!AA12)=TRUE,"",ORARIO!AA12),"")</f>
        <v/>
      </c>
      <c r="AR12" s="4" t="str">
        <f>IF('DOCENTI-CLASSI-MATERIE'!$B20="Docente",IF(ISBLANK(ORARIO!AB12)=TRUE,"",ORARIO!AB12),"")</f>
        <v/>
      </c>
      <c r="AS12" s="4" t="str">
        <f>IF('DOCENTI-CLASSI-MATERIE'!$B20="Docente",IF(ISBLANK(ORARIO!AC12)=TRUE,"",ORARIO!AC12),"")</f>
        <v/>
      </c>
      <c r="AT12" s="4" t="str">
        <f>IF('DOCENTI-CLASSI-MATERIE'!$B20="Docente",IF(ISBLANK(ORARIO!AD12)=TRUE,"",ORARIO!AD12),"")</f>
        <v/>
      </c>
      <c r="AU12" s="4" t="e">
        <f>IF('DOCENTI-CLASSI-MATERIE'!$B20="Docente",IF(ISBLANK(ORARIO!#REF!)=TRUE,"",ORARIO!#REF!),"")</f>
        <v>#REF!</v>
      </c>
      <c r="AV12" s="4" t="e">
        <f>IF('DOCENTI-CLASSI-MATERIE'!$B20="Docente",IF(ISBLANK(ORARIO!#REF!)=TRUE,"",ORARIO!#REF!),"")</f>
        <v>#REF!</v>
      </c>
      <c r="AW12" s="4" t="e">
        <f>IF('DOCENTI-CLASSI-MATERIE'!$B20="Docente",IF(ISBLANK(ORARIO!#REF!)=TRUE,"",ORARIO!#REF!),"")</f>
        <v>#REF!</v>
      </c>
      <c r="AX12" s="4" t="e">
        <f>IF('DOCENTI-CLASSI-MATERIE'!$B20="Docente",IF(ISBLANK(ORARIO!#REF!)=TRUE,"",ORARIO!#REF!),"")</f>
        <v>#REF!</v>
      </c>
      <c r="AY12" s="6" t="e">
        <f>IF('DOCENTI-CLASSI-MATERIE'!$B20="Docente",IF(ISBLANK(ORARIO!#REF!)=TRUE,"",ORARIO!#REF!),"")</f>
        <v>#REF!</v>
      </c>
      <c r="AZ12" s="5" t="str">
        <f>IF('DOCENTI-CLASSI-MATERIE'!$B20="Docente",IF(ISBLANK(ORARIO!AE12)=TRUE,"",ORARIO!AE12),"")</f>
        <v/>
      </c>
      <c r="BA12" s="4" t="str">
        <f>IF('DOCENTI-CLASSI-MATERIE'!$B20="Docente",IF(ISBLANK(ORARIO!AF12)=TRUE,"",ORARIO!AF12),"")</f>
        <v/>
      </c>
      <c r="BB12" s="4" t="str">
        <f>IF('DOCENTI-CLASSI-MATERIE'!$B20="Docente",IF(ISBLANK(ORARIO!AG12)=TRUE,"",ORARIO!AG12),"")</f>
        <v/>
      </c>
      <c r="BC12" s="4" t="str">
        <f>IF('DOCENTI-CLASSI-MATERIE'!$B20="Docente",IF(ISBLANK(ORARIO!AH12)=TRUE,"",ORARIO!AH12),"")</f>
        <v/>
      </c>
      <c r="BD12" s="4" t="str">
        <f>IF('DOCENTI-CLASSI-MATERIE'!$B20="Docente",IF(ISBLANK(ORARIO!AI12)=TRUE,"",ORARIO!AI12),"")</f>
        <v/>
      </c>
      <c r="BE12" s="4" t="e">
        <f>IF('DOCENTI-CLASSI-MATERIE'!$B20="Docente",IF(ISBLANK(ORARIO!#REF!)=TRUE,"",ORARIO!#REF!),"")</f>
        <v>#REF!</v>
      </c>
      <c r="BF12" s="4" t="e">
        <f>IF('DOCENTI-CLASSI-MATERIE'!$B20="Docente",IF(ISBLANK(ORARIO!#REF!)=TRUE,"",ORARIO!#REF!),"")</f>
        <v>#REF!</v>
      </c>
      <c r="BG12" s="4" t="e">
        <f>IF('DOCENTI-CLASSI-MATERIE'!$B20="Docente",IF(ISBLANK(ORARIO!#REF!)=TRUE,"",ORARIO!#REF!),"")</f>
        <v>#REF!</v>
      </c>
      <c r="BH12" s="4" t="e">
        <f>IF('DOCENTI-CLASSI-MATERIE'!$B20="Docente",IF(ISBLANK(ORARIO!#REF!)=TRUE,"",ORARIO!#REF!),"")</f>
        <v>#REF!</v>
      </c>
      <c r="BI12" s="6" t="e">
        <f>IF('DOCENTI-CLASSI-MATERIE'!$B20="Docente",IF(ISBLANK(ORARIO!#REF!)=TRUE,"",ORARIO!#REF!),"")</f>
        <v>#REF!</v>
      </c>
    </row>
    <row r="13" spans="1:64" ht="20.100000000000001" customHeight="1">
      <c r="A13" s="78" t="str">
        <f>IF('DOCENTI-CLASSI-MATERIE'!B22="Docente",'DOCENTI-CLASSI-MATERIE'!A22,"")</f>
        <v>FERRARI</v>
      </c>
      <c r="B13" s="5" t="str">
        <f>IF('DOCENTI-CLASSI-MATERIE'!$B22="Docente",IF(ISBLANK(ORARIO!C13)=TRUE,"",ORARIO!C13),"")</f>
        <v/>
      </c>
      <c r="C13" s="4" t="str">
        <f>IF('DOCENTI-CLASSI-MATERIE'!$B22="Docente",IF(ISBLANK(ORARIO!D13)=TRUE,"",ORARIO!D13),"")</f>
        <v/>
      </c>
      <c r="D13" s="4" t="str">
        <f>IF('DOCENTI-CLASSI-MATERIE'!$B22="Docente",IF(ISBLANK(ORARIO!E13)=TRUE,"",ORARIO!E13),"")</f>
        <v/>
      </c>
      <c r="E13" s="4" t="str">
        <f>IF('DOCENTI-CLASSI-MATERIE'!$B22="Docente",IF(ISBLANK(ORARIO!F13)=TRUE,"",ORARIO!F13),"")</f>
        <v>3MA</v>
      </c>
      <c r="F13" s="4" t="str">
        <f>IF('DOCENTI-CLASSI-MATERIE'!$B22="Docente",IF(ISBLANK(ORARIO!G13)=TRUE,"",ORARIO!G13),"")</f>
        <v>4MA</v>
      </c>
      <c r="G13" s="4" t="e">
        <f>IF('DOCENTI-CLASSI-MATERIE'!$B22="Docente",IF(ISBLANK(ORARIO!#REF!)=TRUE,"",ORARIO!#REF!),"")</f>
        <v>#REF!</v>
      </c>
      <c r="H13" s="4" t="e">
        <f>IF('DOCENTI-CLASSI-MATERIE'!$B22="Docente",IF(ISBLANK(ORARIO!#REF!)=TRUE,"",ORARIO!#REF!),"")</f>
        <v>#REF!</v>
      </c>
      <c r="I13" s="4" t="e">
        <f>IF('DOCENTI-CLASSI-MATERIE'!$B22="Docente",IF(ISBLANK(ORARIO!#REF!)=TRUE,"",ORARIO!#REF!),"")</f>
        <v>#REF!</v>
      </c>
      <c r="J13" s="4" t="e">
        <f>IF('DOCENTI-CLASSI-MATERIE'!$B22="Docente",IF(ISBLANK(ORARIO!#REF!)=TRUE,"",ORARIO!#REF!),"")</f>
        <v>#REF!</v>
      </c>
      <c r="K13" s="6" t="e">
        <f>IF('DOCENTI-CLASSI-MATERIE'!$B22="Docente",IF(ISBLANK(ORARIO!#REF!)=TRUE,"",ORARIO!#REF!),"")</f>
        <v>#REF!</v>
      </c>
      <c r="L13" s="5" t="str">
        <f>IF('DOCENTI-CLASSI-MATERIE'!$B22="Docente",IF(ISBLANK(ORARIO!H13)=TRUE,"",ORARIO!H13),"")</f>
        <v/>
      </c>
      <c r="M13" s="4" t="str">
        <f>IF('DOCENTI-CLASSI-MATERIE'!$B22="Docente",IF(ISBLANK(ORARIO!I13)=TRUE,"",ORARIO!I13),"")</f>
        <v/>
      </c>
      <c r="N13" s="4" t="str">
        <f>IF('DOCENTI-CLASSI-MATERIE'!$B22="Docente",IF(ISBLANK(ORARIO!J13)=TRUE,"",ORARIO!J13),"")</f>
        <v>4C</v>
      </c>
      <c r="O13" s="4" t="str">
        <f>IF('DOCENTI-CLASSI-MATERIE'!$B22="Docente",IF(ISBLANK(ORARIO!K13)=TRUE,"",ORARIO!K13),"")</f>
        <v>4MB</v>
      </c>
      <c r="P13" s="4" t="str">
        <f>IF('DOCENTI-CLASSI-MATERIE'!$B22="Docente",IF(ISBLANK(ORARIO!L13)=TRUE,"",ORARIO!L13),"")</f>
        <v/>
      </c>
      <c r="Q13" s="4" t="str">
        <f>IF('DOCENTI-CLASSI-MATERIE'!$B22="Docente",IF(ISBLANK(ORARIO!M13)=TRUE,"",ORARIO!M13),"")</f>
        <v>4MA</v>
      </c>
      <c r="R13" s="4" t="e">
        <f>IF('DOCENTI-CLASSI-MATERIE'!$B22="Docente",IF(ISBLANK(ORARIO!#REF!)=TRUE,"",ORARIO!#REF!),"")</f>
        <v>#REF!</v>
      </c>
      <c r="S13" s="4" t="e">
        <f>IF('DOCENTI-CLASSI-MATERIE'!$B22="Docente",IF(ISBLANK(ORARIO!#REF!)=TRUE,"",ORARIO!#REF!),"")</f>
        <v>#REF!</v>
      </c>
      <c r="T13" s="4" t="e">
        <f>IF('DOCENTI-CLASSI-MATERIE'!$B22="Docente",IF(ISBLANK(ORARIO!#REF!)=TRUE,"",ORARIO!#REF!),"")</f>
        <v>#REF!</v>
      </c>
      <c r="U13" s="6" t="e">
        <f>IF('DOCENTI-CLASSI-MATERIE'!$B22="Docente",IF(ISBLANK(ORARIO!#REF!)=TRUE,"",ORARIO!#REF!),"")</f>
        <v>#REF!</v>
      </c>
      <c r="V13" s="5" t="str">
        <f>IF('DOCENTI-CLASSI-MATERIE'!$B22="Docente",IF(ISBLANK(ORARIO!N13)=TRUE,"",ORARIO!N13),"")</f>
        <v>4MA</v>
      </c>
      <c r="W13" s="4" t="str">
        <f>IF('DOCENTI-CLASSI-MATERIE'!$B22="Docente",IF(ISBLANK(ORARIO!O13)=TRUE,"",ORARIO!O13),"")</f>
        <v>3MA</v>
      </c>
      <c r="X13" s="4" t="str">
        <f>IF('DOCENTI-CLASSI-MATERIE'!$B22="Docente",IF(ISBLANK(ORARIO!P13)=TRUE,"",ORARIO!P13),"")</f>
        <v>3MA</v>
      </c>
      <c r="Y13" s="4" t="str">
        <f>IF('DOCENTI-CLASSI-MATERIE'!$B22="Docente",IF(ISBLANK(ORARIO!Q13)=TRUE,"",ORARIO!Q13),"")</f>
        <v/>
      </c>
      <c r="Z13" s="4" t="str">
        <f>IF('DOCENTI-CLASSI-MATERIE'!$B22="Docente",IF(ISBLANK(ORARIO!R13)=TRUE,"",ORARIO!R13),"")</f>
        <v/>
      </c>
      <c r="AA13" s="4" t="str">
        <f>IF('DOCENTI-CLASSI-MATERIE'!$B22="Docente",IF(ISBLANK(ORARIO!S13)=TRUE,"",ORARIO!S13),"")</f>
        <v>4C</v>
      </c>
      <c r="AB13" s="4" t="e">
        <f>IF('DOCENTI-CLASSI-MATERIE'!$B22="Docente",IF(ISBLANK(ORARIO!#REF!)=TRUE,"",ORARIO!#REF!),"")</f>
        <v>#REF!</v>
      </c>
      <c r="AC13" s="4" t="e">
        <f>IF('DOCENTI-CLASSI-MATERIE'!$B22="Docente",IF(ISBLANK(ORARIO!#REF!)=TRUE,"",ORARIO!#REF!),"")</f>
        <v>#REF!</v>
      </c>
      <c r="AD13" s="4" t="e">
        <f>IF('DOCENTI-CLASSI-MATERIE'!$B22="Docente",IF(ISBLANK(ORARIO!#REF!)=TRUE,"",ORARIO!#REF!),"")</f>
        <v>#REF!</v>
      </c>
      <c r="AE13" s="6" t="e">
        <f>IF('DOCENTI-CLASSI-MATERIE'!$B22="Docente",IF(ISBLANK(ORARIO!#REF!)=TRUE,"",ORARIO!#REF!),"")</f>
        <v>#REF!</v>
      </c>
      <c r="AF13" s="5" t="str">
        <f>IF('DOCENTI-CLASSI-MATERIE'!$B22="Docente",IF(ISBLANK(ORARIO!T13)=TRUE,"",ORARIO!T13),"")</f>
        <v>1M</v>
      </c>
      <c r="AG13" s="4" t="str">
        <f>IF('DOCENTI-CLASSI-MATERIE'!$B22="Docente",IF(ISBLANK(ORARIO!U13)=TRUE,"",ORARIO!U13),"")</f>
        <v>1M</v>
      </c>
      <c r="AH13" s="4" t="str">
        <f>IF('DOCENTI-CLASSI-MATERIE'!$B22="Docente",IF(ISBLANK(ORARIO!V13)=TRUE,"",ORARIO!V13),"")</f>
        <v/>
      </c>
      <c r="AI13" s="4" t="str">
        <f>IF('DOCENTI-CLASSI-MATERIE'!$B22="Docente",IF(ISBLANK(ORARIO!W13)=TRUE,"",ORARIO!W13),"")</f>
        <v>4C</v>
      </c>
      <c r="AJ13" s="4" t="str">
        <f>IF('DOCENTI-CLASSI-MATERIE'!$B22="Docente",IF(ISBLANK(ORARIO!X13)=TRUE,"",ORARIO!X13),"")</f>
        <v>4MB</v>
      </c>
      <c r="AK13" s="4" t="str">
        <f>IF('DOCENTI-CLASSI-MATERIE'!$B22="Docente",IF(ISBLANK(ORARIO!Y13)=TRUE,"",ORARIO!Y13),"")</f>
        <v/>
      </c>
      <c r="AL13" s="4" t="e">
        <f>IF('DOCENTI-CLASSI-MATERIE'!$B22="Docente",IF(ISBLANK(ORARIO!#REF!)=TRUE,"",ORARIO!#REF!),"")</f>
        <v>#REF!</v>
      </c>
      <c r="AM13" s="4" t="e">
        <f>IF('DOCENTI-CLASSI-MATERIE'!$B22="Docente",IF(ISBLANK(ORARIO!#REF!)=TRUE,"",ORARIO!#REF!),"")</f>
        <v>#REF!</v>
      </c>
      <c r="AN13" s="4" t="e">
        <f>IF('DOCENTI-CLASSI-MATERIE'!$B22="Docente",IF(ISBLANK(ORARIO!#REF!)=TRUE,"",ORARIO!#REF!),"")</f>
        <v>#REF!</v>
      </c>
      <c r="AO13" s="6" t="e">
        <f>IF('DOCENTI-CLASSI-MATERIE'!$B22="Docente",IF(ISBLANK(ORARIO!#REF!)=TRUE,"",ORARIO!#REF!),"")</f>
        <v>#REF!</v>
      </c>
      <c r="AP13" s="5" t="str">
        <f>IF('DOCENTI-CLASSI-MATERIE'!$B22="Docente",IF(ISBLANK(ORARIO!Z13)=TRUE,"",ORARIO!Z13),"")</f>
        <v>4MB</v>
      </c>
      <c r="AQ13" s="4" t="str">
        <f>IF('DOCENTI-CLASSI-MATERIE'!$B22="Docente",IF(ISBLANK(ORARIO!AA13)=TRUE,"",ORARIO!AA13),"")</f>
        <v>1M</v>
      </c>
      <c r="AR13" s="4" t="str">
        <f>IF('DOCENTI-CLASSI-MATERIE'!$B22="Docente",IF(ISBLANK(ORARIO!AB13)=TRUE,"",ORARIO!AB13),"")</f>
        <v>1M</v>
      </c>
      <c r="AS13" s="4" t="str">
        <f>IF('DOCENTI-CLASSI-MATERIE'!$B22="Docente",IF(ISBLANK(ORARIO!AC13)=TRUE,"",ORARIO!AC13),"")</f>
        <v/>
      </c>
      <c r="AT13" s="4" t="str">
        <f>IF('DOCENTI-CLASSI-MATERIE'!$B22="Docente",IF(ISBLANK(ORARIO!AD13)=TRUE,"",ORARIO!AD13),"")</f>
        <v/>
      </c>
      <c r="AU13" s="4" t="e">
        <f>IF('DOCENTI-CLASSI-MATERIE'!$B22="Docente",IF(ISBLANK(ORARIO!#REF!)=TRUE,"",ORARIO!#REF!),"")</f>
        <v>#REF!</v>
      </c>
      <c r="AV13" s="4" t="e">
        <f>IF('DOCENTI-CLASSI-MATERIE'!$B22="Docente",IF(ISBLANK(ORARIO!#REF!)=TRUE,"",ORARIO!#REF!),"")</f>
        <v>#REF!</v>
      </c>
      <c r="AW13" s="4" t="e">
        <f>IF('DOCENTI-CLASSI-MATERIE'!$B22="Docente",IF(ISBLANK(ORARIO!#REF!)=TRUE,"",ORARIO!#REF!),"")</f>
        <v>#REF!</v>
      </c>
      <c r="AX13" s="4" t="e">
        <f>IF('DOCENTI-CLASSI-MATERIE'!$B22="Docente",IF(ISBLANK(ORARIO!#REF!)=TRUE,"",ORARIO!#REF!),"")</f>
        <v>#REF!</v>
      </c>
      <c r="AY13" s="6" t="e">
        <f>IF('DOCENTI-CLASSI-MATERIE'!$B22="Docente",IF(ISBLANK(ORARIO!#REF!)=TRUE,"",ORARIO!#REF!),"")</f>
        <v>#REF!</v>
      </c>
      <c r="AZ13" s="5" t="str">
        <f>IF('DOCENTI-CLASSI-MATERIE'!$B22="Docente",IF(ISBLANK(ORARIO!AE13)=TRUE,"",ORARIO!AE13),"")</f>
        <v/>
      </c>
      <c r="BA13" s="4" t="str">
        <f>IF('DOCENTI-CLASSI-MATERIE'!$B22="Docente",IF(ISBLANK(ORARIO!AF13)=TRUE,"",ORARIO!AF13),"")</f>
        <v/>
      </c>
      <c r="BB13" s="4" t="str">
        <f>IF('DOCENTI-CLASSI-MATERIE'!$B22="Docente",IF(ISBLANK(ORARIO!AG13)=TRUE,"",ORARIO!AG13),"")</f>
        <v/>
      </c>
      <c r="BC13" s="4" t="str">
        <f>IF('DOCENTI-CLASSI-MATERIE'!$B22="Docente",IF(ISBLANK(ORARIO!AH13)=TRUE,"",ORARIO!AH13),"")</f>
        <v/>
      </c>
      <c r="BD13" s="4" t="str">
        <f>IF('DOCENTI-CLASSI-MATERIE'!$B22="Docente",IF(ISBLANK(ORARIO!AI13)=TRUE,"",ORARIO!AI13),"")</f>
        <v/>
      </c>
      <c r="BE13" s="4" t="e">
        <f>IF('DOCENTI-CLASSI-MATERIE'!$B22="Docente",IF(ISBLANK(ORARIO!#REF!)=TRUE,"",ORARIO!#REF!),"")</f>
        <v>#REF!</v>
      </c>
      <c r="BF13" s="4" t="e">
        <f>IF('DOCENTI-CLASSI-MATERIE'!$B22="Docente",IF(ISBLANK(ORARIO!#REF!)=TRUE,"",ORARIO!#REF!),"")</f>
        <v>#REF!</v>
      </c>
      <c r="BG13" s="4" t="e">
        <f>IF('DOCENTI-CLASSI-MATERIE'!$B22="Docente",IF(ISBLANK(ORARIO!#REF!)=TRUE,"",ORARIO!#REF!),"")</f>
        <v>#REF!</v>
      </c>
      <c r="BH13" s="4" t="e">
        <f>IF('DOCENTI-CLASSI-MATERIE'!$B22="Docente",IF(ISBLANK(ORARIO!#REF!)=TRUE,"",ORARIO!#REF!),"")</f>
        <v>#REF!</v>
      </c>
      <c r="BI13" s="6" t="e">
        <f>IF('DOCENTI-CLASSI-MATERIE'!$B22="Docente",IF(ISBLANK(ORARIO!#REF!)=TRUE,"",ORARIO!#REF!),"")</f>
        <v>#REF!</v>
      </c>
    </row>
    <row r="14" spans="1:64" ht="20.100000000000001" customHeight="1">
      <c r="A14" s="78" t="str">
        <f>IF('DOCENTI-CLASSI-MATERIE'!B24="Docente",'DOCENTI-CLASSI-MATERIE'!A24,"")</f>
        <v>FRANCALACCI  d</v>
      </c>
      <c r="B14" s="5" t="str">
        <f>IF('DOCENTI-CLASSI-MATERIE'!$B24="Docente",IF(ISBLANK(ORARIO!C14)=TRUE,"",ORARIO!C14),"")</f>
        <v/>
      </c>
      <c r="C14" s="4" t="str">
        <f>IF('DOCENTI-CLASSI-MATERIE'!$B24="Docente",IF(ISBLANK(ORARIO!D14)=TRUE,"",ORARIO!D14),"")</f>
        <v/>
      </c>
      <c r="D14" s="4" t="str">
        <f>IF('DOCENTI-CLASSI-MATERIE'!$B24="Docente",IF(ISBLANK(ORARIO!E14)=TRUE,"",ORARIO!E14),"")</f>
        <v/>
      </c>
      <c r="E14" s="4" t="str">
        <f>IF('DOCENTI-CLASSI-MATERIE'!$B24="Docente",IF(ISBLANK(ORARIO!F14)=TRUE,"",ORARIO!F14),"")</f>
        <v/>
      </c>
      <c r="F14" s="4" t="str">
        <f>IF('DOCENTI-CLASSI-MATERIE'!$B24="Docente",IF(ISBLANK(ORARIO!G14)=TRUE,"",ORARIO!G14),"")</f>
        <v/>
      </c>
      <c r="G14" s="4" t="e">
        <f>IF('DOCENTI-CLASSI-MATERIE'!$B24="Docente",IF(ISBLANK(ORARIO!#REF!)=TRUE,"",ORARIO!#REF!),"")</f>
        <v>#REF!</v>
      </c>
      <c r="H14" s="4" t="e">
        <f>IF('DOCENTI-CLASSI-MATERIE'!$B24="Docente",IF(ISBLANK(ORARIO!#REF!)=TRUE,"",ORARIO!#REF!),"")</f>
        <v>#REF!</v>
      </c>
      <c r="I14" s="4" t="e">
        <f>IF('DOCENTI-CLASSI-MATERIE'!$B24="Docente",IF(ISBLANK(ORARIO!#REF!)=TRUE,"",ORARIO!#REF!),"")</f>
        <v>#REF!</v>
      </c>
      <c r="J14" s="4" t="e">
        <f>IF('DOCENTI-CLASSI-MATERIE'!$B24="Docente",IF(ISBLANK(ORARIO!#REF!)=TRUE,"",ORARIO!#REF!),"")</f>
        <v>#REF!</v>
      </c>
      <c r="K14" s="6" t="e">
        <f>IF('DOCENTI-CLASSI-MATERIE'!$B24="Docente",IF(ISBLANK(ORARIO!#REF!)=TRUE,"",ORARIO!#REF!),"")</f>
        <v>#REF!</v>
      </c>
      <c r="L14" s="5" t="str">
        <f>IF('DOCENTI-CLASSI-MATERIE'!$B24="Docente",IF(ISBLANK(ORARIO!H14)=TRUE,"",ORARIO!H14),"")</f>
        <v/>
      </c>
      <c r="M14" s="4" t="str">
        <f>IF('DOCENTI-CLASSI-MATERIE'!$B24="Docente",IF(ISBLANK(ORARIO!I14)=TRUE,"",ORARIO!I14),"")</f>
        <v>1M</v>
      </c>
      <c r="N14" s="4" t="str">
        <f>IF('DOCENTI-CLASSI-MATERIE'!$B24="Docente",IF(ISBLANK(ORARIO!J14)=TRUE,"",ORARIO!J14),"")</f>
        <v>1M</v>
      </c>
      <c r="O14" s="4" t="str">
        <f>IF('DOCENTI-CLASSI-MATERIE'!$B24="Docente",IF(ISBLANK(ORARIO!K14)=TRUE,"",ORARIO!K14),"")</f>
        <v/>
      </c>
      <c r="P14" s="4" t="str">
        <f>IF('DOCENTI-CLASSI-MATERIE'!$B24="Docente",IF(ISBLANK(ORARIO!L14)=TRUE,"",ORARIO!L14),"")</f>
        <v/>
      </c>
      <c r="Q14" s="4" t="str">
        <f>IF('DOCENTI-CLASSI-MATERIE'!$B24="Docente",IF(ISBLANK(ORARIO!M14)=TRUE,"",ORARIO!M14),"")</f>
        <v/>
      </c>
      <c r="R14" s="4" t="e">
        <f>IF('DOCENTI-CLASSI-MATERIE'!$B24="Docente",IF(ISBLANK(ORARIO!#REF!)=TRUE,"",ORARIO!#REF!),"")</f>
        <v>#REF!</v>
      </c>
      <c r="S14" s="4" t="e">
        <f>IF('DOCENTI-CLASSI-MATERIE'!$B24="Docente",IF(ISBLANK(ORARIO!#REF!)=TRUE,"",ORARIO!#REF!),"")</f>
        <v>#REF!</v>
      </c>
      <c r="T14" s="4" t="e">
        <f>IF('DOCENTI-CLASSI-MATERIE'!$B24="Docente",IF(ISBLANK(ORARIO!#REF!)=TRUE,"",ORARIO!#REF!),"")</f>
        <v>#REF!</v>
      </c>
      <c r="U14" s="6" t="e">
        <f>IF('DOCENTI-CLASSI-MATERIE'!$B24="Docente",IF(ISBLANK(ORARIO!#REF!)=TRUE,"",ORARIO!#REF!),"")</f>
        <v>#REF!</v>
      </c>
      <c r="V14" s="5" t="str">
        <f>IF('DOCENTI-CLASSI-MATERIE'!$B24="Docente",IF(ISBLANK(ORARIO!N14)=TRUE,"",ORARIO!N14),"")</f>
        <v/>
      </c>
      <c r="W14" s="4" t="str">
        <f>IF('DOCENTI-CLASSI-MATERIE'!$B24="Docente",IF(ISBLANK(ORARIO!O14)=TRUE,"",ORARIO!O14),"")</f>
        <v/>
      </c>
      <c r="X14" s="4" t="str">
        <f>IF('DOCENTI-CLASSI-MATERIE'!$B24="Docente",IF(ISBLANK(ORARIO!P14)=TRUE,"",ORARIO!P14),"")</f>
        <v/>
      </c>
      <c r="Y14" s="4" t="str">
        <f>IF('DOCENTI-CLASSI-MATERIE'!$B24="Docente",IF(ISBLANK(ORARIO!Q14)=TRUE,"",ORARIO!Q14),"")</f>
        <v/>
      </c>
      <c r="Z14" s="4" t="str">
        <f>IF('DOCENTI-CLASSI-MATERIE'!$B24="Docente",IF(ISBLANK(ORARIO!R14)=TRUE,"",ORARIO!R14),"")</f>
        <v>1M</v>
      </c>
      <c r="AA14" s="4" t="str">
        <f>IF('DOCENTI-CLASSI-MATERIE'!$B24="Docente",IF(ISBLANK(ORARIO!S14)=TRUE,"",ORARIO!S14),"")</f>
        <v>1M</v>
      </c>
      <c r="AB14" s="4" t="e">
        <f>IF('DOCENTI-CLASSI-MATERIE'!$B24="Docente",IF(ISBLANK(ORARIO!#REF!)=TRUE,"",ORARIO!#REF!),"")</f>
        <v>#REF!</v>
      </c>
      <c r="AC14" s="4" t="e">
        <f>IF('DOCENTI-CLASSI-MATERIE'!$B24="Docente",IF(ISBLANK(ORARIO!#REF!)=TRUE,"",ORARIO!#REF!),"")</f>
        <v>#REF!</v>
      </c>
      <c r="AD14" s="4" t="e">
        <f>IF('DOCENTI-CLASSI-MATERIE'!$B24="Docente",IF(ISBLANK(ORARIO!#REF!)=TRUE,"",ORARIO!#REF!),"")</f>
        <v>#REF!</v>
      </c>
      <c r="AE14" s="6" t="e">
        <f>IF('DOCENTI-CLASSI-MATERIE'!$B24="Docente",IF(ISBLANK(ORARIO!#REF!)=TRUE,"",ORARIO!#REF!),"")</f>
        <v>#REF!</v>
      </c>
      <c r="AF14" s="5" t="str">
        <f>IF('DOCENTI-CLASSI-MATERIE'!$B24="Docente",IF(ISBLANK(ORARIO!T14)=TRUE,"",ORARIO!T14),"")</f>
        <v/>
      </c>
      <c r="AG14" s="4" t="str">
        <f>IF('DOCENTI-CLASSI-MATERIE'!$B24="Docente",IF(ISBLANK(ORARIO!U14)=TRUE,"",ORARIO!U14),"")</f>
        <v/>
      </c>
      <c r="AH14" s="4" t="str">
        <f>IF('DOCENTI-CLASSI-MATERIE'!$B24="Docente",IF(ISBLANK(ORARIO!V14)=TRUE,"",ORARIO!V14),"")</f>
        <v/>
      </c>
      <c r="AI14" s="4" t="str">
        <f>IF('DOCENTI-CLASSI-MATERIE'!$B24="Docente",IF(ISBLANK(ORARIO!W14)=TRUE,"",ORARIO!W14),"")</f>
        <v/>
      </c>
      <c r="AJ14" s="4" t="str">
        <f>IF('DOCENTI-CLASSI-MATERIE'!$B24="Docente",IF(ISBLANK(ORARIO!X14)=TRUE,"",ORARIO!X14),"")</f>
        <v/>
      </c>
      <c r="AK14" s="4" t="str">
        <f>IF('DOCENTI-CLASSI-MATERIE'!$B24="Docente",IF(ISBLANK(ORARIO!Y14)=TRUE,"",ORARIO!Y14),"")</f>
        <v/>
      </c>
      <c r="AL14" s="4" t="e">
        <f>IF('DOCENTI-CLASSI-MATERIE'!$B24="Docente",IF(ISBLANK(ORARIO!#REF!)=TRUE,"",ORARIO!#REF!),"")</f>
        <v>#REF!</v>
      </c>
      <c r="AM14" s="4" t="e">
        <f>IF('DOCENTI-CLASSI-MATERIE'!$B24="Docente",IF(ISBLANK(ORARIO!#REF!)=TRUE,"",ORARIO!#REF!),"")</f>
        <v>#REF!</v>
      </c>
      <c r="AN14" s="4" t="e">
        <f>IF('DOCENTI-CLASSI-MATERIE'!$B24="Docente",IF(ISBLANK(ORARIO!#REF!)=TRUE,"",ORARIO!#REF!),"")</f>
        <v>#REF!</v>
      </c>
      <c r="AO14" s="6" t="e">
        <f>IF('DOCENTI-CLASSI-MATERIE'!$B24="Docente",IF(ISBLANK(ORARIO!#REF!)=TRUE,"",ORARIO!#REF!),"")</f>
        <v>#REF!</v>
      </c>
      <c r="AP14" s="5" t="str">
        <f>IF('DOCENTI-CLASSI-MATERIE'!$B24="Docente",IF(ISBLANK(ORARIO!Z14)=TRUE,"",ORARIO!Z14),"")</f>
        <v/>
      </c>
      <c r="AQ14" s="4" t="str">
        <f>IF('DOCENTI-CLASSI-MATERIE'!$B24="Docente",IF(ISBLANK(ORARIO!AA14)=TRUE,"",ORARIO!AA14),"")</f>
        <v/>
      </c>
      <c r="AR14" s="4" t="str">
        <f>IF('DOCENTI-CLASSI-MATERIE'!$B24="Docente",IF(ISBLANK(ORARIO!AB14)=TRUE,"",ORARIO!AB14),"")</f>
        <v/>
      </c>
      <c r="AS14" s="4" t="str">
        <f>IF('DOCENTI-CLASSI-MATERIE'!$B24="Docente",IF(ISBLANK(ORARIO!AC14)=TRUE,"",ORARIO!AC14),"")</f>
        <v/>
      </c>
      <c r="AT14" s="4" t="str">
        <f>IF('DOCENTI-CLASSI-MATERIE'!$B24="Docente",IF(ISBLANK(ORARIO!AD14)=TRUE,"",ORARIO!AD14),"")</f>
        <v/>
      </c>
      <c r="AU14" s="4" t="e">
        <f>IF('DOCENTI-CLASSI-MATERIE'!$B24="Docente",IF(ISBLANK(ORARIO!#REF!)=TRUE,"",ORARIO!#REF!),"")</f>
        <v>#REF!</v>
      </c>
      <c r="AV14" s="4" t="e">
        <f>IF('DOCENTI-CLASSI-MATERIE'!$B24="Docente",IF(ISBLANK(ORARIO!#REF!)=TRUE,"",ORARIO!#REF!),"")</f>
        <v>#REF!</v>
      </c>
      <c r="AW14" s="4" t="e">
        <f>IF('DOCENTI-CLASSI-MATERIE'!$B24="Docente",IF(ISBLANK(ORARIO!#REF!)=TRUE,"",ORARIO!#REF!),"")</f>
        <v>#REF!</v>
      </c>
      <c r="AX14" s="4" t="e">
        <f>IF('DOCENTI-CLASSI-MATERIE'!$B24="Docente",IF(ISBLANK(ORARIO!#REF!)=TRUE,"",ORARIO!#REF!),"")</f>
        <v>#REF!</v>
      </c>
      <c r="AY14" s="6" t="e">
        <f>IF('DOCENTI-CLASSI-MATERIE'!$B24="Docente",IF(ISBLANK(ORARIO!#REF!)=TRUE,"",ORARIO!#REF!),"")</f>
        <v>#REF!</v>
      </c>
      <c r="AZ14" s="5" t="str">
        <f>IF('DOCENTI-CLASSI-MATERIE'!$B24="Docente",IF(ISBLANK(ORARIO!AE14)=TRUE,"",ORARIO!AE14),"")</f>
        <v/>
      </c>
      <c r="BA14" s="4" t="str">
        <f>IF('DOCENTI-CLASSI-MATERIE'!$B24="Docente",IF(ISBLANK(ORARIO!AF14)=TRUE,"",ORARIO!AF14),"")</f>
        <v/>
      </c>
      <c r="BB14" s="4" t="str">
        <f>IF('DOCENTI-CLASSI-MATERIE'!$B24="Docente",IF(ISBLANK(ORARIO!AG14)=TRUE,"",ORARIO!AG14),"")</f>
        <v/>
      </c>
      <c r="BC14" s="4" t="str">
        <f>IF('DOCENTI-CLASSI-MATERIE'!$B24="Docente",IF(ISBLANK(ORARIO!AH14)=TRUE,"",ORARIO!AH14),"")</f>
        <v>1M</v>
      </c>
      <c r="BD14" s="4" t="str">
        <f>IF('DOCENTI-CLASSI-MATERIE'!$B24="Docente",IF(ISBLANK(ORARIO!AI14)=TRUE,"",ORARIO!AI14),"")</f>
        <v>1M</v>
      </c>
      <c r="BE14" s="4" t="e">
        <f>IF('DOCENTI-CLASSI-MATERIE'!$B24="Docente",IF(ISBLANK(ORARIO!#REF!)=TRUE,"",ORARIO!#REF!),"")</f>
        <v>#REF!</v>
      </c>
      <c r="BF14" s="4" t="e">
        <f>IF('DOCENTI-CLASSI-MATERIE'!$B24="Docente",IF(ISBLANK(ORARIO!#REF!)=TRUE,"",ORARIO!#REF!),"")</f>
        <v>#REF!</v>
      </c>
      <c r="BG14" s="4" t="e">
        <f>IF('DOCENTI-CLASSI-MATERIE'!$B24="Docente",IF(ISBLANK(ORARIO!#REF!)=TRUE,"",ORARIO!#REF!),"")</f>
        <v>#REF!</v>
      </c>
      <c r="BH14" s="4" t="e">
        <f>IF('DOCENTI-CLASSI-MATERIE'!$B24="Docente",IF(ISBLANK(ORARIO!#REF!)=TRUE,"",ORARIO!#REF!),"")</f>
        <v>#REF!</v>
      </c>
      <c r="BI14" s="6" t="e">
        <f>IF('DOCENTI-CLASSI-MATERIE'!$B24="Docente",IF(ISBLANK(ORARIO!#REF!)=TRUE,"",ORARIO!#REF!),"")</f>
        <v>#REF!</v>
      </c>
    </row>
    <row r="15" spans="1:64" ht="20.100000000000001" customHeight="1">
      <c r="A15" s="78" t="str">
        <f>IF('DOCENTI-CLASSI-MATERIE'!B26="Docente",'DOCENTI-CLASSI-MATERIE'!A26,"")</f>
        <v/>
      </c>
      <c r="B15" s="5" t="str">
        <f>IF('DOCENTI-CLASSI-MATERIE'!$B26="Docente",IF(ISBLANK(ORARIO!C15)=TRUE,"",ORARIO!C15),"")</f>
        <v/>
      </c>
      <c r="C15" s="4" t="str">
        <f>IF('DOCENTI-CLASSI-MATERIE'!$B26="Docente",IF(ISBLANK(ORARIO!D15)=TRUE,"",ORARIO!D15),"")</f>
        <v/>
      </c>
      <c r="D15" s="4" t="str">
        <f>IF('DOCENTI-CLASSI-MATERIE'!$B26="Docente",IF(ISBLANK(ORARIO!E15)=TRUE,"",ORARIO!E15),"")</f>
        <v/>
      </c>
      <c r="E15" s="4" t="str">
        <f>IF('DOCENTI-CLASSI-MATERIE'!$B26="Docente",IF(ISBLANK(ORARIO!F15)=TRUE,"",ORARIO!F15),"")</f>
        <v/>
      </c>
      <c r="F15" s="4" t="str">
        <f>IF('DOCENTI-CLASSI-MATERIE'!$B26="Docente",IF(ISBLANK(ORARIO!G15)=TRUE,"",ORARIO!G15),"")</f>
        <v/>
      </c>
      <c r="G15" s="4" t="str">
        <f>IF('DOCENTI-CLASSI-MATERIE'!$B26="Docente",IF(ISBLANK(ORARIO!#REF!)=TRUE,"",ORARIO!#REF!),"")</f>
        <v/>
      </c>
      <c r="H15" s="4" t="str">
        <f>IF('DOCENTI-CLASSI-MATERIE'!$B26="Docente",IF(ISBLANK(ORARIO!#REF!)=TRUE,"",ORARIO!#REF!),"")</f>
        <v/>
      </c>
      <c r="I15" s="4" t="str">
        <f>IF('DOCENTI-CLASSI-MATERIE'!$B26="Docente",IF(ISBLANK(ORARIO!#REF!)=TRUE,"",ORARIO!#REF!),"")</f>
        <v/>
      </c>
      <c r="J15" s="4" t="str">
        <f>IF('DOCENTI-CLASSI-MATERIE'!$B26="Docente",IF(ISBLANK(ORARIO!#REF!)=TRUE,"",ORARIO!#REF!),"")</f>
        <v/>
      </c>
      <c r="K15" s="6" t="str">
        <f>IF('DOCENTI-CLASSI-MATERIE'!$B26="Docente",IF(ISBLANK(ORARIO!#REF!)=TRUE,"",ORARIO!#REF!),"")</f>
        <v/>
      </c>
      <c r="L15" s="5" t="str">
        <f>IF('DOCENTI-CLASSI-MATERIE'!$B26="Docente",IF(ISBLANK(ORARIO!H15)=TRUE,"",ORARIO!H15),"")</f>
        <v/>
      </c>
      <c r="M15" s="4" t="str">
        <f>IF('DOCENTI-CLASSI-MATERIE'!$B26="Docente",IF(ISBLANK(ORARIO!I15)=TRUE,"",ORARIO!I15),"")</f>
        <v/>
      </c>
      <c r="N15" s="4" t="str">
        <f>IF('DOCENTI-CLASSI-MATERIE'!$B26="Docente",IF(ISBLANK(ORARIO!J15)=TRUE,"",ORARIO!J15),"")</f>
        <v/>
      </c>
      <c r="O15" s="4" t="str">
        <f>IF('DOCENTI-CLASSI-MATERIE'!$B26="Docente",IF(ISBLANK(ORARIO!K15)=TRUE,"",ORARIO!K15),"")</f>
        <v/>
      </c>
      <c r="P15" s="4" t="str">
        <f>IF('DOCENTI-CLASSI-MATERIE'!$B26="Docente",IF(ISBLANK(ORARIO!L15)=TRUE,"",ORARIO!L15),"")</f>
        <v/>
      </c>
      <c r="Q15" s="4" t="str">
        <f>IF('DOCENTI-CLASSI-MATERIE'!$B26="Docente",IF(ISBLANK(ORARIO!M15)=TRUE,"",ORARIO!M15),"")</f>
        <v/>
      </c>
      <c r="R15" s="4" t="str">
        <f>IF('DOCENTI-CLASSI-MATERIE'!$B26="Docente",IF(ISBLANK(ORARIO!#REF!)=TRUE,"",ORARIO!#REF!),"")</f>
        <v/>
      </c>
      <c r="S15" s="4" t="str">
        <f>IF('DOCENTI-CLASSI-MATERIE'!$B26="Docente",IF(ISBLANK(ORARIO!#REF!)=TRUE,"",ORARIO!#REF!),"")</f>
        <v/>
      </c>
      <c r="T15" s="4" t="str">
        <f>IF('DOCENTI-CLASSI-MATERIE'!$B26="Docente",IF(ISBLANK(ORARIO!#REF!)=TRUE,"",ORARIO!#REF!),"")</f>
        <v/>
      </c>
      <c r="U15" s="6" t="str">
        <f>IF('DOCENTI-CLASSI-MATERIE'!$B26="Docente",IF(ISBLANK(ORARIO!#REF!)=TRUE,"",ORARIO!#REF!),"")</f>
        <v/>
      </c>
      <c r="V15" s="5" t="str">
        <f>IF('DOCENTI-CLASSI-MATERIE'!$B26="Docente",IF(ISBLANK(ORARIO!N15)=TRUE,"",ORARIO!N15),"")</f>
        <v/>
      </c>
      <c r="W15" s="4" t="str">
        <f>IF('DOCENTI-CLASSI-MATERIE'!$B26="Docente",IF(ISBLANK(ORARIO!O15)=TRUE,"",ORARIO!O15),"")</f>
        <v/>
      </c>
      <c r="X15" s="4" t="str">
        <f>IF('DOCENTI-CLASSI-MATERIE'!$B26="Docente",IF(ISBLANK(ORARIO!P15)=TRUE,"",ORARIO!P15),"")</f>
        <v/>
      </c>
      <c r="Y15" s="4" t="str">
        <f>IF('DOCENTI-CLASSI-MATERIE'!$B26="Docente",IF(ISBLANK(ORARIO!Q15)=TRUE,"",ORARIO!Q15),"")</f>
        <v/>
      </c>
      <c r="Z15" s="4" t="str">
        <f>IF('DOCENTI-CLASSI-MATERIE'!$B26="Docente",IF(ISBLANK(ORARIO!R15)=TRUE,"",ORARIO!R15),"")</f>
        <v/>
      </c>
      <c r="AA15" s="4" t="str">
        <f>IF('DOCENTI-CLASSI-MATERIE'!$B26="Docente",IF(ISBLANK(ORARIO!S15)=TRUE,"",ORARIO!S15),"")</f>
        <v/>
      </c>
      <c r="AB15" s="4" t="str">
        <f>IF('DOCENTI-CLASSI-MATERIE'!$B26="Docente",IF(ISBLANK(ORARIO!#REF!)=TRUE,"",ORARIO!#REF!),"")</f>
        <v/>
      </c>
      <c r="AC15" s="4" t="str">
        <f>IF('DOCENTI-CLASSI-MATERIE'!$B26="Docente",IF(ISBLANK(ORARIO!#REF!)=TRUE,"",ORARIO!#REF!),"")</f>
        <v/>
      </c>
      <c r="AD15" s="4" t="str">
        <f>IF('DOCENTI-CLASSI-MATERIE'!$B26="Docente",IF(ISBLANK(ORARIO!#REF!)=TRUE,"",ORARIO!#REF!),"")</f>
        <v/>
      </c>
      <c r="AE15" s="6" t="str">
        <f>IF('DOCENTI-CLASSI-MATERIE'!$B26="Docente",IF(ISBLANK(ORARIO!#REF!)=TRUE,"",ORARIO!#REF!),"")</f>
        <v/>
      </c>
      <c r="AF15" s="5" t="str">
        <f>IF('DOCENTI-CLASSI-MATERIE'!$B26="Docente",IF(ISBLANK(ORARIO!T15)=TRUE,"",ORARIO!T15),"")</f>
        <v/>
      </c>
      <c r="AG15" s="4" t="str">
        <f>IF('DOCENTI-CLASSI-MATERIE'!$B26="Docente",IF(ISBLANK(ORARIO!U15)=TRUE,"",ORARIO!U15),"")</f>
        <v/>
      </c>
      <c r="AH15" s="4" t="str">
        <f>IF('DOCENTI-CLASSI-MATERIE'!$B26="Docente",IF(ISBLANK(ORARIO!V15)=TRUE,"",ORARIO!V15),"")</f>
        <v/>
      </c>
      <c r="AI15" s="4" t="str">
        <f>IF('DOCENTI-CLASSI-MATERIE'!$B26="Docente",IF(ISBLANK(ORARIO!W15)=TRUE,"",ORARIO!W15),"")</f>
        <v/>
      </c>
      <c r="AJ15" s="4" t="str">
        <f>IF('DOCENTI-CLASSI-MATERIE'!$B26="Docente",IF(ISBLANK(ORARIO!X15)=TRUE,"",ORARIO!X15),"")</f>
        <v/>
      </c>
      <c r="AK15" s="4" t="str">
        <f>IF('DOCENTI-CLASSI-MATERIE'!$B26="Docente",IF(ISBLANK(ORARIO!Y15)=TRUE,"",ORARIO!Y15),"")</f>
        <v/>
      </c>
      <c r="AL15" s="4" t="str">
        <f>IF('DOCENTI-CLASSI-MATERIE'!$B26="Docente",IF(ISBLANK(ORARIO!#REF!)=TRUE,"",ORARIO!#REF!),"")</f>
        <v/>
      </c>
      <c r="AM15" s="4" t="str">
        <f>IF('DOCENTI-CLASSI-MATERIE'!$B26="Docente",IF(ISBLANK(ORARIO!#REF!)=TRUE,"",ORARIO!#REF!),"")</f>
        <v/>
      </c>
      <c r="AN15" s="4" t="str">
        <f>IF('DOCENTI-CLASSI-MATERIE'!$B26="Docente",IF(ISBLANK(ORARIO!#REF!)=TRUE,"",ORARIO!#REF!),"")</f>
        <v/>
      </c>
      <c r="AO15" s="6" t="str">
        <f>IF('DOCENTI-CLASSI-MATERIE'!$B26="Docente",IF(ISBLANK(ORARIO!#REF!)=TRUE,"",ORARIO!#REF!),"")</f>
        <v/>
      </c>
      <c r="AP15" s="5" t="str">
        <f>IF('DOCENTI-CLASSI-MATERIE'!$B26="Docente",IF(ISBLANK(ORARIO!Z15)=TRUE,"",ORARIO!Z15),"")</f>
        <v/>
      </c>
      <c r="AQ15" s="4" t="str">
        <f>IF('DOCENTI-CLASSI-MATERIE'!$B26="Docente",IF(ISBLANK(ORARIO!AA15)=TRUE,"",ORARIO!AA15),"")</f>
        <v/>
      </c>
      <c r="AR15" s="4" t="str">
        <f>IF('DOCENTI-CLASSI-MATERIE'!$B26="Docente",IF(ISBLANK(ORARIO!AB15)=TRUE,"",ORARIO!AB15),"")</f>
        <v/>
      </c>
      <c r="AS15" s="4" t="str">
        <f>IF('DOCENTI-CLASSI-MATERIE'!$B26="Docente",IF(ISBLANK(ORARIO!AC15)=TRUE,"",ORARIO!AC15),"")</f>
        <v/>
      </c>
      <c r="AT15" s="4" t="str">
        <f>IF('DOCENTI-CLASSI-MATERIE'!$B26="Docente",IF(ISBLANK(ORARIO!AD15)=TRUE,"",ORARIO!AD15),"")</f>
        <v/>
      </c>
      <c r="AU15" s="4" t="str">
        <f>IF('DOCENTI-CLASSI-MATERIE'!$B26="Docente",IF(ISBLANK(ORARIO!#REF!)=TRUE,"",ORARIO!#REF!),"")</f>
        <v/>
      </c>
      <c r="AV15" s="4" t="str">
        <f>IF('DOCENTI-CLASSI-MATERIE'!$B26="Docente",IF(ISBLANK(ORARIO!#REF!)=TRUE,"",ORARIO!#REF!),"")</f>
        <v/>
      </c>
      <c r="AW15" s="4" t="str">
        <f>IF('DOCENTI-CLASSI-MATERIE'!$B26="Docente",IF(ISBLANK(ORARIO!#REF!)=TRUE,"",ORARIO!#REF!),"")</f>
        <v/>
      </c>
      <c r="AX15" s="4" t="str">
        <f>IF('DOCENTI-CLASSI-MATERIE'!$B26="Docente",IF(ISBLANK(ORARIO!#REF!)=TRUE,"",ORARIO!#REF!),"")</f>
        <v/>
      </c>
      <c r="AY15" s="6" t="str">
        <f>IF('DOCENTI-CLASSI-MATERIE'!$B26="Docente",IF(ISBLANK(ORARIO!#REF!)=TRUE,"",ORARIO!#REF!),"")</f>
        <v/>
      </c>
      <c r="AZ15" s="5" t="str">
        <f>IF('DOCENTI-CLASSI-MATERIE'!$B26="Docente",IF(ISBLANK(ORARIO!AE15)=TRUE,"",ORARIO!AE15),"")</f>
        <v/>
      </c>
      <c r="BA15" s="4" t="str">
        <f>IF('DOCENTI-CLASSI-MATERIE'!$B26="Docente",IF(ISBLANK(ORARIO!AF15)=TRUE,"",ORARIO!AF15),"")</f>
        <v/>
      </c>
      <c r="BB15" s="4" t="str">
        <f>IF('DOCENTI-CLASSI-MATERIE'!$B26="Docente",IF(ISBLANK(ORARIO!AG15)=TRUE,"",ORARIO!AG15),"")</f>
        <v/>
      </c>
      <c r="BC15" s="4" t="str">
        <f>IF('DOCENTI-CLASSI-MATERIE'!$B26="Docente",IF(ISBLANK(ORARIO!AH15)=TRUE,"",ORARIO!AH15),"")</f>
        <v/>
      </c>
      <c r="BD15" s="4" t="str">
        <f>IF('DOCENTI-CLASSI-MATERIE'!$B26="Docente",IF(ISBLANK(ORARIO!AI15)=TRUE,"",ORARIO!AI15),"")</f>
        <v/>
      </c>
      <c r="BE15" s="4" t="str">
        <f>IF('DOCENTI-CLASSI-MATERIE'!$B26="Docente",IF(ISBLANK(ORARIO!#REF!)=TRUE,"",ORARIO!#REF!),"")</f>
        <v/>
      </c>
      <c r="BF15" s="4" t="str">
        <f>IF('DOCENTI-CLASSI-MATERIE'!$B26="Docente",IF(ISBLANK(ORARIO!#REF!)=TRUE,"",ORARIO!#REF!),"")</f>
        <v/>
      </c>
      <c r="BG15" s="4" t="str">
        <f>IF('DOCENTI-CLASSI-MATERIE'!$B26="Docente",IF(ISBLANK(ORARIO!#REF!)=TRUE,"",ORARIO!#REF!),"")</f>
        <v/>
      </c>
      <c r="BH15" s="4" t="str">
        <f>IF('DOCENTI-CLASSI-MATERIE'!$B26="Docente",IF(ISBLANK(ORARIO!#REF!)=TRUE,"",ORARIO!#REF!),"")</f>
        <v/>
      </c>
      <c r="BI15" s="6" t="str">
        <f>IF('DOCENTI-CLASSI-MATERIE'!$B26="Docente",IF(ISBLANK(ORARIO!#REF!)=TRUE,"",ORARIO!#REF!),"")</f>
        <v/>
      </c>
    </row>
    <row r="16" spans="1:64" ht="20.100000000000001" customHeight="1">
      <c r="A16" s="78" t="str">
        <f>IF('DOCENTI-CLASSI-MATERIE'!B28="Docente",'DOCENTI-CLASSI-MATERIE'!A28,"")</f>
        <v>GAGGI</v>
      </c>
      <c r="B16" s="5" t="str">
        <f>IF('DOCENTI-CLASSI-MATERIE'!$B28="Docente",IF(ISBLANK(ORARIO!C16)=TRUE,"",ORARIO!C16),"")</f>
        <v/>
      </c>
      <c r="C16" s="4" t="str">
        <f>IF('DOCENTI-CLASSI-MATERIE'!$B28="Docente",IF(ISBLANK(ORARIO!D16)=TRUE,"",ORARIO!D16),"")</f>
        <v/>
      </c>
      <c r="D16" s="4" t="str">
        <f>IF('DOCENTI-CLASSI-MATERIE'!$B28="Docente",IF(ISBLANK(ORARIO!E16)=TRUE,"",ORARIO!E16),"")</f>
        <v/>
      </c>
      <c r="E16" s="4" t="str">
        <f>IF('DOCENTI-CLASSI-MATERIE'!$B28="Docente",IF(ISBLANK(ORARIO!F16)=TRUE,"",ORARIO!F16),"")</f>
        <v/>
      </c>
      <c r="F16" s="4" t="str">
        <f>IF('DOCENTI-CLASSI-MATERIE'!$B28="Docente",IF(ISBLANK(ORARIO!G16)=TRUE,"",ORARIO!G16),"")</f>
        <v/>
      </c>
      <c r="G16" s="4" t="e">
        <f>IF('DOCENTI-CLASSI-MATERIE'!$B28="Docente",IF(ISBLANK(ORARIO!#REF!)=TRUE,"",ORARIO!#REF!),"")</f>
        <v>#REF!</v>
      </c>
      <c r="H16" s="4" t="e">
        <f>IF('DOCENTI-CLASSI-MATERIE'!$B28="Docente",IF(ISBLANK(ORARIO!#REF!)=TRUE,"",ORARIO!#REF!),"")</f>
        <v>#REF!</v>
      </c>
      <c r="I16" s="4" t="e">
        <f>IF('DOCENTI-CLASSI-MATERIE'!$B28="Docente",IF(ISBLANK(ORARIO!#REF!)=TRUE,"",ORARIO!#REF!),"")</f>
        <v>#REF!</v>
      </c>
      <c r="J16" s="4" t="e">
        <f>IF('DOCENTI-CLASSI-MATERIE'!$B28="Docente",IF(ISBLANK(ORARIO!#REF!)=TRUE,"",ORARIO!#REF!),"")</f>
        <v>#REF!</v>
      </c>
      <c r="K16" s="6" t="e">
        <f>IF('DOCENTI-CLASSI-MATERIE'!$B28="Docente",IF(ISBLANK(ORARIO!#REF!)=TRUE,"",ORARIO!#REF!),"")</f>
        <v>#REF!</v>
      </c>
      <c r="L16" s="5" t="str">
        <f>IF('DOCENTI-CLASSI-MATERIE'!$B28="Docente",IF(ISBLANK(ORARIO!H16)=TRUE,"",ORARIO!H16),"")</f>
        <v/>
      </c>
      <c r="M16" s="4" t="str">
        <f>IF('DOCENTI-CLASSI-MATERIE'!$B28="Docente",IF(ISBLANK(ORARIO!I16)=TRUE,"",ORARIO!I16),"")</f>
        <v/>
      </c>
      <c r="N16" s="4" t="str">
        <f>IF('DOCENTI-CLASSI-MATERIE'!$B28="Docente",IF(ISBLANK(ORARIO!J16)=TRUE,"",ORARIO!J16),"")</f>
        <v/>
      </c>
      <c r="O16" s="4" t="str">
        <f>IF('DOCENTI-CLASSI-MATERIE'!$B28="Docente",IF(ISBLANK(ORARIO!K16)=TRUE,"",ORARIO!K16),"")</f>
        <v>2T</v>
      </c>
      <c r="P16" s="4" t="str">
        <f>IF('DOCENTI-CLASSI-MATERIE'!$B28="Docente",IF(ISBLANK(ORARIO!L16)=TRUE,"",ORARIO!L16),"")</f>
        <v/>
      </c>
      <c r="Q16" s="4" t="str">
        <f>IF('DOCENTI-CLASSI-MATERIE'!$B28="Docente",IF(ISBLANK(ORARIO!M16)=TRUE,"",ORARIO!M16),"")</f>
        <v/>
      </c>
      <c r="R16" s="4" t="e">
        <f>IF('DOCENTI-CLASSI-MATERIE'!$B28="Docente",IF(ISBLANK(ORARIO!#REF!)=TRUE,"",ORARIO!#REF!),"")</f>
        <v>#REF!</v>
      </c>
      <c r="S16" s="4" t="e">
        <f>IF('DOCENTI-CLASSI-MATERIE'!$B28="Docente",IF(ISBLANK(ORARIO!#REF!)=TRUE,"",ORARIO!#REF!),"")</f>
        <v>#REF!</v>
      </c>
      <c r="T16" s="4" t="e">
        <f>IF('DOCENTI-CLASSI-MATERIE'!$B28="Docente",IF(ISBLANK(ORARIO!#REF!)=TRUE,"",ORARIO!#REF!),"")</f>
        <v>#REF!</v>
      </c>
      <c r="U16" s="6" t="e">
        <f>IF('DOCENTI-CLASSI-MATERIE'!$B28="Docente",IF(ISBLANK(ORARIO!#REF!)=TRUE,"",ORARIO!#REF!),"")</f>
        <v>#REF!</v>
      </c>
      <c r="V16" s="5" t="str">
        <f>IF('DOCENTI-CLASSI-MATERIE'!$B28="Docente",IF(ISBLANK(ORARIO!N16)=TRUE,"",ORARIO!N16),"")</f>
        <v>2M</v>
      </c>
      <c r="W16" s="4" t="str">
        <f>IF('DOCENTI-CLASSI-MATERIE'!$B28="Docente",IF(ISBLANK(ORARIO!O16)=TRUE,"",ORARIO!O16),"")</f>
        <v>2M</v>
      </c>
      <c r="X16" s="4" t="str">
        <f>IF('DOCENTI-CLASSI-MATERIE'!$B28="Docente",IF(ISBLANK(ORARIO!P16)=TRUE,"",ORARIO!P16),"")</f>
        <v>5M</v>
      </c>
      <c r="Y16" s="4" t="str">
        <f>IF('DOCENTI-CLASSI-MATERIE'!$B28="Docente",IF(ISBLANK(ORARIO!Q16)=TRUE,"",ORARIO!Q16),"")</f>
        <v>5M</v>
      </c>
      <c r="Z16" s="4" t="str">
        <f>IF('DOCENTI-CLASSI-MATERIE'!$B28="Docente",IF(ISBLANK(ORARIO!R16)=TRUE,"",ORARIO!R16),"")</f>
        <v>2T</v>
      </c>
      <c r="AA16" s="4" t="str">
        <f>IF('DOCENTI-CLASSI-MATERIE'!$B28="Docente",IF(ISBLANK(ORARIO!S16)=TRUE,"",ORARIO!S16),"")</f>
        <v/>
      </c>
      <c r="AB16" s="4" t="e">
        <f>IF('DOCENTI-CLASSI-MATERIE'!$B28="Docente",IF(ISBLANK(ORARIO!#REF!)=TRUE,"",ORARIO!#REF!),"")</f>
        <v>#REF!</v>
      </c>
      <c r="AC16" s="4" t="e">
        <f>IF('DOCENTI-CLASSI-MATERIE'!$B28="Docente",IF(ISBLANK(ORARIO!#REF!)=TRUE,"",ORARIO!#REF!),"")</f>
        <v>#REF!</v>
      </c>
      <c r="AD16" s="4" t="e">
        <f>IF('DOCENTI-CLASSI-MATERIE'!$B28="Docente",IF(ISBLANK(ORARIO!#REF!)=TRUE,"",ORARIO!#REF!),"")</f>
        <v>#REF!</v>
      </c>
      <c r="AE16" s="6" t="e">
        <f>IF('DOCENTI-CLASSI-MATERIE'!$B28="Docente",IF(ISBLANK(ORARIO!#REF!)=TRUE,"",ORARIO!#REF!),"")</f>
        <v>#REF!</v>
      </c>
      <c r="AF16" s="5" t="str">
        <f>IF('DOCENTI-CLASSI-MATERIE'!$B28="Docente",IF(ISBLANK(ORARIO!T16)=TRUE,"",ORARIO!T16),"")</f>
        <v>1T</v>
      </c>
      <c r="AG16" s="4" t="str">
        <f>IF('DOCENTI-CLASSI-MATERIE'!$B28="Docente",IF(ISBLANK(ORARIO!U16)=TRUE,"",ORARIO!U16),"")</f>
        <v>1T</v>
      </c>
      <c r="AH16" s="4" t="str">
        <f>IF('DOCENTI-CLASSI-MATERIE'!$B28="Docente",IF(ISBLANK(ORARIO!V16)=TRUE,"",ORARIO!V16),"")</f>
        <v/>
      </c>
      <c r="AI16" s="4" t="str">
        <f>IF('DOCENTI-CLASSI-MATERIE'!$B28="Docente",IF(ISBLANK(ORARIO!W16)=TRUE,"",ORARIO!W16),"")</f>
        <v>3MB</v>
      </c>
      <c r="AJ16" s="4" t="str">
        <f>IF('DOCENTI-CLASSI-MATERIE'!$B28="Docente",IF(ISBLANK(ORARIO!X16)=TRUE,"",ORARIO!X16),"")</f>
        <v>2M</v>
      </c>
      <c r="AK16" s="4" t="str">
        <f>IF('DOCENTI-CLASSI-MATERIE'!$B28="Docente",IF(ISBLANK(ORARIO!Y16)=TRUE,"",ORARIO!Y16),"")</f>
        <v/>
      </c>
      <c r="AL16" s="4" t="e">
        <f>IF('DOCENTI-CLASSI-MATERIE'!$B28="Docente",IF(ISBLANK(ORARIO!#REF!)=TRUE,"",ORARIO!#REF!),"")</f>
        <v>#REF!</v>
      </c>
      <c r="AM16" s="4" t="e">
        <f>IF('DOCENTI-CLASSI-MATERIE'!$B28="Docente",IF(ISBLANK(ORARIO!#REF!)=TRUE,"",ORARIO!#REF!),"")</f>
        <v>#REF!</v>
      </c>
      <c r="AN16" s="4" t="e">
        <f>IF('DOCENTI-CLASSI-MATERIE'!$B28="Docente",IF(ISBLANK(ORARIO!#REF!)=TRUE,"",ORARIO!#REF!),"")</f>
        <v>#REF!</v>
      </c>
      <c r="AO16" s="6" t="e">
        <f>IF('DOCENTI-CLASSI-MATERIE'!$B28="Docente",IF(ISBLANK(ORARIO!#REF!)=TRUE,"",ORARIO!#REF!),"")</f>
        <v>#REF!</v>
      </c>
      <c r="AP16" s="5" t="str">
        <f>IF('DOCENTI-CLASSI-MATERIE'!$B28="Docente",IF(ISBLANK(ORARIO!Z16)=TRUE,"",ORARIO!Z16),"")</f>
        <v/>
      </c>
      <c r="AQ16" s="4" t="str">
        <f>IF('DOCENTI-CLASSI-MATERIE'!$B28="Docente",IF(ISBLANK(ORARIO!AA16)=TRUE,"",ORARIO!AA16),"")</f>
        <v>1T</v>
      </c>
      <c r="AR16" s="4" t="str">
        <f>IF('DOCENTI-CLASSI-MATERIE'!$B28="Docente",IF(ISBLANK(ORARIO!AB16)=TRUE,"",ORARIO!AB16),"")</f>
        <v>1T</v>
      </c>
      <c r="AS16" s="4" t="str">
        <f>IF('DOCENTI-CLASSI-MATERIE'!$B28="Docente",IF(ISBLANK(ORARIO!AC16)=TRUE,"",ORARIO!AC16),"")</f>
        <v>2T</v>
      </c>
      <c r="AT16" s="4" t="str">
        <f>IF('DOCENTI-CLASSI-MATERIE'!$B28="Docente",IF(ISBLANK(ORARIO!AD16)=TRUE,"",ORARIO!AD16),"")</f>
        <v>2T</v>
      </c>
      <c r="AU16" s="4" t="e">
        <f>IF('DOCENTI-CLASSI-MATERIE'!$B28="Docente",IF(ISBLANK(ORARIO!#REF!)=TRUE,"",ORARIO!#REF!),"")</f>
        <v>#REF!</v>
      </c>
      <c r="AV16" s="4" t="e">
        <f>IF('DOCENTI-CLASSI-MATERIE'!$B28="Docente",IF(ISBLANK(ORARIO!#REF!)=TRUE,"",ORARIO!#REF!),"")</f>
        <v>#REF!</v>
      </c>
      <c r="AW16" s="4" t="e">
        <f>IF('DOCENTI-CLASSI-MATERIE'!$B28="Docente",IF(ISBLANK(ORARIO!#REF!)=TRUE,"",ORARIO!#REF!),"")</f>
        <v>#REF!</v>
      </c>
      <c r="AX16" s="4" t="e">
        <f>IF('DOCENTI-CLASSI-MATERIE'!$B28="Docente",IF(ISBLANK(ORARIO!#REF!)=TRUE,"",ORARIO!#REF!),"")</f>
        <v>#REF!</v>
      </c>
      <c r="AY16" s="6" t="e">
        <f>IF('DOCENTI-CLASSI-MATERIE'!$B28="Docente",IF(ISBLANK(ORARIO!#REF!)=TRUE,"",ORARIO!#REF!),"")</f>
        <v>#REF!</v>
      </c>
      <c r="AZ16" s="5" t="str">
        <f>IF('DOCENTI-CLASSI-MATERIE'!$B28="Docente",IF(ISBLANK(ORARIO!AE16)=TRUE,"",ORARIO!AE16),"")</f>
        <v>2M</v>
      </c>
      <c r="BA16" s="4" t="str">
        <f>IF('DOCENTI-CLASSI-MATERIE'!$B28="Docente",IF(ISBLANK(ORARIO!AF16)=TRUE,"",ORARIO!AF16),"")</f>
        <v>3MB</v>
      </c>
      <c r="BB16" s="4" t="str">
        <f>IF('DOCENTI-CLASSI-MATERIE'!$B28="Docente",IF(ISBLANK(ORARIO!AG16)=TRUE,"",ORARIO!AG16),"")</f>
        <v>3MB</v>
      </c>
      <c r="BC16" s="4" t="str">
        <f>IF('DOCENTI-CLASSI-MATERIE'!$B28="Docente",IF(ISBLANK(ORARIO!AH16)=TRUE,"",ORARIO!AH16),"")</f>
        <v/>
      </c>
      <c r="BD16" s="4" t="str">
        <f>IF('DOCENTI-CLASSI-MATERIE'!$B28="Docente",IF(ISBLANK(ORARIO!AI16)=TRUE,"",ORARIO!AI16),"")</f>
        <v>5M</v>
      </c>
      <c r="BE16" s="4" t="e">
        <f>IF('DOCENTI-CLASSI-MATERIE'!$B28="Docente",IF(ISBLANK(ORARIO!#REF!)=TRUE,"",ORARIO!#REF!),"")</f>
        <v>#REF!</v>
      </c>
      <c r="BF16" s="4" t="e">
        <f>IF('DOCENTI-CLASSI-MATERIE'!$B28="Docente",IF(ISBLANK(ORARIO!#REF!)=TRUE,"",ORARIO!#REF!),"")</f>
        <v>#REF!</v>
      </c>
      <c r="BG16" s="4" t="e">
        <f>IF('DOCENTI-CLASSI-MATERIE'!$B28="Docente",IF(ISBLANK(ORARIO!#REF!)=TRUE,"",ORARIO!#REF!),"")</f>
        <v>#REF!</v>
      </c>
      <c r="BH16" s="4" t="e">
        <f>IF('DOCENTI-CLASSI-MATERIE'!$B28="Docente",IF(ISBLANK(ORARIO!#REF!)=TRUE,"",ORARIO!#REF!),"")</f>
        <v>#REF!</v>
      </c>
      <c r="BI16" s="6" t="e">
        <f>IF('DOCENTI-CLASSI-MATERIE'!$B28="Docente",IF(ISBLANK(ORARIO!#REF!)=TRUE,"",ORARIO!#REF!),"")</f>
        <v>#REF!</v>
      </c>
    </row>
    <row r="17" spans="1:61" ht="20.100000000000001" customHeight="1">
      <c r="A17" s="78" t="str">
        <f>IF('DOCENTI-CLASSI-MATERIE'!B30="Docente",'DOCENTI-CLASSI-MATERIE'!A30,"")</f>
        <v>LEONARDO</v>
      </c>
      <c r="B17" s="5" t="str">
        <f>IF('DOCENTI-CLASSI-MATERIE'!$B30="Docente",IF(ISBLANK(ORARIO!C17)=TRUE,"",ORARIO!C17),"")</f>
        <v>1T</v>
      </c>
      <c r="C17" s="4" t="str">
        <f>IF('DOCENTI-CLASSI-MATERIE'!$B30="Docente",IF(ISBLANK(ORARIO!D17)=TRUE,"",ORARIO!D17),"")</f>
        <v/>
      </c>
      <c r="D17" s="4" t="str">
        <f>IF('DOCENTI-CLASSI-MATERIE'!$B30="Docente",IF(ISBLANK(ORARIO!E17)=TRUE,"",ORARIO!E17),"")</f>
        <v>3EC</v>
      </c>
      <c r="E17" s="4" t="str">
        <f>IF('DOCENTI-CLASSI-MATERIE'!$B30="Docente",IF(ISBLANK(ORARIO!F17)=TRUE,"",ORARIO!F17),"")</f>
        <v>5EC</v>
      </c>
      <c r="F17" s="4" t="str">
        <f>IF('DOCENTI-CLASSI-MATERIE'!$B30="Docente",IF(ISBLANK(ORARIO!G17)=TRUE,"",ORARIO!G17),"")</f>
        <v>4EC</v>
      </c>
      <c r="G17" s="4" t="e">
        <f>IF('DOCENTI-CLASSI-MATERIE'!$B30="Docente",IF(ISBLANK(ORARIO!#REF!)=TRUE,"",ORARIO!#REF!),"")</f>
        <v>#REF!</v>
      </c>
      <c r="H17" s="4" t="e">
        <f>IF('DOCENTI-CLASSI-MATERIE'!$B30="Docente",IF(ISBLANK(ORARIO!#REF!)=TRUE,"",ORARIO!#REF!),"")</f>
        <v>#REF!</v>
      </c>
      <c r="I17" s="4" t="e">
        <f>IF('DOCENTI-CLASSI-MATERIE'!$B30="Docente",IF(ISBLANK(ORARIO!#REF!)=TRUE,"",ORARIO!#REF!),"")</f>
        <v>#REF!</v>
      </c>
      <c r="J17" s="4" t="e">
        <f>IF('DOCENTI-CLASSI-MATERIE'!$B30="Docente",IF(ISBLANK(ORARIO!#REF!)=TRUE,"",ORARIO!#REF!),"")</f>
        <v>#REF!</v>
      </c>
      <c r="K17" s="6" t="e">
        <f>IF('DOCENTI-CLASSI-MATERIE'!$B30="Docente",IF(ISBLANK(ORARIO!#REF!)=TRUE,"",ORARIO!#REF!),"")</f>
        <v>#REF!</v>
      </c>
      <c r="L17" s="5" t="str">
        <f>IF('DOCENTI-CLASSI-MATERIE'!$B30="Docente",IF(ISBLANK(ORARIO!H17)=TRUE,"",ORARIO!H17),"")</f>
        <v/>
      </c>
      <c r="M17" s="4" t="str">
        <f>IF('DOCENTI-CLASSI-MATERIE'!$B30="Docente",IF(ISBLANK(ORARIO!I17)=TRUE,"",ORARIO!I17),"")</f>
        <v>1T</v>
      </c>
      <c r="N17" s="4" t="str">
        <f>IF('DOCENTI-CLASSI-MATERIE'!$B30="Docente",IF(ISBLANK(ORARIO!J17)=TRUE,"",ORARIO!J17),"")</f>
        <v>5EC</v>
      </c>
      <c r="O17" s="4" t="str">
        <f>IF('DOCENTI-CLASSI-MATERIE'!$B30="Docente",IF(ISBLANK(ORARIO!K17)=TRUE,"",ORARIO!K17),"")</f>
        <v/>
      </c>
      <c r="P17" s="4" t="str">
        <f>IF('DOCENTI-CLASSI-MATERIE'!$B30="Docente",IF(ISBLANK(ORARIO!L17)=TRUE,"",ORARIO!L17),"")</f>
        <v>2T</v>
      </c>
      <c r="Q17" s="4" t="str">
        <f>IF('DOCENTI-CLASSI-MATERIE'!$B30="Docente",IF(ISBLANK(ORARIO!M17)=TRUE,"",ORARIO!M17),"")</f>
        <v/>
      </c>
      <c r="R17" s="4" t="e">
        <f>IF('DOCENTI-CLASSI-MATERIE'!$B30="Docente",IF(ISBLANK(ORARIO!#REF!)=TRUE,"",ORARIO!#REF!),"")</f>
        <v>#REF!</v>
      </c>
      <c r="S17" s="4" t="e">
        <f>IF('DOCENTI-CLASSI-MATERIE'!$B30="Docente",IF(ISBLANK(ORARIO!#REF!)=TRUE,"",ORARIO!#REF!),"")</f>
        <v>#REF!</v>
      </c>
      <c r="T17" s="4" t="e">
        <f>IF('DOCENTI-CLASSI-MATERIE'!$B30="Docente",IF(ISBLANK(ORARIO!#REF!)=TRUE,"",ORARIO!#REF!),"")</f>
        <v>#REF!</v>
      </c>
      <c r="U17" s="6" t="e">
        <f>IF('DOCENTI-CLASSI-MATERIE'!$B30="Docente",IF(ISBLANK(ORARIO!#REF!)=TRUE,"",ORARIO!#REF!),"")</f>
        <v>#REF!</v>
      </c>
      <c r="V17" s="5" t="str">
        <f>IF('DOCENTI-CLASSI-MATERIE'!$B30="Docente",IF(ISBLANK(ORARIO!N17)=TRUE,"",ORARIO!N17),"")</f>
        <v/>
      </c>
      <c r="W17" s="4" t="str">
        <f>IF('DOCENTI-CLASSI-MATERIE'!$B30="Docente",IF(ISBLANK(ORARIO!O17)=TRUE,"",ORARIO!O17),"")</f>
        <v/>
      </c>
      <c r="X17" s="4" t="str">
        <f>IF('DOCENTI-CLASSI-MATERIE'!$B30="Docente",IF(ISBLANK(ORARIO!P17)=TRUE,"",ORARIO!P17),"")</f>
        <v>1M</v>
      </c>
      <c r="Y17" s="4" t="str">
        <f>IF('DOCENTI-CLASSI-MATERIE'!$B30="Docente",IF(ISBLANK(ORARIO!Q17)=TRUE,"",ORARIO!Q17),"")</f>
        <v>2T</v>
      </c>
      <c r="Z17" s="4" t="str">
        <f>IF('DOCENTI-CLASSI-MATERIE'!$B30="Docente",IF(ISBLANK(ORARIO!R17)=TRUE,"",ORARIO!R17),"")</f>
        <v/>
      </c>
      <c r="AA17" s="4" t="str">
        <f>IF('DOCENTI-CLASSI-MATERIE'!$B30="Docente",IF(ISBLANK(ORARIO!S17)=TRUE,"",ORARIO!S17),"")</f>
        <v>3EC</v>
      </c>
      <c r="AB17" s="4" t="e">
        <f>IF('DOCENTI-CLASSI-MATERIE'!$B30="Docente",IF(ISBLANK(ORARIO!#REF!)=TRUE,"",ORARIO!#REF!),"")</f>
        <v>#REF!</v>
      </c>
      <c r="AC17" s="4" t="e">
        <f>IF('DOCENTI-CLASSI-MATERIE'!$B30="Docente",IF(ISBLANK(ORARIO!#REF!)=TRUE,"",ORARIO!#REF!),"")</f>
        <v>#REF!</v>
      </c>
      <c r="AD17" s="4" t="e">
        <f>IF('DOCENTI-CLASSI-MATERIE'!$B30="Docente",IF(ISBLANK(ORARIO!#REF!)=TRUE,"",ORARIO!#REF!),"")</f>
        <v>#REF!</v>
      </c>
      <c r="AE17" s="6" t="e">
        <f>IF('DOCENTI-CLASSI-MATERIE'!$B30="Docente",IF(ISBLANK(ORARIO!#REF!)=TRUE,"",ORARIO!#REF!),"")</f>
        <v>#REF!</v>
      </c>
      <c r="AF17" s="5" t="str">
        <f>IF('DOCENTI-CLASSI-MATERIE'!$B30="Docente",IF(ISBLANK(ORARIO!T17)=TRUE,"",ORARIO!T17),"")</f>
        <v>2T</v>
      </c>
      <c r="AG17" s="4" t="str">
        <f>IF('DOCENTI-CLASSI-MATERIE'!$B30="Docente",IF(ISBLANK(ORARIO!U17)=TRUE,"",ORARIO!U17),"")</f>
        <v>3EC</v>
      </c>
      <c r="AH17" s="4" t="str">
        <f>IF('DOCENTI-CLASSI-MATERIE'!$B30="Docente",IF(ISBLANK(ORARIO!V17)=TRUE,"",ORARIO!V17),"")</f>
        <v>5EC</v>
      </c>
      <c r="AI17" s="4" t="str">
        <f>IF('DOCENTI-CLASSI-MATERIE'!$B30="Docente",IF(ISBLANK(ORARIO!W17)=TRUE,"",ORARIO!W17),"")</f>
        <v>1M</v>
      </c>
      <c r="AJ17" s="4" t="str">
        <f>IF('DOCENTI-CLASSI-MATERIE'!$B30="Docente",IF(ISBLANK(ORARIO!X17)=TRUE,"",ORARIO!X17),"")</f>
        <v>4EC</v>
      </c>
      <c r="AK17" s="4" t="str">
        <f>IF('DOCENTI-CLASSI-MATERIE'!$B30="Docente",IF(ISBLANK(ORARIO!Y17)=TRUE,"",ORARIO!Y17),"")</f>
        <v/>
      </c>
      <c r="AL17" s="4" t="e">
        <f>IF('DOCENTI-CLASSI-MATERIE'!$B30="Docente",IF(ISBLANK(ORARIO!#REF!)=TRUE,"",ORARIO!#REF!),"")</f>
        <v>#REF!</v>
      </c>
      <c r="AM17" s="4" t="e">
        <f>IF('DOCENTI-CLASSI-MATERIE'!$B30="Docente",IF(ISBLANK(ORARIO!#REF!)=TRUE,"",ORARIO!#REF!),"")</f>
        <v>#REF!</v>
      </c>
      <c r="AN17" s="4" t="e">
        <f>IF('DOCENTI-CLASSI-MATERIE'!$B30="Docente",IF(ISBLANK(ORARIO!#REF!)=TRUE,"",ORARIO!#REF!),"")</f>
        <v>#REF!</v>
      </c>
      <c r="AO17" s="6" t="e">
        <f>IF('DOCENTI-CLASSI-MATERIE'!$B30="Docente",IF(ISBLANK(ORARIO!#REF!)=TRUE,"",ORARIO!#REF!),"")</f>
        <v>#REF!</v>
      </c>
      <c r="AP17" s="5" t="str">
        <f>IF('DOCENTI-CLASSI-MATERIE'!$B30="Docente",IF(ISBLANK(ORARIO!Z17)=TRUE,"",ORARIO!Z17),"")</f>
        <v>4EC</v>
      </c>
      <c r="AQ17" s="4" t="str">
        <f>IF('DOCENTI-CLASSI-MATERIE'!$B30="Docente",IF(ISBLANK(ORARIO!AA17)=TRUE,"",ORARIO!AA17),"")</f>
        <v/>
      </c>
      <c r="AR17" s="4" t="str">
        <f>IF('DOCENTI-CLASSI-MATERIE'!$B30="Docente",IF(ISBLANK(ORARIO!AB17)=TRUE,"",ORARIO!AB17),"")</f>
        <v/>
      </c>
      <c r="AS17" s="4" t="str">
        <f>IF('DOCENTI-CLASSI-MATERIE'!$B30="Docente",IF(ISBLANK(ORARIO!AC17)=TRUE,"",ORARIO!AC17),"")</f>
        <v>1M</v>
      </c>
      <c r="AT17" s="4" t="str">
        <f>IF('DOCENTI-CLASSI-MATERIE'!$B30="Docente",IF(ISBLANK(ORARIO!AD17)=TRUE,"",ORARIO!AD17),"")</f>
        <v>1T</v>
      </c>
      <c r="AU17" s="4" t="e">
        <f>IF('DOCENTI-CLASSI-MATERIE'!$B30="Docente",IF(ISBLANK(ORARIO!#REF!)=TRUE,"",ORARIO!#REF!),"")</f>
        <v>#REF!</v>
      </c>
      <c r="AV17" s="4" t="e">
        <f>IF('DOCENTI-CLASSI-MATERIE'!$B30="Docente",IF(ISBLANK(ORARIO!#REF!)=TRUE,"",ORARIO!#REF!),"")</f>
        <v>#REF!</v>
      </c>
      <c r="AW17" s="4" t="e">
        <f>IF('DOCENTI-CLASSI-MATERIE'!$B30="Docente",IF(ISBLANK(ORARIO!#REF!)=TRUE,"",ORARIO!#REF!),"")</f>
        <v>#REF!</v>
      </c>
      <c r="AX17" s="4" t="e">
        <f>IF('DOCENTI-CLASSI-MATERIE'!$B30="Docente",IF(ISBLANK(ORARIO!#REF!)=TRUE,"",ORARIO!#REF!),"")</f>
        <v>#REF!</v>
      </c>
      <c r="AY17" s="6" t="e">
        <f>IF('DOCENTI-CLASSI-MATERIE'!$B30="Docente",IF(ISBLANK(ORARIO!#REF!)=TRUE,"",ORARIO!#REF!),"")</f>
        <v>#REF!</v>
      </c>
      <c r="AZ17" s="5" t="str">
        <f>IF('DOCENTI-CLASSI-MATERIE'!$B30="Docente",IF(ISBLANK(ORARIO!AE17)=TRUE,"",ORARIO!AE17),"")</f>
        <v/>
      </c>
      <c r="BA17" s="4" t="str">
        <f>IF('DOCENTI-CLASSI-MATERIE'!$B30="Docente",IF(ISBLANK(ORARIO!AF17)=TRUE,"",ORARIO!AF17),"")</f>
        <v/>
      </c>
      <c r="BB17" s="4" t="str">
        <f>IF('DOCENTI-CLASSI-MATERIE'!$B30="Docente",IF(ISBLANK(ORARIO!AG17)=TRUE,"",ORARIO!AG17),"")</f>
        <v/>
      </c>
      <c r="BC17" s="4" t="str">
        <f>IF('DOCENTI-CLASSI-MATERIE'!$B30="Docente",IF(ISBLANK(ORARIO!AH17)=TRUE,"",ORARIO!AH17),"")</f>
        <v/>
      </c>
      <c r="BD17" s="4" t="str">
        <f>IF('DOCENTI-CLASSI-MATERIE'!$B30="Docente",IF(ISBLANK(ORARIO!AI17)=TRUE,"",ORARIO!AI17),"")</f>
        <v/>
      </c>
      <c r="BE17" s="4" t="e">
        <f>IF('DOCENTI-CLASSI-MATERIE'!$B30="Docente",IF(ISBLANK(ORARIO!#REF!)=TRUE,"",ORARIO!#REF!),"")</f>
        <v>#REF!</v>
      </c>
      <c r="BF17" s="4" t="e">
        <f>IF('DOCENTI-CLASSI-MATERIE'!$B30="Docente",IF(ISBLANK(ORARIO!#REF!)=TRUE,"",ORARIO!#REF!),"")</f>
        <v>#REF!</v>
      </c>
      <c r="BG17" s="4" t="e">
        <f>IF('DOCENTI-CLASSI-MATERIE'!$B30="Docente",IF(ISBLANK(ORARIO!#REF!)=TRUE,"",ORARIO!#REF!),"")</f>
        <v>#REF!</v>
      </c>
      <c r="BH17" s="4" t="e">
        <f>IF('DOCENTI-CLASSI-MATERIE'!$B30="Docente",IF(ISBLANK(ORARIO!#REF!)=TRUE,"",ORARIO!#REF!),"")</f>
        <v>#REF!</v>
      </c>
      <c r="BI17" s="6" t="e">
        <f>IF('DOCENTI-CLASSI-MATERIE'!$B30="Docente",IF(ISBLANK(ORARIO!#REF!)=TRUE,"",ORARIO!#REF!),"")</f>
        <v>#REF!</v>
      </c>
    </row>
    <row r="18" spans="1:61" ht="20.100000000000001" customHeight="1">
      <c r="A18" s="78" t="str">
        <f>IF('DOCENTI-CLASSI-MATERIE'!B32="Docente",'DOCENTI-CLASSI-MATERIE'!A32,"")</f>
        <v>LORI</v>
      </c>
      <c r="B18" s="5" t="str">
        <f>IF('DOCENTI-CLASSI-MATERIE'!$B32="Docente",IF(ISBLANK(ORARIO!C18)=TRUE,"",ORARIO!C18),"")</f>
        <v>3MB</v>
      </c>
      <c r="C18" s="4" t="str">
        <f>IF('DOCENTI-CLASSI-MATERIE'!$B32="Docente",IF(ISBLANK(ORARIO!D18)=TRUE,"",ORARIO!D18),"")</f>
        <v>2M</v>
      </c>
      <c r="D18" s="4" t="str">
        <f>IF('DOCENTI-CLASSI-MATERIE'!$B32="Docente",IF(ISBLANK(ORARIO!E18)=TRUE,"",ORARIO!E18),"")</f>
        <v>2M</v>
      </c>
      <c r="E18" s="4" t="str">
        <f>IF('DOCENTI-CLASSI-MATERIE'!$B32="Docente",IF(ISBLANK(ORARIO!F18)=TRUE,"",ORARIO!F18),"")</f>
        <v/>
      </c>
      <c r="F18" s="4" t="str">
        <f>IF('DOCENTI-CLASSI-MATERIE'!$B32="Docente",IF(ISBLANK(ORARIO!G18)=TRUE,"",ORARIO!G18),"")</f>
        <v/>
      </c>
      <c r="G18" s="4" t="e">
        <f>IF('DOCENTI-CLASSI-MATERIE'!$B32="Docente",IF(ISBLANK(ORARIO!#REF!)=TRUE,"",ORARIO!#REF!),"")</f>
        <v>#REF!</v>
      </c>
      <c r="H18" s="4" t="e">
        <f>IF('DOCENTI-CLASSI-MATERIE'!$B32="Docente",IF(ISBLANK(ORARIO!#REF!)=TRUE,"",ORARIO!#REF!),"")</f>
        <v>#REF!</v>
      </c>
      <c r="I18" s="4" t="e">
        <f>IF('DOCENTI-CLASSI-MATERIE'!$B32="Docente",IF(ISBLANK(ORARIO!#REF!)=TRUE,"",ORARIO!#REF!),"")</f>
        <v>#REF!</v>
      </c>
      <c r="J18" s="4" t="e">
        <f>IF('DOCENTI-CLASSI-MATERIE'!$B32="Docente",IF(ISBLANK(ORARIO!#REF!)=TRUE,"",ORARIO!#REF!),"")</f>
        <v>#REF!</v>
      </c>
      <c r="K18" s="6" t="e">
        <f>IF('DOCENTI-CLASSI-MATERIE'!$B32="Docente",IF(ISBLANK(ORARIO!#REF!)=TRUE,"",ORARIO!#REF!),"")</f>
        <v>#REF!</v>
      </c>
      <c r="L18" s="5" t="str">
        <f>IF('DOCENTI-CLASSI-MATERIE'!$B32="Docente",IF(ISBLANK(ORARIO!H18)=TRUE,"",ORARIO!H18),"")</f>
        <v/>
      </c>
      <c r="M18" s="4" t="str">
        <f>IF('DOCENTI-CLASSI-MATERIE'!$B32="Docente",IF(ISBLANK(ORARIO!I18)=TRUE,"",ORARIO!I18),"")</f>
        <v/>
      </c>
      <c r="N18" s="4" t="str">
        <f>IF('DOCENTI-CLASSI-MATERIE'!$B32="Docente",IF(ISBLANK(ORARIO!J18)=TRUE,"",ORARIO!J18),"")</f>
        <v/>
      </c>
      <c r="O18" s="4" t="str">
        <f>IF('DOCENTI-CLASSI-MATERIE'!$B32="Docente",IF(ISBLANK(ORARIO!K18)=TRUE,"",ORARIO!K18),"")</f>
        <v/>
      </c>
      <c r="P18" s="4" t="str">
        <f>IF('DOCENTI-CLASSI-MATERIE'!$B32="Docente",IF(ISBLANK(ORARIO!L18)=TRUE,"",ORARIO!L18),"")</f>
        <v>1M</v>
      </c>
      <c r="Q18" s="4" t="str">
        <f>IF('DOCENTI-CLASSI-MATERIE'!$B32="Docente",IF(ISBLANK(ORARIO!M18)=TRUE,"",ORARIO!M18),"")</f>
        <v>1M</v>
      </c>
      <c r="R18" s="4" t="e">
        <f>IF('DOCENTI-CLASSI-MATERIE'!$B32="Docente",IF(ISBLANK(ORARIO!#REF!)=TRUE,"",ORARIO!#REF!),"")</f>
        <v>#REF!</v>
      </c>
      <c r="S18" s="4" t="e">
        <f>IF('DOCENTI-CLASSI-MATERIE'!$B32="Docente",IF(ISBLANK(ORARIO!#REF!)=TRUE,"",ORARIO!#REF!),"")</f>
        <v>#REF!</v>
      </c>
      <c r="T18" s="4" t="e">
        <f>IF('DOCENTI-CLASSI-MATERIE'!$B32="Docente",IF(ISBLANK(ORARIO!#REF!)=TRUE,"",ORARIO!#REF!),"")</f>
        <v>#REF!</v>
      </c>
      <c r="U18" s="6" t="e">
        <f>IF('DOCENTI-CLASSI-MATERIE'!$B32="Docente",IF(ISBLANK(ORARIO!#REF!)=TRUE,"",ORARIO!#REF!),"")</f>
        <v>#REF!</v>
      </c>
      <c r="V18" s="5" t="str">
        <f>IF('DOCENTI-CLASSI-MATERIE'!$B32="Docente",IF(ISBLANK(ORARIO!N18)=TRUE,"",ORARIO!N18),"")</f>
        <v/>
      </c>
      <c r="W18" s="4" t="str">
        <f>IF('DOCENTI-CLASSI-MATERIE'!$B32="Docente",IF(ISBLANK(ORARIO!O18)=TRUE,"",ORARIO!O18),"")</f>
        <v/>
      </c>
      <c r="X18" s="4" t="str">
        <f>IF('DOCENTI-CLASSI-MATERIE'!$B32="Docente",IF(ISBLANK(ORARIO!P18)=TRUE,"",ORARIO!P18),"")</f>
        <v/>
      </c>
      <c r="Y18" s="4" t="str">
        <f>IF('DOCENTI-CLASSI-MATERIE'!$B32="Docente",IF(ISBLANK(ORARIO!Q18)=TRUE,"",ORARIO!Q18),"")</f>
        <v>1M</v>
      </c>
      <c r="Z18" s="4" t="str">
        <f>IF('DOCENTI-CLASSI-MATERIE'!$B32="Docente",IF(ISBLANK(ORARIO!R18)=TRUE,"",ORARIO!R18),"")</f>
        <v>3MB</v>
      </c>
      <c r="AA18" s="4" t="str">
        <f>IF('DOCENTI-CLASSI-MATERIE'!$B32="Docente",IF(ISBLANK(ORARIO!S18)=TRUE,"",ORARIO!S18),"")</f>
        <v>3MB</v>
      </c>
      <c r="AB18" s="4" t="e">
        <f>IF('DOCENTI-CLASSI-MATERIE'!$B32="Docente",IF(ISBLANK(ORARIO!#REF!)=TRUE,"",ORARIO!#REF!),"")</f>
        <v>#REF!</v>
      </c>
      <c r="AC18" s="4" t="e">
        <f>IF('DOCENTI-CLASSI-MATERIE'!$B32="Docente",IF(ISBLANK(ORARIO!#REF!)=TRUE,"",ORARIO!#REF!),"")</f>
        <v>#REF!</v>
      </c>
      <c r="AD18" s="4" t="e">
        <f>IF('DOCENTI-CLASSI-MATERIE'!$B32="Docente",IF(ISBLANK(ORARIO!#REF!)=TRUE,"",ORARIO!#REF!),"")</f>
        <v>#REF!</v>
      </c>
      <c r="AE18" s="6" t="e">
        <f>IF('DOCENTI-CLASSI-MATERIE'!$B32="Docente",IF(ISBLANK(ORARIO!#REF!)=TRUE,"",ORARIO!#REF!),"")</f>
        <v>#REF!</v>
      </c>
      <c r="AF18" s="5" t="str">
        <f>IF('DOCENTI-CLASSI-MATERIE'!$B32="Docente",IF(ISBLANK(ORARIO!T18)=TRUE,"",ORARIO!T18),"")</f>
        <v/>
      </c>
      <c r="AG18" s="4" t="str">
        <f>IF('DOCENTI-CLASSI-MATERIE'!$B32="Docente",IF(ISBLANK(ORARIO!U18)=TRUE,"",ORARIO!U18),"")</f>
        <v/>
      </c>
      <c r="AH18" s="4" t="str">
        <f>IF('DOCENTI-CLASSI-MATERIE'!$B32="Docente",IF(ISBLANK(ORARIO!V18)=TRUE,"",ORARIO!V18),"")</f>
        <v/>
      </c>
      <c r="AI18" s="4" t="str">
        <f>IF('DOCENTI-CLASSI-MATERIE'!$B32="Docente",IF(ISBLANK(ORARIO!W18)=TRUE,"",ORARIO!W18),"")</f>
        <v/>
      </c>
      <c r="AJ18" s="4" t="str">
        <f>IF('DOCENTI-CLASSI-MATERIE'!$B32="Docente",IF(ISBLANK(ORARIO!X18)=TRUE,"",ORARIO!X18),"")</f>
        <v/>
      </c>
      <c r="AK18" s="4" t="str">
        <f>IF('DOCENTI-CLASSI-MATERIE'!$B32="Docente",IF(ISBLANK(ORARIO!Y18)=TRUE,"",ORARIO!Y18),"")</f>
        <v/>
      </c>
      <c r="AL18" s="4" t="e">
        <f>IF('DOCENTI-CLASSI-MATERIE'!$B32="Docente",IF(ISBLANK(ORARIO!#REF!)=TRUE,"",ORARIO!#REF!),"")</f>
        <v>#REF!</v>
      </c>
      <c r="AM18" s="4" t="e">
        <f>IF('DOCENTI-CLASSI-MATERIE'!$B32="Docente",IF(ISBLANK(ORARIO!#REF!)=TRUE,"",ORARIO!#REF!),"")</f>
        <v>#REF!</v>
      </c>
      <c r="AN18" s="4" t="e">
        <f>IF('DOCENTI-CLASSI-MATERIE'!$B32="Docente",IF(ISBLANK(ORARIO!#REF!)=TRUE,"",ORARIO!#REF!),"")</f>
        <v>#REF!</v>
      </c>
      <c r="AO18" s="6" t="e">
        <f>IF('DOCENTI-CLASSI-MATERIE'!$B32="Docente",IF(ISBLANK(ORARIO!#REF!)=TRUE,"",ORARIO!#REF!),"")</f>
        <v>#REF!</v>
      </c>
      <c r="AP18" s="5" t="str">
        <f>IF('DOCENTI-CLASSI-MATERIE'!$B32="Docente",IF(ISBLANK(ORARIO!Z18)=TRUE,"",ORARIO!Z18),"")</f>
        <v>1M</v>
      </c>
      <c r="AQ18" s="4" t="str">
        <f>IF('DOCENTI-CLASSI-MATERIE'!$B32="Docente",IF(ISBLANK(ORARIO!AA18)=TRUE,"",ORARIO!AA18),"")</f>
        <v>3MB</v>
      </c>
      <c r="AR18" s="4" t="str">
        <f>IF('DOCENTI-CLASSI-MATERIE'!$B32="Docente",IF(ISBLANK(ORARIO!AB18)=TRUE,"",ORARIO!AB18),"")</f>
        <v/>
      </c>
      <c r="AS18" s="4" t="str">
        <f>IF('DOCENTI-CLASSI-MATERIE'!$B32="Docente",IF(ISBLANK(ORARIO!AC18)=TRUE,"",ORARIO!AC18),"")</f>
        <v>2M</v>
      </c>
      <c r="AT18" s="4" t="str">
        <f>IF('DOCENTI-CLASSI-MATERIE'!$B32="Docente",IF(ISBLANK(ORARIO!AD18)=TRUE,"",ORARIO!AD18),"")</f>
        <v>3MB</v>
      </c>
      <c r="AU18" s="4" t="e">
        <f>IF('DOCENTI-CLASSI-MATERIE'!$B32="Docente",IF(ISBLANK(ORARIO!#REF!)=TRUE,"",ORARIO!#REF!),"")</f>
        <v>#REF!</v>
      </c>
      <c r="AV18" s="4" t="e">
        <f>IF('DOCENTI-CLASSI-MATERIE'!$B32="Docente",IF(ISBLANK(ORARIO!#REF!)=TRUE,"",ORARIO!#REF!),"")</f>
        <v>#REF!</v>
      </c>
      <c r="AW18" s="4" t="e">
        <f>IF('DOCENTI-CLASSI-MATERIE'!$B32="Docente",IF(ISBLANK(ORARIO!#REF!)=TRUE,"",ORARIO!#REF!),"")</f>
        <v>#REF!</v>
      </c>
      <c r="AX18" s="4" t="e">
        <f>IF('DOCENTI-CLASSI-MATERIE'!$B32="Docente",IF(ISBLANK(ORARIO!#REF!)=TRUE,"",ORARIO!#REF!),"")</f>
        <v>#REF!</v>
      </c>
      <c r="AY18" s="6" t="e">
        <f>IF('DOCENTI-CLASSI-MATERIE'!$B32="Docente",IF(ISBLANK(ORARIO!#REF!)=TRUE,"",ORARIO!#REF!),"")</f>
        <v>#REF!</v>
      </c>
      <c r="AZ18" s="5" t="str">
        <f>IF('DOCENTI-CLASSI-MATERIE'!$B32="Docente",IF(ISBLANK(ORARIO!AE18)=TRUE,"",ORARIO!AE18),"")</f>
        <v>3MB</v>
      </c>
      <c r="BA18" s="4" t="str">
        <f>IF('DOCENTI-CLASSI-MATERIE'!$B32="Docente",IF(ISBLANK(ORARIO!AF18)=TRUE,"",ORARIO!AF18),"")</f>
        <v>1M</v>
      </c>
      <c r="BB18" s="4" t="str">
        <f>IF('DOCENTI-CLASSI-MATERIE'!$B32="Docente",IF(ISBLANK(ORARIO!AG18)=TRUE,"",ORARIO!AG18),"")</f>
        <v>2M</v>
      </c>
      <c r="BC18" s="4" t="str">
        <f>IF('DOCENTI-CLASSI-MATERIE'!$B32="Docente",IF(ISBLANK(ORARIO!AH18)=TRUE,"",ORARIO!AH18),"")</f>
        <v>2M</v>
      </c>
      <c r="BD18" s="4" t="str">
        <f>IF('DOCENTI-CLASSI-MATERIE'!$B32="Docente",IF(ISBLANK(ORARIO!AI18)=TRUE,"",ORARIO!AI18),"")</f>
        <v/>
      </c>
      <c r="BE18" s="4" t="e">
        <f>IF('DOCENTI-CLASSI-MATERIE'!$B32="Docente",IF(ISBLANK(ORARIO!#REF!)=TRUE,"",ORARIO!#REF!),"")</f>
        <v>#REF!</v>
      </c>
      <c r="BF18" s="4" t="e">
        <f>IF('DOCENTI-CLASSI-MATERIE'!$B32="Docente",IF(ISBLANK(ORARIO!#REF!)=TRUE,"",ORARIO!#REF!),"")</f>
        <v>#REF!</v>
      </c>
      <c r="BG18" s="4" t="e">
        <f>IF('DOCENTI-CLASSI-MATERIE'!$B32="Docente",IF(ISBLANK(ORARIO!#REF!)=TRUE,"",ORARIO!#REF!),"")</f>
        <v>#REF!</v>
      </c>
      <c r="BH18" s="4" t="e">
        <f>IF('DOCENTI-CLASSI-MATERIE'!$B32="Docente",IF(ISBLANK(ORARIO!#REF!)=TRUE,"",ORARIO!#REF!),"")</f>
        <v>#REF!</v>
      </c>
      <c r="BI18" s="6" t="e">
        <f>IF('DOCENTI-CLASSI-MATERIE'!$B32="Docente",IF(ISBLANK(ORARIO!#REF!)=TRUE,"",ORARIO!#REF!),"")</f>
        <v>#REF!</v>
      </c>
    </row>
    <row r="19" spans="1:61" ht="20.100000000000001" customHeight="1">
      <c r="A19" s="78" t="str">
        <f>IF('DOCENTI-CLASSI-MATERIE'!B34="Docente",'DOCENTI-CLASSI-MATERIE'!A34,"")</f>
        <v>LORI  g</v>
      </c>
      <c r="B19" s="5" t="str">
        <f>IF('DOCENTI-CLASSI-MATERIE'!$B34="Docente",IF(ISBLANK(ORARIO!C19)=TRUE,"",ORARIO!C19),"")</f>
        <v/>
      </c>
      <c r="C19" s="4" t="str">
        <f>IF('DOCENTI-CLASSI-MATERIE'!$B34="Docente",IF(ISBLANK(ORARIO!D19)=TRUE,"",ORARIO!D19),"")</f>
        <v/>
      </c>
      <c r="D19" s="4" t="str">
        <f>IF('DOCENTI-CLASSI-MATERIE'!$B34="Docente",IF(ISBLANK(ORARIO!E19)=TRUE,"",ORARIO!E19),"")</f>
        <v/>
      </c>
      <c r="E19" s="4" t="str">
        <f>IF('DOCENTI-CLASSI-MATERIE'!$B34="Docente",IF(ISBLANK(ORARIO!F19)=TRUE,"",ORARIO!F19),"")</f>
        <v/>
      </c>
      <c r="F19" s="4" t="str">
        <f>IF('DOCENTI-CLASSI-MATERIE'!$B34="Docente",IF(ISBLANK(ORARIO!G19)=TRUE,"",ORARIO!G19),"")</f>
        <v>1M</v>
      </c>
      <c r="G19" s="4" t="e">
        <f>IF('DOCENTI-CLASSI-MATERIE'!$B34="Docente",IF(ISBLANK(ORARIO!#REF!)=TRUE,"",ORARIO!#REF!),"")</f>
        <v>#REF!</v>
      </c>
      <c r="H19" s="4" t="e">
        <f>IF('DOCENTI-CLASSI-MATERIE'!$B34="Docente",IF(ISBLANK(ORARIO!#REF!)=TRUE,"",ORARIO!#REF!),"")</f>
        <v>#REF!</v>
      </c>
      <c r="I19" s="4" t="e">
        <f>IF('DOCENTI-CLASSI-MATERIE'!$B34="Docente",IF(ISBLANK(ORARIO!#REF!)=TRUE,"",ORARIO!#REF!),"")</f>
        <v>#REF!</v>
      </c>
      <c r="J19" s="4" t="e">
        <f>IF('DOCENTI-CLASSI-MATERIE'!$B34="Docente",IF(ISBLANK(ORARIO!#REF!)=TRUE,"",ORARIO!#REF!),"")</f>
        <v>#REF!</v>
      </c>
      <c r="K19" s="6" t="e">
        <f>IF('DOCENTI-CLASSI-MATERIE'!$B34="Docente",IF(ISBLANK(ORARIO!#REF!)=TRUE,"",ORARIO!#REF!),"")</f>
        <v>#REF!</v>
      </c>
      <c r="L19" s="5" t="str">
        <f>IF('DOCENTI-CLASSI-MATERIE'!$B34="Docente",IF(ISBLANK(ORARIO!H19)=TRUE,"",ORARIO!H19),"")</f>
        <v/>
      </c>
      <c r="M19" s="4" t="str">
        <f>IF('DOCENTI-CLASSI-MATERIE'!$B34="Docente",IF(ISBLANK(ORARIO!I19)=TRUE,"",ORARIO!I19),"")</f>
        <v/>
      </c>
      <c r="N19" s="4" t="str">
        <f>IF('DOCENTI-CLASSI-MATERIE'!$B34="Docente",IF(ISBLANK(ORARIO!J19)=TRUE,"",ORARIO!J19),"")</f>
        <v/>
      </c>
      <c r="O19" s="4" t="str">
        <f>IF('DOCENTI-CLASSI-MATERIE'!$B34="Docente",IF(ISBLANK(ORARIO!K19)=TRUE,"",ORARIO!K19),"")</f>
        <v/>
      </c>
      <c r="P19" s="4" t="str">
        <f>IF('DOCENTI-CLASSI-MATERIE'!$B34="Docente",IF(ISBLANK(ORARIO!L19)=TRUE,"",ORARIO!L19),"")</f>
        <v/>
      </c>
      <c r="Q19" s="4" t="str">
        <f>IF('DOCENTI-CLASSI-MATERIE'!$B34="Docente",IF(ISBLANK(ORARIO!M19)=TRUE,"",ORARIO!M19),"")</f>
        <v/>
      </c>
      <c r="R19" s="4" t="e">
        <f>IF('DOCENTI-CLASSI-MATERIE'!$B34="Docente",IF(ISBLANK(ORARIO!#REF!)=TRUE,"",ORARIO!#REF!),"")</f>
        <v>#REF!</v>
      </c>
      <c r="S19" s="4" t="e">
        <f>IF('DOCENTI-CLASSI-MATERIE'!$B34="Docente",IF(ISBLANK(ORARIO!#REF!)=TRUE,"",ORARIO!#REF!),"")</f>
        <v>#REF!</v>
      </c>
      <c r="T19" s="4" t="e">
        <f>IF('DOCENTI-CLASSI-MATERIE'!$B34="Docente",IF(ISBLANK(ORARIO!#REF!)=TRUE,"",ORARIO!#REF!),"")</f>
        <v>#REF!</v>
      </c>
      <c r="U19" s="6" t="e">
        <f>IF('DOCENTI-CLASSI-MATERIE'!$B34="Docente",IF(ISBLANK(ORARIO!#REF!)=TRUE,"",ORARIO!#REF!),"")</f>
        <v>#REF!</v>
      </c>
      <c r="V19" s="5" t="str">
        <f>IF('DOCENTI-CLASSI-MATERIE'!$B34="Docente",IF(ISBLANK(ORARIO!N19)=TRUE,"",ORARIO!N19),"")</f>
        <v/>
      </c>
      <c r="W19" s="4" t="str">
        <f>IF('DOCENTI-CLASSI-MATERIE'!$B34="Docente",IF(ISBLANK(ORARIO!O19)=TRUE,"",ORARIO!O19),"")</f>
        <v/>
      </c>
      <c r="X19" s="4" t="str">
        <f>IF('DOCENTI-CLASSI-MATERIE'!$B34="Docente",IF(ISBLANK(ORARIO!P19)=TRUE,"",ORARIO!P19),"")</f>
        <v/>
      </c>
      <c r="Y19" s="4" t="str">
        <f>IF('DOCENTI-CLASSI-MATERIE'!$B34="Docente",IF(ISBLANK(ORARIO!Q19)=TRUE,"",ORARIO!Q19),"")</f>
        <v/>
      </c>
      <c r="Z19" s="4" t="str">
        <f>IF('DOCENTI-CLASSI-MATERIE'!$B34="Docente",IF(ISBLANK(ORARIO!R19)=TRUE,"",ORARIO!R19),"")</f>
        <v/>
      </c>
      <c r="AA19" s="4" t="str">
        <f>IF('DOCENTI-CLASSI-MATERIE'!$B34="Docente",IF(ISBLANK(ORARIO!S19)=TRUE,"",ORARIO!S19),"")</f>
        <v/>
      </c>
      <c r="AB19" s="4" t="e">
        <f>IF('DOCENTI-CLASSI-MATERIE'!$B34="Docente",IF(ISBLANK(ORARIO!#REF!)=TRUE,"",ORARIO!#REF!),"")</f>
        <v>#REF!</v>
      </c>
      <c r="AC19" s="4" t="e">
        <f>IF('DOCENTI-CLASSI-MATERIE'!$B34="Docente",IF(ISBLANK(ORARIO!#REF!)=TRUE,"",ORARIO!#REF!),"")</f>
        <v>#REF!</v>
      </c>
      <c r="AD19" s="4" t="e">
        <f>IF('DOCENTI-CLASSI-MATERIE'!$B34="Docente",IF(ISBLANK(ORARIO!#REF!)=TRUE,"",ORARIO!#REF!),"")</f>
        <v>#REF!</v>
      </c>
      <c r="AE19" s="6" t="e">
        <f>IF('DOCENTI-CLASSI-MATERIE'!$B34="Docente",IF(ISBLANK(ORARIO!#REF!)=TRUE,"",ORARIO!#REF!),"")</f>
        <v>#REF!</v>
      </c>
      <c r="AF19" s="5" t="str">
        <f>IF('DOCENTI-CLASSI-MATERIE'!$B34="Docente",IF(ISBLANK(ORARIO!T19)=TRUE,"",ORARIO!T19),"")</f>
        <v/>
      </c>
      <c r="AG19" s="4" t="str">
        <f>IF('DOCENTI-CLASSI-MATERIE'!$B34="Docente",IF(ISBLANK(ORARIO!U19)=TRUE,"",ORARIO!U19),"")</f>
        <v/>
      </c>
      <c r="AH19" s="4" t="str">
        <f>IF('DOCENTI-CLASSI-MATERIE'!$B34="Docente",IF(ISBLANK(ORARIO!V19)=TRUE,"",ORARIO!V19),"")</f>
        <v/>
      </c>
      <c r="AI19" s="4" t="str">
        <f>IF('DOCENTI-CLASSI-MATERIE'!$B34="Docente",IF(ISBLANK(ORARIO!W19)=TRUE,"",ORARIO!W19),"")</f>
        <v/>
      </c>
      <c r="AJ19" s="4" t="str">
        <f>IF('DOCENTI-CLASSI-MATERIE'!$B34="Docente",IF(ISBLANK(ORARIO!X19)=TRUE,"",ORARIO!X19),"")</f>
        <v/>
      </c>
      <c r="AK19" s="4" t="str">
        <f>IF('DOCENTI-CLASSI-MATERIE'!$B34="Docente",IF(ISBLANK(ORARIO!Y19)=TRUE,"",ORARIO!Y19),"")</f>
        <v/>
      </c>
      <c r="AL19" s="4" t="e">
        <f>IF('DOCENTI-CLASSI-MATERIE'!$B34="Docente",IF(ISBLANK(ORARIO!#REF!)=TRUE,"",ORARIO!#REF!),"")</f>
        <v>#REF!</v>
      </c>
      <c r="AM19" s="4" t="e">
        <f>IF('DOCENTI-CLASSI-MATERIE'!$B34="Docente",IF(ISBLANK(ORARIO!#REF!)=TRUE,"",ORARIO!#REF!),"")</f>
        <v>#REF!</v>
      </c>
      <c r="AN19" s="4" t="e">
        <f>IF('DOCENTI-CLASSI-MATERIE'!$B34="Docente",IF(ISBLANK(ORARIO!#REF!)=TRUE,"",ORARIO!#REF!),"")</f>
        <v>#REF!</v>
      </c>
      <c r="AO19" s="6" t="e">
        <f>IF('DOCENTI-CLASSI-MATERIE'!$B34="Docente",IF(ISBLANK(ORARIO!#REF!)=TRUE,"",ORARIO!#REF!),"")</f>
        <v>#REF!</v>
      </c>
      <c r="AP19" s="5" t="str">
        <f>IF('DOCENTI-CLASSI-MATERIE'!$B34="Docente",IF(ISBLANK(ORARIO!Z19)=TRUE,"",ORARIO!Z19),"")</f>
        <v/>
      </c>
      <c r="AQ19" s="4" t="str">
        <f>IF('DOCENTI-CLASSI-MATERIE'!$B34="Docente",IF(ISBLANK(ORARIO!AA19)=TRUE,"",ORARIO!AA19),"")</f>
        <v/>
      </c>
      <c r="AR19" s="4" t="str">
        <f>IF('DOCENTI-CLASSI-MATERIE'!$B34="Docente",IF(ISBLANK(ORARIO!AB19)=TRUE,"",ORARIO!AB19),"")</f>
        <v/>
      </c>
      <c r="AS19" s="4" t="str">
        <f>IF('DOCENTI-CLASSI-MATERIE'!$B34="Docente",IF(ISBLANK(ORARIO!AC19)=TRUE,"",ORARIO!AC19),"")</f>
        <v/>
      </c>
      <c r="AT19" s="4" t="str">
        <f>IF('DOCENTI-CLASSI-MATERIE'!$B34="Docente",IF(ISBLANK(ORARIO!AD19)=TRUE,"",ORARIO!AD19),"")</f>
        <v/>
      </c>
      <c r="AU19" s="4" t="e">
        <f>IF('DOCENTI-CLASSI-MATERIE'!$B34="Docente",IF(ISBLANK(ORARIO!#REF!)=TRUE,"",ORARIO!#REF!),"")</f>
        <v>#REF!</v>
      </c>
      <c r="AV19" s="4" t="e">
        <f>IF('DOCENTI-CLASSI-MATERIE'!$B34="Docente",IF(ISBLANK(ORARIO!#REF!)=TRUE,"",ORARIO!#REF!),"")</f>
        <v>#REF!</v>
      </c>
      <c r="AW19" s="4" t="e">
        <f>IF('DOCENTI-CLASSI-MATERIE'!$B34="Docente",IF(ISBLANK(ORARIO!#REF!)=TRUE,"",ORARIO!#REF!),"")</f>
        <v>#REF!</v>
      </c>
      <c r="AX19" s="4" t="e">
        <f>IF('DOCENTI-CLASSI-MATERIE'!$B34="Docente",IF(ISBLANK(ORARIO!#REF!)=TRUE,"",ORARIO!#REF!),"")</f>
        <v>#REF!</v>
      </c>
      <c r="AY19" s="6" t="e">
        <f>IF('DOCENTI-CLASSI-MATERIE'!$B34="Docente",IF(ISBLANK(ORARIO!#REF!)=TRUE,"",ORARIO!#REF!),"")</f>
        <v>#REF!</v>
      </c>
      <c r="AZ19" s="5" t="str">
        <f>IF('DOCENTI-CLASSI-MATERIE'!$B34="Docente",IF(ISBLANK(ORARIO!AE19)=TRUE,"",ORARIO!AE19),"")</f>
        <v/>
      </c>
      <c r="BA19" s="4" t="str">
        <f>IF('DOCENTI-CLASSI-MATERIE'!$B34="Docente",IF(ISBLANK(ORARIO!AF19)=TRUE,"",ORARIO!AF19),"")</f>
        <v/>
      </c>
      <c r="BB19" s="4" t="str">
        <f>IF('DOCENTI-CLASSI-MATERIE'!$B34="Docente",IF(ISBLANK(ORARIO!AG19)=TRUE,"",ORARIO!AG19),"")</f>
        <v/>
      </c>
      <c r="BC19" s="4" t="str">
        <f>IF('DOCENTI-CLASSI-MATERIE'!$B34="Docente",IF(ISBLANK(ORARIO!AH19)=TRUE,"",ORARIO!AH19),"")</f>
        <v/>
      </c>
      <c r="BD19" s="4" t="str">
        <f>IF('DOCENTI-CLASSI-MATERIE'!$B34="Docente",IF(ISBLANK(ORARIO!AI19)=TRUE,"",ORARIO!AI19),"")</f>
        <v>2M</v>
      </c>
      <c r="BE19" s="4" t="e">
        <f>IF('DOCENTI-CLASSI-MATERIE'!$B34="Docente",IF(ISBLANK(ORARIO!#REF!)=TRUE,"",ORARIO!#REF!),"")</f>
        <v>#REF!</v>
      </c>
      <c r="BF19" s="4" t="e">
        <f>IF('DOCENTI-CLASSI-MATERIE'!$B34="Docente",IF(ISBLANK(ORARIO!#REF!)=TRUE,"",ORARIO!#REF!),"")</f>
        <v>#REF!</v>
      </c>
      <c r="BG19" s="4" t="e">
        <f>IF('DOCENTI-CLASSI-MATERIE'!$B34="Docente",IF(ISBLANK(ORARIO!#REF!)=TRUE,"",ORARIO!#REF!),"")</f>
        <v>#REF!</v>
      </c>
      <c r="BH19" s="4" t="e">
        <f>IF('DOCENTI-CLASSI-MATERIE'!$B34="Docente",IF(ISBLANK(ORARIO!#REF!)=TRUE,"",ORARIO!#REF!),"")</f>
        <v>#REF!</v>
      </c>
      <c r="BI19" s="6" t="e">
        <f>IF('DOCENTI-CLASSI-MATERIE'!$B34="Docente",IF(ISBLANK(ORARIO!#REF!)=TRUE,"",ORARIO!#REF!),"")</f>
        <v>#REF!</v>
      </c>
    </row>
    <row r="20" spans="1:61" ht="20.100000000000001" customHeight="1">
      <c r="A20" s="78" t="str">
        <f>IF('DOCENTI-CLASSI-MATERIE'!B36="Docente",'DOCENTI-CLASSI-MATERIE'!A36,"")</f>
        <v>LUCONI</v>
      </c>
      <c r="B20" s="5" t="str">
        <f>IF('DOCENTI-CLASSI-MATERIE'!$B36="Docente",IF(ISBLANK(ORARIO!C20)=TRUE,"",ORARIO!C20),"")</f>
        <v/>
      </c>
      <c r="C20" s="4" t="str">
        <f>IF('DOCENTI-CLASSI-MATERIE'!$B36="Docente",IF(ISBLANK(ORARIO!D20)=TRUE,"",ORARIO!D20),"")</f>
        <v/>
      </c>
      <c r="D20" s="4" t="str">
        <f>IF('DOCENTI-CLASSI-MATERIE'!$B36="Docente",IF(ISBLANK(ORARIO!E20)=TRUE,"",ORARIO!E20),"")</f>
        <v/>
      </c>
      <c r="E20" s="4" t="str">
        <f>IF('DOCENTI-CLASSI-MATERIE'!$B36="Docente",IF(ISBLANK(ORARIO!F20)=TRUE,"",ORARIO!F20),"")</f>
        <v/>
      </c>
      <c r="F20" s="4" t="str">
        <f>IF('DOCENTI-CLASSI-MATERIE'!$B36="Docente",IF(ISBLANK(ORARIO!G20)=TRUE,"",ORARIO!G20),"")</f>
        <v/>
      </c>
      <c r="G20" s="4" t="e">
        <f>IF('DOCENTI-CLASSI-MATERIE'!$B36="Docente",IF(ISBLANK(ORARIO!#REF!)=TRUE,"",ORARIO!#REF!),"")</f>
        <v>#REF!</v>
      </c>
      <c r="H20" s="4" t="e">
        <f>IF('DOCENTI-CLASSI-MATERIE'!$B36="Docente",IF(ISBLANK(ORARIO!#REF!)=TRUE,"",ORARIO!#REF!),"")</f>
        <v>#REF!</v>
      </c>
      <c r="I20" s="4" t="e">
        <f>IF('DOCENTI-CLASSI-MATERIE'!$B36="Docente",IF(ISBLANK(ORARIO!#REF!)=TRUE,"",ORARIO!#REF!),"")</f>
        <v>#REF!</v>
      </c>
      <c r="J20" s="4" t="e">
        <f>IF('DOCENTI-CLASSI-MATERIE'!$B36="Docente",IF(ISBLANK(ORARIO!#REF!)=TRUE,"",ORARIO!#REF!),"")</f>
        <v>#REF!</v>
      </c>
      <c r="K20" s="6" t="e">
        <f>IF('DOCENTI-CLASSI-MATERIE'!$B36="Docente",IF(ISBLANK(ORARIO!#REF!)=TRUE,"",ORARIO!#REF!),"")</f>
        <v>#REF!</v>
      </c>
      <c r="L20" s="5" t="str">
        <f>IF('DOCENTI-CLASSI-MATERIE'!$B36="Docente",IF(ISBLANK(ORARIO!H20)=TRUE,"",ORARIO!H20),"")</f>
        <v/>
      </c>
      <c r="M20" s="4" t="str">
        <f>IF('DOCENTI-CLASSI-MATERIE'!$B36="Docente",IF(ISBLANK(ORARIO!I20)=TRUE,"",ORARIO!I20),"")</f>
        <v/>
      </c>
      <c r="N20" s="4" t="str">
        <f>IF('DOCENTI-CLASSI-MATERIE'!$B36="Docente",IF(ISBLANK(ORARIO!J20)=TRUE,"",ORARIO!J20),"")</f>
        <v/>
      </c>
      <c r="O20" s="4" t="str">
        <f>IF('DOCENTI-CLASSI-MATERIE'!$B36="Docente",IF(ISBLANK(ORARIO!K20)=TRUE,"",ORARIO!K20),"")</f>
        <v/>
      </c>
      <c r="P20" s="4" t="str">
        <f>IF('DOCENTI-CLASSI-MATERIE'!$B36="Docente",IF(ISBLANK(ORARIO!L20)=TRUE,"",ORARIO!L20),"")</f>
        <v/>
      </c>
      <c r="Q20" s="4" t="str">
        <f>IF('DOCENTI-CLASSI-MATERIE'!$B36="Docente",IF(ISBLANK(ORARIO!M20)=TRUE,"",ORARIO!M20),"")</f>
        <v/>
      </c>
      <c r="R20" s="4" t="e">
        <f>IF('DOCENTI-CLASSI-MATERIE'!$B36="Docente",IF(ISBLANK(ORARIO!#REF!)=TRUE,"",ORARIO!#REF!),"")</f>
        <v>#REF!</v>
      </c>
      <c r="S20" s="4" t="e">
        <f>IF('DOCENTI-CLASSI-MATERIE'!$B36="Docente",IF(ISBLANK(ORARIO!#REF!)=TRUE,"",ORARIO!#REF!),"")</f>
        <v>#REF!</v>
      </c>
      <c r="T20" s="4" t="e">
        <f>IF('DOCENTI-CLASSI-MATERIE'!$B36="Docente",IF(ISBLANK(ORARIO!#REF!)=TRUE,"",ORARIO!#REF!),"")</f>
        <v>#REF!</v>
      </c>
      <c r="U20" s="6" t="e">
        <f>IF('DOCENTI-CLASSI-MATERIE'!$B36="Docente",IF(ISBLANK(ORARIO!#REF!)=TRUE,"",ORARIO!#REF!),"")</f>
        <v>#REF!</v>
      </c>
      <c r="V20" s="5" t="str">
        <f>IF('DOCENTI-CLASSI-MATERIE'!$B36="Docente",IF(ISBLANK(ORARIO!N20)=TRUE,"",ORARIO!N20),"")</f>
        <v/>
      </c>
      <c r="W20" s="4" t="str">
        <f>IF('DOCENTI-CLASSI-MATERIE'!$B36="Docente",IF(ISBLANK(ORARIO!O20)=TRUE,"",ORARIO!O20),"")</f>
        <v/>
      </c>
      <c r="X20" s="4" t="str">
        <f>IF('DOCENTI-CLASSI-MATERIE'!$B36="Docente",IF(ISBLANK(ORARIO!P20)=TRUE,"",ORARIO!P20),"")</f>
        <v/>
      </c>
      <c r="Y20" s="4" t="str">
        <f>IF('DOCENTI-CLASSI-MATERIE'!$B36="Docente",IF(ISBLANK(ORARIO!Q20)=TRUE,"",ORARIO!Q20),"")</f>
        <v>3MB</v>
      </c>
      <c r="Z20" s="4" t="str">
        <f>IF('DOCENTI-CLASSI-MATERIE'!$B36="Docente",IF(ISBLANK(ORARIO!R20)=TRUE,"",ORARIO!R20),"")</f>
        <v/>
      </c>
      <c r="AA20" s="4" t="str">
        <f>IF('DOCENTI-CLASSI-MATERIE'!$B36="Docente",IF(ISBLANK(ORARIO!S20)=TRUE,"",ORARIO!S20),"")</f>
        <v>4MA</v>
      </c>
      <c r="AB20" s="4" t="e">
        <f>IF('DOCENTI-CLASSI-MATERIE'!$B36="Docente",IF(ISBLANK(ORARIO!#REF!)=TRUE,"",ORARIO!#REF!),"")</f>
        <v>#REF!</v>
      </c>
      <c r="AC20" s="4" t="e">
        <f>IF('DOCENTI-CLASSI-MATERIE'!$B36="Docente",IF(ISBLANK(ORARIO!#REF!)=TRUE,"",ORARIO!#REF!),"")</f>
        <v>#REF!</v>
      </c>
      <c r="AD20" s="4" t="e">
        <f>IF('DOCENTI-CLASSI-MATERIE'!$B36="Docente",IF(ISBLANK(ORARIO!#REF!)=TRUE,"",ORARIO!#REF!),"")</f>
        <v>#REF!</v>
      </c>
      <c r="AE20" s="6" t="e">
        <f>IF('DOCENTI-CLASSI-MATERIE'!$B36="Docente",IF(ISBLANK(ORARIO!#REF!)=TRUE,"",ORARIO!#REF!),"")</f>
        <v>#REF!</v>
      </c>
      <c r="AF20" s="5" t="str">
        <f>IF('DOCENTI-CLASSI-MATERIE'!$B36="Docente",IF(ISBLANK(ORARIO!T20)=TRUE,"",ORARIO!T20),"")</f>
        <v/>
      </c>
      <c r="AG20" s="4" t="str">
        <f>IF('DOCENTI-CLASSI-MATERIE'!$B36="Docente",IF(ISBLANK(ORARIO!U20)=TRUE,"",ORARIO!U20),"")</f>
        <v/>
      </c>
      <c r="AH20" s="4" t="str">
        <f>IF('DOCENTI-CLASSI-MATERIE'!$B36="Docente",IF(ISBLANK(ORARIO!V20)=TRUE,"",ORARIO!V20),"")</f>
        <v/>
      </c>
      <c r="AI20" s="4" t="str">
        <f>IF('DOCENTI-CLASSI-MATERIE'!$B36="Docente",IF(ISBLANK(ORARIO!W20)=TRUE,"",ORARIO!W20),"")</f>
        <v/>
      </c>
      <c r="AJ20" s="4" t="str">
        <f>IF('DOCENTI-CLASSI-MATERIE'!$B36="Docente",IF(ISBLANK(ORARIO!X20)=TRUE,"",ORARIO!X20),"")</f>
        <v/>
      </c>
      <c r="AK20" s="4" t="str">
        <f>IF('DOCENTI-CLASSI-MATERIE'!$B36="Docente",IF(ISBLANK(ORARIO!Y20)=TRUE,"",ORARIO!Y20),"")</f>
        <v/>
      </c>
      <c r="AL20" s="4" t="e">
        <f>IF('DOCENTI-CLASSI-MATERIE'!$B36="Docente",IF(ISBLANK(ORARIO!#REF!)=TRUE,"",ORARIO!#REF!),"")</f>
        <v>#REF!</v>
      </c>
      <c r="AM20" s="4" t="e">
        <f>IF('DOCENTI-CLASSI-MATERIE'!$B36="Docente",IF(ISBLANK(ORARIO!#REF!)=TRUE,"",ORARIO!#REF!),"")</f>
        <v>#REF!</v>
      </c>
      <c r="AN20" s="4" t="e">
        <f>IF('DOCENTI-CLASSI-MATERIE'!$B36="Docente",IF(ISBLANK(ORARIO!#REF!)=TRUE,"",ORARIO!#REF!),"")</f>
        <v>#REF!</v>
      </c>
      <c r="AO20" s="6" t="e">
        <f>IF('DOCENTI-CLASSI-MATERIE'!$B36="Docente",IF(ISBLANK(ORARIO!#REF!)=TRUE,"",ORARIO!#REF!),"")</f>
        <v>#REF!</v>
      </c>
      <c r="AP20" s="5" t="str">
        <f>IF('DOCENTI-CLASSI-MATERIE'!$B36="Docente",IF(ISBLANK(ORARIO!Z20)=TRUE,"",ORARIO!Z20),"")</f>
        <v/>
      </c>
      <c r="AQ20" s="4" t="str">
        <f>IF('DOCENTI-CLASSI-MATERIE'!$B36="Docente",IF(ISBLANK(ORARIO!AA20)=TRUE,"",ORARIO!AA20),"")</f>
        <v/>
      </c>
      <c r="AR20" s="4" t="str">
        <f>IF('DOCENTI-CLASSI-MATERIE'!$B36="Docente",IF(ISBLANK(ORARIO!AB20)=TRUE,"",ORARIO!AB20),"")</f>
        <v/>
      </c>
      <c r="AS20" s="4" t="str">
        <f>IF('DOCENTI-CLASSI-MATERIE'!$B36="Docente",IF(ISBLANK(ORARIO!AC20)=TRUE,"",ORARIO!AC20),"")</f>
        <v/>
      </c>
      <c r="AT20" s="4" t="str">
        <f>IF('DOCENTI-CLASSI-MATERIE'!$B36="Docente",IF(ISBLANK(ORARIO!AD20)=TRUE,"",ORARIO!AD20),"")</f>
        <v/>
      </c>
      <c r="AU20" s="4" t="e">
        <f>IF('DOCENTI-CLASSI-MATERIE'!$B36="Docente",IF(ISBLANK(ORARIO!#REF!)=TRUE,"",ORARIO!#REF!),"")</f>
        <v>#REF!</v>
      </c>
      <c r="AV20" s="4" t="e">
        <f>IF('DOCENTI-CLASSI-MATERIE'!$B36="Docente",IF(ISBLANK(ORARIO!#REF!)=TRUE,"",ORARIO!#REF!),"")</f>
        <v>#REF!</v>
      </c>
      <c r="AW20" s="4" t="e">
        <f>IF('DOCENTI-CLASSI-MATERIE'!$B36="Docente",IF(ISBLANK(ORARIO!#REF!)=TRUE,"",ORARIO!#REF!),"")</f>
        <v>#REF!</v>
      </c>
      <c r="AX20" s="4" t="e">
        <f>IF('DOCENTI-CLASSI-MATERIE'!$B36="Docente",IF(ISBLANK(ORARIO!#REF!)=TRUE,"",ORARIO!#REF!),"")</f>
        <v>#REF!</v>
      </c>
      <c r="AY20" s="6" t="e">
        <f>IF('DOCENTI-CLASSI-MATERIE'!$B36="Docente",IF(ISBLANK(ORARIO!#REF!)=TRUE,"",ORARIO!#REF!),"")</f>
        <v>#REF!</v>
      </c>
      <c r="AZ20" s="5" t="str">
        <f>IF('DOCENTI-CLASSI-MATERIE'!$B36="Docente",IF(ISBLANK(ORARIO!AE20)=TRUE,"",ORARIO!AE20),"")</f>
        <v/>
      </c>
      <c r="BA20" s="4" t="str">
        <f>IF('DOCENTI-CLASSI-MATERIE'!$B36="Docente",IF(ISBLANK(ORARIO!AF20)=TRUE,"",ORARIO!AF20),"")</f>
        <v/>
      </c>
      <c r="BB20" s="4" t="str">
        <f>IF('DOCENTI-CLASSI-MATERIE'!$B36="Docente",IF(ISBLANK(ORARIO!AG20)=TRUE,"",ORARIO!AG20),"")</f>
        <v/>
      </c>
      <c r="BC20" s="4" t="str">
        <f>IF('DOCENTI-CLASSI-MATERIE'!$B36="Docente",IF(ISBLANK(ORARIO!AH20)=TRUE,"",ORARIO!AH20),"")</f>
        <v/>
      </c>
      <c r="BD20" s="4" t="str">
        <f>IF('DOCENTI-CLASSI-MATERIE'!$B36="Docente",IF(ISBLANK(ORARIO!AI20)=TRUE,"",ORARIO!AI20),"")</f>
        <v/>
      </c>
      <c r="BE20" s="4" t="e">
        <f>IF('DOCENTI-CLASSI-MATERIE'!$B36="Docente",IF(ISBLANK(ORARIO!#REF!)=TRUE,"",ORARIO!#REF!),"")</f>
        <v>#REF!</v>
      </c>
      <c r="BF20" s="4" t="e">
        <f>IF('DOCENTI-CLASSI-MATERIE'!$B36="Docente",IF(ISBLANK(ORARIO!#REF!)=TRUE,"",ORARIO!#REF!),"")</f>
        <v>#REF!</v>
      </c>
      <c r="BG20" s="4" t="e">
        <f>IF('DOCENTI-CLASSI-MATERIE'!$B36="Docente",IF(ISBLANK(ORARIO!#REF!)=TRUE,"",ORARIO!#REF!),"")</f>
        <v>#REF!</v>
      </c>
      <c r="BH20" s="4" t="e">
        <f>IF('DOCENTI-CLASSI-MATERIE'!$B36="Docente",IF(ISBLANK(ORARIO!#REF!)=TRUE,"",ORARIO!#REF!),"")</f>
        <v>#REF!</v>
      </c>
      <c r="BI20" s="6" t="e">
        <f>IF('DOCENTI-CLASSI-MATERIE'!$B36="Docente",IF(ISBLANK(ORARIO!#REF!)=TRUE,"",ORARIO!#REF!),"")</f>
        <v>#REF!</v>
      </c>
    </row>
    <row r="21" spans="1:61" ht="20.100000000000001" customHeight="1">
      <c r="A21" s="78" t="str">
        <f>IF('DOCENTI-CLASSI-MATERIE'!B38="Docente",'DOCENTI-CLASSI-MATERIE'!A38,"")</f>
        <v>MARRUFFI m</v>
      </c>
      <c r="B21" s="5" t="str">
        <f>IF('DOCENTI-CLASSI-MATERIE'!$B38="Docente",IF(ISBLANK(ORARIO!C21)=TRUE,"",ORARIO!C21),"")</f>
        <v/>
      </c>
      <c r="C21" s="4" t="str">
        <f>IF('DOCENTI-CLASSI-MATERIE'!$B38="Docente",IF(ISBLANK(ORARIO!D21)=TRUE,"",ORARIO!D21),"")</f>
        <v/>
      </c>
      <c r="D21" s="4" t="str">
        <f>IF('DOCENTI-CLASSI-MATERIE'!$B38="Docente",IF(ISBLANK(ORARIO!E21)=TRUE,"",ORARIO!E21),"")</f>
        <v/>
      </c>
      <c r="E21" s="4" t="str">
        <f>IF('DOCENTI-CLASSI-MATERIE'!$B38="Docente",IF(ISBLANK(ORARIO!F21)=TRUE,"",ORARIO!F21),"")</f>
        <v/>
      </c>
      <c r="F21" s="4" t="str">
        <f>IF('DOCENTI-CLASSI-MATERIE'!$B38="Docente",IF(ISBLANK(ORARIO!G21)=TRUE,"",ORARIO!G21),"")</f>
        <v/>
      </c>
      <c r="G21" s="4" t="e">
        <f>IF('DOCENTI-CLASSI-MATERIE'!$B38="Docente",IF(ISBLANK(ORARIO!#REF!)=TRUE,"",ORARIO!#REF!),"")</f>
        <v>#REF!</v>
      </c>
      <c r="H21" s="4" t="e">
        <f>IF('DOCENTI-CLASSI-MATERIE'!$B38="Docente",IF(ISBLANK(ORARIO!#REF!)=TRUE,"",ORARIO!#REF!),"")</f>
        <v>#REF!</v>
      </c>
      <c r="I21" s="4" t="e">
        <f>IF('DOCENTI-CLASSI-MATERIE'!$B38="Docente",IF(ISBLANK(ORARIO!#REF!)=TRUE,"",ORARIO!#REF!),"")</f>
        <v>#REF!</v>
      </c>
      <c r="J21" s="4" t="e">
        <f>IF('DOCENTI-CLASSI-MATERIE'!$B38="Docente",IF(ISBLANK(ORARIO!#REF!)=TRUE,"",ORARIO!#REF!),"")</f>
        <v>#REF!</v>
      </c>
      <c r="K21" s="6" t="e">
        <f>IF('DOCENTI-CLASSI-MATERIE'!$B38="Docente",IF(ISBLANK(ORARIO!#REF!)=TRUE,"",ORARIO!#REF!),"")</f>
        <v>#REF!</v>
      </c>
      <c r="L21" s="5" t="str">
        <f>IF('DOCENTI-CLASSI-MATERIE'!$B38="Docente",IF(ISBLANK(ORARIO!H21)=TRUE,"",ORARIO!H21),"")</f>
        <v/>
      </c>
      <c r="M21" s="4" t="str">
        <f>IF('DOCENTI-CLASSI-MATERIE'!$B38="Docente",IF(ISBLANK(ORARIO!I21)=TRUE,"",ORARIO!I21),"")</f>
        <v/>
      </c>
      <c r="N21" s="4" t="str">
        <f>IF('DOCENTI-CLASSI-MATERIE'!$B38="Docente",IF(ISBLANK(ORARIO!J21)=TRUE,"",ORARIO!J21),"")</f>
        <v/>
      </c>
      <c r="O21" s="4" t="str">
        <f>IF('DOCENTI-CLASSI-MATERIE'!$B38="Docente",IF(ISBLANK(ORARIO!K21)=TRUE,"",ORARIO!K21),"")</f>
        <v/>
      </c>
      <c r="P21" s="4" t="str">
        <f>IF('DOCENTI-CLASSI-MATERIE'!$B38="Docente",IF(ISBLANK(ORARIO!L21)=TRUE,"",ORARIO!L21),"")</f>
        <v/>
      </c>
      <c r="Q21" s="4" t="str">
        <f>IF('DOCENTI-CLASSI-MATERIE'!$B38="Docente",IF(ISBLANK(ORARIO!M21)=TRUE,"",ORARIO!M21),"")</f>
        <v/>
      </c>
      <c r="R21" s="4" t="e">
        <f>IF('DOCENTI-CLASSI-MATERIE'!$B38="Docente",IF(ISBLANK(ORARIO!#REF!)=TRUE,"",ORARIO!#REF!),"")</f>
        <v>#REF!</v>
      </c>
      <c r="S21" s="4" t="e">
        <f>IF('DOCENTI-CLASSI-MATERIE'!$B38="Docente",IF(ISBLANK(ORARIO!#REF!)=TRUE,"",ORARIO!#REF!),"")</f>
        <v>#REF!</v>
      </c>
      <c r="T21" s="4" t="e">
        <f>IF('DOCENTI-CLASSI-MATERIE'!$B38="Docente",IF(ISBLANK(ORARIO!#REF!)=TRUE,"",ORARIO!#REF!),"")</f>
        <v>#REF!</v>
      </c>
      <c r="U21" s="6" t="e">
        <f>IF('DOCENTI-CLASSI-MATERIE'!$B38="Docente",IF(ISBLANK(ORARIO!#REF!)=TRUE,"",ORARIO!#REF!),"")</f>
        <v>#REF!</v>
      </c>
      <c r="V21" s="5" t="str">
        <f>IF('DOCENTI-CLASSI-MATERIE'!$B38="Docente",IF(ISBLANK(ORARIO!N21)=TRUE,"",ORARIO!N21),"")</f>
        <v/>
      </c>
      <c r="W21" s="4" t="str">
        <f>IF('DOCENTI-CLASSI-MATERIE'!$B38="Docente",IF(ISBLANK(ORARIO!O21)=TRUE,"",ORARIO!O21),"")</f>
        <v/>
      </c>
      <c r="X21" s="4" t="str">
        <f>IF('DOCENTI-CLASSI-MATERIE'!$B38="Docente",IF(ISBLANK(ORARIO!P21)=TRUE,"",ORARIO!P21),"")</f>
        <v/>
      </c>
      <c r="Y21" s="4" t="str">
        <f>IF('DOCENTI-CLASSI-MATERIE'!$B38="Docente",IF(ISBLANK(ORARIO!Q21)=TRUE,"",ORARIO!Q21),"")</f>
        <v/>
      </c>
      <c r="Z21" s="4" t="str">
        <f>IF('DOCENTI-CLASSI-MATERIE'!$B38="Docente",IF(ISBLANK(ORARIO!R21)=TRUE,"",ORARIO!R21),"")</f>
        <v>4MA</v>
      </c>
      <c r="AA21" s="4" t="str">
        <f>IF('DOCENTI-CLASSI-MATERIE'!$B38="Docente",IF(ISBLANK(ORARIO!S21)=TRUE,"",ORARIO!S21),"")</f>
        <v/>
      </c>
      <c r="AB21" s="4" t="e">
        <f>IF('DOCENTI-CLASSI-MATERIE'!$B38="Docente",IF(ISBLANK(ORARIO!#REF!)=TRUE,"",ORARIO!#REF!),"")</f>
        <v>#REF!</v>
      </c>
      <c r="AC21" s="4" t="e">
        <f>IF('DOCENTI-CLASSI-MATERIE'!$B38="Docente",IF(ISBLANK(ORARIO!#REF!)=TRUE,"",ORARIO!#REF!),"")</f>
        <v>#REF!</v>
      </c>
      <c r="AD21" s="4" t="e">
        <f>IF('DOCENTI-CLASSI-MATERIE'!$B38="Docente",IF(ISBLANK(ORARIO!#REF!)=TRUE,"",ORARIO!#REF!),"")</f>
        <v>#REF!</v>
      </c>
      <c r="AE21" s="6" t="e">
        <f>IF('DOCENTI-CLASSI-MATERIE'!$B38="Docente",IF(ISBLANK(ORARIO!#REF!)=TRUE,"",ORARIO!#REF!),"")</f>
        <v>#REF!</v>
      </c>
      <c r="AF21" s="5" t="str">
        <f>IF('DOCENTI-CLASSI-MATERIE'!$B38="Docente",IF(ISBLANK(ORARIO!T21)=TRUE,"",ORARIO!T21),"")</f>
        <v/>
      </c>
      <c r="AG21" s="4" t="str">
        <f>IF('DOCENTI-CLASSI-MATERIE'!$B38="Docente",IF(ISBLANK(ORARIO!U21)=TRUE,"",ORARIO!U21),"")</f>
        <v/>
      </c>
      <c r="AH21" s="4" t="str">
        <f>IF('DOCENTI-CLASSI-MATERIE'!$B38="Docente",IF(ISBLANK(ORARIO!V21)=TRUE,"",ORARIO!V21),"")</f>
        <v/>
      </c>
      <c r="AI21" s="4" t="str">
        <f>IF('DOCENTI-CLASSI-MATERIE'!$B38="Docente",IF(ISBLANK(ORARIO!W21)=TRUE,"",ORARIO!W21),"")</f>
        <v>4MA</v>
      </c>
      <c r="AJ21" s="4" t="str">
        <f>IF('DOCENTI-CLASSI-MATERIE'!$B38="Docente",IF(ISBLANK(ORARIO!X21)=TRUE,"",ORARIO!X21),"")</f>
        <v>4MA</v>
      </c>
      <c r="AK21" s="4" t="str">
        <f>IF('DOCENTI-CLASSI-MATERIE'!$B38="Docente",IF(ISBLANK(ORARIO!Y21)=TRUE,"",ORARIO!Y21),"")</f>
        <v/>
      </c>
      <c r="AL21" s="4" t="e">
        <f>IF('DOCENTI-CLASSI-MATERIE'!$B38="Docente",IF(ISBLANK(ORARIO!#REF!)=TRUE,"",ORARIO!#REF!),"")</f>
        <v>#REF!</v>
      </c>
      <c r="AM21" s="4" t="e">
        <f>IF('DOCENTI-CLASSI-MATERIE'!$B38="Docente",IF(ISBLANK(ORARIO!#REF!)=TRUE,"",ORARIO!#REF!),"")</f>
        <v>#REF!</v>
      </c>
      <c r="AN21" s="4" t="e">
        <f>IF('DOCENTI-CLASSI-MATERIE'!$B38="Docente",IF(ISBLANK(ORARIO!#REF!)=TRUE,"",ORARIO!#REF!),"")</f>
        <v>#REF!</v>
      </c>
      <c r="AO21" s="6" t="e">
        <f>IF('DOCENTI-CLASSI-MATERIE'!$B38="Docente",IF(ISBLANK(ORARIO!#REF!)=TRUE,"",ORARIO!#REF!),"")</f>
        <v>#REF!</v>
      </c>
      <c r="AP21" s="5" t="str">
        <f>IF('DOCENTI-CLASSI-MATERIE'!$B38="Docente",IF(ISBLANK(ORARIO!Z21)=TRUE,"",ORARIO!Z21),"")</f>
        <v/>
      </c>
      <c r="AQ21" s="4" t="str">
        <f>IF('DOCENTI-CLASSI-MATERIE'!$B38="Docente",IF(ISBLANK(ORARIO!AA21)=TRUE,"",ORARIO!AA21),"")</f>
        <v/>
      </c>
      <c r="AR21" s="4" t="str">
        <f>IF('DOCENTI-CLASSI-MATERIE'!$B38="Docente",IF(ISBLANK(ORARIO!AB21)=TRUE,"",ORARIO!AB21),"")</f>
        <v/>
      </c>
      <c r="AS21" s="4" t="str">
        <f>IF('DOCENTI-CLASSI-MATERIE'!$B38="Docente",IF(ISBLANK(ORARIO!AC21)=TRUE,"",ORARIO!AC21),"")</f>
        <v/>
      </c>
      <c r="AT21" s="4" t="str">
        <f>IF('DOCENTI-CLASSI-MATERIE'!$B38="Docente",IF(ISBLANK(ORARIO!AD21)=TRUE,"",ORARIO!AD21),"")</f>
        <v/>
      </c>
      <c r="AU21" s="4" t="e">
        <f>IF('DOCENTI-CLASSI-MATERIE'!$B38="Docente",IF(ISBLANK(ORARIO!#REF!)=TRUE,"",ORARIO!#REF!),"")</f>
        <v>#REF!</v>
      </c>
      <c r="AV21" s="4" t="e">
        <f>IF('DOCENTI-CLASSI-MATERIE'!$B38="Docente",IF(ISBLANK(ORARIO!#REF!)=TRUE,"",ORARIO!#REF!),"")</f>
        <v>#REF!</v>
      </c>
      <c r="AW21" s="4" t="e">
        <f>IF('DOCENTI-CLASSI-MATERIE'!$B38="Docente",IF(ISBLANK(ORARIO!#REF!)=TRUE,"",ORARIO!#REF!),"")</f>
        <v>#REF!</v>
      </c>
      <c r="AX21" s="4" t="e">
        <f>IF('DOCENTI-CLASSI-MATERIE'!$B38="Docente",IF(ISBLANK(ORARIO!#REF!)=TRUE,"",ORARIO!#REF!),"")</f>
        <v>#REF!</v>
      </c>
      <c r="AY21" s="6" t="e">
        <f>IF('DOCENTI-CLASSI-MATERIE'!$B38="Docente",IF(ISBLANK(ORARIO!#REF!)=TRUE,"",ORARIO!#REF!),"")</f>
        <v>#REF!</v>
      </c>
      <c r="AZ21" s="5" t="str">
        <f>IF('DOCENTI-CLASSI-MATERIE'!$B38="Docente",IF(ISBLANK(ORARIO!AE21)=TRUE,"",ORARIO!AE21),"")</f>
        <v/>
      </c>
      <c r="BA21" s="4" t="str">
        <f>IF('DOCENTI-CLASSI-MATERIE'!$B38="Docente",IF(ISBLANK(ORARIO!AF21)=TRUE,"",ORARIO!AF21),"")</f>
        <v>4MA</v>
      </c>
      <c r="BB21" s="4" t="str">
        <f>IF('DOCENTI-CLASSI-MATERIE'!$B38="Docente",IF(ISBLANK(ORARIO!AG21)=TRUE,"",ORARIO!AG21),"")</f>
        <v>4MA</v>
      </c>
      <c r="BC21" s="4" t="str">
        <f>IF('DOCENTI-CLASSI-MATERIE'!$B38="Docente",IF(ISBLANK(ORARIO!AH21)=TRUE,"",ORARIO!AH21),"")</f>
        <v/>
      </c>
      <c r="BD21" s="4" t="str">
        <f>IF('DOCENTI-CLASSI-MATERIE'!$B38="Docente",IF(ISBLANK(ORARIO!AI21)=TRUE,"",ORARIO!AI21),"")</f>
        <v/>
      </c>
      <c r="BE21" s="4" t="e">
        <f>IF('DOCENTI-CLASSI-MATERIE'!$B38="Docente",IF(ISBLANK(ORARIO!#REF!)=TRUE,"",ORARIO!#REF!),"")</f>
        <v>#REF!</v>
      </c>
      <c r="BF21" s="4" t="e">
        <f>IF('DOCENTI-CLASSI-MATERIE'!$B38="Docente",IF(ISBLANK(ORARIO!#REF!)=TRUE,"",ORARIO!#REF!),"")</f>
        <v>#REF!</v>
      </c>
      <c r="BG21" s="4" t="e">
        <f>IF('DOCENTI-CLASSI-MATERIE'!$B38="Docente",IF(ISBLANK(ORARIO!#REF!)=TRUE,"",ORARIO!#REF!),"")</f>
        <v>#REF!</v>
      </c>
      <c r="BH21" s="4" t="e">
        <f>IF('DOCENTI-CLASSI-MATERIE'!$B38="Docente",IF(ISBLANK(ORARIO!#REF!)=TRUE,"",ORARIO!#REF!),"")</f>
        <v>#REF!</v>
      </c>
      <c r="BI21" s="6" t="e">
        <f>IF('DOCENTI-CLASSI-MATERIE'!$B38="Docente",IF(ISBLANK(ORARIO!#REF!)=TRUE,"",ORARIO!#REF!),"")</f>
        <v>#REF!</v>
      </c>
    </row>
    <row r="22" spans="1:61" ht="20.100000000000001" customHeight="1">
      <c r="A22" s="78" t="str">
        <f>IF('DOCENTI-CLASSI-MATERIE'!B40="Docente",'DOCENTI-CLASSI-MATERIE'!A40,"")</f>
        <v>MARRUFFI d</v>
      </c>
      <c r="B22" s="5" t="str">
        <f>IF('DOCENTI-CLASSI-MATERIE'!$B40="Docente",IF(ISBLANK(ORARIO!C22)=TRUE,"",ORARIO!C22),"")</f>
        <v/>
      </c>
      <c r="C22" s="4" t="str">
        <f>IF('DOCENTI-CLASSI-MATERIE'!$B40="Docente",IF(ISBLANK(ORARIO!D22)=TRUE,"",ORARIO!D22),"")</f>
        <v/>
      </c>
      <c r="D22" s="4" t="str">
        <f>IF('DOCENTI-CLASSI-MATERIE'!$B40="Docente",IF(ISBLANK(ORARIO!E22)=TRUE,"",ORARIO!E22),"")</f>
        <v/>
      </c>
      <c r="E22" s="4" t="str">
        <f>IF('DOCENTI-CLASSI-MATERIE'!$B40="Docente",IF(ISBLANK(ORARIO!F22)=TRUE,"",ORARIO!F22),"")</f>
        <v/>
      </c>
      <c r="F22" s="4" t="str">
        <f>IF('DOCENTI-CLASSI-MATERIE'!$B40="Docente",IF(ISBLANK(ORARIO!G22)=TRUE,"",ORARIO!G22),"")</f>
        <v/>
      </c>
      <c r="G22" s="4" t="e">
        <f>IF('DOCENTI-CLASSI-MATERIE'!$B40="Docente",IF(ISBLANK(ORARIO!#REF!)=TRUE,"",ORARIO!#REF!),"")</f>
        <v>#REF!</v>
      </c>
      <c r="H22" s="4" t="e">
        <f>IF('DOCENTI-CLASSI-MATERIE'!$B40="Docente",IF(ISBLANK(ORARIO!#REF!)=TRUE,"",ORARIO!#REF!),"")</f>
        <v>#REF!</v>
      </c>
      <c r="I22" s="4" t="e">
        <f>IF('DOCENTI-CLASSI-MATERIE'!$B40="Docente",IF(ISBLANK(ORARIO!#REF!)=TRUE,"",ORARIO!#REF!),"")</f>
        <v>#REF!</v>
      </c>
      <c r="J22" s="4" t="e">
        <f>IF('DOCENTI-CLASSI-MATERIE'!$B40="Docente",IF(ISBLANK(ORARIO!#REF!)=TRUE,"",ORARIO!#REF!),"")</f>
        <v>#REF!</v>
      </c>
      <c r="K22" s="6" t="e">
        <f>IF('DOCENTI-CLASSI-MATERIE'!$B40="Docente",IF(ISBLANK(ORARIO!#REF!)=TRUE,"",ORARIO!#REF!),"")</f>
        <v>#REF!</v>
      </c>
      <c r="L22" s="5" t="str">
        <f>IF('DOCENTI-CLASSI-MATERIE'!$B40="Docente",IF(ISBLANK(ORARIO!H22)=TRUE,"",ORARIO!H22),"")</f>
        <v>4MB</v>
      </c>
      <c r="M22" s="4" t="str">
        <f>IF('DOCENTI-CLASSI-MATERIE'!$B40="Docente",IF(ISBLANK(ORARIO!I22)=TRUE,"",ORARIO!I22),"")</f>
        <v>4MB</v>
      </c>
      <c r="N22" s="4" t="str">
        <f>IF('DOCENTI-CLASSI-MATERIE'!$B40="Docente",IF(ISBLANK(ORARIO!J22)=TRUE,"",ORARIO!J22),"")</f>
        <v>4MA</v>
      </c>
      <c r="O22" s="4" t="str">
        <f>IF('DOCENTI-CLASSI-MATERIE'!$B40="Docente",IF(ISBLANK(ORARIO!K22)=TRUE,"",ORARIO!K22),"")</f>
        <v>4MA</v>
      </c>
      <c r="P22" s="4" t="str">
        <f>IF('DOCENTI-CLASSI-MATERIE'!$B40="Docente",IF(ISBLANK(ORARIO!L22)=TRUE,"",ORARIO!L22),"")</f>
        <v>4MA</v>
      </c>
      <c r="Q22" s="4" t="str">
        <f>IF('DOCENTI-CLASSI-MATERIE'!$B40="Docente",IF(ISBLANK(ORARIO!M22)=TRUE,"",ORARIO!M22),"")</f>
        <v>3MA</v>
      </c>
      <c r="R22" s="4" t="e">
        <f>IF('DOCENTI-CLASSI-MATERIE'!$B40="Docente",IF(ISBLANK(ORARIO!#REF!)=TRUE,"",ORARIO!#REF!),"")</f>
        <v>#REF!</v>
      </c>
      <c r="S22" s="4" t="e">
        <f>IF('DOCENTI-CLASSI-MATERIE'!$B40="Docente",IF(ISBLANK(ORARIO!#REF!)=TRUE,"",ORARIO!#REF!),"")</f>
        <v>#REF!</v>
      </c>
      <c r="T22" s="4" t="e">
        <f>IF('DOCENTI-CLASSI-MATERIE'!$B40="Docente",IF(ISBLANK(ORARIO!#REF!)=TRUE,"",ORARIO!#REF!),"")</f>
        <v>#REF!</v>
      </c>
      <c r="U22" s="6" t="e">
        <f>IF('DOCENTI-CLASSI-MATERIE'!$B40="Docente",IF(ISBLANK(ORARIO!#REF!)=TRUE,"",ORARIO!#REF!),"")</f>
        <v>#REF!</v>
      </c>
      <c r="V22" s="5" t="str">
        <f>IF('DOCENTI-CLASSI-MATERIE'!$B40="Docente",IF(ISBLANK(ORARIO!N22)=TRUE,"",ORARIO!N22),"")</f>
        <v/>
      </c>
      <c r="W22" s="4" t="str">
        <f>IF('DOCENTI-CLASSI-MATERIE'!$B40="Docente",IF(ISBLANK(ORARIO!O22)=TRUE,"",ORARIO!O22),"")</f>
        <v/>
      </c>
      <c r="X22" s="4" t="str">
        <f>IF('DOCENTI-CLASSI-MATERIE'!$B40="Docente",IF(ISBLANK(ORARIO!P22)=TRUE,"",ORARIO!P22),"")</f>
        <v/>
      </c>
      <c r="Y22" s="4" t="str">
        <f>IF('DOCENTI-CLASSI-MATERIE'!$B40="Docente",IF(ISBLANK(ORARIO!Q22)=TRUE,"",ORARIO!Q22),"")</f>
        <v>4MB</v>
      </c>
      <c r="Z22" s="4" t="str">
        <f>IF('DOCENTI-CLASSI-MATERIE'!$B40="Docente",IF(ISBLANK(ORARIO!R22)=TRUE,"",ORARIO!R22),"")</f>
        <v/>
      </c>
      <c r="AA22" s="4" t="str">
        <f>IF('DOCENTI-CLASSI-MATERIE'!$B40="Docente",IF(ISBLANK(ORARIO!S22)=TRUE,"",ORARIO!S22),"")</f>
        <v/>
      </c>
      <c r="AB22" s="4" t="e">
        <f>IF('DOCENTI-CLASSI-MATERIE'!$B40="Docente",IF(ISBLANK(ORARIO!#REF!)=TRUE,"",ORARIO!#REF!),"")</f>
        <v>#REF!</v>
      </c>
      <c r="AC22" s="4" t="e">
        <f>IF('DOCENTI-CLASSI-MATERIE'!$B40="Docente",IF(ISBLANK(ORARIO!#REF!)=TRUE,"",ORARIO!#REF!),"")</f>
        <v>#REF!</v>
      </c>
      <c r="AD22" s="4" t="e">
        <f>IF('DOCENTI-CLASSI-MATERIE'!$B40="Docente",IF(ISBLANK(ORARIO!#REF!)=TRUE,"",ORARIO!#REF!),"")</f>
        <v>#REF!</v>
      </c>
      <c r="AE22" s="6" t="e">
        <f>IF('DOCENTI-CLASSI-MATERIE'!$B40="Docente",IF(ISBLANK(ORARIO!#REF!)=TRUE,"",ORARIO!#REF!),"")</f>
        <v>#REF!</v>
      </c>
      <c r="AF22" s="5" t="str">
        <f>IF('DOCENTI-CLASSI-MATERIE'!$B40="Docente",IF(ISBLANK(ORARIO!T22)=TRUE,"",ORARIO!T22),"")</f>
        <v/>
      </c>
      <c r="AG22" s="4" t="str">
        <f>IF('DOCENTI-CLASSI-MATERIE'!$B40="Docente",IF(ISBLANK(ORARIO!U22)=TRUE,"",ORARIO!U22),"")</f>
        <v>4MB</v>
      </c>
      <c r="AH22" s="4" t="str">
        <f>IF('DOCENTI-CLASSI-MATERIE'!$B40="Docente",IF(ISBLANK(ORARIO!V22)=TRUE,"",ORARIO!V22),"")</f>
        <v>4MB</v>
      </c>
      <c r="AI22" s="4" t="str">
        <f>IF('DOCENTI-CLASSI-MATERIE'!$B40="Docente",IF(ISBLANK(ORARIO!W22)=TRUE,"",ORARIO!W22),"")</f>
        <v/>
      </c>
      <c r="AJ22" s="4" t="str">
        <f>IF('DOCENTI-CLASSI-MATERIE'!$B40="Docente",IF(ISBLANK(ORARIO!X22)=TRUE,"",ORARIO!X22),"")</f>
        <v/>
      </c>
      <c r="AK22" s="4" t="str">
        <f>IF('DOCENTI-CLASSI-MATERIE'!$B40="Docente",IF(ISBLANK(ORARIO!Y22)=TRUE,"",ORARIO!Y22),"")</f>
        <v/>
      </c>
      <c r="AL22" s="4" t="e">
        <f>IF('DOCENTI-CLASSI-MATERIE'!$B40="Docente",IF(ISBLANK(ORARIO!#REF!)=TRUE,"",ORARIO!#REF!),"")</f>
        <v>#REF!</v>
      </c>
      <c r="AM22" s="4" t="e">
        <f>IF('DOCENTI-CLASSI-MATERIE'!$B40="Docente",IF(ISBLANK(ORARIO!#REF!)=TRUE,"",ORARIO!#REF!),"")</f>
        <v>#REF!</v>
      </c>
      <c r="AN22" s="4" t="e">
        <f>IF('DOCENTI-CLASSI-MATERIE'!$B40="Docente",IF(ISBLANK(ORARIO!#REF!)=TRUE,"",ORARIO!#REF!),"")</f>
        <v>#REF!</v>
      </c>
      <c r="AO22" s="6" t="e">
        <f>IF('DOCENTI-CLASSI-MATERIE'!$B40="Docente",IF(ISBLANK(ORARIO!#REF!)=TRUE,"",ORARIO!#REF!),"")</f>
        <v>#REF!</v>
      </c>
      <c r="AP22" s="5" t="str">
        <f>IF('DOCENTI-CLASSI-MATERIE'!$B40="Docente",IF(ISBLANK(ORARIO!Z22)=TRUE,"",ORARIO!Z22),"")</f>
        <v/>
      </c>
      <c r="AQ22" s="4" t="str">
        <f>IF('DOCENTI-CLASSI-MATERIE'!$B40="Docente",IF(ISBLANK(ORARIO!AA22)=TRUE,"",ORARIO!AA22),"")</f>
        <v>4MA</v>
      </c>
      <c r="AR22" s="4" t="str">
        <f>IF('DOCENTI-CLASSI-MATERIE'!$B40="Docente",IF(ISBLANK(ORARIO!AB22)=TRUE,"",ORARIO!AB22),"")</f>
        <v>4MA</v>
      </c>
      <c r="AS22" s="4" t="str">
        <f>IF('DOCENTI-CLASSI-MATERIE'!$B40="Docente",IF(ISBLANK(ORARIO!AC22)=TRUE,"",ORARIO!AC22),"")</f>
        <v/>
      </c>
      <c r="AT22" s="4" t="str">
        <f>IF('DOCENTI-CLASSI-MATERIE'!$B40="Docente",IF(ISBLANK(ORARIO!AD22)=TRUE,"",ORARIO!AD22),"")</f>
        <v>3MA</v>
      </c>
      <c r="AU22" s="4" t="e">
        <f>IF('DOCENTI-CLASSI-MATERIE'!$B40="Docente",IF(ISBLANK(ORARIO!#REF!)=TRUE,"",ORARIO!#REF!),"")</f>
        <v>#REF!</v>
      </c>
      <c r="AV22" s="4" t="e">
        <f>IF('DOCENTI-CLASSI-MATERIE'!$B40="Docente",IF(ISBLANK(ORARIO!#REF!)=TRUE,"",ORARIO!#REF!),"")</f>
        <v>#REF!</v>
      </c>
      <c r="AW22" s="4" t="e">
        <f>IF('DOCENTI-CLASSI-MATERIE'!$B40="Docente",IF(ISBLANK(ORARIO!#REF!)=TRUE,"",ORARIO!#REF!),"")</f>
        <v>#REF!</v>
      </c>
      <c r="AX22" s="4" t="e">
        <f>IF('DOCENTI-CLASSI-MATERIE'!$B40="Docente",IF(ISBLANK(ORARIO!#REF!)=TRUE,"",ORARIO!#REF!),"")</f>
        <v>#REF!</v>
      </c>
      <c r="AY22" s="6" t="e">
        <f>IF('DOCENTI-CLASSI-MATERIE'!$B40="Docente",IF(ISBLANK(ORARIO!#REF!)=TRUE,"",ORARIO!#REF!),"")</f>
        <v>#REF!</v>
      </c>
      <c r="AZ22" s="5" t="str">
        <f>IF('DOCENTI-CLASSI-MATERIE'!$B40="Docente",IF(ISBLANK(ORARIO!AE22)=TRUE,"",ORARIO!AE22),"")</f>
        <v>3MA</v>
      </c>
      <c r="BA22" s="4" t="str">
        <f>IF('DOCENTI-CLASSI-MATERIE'!$B40="Docente",IF(ISBLANK(ORARIO!AF22)=TRUE,"",ORARIO!AF22),"")</f>
        <v/>
      </c>
      <c r="BB22" s="4" t="str">
        <f>IF('DOCENTI-CLASSI-MATERIE'!$B40="Docente",IF(ISBLANK(ORARIO!AG22)=TRUE,"",ORARIO!AG22),"")</f>
        <v/>
      </c>
      <c r="BC22" s="4" t="str">
        <f>IF('DOCENTI-CLASSI-MATERIE'!$B40="Docente",IF(ISBLANK(ORARIO!AH22)=TRUE,"",ORARIO!AH22),"")</f>
        <v/>
      </c>
      <c r="BD22" s="4" t="str">
        <f>IF('DOCENTI-CLASSI-MATERIE'!$B40="Docente",IF(ISBLANK(ORARIO!AI22)=TRUE,"",ORARIO!AI22),"")</f>
        <v/>
      </c>
      <c r="BE22" s="4" t="e">
        <f>IF('DOCENTI-CLASSI-MATERIE'!$B40="Docente",IF(ISBLANK(ORARIO!#REF!)=TRUE,"",ORARIO!#REF!),"")</f>
        <v>#REF!</v>
      </c>
      <c r="BF22" s="4" t="e">
        <f>IF('DOCENTI-CLASSI-MATERIE'!$B40="Docente",IF(ISBLANK(ORARIO!#REF!)=TRUE,"",ORARIO!#REF!),"")</f>
        <v>#REF!</v>
      </c>
      <c r="BG22" s="4" t="e">
        <f>IF('DOCENTI-CLASSI-MATERIE'!$B40="Docente",IF(ISBLANK(ORARIO!#REF!)=TRUE,"",ORARIO!#REF!),"")</f>
        <v>#REF!</v>
      </c>
      <c r="BH22" s="4" t="e">
        <f>IF('DOCENTI-CLASSI-MATERIE'!$B40="Docente",IF(ISBLANK(ORARIO!#REF!)=TRUE,"",ORARIO!#REF!),"")</f>
        <v>#REF!</v>
      </c>
      <c r="BI22" s="6" t="e">
        <f>IF('DOCENTI-CLASSI-MATERIE'!$B40="Docente",IF(ISBLANK(ORARIO!#REF!)=TRUE,"",ORARIO!#REF!),"")</f>
        <v>#REF!</v>
      </c>
    </row>
    <row r="23" spans="1:61" ht="20.100000000000001" customHeight="1">
      <c r="A23" s="78" t="str">
        <f>IF('DOCENTI-CLASSI-MATERIE'!B42="Docente",'DOCENTI-CLASSI-MATERIE'!A42,"")</f>
        <v>MATTEO tdp</v>
      </c>
      <c r="B23" s="5" t="str">
        <f>IF('DOCENTI-CLASSI-MATERIE'!$B42="Docente",IF(ISBLANK(ORARIO!C23)=TRUE,"",ORARIO!C23),"")</f>
        <v/>
      </c>
      <c r="C23" s="4" t="str">
        <f>IF('DOCENTI-CLASSI-MATERIE'!$B42="Docente",IF(ISBLANK(ORARIO!D23)=TRUE,"",ORARIO!D23),"")</f>
        <v/>
      </c>
      <c r="D23" s="4" t="str">
        <f>IF('DOCENTI-CLASSI-MATERIE'!$B42="Docente",IF(ISBLANK(ORARIO!E23)=TRUE,"",ORARIO!E23),"")</f>
        <v/>
      </c>
      <c r="E23" s="4" t="str">
        <f>IF('DOCENTI-CLASSI-MATERIE'!$B42="Docente",IF(ISBLANK(ORARIO!F23)=TRUE,"",ORARIO!F23),"")</f>
        <v/>
      </c>
      <c r="F23" s="4" t="str">
        <f>IF('DOCENTI-CLASSI-MATERIE'!$B42="Docente",IF(ISBLANK(ORARIO!G23)=TRUE,"",ORARIO!G23),"")</f>
        <v/>
      </c>
      <c r="G23" s="4" t="e">
        <f>IF('DOCENTI-CLASSI-MATERIE'!$B42="Docente",IF(ISBLANK(ORARIO!#REF!)=TRUE,"",ORARIO!#REF!),"")</f>
        <v>#REF!</v>
      </c>
      <c r="H23" s="4" t="e">
        <f>IF('DOCENTI-CLASSI-MATERIE'!$B42="Docente",IF(ISBLANK(ORARIO!#REF!)=TRUE,"",ORARIO!#REF!),"")</f>
        <v>#REF!</v>
      </c>
      <c r="I23" s="4" t="e">
        <f>IF('DOCENTI-CLASSI-MATERIE'!$B42="Docente",IF(ISBLANK(ORARIO!#REF!)=TRUE,"",ORARIO!#REF!),"")</f>
        <v>#REF!</v>
      </c>
      <c r="J23" s="4" t="e">
        <f>IF('DOCENTI-CLASSI-MATERIE'!$B42="Docente",IF(ISBLANK(ORARIO!#REF!)=TRUE,"",ORARIO!#REF!),"")</f>
        <v>#REF!</v>
      </c>
      <c r="K23" s="6" t="e">
        <f>IF('DOCENTI-CLASSI-MATERIE'!$B42="Docente",IF(ISBLANK(ORARIO!#REF!)=TRUE,"",ORARIO!#REF!),"")</f>
        <v>#REF!</v>
      </c>
      <c r="L23" s="5" t="str">
        <f>IF('DOCENTI-CLASSI-MATERIE'!$B42="Docente",IF(ISBLANK(ORARIO!H23)=TRUE,"",ORARIO!H23),"")</f>
        <v/>
      </c>
      <c r="M23" s="4" t="str">
        <f>IF('DOCENTI-CLASSI-MATERIE'!$B42="Docente",IF(ISBLANK(ORARIO!I23)=TRUE,"",ORARIO!I23),"")</f>
        <v/>
      </c>
      <c r="N23" s="4" t="str">
        <f>IF('DOCENTI-CLASSI-MATERIE'!$B42="Docente",IF(ISBLANK(ORARIO!J23)=TRUE,"",ORARIO!J23),"")</f>
        <v/>
      </c>
      <c r="O23" s="4" t="str">
        <f>IF('DOCENTI-CLASSI-MATERIE'!$B42="Docente",IF(ISBLANK(ORARIO!K23)=TRUE,"",ORARIO!K23),"")</f>
        <v>4E</v>
      </c>
      <c r="P23" s="4" t="str">
        <f>IF('DOCENTI-CLASSI-MATERIE'!$B42="Docente",IF(ISBLANK(ORARIO!L23)=TRUE,"",ORARIO!L23),"")</f>
        <v/>
      </c>
      <c r="Q23" s="4" t="str">
        <f>IF('DOCENTI-CLASSI-MATERIE'!$B42="Docente",IF(ISBLANK(ORARIO!M23)=TRUE,"",ORARIO!M23),"")</f>
        <v/>
      </c>
      <c r="R23" s="4" t="e">
        <f>IF('DOCENTI-CLASSI-MATERIE'!$B42="Docente",IF(ISBLANK(ORARIO!#REF!)=TRUE,"",ORARIO!#REF!),"")</f>
        <v>#REF!</v>
      </c>
      <c r="S23" s="4" t="e">
        <f>IF('DOCENTI-CLASSI-MATERIE'!$B42="Docente",IF(ISBLANK(ORARIO!#REF!)=TRUE,"",ORARIO!#REF!),"")</f>
        <v>#REF!</v>
      </c>
      <c r="T23" s="4" t="e">
        <f>IF('DOCENTI-CLASSI-MATERIE'!$B42="Docente",IF(ISBLANK(ORARIO!#REF!)=TRUE,"",ORARIO!#REF!),"")</f>
        <v>#REF!</v>
      </c>
      <c r="U23" s="6" t="e">
        <f>IF('DOCENTI-CLASSI-MATERIE'!$B42="Docente",IF(ISBLANK(ORARIO!#REF!)=TRUE,"",ORARIO!#REF!),"")</f>
        <v>#REF!</v>
      </c>
      <c r="V23" s="5" t="str">
        <f>IF('DOCENTI-CLASSI-MATERIE'!$B42="Docente",IF(ISBLANK(ORARIO!N23)=TRUE,"",ORARIO!N23),"")</f>
        <v/>
      </c>
      <c r="W23" s="4" t="str">
        <f>IF('DOCENTI-CLASSI-MATERIE'!$B42="Docente",IF(ISBLANK(ORARIO!O23)=TRUE,"",ORARIO!O23),"")</f>
        <v/>
      </c>
      <c r="X23" s="4" t="str">
        <f>IF('DOCENTI-CLASSI-MATERIE'!$B42="Docente",IF(ISBLANK(ORARIO!P23)=TRUE,"",ORARIO!P23),"")</f>
        <v>4E</v>
      </c>
      <c r="Y23" s="4" t="str">
        <f>IF('DOCENTI-CLASSI-MATERIE'!$B42="Docente",IF(ISBLANK(ORARIO!Q23)=TRUE,"",ORARIO!Q23),"")</f>
        <v>4E</v>
      </c>
      <c r="Z23" s="4" t="str">
        <f>IF('DOCENTI-CLASSI-MATERIE'!$B42="Docente",IF(ISBLANK(ORARIO!R23)=TRUE,"",ORARIO!R23),"")</f>
        <v>5E</v>
      </c>
      <c r="AA23" s="4" t="str">
        <f>IF('DOCENTI-CLASSI-MATERIE'!$B42="Docente",IF(ISBLANK(ORARIO!S23)=TRUE,"",ORARIO!S23),"")</f>
        <v>5E</v>
      </c>
      <c r="AB23" s="4" t="e">
        <f>IF('DOCENTI-CLASSI-MATERIE'!$B42="Docente",IF(ISBLANK(ORARIO!#REF!)=TRUE,"",ORARIO!#REF!),"")</f>
        <v>#REF!</v>
      </c>
      <c r="AC23" s="4" t="e">
        <f>IF('DOCENTI-CLASSI-MATERIE'!$B42="Docente",IF(ISBLANK(ORARIO!#REF!)=TRUE,"",ORARIO!#REF!),"")</f>
        <v>#REF!</v>
      </c>
      <c r="AD23" s="4" t="e">
        <f>IF('DOCENTI-CLASSI-MATERIE'!$B42="Docente",IF(ISBLANK(ORARIO!#REF!)=TRUE,"",ORARIO!#REF!),"")</f>
        <v>#REF!</v>
      </c>
      <c r="AE23" s="6" t="e">
        <f>IF('DOCENTI-CLASSI-MATERIE'!$B42="Docente",IF(ISBLANK(ORARIO!#REF!)=TRUE,"",ORARIO!#REF!),"")</f>
        <v>#REF!</v>
      </c>
      <c r="AF23" s="5" t="str">
        <f>IF('DOCENTI-CLASSI-MATERIE'!$B42="Docente",IF(ISBLANK(ORARIO!T23)=TRUE,"",ORARIO!T23),"")</f>
        <v/>
      </c>
      <c r="AG23" s="4" t="str">
        <f>IF('DOCENTI-CLASSI-MATERIE'!$B42="Docente",IF(ISBLANK(ORARIO!U23)=TRUE,"",ORARIO!U23),"")</f>
        <v/>
      </c>
      <c r="AH23" s="4" t="str">
        <f>IF('DOCENTI-CLASSI-MATERIE'!$B42="Docente",IF(ISBLANK(ORARIO!V23)=TRUE,"",ORARIO!V23),"")</f>
        <v/>
      </c>
      <c r="AI23" s="4" t="str">
        <f>IF('DOCENTI-CLASSI-MATERIE'!$B42="Docente",IF(ISBLANK(ORARIO!W23)=TRUE,"",ORARIO!W23),"")</f>
        <v>4E</v>
      </c>
      <c r="AJ23" s="4" t="str">
        <f>IF('DOCENTI-CLASSI-MATERIE'!$B42="Docente",IF(ISBLANK(ORARIO!X23)=TRUE,"",ORARIO!X23),"")</f>
        <v/>
      </c>
      <c r="AK23" s="4" t="str">
        <f>IF('DOCENTI-CLASSI-MATERIE'!$B42="Docente",IF(ISBLANK(ORARIO!Y23)=TRUE,"",ORARIO!Y23),"")</f>
        <v/>
      </c>
      <c r="AL23" s="4" t="e">
        <f>IF('DOCENTI-CLASSI-MATERIE'!$B42="Docente",IF(ISBLANK(ORARIO!#REF!)=TRUE,"",ORARIO!#REF!),"")</f>
        <v>#REF!</v>
      </c>
      <c r="AM23" s="4" t="e">
        <f>IF('DOCENTI-CLASSI-MATERIE'!$B42="Docente",IF(ISBLANK(ORARIO!#REF!)=TRUE,"",ORARIO!#REF!),"")</f>
        <v>#REF!</v>
      </c>
      <c r="AN23" s="4" t="e">
        <f>IF('DOCENTI-CLASSI-MATERIE'!$B42="Docente",IF(ISBLANK(ORARIO!#REF!)=TRUE,"",ORARIO!#REF!),"")</f>
        <v>#REF!</v>
      </c>
      <c r="AO23" s="6" t="e">
        <f>IF('DOCENTI-CLASSI-MATERIE'!$B42="Docente",IF(ISBLANK(ORARIO!#REF!)=TRUE,"",ORARIO!#REF!),"")</f>
        <v>#REF!</v>
      </c>
      <c r="AP23" s="5" t="str">
        <f>IF('DOCENTI-CLASSI-MATERIE'!$B42="Docente",IF(ISBLANK(ORARIO!Z23)=TRUE,"",ORARIO!Z23),"")</f>
        <v>3E</v>
      </c>
      <c r="AQ23" s="4" t="str">
        <f>IF('DOCENTI-CLASSI-MATERIE'!$B42="Docente",IF(ISBLANK(ORARIO!AA23)=TRUE,"",ORARIO!AA23),"")</f>
        <v>3E</v>
      </c>
      <c r="AR23" s="4" t="str">
        <f>IF('DOCENTI-CLASSI-MATERIE'!$B42="Docente",IF(ISBLANK(ORARIO!AB23)=TRUE,"",ORARIO!AB23),"")</f>
        <v>4E</v>
      </c>
      <c r="AS23" s="4" t="str">
        <f>IF('DOCENTI-CLASSI-MATERIE'!$B42="Docente",IF(ISBLANK(ORARIO!AC23)=TRUE,"",ORARIO!AC23),"")</f>
        <v>5E</v>
      </c>
      <c r="AT23" s="4" t="str">
        <f>IF('DOCENTI-CLASSI-MATERIE'!$B42="Docente",IF(ISBLANK(ORARIO!AD23)=TRUE,"",ORARIO!AD23),"")</f>
        <v>5E</v>
      </c>
      <c r="AU23" s="4" t="e">
        <f>IF('DOCENTI-CLASSI-MATERIE'!$B42="Docente",IF(ISBLANK(ORARIO!#REF!)=TRUE,"",ORARIO!#REF!),"")</f>
        <v>#REF!</v>
      </c>
      <c r="AV23" s="4" t="e">
        <f>IF('DOCENTI-CLASSI-MATERIE'!$B42="Docente",IF(ISBLANK(ORARIO!#REF!)=TRUE,"",ORARIO!#REF!),"")</f>
        <v>#REF!</v>
      </c>
      <c r="AW23" s="4" t="e">
        <f>IF('DOCENTI-CLASSI-MATERIE'!$B42="Docente",IF(ISBLANK(ORARIO!#REF!)=TRUE,"",ORARIO!#REF!),"")</f>
        <v>#REF!</v>
      </c>
      <c r="AX23" s="4" t="e">
        <f>IF('DOCENTI-CLASSI-MATERIE'!$B42="Docente",IF(ISBLANK(ORARIO!#REF!)=TRUE,"",ORARIO!#REF!),"")</f>
        <v>#REF!</v>
      </c>
      <c r="AY23" s="6" t="e">
        <f>IF('DOCENTI-CLASSI-MATERIE'!$B42="Docente",IF(ISBLANK(ORARIO!#REF!)=TRUE,"",ORARIO!#REF!),"")</f>
        <v>#REF!</v>
      </c>
      <c r="AZ23" s="5" t="str">
        <f>IF('DOCENTI-CLASSI-MATERIE'!$B42="Docente",IF(ISBLANK(ORARIO!AE23)=TRUE,"",ORARIO!AE23),"")</f>
        <v>3E</v>
      </c>
      <c r="BA23" s="4" t="str">
        <f>IF('DOCENTI-CLASSI-MATERIE'!$B42="Docente",IF(ISBLANK(ORARIO!AF23)=TRUE,"",ORARIO!AF23),"")</f>
        <v>3E</v>
      </c>
      <c r="BB23" s="4" t="str">
        <f>IF('DOCENTI-CLASSI-MATERIE'!$B42="Docente",IF(ISBLANK(ORARIO!AG23)=TRUE,"",ORARIO!AG23),"")</f>
        <v>5E</v>
      </c>
      <c r="BC23" s="4" t="str">
        <f>IF('DOCENTI-CLASSI-MATERIE'!$B42="Docente",IF(ISBLANK(ORARIO!AH23)=TRUE,"",ORARIO!AH23),"")</f>
        <v>5E</v>
      </c>
      <c r="BD23" s="4" t="str">
        <f>IF('DOCENTI-CLASSI-MATERIE'!$B42="Docente",IF(ISBLANK(ORARIO!AI23)=TRUE,"",ORARIO!AI23),"")</f>
        <v/>
      </c>
      <c r="BE23" s="4" t="e">
        <f>IF('DOCENTI-CLASSI-MATERIE'!$B42="Docente",IF(ISBLANK(ORARIO!#REF!)=TRUE,"",ORARIO!#REF!),"")</f>
        <v>#REF!</v>
      </c>
      <c r="BF23" s="4" t="e">
        <f>IF('DOCENTI-CLASSI-MATERIE'!$B42="Docente",IF(ISBLANK(ORARIO!#REF!)=TRUE,"",ORARIO!#REF!),"")</f>
        <v>#REF!</v>
      </c>
      <c r="BG23" s="4" t="e">
        <f>IF('DOCENTI-CLASSI-MATERIE'!$B42="Docente",IF(ISBLANK(ORARIO!#REF!)=TRUE,"",ORARIO!#REF!),"")</f>
        <v>#REF!</v>
      </c>
      <c r="BH23" s="4" t="e">
        <f>IF('DOCENTI-CLASSI-MATERIE'!$B42="Docente",IF(ISBLANK(ORARIO!#REF!)=TRUE,"",ORARIO!#REF!),"")</f>
        <v>#REF!</v>
      </c>
      <c r="BI23" s="6" t="e">
        <f>IF('DOCENTI-CLASSI-MATERIE'!$B42="Docente",IF(ISBLANK(ORARIO!#REF!)=TRUE,"",ORARIO!#REF!),"")</f>
        <v>#REF!</v>
      </c>
    </row>
    <row r="24" spans="1:61" ht="20.100000000000001" customHeight="1">
      <c r="A24" s="78" t="str">
        <f>IF('DOCENTI-CLASSI-MATERIE'!B44="Docente",'DOCENTI-CLASSI-MATERIE'!A44,"")</f>
        <v>MATTEO s</v>
      </c>
      <c r="B24" s="5" t="str">
        <f>IF('DOCENTI-CLASSI-MATERIE'!$B44="Docente",IF(ISBLANK(ORARIO!C24)=TRUE,"",ORARIO!C24),"")</f>
        <v/>
      </c>
      <c r="C24" s="4" t="str">
        <f>IF('DOCENTI-CLASSI-MATERIE'!$B44="Docente",IF(ISBLANK(ORARIO!D24)=TRUE,"",ORARIO!D24),"")</f>
        <v/>
      </c>
      <c r="D24" s="4" t="str">
        <f>IF('DOCENTI-CLASSI-MATERIE'!$B44="Docente",IF(ISBLANK(ORARIO!E24)=TRUE,"",ORARIO!E24),"")</f>
        <v/>
      </c>
      <c r="E24" s="4" t="str">
        <f>IF('DOCENTI-CLASSI-MATERIE'!$B44="Docente",IF(ISBLANK(ORARIO!F24)=TRUE,"",ORARIO!F24),"")</f>
        <v/>
      </c>
      <c r="F24" s="4" t="str">
        <f>IF('DOCENTI-CLASSI-MATERIE'!$B44="Docente",IF(ISBLANK(ORARIO!G24)=TRUE,"",ORARIO!G24),"")</f>
        <v/>
      </c>
      <c r="G24" s="4" t="e">
        <f>IF('DOCENTI-CLASSI-MATERIE'!$B44="Docente",IF(ISBLANK(ORARIO!#REF!)=TRUE,"",ORARIO!#REF!),"")</f>
        <v>#REF!</v>
      </c>
      <c r="H24" s="4" t="e">
        <f>IF('DOCENTI-CLASSI-MATERIE'!$B44="Docente",IF(ISBLANK(ORARIO!#REF!)=TRUE,"",ORARIO!#REF!),"")</f>
        <v>#REF!</v>
      </c>
      <c r="I24" s="4" t="e">
        <f>IF('DOCENTI-CLASSI-MATERIE'!$B44="Docente",IF(ISBLANK(ORARIO!#REF!)=TRUE,"",ORARIO!#REF!),"")</f>
        <v>#REF!</v>
      </c>
      <c r="J24" s="4" t="e">
        <f>IF('DOCENTI-CLASSI-MATERIE'!$B44="Docente",IF(ISBLANK(ORARIO!#REF!)=TRUE,"",ORARIO!#REF!),"")</f>
        <v>#REF!</v>
      </c>
      <c r="K24" s="6" t="e">
        <f>IF('DOCENTI-CLASSI-MATERIE'!$B44="Docente",IF(ISBLANK(ORARIO!#REF!)=TRUE,"",ORARIO!#REF!),"")</f>
        <v>#REF!</v>
      </c>
      <c r="L24" s="5" t="str">
        <f>IF('DOCENTI-CLASSI-MATERIE'!$B44="Docente",IF(ISBLANK(ORARIO!H24)=TRUE,"",ORARIO!H24),"")</f>
        <v>3E</v>
      </c>
      <c r="M24" s="4" t="str">
        <f>IF('DOCENTI-CLASSI-MATERIE'!$B44="Docente",IF(ISBLANK(ORARIO!I24)=TRUE,"",ORARIO!I24),"")</f>
        <v>3E</v>
      </c>
      <c r="N24" s="4" t="str">
        <f>IF('DOCENTI-CLASSI-MATERIE'!$B44="Docente",IF(ISBLANK(ORARIO!J24)=TRUE,"",ORARIO!J24),"")</f>
        <v>3E</v>
      </c>
      <c r="O24" s="4" t="str">
        <f>IF('DOCENTI-CLASSI-MATERIE'!$B44="Docente",IF(ISBLANK(ORARIO!K24)=TRUE,"",ORARIO!K24),"")</f>
        <v/>
      </c>
      <c r="P24" s="4" t="str">
        <f>IF('DOCENTI-CLASSI-MATERIE'!$B44="Docente",IF(ISBLANK(ORARIO!L24)=TRUE,"",ORARIO!L24),"")</f>
        <v/>
      </c>
      <c r="Q24" s="4" t="str">
        <f>IF('DOCENTI-CLASSI-MATERIE'!$B44="Docente",IF(ISBLANK(ORARIO!M24)=TRUE,"",ORARIO!M24),"")</f>
        <v/>
      </c>
      <c r="R24" s="4" t="e">
        <f>IF('DOCENTI-CLASSI-MATERIE'!$B44="Docente",IF(ISBLANK(ORARIO!#REF!)=TRUE,"",ORARIO!#REF!),"")</f>
        <v>#REF!</v>
      </c>
      <c r="S24" s="4" t="e">
        <f>IF('DOCENTI-CLASSI-MATERIE'!$B44="Docente",IF(ISBLANK(ORARIO!#REF!)=TRUE,"",ORARIO!#REF!),"")</f>
        <v>#REF!</v>
      </c>
      <c r="T24" s="4" t="e">
        <f>IF('DOCENTI-CLASSI-MATERIE'!$B44="Docente",IF(ISBLANK(ORARIO!#REF!)=TRUE,"",ORARIO!#REF!),"")</f>
        <v>#REF!</v>
      </c>
      <c r="U24" s="6" t="e">
        <f>IF('DOCENTI-CLASSI-MATERIE'!$B44="Docente",IF(ISBLANK(ORARIO!#REF!)=TRUE,"",ORARIO!#REF!),"")</f>
        <v>#REF!</v>
      </c>
      <c r="V24" s="5" t="str">
        <f>IF('DOCENTI-CLASSI-MATERIE'!$B44="Docente",IF(ISBLANK(ORARIO!N24)=TRUE,"",ORARIO!N24),"")</f>
        <v>3E</v>
      </c>
      <c r="W24" s="4" t="str">
        <f>IF('DOCENTI-CLASSI-MATERIE'!$B44="Docente",IF(ISBLANK(ORARIO!O24)=TRUE,"",ORARIO!O24),"")</f>
        <v>3E</v>
      </c>
      <c r="X24" s="4" t="str">
        <f>IF('DOCENTI-CLASSI-MATERIE'!$B44="Docente",IF(ISBLANK(ORARIO!P24)=TRUE,"",ORARIO!P24),"")</f>
        <v/>
      </c>
      <c r="Y24" s="4" t="str">
        <f>IF('DOCENTI-CLASSI-MATERIE'!$B44="Docente",IF(ISBLANK(ORARIO!Q24)=TRUE,"",ORARIO!Q24),"")</f>
        <v/>
      </c>
      <c r="Z24" s="4" t="str">
        <f>IF('DOCENTI-CLASSI-MATERIE'!$B44="Docente",IF(ISBLANK(ORARIO!R24)=TRUE,"",ORARIO!R24),"")</f>
        <v/>
      </c>
      <c r="AA24" s="4" t="str">
        <f>IF('DOCENTI-CLASSI-MATERIE'!$B44="Docente",IF(ISBLANK(ORARIO!S24)=TRUE,"",ORARIO!S24),"")</f>
        <v/>
      </c>
      <c r="AB24" s="4" t="e">
        <f>IF('DOCENTI-CLASSI-MATERIE'!$B44="Docente",IF(ISBLANK(ORARIO!#REF!)=TRUE,"",ORARIO!#REF!),"")</f>
        <v>#REF!</v>
      </c>
      <c r="AC24" s="4" t="e">
        <f>IF('DOCENTI-CLASSI-MATERIE'!$B44="Docente",IF(ISBLANK(ORARIO!#REF!)=TRUE,"",ORARIO!#REF!),"")</f>
        <v>#REF!</v>
      </c>
      <c r="AD24" s="4" t="e">
        <f>IF('DOCENTI-CLASSI-MATERIE'!$B44="Docente",IF(ISBLANK(ORARIO!#REF!)=TRUE,"",ORARIO!#REF!),"")</f>
        <v>#REF!</v>
      </c>
      <c r="AE24" s="6" t="e">
        <f>IF('DOCENTI-CLASSI-MATERIE'!$B44="Docente",IF(ISBLANK(ORARIO!#REF!)=TRUE,"",ORARIO!#REF!),"")</f>
        <v>#REF!</v>
      </c>
      <c r="AF24" s="5" t="str">
        <f>IF('DOCENTI-CLASSI-MATERIE'!$B44="Docente",IF(ISBLANK(ORARIO!T24)=TRUE,"",ORARIO!T24),"")</f>
        <v/>
      </c>
      <c r="AG24" s="4" t="str">
        <f>IF('DOCENTI-CLASSI-MATERIE'!$B44="Docente",IF(ISBLANK(ORARIO!U24)=TRUE,"",ORARIO!U24),"")</f>
        <v/>
      </c>
      <c r="AH24" s="4" t="str">
        <f>IF('DOCENTI-CLASSI-MATERIE'!$B44="Docente",IF(ISBLANK(ORARIO!V24)=TRUE,"",ORARIO!V24),"")</f>
        <v/>
      </c>
      <c r="AI24" s="4" t="str">
        <f>IF('DOCENTI-CLASSI-MATERIE'!$B44="Docente",IF(ISBLANK(ORARIO!W24)=TRUE,"",ORARIO!W24),"")</f>
        <v/>
      </c>
      <c r="AJ24" s="4" t="str">
        <f>IF('DOCENTI-CLASSI-MATERIE'!$B44="Docente",IF(ISBLANK(ORARIO!X24)=TRUE,"",ORARIO!X24),"")</f>
        <v/>
      </c>
      <c r="AK24" s="4" t="str">
        <f>IF('DOCENTI-CLASSI-MATERIE'!$B44="Docente",IF(ISBLANK(ORARIO!Y24)=TRUE,"",ORARIO!Y24),"")</f>
        <v/>
      </c>
      <c r="AL24" s="4" t="e">
        <f>IF('DOCENTI-CLASSI-MATERIE'!$B44="Docente",IF(ISBLANK(ORARIO!#REF!)=TRUE,"",ORARIO!#REF!),"")</f>
        <v>#REF!</v>
      </c>
      <c r="AM24" s="4" t="e">
        <f>IF('DOCENTI-CLASSI-MATERIE'!$B44="Docente",IF(ISBLANK(ORARIO!#REF!)=TRUE,"",ORARIO!#REF!),"")</f>
        <v>#REF!</v>
      </c>
      <c r="AN24" s="4" t="e">
        <f>IF('DOCENTI-CLASSI-MATERIE'!$B44="Docente",IF(ISBLANK(ORARIO!#REF!)=TRUE,"",ORARIO!#REF!),"")</f>
        <v>#REF!</v>
      </c>
      <c r="AO24" s="6" t="e">
        <f>IF('DOCENTI-CLASSI-MATERIE'!$B44="Docente",IF(ISBLANK(ORARIO!#REF!)=TRUE,"",ORARIO!#REF!),"")</f>
        <v>#REF!</v>
      </c>
      <c r="AP24" s="5" t="str">
        <f>IF('DOCENTI-CLASSI-MATERIE'!$B44="Docente",IF(ISBLANK(ORARIO!Z24)=TRUE,"",ORARIO!Z24),"")</f>
        <v/>
      </c>
      <c r="AQ24" s="4" t="str">
        <f>IF('DOCENTI-CLASSI-MATERIE'!$B44="Docente",IF(ISBLANK(ORARIO!AA24)=TRUE,"",ORARIO!AA24),"")</f>
        <v/>
      </c>
      <c r="AR24" s="4" t="str">
        <f>IF('DOCENTI-CLASSI-MATERIE'!$B44="Docente",IF(ISBLANK(ORARIO!AB24)=TRUE,"",ORARIO!AB24),"")</f>
        <v/>
      </c>
      <c r="AS24" s="4" t="str">
        <f>IF('DOCENTI-CLASSI-MATERIE'!$B44="Docente",IF(ISBLANK(ORARIO!AC24)=TRUE,"",ORARIO!AC24),"")</f>
        <v/>
      </c>
      <c r="AT24" s="4" t="str">
        <f>IF('DOCENTI-CLASSI-MATERIE'!$B44="Docente",IF(ISBLANK(ORARIO!AD24)=TRUE,"",ORARIO!AD24),"")</f>
        <v/>
      </c>
      <c r="AU24" s="4" t="e">
        <f>IF('DOCENTI-CLASSI-MATERIE'!$B44="Docente",IF(ISBLANK(ORARIO!#REF!)=TRUE,"",ORARIO!#REF!),"")</f>
        <v>#REF!</v>
      </c>
      <c r="AV24" s="4" t="e">
        <f>IF('DOCENTI-CLASSI-MATERIE'!$B44="Docente",IF(ISBLANK(ORARIO!#REF!)=TRUE,"",ORARIO!#REF!),"")</f>
        <v>#REF!</v>
      </c>
      <c r="AW24" s="4" t="e">
        <f>IF('DOCENTI-CLASSI-MATERIE'!$B44="Docente",IF(ISBLANK(ORARIO!#REF!)=TRUE,"",ORARIO!#REF!),"")</f>
        <v>#REF!</v>
      </c>
      <c r="AX24" s="4" t="e">
        <f>IF('DOCENTI-CLASSI-MATERIE'!$B44="Docente",IF(ISBLANK(ORARIO!#REF!)=TRUE,"",ORARIO!#REF!),"")</f>
        <v>#REF!</v>
      </c>
      <c r="AY24" s="6" t="e">
        <f>IF('DOCENTI-CLASSI-MATERIE'!$B44="Docente",IF(ISBLANK(ORARIO!#REF!)=TRUE,"",ORARIO!#REF!),"")</f>
        <v>#REF!</v>
      </c>
      <c r="AZ24" s="5" t="str">
        <f>IF('DOCENTI-CLASSI-MATERIE'!$B44="Docente",IF(ISBLANK(ORARIO!AE24)=TRUE,"",ORARIO!AE24),"")</f>
        <v/>
      </c>
      <c r="BA24" s="4" t="str">
        <f>IF('DOCENTI-CLASSI-MATERIE'!$B44="Docente",IF(ISBLANK(ORARIO!AF24)=TRUE,"",ORARIO!AF24),"")</f>
        <v/>
      </c>
      <c r="BB24" s="4" t="str">
        <f>IF('DOCENTI-CLASSI-MATERIE'!$B44="Docente",IF(ISBLANK(ORARIO!AG24)=TRUE,"",ORARIO!AG24),"")</f>
        <v/>
      </c>
      <c r="BC24" s="4" t="str">
        <f>IF('DOCENTI-CLASSI-MATERIE'!$B44="Docente",IF(ISBLANK(ORARIO!AH24)=TRUE,"",ORARIO!AH24),"")</f>
        <v/>
      </c>
      <c r="BD24" s="4" t="str">
        <f>IF('DOCENTI-CLASSI-MATERIE'!$B44="Docente",IF(ISBLANK(ORARIO!AI24)=TRUE,"",ORARIO!AI24),"")</f>
        <v/>
      </c>
      <c r="BE24" s="4" t="e">
        <f>IF('DOCENTI-CLASSI-MATERIE'!$B44="Docente",IF(ISBLANK(ORARIO!#REF!)=TRUE,"",ORARIO!#REF!),"")</f>
        <v>#REF!</v>
      </c>
      <c r="BF24" s="4" t="e">
        <f>IF('DOCENTI-CLASSI-MATERIE'!$B44="Docente",IF(ISBLANK(ORARIO!#REF!)=TRUE,"",ORARIO!#REF!),"")</f>
        <v>#REF!</v>
      </c>
      <c r="BG24" s="4" t="e">
        <f>IF('DOCENTI-CLASSI-MATERIE'!$B44="Docente",IF(ISBLANK(ORARIO!#REF!)=TRUE,"",ORARIO!#REF!),"")</f>
        <v>#REF!</v>
      </c>
      <c r="BH24" s="4" t="e">
        <f>IF('DOCENTI-CLASSI-MATERIE'!$B44="Docente",IF(ISBLANK(ORARIO!#REF!)=TRUE,"",ORARIO!#REF!),"")</f>
        <v>#REF!</v>
      </c>
      <c r="BI24" s="6" t="e">
        <f>IF('DOCENTI-CLASSI-MATERIE'!$B44="Docente",IF(ISBLANK(ORARIO!#REF!)=TRUE,"",ORARIO!#REF!),"")</f>
        <v>#REF!</v>
      </c>
    </row>
    <row r="25" spans="1:61" ht="20.100000000000001" customHeight="1">
      <c r="A25" s="78" t="str">
        <f>IF('DOCENTI-CLASSI-MATERIE'!B46="Docente",'DOCENTI-CLASSI-MATERIE'!A46,"")</f>
        <v>MAZZOLAI tg</v>
      </c>
      <c r="B25" s="5" t="str">
        <f>IF('DOCENTI-CLASSI-MATERIE'!$B46="Docente",IF(ISBLANK(ORARIO!C25)=TRUE,"",ORARIO!C25),"")</f>
        <v/>
      </c>
      <c r="C25" s="4" t="str">
        <f>IF('DOCENTI-CLASSI-MATERIE'!$B46="Docente",IF(ISBLANK(ORARIO!D25)=TRUE,"",ORARIO!D25),"")</f>
        <v/>
      </c>
      <c r="D25" s="4" t="str">
        <f>IF('DOCENTI-CLASSI-MATERIE'!$B46="Docente",IF(ISBLANK(ORARIO!E25)=TRUE,"",ORARIO!E25),"")</f>
        <v/>
      </c>
      <c r="E25" s="4" t="str">
        <f>IF('DOCENTI-CLASSI-MATERIE'!$B46="Docente",IF(ISBLANK(ORARIO!F25)=TRUE,"",ORARIO!F25),"")</f>
        <v/>
      </c>
      <c r="F25" s="4" t="str">
        <f>IF('DOCENTI-CLASSI-MATERIE'!$B46="Docente",IF(ISBLANK(ORARIO!G25)=TRUE,"",ORARIO!G25),"")</f>
        <v/>
      </c>
      <c r="G25" s="4" t="e">
        <f>IF('DOCENTI-CLASSI-MATERIE'!$B46="Docente",IF(ISBLANK(ORARIO!#REF!)=TRUE,"",ORARIO!#REF!),"")</f>
        <v>#REF!</v>
      </c>
      <c r="H25" s="4" t="e">
        <f>IF('DOCENTI-CLASSI-MATERIE'!$B46="Docente",IF(ISBLANK(ORARIO!#REF!)=TRUE,"",ORARIO!#REF!),"")</f>
        <v>#REF!</v>
      </c>
      <c r="I25" s="4" t="e">
        <f>IF('DOCENTI-CLASSI-MATERIE'!$B46="Docente",IF(ISBLANK(ORARIO!#REF!)=TRUE,"",ORARIO!#REF!),"")</f>
        <v>#REF!</v>
      </c>
      <c r="J25" s="4" t="e">
        <f>IF('DOCENTI-CLASSI-MATERIE'!$B46="Docente",IF(ISBLANK(ORARIO!#REF!)=TRUE,"",ORARIO!#REF!),"")</f>
        <v>#REF!</v>
      </c>
      <c r="K25" s="6" t="e">
        <f>IF('DOCENTI-CLASSI-MATERIE'!$B46="Docente",IF(ISBLANK(ORARIO!#REF!)=TRUE,"",ORARIO!#REF!),"")</f>
        <v>#REF!</v>
      </c>
      <c r="L25" s="5" t="str">
        <f>IF('DOCENTI-CLASSI-MATERIE'!$B46="Docente",IF(ISBLANK(ORARIO!H25)=TRUE,"",ORARIO!H25),"")</f>
        <v/>
      </c>
      <c r="M25" s="4" t="str">
        <f>IF('DOCENTI-CLASSI-MATERIE'!$B46="Docente",IF(ISBLANK(ORARIO!I25)=TRUE,"",ORARIO!I25),"")</f>
        <v/>
      </c>
      <c r="N25" s="4" t="str">
        <f>IF('DOCENTI-CLASSI-MATERIE'!$B46="Docente",IF(ISBLANK(ORARIO!J25)=TRUE,"",ORARIO!J25),"")</f>
        <v/>
      </c>
      <c r="O25" s="4" t="str">
        <f>IF('DOCENTI-CLASSI-MATERIE'!$B46="Docente",IF(ISBLANK(ORARIO!K25)=TRUE,"",ORARIO!K25),"")</f>
        <v/>
      </c>
      <c r="P25" s="4" t="str">
        <f>IF('DOCENTI-CLASSI-MATERIE'!$B46="Docente",IF(ISBLANK(ORARIO!L25)=TRUE,"",ORARIO!L25),"")</f>
        <v/>
      </c>
      <c r="Q25" s="4" t="str">
        <f>IF('DOCENTI-CLASSI-MATERIE'!$B46="Docente",IF(ISBLANK(ORARIO!M25)=TRUE,"",ORARIO!M25),"")</f>
        <v/>
      </c>
      <c r="R25" s="4" t="e">
        <f>IF('DOCENTI-CLASSI-MATERIE'!$B46="Docente",IF(ISBLANK(ORARIO!#REF!)=TRUE,"",ORARIO!#REF!),"")</f>
        <v>#REF!</v>
      </c>
      <c r="S25" s="4" t="e">
        <f>IF('DOCENTI-CLASSI-MATERIE'!$B46="Docente",IF(ISBLANK(ORARIO!#REF!)=TRUE,"",ORARIO!#REF!),"")</f>
        <v>#REF!</v>
      </c>
      <c r="T25" s="4" t="e">
        <f>IF('DOCENTI-CLASSI-MATERIE'!$B46="Docente",IF(ISBLANK(ORARIO!#REF!)=TRUE,"",ORARIO!#REF!),"")</f>
        <v>#REF!</v>
      </c>
      <c r="U25" s="6" t="e">
        <f>IF('DOCENTI-CLASSI-MATERIE'!$B46="Docente",IF(ISBLANK(ORARIO!#REF!)=TRUE,"",ORARIO!#REF!),"")</f>
        <v>#REF!</v>
      </c>
      <c r="V25" s="5" t="str">
        <f>IF('DOCENTI-CLASSI-MATERIE'!$B46="Docente",IF(ISBLANK(ORARIO!N25)=TRUE,"",ORARIO!N25),"")</f>
        <v>1M</v>
      </c>
      <c r="W25" s="4" t="str">
        <f>IF('DOCENTI-CLASSI-MATERIE'!$B46="Docente",IF(ISBLANK(ORARIO!O25)=TRUE,"",ORARIO!O25),"")</f>
        <v>1M</v>
      </c>
      <c r="X25" s="4" t="str">
        <f>IF('DOCENTI-CLASSI-MATERIE'!$B46="Docente",IF(ISBLANK(ORARIO!P25)=TRUE,"",ORARIO!P25),"")</f>
        <v>2M</v>
      </c>
      <c r="Y25" s="4" t="str">
        <f>IF('DOCENTI-CLASSI-MATERIE'!$B46="Docente",IF(ISBLANK(ORARIO!Q25)=TRUE,"",ORARIO!Q25),"")</f>
        <v>2M</v>
      </c>
      <c r="Z25" s="4" t="str">
        <f>IF('DOCENTI-CLASSI-MATERIE'!$B46="Docente",IF(ISBLANK(ORARIO!R25)=TRUE,"",ORARIO!R25),"")</f>
        <v/>
      </c>
      <c r="AA25" s="4" t="str">
        <f>IF('DOCENTI-CLASSI-MATERIE'!$B46="Docente",IF(ISBLANK(ORARIO!S25)=TRUE,"",ORARIO!S25),"")</f>
        <v/>
      </c>
      <c r="AB25" s="4" t="e">
        <f>IF('DOCENTI-CLASSI-MATERIE'!$B46="Docente",IF(ISBLANK(ORARIO!#REF!)=TRUE,"",ORARIO!#REF!),"")</f>
        <v>#REF!</v>
      </c>
      <c r="AC25" s="4" t="e">
        <f>IF('DOCENTI-CLASSI-MATERIE'!$B46="Docente",IF(ISBLANK(ORARIO!#REF!)=TRUE,"",ORARIO!#REF!),"")</f>
        <v>#REF!</v>
      </c>
      <c r="AD25" s="4" t="e">
        <f>IF('DOCENTI-CLASSI-MATERIE'!$B46="Docente",IF(ISBLANK(ORARIO!#REF!)=TRUE,"",ORARIO!#REF!),"")</f>
        <v>#REF!</v>
      </c>
      <c r="AE25" s="6" t="e">
        <f>IF('DOCENTI-CLASSI-MATERIE'!$B46="Docente",IF(ISBLANK(ORARIO!#REF!)=TRUE,"",ORARIO!#REF!),"")</f>
        <v>#REF!</v>
      </c>
      <c r="AF25" s="5" t="str">
        <f>IF('DOCENTI-CLASSI-MATERIE'!$B46="Docente",IF(ISBLANK(ORARIO!T25)=TRUE,"",ORARIO!T25),"")</f>
        <v/>
      </c>
      <c r="AG25" s="4" t="str">
        <f>IF('DOCENTI-CLASSI-MATERIE'!$B46="Docente",IF(ISBLANK(ORARIO!U25)=TRUE,"",ORARIO!U25),"")</f>
        <v/>
      </c>
      <c r="AH25" s="4" t="str">
        <f>IF('DOCENTI-CLASSI-MATERIE'!$B46="Docente",IF(ISBLANK(ORARIO!V25)=TRUE,"",ORARIO!V25),"")</f>
        <v/>
      </c>
      <c r="AI25" s="4" t="str">
        <f>IF('DOCENTI-CLASSI-MATERIE'!$B46="Docente",IF(ISBLANK(ORARIO!W25)=TRUE,"",ORARIO!W25),"")</f>
        <v/>
      </c>
      <c r="AJ25" s="4" t="str">
        <f>IF('DOCENTI-CLASSI-MATERIE'!$B46="Docente",IF(ISBLANK(ORARIO!X25)=TRUE,"",ORARIO!X25),"")</f>
        <v/>
      </c>
      <c r="AK25" s="4" t="str">
        <f>IF('DOCENTI-CLASSI-MATERIE'!$B46="Docente",IF(ISBLANK(ORARIO!Y25)=TRUE,"",ORARIO!Y25),"")</f>
        <v/>
      </c>
      <c r="AL25" s="4" t="e">
        <f>IF('DOCENTI-CLASSI-MATERIE'!$B46="Docente",IF(ISBLANK(ORARIO!#REF!)=TRUE,"",ORARIO!#REF!),"")</f>
        <v>#REF!</v>
      </c>
      <c r="AM25" s="4" t="e">
        <f>IF('DOCENTI-CLASSI-MATERIE'!$B46="Docente",IF(ISBLANK(ORARIO!#REF!)=TRUE,"",ORARIO!#REF!),"")</f>
        <v>#REF!</v>
      </c>
      <c r="AN25" s="4" t="e">
        <f>IF('DOCENTI-CLASSI-MATERIE'!$B46="Docente",IF(ISBLANK(ORARIO!#REF!)=TRUE,"",ORARIO!#REF!),"")</f>
        <v>#REF!</v>
      </c>
      <c r="AO25" s="6" t="e">
        <f>IF('DOCENTI-CLASSI-MATERIE'!$B46="Docente",IF(ISBLANK(ORARIO!#REF!)=TRUE,"",ORARIO!#REF!),"")</f>
        <v>#REF!</v>
      </c>
      <c r="AP25" s="5" t="str">
        <f>IF('DOCENTI-CLASSI-MATERIE'!$B46="Docente",IF(ISBLANK(ORARIO!Z25)=TRUE,"",ORARIO!Z25),"")</f>
        <v/>
      </c>
      <c r="AQ25" s="4" t="str">
        <f>IF('DOCENTI-CLASSI-MATERIE'!$B46="Docente",IF(ISBLANK(ORARIO!AA25)=TRUE,"",ORARIO!AA25),"")</f>
        <v/>
      </c>
      <c r="AR25" s="4" t="str">
        <f>IF('DOCENTI-CLASSI-MATERIE'!$B46="Docente",IF(ISBLANK(ORARIO!AB25)=TRUE,"",ORARIO!AB25),"")</f>
        <v/>
      </c>
      <c r="AS25" s="4" t="str">
        <f>IF('DOCENTI-CLASSI-MATERIE'!$B46="Docente",IF(ISBLANK(ORARIO!AC25)=TRUE,"",ORARIO!AC25),"")</f>
        <v/>
      </c>
      <c r="AT25" s="4" t="str">
        <f>IF('DOCENTI-CLASSI-MATERIE'!$B46="Docente",IF(ISBLANK(ORARIO!AD25)=TRUE,"",ORARIO!AD25),"")</f>
        <v/>
      </c>
      <c r="AU25" s="4" t="e">
        <f>IF('DOCENTI-CLASSI-MATERIE'!$B46="Docente",IF(ISBLANK(ORARIO!#REF!)=TRUE,"",ORARIO!#REF!),"")</f>
        <v>#REF!</v>
      </c>
      <c r="AV25" s="4" t="e">
        <f>IF('DOCENTI-CLASSI-MATERIE'!$B46="Docente",IF(ISBLANK(ORARIO!#REF!)=TRUE,"",ORARIO!#REF!),"")</f>
        <v>#REF!</v>
      </c>
      <c r="AW25" s="4" t="e">
        <f>IF('DOCENTI-CLASSI-MATERIE'!$B46="Docente",IF(ISBLANK(ORARIO!#REF!)=TRUE,"",ORARIO!#REF!),"")</f>
        <v>#REF!</v>
      </c>
      <c r="AX25" s="4" t="e">
        <f>IF('DOCENTI-CLASSI-MATERIE'!$B46="Docente",IF(ISBLANK(ORARIO!#REF!)=TRUE,"",ORARIO!#REF!),"")</f>
        <v>#REF!</v>
      </c>
      <c r="AY25" s="6" t="e">
        <f>IF('DOCENTI-CLASSI-MATERIE'!$B46="Docente",IF(ISBLANK(ORARIO!#REF!)=TRUE,"",ORARIO!#REF!),"")</f>
        <v>#REF!</v>
      </c>
      <c r="AZ25" s="5" t="str">
        <f>IF('DOCENTI-CLASSI-MATERIE'!$B46="Docente",IF(ISBLANK(ORARIO!AE25)=TRUE,"",ORARIO!AE25),"")</f>
        <v>1M</v>
      </c>
      <c r="BA25" s="4" t="str">
        <f>IF('DOCENTI-CLASSI-MATERIE'!$B46="Docente",IF(ISBLANK(ORARIO!AF25)=TRUE,"",ORARIO!AF25),"")</f>
        <v>2M</v>
      </c>
      <c r="BB25" s="4" t="str">
        <f>IF('DOCENTI-CLASSI-MATERIE'!$B46="Docente",IF(ISBLANK(ORARIO!AG25)=TRUE,"",ORARIO!AG25),"")</f>
        <v/>
      </c>
      <c r="BC25" s="4" t="str">
        <f>IF('DOCENTI-CLASSI-MATERIE'!$B46="Docente",IF(ISBLANK(ORARIO!AH25)=TRUE,"",ORARIO!AH25),"")</f>
        <v/>
      </c>
      <c r="BD25" s="4" t="str">
        <f>IF('DOCENTI-CLASSI-MATERIE'!$B46="Docente",IF(ISBLANK(ORARIO!AI25)=TRUE,"",ORARIO!AI25),"")</f>
        <v/>
      </c>
      <c r="BE25" s="4" t="e">
        <f>IF('DOCENTI-CLASSI-MATERIE'!$B46="Docente",IF(ISBLANK(ORARIO!#REF!)=TRUE,"",ORARIO!#REF!),"")</f>
        <v>#REF!</v>
      </c>
      <c r="BF25" s="4" t="e">
        <f>IF('DOCENTI-CLASSI-MATERIE'!$B46="Docente",IF(ISBLANK(ORARIO!#REF!)=TRUE,"",ORARIO!#REF!),"")</f>
        <v>#REF!</v>
      </c>
      <c r="BG25" s="4" t="e">
        <f>IF('DOCENTI-CLASSI-MATERIE'!$B46="Docente",IF(ISBLANK(ORARIO!#REF!)=TRUE,"",ORARIO!#REF!),"")</f>
        <v>#REF!</v>
      </c>
      <c r="BH25" s="4" t="e">
        <f>IF('DOCENTI-CLASSI-MATERIE'!$B46="Docente",IF(ISBLANK(ORARIO!#REF!)=TRUE,"",ORARIO!#REF!),"")</f>
        <v>#REF!</v>
      </c>
      <c r="BI25" s="6" t="e">
        <f>IF('DOCENTI-CLASSI-MATERIE'!$B46="Docente",IF(ISBLANK(ORARIO!#REF!)=TRUE,"",ORARIO!#REF!),"")</f>
        <v>#REF!</v>
      </c>
    </row>
    <row r="26" spans="1:61" ht="20.100000000000001" customHeight="1">
      <c r="A26" s="78" t="str">
        <f>IF('DOCENTI-CLASSI-MATERIE'!B48="Docente",'DOCENTI-CLASSI-MATERIE'!A48,"")</f>
        <v>MAZZOLAI d</v>
      </c>
      <c r="B26" s="5" t="str">
        <f>IF('DOCENTI-CLASSI-MATERIE'!$B48="Docente",IF(ISBLANK(ORARIO!C26)=TRUE,"",ORARIO!C26),"")</f>
        <v/>
      </c>
      <c r="C26" s="4" t="str">
        <f>IF('DOCENTI-CLASSI-MATERIE'!$B48="Docente",IF(ISBLANK(ORARIO!D26)=TRUE,"",ORARIO!D26),"")</f>
        <v/>
      </c>
      <c r="D26" s="4" t="str">
        <f>IF('DOCENTI-CLASSI-MATERIE'!$B48="Docente",IF(ISBLANK(ORARIO!E26)=TRUE,"",ORARIO!E26),"")</f>
        <v/>
      </c>
      <c r="E26" s="4" t="str">
        <f>IF('DOCENTI-CLASSI-MATERIE'!$B48="Docente",IF(ISBLANK(ORARIO!F26)=TRUE,"",ORARIO!F26),"")</f>
        <v/>
      </c>
      <c r="F26" s="4" t="str">
        <f>IF('DOCENTI-CLASSI-MATERIE'!$B48="Docente",IF(ISBLANK(ORARIO!G26)=TRUE,"",ORARIO!G26),"")</f>
        <v/>
      </c>
      <c r="G26" s="4" t="e">
        <f>IF('DOCENTI-CLASSI-MATERIE'!$B48="Docente",IF(ISBLANK(ORARIO!#REF!)=TRUE,"",ORARIO!#REF!),"")</f>
        <v>#REF!</v>
      </c>
      <c r="H26" s="4" t="e">
        <f>IF('DOCENTI-CLASSI-MATERIE'!$B48="Docente",IF(ISBLANK(ORARIO!#REF!)=TRUE,"",ORARIO!#REF!),"")</f>
        <v>#REF!</v>
      </c>
      <c r="I26" s="4" t="e">
        <f>IF('DOCENTI-CLASSI-MATERIE'!$B48="Docente",IF(ISBLANK(ORARIO!#REF!)=TRUE,"",ORARIO!#REF!),"")</f>
        <v>#REF!</v>
      </c>
      <c r="J26" s="4" t="e">
        <f>IF('DOCENTI-CLASSI-MATERIE'!$B48="Docente",IF(ISBLANK(ORARIO!#REF!)=TRUE,"",ORARIO!#REF!),"")</f>
        <v>#REF!</v>
      </c>
      <c r="K26" s="6" t="e">
        <f>IF('DOCENTI-CLASSI-MATERIE'!$B48="Docente",IF(ISBLANK(ORARIO!#REF!)=TRUE,"",ORARIO!#REF!),"")</f>
        <v>#REF!</v>
      </c>
      <c r="L26" s="5" t="str">
        <f>IF('DOCENTI-CLASSI-MATERIE'!$B48="Docente",IF(ISBLANK(ORARIO!H26)=TRUE,"",ORARIO!H26),"")</f>
        <v/>
      </c>
      <c r="M26" s="4" t="str">
        <f>IF('DOCENTI-CLASSI-MATERIE'!$B48="Docente",IF(ISBLANK(ORARIO!I26)=TRUE,"",ORARIO!I26),"")</f>
        <v/>
      </c>
      <c r="N26" s="4" t="str">
        <f>IF('DOCENTI-CLASSI-MATERIE'!$B48="Docente",IF(ISBLANK(ORARIO!J26)=TRUE,"",ORARIO!J26),"")</f>
        <v>3MB</v>
      </c>
      <c r="O26" s="4" t="str">
        <f>IF('DOCENTI-CLASSI-MATERIE'!$B48="Docente",IF(ISBLANK(ORARIO!K26)=TRUE,"",ORARIO!K26),"")</f>
        <v>3MB</v>
      </c>
      <c r="P26" s="4" t="str">
        <f>IF('DOCENTI-CLASSI-MATERIE'!$B48="Docente",IF(ISBLANK(ORARIO!L26)=TRUE,"",ORARIO!L26),"")</f>
        <v/>
      </c>
      <c r="Q26" s="4" t="str">
        <f>IF('DOCENTI-CLASSI-MATERIE'!$B48="Docente",IF(ISBLANK(ORARIO!M26)=TRUE,"",ORARIO!M26),"")</f>
        <v/>
      </c>
      <c r="R26" s="4" t="e">
        <f>IF('DOCENTI-CLASSI-MATERIE'!$B48="Docente",IF(ISBLANK(ORARIO!#REF!)=TRUE,"",ORARIO!#REF!),"")</f>
        <v>#REF!</v>
      </c>
      <c r="S26" s="4" t="e">
        <f>IF('DOCENTI-CLASSI-MATERIE'!$B48="Docente",IF(ISBLANK(ORARIO!#REF!)=TRUE,"",ORARIO!#REF!),"")</f>
        <v>#REF!</v>
      </c>
      <c r="T26" s="4" t="e">
        <f>IF('DOCENTI-CLASSI-MATERIE'!$B48="Docente",IF(ISBLANK(ORARIO!#REF!)=TRUE,"",ORARIO!#REF!),"")</f>
        <v>#REF!</v>
      </c>
      <c r="U26" s="6" t="e">
        <f>IF('DOCENTI-CLASSI-MATERIE'!$B48="Docente",IF(ISBLANK(ORARIO!#REF!)=TRUE,"",ORARIO!#REF!),"")</f>
        <v>#REF!</v>
      </c>
      <c r="V26" s="5" t="str">
        <f>IF('DOCENTI-CLASSI-MATERIE'!$B48="Docente",IF(ISBLANK(ORARIO!N26)=TRUE,"",ORARIO!N26),"")</f>
        <v/>
      </c>
      <c r="W26" s="4" t="str">
        <f>IF('DOCENTI-CLASSI-MATERIE'!$B48="Docente",IF(ISBLANK(ORARIO!O26)=TRUE,"",ORARIO!O26),"")</f>
        <v/>
      </c>
      <c r="X26" s="4" t="str">
        <f>IF('DOCENTI-CLASSI-MATERIE'!$B48="Docente",IF(ISBLANK(ORARIO!P26)=TRUE,"",ORARIO!P26),"")</f>
        <v/>
      </c>
      <c r="Y26" s="4" t="str">
        <f>IF('DOCENTI-CLASSI-MATERIE'!$B48="Docente",IF(ISBLANK(ORARIO!Q26)=TRUE,"",ORARIO!Q26),"")</f>
        <v/>
      </c>
      <c r="Z26" s="4" t="str">
        <f>IF('DOCENTI-CLASSI-MATERIE'!$B48="Docente",IF(ISBLANK(ORARIO!R26)=TRUE,"",ORARIO!R26),"")</f>
        <v/>
      </c>
      <c r="AA26" s="4" t="str">
        <f>IF('DOCENTI-CLASSI-MATERIE'!$B48="Docente",IF(ISBLANK(ORARIO!S26)=TRUE,"",ORARIO!S26),"")</f>
        <v/>
      </c>
      <c r="AB26" s="4" t="e">
        <f>IF('DOCENTI-CLASSI-MATERIE'!$B48="Docente",IF(ISBLANK(ORARIO!#REF!)=TRUE,"",ORARIO!#REF!),"")</f>
        <v>#REF!</v>
      </c>
      <c r="AC26" s="4" t="e">
        <f>IF('DOCENTI-CLASSI-MATERIE'!$B48="Docente",IF(ISBLANK(ORARIO!#REF!)=TRUE,"",ORARIO!#REF!),"")</f>
        <v>#REF!</v>
      </c>
      <c r="AD26" s="4" t="e">
        <f>IF('DOCENTI-CLASSI-MATERIE'!$B48="Docente",IF(ISBLANK(ORARIO!#REF!)=TRUE,"",ORARIO!#REF!),"")</f>
        <v>#REF!</v>
      </c>
      <c r="AE26" s="6" t="e">
        <f>IF('DOCENTI-CLASSI-MATERIE'!$B48="Docente",IF(ISBLANK(ORARIO!#REF!)=TRUE,"",ORARIO!#REF!),"")</f>
        <v>#REF!</v>
      </c>
      <c r="AF26" s="5" t="str">
        <f>IF('DOCENTI-CLASSI-MATERIE'!$B48="Docente",IF(ISBLANK(ORARIO!T26)=TRUE,"",ORARIO!T26),"")</f>
        <v/>
      </c>
      <c r="AG26" s="4" t="str">
        <f>IF('DOCENTI-CLASSI-MATERIE'!$B48="Docente",IF(ISBLANK(ORARIO!U26)=TRUE,"",ORARIO!U26),"")</f>
        <v/>
      </c>
      <c r="AH26" s="4" t="str">
        <f>IF('DOCENTI-CLASSI-MATERIE'!$B48="Docente",IF(ISBLANK(ORARIO!V26)=TRUE,"",ORARIO!V26),"")</f>
        <v/>
      </c>
      <c r="AI26" s="4" t="str">
        <f>IF('DOCENTI-CLASSI-MATERIE'!$B48="Docente",IF(ISBLANK(ORARIO!W26)=TRUE,"",ORARIO!W26),"")</f>
        <v/>
      </c>
      <c r="AJ26" s="4" t="str">
        <f>IF('DOCENTI-CLASSI-MATERIE'!$B48="Docente",IF(ISBLANK(ORARIO!X26)=TRUE,"",ORARIO!X26),"")</f>
        <v/>
      </c>
      <c r="AK26" s="4" t="str">
        <f>IF('DOCENTI-CLASSI-MATERIE'!$B48="Docente",IF(ISBLANK(ORARIO!Y26)=TRUE,"",ORARIO!Y26),"")</f>
        <v/>
      </c>
      <c r="AL26" s="4" t="e">
        <f>IF('DOCENTI-CLASSI-MATERIE'!$B48="Docente",IF(ISBLANK(ORARIO!#REF!)=TRUE,"",ORARIO!#REF!),"")</f>
        <v>#REF!</v>
      </c>
      <c r="AM26" s="4" t="e">
        <f>IF('DOCENTI-CLASSI-MATERIE'!$B48="Docente",IF(ISBLANK(ORARIO!#REF!)=TRUE,"",ORARIO!#REF!),"")</f>
        <v>#REF!</v>
      </c>
      <c r="AN26" s="4" t="e">
        <f>IF('DOCENTI-CLASSI-MATERIE'!$B48="Docente",IF(ISBLANK(ORARIO!#REF!)=TRUE,"",ORARIO!#REF!),"")</f>
        <v>#REF!</v>
      </c>
      <c r="AO26" s="6" t="e">
        <f>IF('DOCENTI-CLASSI-MATERIE'!$B48="Docente",IF(ISBLANK(ORARIO!#REF!)=TRUE,"",ORARIO!#REF!),"")</f>
        <v>#REF!</v>
      </c>
      <c r="AP26" s="5" t="str">
        <f>IF('DOCENTI-CLASSI-MATERIE'!$B48="Docente",IF(ISBLANK(ORARIO!Z26)=TRUE,"",ORARIO!Z26),"")</f>
        <v/>
      </c>
      <c r="AQ26" s="4" t="str">
        <f>IF('DOCENTI-CLASSI-MATERIE'!$B48="Docente",IF(ISBLANK(ORARIO!AA26)=TRUE,"",ORARIO!AA26),"")</f>
        <v/>
      </c>
      <c r="AR26" s="4" t="str">
        <f>IF('DOCENTI-CLASSI-MATERIE'!$B48="Docente",IF(ISBLANK(ORARIO!AB26)=TRUE,"",ORARIO!AB26),"")</f>
        <v/>
      </c>
      <c r="AS26" s="4" t="str">
        <f>IF('DOCENTI-CLASSI-MATERIE'!$B48="Docente",IF(ISBLANK(ORARIO!AC26)=TRUE,"",ORARIO!AC26),"")</f>
        <v/>
      </c>
      <c r="AT26" s="4" t="str">
        <f>IF('DOCENTI-CLASSI-MATERIE'!$B48="Docente",IF(ISBLANK(ORARIO!AD26)=TRUE,"",ORARIO!AD26),"")</f>
        <v/>
      </c>
      <c r="AU26" s="4" t="e">
        <f>IF('DOCENTI-CLASSI-MATERIE'!$B48="Docente",IF(ISBLANK(ORARIO!#REF!)=TRUE,"",ORARIO!#REF!),"")</f>
        <v>#REF!</v>
      </c>
      <c r="AV26" s="4" t="e">
        <f>IF('DOCENTI-CLASSI-MATERIE'!$B48="Docente",IF(ISBLANK(ORARIO!#REF!)=TRUE,"",ORARIO!#REF!),"")</f>
        <v>#REF!</v>
      </c>
      <c r="AW26" s="4" t="e">
        <f>IF('DOCENTI-CLASSI-MATERIE'!$B48="Docente",IF(ISBLANK(ORARIO!#REF!)=TRUE,"",ORARIO!#REF!),"")</f>
        <v>#REF!</v>
      </c>
      <c r="AX26" s="4" t="e">
        <f>IF('DOCENTI-CLASSI-MATERIE'!$B48="Docente",IF(ISBLANK(ORARIO!#REF!)=TRUE,"",ORARIO!#REF!),"")</f>
        <v>#REF!</v>
      </c>
      <c r="AY26" s="6" t="e">
        <f>IF('DOCENTI-CLASSI-MATERIE'!$B48="Docente",IF(ISBLANK(ORARIO!#REF!)=TRUE,"",ORARIO!#REF!),"")</f>
        <v>#REF!</v>
      </c>
      <c r="AZ26" s="5" t="str">
        <f>IF('DOCENTI-CLASSI-MATERIE'!$B48="Docente",IF(ISBLANK(ORARIO!AE26)=TRUE,"",ORARIO!AE26),"")</f>
        <v/>
      </c>
      <c r="BA26" s="4" t="str">
        <f>IF('DOCENTI-CLASSI-MATERIE'!$B48="Docente",IF(ISBLANK(ORARIO!AF26)=TRUE,"",ORARIO!AF26),"")</f>
        <v/>
      </c>
      <c r="BB26" s="4" t="str">
        <f>IF('DOCENTI-CLASSI-MATERIE'!$B48="Docente",IF(ISBLANK(ORARIO!AG26)=TRUE,"",ORARIO!AG26),"")</f>
        <v/>
      </c>
      <c r="BC26" s="4" t="str">
        <f>IF('DOCENTI-CLASSI-MATERIE'!$B48="Docente",IF(ISBLANK(ORARIO!AH26)=TRUE,"",ORARIO!AH26),"")</f>
        <v>3MB</v>
      </c>
      <c r="BD26" s="4" t="str">
        <f>IF('DOCENTI-CLASSI-MATERIE'!$B48="Docente",IF(ISBLANK(ORARIO!AI26)=TRUE,"",ORARIO!AI26),"")</f>
        <v/>
      </c>
      <c r="BE26" s="4" t="e">
        <f>IF('DOCENTI-CLASSI-MATERIE'!$B48="Docente",IF(ISBLANK(ORARIO!#REF!)=TRUE,"",ORARIO!#REF!),"")</f>
        <v>#REF!</v>
      </c>
      <c r="BF26" s="4" t="e">
        <f>IF('DOCENTI-CLASSI-MATERIE'!$B48="Docente",IF(ISBLANK(ORARIO!#REF!)=TRUE,"",ORARIO!#REF!),"")</f>
        <v>#REF!</v>
      </c>
      <c r="BG26" s="4" t="e">
        <f>IF('DOCENTI-CLASSI-MATERIE'!$B48="Docente",IF(ISBLANK(ORARIO!#REF!)=TRUE,"",ORARIO!#REF!),"")</f>
        <v>#REF!</v>
      </c>
      <c r="BH26" s="4" t="e">
        <f>IF('DOCENTI-CLASSI-MATERIE'!$B48="Docente",IF(ISBLANK(ORARIO!#REF!)=TRUE,"",ORARIO!#REF!),"")</f>
        <v>#REF!</v>
      </c>
      <c r="BI26" s="6" t="e">
        <f>IF('DOCENTI-CLASSI-MATERIE'!$B48="Docente",IF(ISBLANK(ORARIO!#REF!)=TRUE,"",ORARIO!#REF!),"")</f>
        <v>#REF!</v>
      </c>
    </row>
    <row r="27" spans="1:61" ht="20.100000000000001" customHeight="1">
      <c r="A27" s="78" t="str">
        <f>IF('DOCENTI-CLASSI-MATERIE'!B50="Docente",'DOCENTI-CLASSI-MATERIE'!A50,"")</f>
        <v>MEMOLA</v>
      </c>
      <c r="B27" s="5" t="str">
        <f>IF('DOCENTI-CLASSI-MATERIE'!$B50="Docente",IF(ISBLANK(ORARIO!C27)=TRUE,"",ORARIO!C27),"")</f>
        <v/>
      </c>
      <c r="C27" s="4" t="str">
        <f>IF('DOCENTI-CLASSI-MATERIE'!$B50="Docente",IF(ISBLANK(ORARIO!D27)=TRUE,"",ORARIO!D27),"")</f>
        <v/>
      </c>
      <c r="D27" s="4" t="str">
        <f>IF('DOCENTI-CLASSI-MATERIE'!$B50="Docente",IF(ISBLANK(ORARIO!E27)=TRUE,"",ORARIO!E27),"")</f>
        <v/>
      </c>
      <c r="E27" s="4" t="str">
        <f>IF('DOCENTI-CLASSI-MATERIE'!$B50="Docente",IF(ISBLANK(ORARIO!F27)=TRUE,"",ORARIO!F27),"")</f>
        <v/>
      </c>
      <c r="F27" s="4" t="str">
        <f>IF('DOCENTI-CLASSI-MATERIE'!$B50="Docente",IF(ISBLANK(ORARIO!G27)=TRUE,"",ORARIO!G27),"")</f>
        <v/>
      </c>
      <c r="G27" s="4" t="e">
        <f>IF('DOCENTI-CLASSI-MATERIE'!$B50="Docente",IF(ISBLANK(ORARIO!#REF!)=TRUE,"",ORARIO!#REF!),"")</f>
        <v>#REF!</v>
      </c>
      <c r="H27" s="4" t="e">
        <f>IF('DOCENTI-CLASSI-MATERIE'!$B50="Docente",IF(ISBLANK(ORARIO!#REF!)=TRUE,"",ORARIO!#REF!),"")</f>
        <v>#REF!</v>
      </c>
      <c r="I27" s="4" t="e">
        <f>IF('DOCENTI-CLASSI-MATERIE'!$B50="Docente",IF(ISBLANK(ORARIO!#REF!)=TRUE,"",ORARIO!#REF!),"")</f>
        <v>#REF!</v>
      </c>
      <c r="J27" s="4" t="e">
        <f>IF('DOCENTI-CLASSI-MATERIE'!$B50="Docente",IF(ISBLANK(ORARIO!#REF!)=TRUE,"",ORARIO!#REF!),"")</f>
        <v>#REF!</v>
      </c>
      <c r="K27" s="6" t="e">
        <f>IF('DOCENTI-CLASSI-MATERIE'!$B50="Docente",IF(ISBLANK(ORARIO!#REF!)=TRUE,"",ORARIO!#REF!),"")</f>
        <v>#REF!</v>
      </c>
      <c r="L27" s="5" t="str">
        <f>IF('DOCENTI-CLASSI-MATERIE'!$B50="Docente",IF(ISBLANK(ORARIO!H27)=TRUE,"",ORARIO!H27),"")</f>
        <v/>
      </c>
      <c r="M27" s="4" t="str">
        <f>IF('DOCENTI-CLASSI-MATERIE'!$B50="Docente",IF(ISBLANK(ORARIO!I27)=TRUE,"",ORARIO!I27),"")</f>
        <v/>
      </c>
      <c r="N27" s="4" t="str">
        <f>IF('DOCENTI-CLASSI-MATERIE'!$B50="Docente",IF(ISBLANK(ORARIO!J27)=TRUE,"",ORARIO!J27),"")</f>
        <v>5M</v>
      </c>
      <c r="O27" s="4" t="str">
        <f>IF('DOCENTI-CLASSI-MATERIE'!$B50="Docente",IF(ISBLANK(ORARIO!K27)=TRUE,"",ORARIO!K27),"")</f>
        <v>5EC</v>
      </c>
      <c r="P27" s="4" t="str">
        <f>IF('DOCENTI-CLASSI-MATERIE'!$B50="Docente",IF(ISBLANK(ORARIO!L27)=TRUE,"",ORARIO!L27),"")</f>
        <v>4MB</v>
      </c>
      <c r="Q27" s="4" t="str">
        <f>IF('DOCENTI-CLASSI-MATERIE'!$B50="Docente",IF(ISBLANK(ORARIO!M27)=TRUE,"",ORARIO!M27),"")</f>
        <v>3EC</v>
      </c>
      <c r="R27" s="4" t="e">
        <f>IF('DOCENTI-CLASSI-MATERIE'!$B50="Docente",IF(ISBLANK(ORARIO!#REF!)=TRUE,"",ORARIO!#REF!),"")</f>
        <v>#REF!</v>
      </c>
      <c r="S27" s="4" t="e">
        <f>IF('DOCENTI-CLASSI-MATERIE'!$B50="Docente",IF(ISBLANK(ORARIO!#REF!)=TRUE,"",ORARIO!#REF!),"")</f>
        <v>#REF!</v>
      </c>
      <c r="T27" s="4" t="e">
        <f>IF('DOCENTI-CLASSI-MATERIE'!$B50="Docente",IF(ISBLANK(ORARIO!#REF!)=TRUE,"",ORARIO!#REF!),"")</f>
        <v>#REF!</v>
      </c>
      <c r="U27" s="6" t="e">
        <f>IF('DOCENTI-CLASSI-MATERIE'!$B50="Docente",IF(ISBLANK(ORARIO!#REF!)=TRUE,"",ORARIO!#REF!),"")</f>
        <v>#REF!</v>
      </c>
      <c r="V27" s="5" t="str">
        <f>IF('DOCENTI-CLASSI-MATERIE'!$B50="Docente",IF(ISBLANK(ORARIO!N27)=TRUE,"",ORARIO!N27),"")</f>
        <v/>
      </c>
      <c r="W27" s="4" t="str">
        <f>IF('DOCENTI-CLASSI-MATERIE'!$B50="Docente",IF(ISBLANK(ORARIO!O27)=TRUE,"",ORARIO!O27),"")</f>
        <v/>
      </c>
      <c r="X27" s="4" t="str">
        <f>IF('DOCENTI-CLASSI-MATERIE'!$B50="Docente",IF(ISBLANK(ORARIO!P27)=TRUE,"",ORARIO!P27),"")</f>
        <v/>
      </c>
      <c r="Y27" s="4" t="str">
        <f>IF('DOCENTI-CLASSI-MATERIE'!$B50="Docente",IF(ISBLANK(ORARIO!Q27)=TRUE,"",ORARIO!Q27),"")</f>
        <v/>
      </c>
      <c r="Z27" s="4" t="str">
        <f>IF('DOCENTI-CLASSI-MATERIE'!$B50="Docente",IF(ISBLANK(ORARIO!R27)=TRUE,"",ORARIO!R27),"")</f>
        <v/>
      </c>
      <c r="AA27" s="4" t="str">
        <f>IF('DOCENTI-CLASSI-MATERIE'!$B50="Docente",IF(ISBLANK(ORARIO!S27)=TRUE,"",ORARIO!S27),"")</f>
        <v/>
      </c>
      <c r="AB27" s="4" t="e">
        <f>IF('DOCENTI-CLASSI-MATERIE'!$B50="Docente",IF(ISBLANK(ORARIO!#REF!)=TRUE,"",ORARIO!#REF!),"")</f>
        <v>#REF!</v>
      </c>
      <c r="AC27" s="4" t="e">
        <f>IF('DOCENTI-CLASSI-MATERIE'!$B50="Docente",IF(ISBLANK(ORARIO!#REF!)=TRUE,"",ORARIO!#REF!),"")</f>
        <v>#REF!</v>
      </c>
      <c r="AD27" s="4" t="e">
        <f>IF('DOCENTI-CLASSI-MATERIE'!$B50="Docente",IF(ISBLANK(ORARIO!#REF!)=TRUE,"",ORARIO!#REF!),"")</f>
        <v>#REF!</v>
      </c>
      <c r="AE27" s="6" t="e">
        <f>IF('DOCENTI-CLASSI-MATERIE'!$B50="Docente",IF(ISBLANK(ORARIO!#REF!)=TRUE,"",ORARIO!#REF!),"")</f>
        <v>#REF!</v>
      </c>
      <c r="AF27" s="5" t="str">
        <f>IF('DOCENTI-CLASSI-MATERIE'!$B50="Docente",IF(ISBLANK(ORARIO!T27)=TRUE,"",ORARIO!T27),"")</f>
        <v>3MA</v>
      </c>
      <c r="AG27" s="4" t="str">
        <f>IF('DOCENTI-CLASSI-MATERIE'!$B50="Docente",IF(ISBLANK(ORARIO!U27)=TRUE,"",ORARIO!U27),"")</f>
        <v/>
      </c>
      <c r="AH27" s="4" t="str">
        <f>IF('DOCENTI-CLASSI-MATERIE'!$B50="Docente",IF(ISBLANK(ORARIO!V27)=TRUE,"",ORARIO!V27),"")</f>
        <v/>
      </c>
      <c r="AI27" s="4" t="str">
        <f>IF('DOCENTI-CLASSI-MATERIE'!$B50="Docente",IF(ISBLANK(ORARIO!W27)=TRUE,"",ORARIO!W27),"")</f>
        <v/>
      </c>
      <c r="AJ27" s="4" t="str">
        <f>IF('DOCENTI-CLASSI-MATERIE'!$B50="Docente",IF(ISBLANK(ORARIO!X27)=TRUE,"",ORARIO!X27),"")</f>
        <v/>
      </c>
      <c r="AK27" s="4" t="str">
        <f>IF('DOCENTI-CLASSI-MATERIE'!$B50="Docente",IF(ISBLANK(ORARIO!Y27)=TRUE,"",ORARIO!Y27),"")</f>
        <v/>
      </c>
      <c r="AL27" s="4" t="e">
        <f>IF('DOCENTI-CLASSI-MATERIE'!$B50="Docente",IF(ISBLANK(ORARIO!#REF!)=TRUE,"",ORARIO!#REF!),"")</f>
        <v>#REF!</v>
      </c>
      <c r="AM27" s="4" t="e">
        <f>IF('DOCENTI-CLASSI-MATERIE'!$B50="Docente",IF(ISBLANK(ORARIO!#REF!)=TRUE,"",ORARIO!#REF!),"")</f>
        <v>#REF!</v>
      </c>
      <c r="AN27" s="4" t="e">
        <f>IF('DOCENTI-CLASSI-MATERIE'!$B50="Docente",IF(ISBLANK(ORARIO!#REF!)=TRUE,"",ORARIO!#REF!),"")</f>
        <v>#REF!</v>
      </c>
      <c r="AO27" s="6" t="e">
        <f>IF('DOCENTI-CLASSI-MATERIE'!$B50="Docente",IF(ISBLANK(ORARIO!#REF!)=TRUE,"",ORARIO!#REF!),"")</f>
        <v>#REF!</v>
      </c>
      <c r="AP27" s="5" t="str">
        <f>IF('DOCENTI-CLASSI-MATERIE'!$B50="Docente",IF(ISBLANK(ORARIO!Z27)=TRUE,"",ORARIO!Z27),"")</f>
        <v>2T</v>
      </c>
      <c r="AQ27" s="4" t="str">
        <f>IF('DOCENTI-CLASSI-MATERIE'!$B50="Docente",IF(ISBLANK(ORARIO!AA27)=TRUE,"",ORARIO!AA27),"")</f>
        <v>4EC</v>
      </c>
      <c r="AR27" s="4" t="str">
        <f>IF('DOCENTI-CLASSI-MATERIE'!$B50="Docente",IF(ISBLANK(ORARIO!AB27)=TRUE,"",ORARIO!AB27),"")</f>
        <v>2M</v>
      </c>
      <c r="AS27" s="4" t="str">
        <f>IF('DOCENTI-CLASSI-MATERIE'!$B50="Docente",IF(ISBLANK(ORARIO!AC27)=TRUE,"",ORARIO!AC27),"")</f>
        <v>1T</v>
      </c>
      <c r="AT27" s="4" t="str">
        <f>IF('DOCENTI-CLASSI-MATERIE'!$B50="Docente",IF(ISBLANK(ORARIO!AD27)=TRUE,"",ORARIO!AD27),"")</f>
        <v>1M</v>
      </c>
      <c r="AU27" s="4" t="e">
        <f>IF('DOCENTI-CLASSI-MATERIE'!$B50="Docente",IF(ISBLANK(ORARIO!#REF!)=TRUE,"",ORARIO!#REF!),"")</f>
        <v>#REF!</v>
      </c>
      <c r="AV27" s="4" t="e">
        <f>IF('DOCENTI-CLASSI-MATERIE'!$B50="Docente",IF(ISBLANK(ORARIO!#REF!)=TRUE,"",ORARIO!#REF!),"")</f>
        <v>#REF!</v>
      </c>
      <c r="AW27" s="4" t="e">
        <f>IF('DOCENTI-CLASSI-MATERIE'!$B50="Docente",IF(ISBLANK(ORARIO!#REF!)=TRUE,"",ORARIO!#REF!),"")</f>
        <v>#REF!</v>
      </c>
      <c r="AX27" s="4" t="e">
        <f>IF('DOCENTI-CLASSI-MATERIE'!$B50="Docente",IF(ISBLANK(ORARIO!#REF!)=TRUE,"",ORARIO!#REF!),"")</f>
        <v>#REF!</v>
      </c>
      <c r="AY27" s="6" t="e">
        <f>IF('DOCENTI-CLASSI-MATERIE'!$B50="Docente",IF(ISBLANK(ORARIO!#REF!)=TRUE,"",ORARIO!#REF!),"")</f>
        <v>#REF!</v>
      </c>
      <c r="AZ27" s="5" t="str">
        <f>IF('DOCENTI-CLASSI-MATERIE'!$B50="Docente",IF(ISBLANK(ORARIO!AE27)=TRUE,"",ORARIO!AE27),"")</f>
        <v/>
      </c>
      <c r="BA27" s="4" t="str">
        <f>IF('DOCENTI-CLASSI-MATERIE'!$B50="Docente",IF(ISBLANK(ORARIO!AF27)=TRUE,"",ORARIO!AF27),"")</f>
        <v/>
      </c>
      <c r="BB27" s="4" t="str">
        <f>IF('DOCENTI-CLASSI-MATERIE'!$B50="Docente",IF(ISBLANK(ORARIO!AG27)=TRUE,"",ORARIO!AG27),"")</f>
        <v/>
      </c>
      <c r="BC27" s="4" t="str">
        <f>IF('DOCENTI-CLASSI-MATERIE'!$B50="Docente",IF(ISBLANK(ORARIO!AH27)=TRUE,"",ORARIO!AH27),"")</f>
        <v/>
      </c>
      <c r="BD27" s="4" t="str">
        <f>IF('DOCENTI-CLASSI-MATERIE'!$B50="Docente",IF(ISBLANK(ORARIO!AI27)=TRUE,"",ORARIO!AI27),"")</f>
        <v/>
      </c>
      <c r="BE27" s="4" t="e">
        <f>IF('DOCENTI-CLASSI-MATERIE'!$B50="Docente",IF(ISBLANK(ORARIO!#REF!)=TRUE,"",ORARIO!#REF!),"")</f>
        <v>#REF!</v>
      </c>
      <c r="BF27" s="4" t="e">
        <f>IF('DOCENTI-CLASSI-MATERIE'!$B50="Docente",IF(ISBLANK(ORARIO!#REF!)=TRUE,"",ORARIO!#REF!),"")</f>
        <v>#REF!</v>
      </c>
      <c r="BG27" s="4" t="e">
        <f>IF('DOCENTI-CLASSI-MATERIE'!$B50="Docente",IF(ISBLANK(ORARIO!#REF!)=TRUE,"",ORARIO!#REF!),"")</f>
        <v>#REF!</v>
      </c>
      <c r="BH27" s="4" t="e">
        <f>IF('DOCENTI-CLASSI-MATERIE'!$B50="Docente",IF(ISBLANK(ORARIO!#REF!)=TRUE,"",ORARIO!#REF!),"")</f>
        <v>#REF!</v>
      </c>
      <c r="BI27" s="6" t="e">
        <f>IF('DOCENTI-CLASSI-MATERIE'!$B50="Docente",IF(ISBLANK(ORARIO!#REF!)=TRUE,"",ORARIO!#REF!),"")</f>
        <v>#REF!</v>
      </c>
    </row>
    <row r="28" spans="1:61" ht="20.100000000000001" customHeight="1">
      <c r="A28" s="78" t="str">
        <f>IF('DOCENTI-CLASSI-MATERIE'!B52="Docente",'DOCENTI-CLASSI-MATERIE'!A52,"")</f>
        <v>NASCARI</v>
      </c>
      <c r="B28" s="5" t="str">
        <f>IF('DOCENTI-CLASSI-MATERIE'!$B52="Docente",IF(ISBLANK(ORARIO!C28)=TRUE,"",ORARIO!C28),"")</f>
        <v/>
      </c>
      <c r="C28" s="4" t="str">
        <f>IF('DOCENTI-CLASSI-MATERIE'!$B52="Docente",IF(ISBLANK(ORARIO!D28)=TRUE,"",ORARIO!D28),"")</f>
        <v/>
      </c>
      <c r="D28" s="4" t="str">
        <f>IF('DOCENTI-CLASSI-MATERIE'!$B52="Docente",IF(ISBLANK(ORARIO!E28)=TRUE,"",ORARIO!E28),"")</f>
        <v/>
      </c>
      <c r="E28" s="4" t="str">
        <f>IF('DOCENTI-CLASSI-MATERIE'!$B52="Docente",IF(ISBLANK(ORARIO!F28)=TRUE,"",ORARIO!F28),"")</f>
        <v/>
      </c>
      <c r="F28" s="4" t="str">
        <f>IF('DOCENTI-CLASSI-MATERIE'!$B52="Docente",IF(ISBLANK(ORARIO!G28)=TRUE,"",ORARIO!G28),"")</f>
        <v/>
      </c>
      <c r="G28" s="4" t="e">
        <f>IF('DOCENTI-CLASSI-MATERIE'!$B52="Docente",IF(ISBLANK(ORARIO!#REF!)=TRUE,"",ORARIO!#REF!),"")</f>
        <v>#REF!</v>
      </c>
      <c r="H28" s="4" t="e">
        <f>IF('DOCENTI-CLASSI-MATERIE'!$B52="Docente",IF(ISBLANK(ORARIO!#REF!)=TRUE,"",ORARIO!#REF!),"")</f>
        <v>#REF!</v>
      </c>
      <c r="I28" s="4" t="e">
        <f>IF('DOCENTI-CLASSI-MATERIE'!$B52="Docente",IF(ISBLANK(ORARIO!#REF!)=TRUE,"",ORARIO!#REF!),"")</f>
        <v>#REF!</v>
      </c>
      <c r="J28" s="4" t="e">
        <f>IF('DOCENTI-CLASSI-MATERIE'!$B52="Docente",IF(ISBLANK(ORARIO!#REF!)=TRUE,"",ORARIO!#REF!),"")</f>
        <v>#REF!</v>
      </c>
      <c r="K28" s="6" t="e">
        <f>IF('DOCENTI-CLASSI-MATERIE'!$B52="Docente",IF(ISBLANK(ORARIO!#REF!)=TRUE,"",ORARIO!#REF!),"")</f>
        <v>#REF!</v>
      </c>
      <c r="L28" s="5" t="str">
        <f>IF('DOCENTI-CLASSI-MATERIE'!$B52="Docente",IF(ISBLANK(ORARIO!H28)=TRUE,"",ORARIO!H28),"")</f>
        <v>3MA</v>
      </c>
      <c r="M28" s="4" t="str">
        <f>IF('DOCENTI-CLASSI-MATERIE'!$B52="Docente",IF(ISBLANK(ORARIO!I28)=TRUE,"",ORARIO!I28),"")</f>
        <v>4MA</v>
      </c>
      <c r="N28" s="4" t="str">
        <f>IF('DOCENTI-CLASSI-MATERIE'!$B52="Docente",IF(ISBLANK(ORARIO!J28)=TRUE,"",ORARIO!J28),"")</f>
        <v>4MB</v>
      </c>
      <c r="O28" s="4" t="str">
        <f>IF('DOCENTI-CLASSI-MATERIE'!$B52="Docente",IF(ISBLANK(ORARIO!K28)=TRUE,"",ORARIO!K28),"")</f>
        <v>5M</v>
      </c>
      <c r="P28" s="4" t="str">
        <f>IF('DOCENTI-CLASSI-MATERIE'!$B52="Docente",IF(ISBLANK(ORARIO!L28)=TRUE,"",ORARIO!L28),"")</f>
        <v>3MB</v>
      </c>
      <c r="Q28" s="4" t="str">
        <f>IF('DOCENTI-CLASSI-MATERIE'!$B52="Docente",IF(ISBLANK(ORARIO!M28)=TRUE,"",ORARIO!M28),"")</f>
        <v>2M</v>
      </c>
      <c r="R28" s="4" t="e">
        <f>IF('DOCENTI-CLASSI-MATERIE'!$B52="Docente",IF(ISBLANK(ORARIO!#REF!)=TRUE,"",ORARIO!#REF!),"")</f>
        <v>#REF!</v>
      </c>
      <c r="S28" s="4" t="e">
        <f>IF('DOCENTI-CLASSI-MATERIE'!$B52="Docente",IF(ISBLANK(ORARIO!#REF!)=TRUE,"",ORARIO!#REF!),"")</f>
        <v>#REF!</v>
      </c>
      <c r="T28" s="4" t="e">
        <f>IF('DOCENTI-CLASSI-MATERIE'!$B52="Docente",IF(ISBLANK(ORARIO!#REF!)=TRUE,"",ORARIO!#REF!),"")</f>
        <v>#REF!</v>
      </c>
      <c r="U28" s="6" t="e">
        <f>IF('DOCENTI-CLASSI-MATERIE'!$B52="Docente",IF(ISBLANK(ORARIO!#REF!)=TRUE,"",ORARIO!#REF!),"")</f>
        <v>#REF!</v>
      </c>
      <c r="V28" s="5" t="str">
        <f>IF('DOCENTI-CLASSI-MATERIE'!$B52="Docente",IF(ISBLANK(ORARIO!N28)=TRUE,"",ORARIO!N28),"")</f>
        <v/>
      </c>
      <c r="W28" s="4" t="str">
        <f>IF('DOCENTI-CLASSI-MATERIE'!$B52="Docente",IF(ISBLANK(ORARIO!O28)=TRUE,"",ORARIO!O28),"")</f>
        <v>5M</v>
      </c>
      <c r="X28" s="4" t="str">
        <f>IF('DOCENTI-CLASSI-MATERIE'!$B52="Docente",IF(ISBLANK(ORARIO!P28)=TRUE,"",ORARIO!P28),"")</f>
        <v/>
      </c>
      <c r="Y28" s="4" t="str">
        <f>IF('DOCENTI-CLASSI-MATERIE'!$B52="Docente",IF(ISBLANK(ORARIO!Q28)=TRUE,"",ORARIO!Q28),"")</f>
        <v>3MA</v>
      </c>
      <c r="Z28" s="4" t="str">
        <f>IF('DOCENTI-CLASSI-MATERIE'!$B52="Docente",IF(ISBLANK(ORARIO!R28)=TRUE,"",ORARIO!R28),"")</f>
        <v>4MB</v>
      </c>
      <c r="AA28" s="4" t="str">
        <f>IF('DOCENTI-CLASSI-MATERIE'!$B52="Docente",IF(ISBLANK(ORARIO!S28)=TRUE,"",ORARIO!S28),"")</f>
        <v>2M</v>
      </c>
      <c r="AB28" s="4" t="e">
        <f>IF('DOCENTI-CLASSI-MATERIE'!$B52="Docente",IF(ISBLANK(ORARIO!#REF!)=TRUE,"",ORARIO!#REF!),"")</f>
        <v>#REF!</v>
      </c>
      <c r="AC28" s="4" t="e">
        <f>IF('DOCENTI-CLASSI-MATERIE'!$B52="Docente",IF(ISBLANK(ORARIO!#REF!)=TRUE,"",ORARIO!#REF!),"")</f>
        <v>#REF!</v>
      </c>
      <c r="AD28" s="4" t="e">
        <f>IF('DOCENTI-CLASSI-MATERIE'!$B52="Docente",IF(ISBLANK(ORARIO!#REF!)=TRUE,"",ORARIO!#REF!),"")</f>
        <v>#REF!</v>
      </c>
      <c r="AE28" s="6" t="e">
        <f>IF('DOCENTI-CLASSI-MATERIE'!$B52="Docente",IF(ISBLANK(ORARIO!#REF!)=TRUE,"",ORARIO!#REF!),"")</f>
        <v>#REF!</v>
      </c>
      <c r="AF28" s="5" t="str">
        <f>IF('DOCENTI-CLASSI-MATERIE'!$B52="Docente",IF(ISBLANK(ORARIO!T28)=TRUE,"",ORARIO!T28),"")</f>
        <v>3MB</v>
      </c>
      <c r="AG28" s="4" t="str">
        <f>IF('DOCENTI-CLASSI-MATERIE'!$B52="Docente",IF(ISBLANK(ORARIO!U28)=TRUE,"",ORARIO!U28),"")</f>
        <v>4MA</v>
      </c>
      <c r="AH28" s="4" t="str">
        <f>IF('DOCENTI-CLASSI-MATERIE'!$B52="Docente",IF(ISBLANK(ORARIO!V28)=TRUE,"",ORARIO!V28),"")</f>
        <v/>
      </c>
      <c r="AI28" s="4" t="str">
        <f>IF('DOCENTI-CLASSI-MATERIE'!$B52="Docente",IF(ISBLANK(ORARIO!W28)=TRUE,"",ORARIO!W28),"")</f>
        <v/>
      </c>
      <c r="AJ28" s="4" t="str">
        <f>IF('DOCENTI-CLASSI-MATERIE'!$B52="Docente",IF(ISBLANK(ORARIO!X28)=TRUE,"",ORARIO!X28),"")</f>
        <v/>
      </c>
      <c r="AK28" s="4" t="str">
        <f>IF('DOCENTI-CLASSI-MATERIE'!$B52="Docente",IF(ISBLANK(ORARIO!Y28)=TRUE,"",ORARIO!Y28),"")</f>
        <v/>
      </c>
      <c r="AL28" s="4" t="e">
        <f>IF('DOCENTI-CLASSI-MATERIE'!$B52="Docente",IF(ISBLANK(ORARIO!#REF!)=TRUE,"",ORARIO!#REF!),"")</f>
        <v>#REF!</v>
      </c>
      <c r="AM28" s="4" t="e">
        <f>IF('DOCENTI-CLASSI-MATERIE'!$B52="Docente",IF(ISBLANK(ORARIO!#REF!)=TRUE,"",ORARIO!#REF!),"")</f>
        <v>#REF!</v>
      </c>
      <c r="AN28" s="4" t="e">
        <f>IF('DOCENTI-CLASSI-MATERIE'!$B52="Docente",IF(ISBLANK(ORARIO!#REF!)=TRUE,"",ORARIO!#REF!),"")</f>
        <v>#REF!</v>
      </c>
      <c r="AO28" s="6" t="e">
        <f>IF('DOCENTI-CLASSI-MATERIE'!$B52="Docente",IF(ISBLANK(ORARIO!#REF!)=TRUE,"",ORARIO!#REF!),"")</f>
        <v>#REF!</v>
      </c>
      <c r="AP28" s="5" t="str">
        <f>IF('DOCENTI-CLASSI-MATERIE'!$B52="Docente",IF(ISBLANK(ORARIO!Z28)=TRUE,"",ORARIO!Z28),"")</f>
        <v>3MB</v>
      </c>
      <c r="AQ28" s="4" t="str">
        <f>IF('DOCENTI-CLASSI-MATERIE'!$B52="Docente",IF(ISBLANK(ORARIO!AA28)=TRUE,"",ORARIO!AA28),"")</f>
        <v/>
      </c>
      <c r="AR28" s="4" t="str">
        <f>IF('DOCENTI-CLASSI-MATERIE'!$B52="Docente",IF(ISBLANK(ORARIO!AB28)=TRUE,"",ORARIO!AB28),"")</f>
        <v>5M</v>
      </c>
      <c r="AS28" s="4" t="str">
        <f>IF('DOCENTI-CLASSI-MATERIE'!$B52="Docente",IF(ISBLANK(ORARIO!AC28)=TRUE,"",ORARIO!AC28),"")</f>
        <v>4MB</v>
      </c>
      <c r="AT28" s="4" t="str">
        <f>IF('DOCENTI-CLASSI-MATERIE'!$B52="Docente",IF(ISBLANK(ORARIO!AD28)=TRUE,"",ORARIO!AD28),"")</f>
        <v>2M</v>
      </c>
      <c r="AU28" s="4" t="e">
        <f>IF('DOCENTI-CLASSI-MATERIE'!$B52="Docente",IF(ISBLANK(ORARIO!#REF!)=TRUE,"",ORARIO!#REF!),"")</f>
        <v>#REF!</v>
      </c>
      <c r="AV28" s="4" t="e">
        <f>IF('DOCENTI-CLASSI-MATERIE'!$B52="Docente",IF(ISBLANK(ORARIO!#REF!)=TRUE,"",ORARIO!#REF!),"")</f>
        <v>#REF!</v>
      </c>
      <c r="AW28" s="4" t="e">
        <f>IF('DOCENTI-CLASSI-MATERIE'!$B52="Docente",IF(ISBLANK(ORARIO!#REF!)=TRUE,"",ORARIO!#REF!),"")</f>
        <v>#REF!</v>
      </c>
      <c r="AX28" s="4" t="e">
        <f>IF('DOCENTI-CLASSI-MATERIE'!$B52="Docente",IF(ISBLANK(ORARIO!#REF!)=TRUE,"",ORARIO!#REF!),"")</f>
        <v>#REF!</v>
      </c>
      <c r="AY28" s="6" t="e">
        <f>IF('DOCENTI-CLASSI-MATERIE'!$B52="Docente",IF(ISBLANK(ORARIO!#REF!)=TRUE,"",ORARIO!#REF!),"")</f>
        <v>#REF!</v>
      </c>
      <c r="AZ28" s="5" t="str">
        <f>IF('DOCENTI-CLASSI-MATERIE'!$B52="Docente",IF(ISBLANK(ORARIO!AE28)=TRUE,"",ORARIO!AE28),"")</f>
        <v>4MA</v>
      </c>
      <c r="BA28" s="4" t="str">
        <f>IF('DOCENTI-CLASSI-MATERIE'!$B52="Docente",IF(ISBLANK(ORARIO!AF28)=TRUE,"",ORARIO!AF28),"")</f>
        <v>3MA</v>
      </c>
      <c r="BB28" s="4" t="str">
        <f>IF('DOCENTI-CLASSI-MATERIE'!$B52="Docente",IF(ISBLANK(ORARIO!AG28)=TRUE,"",ORARIO!AG28),"")</f>
        <v/>
      </c>
      <c r="BC28" s="4" t="str">
        <f>IF('DOCENTI-CLASSI-MATERIE'!$B52="Docente",IF(ISBLANK(ORARIO!AH28)=TRUE,"",ORARIO!AH28),"")</f>
        <v/>
      </c>
      <c r="BD28" s="4" t="str">
        <f>IF('DOCENTI-CLASSI-MATERIE'!$B52="Docente",IF(ISBLANK(ORARIO!AI28)=TRUE,"",ORARIO!AI28),"")</f>
        <v/>
      </c>
      <c r="BE28" s="4" t="e">
        <f>IF('DOCENTI-CLASSI-MATERIE'!$B52="Docente",IF(ISBLANK(ORARIO!#REF!)=TRUE,"",ORARIO!#REF!),"")</f>
        <v>#REF!</v>
      </c>
      <c r="BF28" s="4" t="e">
        <f>IF('DOCENTI-CLASSI-MATERIE'!$B52="Docente",IF(ISBLANK(ORARIO!#REF!)=TRUE,"",ORARIO!#REF!),"")</f>
        <v>#REF!</v>
      </c>
      <c r="BG28" s="4" t="e">
        <f>IF('DOCENTI-CLASSI-MATERIE'!$B52="Docente",IF(ISBLANK(ORARIO!#REF!)=TRUE,"",ORARIO!#REF!),"")</f>
        <v>#REF!</v>
      </c>
      <c r="BH28" s="4" t="e">
        <f>IF('DOCENTI-CLASSI-MATERIE'!$B52="Docente",IF(ISBLANK(ORARIO!#REF!)=TRUE,"",ORARIO!#REF!),"")</f>
        <v>#REF!</v>
      </c>
      <c r="BI28" s="6" t="e">
        <f>IF('DOCENTI-CLASSI-MATERIE'!$B52="Docente",IF(ISBLANK(ORARIO!#REF!)=TRUE,"",ORARIO!#REF!),"")</f>
        <v>#REF!</v>
      </c>
    </row>
    <row r="29" spans="1:61" ht="20.100000000000001" customHeight="1">
      <c r="A29" s="78" t="str">
        <f>IF('DOCENTI-CLASSI-MATERIE'!B54="Docente",'DOCENTI-CLASSI-MATERIE'!A54,"")</f>
        <v>NICCOLOGI  g</v>
      </c>
      <c r="B29" s="5" t="str">
        <f>IF('DOCENTI-CLASSI-MATERIE'!$B54="Docente",IF(ISBLANK(ORARIO!C29)=TRUE,"",ORARIO!C29),"")</f>
        <v/>
      </c>
      <c r="C29" s="4" t="str">
        <f>IF('DOCENTI-CLASSI-MATERIE'!$B54="Docente",IF(ISBLANK(ORARIO!D29)=TRUE,"",ORARIO!D29),"")</f>
        <v/>
      </c>
      <c r="D29" s="4" t="str">
        <f>IF('DOCENTI-CLASSI-MATERIE'!$B54="Docente",IF(ISBLANK(ORARIO!E29)=TRUE,"",ORARIO!E29),"")</f>
        <v/>
      </c>
      <c r="E29" s="4" t="str">
        <f>IF('DOCENTI-CLASSI-MATERIE'!$B54="Docente",IF(ISBLANK(ORARIO!F29)=TRUE,"",ORARIO!F29),"")</f>
        <v/>
      </c>
      <c r="F29" s="4" t="str">
        <f>IF('DOCENTI-CLASSI-MATERIE'!$B54="Docente",IF(ISBLANK(ORARIO!G29)=TRUE,"",ORARIO!G29),"")</f>
        <v>1T</v>
      </c>
      <c r="G29" s="4" t="e">
        <f>IF('DOCENTI-CLASSI-MATERIE'!$B54="Docente",IF(ISBLANK(ORARIO!#REF!)=TRUE,"",ORARIO!#REF!),"")</f>
        <v>#REF!</v>
      </c>
      <c r="H29" s="4" t="e">
        <f>IF('DOCENTI-CLASSI-MATERIE'!$B54="Docente",IF(ISBLANK(ORARIO!#REF!)=TRUE,"",ORARIO!#REF!),"")</f>
        <v>#REF!</v>
      </c>
      <c r="I29" s="4" t="e">
        <f>IF('DOCENTI-CLASSI-MATERIE'!$B54="Docente",IF(ISBLANK(ORARIO!#REF!)=TRUE,"",ORARIO!#REF!),"")</f>
        <v>#REF!</v>
      </c>
      <c r="J29" s="4" t="e">
        <f>IF('DOCENTI-CLASSI-MATERIE'!$B54="Docente",IF(ISBLANK(ORARIO!#REF!)=TRUE,"",ORARIO!#REF!),"")</f>
        <v>#REF!</v>
      </c>
      <c r="K29" s="6" t="e">
        <f>IF('DOCENTI-CLASSI-MATERIE'!$B54="Docente",IF(ISBLANK(ORARIO!#REF!)=TRUE,"",ORARIO!#REF!),"")</f>
        <v>#REF!</v>
      </c>
      <c r="L29" s="5" t="str">
        <f>IF('DOCENTI-CLASSI-MATERIE'!$B54="Docente",IF(ISBLANK(ORARIO!H29)=TRUE,"",ORARIO!H29),"")</f>
        <v/>
      </c>
      <c r="M29" s="4" t="str">
        <f>IF('DOCENTI-CLASSI-MATERIE'!$B54="Docente",IF(ISBLANK(ORARIO!I29)=TRUE,"",ORARIO!I29),"")</f>
        <v/>
      </c>
      <c r="N29" s="4" t="str">
        <f>IF('DOCENTI-CLASSI-MATERIE'!$B54="Docente",IF(ISBLANK(ORARIO!J29)=TRUE,"",ORARIO!J29),"")</f>
        <v/>
      </c>
      <c r="O29" s="4" t="str">
        <f>IF('DOCENTI-CLASSI-MATERIE'!$B54="Docente",IF(ISBLANK(ORARIO!K29)=TRUE,"",ORARIO!K29),"")</f>
        <v/>
      </c>
      <c r="P29" s="4" t="str">
        <f>IF('DOCENTI-CLASSI-MATERIE'!$B54="Docente",IF(ISBLANK(ORARIO!L29)=TRUE,"",ORARIO!L29),"")</f>
        <v/>
      </c>
      <c r="Q29" s="4" t="str">
        <f>IF('DOCENTI-CLASSI-MATERIE'!$B54="Docente",IF(ISBLANK(ORARIO!M29)=TRUE,"",ORARIO!M29),"")</f>
        <v/>
      </c>
      <c r="R29" s="4" t="e">
        <f>IF('DOCENTI-CLASSI-MATERIE'!$B54="Docente",IF(ISBLANK(ORARIO!#REF!)=TRUE,"",ORARIO!#REF!),"")</f>
        <v>#REF!</v>
      </c>
      <c r="S29" s="4" t="e">
        <f>IF('DOCENTI-CLASSI-MATERIE'!$B54="Docente",IF(ISBLANK(ORARIO!#REF!)=TRUE,"",ORARIO!#REF!),"")</f>
        <v>#REF!</v>
      </c>
      <c r="T29" s="4" t="e">
        <f>IF('DOCENTI-CLASSI-MATERIE'!$B54="Docente",IF(ISBLANK(ORARIO!#REF!)=TRUE,"",ORARIO!#REF!),"")</f>
        <v>#REF!</v>
      </c>
      <c r="U29" s="6" t="e">
        <f>IF('DOCENTI-CLASSI-MATERIE'!$B54="Docente",IF(ISBLANK(ORARIO!#REF!)=TRUE,"",ORARIO!#REF!),"")</f>
        <v>#REF!</v>
      </c>
      <c r="V29" s="5" t="str">
        <f>IF('DOCENTI-CLASSI-MATERIE'!$B54="Docente",IF(ISBLANK(ORARIO!N29)=TRUE,"",ORARIO!N29),"")</f>
        <v/>
      </c>
      <c r="W29" s="4" t="str">
        <f>IF('DOCENTI-CLASSI-MATERIE'!$B54="Docente",IF(ISBLANK(ORARIO!O29)=TRUE,"",ORARIO!O29),"")</f>
        <v/>
      </c>
      <c r="X29" s="4" t="str">
        <f>IF('DOCENTI-CLASSI-MATERIE'!$B54="Docente",IF(ISBLANK(ORARIO!P29)=TRUE,"",ORARIO!P29),"")</f>
        <v/>
      </c>
      <c r="Y29" s="4" t="str">
        <f>IF('DOCENTI-CLASSI-MATERIE'!$B54="Docente",IF(ISBLANK(ORARIO!Q29)=TRUE,"",ORARIO!Q29),"")</f>
        <v/>
      </c>
      <c r="Z29" s="4" t="str">
        <f>IF('DOCENTI-CLASSI-MATERIE'!$B54="Docente",IF(ISBLANK(ORARIO!R29)=TRUE,"",ORARIO!R29),"")</f>
        <v/>
      </c>
      <c r="AA29" s="4" t="str">
        <f>IF('DOCENTI-CLASSI-MATERIE'!$B54="Docente",IF(ISBLANK(ORARIO!S29)=TRUE,"",ORARIO!S29),"")</f>
        <v/>
      </c>
      <c r="AB29" s="4" t="e">
        <f>IF('DOCENTI-CLASSI-MATERIE'!$B54="Docente",IF(ISBLANK(ORARIO!#REF!)=TRUE,"",ORARIO!#REF!),"")</f>
        <v>#REF!</v>
      </c>
      <c r="AC29" s="4" t="e">
        <f>IF('DOCENTI-CLASSI-MATERIE'!$B54="Docente",IF(ISBLANK(ORARIO!#REF!)=TRUE,"",ORARIO!#REF!),"")</f>
        <v>#REF!</v>
      </c>
      <c r="AD29" s="4" t="e">
        <f>IF('DOCENTI-CLASSI-MATERIE'!$B54="Docente",IF(ISBLANK(ORARIO!#REF!)=TRUE,"",ORARIO!#REF!),"")</f>
        <v>#REF!</v>
      </c>
      <c r="AE29" s="6" t="e">
        <f>IF('DOCENTI-CLASSI-MATERIE'!$B54="Docente",IF(ISBLANK(ORARIO!#REF!)=TRUE,"",ORARIO!#REF!),"")</f>
        <v>#REF!</v>
      </c>
      <c r="AF29" s="5" t="str">
        <f>IF('DOCENTI-CLASSI-MATERIE'!$B54="Docente",IF(ISBLANK(ORARIO!T29)=TRUE,"",ORARIO!T29),"")</f>
        <v/>
      </c>
      <c r="AG29" s="4" t="str">
        <f>IF('DOCENTI-CLASSI-MATERIE'!$B54="Docente",IF(ISBLANK(ORARIO!U29)=TRUE,"",ORARIO!U29),"")</f>
        <v/>
      </c>
      <c r="AH29" s="4" t="str">
        <f>IF('DOCENTI-CLASSI-MATERIE'!$B54="Docente",IF(ISBLANK(ORARIO!V29)=TRUE,"",ORARIO!V29),"")</f>
        <v/>
      </c>
      <c r="AI29" s="4" t="str">
        <f>IF('DOCENTI-CLASSI-MATERIE'!$B54="Docente",IF(ISBLANK(ORARIO!W29)=TRUE,"",ORARIO!W29),"")</f>
        <v/>
      </c>
      <c r="AJ29" s="4" t="str">
        <f>IF('DOCENTI-CLASSI-MATERIE'!$B54="Docente",IF(ISBLANK(ORARIO!X29)=TRUE,"",ORARIO!X29),"")</f>
        <v/>
      </c>
      <c r="AK29" s="4" t="str">
        <f>IF('DOCENTI-CLASSI-MATERIE'!$B54="Docente",IF(ISBLANK(ORARIO!Y29)=TRUE,"",ORARIO!Y29),"")</f>
        <v/>
      </c>
      <c r="AL29" s="4" t="e">
        <f>IF('DOCENTI-CLASSI-MATERIE'!$B54="Docente",IF(ISBLANK(ORARIO!#REF!)=TRUE,"",ORARIO!#REF!),"")</f>
        <v>#REF!</v>
      </c>
      <c r="AM29" s="4" t="e">
        <f>IF('DOCENTI-CLASSI-MATERIE'!$B54="Docente",IF(ISBLANK(ORARIO!#REF!)=TRUE,"",ORARIO!#REF!),"")</f>
        <v>#REF!</v>
      </c>
      <c r="AN29" s="4" t="e">
        <f>IF('DOCENTI-CLASSI-MATERIE'!$B54="Docente",IF(ISBLANK(ORARIO!#REF!)=TRUE,"",ORARIO!#REF!),"")</f>
        <v>#REF!</v>
      </c>
      <c r="AO29" s="6" t="e">
        <f>IF('DOCENTI-CLASSI-MATERIE'!$B54="Docente",IF(ISBLANK(ORARIO!#REF!)=TRUE,"",ORARIO!#REF!),"")</f>
        <v>#REF!</v>
      </c>
      <c r="AP29" s="5" t="str">
        <f>IF('DOCENTI-CLASSI-MATERIE'!$B54="Docente",IF(ISBLANK(ORARIO!Z29)=TRUE,"",ORARIO!Z29),"")</f>
        <v/>
      </c>
      <c r="AQ29" s="4" t="str">
        <f>IF('DOCENTI-CLASSI-MATERIE'!$B54="Docente",IF(ISBLANK(ORARIO!AA29)=TRUE,"",ORARIO!AA29),"")</f>
        <v/>
      </c>
      <c r="AR29" s="4" t="str">
        <f>IF('DOCENTI-CLASSI-MATERIE'!$B54="Docente",IF(ISBLANK(ORARIO!AB29)=TRUE,"",ORARIO!AB29),"")</f>
        <v/>
      </c>
      <c r="AS29" s="4" t="str">
        <f>IF('DOCENTI-CLASSI-MATERIE'!$B54="Docente",IF(ISBLANK(ORARIO!AC29)=TRUE,"",ORARIO!AC29),"")</f>
        <v/>
      </c>
      <c r="AT29" s="4" t="str">
        <f>IF('DOCENTI-CLASSI-MATERIE'!$B54="Docente",IF(ISBLANK(ORARIO!AD29)=TRUE,"",ORARIO!AD29),"")</f>
        <v/>
      </c>
      <c r="AU29" s="4" t="e">
        <f>IF('DOCENTI-CLASSI-MATERIE'!$B54="Docente",IF(ISBLANK(ORARIO!#REF!)=TRUE,"",ORARIO!#REF!),"")</f>
        <v>#REF!</v>
      </c>
      <c r="AV29" s="4" t="e">
        <f>IF('DOCENTI-CLASSI-MATERIE'!$B54="Docente",IF(ISBLANK(ORARIO!#REF!)=TRUE,"",ORARIO!#REF!),"")</f>
        <v>#REF!</v>
      </c>
      <c r="AW29" s="4" t="e">
        <f>IF('DOCENTI-CLASSI-MATERIE'!$B54="Docente",IF(ISBLANK(ORARIO!#REF!)=TRUE,"",ORARIO!#REF!),"")</f>
        <v>#REF!</v>
      </c>
      <c r="AX29" s="4" t="e">
        <f>IF('DOCENTI-CLASSI-MATERIE'!$B54="Docente",IF(ISBLANK(ORARIO!#REF!)=TRUE,"",ORARIO!#REF!),"")</f>
        <v>#REF!</v>
      </c>
      <c r="AY29" s="6" t="e">
        <f>IF('DOCENTI-CLASSI-MATERIE'!$B54="Docente",IF(ISBLANK(ORARIO!#REF!)=TRUE,"",ORARIO!#REF!),"")</f>
        <v>#REF!</v>
      </c>
      <c r="AZ29" s="5" t="str">
        <f>IF('DOCENTI-CLASSI-MATERIE'!$B54="Docente",IF(ISBLANK(ORARIO!AE29)=TRUE,"",ORARIO!AE29),"")</f>
        <v/>
      </c>
      <c r="BA29" s="4" t="str">
        <f>IF('DOCENTI-CLASSI-MATERIE'!$B54="Docente",IF(ISBLANK(ORARIO!AF29)=TRUE,"",ORARIO!AF29),"")</f>
        <v/>
      </c>
      <c r="BB29" s="4" t="str">
        <f>IF('DOCENTI-CLASSI-MATERIE'!$B54="Docente",IF(ISBLANK(ORARIO!AG29)=TRUE,"",ORARIO!AG29),"")</f>
        <v/>
      </c>
      <c r="BC29" s="4" t="str">
        <f>IF('DOCENTI-CLASSI-MATERIE'!$B54="Docente",IF(ISBLANK(ORARIO!AH29)=TRUE,"",ORARIO!AH29),"")</f>
        <v/>
      </c>
      <c r="BD29" s="4" t="str">
        <f>IF('DOCENTI-CLASSI-MATERIE'!$B54="Docente",IF(ISBLANK(ORARIO!AI29)=TRUE,"",ORARIO!AI29),"")</f>
        <v/>
      </c>
      <c r="BE29" s="4" t="e">
        <f>IF('DOCENTI-CLASSI-MATERIE'!$B54="Docente",IF(ISBLANK(ORARIO!#REF!)=TRUE,"",ORARIO!#REF!),"")</f>
        <v>#REF!</v>
      </c>
      <c r="BF29" s="4" t="e">
        <f>IF('DOCENTI-CLASSI-MATERIE'!$B54="Docente",IF(ISBLANK(ORARIO!#REF!)=TRUE,"",ORARIO!#REF!),"")</f>
        <v>#REF!</v>
      </c>
      <c r="BG29" s="4" t="e">
        <f>IF('DOCENTI-CLASSI-MATERIE'!$B54="Docente",IF(ISBLANK(ORARIO!#REF!)=TRUE,"",ORARIO!#REF!),"")</f>
        <v>#REF!</v>
      </c>
      <c r="BH29" s="4" t="e">
        <f>IF('DOCENTI-CLASSI-MATERIE'!$B54="Docente",IF(ISBLANK(ORARIO!#REF!)=TRUE,"",ORARIO!#REF!),"")</f>
        <v>#REF!</v>
      </c>
      <c r="BI29" s="6" t="e">
        <f>IF('DOCENTI-CLASSI-MATERIE'!$B54="Docente",IF(ISBLANK(ORARIO!#REF!)=TRUE,"",ORARIO!#REF!),"")</f>
        <v>#REF!</v>
      </c>
    </row>
    <row r="30" spans="1:61" ht="20.100000000000001" customHeight="1">
      <c r="A30" s="78" t="str">
        <f>IF('DOCENTI-CLASSI-MATERIE'!B56="Docente",'DOCENTI-CLASSI-MATERIE'!A56,"")</f>
        <v>NICCOLOGI  sib</v>
      </c>
      <c r="B30" s="5" t="str">
        <f>IF('DOCENTI-CLASSI-MATERIE'!$B56="Docente",IF(ISBLANK(ORARIO!C30)=TRUE,"",ORARIO!C30),"")</f>
        <v/>
      </c>
      <c r="C30" s="4" t="str">
        <f>IF('DOCENTI-CLASSI-MATERIE'!$B56="Docente",IF(ISBLANK(ORARIO!D30)=TRUE,"",ORARIO!D30),"")</f>
        <v/>
      </c>
      <c r="D30" s="4" t="str">
        <f>IF('DOCENTI-CLASSI-MATERIE'!$B56="Docente",IF(ISBLANK(ORARIO!E30)=TRUE,"",ORARIO!E30),"")</f>
        <v/>
      </c>
      <c r="E30" s="4" t="str">
        <f>IF('DOCENTI-CLASSI-MATERIE'!$B56="Docente",IF(ISBLANK(ORARIO!F30)=TRUE,"",ORARIO!F30),"")</f>
        <v/>
      </c>
      <c r="F30" s="4" t="str">
        <f>IF('DOCENTI-CLASSI-MATERIE'!$B56="Docente",IF(ISBLANK(ORARIO!G30)=TRUE,"",ORARIO!G30),"")</f>
        <v/>
      </c>
      <c r="G30" s="4" t="e">
        <f>IF('DOCENTI-CLASSI-MATERIE'!$B56="Docente",IF(ISBLANK(ORARIO!#REF!)=TRUE,"",ORARIO!#REF!),"")</f>
        <v>#REF!</v>
      </c>
      <c r="H30" s="4" t="e">
        <f>IF('DOCENTI-CLASSI-MATERIE'!$B56="Docente",IF(ISBLANK(ORARIO!#REF!)=TRUE,"",ORARIO!#REF!),"")</f>
        <v>#REF!</v>
      </c>
      <c r="I30" s="4" t="e">
        <f>IF('DOCENTI-CLASSI-MATERIE'!$B56="Docente",IF(ISBLANK(ORARIO!#REF!)=TRUE,"",ORARIO!#REF!),"")</f>
        <v>#REF!</v>
      </c>
      <c r="J30" s="4" t="e">
        <f>IF('DOCENTI-CLASSI-MATERIE'!$B56="Docente",IF(ISBLANK(ORARIO!#REF!)=TRUE,"",ORARIO!#REF!),"")</f>
        <v>#REF!</v>
      </c>
      <c r="K30" s="6" t="e">
        <f>IF('DOCENTI-CLASSI-MATERIE'!$B56="Docente",IF(ISBLANK(ORARIO!#REF!)=TRUE,"",ORARIO!#REF!),"")</f>
        <v>#REF!</v>
      </c>
      <c r="L30" s="5" t="str">
        <f>IF('DOCENTI-CLASSI-MATERIE'!$B56="Docente",IF(ISBLANK(ORARIO!H30)=TRUE,"",ORARIO!H30),"")</f>
        <v>1T</v>
      </c>
      <c r="M30" s="4" t="str">
        <f>IF('DOCENTI-CLASSI-MATERIE'!$B56="Docente",IF(ISBLANK(ORARIO!I30)=TRUE,"",ORARIO!I30),"")</f>
        <v>2T</v>
      </c>
      <c r="N30" s="4" t="str">
        <f>IF('DOCENTI-CLASSI-MATERIE'!$B56="Docente",IF(ISBLANK(ORARIO!J30)=TRUE,"",ORARIO!J30),"")</f>
        <v/>
      </c>
      <c r="O30" s="4" t="str">
        <f>IF('DOCENTI-CLASSI-MATERIE'!$B56="Docente",IF(ISBLANK(ORARIO!K30)=TRUE,"",ORARIO!K30),"")</f>
        <v/>
      </c>
      <c r="P30" s="4" t="str">
        <f>IF('DOCENTI-CLASSI-MATERIE'!$B56="Docente",IF(ISBLANK(ORARIO!L30)=TRUE,"",ORARIO!L30),"")</f>
        <v/>
      </c>
      <c r="Q30" s="4" t="str">
        <f>IF('DOCENTI-CLASSI-MATERIE'!$B56="Docente",IF(ISBLANK(ORARIO!M30)=TRUE,"",ORARIO!M30),"")</f>
        <v/>
      </c>
      <c r="R30" s="4" t="e">
        <f>IF('DOCENTI-CLASSI-MATERIE'!$B56="Docente",IF(ISBLANK(ORARIO!#REF!)=TRUE,"",ORARIO!#REF!),"")</f>
        <v>#REF!</v>
      </c>
      <c r="S30" s="4" t="e">
        <f>IF('DOCENTI-CLASSI-MATERIE'!$B56="Docente",IF(ISBLANK(ORARIO!#REF!)=TRUE,"",ORARIO!#REF!),"")</f>
        <v>#REF!</v>
      </c>
      <c r="T30" s="4" t="e">
        <f>IF('DOCENTI-CLASSI-MATERIE'!$B56="Docente",IF(ISBLANK(ORARIO!#REF!)=TRUE,"",ORARIO!#REF!),"")</f>
        <v>#REF!</v>
      </c>
      <c r="U30" s="6" t="e">
        <f>IF('DOCENTI-CLASSI-MATERIE'!$B56="Docente",IF(ISBLANK(ORARIO!#REF!)=TRUE,"",ORARIO!#REF!),"")</f>
        <v>#REF!</v>
      </c>
      <c r="V30" s="5" t="str">
        <f>IF('DOCENTI-CLASSI-MATERIE'!$B56="Docente",IF(ISBLANK(ORARIO!N30)=TRUE,"",ORARIO!N30),"")</f>
        <v/>
      </c>
      <c r="W30" s="4" t="str">
        <f>IF('DOCENTI-CLASSI-MATERIE'!$B56="Docente",IF(ISBLANK(ORARIO!O30)=TRUE,"",ORARIO!O30),"")</f>
        <v/>
      </c>
      <c r="X30" s="4" t="str">
        <f>IF('DOCENTI-CLASSI-MATERIE'!$B56="Docente",IF(ISBLANK(ORARIO!P30)=TRUE,"",ORARIO!P30),"")</f>
        <v>2T</v>
      </c>
      <c r="Y30" s="4" t="str">
        <f>IF('DOCENTI-CLASSI-MATERIE'!$B56="Docente",IF(ISBLANK(ORARIO!Q30)=TRUE,"",ORARIO!Q30),"")</f>
        <v/>
      </c>
      <c r="Z30" s="4" t="str">
        <f>IF('DOCENTI-CLASSI-MATERIE'!$B56="Docente",IF(ISBLANK(ORARIO!R30)=TRUE,"",ORARIO!R30),"")</f>
        <v>2M</v>
      </c>
      <c r="AA30" s="4" t="str">
        <f>IF('DOCENTI-CLASSI-MATERIE'!$B56="Docente",IF(ISBLANK(ORARIO!S30)=TRUE,"",ORARIO!S30),"")</f>
        <v/>
      </c>
      <c r="AB30" s="4" t="e">
        <f>IF('DOCENTI-CLASSI-MATERIE'!$B56="Docente",IF(ISBLANK(ORARIO!#REF!)=TRUE,"",ORARIO!#REF!),"")</f>
        <v>#REF!</v>
      </c>
      <c r="AC30" s="4" t="e">
        <f>IF('DOCENTI-CLASSI-MATERIE'!$B56="Docente",IF(ISBLANK(ORARIO!#REF!)=TRUE,"",ORARIO!#REF!),"")</f>
        <v>#REF!</v>
      </c>
      <c r="AD30" s="4" t="e">
        <f>IF('DOCENTI-CLASSI-MATERIE'!$B56="Docente",IF(ISBLANK(ORARIO!#REF!)=TRUE,"",ORARIO!#REF!),"")</f>
        <v>#REF!</v>
      </c>
      <c r="AE30" s="6" t="e">
        <f>IF('DOCENTI-CLASSI-MATERIE'!$B56="Docente",IF(ISBLANK(ORARIO!#REF!)=TRUE,"",ORARIO!#REF!),"")</f>
        <v>#REF!</v>
      </c>
      <c r="AF30" s="5" t="str">
        <f>IF('DOCENTI-CLASSI-MATERIE'!$B56="Docente",IF(ISBLANK(ORARIO!T30)=TRUE,"",ORARIO!T30),"")</f>
        <v/>
      </c>
      <c r="AG30" s="4" t="str">
        <f>IF('DOCENTI-CLASSI-MATERIE'!$B56="Docente",IF(ISBLANK(ORARIO!U30)=TRUE,"",ORARIO!U30),"")</f>
        <v/>
      </c>
      <c r="AH30" s="4" t="str">
        <f>IF('DOCENTI-CLASSI-MATERIE'!$B56="Docente",IF(ISBLANK(ORARIO!V30)=TRUE,"",ORARIO!V30),"")</f>
        <v/>
      </c>
      <c r="AI30" s="4" t="str">
        <f>IF('DOCENTI-CLASSI-MATERIE'!$B56="Docente",IF(ISBLANK(ORARIO!W30)=TRUE,"",ORARIO!W30),"")</f>
        <v/>
      </c>
      <c r="AJ30" s="4" t="str">
        <f>IF('DOCENTI-CLASSI-MATERIE'!$B56="Docente",IF(ISBLANK(ORARIO!X30)=TRUE,"",ORARIO!X30),"")</f>
        <v/>
      </c>
      <c r="AK30" s="4" t="str">
        <f>IF('DOCENTI-CLASSI-MATERIE'!$B56="Docente",IF(ISBLANK(ORARIO!Y30)=TRUE,"",ORARIO!Y30),"")</f>
        <v/>
      </c>
      <c r="AL30" s="4" t="e">
        <f>IF('DOCENTI-CLASSI-MATERIE'!$B56="Docente",IF(ISBLANK(ORARIO!#REF!)=TRUE,"",ORARIO!#REF!),"")</f>
        <v>#REF!</v>
      </c>
      <c r="AM30" s="4" t="e">
        <f>IF('DOCENTI-CLASSI-MATERIE'!$B56="Docente",IF(ISBLANK(ORARIO!#REF!)=TRUE,"",ORARIO!#REF!),"")</f>
        <v>#REF!</v>
      </c>
      <c r="AN30" s="4" t="e">
        <f>IF('DOCENTI-CLASSI-MATERIE'!$B56="Docente",IF(ISBLANK(ORARIO!#REF!)=TRUE,"",ORARIO!#REF!),"")</f>
        <v>#REF!</v>
      </c>
      <c r="AO30" s="6" t="e">
        <f>IF('DOCENTI-CLASSI-MATERIE'!$B56="Docente",IF(ISBLANK(ORARIO!#REF!)=TRUE,"",ORARIO!#REF!),"")</f>
        <v>#REF!</v>
      </c>
      <c r="AP30" s="5" t="str">
        <f>IF('DOCENTI-CLASSI-MATERIE'!$B56="Docente",IF(ISBLANK(ORARIO!Z30)=TRUE,"",ORARIO!Z30),"")</f>
        <v/>
      </c>
      <c r="AQ30" s="4" t="str">
        <f>IF('DOCENTI-CLASSI-MATERIE'!$B56="Docente",IF(ISBLANK(ORARIO!AA30)=TRUE,"",ORARIO!AA30),"")</f>
        <v/>
      </c>
      <c r="AR30" s="4" t="str">
        <f>IF('DOCENTI-CLASSI-MATERIE'!$B56="Docente",IF(ISBLANK(ORARIO!AB30)=TRUE,"",ORARIO!AB30),"")</f>
        <v/>
      </c>
      <c r="AS30" s="4" t="str">
        <f>IF('DOCENTI-CLASSI-MATERIE'!$B56="Docente",IF(ISBLANK(ORARIO!AC30)=TRUE,"",ORARIO!AC30),"")</f>
        <v/>
      </c>
      <c r="AT30" s="4" t="str">
        <f>IF('DOCENTI-CLASSI-MATERIE'!$B56="Docente",IF(ISBLANK(ORARIO!AD30)=TRUE,"",ORARIO!AD30),"")</f>
        <v/>
      </c>
      <c r="AU30" s="4" t="e">
        <f>IF('DOCENTI-CLASSI-MATERIE'!$B56="Docente",IF(ISBLANK(ORARIO!#REF!)=TRUE,"",ORARIO!#REF!),"")</f>
        <v>#REF!</v>
      </c>
      <c r="AV30" s="4" t="e">
        <f>IF('DOCENTI-CLASSI-MATERIE'!$B56="Docente",IF(ISBLANK(ORARIO!#REF!)=TRUE,"",ORARIO!#REF!),"")</f>
        <v>#REF!</v>
      </c>
      <c r="AW30" s="4" t="e">
        <f>IF('DOCENTI-CLASSI-MATERIE'!$B56="Docente",IF(ISBLANK(ORARIO!#REF!)=TRUE,"",ORARIO!#REF!),"")</f>
        <v>#REF!</v>
      </c>
      <c r="AX30" s="4" t="e">
        <f>IF('DOCENTI-CLASSI-MATERIE'!$B56="Docente",IF(ISBLANK(ORARIO!#REF!)=TRUE,"",ORARIO!#REF!),"")</f>
        <v>#REF!</v>
      </c>
      <c r="AY30" s="6" t="e">
        <f>IF('DOCENTI-CLASSI-MATERIE'!$B56="Docente",IF(ISBLANK(ORARIO!#REF!)=TRUE,"",ORARIO!#REF!),"")</f>
        <v>#REF!</v>
      </c>
      <c r="AZ30" s="5" t="str">
        <f>IF('DOCENTI-CLASSI-MATERIE'!$B56="Docente",IF(ISBLANK(ORARIO!AE30)=TRUE,"",ORARIO!AE30),"")</f>
        <v>1T</v>
      </c>
      <c r="BA30" s="4" t="str">
        <f>IF('DOCENTI-CLASSI-MATERIE'!$B56="Docente",IF(ISBLANK(ORARIO!AF30)=TRUE,"",ORARIO!AF30),"")</f>
        <v/>
      </c>
      <c r="BB30" s="4" t="str">
        <f>IF('DOCENTI-CLASSI-MATERIE'!$B56="Docente",IF(ISBLANK(ORARIO!AG30)=TRUE,"",ORARIO!AG30),"")</f>
        <v/>
      </c>
      <c r="BC30" s="4" t="str">
        <f>IF('DOCENTI-CLASSI-MATERIE'!$B56="Docente",IF(ISBLANK(ORARIO!AH30)=TRUE,"",ORARIO!AH30),"")</f>
        <v/>
      </c>
      <c r="BD30" s="4" t="str">
        <f>IF('DOCENTI-CLASSI-MATERIE'!$B56="Docente",IF(ISBLANK(ORARIO!AI30)=TRUE,"",ORARIO!AI30),"")</f>
        <v/>
      </c>
      <c r="BE30" s="4" t="e">
        <f>IF('DOCENTI-CLASSI-MATERIE'!$B56="Docente",IF(ISBLANK(ORARIO!#REF!)=TRUE,"",ORARIO!#REF!),"")</f>
        <v>#REF!</v>
      </c>
      <c r="BF30" s="4" t="e">
        <f>IF('DOCENTI-CLASSI-MATERIE'!$B56="Docente",IF(ISBLANK(ORARIO!#REF!)=TRUE,"",ORARIO!#REF!),"")</f>
        <v>#REF!</v>
      </c>
      <c r="BG30" s="4" t="e">
        <f>IF('DOCENTI-CLASSI-MATERIE'!$B56="Docente",IF(ISBLANK(ORARIO!#REF!)=TRUE,"",ORARIO!#REF!),"")</f>
        <v>#REF!</v>
      </c>
      <c r="BH30" s="4" t="e">
        <f>IF('DOCENTI-CLASSI-MATERIE'!$B56="Docente",IF(ISBLANK(ORARIO!#REF!)=TRUE,"",ORARIO!#REF!),"")</f>
        <v>#REF!</v>
      </c>
      <c r="BI30" s="6" t="e">
        <f>IF('DOCENTI-CLASSI-MATERIE'!$B56="Docente",IF(ISBLANK(ORARIO!#REF!)=TRUE,"",ORARIO!#REF!),"")</f>
        <v>#REF!</v>
      </c>
    </row>
    <row r="31" spans="1:61" ht="20.100000000000001" customHeight="1">
      <c r="A31" s="78" t="str">
        <f>IF('DOCENTI-CLASSI-MATERIE'!B58="Docente",'DOCENTI-CLASSI-MATERIE'!A58,"")</f>
        <v>NICCOLOGI  i</v>
      </c>
      <c r="B31" s="5" t="str">
        <f>IF('DOCENTI-CLASSI-MATERIE'!$B58="Docente",IF(ISBLANK(ORARIO!C31)=TRUE,"",ORARIO!C31),"")</f>
        <v>5C</v>
      </c>
      <c r="C31" s="4" t="str">
        <f>IF('DOCENTI-CLASSI-MATERIE'!$B58="Docente",IF(ISBLANK(ORARIO!D31)=TRUE,"",ORARIO!D31),"")</f>
        <v>5C</v>
      </c>
      <c r="D31" s="4" t="str">
        <f>IF('DOCENTI-CLASSI-MATERIE'!$B58="Docente",IF(ISBLANK(ORARIO!E31)=TRUE,"",ORARIO!E31),"")</f>
        <v>4C</v>
      </c>
      <c r="E31" s="4" t="str">
        <f>IF('DOCENTI-CLASSI-MATERIE'!$B58="Docente",IF(ISBLANK(ORARIO!F31)=TRUE,"",ORARIO!F31),"")</f>
        <v>4C</v>
      </c>
      <c r="F31" s="4" t="str">
        <f>IF('DOCENTI-CLASSI-MATERIE'!$B58="Docente",IF(ISBLANK(ORARIO!G31)=TRUE,"",ORARIO!G31),"")</f>
        <v/>
      </c>
      <c r="G31" s="4" t="e">
        <f>IF('DOCENTI-CLASSI-MATERIE'!$B58="Docente",IF(ISBLANK(ORARIO!#REF!)=TRUE,"",ORARIO!#REF!),"")</f>
        <v>#REF!</v>
      </c>
      <c r="H31" s="4" t="e">
        <f>IF('DOCENTI-CLASSI-MATERIE'!$B58="Docente",IF(ISBLANK(ORARIO!#REF!)=TRUE,"",ORARIO!#REF!),"")</f>
        <v>#REF!</v>
      </c>
      <c r="I31" s="4" t="e">
        <f>IF('DOCENTI-CLASSI-MATERIE'!$B58="Docente",IF(ISBLANK(ORARIO!#REF!)=TRUE,"",ORARIO!#REF!),"")</f>
        <v>#REF!</v>
      </c>
      <c r="J31" s="4" t="e">
        <f>IF('DOCENTI-CLASSI-MATERIE'!$B58="Docente",IF(ISBLANK(ORARIO!#REF!)=TRUE,"",ORARIO!#REF!),"")</f>
        <v>#REF!</v>
      </c>
      <c r="K31" s="6" t="e">
        <f>IF('DOCENTI-CLASSI-MATERIE'!$B58="Docente",IF(ISBLANK(ORARIO!#REF!)=TRUE,"",ORARIO!#REF!),"")</f>
        <v>#REF!</v>
      </c>
      <c r="L31" s="5" t="str">
        <f>IF('DOCENTI-CLASSI-MATERIE'!$B58="Docente",IF(ISBLANK(ORARIO!H31)=TRUE,"",ORARIO!H31),"")</f>
        <v/>
      </c>
      <c r="M31" s="4" t="str">
        <f>IF('DOCENTI-CLASSI-MATERIE'!$B58="Docente",IF(ISBLANK(ORARIO!I31)=TRUE,"",ORARIO!I31),"")</f>
        <v/>
      </c>
      <c r="N31" s="4" t="str">
        <f>IF('DOCENTI-CLASSI-MATERIE'!$B58="Docente",IF(ISBLANK(ORARIO!J31)=TRUE,"",ORARIO!J31),"")</f>
        <v/>
      </c>
      <c r="O31" s="4" t="str">
        <f>IF('DOCENTI-CLASSI-MATERIE'!$B58="Docente",IF(ISBLANK(ORARIO!K31)=TRUE,"",ORARIO!K31),"")</f>
        <v/>
      </c>
      <c r="P31" s="4" t="str">
        <f>IF('DOCENTI-CLASSI-MATERIE'!$B58="Docente",IF(ISBLANK(ORARIO!L31)=TRUE,"",ORARIO!L31),"")</f>
        <v/>
      </c>
      <c r="Q31" s="4" t="str">
        <f>IF('DOCENTI-CLASSI-MATERIE'!$B58="Docente",IF(ISBLANK(ORARIO!M31)=TRUE,"",ORARIO!M31),"")</f>
        <v>4C</v>
      </c>
      <c r="R31" s="4" t="e">
        <f>IF('DOCENTI-CLASSI-MATERIE'!$B58="Docente",IF(ISBLANK(ORARIO!#REF!)=TRUE,"",ORARIO!#REF!),"")</f>
        <v>#REF!</v>
      </c>
      <c r="S31" s="4" t="e">
        <f>IF('DOCENTI-CLASSI-MATERIE'!$B58="Docente",IF(ISBLANK(ORARIO!#REF!)=TRUE,"",ORARIO!#REF!),"")</f>
        <v>#REF!</v>
      </c>
      <c r="T31" s="4" t="e">
        <f>IF('DOCENTI-CLASSI-MATERIE'!$B58="Docente",IF(ISBLANK(ORARIO!#REF!)=TRUE,"",ORARIO!#REF!),"")</f>
        <v>#REF!</v>
      </c>
      <c r="U31" s="6" t="e">
        <f>IF('DOCENTI-CLASSI-MATERIE'!$B58="Docente",IF(ISBLANK(ORARIO!#REF!)=TRUE,"",ORARIO!#REF!),"")</f>
        <v>#REF!</v>
      </c>
      <c r="V31" s="5" t="str">
        <f>IF('DOCENTI-CLASSI-MATERIE'!$B58="Docente",IF(ISBLANK(ORARIO!N31)=TRUE,"",ORARIO!N31),"")</f>
        <v/>
      </c>
      <c r="W31" s="4" t="str">
        <f>IF('DOCENTI-CLASSI-MATERIE'!$B58="Docente",IF(ISBLANK(ORARIO!O31)=TRUE,"",ORARIO!O31),"")</f>
        <v/>
      </c>
      <c r="X31" s="4" t="str">
        <f>IF('DOCENTI-CLASSI-MATERIE'!$B58="Docente",IF(ISBLANK(ORARIO!P31)=TRUE,"",ORARIO!P31),"")</f>
        <v/>
      </c>
      <c r="Y31" s="4" t="str">
        <f>IF('DOCENTI-CLASSI-MATERIE'!$B58="Docente",IF(ISBLANK(ORARIO!Q31)=TRUE,"",ORARIO!Q31),"")</f>
        <v/>
      </c>
      <c r="Z31" s="4" t="str">
        <f>IF('DOCENTI-CLASSI-MATERIE'!$B58="Docente",IF(ISBLANK(ORARIO!R31)=TRUE,"",ORARIO!R31),"")</f>
        <v/>
      </c>
      <c r="AA31" s="4" t="str">
        <f>IF('DOCENTI-CLASSI-MATERIE'!$B58="Docente",IF(ISBLANK(ORARIO!S31)=TRUE,"",ORARIO!S31),"")</f>
        <v>5C</v>
      </c>
      <c r="AB31" s="4" t="e">
        <f>IF('DOCENTI-CLASSI-MATERIE'!$B58="Docente",IF(ISBLANK(ORARIO!#REF!)=TRUE,"",ORARIO!#REF!),"")</f>
        <v>#REF!</v>
      </c>
      <c r="AC31" s="4" t="e">
        <f>IF('DOCENTI-CLASSI-MATERIE'!$B58="Docente",IF(ISBLANK(ORARIO!#REF!)=TRUE,"",ORARIO!#REF!),"")</f>
        <v>#REF!</v>
      </c>
      <c r="AD31" s="4" t="e">
        <f>IF('DOCENTI-CLASSI-MATERIE'!$B58="Docente",IF(ISBLANK(ORARIO!#REF!)=TRUE,"",ORARIO!#REF!),"")</f>
        <v>#REF!</v>
      </c>
      <c r="AE31" s="6" t="e">
        <f>IF('DOCENTI-CLASSI-MATERIE'!$B58="Docente",IF(ISBLANK(ORARIO!#REF!)=TRUE,"",ORARIO!#REF!),"")</f>
        <v>#REF!</v>
      </c>
      <c r="AF31" s="5" t="str">
        <f>IF('DOCENTI-CLASSI-MATERIE'!$B58="Docente",IF(ISBLANK(ORARIO!T31)=TRUE,"",ORARIO!T31),"")</f>
        <v/>
      </c>
      <c r="AG31" s="4" t="str">
        <f>IF('DOCENTI-CLASSI-MATERIE'!$B58="Docente",IF(ISBLANK(ORARIO!U31)=TRUE,"",ORARIO!U31),"")</f>
        <v/>
      </c>
      <c r="AH31" s="4" t="str">
        <f>IF('DOCENTI-CLASSI-MATERIE'!$B58="Docente",IF(ISBLANK(ORARIO!V31)=TRUE,"",ORARIO!V31),"")</f>
        <v/>
      </c>
      <c r="AI31" s="4" t="str">
        <f>IF('DOCENTI-CLASSI-MATERIE'!$B58="Docente",IF(ISBLANK(ORARIO!W31)=TRUE,"",ORARIO!W31),"")</f>
        <v/>
      </c>
      <c r="AJ31" s="4" t="str">
        <f>IF('DOCENTI-CLASSI-MATERIE'!$B58="Docente",IF(ISBLANK(ORARIO!X31)=TRUE,"",ORARIO!X31),"")</f>
        <v/>
      </c>
      <c r="AK31" s="4" t="str">
        <f>IF('DOCENTI-CLASSI-MATERIE'!$B58="Docente",IF(ISBLANK(ORARIO!Y31)=TRUE,"",ORARIO!Y31),"")</f>
        <v/>
      </c>
      <c r="AL31" s="4" t="e">
        <f>IF('DOCENTI-CLASSI-MATERIE'!$B58="Docente",IF(ISBLANK(ORARIO!#REF!)=TRUE,"",ORARIO!#REF!),"")</f>
        <v>#REF!</v>
      </c>
      <c r="AM31" s="4" t="e">
        <f>IF('DOCENTI-CLASSI-MATERIE'!$B58="Docente",IF(ISBLANK(ORARIO!#REF!)=TRUE,"",ORARIO!#REF!),"")</f>
        <v>#REF!</v>
      </c>
      <c r="AN31" s="4" t="e">
        <f>IF('DOCENTI-CLASSI-MATERIE'!$B58="Docente",IF(ISBLANK(ORARIO!#REF!)=TRUE,"",ORARIO!#REF!),"")</f>
        <v>#REF!</v>
      </c>
      <c r="AO31" s="6" t="e">
        <f>IF('DOCENTI-CLASSI-MATERIE'!$B58="Docente",IF(ISBLANK(ORARIO!#REF!)=TRUE,"",ORARIO!#REF!),"")</f>
        <v>#REF!</v>
      </c>
      <c r="AP31" s="5" t="str">
        <f>IF('DOCENTI-CLASSI-MATERIE'!$B58="Docente",IF(ISBLANK(ORARIO!Z31)=TRUE,"",ORARIO!Z31),"")</f>
        <v>5C</v>
      </c>
      <c r="AQ31" s="4" t="str">
        <f>IF('DOCENTI-CLASSI-MATERIE'!$B58="Docente",IF(ISBLANK(ORARIO!AA31)=TRUE,"",ORARIO!AA31),"")</f>
        <v/>
      </c>
      <c r="AR31" s="4" t="str">
        <f>IF('DOCENTI-CLASSI-MATERIE'!$B58="Docente",IF(ISBLANK(ORARIO!AB31)=TRUE,"",ORARIO!AB31),"")</f>
        <v>4C</v>
      </c>
      <c r="AS31" s="4" t="str">
        <f>IF('DOCENTI-CLASSI-MATERIE'!$B58="Docente",IF(ISBLANK(ORARIO!AC31)=TRUE,"",ORARIO!AC31),"")</f>
        <v/>
      </c>
      <c r="AT31" s="4" t="str">
        <f>IF('DOCENTI-CLASSI-MATERIE'!$B58="Docente",IF(ISBLANK(ORARIO!AD31)=TRUE,"",ORARIO!AD31),"")</f>
        <v/>
      </c>
      <c r="AU31" s="4" t="e">
        <f>IF('DOCENTI-CLASSI-MATERIE'!$B58="Docente",IF(ISBLANK(ORARIO!#REF!)=TRUE,"",ORARIO!#REF!),"")</f>
        <v>#REF!</v>
      </c>
      <c r="AV31" s="4" t="e">
        <f>IF('DOCENTI-CLASSI-MATERIE'!$B58="Docente",IF(ISBLANK(ORARIO!#REF!)=TRUE,"",ORARIO!#REF!),"")</f>
        <v>#REF!</v>
      </c>
      <c r="AW31" s="4" t="e">
        <f>IF('DOCENTI-CLASSI-MATERIE'!$B58="Docente",IF(ISBLANK(ORARIO!#REF!)=TRUE,"",ORARIO!#REF!),"")</f>
        <v>#REF!</v>
      </c>
      <c r="AX31" s="4" t="e">
        <f>IF('DOCENTI-CLASSI-MATERIE'!$B58="Docente",IF(ISBLANK(ORARIO!#REF!)=TRUE,"",ORARIO!#REF!),"")</f>
        <v>#REF!</v>
      </c>
      <c r="AY31" s="6" t="e">
        <f>IF('DOCENTI-CLASSI-MATERIE'!$B58="Docente",IF(ISBLANK(ORARIO!#REF!)=TRUE,"",ORARIO!#REF!),"")</f>
        <v>#REF!</v>
      </c>
      <c r="AZ31" s="5" t="str">
        <f>IF('DOCENTI-CLASSI-MATERIE'!$B58="Docente",IF(ISBLANK(ORARIO!AE31)=TRUE,"",ORARIO!AE31),"")</f>
        <v/>
      </c>
      <c r="BA31" s="4" t="str">
        <f>IF('DOCENTI-CLASSI-MATERIE'!$B58="Docente",IF(ISBLANK(ORARIO!AF31)=TRUE,"",ORARIO!AF31),"")</f>
        <v>4C</v>
      </c>
      <c r="BB31" s="4" t="str">
        <f>IF('DOCENTI-CLASSI-MATERIE'!$B58="Docente",IF(ISBLANK(ORARIO!AG31)=TRUE,"",ORARIO!AG31),"")</f>
        <v>4C</v>
      </c>
      <c r="BC31" s="4" t="str">
        <f>IF('DOCENTI-CLASSI-MATERIE'!$B58="Docente",IF(ISBLANK(ORARIO!AH31)=TRUE,"",ORARIO!AH31),"")</f>
        <v>5C</v>
      </c>
      <c r="BD31" s="4" t="str">
        <f>IF('DOCENTI-CLASSI-MATERIE'!$B58="Docente",IF(ISBLANK(ORARIO!AI31)=TRUE,"",ORARIO!AI31),"")</f>
        <v>5C</v>
      </c>
      <c r="BE31" s="4" t="e">
        <f>IF('DOCENTI-CLASSI-MATERIE'!$B58="Docente",IF(ISBLANK(ORARIO!#REF!)=TRUE,"",ORARIO!#REF!),"")</f>
        <v>#REF!</v>
      </c>
      <c r="BF31" s="4" t="e">
        <f>IF('DOCENTI-CLASSI-MATERIE'!$B58="Docente",IF(ISBLANK(ORARIO!#REF!)=TRUE,"",ORARIO!#REF!),"")</f>
        <v>#REF!</v>
      </c>
      <c r="BG31" s="4" t="e">
        <f>IF('DOCENTI-CLASSI-MATERIE'!$B58="Docente",IF(ISBLANK(ORARIO!#REF!)=TRUE,"",ORARIO!#REF!),"")</f>
        <v>#REF!</v>
      </c>
      <c r="BH31" s="4" t="e">
        <f>IF('DOCENTI-CLASSI-MATERIE'!$B58="Docente",IF(ISBLANK(ORARIO!#REF!)=TRUE,"",ORARIO!#REF!),"")</f>
        <v>#REF!</v>
      </c>
      <c r="BI31" s="6" t="e">
        <f>IF('DOCENTI-CLASSI-MATERIE'!$B58="Docente",IF(ISBLANK(ORARIO!#REF!)=TRUE,"",ORARIO!#REF!),"")</f>
        <v>#REF!</v>
      </c>
    </row>
    <row r="32" spans="1:61" ht="20.100000000000001" customHeight="1">
      <c r="A32" s="78" t="str">
        <f>IF('DOCENTI-CLASSI-MATERIE'!B60="Docente",'DOCENTI-CLASSI-MATERIE'!A60,"")</f>
        <v/>
      </c>
      <c r="B32" s="5" t="str">
        <f>IF('DOCENTI-CLASSI-MATERIE'!$B60="Docente",IF(ISBLANK(ORARIO!C32)=TRUE,"",ORARIO!C32),"")</f>
        <v/>
      </c>
      <c r="C32" s="4" t="str">
        <f>IF('DOCENTI-CLASSI-MATERIE'!$B60="Docente",IF(ISBLANK(ORARIO!D32)=TRUE,"",ORARIO!D32),"")</f>
        <v/>
      </c>
      <c r="D32" s="4" t="str">
        <f>IF('DOCENTI-CLASSI-MATERIE'!$B60="Docente",IF(ISBLANK(ORARIO!E32)=TRUE,"",ORARIO!E32),"")</f>
        <v/>
      </c>
      <c r="E32" s="4" t="str">
        <f>IF('DOCENTI-CLASSI-MATERIE'!$B60="Docente",IF(ISBLANK(ORARIO!F32)=TRUE,"",ORARIO!F32),"")</f>
        <v/>
      </c>
      <c r="F32" s="4" t="str">
        <f>IF('DOCENTI-CLASSI-MATERIE'!$B60="Docente",IF(ISBLANK(ORARIO!G32)=TRUE,"",ORARIO!G32),"")</f>
        <v/>
      </c>
      <c r="G32" s="4" t="str">
        <f>IF('DOCENTI-CLASSI-MATERIE'!$B60="Docente",IF(ISBLANK(ORARIO!#REF!)=TRUE,"",ORARIO!#REF!),"")</f>
        <v/>
      </c>
      <c r="H32" s="4" t="str">
        <f>IF('DOCENTI-CLASSI-MATERIE'!$B60="Docente",IF(ISBLANK(ORARIO!#REF!)=TRUE,"",ORARIO!#REF!),"")</f>
        <v/>
      </c>
      <c r="I32" s="4" t="str">
        <f>IF('DOCENTI-CLASSI-MATERIE'!$B60="Docente",IF(ISBLANK(ORARIO!#REF!)=TRUE,"",ORARIO!#REF!),"")</f>
        <v/>
      </c>
      <c r="J32" s="4" t="str">
        <f>IF('DOCENTI-CLASSI-MATERIE'!$B60="Docente",IF(ISBLANK(ORARIO!#REF!)=TRUE,"",ORARIO!#REF!),"")</f>
        <v/>
      </c>
      <c r="K32" s="6" t="str">
        <f>IF('DOCENTI-CLASSI-MATERIE'!$B60="Docente",IF(ISBLANK(ORARIO!#REF!)=TRUE,"",ORARIO!#REF!),"")</f>
        <v/>
      </c>
      <c r="L32" s="5" t="str">
        <f>IF('DOCENTI-CLASSI-MATERIE'!$B60="Docente",IF(ISBLANK(ORARIO!H32)=TRUE,"",ORARIO!H32),"")</f>
        <v/>
      </c>
      <c r="M32" s="4" t="str">
        <f>IF('DOCENTI-CLASSI-MATERIE'!$B60="Docente",IF(ISBLANK(ORARIO!I32)=TRUE,"",ORARIO!I32),"")</f>
        <v/>
      </c>
      <c r="N32" s="4" t="str">
        <f>IF('DOCENTI-CLASSI-MATERIE'!$B60="Docente",IF(ISBLANK(ORARIO!J32)=TRUE,"",ORARIO!J32),"")</f>
        <v/>
      </c>
      <c r="O32" s="4" t="str">
        <f>IF('DOCENTI-CLASSI-MATERIE'!$B60="Docente",IF(ISBLANK(ORARIO!K32)=TRUE,"",ORARIO!K32),"")</f>
        <v/>
      </c>
      <c r="P32" s="4" t="str">
        <f>IF('DOCENTI-CLASSI-MATERIE'!$B60="Docente",IF(ISBLANK(ORARIO!L32)=TRUE,"",ORARIO!L32),"")</f>
        <v/>
      </c>
      <c r="Q32" s="4" t="str">
        <f>IF('DOCENTI-CLASSI-MATERIE'!$B60="Docente",IF(ISBLANK(ORARIO!M32)=TRUE,"",ORARIO!M32),"")</f>
        <v/>
      </c>
      <c r="R32" s="4" t="str">
        <f>IF('DOCENTI-CLASSI-MATERIE'!$B60="Docente",IF(ISBLANK(ORARIO!#REF!)=TRUE,"",ORARIO!#REF!),"")</f>
        <v/>
      </c>
      <c r="S32" s="4" t="str">
        <f>IF('DOCENTI-CLASSI-MATERIE'!$B60="Docente",IF(ISBLANK(ORARIO!#REF!)=TRUE,"",ORARIO!#REF!),"")</f>
        <v/>
      </c>
      <c r="T32" s="4" t="str">
        <f>IF('DOCENTI-CLASSI-MATERIE'!$B60="Docente",IF(ISBLANK(ORARIO!#REF!)=TRUE,"",ORARIO!#REF!),"")</f>
        <v/>
      </c>
      <c r="U32" s="6" t="str">
        <f>IF('DOCENTI-CLASSI-MATERIE'!$B60="Docente",IF(ISBLANK(ORARIO!#REF!)=TRUE,"",ORARIO!#REF!),"")</f>
        <v/>
      </c>
      <c r="V32" s="5" t="str">
        <f>IF('DOCENTI-CLASSI-MATERIE'!$B60="Docente",IF(ISBLANK(ORARIO!N32)=TRUE,"",ORARIO!N32),"")</f>
        <v/>
      </c>
      <c r="W32" s="4" t="str">
        <f>IF('DOCENTI-CLASSI-MATERIE'!$B60="Docente",IF(ISBLANK(ORARIO!O32)=TRUE,"",ORARIO!O32),"")</f>
        <v/>
      </c>
      <c r="X32" s="4" t="str">
        <f>IF('DOCENTI-CLASSI-MATERIE'!$B60="Docente",IF(ISBLANK(ORARIO!P32)=TRUE,"",ORARIO!P32),"")</f>
        <v/>
      </c>
      <c r="Y32" s="4" t="str">
        <f>IF('DOCENTI-CLASSI-MATERIE'!$B60="Docente",IF(ISBLANK(ORARIO!Q32)=TRUE,"",ORARIO!Q32),"")</f>
        <v/>
      </c>
      <c r="Z32" s="4" t="str">
        <f>IF('DOCENTI-CLASSI-MATERIE'!$B60="Docente",IF(ISBLANK(ORARIO!R32)=TRUE,"",ORARIO!R32),"")</f>
        <v/>
      </c>
      <c r="AA32" s="4" t="str">
        <f>IF('DOCENTI-CLASSI-MATERIE'!$B60="Docente",IF(ISBLANK(ORARIO!S32)=TRUE,"",ORARIO!S32),"")</f>
        <v/>
      </c>
      <c r="AB32" s="4" t="str">
        <f>IF('DOCENTI-CLASSI-MATERIE'!$B60="Docente",IF(ISBLANK(ORARIO!#REF!)=TRUE,"",ORARIO!#REF!),"")</f>
        <v/>
      </c>
      <c r="AC32" s="4" t="str">
        <f>IF('DOCENTI-CLASSI-MATERIE'!$B60="Docente",IF(ISBLANK(ORARIO!#REF!)=TRUE,"",ORARIO!#REF!),"")</f>
        <v/>
      </c>
      <c r="AD32" s="4" t="str">
        <f>IF('DOCENTI-CLASSI-MATERIE'!$B60="Docente",IF(ISBLANK(ORARIO!#REF!)=TRUE,"",ORARIO!#REF!),"")</f>
        <v/>
      </c>
      <c r="AE32" s="6" t="str">
        <f>IF('DOCENTI-CLASSI-MATERIE'!$B60="Docente",IF(ISBLANK(ORARIO!#REF!)=TRUE,"",ORARIO!#REF!),"")</f>
        <v/>
      </c>
      <c r="AF32" s="5" t="str">
        <f>IF('DOCENTI-CLASSI-MATERIE'!$B60="Docente",IF(ISBLANK(ORARIO!T32)=TRUE,"",ORARIO!T32),"")</f>
        <v/>
      </c>
      <c r="AG32" s="4" t="str">
        <f>IF('DOCENTI-CLASSI-MATERIE'!$B60="Docente",IF(ISBLANK(ORARIO!U32)=TRUE,"",ORARIO!U32),"")</f>
        <v/>
      </c>
      <c r="AH32" s="4" t="str">
        <f>IF('DOCENTI-CLASSI-MATERIE'!$B60="Docente",IF(ISBLANK(ORARIO!V32)=TRUE,"",ORARIO!V32),"")</f>
        <v/>
      </c>
      <c r="AI32" s="4" t="str">
        <f>IF('DOCENTI-CLASSI-MATERIE'!$B60="Docente",IF(ISBLANK(ORARIO!W32)=TRUE,"",ORARIO!W32),"")</f>
        <v/>
      </c>
      <c r="AJ32" s="4" t="str">
        <f>IF('DOCENTI-CLASSI-MATERIE'!$B60="Docente",IF(ISBLANK(ORARIO!X32)=TRUE,"",ORARIO!X32),"")</f>
        <v/>
      </c>
      <c r="AK32" s="4" t="str">
        <f>IF('DOCENTI-CLASSI-MATERIE'!$B60="Docente",IF(ISBLANK(ORARIO!Y32)=TRUE,"",ORARIO!Y32),"")</f>
        <v/>
      </c>
      <c r="AL32" s="4" t="str">
        <f>IF('DOCENTI-CLASSI-MATERIE'!$B60="Docente",IF(ISBLANK(ORARIO!#REF!)=TRUE,"",ORARIO!#REF!),"")</f>
        <v/>
      </c>
      <c r="AM32" s="4" t="str">
        <f>IF('DOCENTI-CLASSI-MATERIE'!$B60="Docente",IF(ISBLANK(ORARIO!#REF!)=TRUE,"",ORARIO!#REF!),"")</f>
        <v/>
      </c>
      <c r="AN32" s="4" t="str">
        <f>IF('DOCENTI-CLASSI-MATERIE'!$B60="Docente",IF(ISBLANK(ORARIO!#REF!)=TRUE,"",ORARIO!#REF!),"")</f>
        <v/>
      </c>
      <c r="AO32" s="6" t="str">
        <f>IF('DOCENTI-CLASSI-MATERIE'!$B60="Docente",IF(ISBLANK(ORARIO!#REF!)=TRUE,"",ORARIO!#REF!),"")</f>
        <v/>
      </c>
      <c r="AP32" s="5" t="str">
        <f>IF('DOCENTI-CLASSI-MATERIE'!$B60="Docente",IF(ISBLANK(ORARIO!Z32)=TRUE,"",ORARIO!Z32),"")</f>
        <v/>
      </c>
      <c r="AQ32" s="4" t="str">
        <f>IF('DOCENTI-CLASSI-MATERIE'!$B60="Docente",IF(ISBLANK(ORARIO!AA32)=TRUE,"",ORARIO!AA32),"")</f>
        <v/>
      </c>
      <c r="AR32" s="4" t="str">
        <f>IF('DOCENTI-CLASSI-MATERIE'!$B60="Docente",IF(ISBLANK(ORARIO!AB32)=TRUE,"",ORARIO!AB32),"")</f>
        <v/>
      </c>
      <c r="AS32" s="4" t="str">
        <f>IF('DOCENTI-CLASSI-MATERIE'!$B60="Docente",IF(ISBLANK(ORARIO!AC32)=TRUE,"",ORARIO!AC32),"")</f>
        <v/>
      </c>
      <c r="AT32" s="4" t="str">
        <f>IF('DOCENTI-CLASSI-MATERIE'!$B60="Docente",IF(ISBLANK(ORARIO!AD32)=TRUE,"",ORARIO!AD32),"")</f>
        <v/>
      </c>
      <c r="AU32" s="4" t="str">
        <f>IF('DOCENTI-CLASSI-MATERIE'!$B60="Docente",IF(ISBLANK(ORARIO!#REF!)=TRUE,"",ORARIO!#REF!),"")</f>
        <v/>
      </c>
      <c r="AV32" s="4" t="str">
        <f>IF('DOCENTI-CLASSI-MATERIE'!$B60="Docente",IF(ISBLANK(ORARIO!#REF!)=TRUE,"",ORARIO!#REF!),"")</f>
        <v/>
      </c>
      <c r="AW32" s="4" t="str">
        <f>IF('DOCENTI-CLASSI-MATERIE'!$B60="Docente",IF(ISBLANK(ORARIO!#REF!)=TRUE,"",ORARIO!#REF!),"")</f>
        <v/>
      </c>
      <c r="AX32" s="4" t="str">
        <f>IF('DOCENTI-CLASSI-MATERIE'!$B60="Docente",IF(ISBLANK(ORARIO!#REF!)=TRUE,"",ORARIO!#REF!),"")</f>
        <v/>
      </c>
      <c r="AY32" s="6" t="str">
        <f>IF('DOCENTI-CLASSI-MATERIE'!$B60="Docente",IF(ISBLANK(ORARIO!#REF!)=TRUE,"",ORARIO!#REF!),"")</f>
        <v/>
      </c>
      <c r="AZ32" s="5" t="str">
        <f>IF('DOCENTI-CLASSI-MATERIE'!$B60="Docente",IF(ISBLANK(ORARIO!AE32)=TRUE,"",ORARIO!AE32),"")</f>
        <v/>
      </c>
      <c r="BA32" s="4" t="str">
        <f>IF('DOCENTI-CLASSI-MATERIE'!$B60="Docente",IF(ISBLANK(ORARIO!AF32)=TRUE,"",ORARIO!AF32),"")</f>
        <v/>
      </c>
      <c r="BB32" s="4" t="str">
        <f>IF('DOCENTI-CLASSI-MATERIE'!$B60="Docente",IF(ISBLANK(ORARIO!AG32)=TRUE,"",ORARIO!AG32),"")</f>
        <v/>
      </c>
      <c r="BC32" s="4" t="str">
        <f>IF('DOCENTI-CLASSI-MATERIE'!$B60="Docente",IF(ISBLANK(ORARIO!AH32)=TRUE,"",ORARIO!AH32),"")</f>
        <v/>
      </c>
      <c r="BD32" s="4" t="str">
        <f>IF('DOCENTI-CLASSI-MATERIE'!$B60="Docente",IF(ISBLANK(ORARIO!AI32)=TRUE,"",ORARIO!AI32),"")</f>
        <v/>
      </c>
      <c r="BE32" s="4" t="str">
        <f>IF('DOCENTI-CLASSI-MATERIE'!$B60="Docente",IF(ISBLANK(ORARIO!#REF!)=TRUE,"",ORARIO!#REF!),"")</f>
        <v/>
      </c>
      <c r="BF32" s="4" t="str">
        <f>IF('DOCENTI-CLASSI-MATERIE'!$B60="Docente",IF(ISBLANK(ORARIO!#REF!)=TRUE,"",ORARIO!#REF!),"")</f>
        <v/>
      </c>
      <c r="BG32" s="4" t="str">
        <f>IF('DOCENTI-CLASSI-MATERIE'!$B60="Docente",IF(ISBLANK(ORARIO!#REF!)=TRUE,"",ORARIO!#REF!),"")</f>
        <v/>
      </c>
      <c r="BH32" s="4" t="str">
        <f>IF('DOCENTI-CLASSI-MATERIE'!$B60="Docente",IF(ISBLANK(ORARIO!#REF!)=TRUE,"",ORARIO!#REF!),"")</f>
        <v/>
      </c>
      <c r="BI32" s="6" t="str">
        <f>IF('DOCENTI-CLASSI-MATERIE'!$B60="Docente",IF(ISBLANK(ORARIO!#REF!)=TRUE,"",ORARIO!#REF!),"")</f>
        <v/>
      </c>
    </row>
    <row r="33" spans="1:61" ht="20.100000000000001" customHeight="1">
      <c r="A33" s="78" t="str">
        <f>IF('DOCENTI-CLASSI-MATERIE'!B62="Docente",'DOCENTI-CLASSI-MATERIE'!A62,"")</f>
        <v>PELLEGRINI</v>
      </c>
      <c r="B33" s="5" t="str">
        <f>IF('DOCENTI-CLASSI-MATERIE'!$B62="Docente",IF(ISBLANK(ORARIO!C33)=TRUE,"",ORARIO!C33),"")</f>
        <v>4MB</v>
      </c>
      <c r="C33" s="4" t="str">
        <f>IF('DOCENTI-CLASSI-MATERIE'!$B62="Docente",IF(ISBLANK(ORARIO!D33)=TRUE,"",ORARIO!D33),"")</f>
        <v>4MB</v>
      </c>
      <c r="D33" s="4" t="str">
        <f>IF('DOCENTI-CLASSI-MATERIE'!$B62="Docente",IF(ISBLANK(ORARIO!E33)=TRUE,"",ORARIO!E33),"")</f>
        <v>1M</v>
      </c>
      <c r="E33" s="4" t="str">
        <f>IF('DOCENTI-CLASSI-MATERIE'!$B62="Docente",IF(ISBLANK(ORARIO!F33)=TRUE,"",ORARIO!F33),"")</f>
        <v>1M</v>
      </c>
      <c r="F33" s="4" t="str">
        <f>IF('DOCENTI-CLASSI-MATERIE'!$B62="Docente",IF(ISBLANK(ORARIO!G33)=TRUE,"",ORARIO!G33),"")</f>
        <v/>
      </c>
      <c r="G33" s="4" t="e">
        <f>IF('DOCENTI-CLASSI-MATERIE'!$B62="Docente",IF(ISBLANK(ORARIO!#REF!)=TRUE,"",ORARIO!#REF!),"")</f>
        <v>#REF!</v>
      </c>
      <c r="H33" s="4" t="e">
        <f>IF('DOCENTI-CLASSI-MATERIE'!$B62="Docente",IF(ISBLANK(ORARIO!#REF!)=TRUE,"",ORARIO!#REF!),"")</f>
        <v>#REF!</v>
      </c>
      <c r="I33" s="4" t="e">
        <f>IF('DOCENTI-CLASSI-MATERIE'!$B62="Docente",IF(ISBLANK(ORARIO!#REF!)=TRUE,"",ORARIO!#REF!),"")</f>
        <v>#REF!</v>
      </c>
      <c r="J33" s="4" t="e">
        <f>IF('DOCENTI-CLASSI-MATERIE'!$B62="Docente",IF(ISBLANK(ORARIO!#REF!)=TRUE,"",ORARIO!#REF!),"")</f>
        <v>#REF!</v>
      </c>
      <c r="K33" s="6" t="e">
        <f>IF('DOCENTI-CLASSI-MATERIE'!$B62="Docente",IF(ISBLANK(ORARIO!#REF!)=TRUE,"",ORARIO!#REF!),"")</f>
        <v>#REF!</v>
      </c>
      <c r="L33" s="5" t="str">
        <f>IF('DOCENTI-CLASSI-MATERIE'!$B62="Docente",IF(ISBLANK(ORARIO!H33)=TRUE,"",ORARIO!H33),"")</f>
        <v>3MB</v>
      </c>
      <c r="M33" s="4" t="str">
        <f>IF('DOCENTI-CLASSI-MATERIE'!$B62="Docente",IF(ISBLANK(ORARIO!I33)=TRUE,"",ORARIO!I33),"")</f>
        <v>3MB</v>
      </c>
      <c r="N33" s="4" t="str">
        <f>IF('DOCENTI-CLASSI-MATERIE'!$B62="Docente",IF(ISBLANK(ORARIO!J33)=TRUE,"",ORARIO!J33),"")</f>
        <v/>
      </c>
      <c r="O33" s="4" t="str">
        <f>IF('DOCENTI-CLASSI-MATERIE'!$B62="Docente",IF(ISBLANK(ORARIO!K33)=TRUE,"",ORARIO!K33),"")</f>
        <v/>
      </c>
      <c r="P33" s="4" t="str">
        <f>IF('DOCENTI-CLASSI-MATERIE'!$B62="Docente",IF(ISBLANK(ORARIO!L33)=TRUE,"",ORARIO!L33),"")</f>
        <v/>
      </c>
      <c r="Q33" s="4" t="str">
        <f>IF('DOCENTI-CLASSI-MATERIE'!$B62="Docente",IF(ISBLANK(ORARIO!M33)=TRUE,"",ORARIO!M33),"")</f>
        <v/>
      </c>
      <c r="R33" s="4" t="e">
        <f>IF('DOCENTI-CLASSI-MATERIE'!$B62="Docente",IF(ISBLANK(ORARIO!#REF!)=TRUE,"",ORARIO!#REF!),"")</f>
        <v>#REF!</v>
      </c>
      <c r="S33" s="4" t="e">
        <f>IF('DOCENTI-CLASSI-MATERIE'!$B62="Docente",IF(ISBLANK(ORARIO!#REF!)=TRUE,"",ORARIO!#REF!),"")</f>
        <v>#REF!</v>
      </c>
      <c r="T33" s="4" t="e">
        <f>IF('DOCENTI-CLASSI-MATERIE'!$B62="Docente",IF(ISBLANK(ORARIO!#REF!)=TRUE,"",ORARIO!#REF!),"")</f>
        <v>#REF!</v>
      </c>
      <c r="U33" s="6" t="e">
        <f>IF('DOCENTI-CLASSI-MATERIE'!$B62="Docente",IF(ISBLANK(ORARIO!#REF!)=TRUE,"",ORARIO!#REF!),"")</f>
        <v>#REF!</v>
      </c>
      <c r="V33" s="5" t="str">
        <f>IF('DOCENTI-CLASSI-MATERIE'!$B62="Docente",IF(ISBLANK(ORARIO!N33)=TRUE,"",ORARIO!N33),"")</f>
        <v/>
      </c>
      <c r="W33" s="4" t="str">
        <f>IF('DOCENTI-CLASSI-MATERIE'!$B62="Docente",IF(ISBLANK(ORARIO!O33)=TRUE,"",ORARIO!O33),"")</f>
        <v/>
      </c>
      <c r="X33" s="4" t="str">
        <f>IF('DOCENTI-CLASSI-MATERIE'!$B62="Docente",IF(ISBLANK(ORARIO!P33)=TRUE,"",ORARIO!P33),"")</f>
        <v/>
      </c>
      <c r="Y33" s="4" t="str">
        <f>IF('DOCENTI-CLASSI-MATERIE'!$B62="Docente",IF(ISBLANK(ORARIO!Q33)=TRUE,"",ORARIO!Q33),"")</f>
        <v/>
      </c>
      <c r="Z33" s="4" t="str">
        <f>IF('DOCENTI-CLASSI-MATERIE'!$B62="Docente",IF(ISBLANK(ORARIO!R33)=TRUE,"",ORARIO!R33),"")</f>
        <v/>
      </c>
      <c r="AA33" s="4" t="str">
        <f>IF('DOCENTI-CLASSI-MATERIE'!$B62="Docente",IF(ISBLANK(ORARIO!S33)=TRUE,"",ORARIO!S33),"")</f>
        <v/>
      </c>
      <c r="AB33" s="4" t="e">
        <f>IF('DOCENTI-CLASSI-MATERIE'!$B62="Docente",IF(ISBLANK(ORARIO!#REF!)=TRUE,"",ORARIO!#REF!),"")</f>
        <v>#REF!</v>
      </c>
      <c r="AC33" s="4" t="e">
        <f>IF('DOCENTI-CLASSI-MATERIE'!$B62="Docente",IF(ISBLANK(ORARIO!#REF!)=TRUE,"",ORARIO!#REF!),"")</f>
        <v>#REF!</v>
      </c>
      <c r="AD33" s="4" t="e">
        <f>IF('DOCENTI-CLASSI-MATERIE'!$B62="Docente",IF(ISBLANK(ORARIO!#REF!)=TRUE,"",ORARIO!#REF!),"")</f>
        <v>#REF!</v>
      </c>
      <c r="AE33" s="6" t="e">
        <f>IF('DOCENTI-CLASSI-MATERIE'!$B62="Docente",IF(ISBLANK(ORARIO!#REF!)=TRUE,"",ORARIO!#REF!),"")</f>
        <v>#REF!</v>
      </c>
      <c r="AF33" s="5" t="str">
        <f>IF('DOCENTI-CLASSI-MATERIE'!$B62="Docente",IF(ISBLANK(ORARIO!T33)=TRUE,"",ORARIO!T33),"")</f>
        <v/>
      </c>
      <c r="AG33" s="4" t="str">
        <f>IF('DOCENTI-CLASSI-MATERIE'!$B62="Docente",IF(ISBLANK(ORARIO!U33)=TRUE,"",ORARIO!U33),"")</f>
        <v/>
      </c>
      <c r="AH33" s="4" t="str">
        <f>IF('DOCENTI-CLASSI-MATERIE'!$B62="Docente",IF(ISBLANK(ORARIO!V33)=TRUE,"",ORARIO!V33),"")</f>
        <v/>
      </c>
      <c r="AI33" s="4" t="str">
        <f>IF('DOCENTI-CLASSI-MATERIE'!$B62="Docente",IF(ISBLANK(ORARIO!W33)=TRUE,"",ORARIO!W33),"")</f>
        <v/>
      </c>
      <c r="AJ33" s="4" t="str">
        <f>IF('DOCENTI-CLASSI-MATERIE'!$B62="Docente",IF(ISBLANK(ORARIO!X33)=TRUE,"",ORARIO!X33),"")</f>
        <v/>
      </c>
      <c r="AK33" s="4" t="str">
        <f>IF('DOCENTI-CLASSI-MATERIE'!$B62="Docente",IF(ISBLANK(ORARIO!Y33)=TRUE,"",ORARIO!Y33),"")</f>
        <v/>
      </c>
      <c r="AL33" s="4" t="e">
        <f>IF('DOCENTI-CLASSI-MATERIE'!$B62="Docente",IF(ISBLANK(ORARIO!#REF!)=TRUE,"",ORARIO!#REF!),"")</f>
        <v>#REF!</v>
      </c>
      <c r="AM33" s="4" t="e">
        <f>IF('DOCENTI-CLASSI-MATERIE'!$B62="Docente",IF(ISBLANK(ORARIO!#REF!)=TRUE,"",ORARIO!#REF!),"")</f>
        <v>#REF!</v>
      </c>
      <c r="AN33" s="4" t="e">
        <f>IF('DOCENTI-CLASSI-MATERIE'!$B62="Docente",IF(ISBLANK(ORARIO!#REF!)=TRUE,"",ORARIO!#REF!),"")</f>
        <v>#REF!</v>
      </c>
      <c r="AO33" s="6" t="e">
        <f>IF('DOCENTI-CLASSI-MATERIE'!$B62="Docente",IF(ISBLANK(ORARIO!#REF!)=TRUE,"",ORARIO!#REF!),"")</f>
        <v>#REF!</v>
      </c>
      <c r="AP33" s="5" t="str">
        <f>IF('DOCENTI-CLASSI-MATERIE'!$B62="Docente",IF(ISBLANK(ORARIO!Z33)=TRUE,"",ORARIO!Z33),"")</f>
        <v/>
      </c>
      <c r="AQ33" s="4" t="str">
        <f>IF('DOCENTI-CLASSI-MATERIE'!$B62="Docente",IF(ISBLANK(ORARIO!AA33)=TRUE,"",ORARIO!AA33),"")</f>
        <v/>
      </c>
      <c r="AR33" s="4" t="str">
        <f>IF('DOCENTI-CLASSI-MATERIE'!$B62="Docente",IF(ISBLANK(ORARIO!AB33)=TRUE,"",ORARIO!AB33),"")</f>
        <v/>
      </c>
      <c r="AS33" s="4" t="str">
        <f>IF('DOCENTI-CLASSI-MATERIE'!$B62="Docente",IF(ISBLANK(ORARIO!AC33)=TRUE,"",ORARIO!AC33),"")</f>
        <v>5M</v>
      </c>
      <c r="AT33" s="4" t="str">
        <f>IF('DOCENTI-CLASSI-MATERIE'!$B62="Docente",IF(ISBLANK(ORARIO!AD33)=TRUE,"",ORARIO!AD33),"")</f>
        <v>5M</v>
      </c>
      <c r="AU33" s="4" t="e">
        <f>IF('DOCENTI-CLASSI-MATERIE'!$B62="Docente",IF(ISBLANK(ORARIO!#REF!)=TRUE,"",ORARIO!#REF!),"")</f>
        <v>#REF!</v>
      </c>
      <c r="AV33" s="4" t="e">
        <f>IF('DOCENTI-CLASSI-MATERIE'!$B62="Docente",IF(ISBLANK(ORARIO!#REF!)=TRUE,"",ORARIO!#REF!),"")</f>
        <v>#REF!</v>
      </c>
      <c r="AW33" s="4" t="e">
        <f>IF('DOCENTI-CLASSI-MATERIE'!$B62="Docente",IF(ISBLANK(ORARIO!#REF!)=TRUE,"",ORARIO!#REF!),"")</f>
        <v>#REF!</v>
      </c>
      <c r="AX33" s="4" t="e">
        <f>IF('DOCENTI-CLASSI-MATERIE'!$B62="Docente",IF(ISBLANK(ORARIO!#REF!)=TRUE,"",ORARIO!#REF!),"")</f>
        <v>#REF!</v>
      </c>
      <c r="AY33" s="6" t="e">
        <f>IF('DOCENTI-CLASSI-MATERIE'!$B62="Docente",IF(ISBLANK(ORARIO!#REF!)=TRUE,"",ORARIO!#REF!),"")</f>
        <v>#REF!</v>
      </c>
      <c r="AZ33" s="5" t="str">
        <f>IF('DOCENTI-CLASSI-MATERIE'!$B62="Docente",IF(ISBLANK(ORARIO!AE33)=TRUE,"",ORARIO!AE33),"")</f>
        <v/>
      </c>
      <c r="BA33" s="4" t="str">
        <f>IF('DOCENTI-CLASSI-MATERIE'!$B62="Docente",IF(ISBLANK(ORARIO!AF33)=TRUE,"",ORARIO!AF33),"")</f>
        <v/>
      </c>
      <c r="BB33" s="4" t="str">
        <f>IF('DOCENTI-CLASSI-MATERIE'!$B62="Docente",IF(ISBLANK(ORARIO!AG33)=TRUE,"",ORARIO!AG33),"")</f>
        <v/>
      </c>
      <c r="BC33" s="4" t="str">
        <f>IF('DOCENTI-CLASSI-MATERIE'!$B62="Docente",IF(ISBLANK(ORARIO!AH33)=TRUE,"",ORARIO!AH33),"")</f>
        <v/>
      </c>
      <c r="BD33" s="4" t="str">
        <f>IF('DOCENTI-CLASSI-MATERIE'!$B62="Docente",IF(ISBLANK(ORARIO!AI33)=TRUE,"",ORARIO!AI33),"")</f>
        <v/>
      </c>
      <c r="BE33" s="4" t="e">
        <f>IF('DOCENTI-CLASSI-MATERIE'!$B62="Docente",IF(ISBLANK(ORARIO!#REF!)=TRUE,"",ORARIO!#REF!),"")</f>
        <v>#REF!</v>
      </c>
      <c r="BF33" s="4" t="e">
        <f>IF('DOCENTI-CLASSI-MATERIE'!$B62="Docente",IF(ISBLANK(ORARIO!#REF!)=TRUE,"",ORARIO!#REF!),"")</f>
        <v>#REF!</v>
      </c>
      <c r="BG33" s="4" t="e">
        <f>IF('DOCENTI-CLASSI-MATERIE'!$B62="Docente",IF(ISBLANK(ORARIO!#REF!)=TRUE,"",ORARIO!#REF!),"")</f>
        <v>#REF!</v>
      </c>
      <c r="BH33" s="4" t="e">
        <f>IF('DOCENTI-CLASSI-MATERIE'!$B62="Docente",IF(ISBLANK(ORARIO!#REF!)=TRUE,"",ORARIO!#REF!),"")</f>
        <v>#REF!</v>
      </c>
      <c r="BI33" s="6" t="e">
        <f>IF('DOCENTI-CLASSI-MATERIE'!$B62="Docente",IF(ISBLANK(ORARIO!#REF!)=TRUE,"",ORARIO!#REF!),"")</f>
        <v>#REF!</v>
      </c>
    </row>
    <row r="34" spans="1:61" ht="20.100000000000001" customHeight="1">
      <c r="A34" s="78" t="str">
        <f>IF('DOCENTI-CLASSI-MATERIE'!B64="Docente",'DOCENTI-CLASSI-MATERIE'!A64,"")</f>
        <v>RAFFAELLI  sic</v>
      </c>
      <c r="B34" s="5" t="str">
        <f>IF('DOCENTI-CLASSI-MATERIE'!$B64="Docente",IF(ISBLANK(ORARIO!C34)=TRUE,"",ORARIO!C34),"")</f>
        <v/>
      </c>
      <c r="C34" s="4" t="str">
        <f>IF('DOCENTI-CLASSI-MATERIE'!$B64="Docente",IF(ISBLANK(ORARIO!D34)=TRUE,"",ORARIO!D34),"")</f>
        <v/>
      </c>
      <c r="D34" s="4" t="str">
        <f>IF('DOCENTI-CLASSI-MATERIE'!$B64="Docente",IF(ISBLANK(ORARIO!E34)=TRUE,"",ORARIO!E34),"")</f>
        <v/>
      </c>
      <c r="E34" s="4" t="str">
        <f>IF('DOCENTI-CLASSI-MATERIE'!$B64="Docente",IF(ISBLANK(ORARIO!F34)=TRUE,"",ORARIO!F34),"")</f>
        <v/>
      </c>
      <c r="F34" s="4" t="str">
        <f>IF('DOCENTI-CLASSI-MATERIE'!$B64="Docente",IF(ISBLANK(ORARIO!G34)=TRUE,"",ORARIO!G34),"")</f>
        <v/>
      </c>
      <c r="G34" s="4" t="e">
        <f>IF('DOCENTI-CLASSI-MATERIE'!$B64="Docente",IF(ISBLANK(ORARIO!#REF!)=TRUE,"",ORARIO!#REF!),"")</f>
        <v>#REF!</v>
      </c>
      <c r="H34" s="4" t="e">
        <f>IF('DOCENTI-CLASSI-MATERIE'!$B64="Docente",IF(ISBLANK(ORARIO!#REF!)=TRUE,"",ORARIO!#REF!),"")</f>
        <v>#REF!</v>
      </c>
      <c r="I34" s="4" t="e">
        <f>IF('DOCENTI-CLASSI-MATERIE'!$B64="Docente",IF(ISBLANK(ORARIO!#REF!)=TRUE,"",ORARIO!#REF!),"")</f>
        <v>#REF!</v>
      </c>
      <c r="J34" s="4" t="e">
        <f>IF('DOCENTI-CLASSI-MATERIE'!$B64="Docente",IF(ISBLANK(ORARIO!#REF!)=TRUE,"",ORARIO!#REF!),"")</f>
        <v>#REF!</v>
      </c>
      <c r="K34" s="6" t="e">
        <f>IF('DOCENTI-CLASSI-MATERIE'!$B64="Docente",IF(ISBLANK(ORARIO!#REF!)=TRUE,"",ORARIO!#REF!),"")</f>
        <v>#REF!</v>
      </c>
      <c r="L34" s="5" t="str">
        <f>IF('DOCENTI-CLASSI-MATERIE'!$B64="Docente",IF(ISBLANK(ORARIO!H34)=TRUE,"",ORARIO!H34),"")</f>
        <v/>
      </c>
      <c r="M34" s="4" t="str">
        <f>IF('DOCENTI-CLASSI-MATERIE'!$B64="Docente",IF(ISBLANK(ORARIO!I34)=TRUE,"",ORARIO!I34),"")</f>
        <v/>
      </c>
      <c r="N34" s="4" t="str">
        <f>IF('DOCENTI-CLASSI-MATERIE'!$B64="Docente",IF(ISBLANK(ORARIO!J34)=TRUE,"",ORARIO!J34),"")</f>
        <v/>
      </c>
      <c r="O34" s="4" t="str">
        <f>IF('DOCENTI-CLASSI-MATERIE'!$B64="Docente",IF(ISBLANK(ORARIO!K34)=TRUE,"",ORARIO!K34),"")</f>
        <v/>
      </c>
      <c r="P34" s="4" t="str">
        <f>IF('DOCENTI-CLASSI-MATERIE'!$B64="Docente",IF(ISBLANK(ORARIO!L34)=TRUE,"",ORARIO!L34),"")</f>
        <v/>
      </c>
      <c r="Q34" s="4" t="str">
        <f>IF('DOCENTI-CLASSI-MATERIE'!$B64="Docente",IF(ISBLANK(ORARIO!M34)=TRUE,"",ORARIO!M34),"")</f>
        <v/>
      </c>
      <c r="R34" s="4" t="e">
        <f>IF('DOCENTI-CLASSI-MATERIE'!$B64="Docente",IF(ISBLANK(ORARIO!#REF!)=TRUE,"",ORARIO!#REF!),"")</f>
        <v>#REF!</v>
      </c>
      <c r="S34" s="4" t="e">
        <f>IF('DOCENTI-CLASSI-MATERIE'!$B64="Docente",IF(ISBLANK(ORARIO!#REF!)=TRUE,"",ORARIO!#REF!),"")</f>
        <v>#REF!</v>
      </c>
      <c r="T34" s="4" t="e">
        <f>IF('DOCENTI-CLASSI-MATERIE'!$B64="Docente",IF(ISBLANK(ORARIO!#REF!)=TRUE,"",ORARIO!#REF!),"")</f>
        <v>#REF!</v>
      </c>
      <c r="U34" s="6" t="e">
        <f>IF('DOCENTI-CLASSI-MATERIE'!$B64="Docente",IF(ISBLANK(ORARIO!#REF!)=TRUE,"",ORARIO!#REF!),"")</f>
        <v>#REF!</v>
      </c>
      <c r="V34" s="5" t="str">
        <f>IF('DOCENTI-CLASSI-MATERIE'!$B64="Docente",IF(ISBLANK(ORARIO!N34)=TRUE,"",ORARIO!N34),"")</f>
        <v/>
      </c>
      <c r="W34" s="4" t="str">
        <f>IF('DOCENTI-CLASSI-MATERIE'!$B64="Docente",IF(ISBLANK(ORARIO!O34)=TRUE,"",ORARIO!O34),"")</f>
        <v/>
      </c>
      <c r="X34" s="4" t="str">
        <f>IF('DOCENTI-CLASSI-MATERIE'!$B64="Docente",IF(ISBLANK(ORARIO!P34)=TRUE,"",ORARIO!P34),"")</f>
        <v/>
      </c>
      <c r="Y34" s="4" t="str">
        <f>IF('DOCENTI-CLASSI-MATERIE'!$B64="Docente",IF(ISBLANK(ORARIO!Q34)=TRUE,"",ORARIO!Q34),"")</f>
        <v/>
      </c>
      <c r="Z34" s="4" t="str">
        <f>IF('DOCENTI-CLASSI-MATERIE'!$B64="Docente",IF(ISBLANK(ORARIO!R34)=TRUE,"",ORARIO!R34),"")</f>
        <v/>
      </c>
      <c r="AA34" s="4" t="str">
        <f>IF('DOCENTI-CLASSI-MATERIE'!$B64="Docente",IF(ISBLANK(ORARIO!S34)=TRUE,"",ORARIO!S34),"")</f>
        <v/>
      </c>
      <c r="AB34" s="4" t="e">
        <f>IF('DOCENTI-CLASSI-MATERIE'!$B64="Docente",IF(ISBLANK(ORARIO!#REF!)=TRUE,"",ORARIO!#REF!),"")</f>
        <v>#REF!</v>
      </c>
      <c r="AC34" s="4" t="e">
        <f>IF('DOCENTI-CLASSI-MATERIE'!$B64="Docente",IF(ISBLANK(ORARIO!#REF!)=TRUE,"",ORARIO!#REF!),"")</f>
        <v>#REF!</v>
      </c>
      <c r="AD34" s="4" t="e">
        <f>IF('DOCENTI-CLASSI-MATERIE'!$B64="Docente",IF(ISBLANK(ORARIO!#REF!)=TRUE,"",ORARIO!#REF!),"")</f>
        <v>#REF!</v>
      </c>
      <c r="AE34" s="6" t="e">
        <f>IF('DOCENTI-CLASSI-MATERIE'!$B64="Docente",IF(ISBLANK(ORARIO!#REF!)=TRUE,"",ORARIO!#REF!),"")</f>
        <v>#REF!</v>
      </c>
      <c r="AF34" s="5" t="str">
        <f>IF('DOCENTI-CLASSI-MATERIE'!$B64="Docente",IF(ISBLANK(ORARIO!T34)=TRUE,"",ORARIO!T34),"")</f>
        <v/>
      </c>
      <c r="AG34" s="4" t="str">
        <f>IF('DOCENTI-CLASSI-MATERIE'!$B64="Docente",IF(ISBLANK(ORARIO!U34)=TRUE,"",ORARIO!U34),"")</f>
        <v/>
      </c>
      <c r="AH34" s="4" t="str">
        <f>IF('DOCENTI-CLASSI-MATERIE'!$B64="Docente",IF(ISBLANK(ORARIO!V34)=TRUE,"",ORARIO!V34),"")</f>
        <v/>
      </c>
      <c r="AI34" s="4" t="str">
        <f>IF('DOCENTI-CLASSI-MATERIE'!$B64="Docente",IF(ISBLANK(ORARIO!W34)=TRUE,"",ORARIO!W34),"")</f>
        <v>2M</v>
      </c>
      <c r="AJ34" s="4" t="str">
        <f>IF('DOCENTI-CLASSI-MATERIE'!$B64="Docente",IF(ISBLANK(ORARIO!X34)=TRUE,"",ORARIO!X34),"")</f>
        <v>1M</v>
      </c>
      <c r="AK34" s="4" t="str">
        <f>IF('DOCENTI-CLASSI-MATERIE'!$B64="Docente",IF(ISBLANK(ORARIO!Y34)=TRUE,"",ORARIO!Y34),"")</f>
        <v/>
      </c>
      <c r="AL34" s="4" t="e">
        <f>IF('DOCENTI-CLASSI-MATERIE'!$B64="Docente",IF(ISBLANK(ORARIO!#REF!)=TRUE,"",ORARIO!#REF!),"")</f>
        <v>#REF!</v>
      </c>
      <c r="AM34" s="4" t="e">
        <f>IF('DOCENTI-CLASSI-MATERIE'!$B64="Docente",IF(ISBLANK(ORARIO!#REF!)=TRUE,"",ORARIO!#REF!),"")</f>
        <v>#REF!</v>
      </c>
      <c r="AN34" s="4" t="e">
        <f>IF('DOCENTI-CLASSI-MATERIE'!$B64="Docente",IF(ISBLANK(ORARIO!#REF!)=TRUE,"",ORARIO!#REF!),"")</f>
        <v>#REF!</v>
      </c>
      <c r="AO34" s="6" t="e">
        <f>IF('DOCENTI-CLASSI-MATERIE'!$B64="Docente",IF(ISBLANK(ORARIO!#REF!)=TRUE,"",ORARIO!#REF!),"")</f>
        <v>#REF!</v>
      </c>
      <c r="AP34" s="5" t="str">
        <f>IF('DOCENTI-CLASSI-MATERIE'!$B64="Docente",IF(ISBLANK(ORARIO!Z34)=TRUE,"",ORARIO!Z34),"")</f>
        <v/>
      </c>
      <c r="AQ34" s="4" t="str">
        <f>IF('DOCENTI-CLASSI-MATERIE'!$B64="Docente",IF(ISBLANK(ORARIO!AA34)=TRUE,"",ORARIO!AA34),"")</f>
        <v/>
      </c>
      <c r="AR34" s="4" t="str">
        <f>IF('DOCENTI-CLASSI-MATERIE'!$B64="Docente",IF(ISBLANK(ORARIO!AB34)=TRUE,"",ORARIO!AB34),"")</f>
        <v/>
      </c>
      <c r="AS34" s="4" t="str">
        <f>IF('DOCENTI-CLASSI-MATERIE'!$B64="Docente",IF(ISBLANK(ORARIO!AC34)=TRUE,"",ORARIO!AC34),"")</f>
        <v/>
      </c>
      <c r="AT34" s="4" t="str">
        <f>IF('DOCENTI-CLASSI-MATERIE'!$B64="Docente",IF(ISBLANK(ORARIO!AD34)=TRUE,"",ORARIO!AD34),"")</f>
        <v/>
      </c>
      <c r="AU34" s="4" t="e">
        <f>IF('DOCENTI-CLASSI-MATERIE'!$B64="Docente",IF(ISBLANK(ORARIO!#REF!)=TRUE,"",ORARIO!#REF!),"")</f>
        <v>#REF!</v>
      </c>
      <c r="AV34" s="4" t="e">
        <f>IF('DOCENTI-CLASSI-MATERIE'!$B64="Docente",IF(ISBLANK(ORARIO!#REF!)=TRUE,"",ORARIO!#REF!),"")</f>
        <v>#REF!</v>
      </c>
      <c r="AW34" s="4" t="e">
        <f>IF('DOCENTI-CLASSI-MATERIE'!$B64="Docente",IF(ISBLANK(ORARIO!#REF!)=TRUE,"",ORARIO!#REF!),"")</f>
        <v>#REF!</v>
      </c>
      <c r="AX34" s="4" t="e">
        <f>IF('DOCENTI-CLASSI-MATERIE'!$B64="Docente",IF(ISBLANK(ORARIO!#REF!)=TRUE,"",ORARIO!#REF!),"")</f>
        <v>#REF!</v>
      </c>
      <c r="AY34" s="6" t="e">
        <f>IF('DOCENTI-CLASSI-MATERIE'!$B64="Docente",IF(ISBLANK(ORARIO!#REF!)=TRUE,"",ORARIO!#REF!),"")</f>
        <v>#REF!</v>
      </c>
      <c r="AZ34" s="5" t="str">
        <f>IF('DOCENTI-CLASSI-MATERIE'!$B64="Docente",IF(ISBLANK(ORARIO!AE34)=TRUE,"",ORARIO!AE34),"")</f>
        <v/>
      </c>
      <c r="BA34" s="4" t="str">
        <f>IF('DOCENTI-CLASSI-MATERIE'!$B64="Docente",IF(ISBLANK(ORARIO!AF34)=TRUE,"",ORARIO!AF34),"")</f>
        <v/>
      </c>
      <c r="BB34" s="4" t="str">
        <f>IF('DOCENTI-CLASSI-MATERIE'!$B64="Docente",IF(ISBLANK(ORARIO!AG34)=TRUE,"",ORARIO!AG34),"")</f>
        <v/>
      </c>
      <c r="BC34" s="4" t="str">
        <f>IF('DOCENTI-CLASSI-MATERIE'!$B64="Docente",IF(ISBLANK(ORARIO!AH34)=TRUE,"",ORARIO!AH34),"")</f>
        <v/>
      </c>
      <c r="BD34" s="4" t="str">
        <f>IF('DOCENTI-CLASSI-MATERIE'!$B64="Docente",IF(ISBLANK(ORARIO!AI34)=TRUE,"",ORARIO!AI34),"")</f>
        <v/>
      </c>
      <c r="BE34" s="4" t="e">
        <f>IF('DOCENTI-CLASSI-MATERIE'!$B64="Docente",IF(ISBLANK(ORARIO!#REF!)=TRUE,"",ORARIO!#REF!),"")</f>
        <v>#REF!</v>
      </c>
      <c r="BF34" s="4" t="e">
        <f>IF('DOCENTI-CLASSI-MATERIE'!$B64="Docente",IF(ISBLANK(ORARIO!#REF!)=TRUE,"",ORARIO!#REF!),"")</f>
        <v>#REF!</v>
      </c>
      <c r="BG34" s="4" t="e">
        <f>IF('DOCENTI-CLASSI-MATERIE'!$B64="Docente",IF(ISBLANK(ORARIO!#REF!)=TRUE,"",ORARIO!#REF!),"")</f>
        <v>#REF!</v>
      </c>
      <c r="BH34" s="4" t="e">
        <f>IF('DOCENTI-CLASSI-MATERIE'!$B64="Docente",IF(ISBLANK(ORARIO!#REF!)=TRUE,"",ORARIO!#REF!),"")</f>
        <v>#REF!</v>
      </c>
      <c r="BI34" s="6" t="e">
        <f>IF('DOCENTI-CLASSI-MATERIE'!$B64="Docente",IF(ISBLANK(ORARIO!#REF!)=TRUE,"",ORARIO!#REF!),"")</f>
        <v>#REF!</v>
      </c>
    </row>
    <row r="35" spans="1:61" ht="20.100000000000001" customHeight="1">
      <c r="A35" s="78" t="str">
        <f>IF('DOCENTI-CLASSI-MATERIE'!B66="Docente",'DOCENTI-CLASSI-MATERIE'!A66,"")</f>
        <v>RAFFAELLI ca</v>
      </c>
      <c r="B35" s="5" t="str">
        <f>IF('DOCENTI-CLASSI-MATERIE'!$B66="Docente",IF(ISBLANK(ORARIO!C35)=TRUE,"",ORARIO!C35),"")</f>
        <v>3C</v>
      </c>
      <c r="C35" s="4" t="str">
        <f>IF('DOCENTI-CLASSI-MATERIE'!$B66="Docente",IF(ISBLANK(ORARIO!D35)=TRUE,"",ORARIO!D35),"")</f>
        <v>3C</v>
      </c>
      <c r="D35" s="4" t="str">
        <f>IF('DOCENTI-CLASSI-MATERIE'!$B66="Docente",IF(ISBLANK(ORARIO!E35)=TRUE,"",ORARIO!E35),"")</f>
        <v/>
      </c>
      <c r="E35" s="4" t="str">
        <f>IF('DOCENTI-CLASSI-MATERIE'!$B66="Docente",IF(ISBLANK(ORARIO!F35)=TRUE,"",ORARIO!F35),"")</f>
        <v/>
      </c>
      <c r="F35" s="4" t="str">
        <f>IF('DOCENTI-CLASSI-MATERIE'!$B66="Docente",IF(ISBLANK(ORARIO!G35)=TRUE,"",ORARIO!G35),"")</f>
        <v/>
      </c>
      <c r="G35" s="4" t="e">
        <f>IF('DOCENTI-CLASSI-MATERIE'!$B66="Docente",IF(ISBLANK(ORARIO!#REF!)=TRUE,"",ORARIO!#REF!),"")</f>
        <v>#REF!</v>
      </c>
      <c r="H35" s="4" t="e">
        <f>IF('DOCENTI-CLASSI-MATERIE'!$B66="Docente",IF(ISBLANK(ORARIO!#REF!)=TRUE,"",ORARIO!#REF!),"")</f>
        <v>#REF!</v>
      </c>
      <c r="I35" s="4" t="e">
        <f>IF('DOCENTI-CLASSI-MATERIE'!$B66="Docente",IF(ISBLANK(ORARIO!#REF!)=TRUE,"",ORARIO!#REF!),"")</f>
        <v>#REF!</v>
      </c>
      <c r="J35" s="4" t="e">
        <f>IF('DOCENTI-CLASSI-MATERIE'!$B66="Docente",IF(ISBLANK(ORARIO!#REF!)=TRUE,"",ORARIO!#REF!),"")</f>
        <v>#REF!</v>
      </c>
      <c r="K35" s="6" t="e">
        <f>IF('DOCENTI-CLASSI-MATERIE'!$B66="Docente",IF(ISBLANK(ORARIO!#REF!)=TRUE,"",ORARIO!#REF!),"")</f>
        <v>#REF!</v>
      </c>
      <c r="L35" s="5" t="str">
        <f>IF('DOCENTI-CLASSI-MATERIE'!$B66="Docente",IF(ISBLANK(ORARIO!H35)=TRUE,"",ORARIO!H35),"")</f>
        <v/>
      </c>
      <c r="M35" s="4" t="str">
        <f>IF('DOCENTI-CLASSI-MATERIE'!$B66="Docente",IF(ISBLANK(ORARIO!I35)=TRUE,"",ORARIO!I35),"")</f>
        <v/>
      </c>
      <c r="N35" s="4" t="str">
        <f>IF('DOCENTI-CLASSI-MATERIE'!$B66="Docente",IF(ISBLANK(ORARIO!J35)=TRUE,"",ORARIO!J35),"")</f>
        <v/>
      </c>
      <c r="O35" s="4" t="str">
        <f>IF('DOCENTI-CLASSI-MATERIE'!$B66="Docente",IF(ISBLANK(ORARIO!K35)=TRUE,"",ORARIO!K35),"")</f>
        <v/>
      </c>
      <c r="P35" s="4" t="str">
        <f>IF('DOCENTI-CLASSI-MATERIE'!$B66="Docente",IF(ISBLANK(ORARIO!L35)=TRUE,"",ORARIO!L35),"")</f>
        <v/>
      </c>
      <c r="Q35" s="4" t="str">
        <f>IF('DOCENTI-CLASSI-MATERIE'!$B66="Docente",IF(ISBLANK(ORARIO!M35)=TRUE,"",ORARIO!M35),"")</f>
        <v/>
      </c>
      <c r="R35" s="4" t="e">
        <f>IF('DOCENTI-CLASSI-MATERIE'!$B66="Docente",IF(ISBLANK(ORARIO!#REF!)=TRUE,"",ORARIO!#REF!),"")</f>
        <v>#REF!</v>
      </c>
      <c r="S35" s="4" t="e">
        <f>IF('DOCENTI-CLASSI-MATERIE'!$B66="Docente",IF(ISBLANK(ORARIO!#REF!)=TRUE,"",ORARIO!#REF!),"")</f>
        <v>#REF!</v>
      </c>
      <c r="T35" s="4" t="e">
        <f>IF('DOCENTI-CLASSI-MATERIE'!$B66="Docente",IF(ISBLANK(ORARIO!#REF!)=TRUE,"",ORARIO!#REF!),"")</f>
        <v>#REF!</v>
      </c>
      <c r="U35" s="6" t="e">
        <f>IF('DOCENTI-CLASSI-MATERIE'!$B66="Docente",IF(ISBLANK(ORARIO!#REF!)=TRUE,"",ORARIO!#REF!),"")</f>
        <v>#REF!</v>
      </c>
      <c r="V35" s="5" t="str">
        <f>IF('DOCENTI-CLASSI-MATERIE'!$B66="Docente",IF(ISBLANK(ORARIO!N35)=TRUE,"",ORARIO!N35),"")</f>
        <v/>
      </c>
      <c r="W35" s="4" t="str">
        <f>IF('DOCENTI-CLASSI-MATERIE'!$B66="Docente",IF(ISBLANK(ORARIO!O35)=TRUE,"",ORARIO!O35),"")</f>
        <v>4C</v>
      </c>
      <c r="X35" s="4" t="str">
        <f>IF('DOCENTI-CLASSI-MATERIE'!$B66="Docente",IF(ISBLANK(ORARIO!P35)=TRUE,"",ORARIO!P35),"")</f>
        <v>4C</v>
      </c>
      <c r="Y35" s="4" t="str">
        <f>IF('DOCENTI-CLASSI-MATERIE'!$B66="Docente",IF(ISBLANK(ORARIO!Q35)=TRUE,"",ORARIO!Q35),"")</f>
        <v/>
      </c>
      <c r="Z35" s="4" t="str">
        <f>IF('DOCENTI-CLASSI-MATERIE'!$B66="Docente",IF(ISBLANK(ORARIO!R35)=TRUE,"",ORARIO!R35),"")</f>
        <v/>
      </c>
      <c r="AA35" s="4" t="str">
        <f>IF('DOCENTI-CLASSI-MATERIE'!$B66="Docente",IF(ISBLANK(ORARIO!S35)=TRUE,"",ORARIO!S35),"")</f>
        <v/>
      </c>
      <c r="AB35" s="4" t="e">
        <f>IF('DOCENTI-CLASSI-MATERIE'!$B66="Docente",IF(ISBLANK(ORARIO!#REF!)=TRUE,"",ORARIO!#REF!),"")</f>
        <v>#REF!</v>
      </c>
      <c r="AC35" s="4" t="e">
        <f>IF('DOCENTI-CLASSI-MATERIE'!$B66="Docente",IF(ISBLANK(ORARIO!#REF!)=TRUE,"",ORARIO!#REF!),"")</f>
        <v>#REF!</v>
      </c>
      <c r="AD35" s="4" t="e">
        <f>IF('DOCENTI-CLASSI-MATERIE'!$B66="Docente",IF(ISBLANK(ORARIO!#REF!)=TRUE,"",ORARIO!#REF!),"")</f>
        <v>#REF!</v>
      </c>
      <c r="AE35" s="6" t="e">
        <f>IF('DOCENTI-CLASSI-MATERIE'!$B66="Docente",IF(ISBLANK(ORARIO!#REF!)=TRUE,"",ORARIO!#REF!),"")</f>
        <v>#REF!</v>
      </c>
      <c r="AF35" s="5" t="str">
        <f>IF('DOCENTI-CLASSI-MATERIE'!$B66="Docente",IF(ISBLANK(ORARIO!T35)=TRUE,"",ORARIO!T35),"")</f>
        <v/>
      </c>
      <c r="AG35" s="4" t="str">
        <f>IF('DOCENTI-CLASSI-MATERIE'!$B66="Docente",IF(ISBLANK(ORARIO!U35)=TRUE,"",ORARIO!U35),"")</f>
        <v/>
      </c>
      <c r="AH35" s="4" t="str">
        <f>IF('DOCENTI-CLASSI-MATERIE'!$B66="Docente",IF(ISBLANK(ORARIO!V35)=TRUE,"",ORARIO!V35),"")</f>
        <v>3C</v>
      </c>
      <c r="AI35" s="4" t="str">
        <f>IF('DOCENTI-CLASSI-MATERIE'!$B66="Docente",IF(ISBLANK(ORARIO!W35)=TRUE,"",ORARIO!W35),"")</f>
        <v/>
      </c>
      <c r="AJ35" s="4" t="str">
        <f>IF('DOCENTI-CLASSI-MATERIE'!$B66="Docente",IF(ISBLANK(ORARIO!X35)=TRUE,"",ORARIO!X35),"")</f>
        <v/>
      </c>
      <c r="AK35" s="4" t="str">
        <f>IF('DOCENTI-CLASSI-MATERIE'!$B66="Docente",IF(ISBLANK(ORARIO!Y35)=TRUE,"",ORARIO!Y35),"")</f>
        <v/>
      </c>
      <c r="AL35" s="4" t="e">
        <f>IF('DOCENTI-CLASSI-MATERIE'!$B66="Docente",IF(ISBLANK(ORARIO!#REF!)=TRUE,"",ORARIO!#REF!),"")</f>
        <v>#REF!</v>
      </c>
      <c r="AM35" s="4" t="e">
        <f>IF('DOCENTI-CLASSI-MATERIE'!$B66="Docente",IF(ISBLANK(ORARIO!#REF!)=TRUE,"",ORARIO!#REF!),"")</f>
        <v>#REF!</v>
      </c>
      <c r="AN35" s="4" t="e">
        <f>IF('DOCENTI-CLASSI-MATERIE'!$B66="Docente",IF(ISBLANK(ORARIO!#REF!)=TRUE,"",ORARIO!#REF!),"")</f>
        <v>#REF!</v>
      </c>
      <c r="AO35" s="6" t="e">
        <f>IF('DOCENTI-CLASSI-MATERIE'!$B66="Docente",IF(ISBLANK(ORARIO!#REF!)=TRUE,"",ORARIO!#REF!),"")</f>
        <v>#REF!</v>
      </c>
      <c r="AP35" s="5" t="str">
        <f>IF('DOCENTI-CLASSI-MATERIE'!$B66="Docente",IF(ISBLANK(ORARIO!Z35)=TRUE,"",ORARIO!Z35),"")</f>
        <v/>
      </c>
      <c r="AQ35" s="4" t="str">
        <f>IF('DOCENTI-CLASSI-MATERIE'!$B66="Docente",IF(ISBLANK(ORARIO!AA35)=TRUE,"",ORARIO!AA35),"")</f>
        <v/>
      </c>
      <c r="AR35" s="4" t="str">
        <f>IF('DOCENTI-CLASSI-MATERIE'!$B66="Docente",IF(ISBLANK(ORARIO!AB35)=TRUE,"",ORARIO!AB35),"")</f>
        <v/>
      </c>
      <c r="AS35" s="4" t="str">
        <f>IF('DOCENTI-CLASSI-MATERIE'!$B66="Docente",IF(ISBLANK(ORARIO!AC35)=TRUE,"",ORARIO!AC35),"")</f>
        <v/>
      </c>
      <c r="AT35" s="4" t="str">
        <f>IF('DOCENTI-CLASSI-MATERIE'!$B66="Docente",IF(ISBLANK(ORARIO!AD35)=TRUE,"",ORARIO!AD35),"")</f>
        <v>4C</v>
      </c>
      <c r="AU35" s="4" t="e">
        <f>IF('DOCENTI-CLASSI-MATERIE'!$B66="Docente",IF(ISBLANK(ORARIO!#REF!)=TRUE,"",ORARIO!#REF!),"")</f>
        <v>#REF!</v>
      </c>
      <c r="AV35" s="4" t="e">
        <f>IF('DOCENTI-CLASSI-MATERIE'!$B66="Docente",IF(ISBLANK(ORARIO!#REF!)=TRUE,"",ORARIO!#REF!),"")</f>
        <v>#REF!</v>
      </c>
      <c r="AW35" s="4" t="e">
        <f>IF('DOCENTI-CLASSI-MATERIE'!$B66="Docente",IF(ISBLANK(ORARIO!#REF!)=TRUE,"",ORARIO!#REF!),"")</f>
        <v>#REF!</v>
      </c>
      <c r="AX35" s="4" t="e">
        <f>IF('DOCENTI-CLASSI-MATERIE'!$B66="Docente",IF(ISBLANK(ORARIO!#REF!)=TRUE,"",ORARIO!#REF!),"")</f>
        <v>#REF!</v>
      </c>
      <c r="AY35" s="6" t="e">
        <f>IF('DOCENTI-CLASSI-MATERIE'!$B66="Docente",IF(ISBLANK(ORARIO!#REF!)=TRUE,"",ORARIO!#REF!),"")</f>
        <v>#REF!</v>
      </c>
      <c r="AZ35" s="5" t="str">
        <f>IF('DOCENTI-CLASSI-MATERIE'!$B66="Docente",IF(ISBLANK(ORARIO!AE35)=TRUE,"",ORARIO!AE35),"")</f>
        <v/>
      </c>
      <c r="BA35" s="4" t="str">
        <f>IF('DOCENTI-CLASSI-MATERIE'!$B66="Docente",IF(ISBLANK(ORARIO!AF35)=TRUE,"",ORARIO!AF35),"")</f>
        <v/>
      </c>
      <c r="BB35" s="4" t="str">
        <f>IF('DOCENTI-CLASSI-MATERIE'!$B66="Docente",IF(ISBLANK(ORARIO!AG35)=TRUE,"",ORARIO!AG35),"")</f>
        <v/>
      </c>
      <c r="BC35" s="4" t="str">
        <f>IF('DOCENTI-CLASSI-MATERIE'!$B66="Docente",IF(ISBLANK(ORARIO!AH35)=TRUE,"",ORARIO!AH35),"")</f>
        <v/>
      </c>
      <c r="BD35" s="4" t="str">
        <f>IF('DOCENTI-CLASSI-MATERIE'!$B66="Docente",IF(ISBLANK(ORARIO!AI35)=TRUE,"",ORARIO!AI35),"")</f>
        <v/>
      </c>
      <c r="BE35" s="4" t="e">
        <f>IF('DOCENTI-CLASSI-MATERIE'!$B66="Docente",IF(ISBLANK(ORARIO!#REF!)=TRUE,"",ORARIO!#REF!),"")</f>
        <v>#REF!</v>
      </c>
      <c r="BF35" s="4" t="e">
        <f>IF('DOCENTI-CLASSI-MATERIE'!$B66="Docente",IF(ISBLANK(ORARIO!#REF!)=TRUE,"",ORARIO!#REF!),"")</f>
        <v>#REF!</v>
      </c>
      <c r="BG35" s="4" t="e">
        <f>IF('DOCENTI-CLASSI-MATERIE'!$B66="Docente",IF(ISBLANK(ORARIO!#REF!)=TRUE,"",ORARIO!#REF!),"")</f>
        <v>#REF!</v>
      </c>
      <c r="BH35" s="4" t="e">
        <f>IF('DOCENTI-CLASSI-MATERIE'!$B66="Docente",IF(ISBLANK(ORARIO!#REF!)=TRUE,"",ORARIO!#REF!),"")</f>
        <v>#REF!</v>
      </c>
      <c r="BI35" s="6" t="e">
        <f>IF('DOCENTI-CLASSI-MATERIE'!$B66="Docente",IF(ISBLANK(ORARIO!#REF!)=TRUE,"",ORARIO!#REF!),"")</f>
        <v>#REF!</v>
      </c>
    </row>
    <row r="36" spans="1:61" ht="20.100000000000001" customHeight="1">
      <c r="A36" s="78" t="str">
        <f>IF('DOCENTI-CLASSI-MATERIE'!B68="Docente",'DOCENTI-CLASSI-MATERIE'!A68,"")</f>
        <v>RAFFAELLI  co</v>
      </c>
      <c r="B36" s="5" t="str">
        <f>IF('DOCENTI-CLASSI-MATERIE'!$B68="Docente",IF(ISBLANK(ORARIO!C36)=TRUE,"",ORARIO!C36),"")</f>
        <v/>
      </c>
      <c r="C36" s="4" t="str">
        <f>IF('DOCENTI-CLASSI-MATERIE'!$B68="Docente",IF(ISBLANK(ORARIO!D36)=TRUE,"",ORARIO!D36),"")</f>
        <v/>
      </c>
      <c r="D36" s="4" t="str">
        <f>IF('DOCENTI-CLASSI-MATERIE'!$B68="Docente",IF(ISBLANK(ORARIO!E36)=TRUE,"",ORARIO!E36),"")</f>
        <v>5C</v>
      </c>
      <c r="E36" s="4" t="str">
        <f>IF('DOCENTI-CLASSI-MATERIE'!$B68="Docente",IF(ISBLANK(ORARIO!F36)=TRUE,"",ORARIO!F36),"")</f>
        <v>3C</v>
      </c>
      <c r="F36" s="4" t="str">
        <f>IF('DOCENTI-CLASSI-MATERIE'!$B68="Docente",IF(ISBLANK(ORARIO!G36)=TRUE,"",ORARIO!G36),"")</f>
        <v>3C</v>
      </c>
      <c r="G36" s="4" t="e">
        <f>IF('DOCENTI-CLASSI-MATERIE'!$B68="Docente",IF(ISBLANK(ORARIO!#REF!)=TRUE,"",ORARIO!#REF!),"")</f>
        <v>#REF!</v>
      </c>
      <c r="H36" s="4" t="e">
        <f>IF('DOCENTI-CLASSI-MATERIE'!$B68="Docente",IF(ISBLANK(ORARIO!#REF!)=TRUE,"",ORARIO!#REF!),"")</f>
        <v>#REF!</v>
      </c>
      <c r="I36" s="4" t="e">
        <f>IF('DOCENTI-CLASSI-MATERIE'!$B68="Docente",IF(ISBLANK(ORARIO!#REF!)=TRUE,"",ORARIO!#REF!),"")</f>
        <v>#REF!</v>
      </c>
      <c r="J36" s="4" t="e">
        <f>IF('DOCENTI-CLASSI-MATERIE'!$B68="Docente",IF(ISBLANK(ORARIO!#REF!)=TRUE,"",ORARIO!#REF!),"")</f>
        <v>#REF!</v>
      </c>
      <c r="K36" s="6" t="e">
        <f>IF('DOCENTI-CLASSI-MATERIE'!$B68="Docente",IF(ISBLANK(ORARIO!#REF!)=TRUE,"",ORARIO!#REF!),"")</f>
        <v>#REF!</v>
      </c>
      <c r="L36" s="5" t="str">
        <f>IF('DOCENTI-CLASSI-MATERIE'!$B68="Docente",IF(ISBLANK(ORARIO!H36)=TRUE,"",ORARIO!H36),"")</f>
        <v/>
      </c>
      <c r="M36" s="4" t="str">
        <f>IF('DOCENTI-CLASSI-MATERIE'!$B68="Docente",IF(ISBLANK(ORARIO!I36)=TRUE,"",ORARIO!I36),"")</f>
        <v/>
      </c>
      <c r="N36" s="4" t="str">
        <f>IF('DOCENTI-CLASSI-MATERIE'!$B68="Docente",IF(ISBLANK(ORARIO!J36)=TRUE,"",ORARIO!J36),"")</f>
        <v>3C</v>
      </c>
      <c r="O36" s="4" t="str">
        <f>IF('DOCENTI-CLASSI-MATERIE'!$B68="Docente",IF(ISBLANK(ORARIO!K36)=TRUE,"",ORARIO!K36),"")</f>
        <v>4C</v>
      </c>
      <c r="P36" s="4" t="str">
        <f>IF('DOCENTI-CLASSI-MATERIE'!$B68="Docente",IF(ISBLANK(ORARIO!L36)=TRUE,"",ORARIO!L36),"")</f>
        <v>4C</v>
      </c>
      <c r="Q36" s="4" t="str">
        <f>IF('DOCENTI-CLASSI-MATERIE'!$B68="Docente",IF(ISBLANK(ORARIO!M36)=TRUE,"",ORARIO!M36),"")</f>
        <v/>
      </c>
      <c r="R36" s="4" t="e">
        <f>IF('DOCENTI-CLASSI-MATERIE'!$B68="Docente",IF(ISBLANK(ORARIO!#REF!)=TRUE,"",ORARIO!#REF!),"")</f>
        <v>#REF!</v>
      </c>
      <c r="S36" s="4" t="e">
        <f>IF('DOCENTI-CLASSI-MATERIE'!$B68="Docente",IF(ISBLANK(ORARIO!#REF!)=TRUE,"",ORARIO!#REF!),"")</f>
        <v>#REF!</v>
      </c>
      <c r="T36" s="4" t="e">
        <f>IF('DOCENTI-CLASSI-MATERIE'!$B68="Docente",IF(ISBLANK(ORARIO!#REF!)=TRUE,"",ORARIO!#REF!),"")</f>
        <v>#REF!</v>
      </c>
      <c r="U36" s="6" t="e">
        <f>IF('DOCENTI-CLASSI-MATERIE'!$B68="Docente",IF(ISBLANK(ORARIO!#REF!)=TRUE,"",ORARIO!#REF!),"")</f>
        <v>#REF!</v>
      </c>
      <c r="V36" s="5" t="str">
        <f>IF('DOCENTI-CLASSI-MATERIE'!$B68="Docente",IF(ISBLANK(ORARIO!N36)=TRUE,"",ORARIO!N36),"")</f>
        <v/>
      </c>
      <c r="W36" s="4" t="str">
        <f>IF('DOCENTI-CLASSI-MATERIE'!$B68="Docente",IF(ISBLANK(ORARIO!O36)=TRUE,"",ORARIO!O36),"")</f>
        <v/>
      </c>
      <c r="X36" s="4" t="str">
        <f>IF('DOCENTI-CLASSI-MATERIE'!$B68="Docente",IF(ISBLANK(ORARIO!P36)=TRUE,"",ORARIO!P36),"")</f>
        <v/>
      </c>
      <c r="Y36" s="4" t="str">
        <f>IF('DOCENTI-CLASSI-MATERIE'!$B68="Docente",IF(ISBLANK(ORARIO!Q36)=TRUE,"",ORARIO!Q36),"")</f>
        <v>4C</v>
      </c>
      <c r="Z36" s="4" t="str">
        <f>IF('DOCENTI-CLASSI-MATERIE'!$B68="Docente",IF(ISBLANK(ORARIO!R36)=TRUE,"",ORARIO!R36),"")</f>
        <v>5C</v>
      </c>
      <c r="AA36" s="4" t="str">
        <f>IF('DOCENTI-CLASSI-MATERIE'!$B68="Docente",IF(ISBLANK(ORARIO!S36)=TRUE,"",ORARIO!S36),"")</f>
        <v/>
      </c>
      <c r="AB36" s="4" t="e">
        <f>IF('DOCENTI-CLASSI-MATERIE'!$B68="Docente",IF(ISBLANK(ORARIO!#REF!)=TRUE,"",ORARIO!#REF!),"")</f>
        <v>#REF!</v>
      </c>
      <c r="AC36" s="4" t="e">
        <f>IF('DOCENTI-CLASSI-MATERIE'!$B68="Docente",IF(ISBLANK(ORARIO!#REF!)=TRUE,"",ORARIO!#REF!),"")</f>
        <v>#REF!</v>
      </c>
      <c r="AD36" s="4" t="e">
        <f>IF('DOCENTI-CLASSI-MATERIE'!$B68="Docente",IF(ISBLANK(ORARIO!#REF!)=TRUE,"",ORARIO!#REF!),"")</f>
        <v>#REF!</v>
      </c>
      <c r="AE36" s="6" t="e">
        <f>IF('DOCENTI-CLASSI-MATERIE'!$B68="Docente",IF(ISBLANK(ORARIO!#REF!)=TRUE,"",ORARIO!#REF!),"")</f>
        <v>#REF!</v>
      </c>
      <c r="AF36" s="5" t="str">
        <f>IF('DOCENTI-CLASSI-MATERIE'!$B68="Docente",IF(ISBLANK(ORARIO!T36)=TRUE,"",ORARIO!T36),"")</f>
        <v/>
      </c>
      <c r="AG36" s="4" t="str">
        <f>IF('DOCENTI-CLASSI-MATERIE'!$B68="Docente",IF(ISBLANK(ORARIO!U36)=TRUE,"",ORARIO!U36),"")</f>
        <v/>
      </c>
      <c r="AH36" s="4" t="str">
        <f>IF('DOCENTI-CLASSI-MATERIE'!$B68="Docente",IF(ISBLANK(ORARIO!V36)=TRUE,"",ORARIO!V36),"")</f>
        <v/>
      </c>
      <c r="AI36" s="4" t="str">
        <f>IF('DOCENTI-CLASSI-MATERIE'!$B68="Docente",IF(ISBLANK(ORARIO!W36)=TRUE,"",ORARIO!W36),"")</f>
        <v/>
      </c>
      <c r="AJ36" s="4" t="str">
        <f>IF('DOCENTI-CLASSI-MATERIE'!$B68="Docente",IF(ISBLANK(ORARIO!X36)=TRUE,"",ORARIO!X36),"")</f>
        <v/>
      </c>
      <c r="AK36" s="4" t="str">
        <f>IF('DOCENTI-CLASSI-MATERIE'!$B68="Docente",IF(ISBLANK(ORARIO!Y36)=TRUE,"",ORARIO!Y36),"")</f>
        <v/>
      </c>
      <c r="AL36" s="4" t="e">
        <f>IF('DOCENTI-CLASSI-MATERIE'!$B68="Docente",IF(ISBLANK(ORARIO!#REF!)=TRUE,"",ORARIO!#REF!),"")</f>
        <v>#REF!</v>
      </c>
      <c r="AM36" s="4" t="e">
        <f>IF('DOCENTI-CLASSI-MATERIE'!$B68="Docente",IF(ISBLANK(ORARIO!#REF!)=TRUE,"",ORARIO!#REF!),"")</f>
        <v>#REF!</v>
      </c>
      <c r="AN36" s="4" t="e">
        <f>IF('DOCENTI-CLASSI-MATERIE'!$B68="Docente",IF(ISBLANK(ORARIO!#REF!)=TRUE,"",ORARIO!#REF!),"")</f>
        <v>#REF!</v>
      </c>
      <c r="AO36" s="6" t="e">
        <f>IF('DOCENTI-CLASSI-MATERIE'!$B68="Docente",IF(ISBLANK(ORARIO!#REF!)=TRUE,"",ORARIO!#REF!),"")</f>
        <v>#REF!</v>
      </c>
      <c r="AP36" s="5" t="str">
        <f>IF('DOCENTI-CLASSI-MATERIE'!$B68="Docente",IF(ISBLANK(ORARIO!Z36)=TRUE,"",ORARIO!Z36),"")</f>
        <v/>
      </c>
      <c r="AQ36" s="4" t="str">
        <f>IF('DOCENTI-CLASSI-MATERIE'!$B68="Docente",IF(ISBLANK(ORARIO!AA36)=TRUE,"",ORARIO!AA36),"")</f>
        <v>5C</v>
      </c>
      <c r="AR36" s="4" t="str">
        <f>IF('DOCENTI-CLASSI-MATERIE'!$B68="Docente",IF(ISBLANK(ORARIO!AB36)=TRUE,"",ORARIO!AB36),"")</f>
        <v>5C</v>
      </c>
      <c r="AS36" s="4" t="str">
        <f>IF('DOCENTI-CLASSI-MATERIE'!$B68="Docente",IF(ISBLANK(ORARIO!AC36)=TRUE,"",ORARIO!AC36),"")</f>
        <v/>
      </c>
      <c r="AT36" s="4" t="str">
        <f>IF('DOCENTI-CLASSI-MATERIE'!$B68="Docente",IF(ISBLANK(ORARIO!AD36)=TRUE,"",ORARIO!AD36),"")</f>
        <v/>
      </c>
      <c r="AU36" s="4" t="e">
        <f>IF('DOCENTI-CLASSI-MATERIE'!$B68="Docente",IF(ISBLANK(ORARIO!#REF!)=TRUE,"",ORARIO!#REF!),"")</f>
        <v>#REF!</v>
      </c>
      <c r="AV36" s="4" t="e">
        <f>IF('DOCENTI-CLASSI-MATERIE'!$B68="Docente",IF(ISBLANK(ORARIO!#REF!)=TRUE,"",ORARIO!#REF!),"")</f>
        <v>#REF!</v>
      </c>
      <c r="AW36" s="4" t="e">
        <f>IF('DOCENTI-CLASSI-MATERIE'!$B68="Docente",IF(ISBLANK(ORARIO!#REF!)=TRUE,"",ORARIO!#REF!),"")</f>
        <v>#REF!</v>
      </c>
      <c r="AX36" s="4" t="e">
        <f>IF('DOCENTI-CLASSI-MATERIE'!$B68="Docente",IF(ISBLANK(ORARIO!#REF!)=TRUE,"",ORARIO!#REF!),"")</f>
        <v>#REF!</v>
      </c>
      <c r="AY36" s="6" t="e">
        <f>IF('DOCENTI-CLASSI-MATERIE'!$B68="Docente",IF(ISBLANK(ORARIO!#REF!)=TRUE,"",ORARIO!#REF!),"")</f>
        <v>#REF!</v>
      </c>
      <c r="AZ36" s="5" t="str">
        <f>IF('DOCENTI-CLASSI-MATERIE'!$B68="Docente",IF(ISBLANK(ORARIO!AE36)=TRUE,"",ORARIO!AE36),"")</f>
        <v/>
      </c>
      <c r="BA36" s="4" t="str">
        <f>IF('DOCENTI-CLASSI-MATERIE'!$B68="Docente",IF(ISBLANK(ORARIO!AF36)=TRUE,"",ORARIO!AF36),"")</f>
        <v/>
      </c>
      <c r="BB36" s="4" t="str">
        <f>IF('DOCENTI-CLASSI-MATERIE'!$B68="Docente",IF(ISBLANK(ORARIO!AG36)=TRUE,"",ORARIO!AG36),"")</f>
        <v/>
      </c>
      <c r="BC36" s="4" t="str">
        <f>IF('DOCENTI-CLASSI-MATERIE'!$B68="Docente",IF(ISBLANK(ORARIO!AH36)=TRUE,"",ORARIO!AH36),"")</f>
        <v/>
      </c>
      <c r="BD36" s="4" t="str">
        <f>IF('DOCENTI-CLASSI-MATERIE'!$B68="Docente",IF(ISBLANK(ORARIO!AI36)=TRUE,"",ORARIO!AI36),"")</f>
        <v/>
      </c>
      <c r="BE36" s="4" t="e">
        <f>IF('DOCENTI-CLASSI-MATERIE'!$B68="Docente",IF(ISBLANK(ORARIO!#REF!)=TRUE,"",ORARIO!#REF!),"")</f>
        <v>#REF!</v>
      </c>
      <c r="BF36" s="4" t="e">
        <f>IF('DOCENTI-CLASSI-MATERIE'!$B68="Docente",IF(ISBLANK(ORARIO!#REF!)=TRUE,"",ORARIO!#REF!),"")</f>
        <v>#REF!</v>
      </c>
      <c r="BG36" s="4" t="e">
        <f>IF('DOCENTI-CLASSI-MATERIE'!$B68="Docente",IF(ISBLANK(ORARIO!#REF!)=TRUE,"",ORARIO!#REF!),"")</f>
        <v>#REF!</v>
      </c>
      <c r="BH36" s="4" t="e">
        <f>IF('DOCENTI-CLASSI-MATERIE'!$B68="Docente",IF(ISBLANK(ORARIO!#REF!)=TRUE,"",ORARIO!#REF!),"")</f>
        <v>#REF!</v>
      </c>
      <c r="BI36" s="6" t="e">
        <f>IF('DOCENTI-CLASSI-MATERIE'!$B68="Docente",IF(ISBLANK(ORARIO!#REF!)=TRUE,"",ORARIO!#REF!),"")</f>
        <v>#REF!</v>
      </c>
    </row>
    <row r="37" spans="1:61" ht="20.100000000000001" customHeight="1">
      <c r="A37" s="78" t="str">
        <f>IF('DOCENTI-CLASSI-MATERIE'!B70="Docente",'DOCENTI-CLASSI-MATERIE'!A70,"")</f>
        <v>ROSI</v>
      </c>
      <c r="B37" s="5" t="str">
        <f>IF('DOCENTI-CLASSI-MATERIE'!$B70="Docente",IF(ISBLANK(ORARIO!C37)=TRUE,"",ORARIO!C37),"")</f>
        <v/>
      </c>
      <c r="C37" s="4" t="str">
        <f>IF('DOCENTI-CLASSI-MATERIE'!$B70="Docente",IF(ISBLANK(ORARIO!D37)=TRUE,"",ORARIO!D37),"")</f>
        <v/>
      </c>
      <c r="D37" s="4" t="str">
        <f>IF('DOCENTI-CLASSI-MATERIE'!$B70="Docente",IF(ISBLANK(ORARIO!E37)=TRUE,"",ORARIO!E37),"")</f>
        <v/>
      </c>
      <c r="E37" s="4" t="str">
        <f>IF('DOCENTI-CLASSI-MATERIE'!$B70="Docente",IF(ISBLANK(ORARIO!F37)=TRUE,"",ORARIO!F37),"")</f>
        <v/>
      </c>
      <c r="F37" s="4" t="str">
        <f>IF('DOCENTI-CLASSI-MATERIE'!$B70="Docente",IF(ISBLANK(ORARIO!G37)=TRUE,"",ORARIO!G37),"")</f>
        <v/>
      </c>
      <c r="G37" s="4" t="e">
        <f>IF('DOCENTI-CLASSI-MATERIE'!$B70="Docente",IF(ISBLANK(ORARIO!#REF!)=TRUE,"",ORARIO!#REF!),"")</f>
        <v>#REF!</v>
      </c>
      <c r="H37" s="4" t="e">
        <f>IF('DOCENTI-CLASSI-MATERIE'!$B70="Docente",IF(ISBLANK(ORARIO!#REF!)=TRUE,"",ORARIO!#REF!),"")</f>
        <v>#REF!</v>
      </c>
      <c r="I37" s="4" t="e">
        <f>IF('DOCENTI-CLASSI-MATERIE'!$B70="Docente",IF(ISBLANK(ORARIO!#REF!)=TRUE,"",ORARIO!#REF!),"")</f>
        <v>#REF!</v>
      </c>
      <c r="J37" s="4" t="e">
        <f>IF('DOCENTI-CLASSI-MATERIE'!$B70="Docente",IF(ISBLANK(ORARIO!#REF!)=TRUE,"",ORARIO!#REF!),"")</f>
        <v>#REF!</v>
      </c>
      <c r="K37" s="6" t="e">
        <f>IF('DOCENTI-CLASSI-MATERIE'!$B70="Docente",IF(ISBLANK(ORARIO!#REF!)=TRUE,"",ORARIO!#REF!),"")</f>
        <v>#REF!</v>
      </c>
      <c r="L37" s="5" t="str">
        <f>IF('DOCENTI-CLASSI-MATERIE'!$B70="Docente",IF(ISBLANK(ORARIO!H37)=TRUE,"",ORARIO!H37),"")</f>
        <v/>
      </c>
      <c r="M37" s="4" t="str">
        <f>IF('DOCENTI-CLASSI-MATERIE'!$B70="Docente",IF(ISBLANK(ORARIO!I37)=TRUE,"",ORARIO!I37),"")</f>
        <v/>
      </c>
      <c r="N37" s="4" t="str">
        <f>IF('DOCENTI-CLASSI-MATERIE'!$B70="Docente",IF(ISBLANK(ORARIO!J37)=TRUE,"",ORARIO!J37),"")</f>
        <v>2M</v>
      </c>
      <c r="O37" s="4" t="str">
        <f>IF('DOCENTI-CLASSI-MATERIE'!$B70="Docente",IF(ISBLANK(ORARIO!K37)=TRUE,"",ORARIO!K37),"")</f>
        <v>2M</v>
      </c>
      <c r="P37" s="4" t="str">
        <f>IF('DOCENTI-CLASSI-MATERIE'!$B70="Docente",IF(ISBLANK(ORARIO!L37)=TRUE,"",ORARIO!L37),"")</f>
        <v>5EC</v>
      </c>
      <c r="Q37" s="4" t="str">
        <f>IF('DOCENTI-CLASSI-MATERIE'!$B70="Docente",IF(ISBLANK(ORARIO!M37)=TRUE,"",ORARIO!M37),"")</f>
        <v>5EC</v>
      </c>
      <c r="R37" s="4" t="e">
        <f>IF('DOCENTI-CLASSI-MATERIE'!$B70="Docente",IF(ISBLANK(ORARIO!#REF!)=TRUE,"",ORARIO!#REF!),"")</f>
        <v>#REF!</v>
      </c>
      <c r="S37" s="4" t="e">
        <f>IF('DOCENTI-CLASSI-MATERIE'!$B70="Docente",IF(ISBLANK(ORARIO!#REF!)=TRUE,"",ORARIO!#REF!),"")</f>
        <v>#REF!</v>
      </c>
      <c r="T37" s="4" t="e">
        <f>IF('DOCENTI-CLASSI-MATERIE'!$B70="Docente",IF(ISBLANK(ORARIO!#REF!)=TRUE,"",ORARIO!#REF!),"")</f>
        <v>#REF!</v>
      </c>
      <c r="U37" s="6" t="e">
        <f>IF('DOCENTI-CLASSI-MATERIE'!$B70="Docente",IF(ISBLANK(ORARIO!#REF!)=TRUE,"",ORARIO!#REF!),"")</f>
        <v>#REF!</v>
      </c>
      <c r="V37" s="5" t="str">
        <f>IF('DOCENTI-CLASSI-MATERIE'!$B70="Docente",IF(ISBLANK(ORARIO!N37)=TRUE,"",ORARIO!N37),"")</f>
        <v>1T</v>
      </c>
      <c r="W37" s="4" t="str">
        <f>IF('DOCENTI-CLASSI-MATERIE'!$B70="Docente",IF(ISBLANK(ORARIO!O37)=TRUE,"",ORARIO!O37),"")</f>
        <v>1T</v>
      </c>
      <c r="X37" s="4" t="str">
        <f>IF('DOCENTI-CLASSI-MATERIE'!$B70="Docente",IF(ISBLANK(ORARIO!P37)=TRUE,"",ORARIO!P37),"")</f>
        <v>4MA</v>
      </c>
      <c r="Y37" s="4" t="str">
        <f>IF('DOCENTI-CLASSI-MATERIE'!$B70="Docente",IF(ISBLANK(ORARIO!Q37)=TRUE,"",ORARIO!Q37),"")</f>
        <v>4MA</v>
      </c>
      <c r="Z37" s="4" t="str">
        <f>IF('DOCENTI-CLASSI-MATERIE'!$B70="Docente",IF(ISBLANK(ORARIO!R37)=TRUE,"",ORARIO!R37),"")</f>
        <v/>
      </c>
      <c r="AA37" s="4" t="str">
        <f>IF('DOCENTI-CLASSI-MATERIE'!$B70="Docente",IF(ISBLANK(ORARIO!S37)=TRUE,"",ORARIO!S37),"")</f>
        <v/>
      </c>
      <c r="AB37" s="4" t="e">
        <f>IF('DOCENTI-CLASSI-MATERIE'!$B70="Docente",IF(ISBLANK(ORARIO!#REF!)=TRUE,"",ORARIO!#REF!),"")</f>
        <v>#REF!</v>
      </c>
      <c r="AC37" s="4" t="e">
        <f>IF('DOCENTI-CLASSI-MATERIE'!$B70="Docente",IF(ISBLANK(ORARIO!#REF!)=TRUE,"",ORARIO!#REF!),"")</f>
        <v>#REF!</v>
      </c>
      <c r="AD37" s="4" t="e">
        <f>IF('DOCENTI-CLASSI-MATERIE'!$B70="Docente",IF(ISBLANK(ORARIO!#REF!)=TRUE,"",ORARIO!#REF!),"")</f>
        <v>#REF!</v>
      </c>
      <c r="AE37" s="6" t="e">
        <f>IF('DOCENTI-CLASSI-MATERIE'!$B70="Docente",IF(ISBLANK(ORARIO!#REF!)=TRUE,"",ORARIO!#REF!),"")</f>
        <v>#REF!</v>
      </c>
      <c r="AF37" s="5" t="str">
        <f>IF('DOCENTI-CLASSI-MATERIE'!$B70="Docente",IF(ISBLANK(ORARIO!T37)=TRUE,"",ORARIO!T37),"")</f>
        <v/>
      </c>
      <c r="AG37" s="4" t="str">
        <f>IF('DOCENTI-CLASSI-MATERIE'!$B70="Docente",IF(ISBLANK(ORARIO!U37)=TRUE,"",ORARIO!U37),"")</f>
        <v>4EC</v>
      </c>
      <c r="AH37" s="4" t="str">
        <f>IF('DOCENTI-CLASSI-MATERIE'!$B70="Docente",IF(ISBLANK(ORARIO!V37)=TRUE,"",ORARIO!V37),"")</f>
        <v>4EC</v>
      </c>
      <c r="AI37" s="4" t="str">
        <f>IF('DOCENTI-CLASSI-MATERIE'!$B70="Docente",IF(ISBLANK(ORARIO!W37)=TRUE,"",ORARIO!W37),"")</f>
        <v>3MA</v>
      </c>
      <c r="AJ37" s="4" t="str">
        <f>IF('DOCENTI-CLASSI-MATERIE'!$B70="Docente",IF(ISBLANK(ORARIO!X37)=TRUE,"",ORARIO!X37),"")</f>
        <v>3MA</v>
      </c>
      <c r="AK37" s="4" t="str">
        <f>IF('DOCENTI-CLASSI-MATERIE'!$B70="Docente",IF(ISBLANK(ORARIO!Y37)=TRUE,"",ORARIO!Y37),"")</f>
        <v/>
      </c>
      <c r="AL37" s="4" t="e">
        <f>IF('DOCENTI-CLASSI-MATERIE'!$B70="Docente",IF(ISBLANK(ORARIO!#REF!)=TRUE,"",ORARIO!#REF!),"")</f>
        <v>#REF!</v>
      </c>
      <c r="AM37" s="4" t="e">
        <f>IF('DOCENTI-CLASSI-MATERIE'!$B70="Docente",IF(ISBLANK(ORARIO!#REF!)=TRUE,"",ORARIO!#REF!),"")</f>
        <v>#REF!</v>
      </c>
      <c r="AN37" s="4" t="e">
        <f>IF('DOCENTI-CLASSI-MATERIE'!$B70="Docente",IF(ISBLANK(ORARIO!#REF!)=TRUE,"",ORARIO!#REF!),"")</f>
        <v>#REF!</v>
      </c>
      <c r="AO37" s="6" t="e">
        <f>IF('DOCENTI-CLASSI-MATERIE'!$B70="Docente",IF(ISBLANK(ORARIO!#REF!)=TRUE,"",ORARIO!#REF!),"")</f>
        <v>#REF!</v>
      </c>
      <c r="AP37" s="5" t="str">
        <f>IF('DOCENTI-CLASSI-MATERIE'!$B70="Docente",IF(ISBLANK(ORARIO!Z37)=TRUE,"",ORARIO!Z37),"")</f>
        <v/>
      </c>
      <c r="AQ37" s="4" t="str">
        <f>IF('DOCENTI-CLASSI-MATERIE'!$B70="Docente",IF(ISBLANK(ORARIO!AA37)=TRUE,"",ORARIO!AA37),"")</f>
        <v/>
      </c>
      <c r="AR37" s="4" t="str">
        <f>IF('DOCENTI-CLASSI-MATERIE'!$B70="Docente",IF(ISBLANK(ORARIO!AB37)=TRUE,"",ORARIO!AB37),"")</f>
        <v/>
      </c>
      <c r="AS37" s="4" t="str">
        <f>IF('DOCENTI-CLASSI-MATERIE'!$B70="Docente",IF(ISBLANK(ORARIO!AC37)=TRUE,"",ORARIO!AC37),"")</f>
        <v/>
      </c>
      <c r="AT37" s="4" t="str">
        <f>IF('DOCENTI-CLASSI-MATERIE'!$B70="Docente",IF(ISBLANK(ORARIO!AD37)=TRUE,"",ORARIO!AD37),"")</f>
        <v/>
      </c>
      <c r="AU37" s="4" t="e">
        <f>IF('DOCENTI-CLASSI-MATERIE'!$B70="Docente",IF(ISBLANK(ORARIO!#REF!)=TRUE,"",ORARIO!#REF!),"")</f>
        <v>#REF!</v>
      </c>
      <c r="AV37" s="4" t="e">
        <f>IF('DOCENTI-CLASSI-MATERIE'!$B70="Docente",IF(ISBLANK(ORARIO!#REF!)=TRUE,"",ORARIO!#REF!),"")</f>
        <v>#REF!</v>
      </c>
      <c r="AW37" s="4" t="e">
        <f>IF('DOCENTI-CLASSI-MATERIE'!$B70="Docente",IF(ISBLANK(ORARIO!#REF!)=TRUE,"",ORARIO!#REF!),"")</f>
        <v>#REF!</v>
      </c>
      <c r="AX37" s="4" t="e">
        <f>IF('DOCENTI-CLASSI-MATERIE'!$B70="Docente",IF(ISBLANK(ORARIO!#REF!)=TRUE,"",ORARIO!#REF!),"")</f>
        <v>#REF!</v>
      </c>
      <c r="AY37" s="6" t="e">
        <f>IF('DOCENTI-CLASSI-MATERIE'!$B70="Docente",IF(ISBLANK(ORARIO!#REF!)=TRUE,"",ORARIO!#REF!),"")</f>
        <v>#REF!</v>
      </c>
      <c r="AZ37" s="5" t="str">
        <f>IF('DOCENTI-CLASSI-MATERIE'!$B70="Docente",IF(ISBLANK(ORARIO!AE37)=TRUE,"",ORARIO!AE37),"")</f>
        <v>2T</v>
      </c>
      <c r="BA37" s="4" t="str">
        <f>IF('DOCENTI-CLASSI-MATERIE'!$B70="Docente",IF(ISBLANK(ORARIO!AF37)=TRUE,"",ORARIO!AF37),"")</f>
        <v>2T</v>
      </c>
      <c r="BB37" s="4" t="str">
        <f>IF('DOCENTI-CLASSI-MATERIE'!$B70="Docente",IF(ISBLANK(ORARIO!AG37)=TRUE,"",ORARIO!AG37),"")</f>
        <v/>
      </c>
      <c r="BC37" s="4" t="str">
        <f>IF('DOCENTI-CLASSI-MATERIE'!$B70="Docente",IF(ISBLANK(ORARIO!AH37)=TRUE,"",ORARIO!AH37),"")</f>
        <v>3EC</v>
      </c>
      <c r="BD37" s="4" t="str">
        <f>IF('DOCENTI-CLASSI-MATERIE'!$B70="Docente",IF(ISBLANK(ORARIO!AI37)=TRUE,"",ORARIO!AI37),"")</f>
        <v>3EC</v>
      </c>
      <c r="BE37" s="4" t="e">
        <f>IF('DOCENTI-CLASSI-MATERIE'!$B70="Docente",IF(ISBLANK(ORARIO!#REF!)=TRUE,"",ORARIO!#REF!),"")</f>
        <v>#REF!</v>
      </c>
      <c r="BF37" s="4" t="e">
        <f>IF('DOCENTI-CLASSI-MATERIE'!$B70="Docente",IF(ISBLANK(ORARIO!#REF!)=TRUE,"",ORARIO!#REF!),"")</f>
        <v>#REF!</v>
      </c>
      <c r="BG37" s="4" t="e">
        <f>IF('DOCENTI-CLASSI-MATERIE'!$B70="Docente",IF(ISBLANK(ORARIO!#REF!)=TRUE,"",ORARIO!#REF!),"")</f>
        <v>#REF!</v>
      </c>
      <c r="BH37" s="4" t="e">
        <f>IF('DOCENTI-CLASSI-MATERIE'!$B70="Docente",IF(ISBLANK(ORARIO!#REF!)=TRUE,"",ORARIO!#REF!),"")</f>
        <v>#REF!</v>
      </c>
      <c r="BI37" s="6" t="e">
        <f>IF('DOCENTI-CLASSI-MATERIE'!$B70="Docente",IF(ISBLANK(ORARIO!#REF!)=TRUE,"",ORARIO!#REF!),"")</f>
        <v>#REF!</v>
      </c>
    </row>
    <row r="38" spans="1:61" ht="20.100000000000001" customHeight="1">
      <c r="A38" s="78" t="str">
        <f>IF('DOCENTI-CLASSI-MATERIE'!B72="Docente",'DOCENTI-CLASSI-MATERIE'!A72,"")</f>
        <v>SERAVALLE  m</v>
      </c>
      <c r="B38" s="5" t="str">
        <f>IF('DOCENTI-CLASSI-MATERIE'!$B72="Docente",IF(ISBLANK(ORARIO!C38)=TRUE,"",ORARIO!C38),"")</f>
        <v>3E</v>
      </c>
      <c r="C38" s="4" t="str">
        <f>IF('DOCENTI-CLASSI-MATERIE'!$B72="Docente",IF(ISBLANK(ORARIO!D38)=TRUE,"",ORARIO!D38),"")</f>
        <v>3E</v>
      </c>
      <c r="D38" s="4" t="str">
        <f>IF('DOCENTI-CLASSI-MATERIE'!$B72="Docente",IF(ISBLANK(ORARIO!E38)=TRUE,"",ORARIO!E38),"")</f>
        <v/>
      </c>
      <c r="E38" s="4" t="str">
        <f>IF('DOCENTI-CLASSI-MATERIE'!$B72="Docente",IF(ISBLANK(ORARIO!F38)=TRUE,"",ORARIO!F38),"")</f>
        <v>4E</v>
      </c>
      <c r="F38" s="4" t="str">
        <f>IF('DOCENTI-CLASSI-MATERIE'!$B72="Docente",IF(ISBLANK(ORARIO!G38)=TRUE,"",ORARIO!G38),"")</f>
        <v>5E</v>
      </c>
      <c r="G38" s="4" t="e">
        <f>IF('DOCENTI-CLASSI-MATERIE'!$B72="Docente",IF(ISBLANK(ORARIO!#REF!)=TRUE,"",ORARIO!#REF!),"")</f>
        <v>#REF!</v>
      </c>
      <c r="H38" s="4" t="e">
        <f>IF('DOCENTI-CLASSI-MATERIE'!$B72="Docente",IF(ISBLANK(ORARIO!#REF!)=TRUE,"",ORARIO!#REF!),"")</f>
        <v>#REF!</v>
      </c>
      <c r="I38" s="4" t="e">
        <f>IF('DOCENTI-CLASSI-MATERIE'!$B72="Docente",IF(ISBLANK(ORARIO!#REF!)=TRUE,"",ORARIO!#REF!),"")</f>
        <v>#REF!</v>
      </c>
      <c r="J38" s="4" t="e">
        <f>IF('DOCENTI-CLASSI-MATERIE'!$B72="Docente",IF(ISBLANK(ORARIO!#REF!)=TRUE,"",ORARIO!#REF!),"")</f>
        <v>#REF!</v>
      </c>
      <c r="K38" s="6" t="e">
        <f>IF('DOCENTI-CLASSI-MATERIE'!$B72="Docente",IF(ISBLANK(ORARIO!#REF!)=TRUE,"",ORARIO!#REF!),"")</f>
        <v>#REF!</v>
      </c>
      <c r="L38" s="5" t="str">
        <f>IF('DOCENTI-CLASSI-MATERIE'!$B72="Docente",IF(ISBLANK(ORARIO!H38)=TRUE,"",ORARIO!H38),"")</f>
        <v>5C</v>
      </c>
      <c r="M38" s="4" t="str">
        <f>IF('DOCENTI-CLASSI-MATERIE'!$B72="Docente",IF(ISBLANK(ORARIO!I38)=TRUE,"",ORARIO!I38),"")</f>
        <v>3C</v>
      </c>
      <c r="N38" s="4" t="str">
        <f>IF('DOCENTI-CLASSI-MATERIE'!$B72="Docente",IF(ISBLANK(ORARIO!J38)=TRUE,"",ORARIO!J38),"")</f>
        <v>4E</v>
      </c>
      <c r="O38" s="4" t="str">
        <f>IF('DOCENTI-CLASSI-MATERIE'!$B72="Docente",IF(ISBLANK(ORARIO!K38)=TRUE,"",ORARIO!K38),"")</f>
        <v/>
      </c>
      <c r="P38" s="4" t="str">
        <f>IF('DOCENTI-CLASSI-MATERIE'!$B72="Docente",IF(ISBLANK(ORARIO!L38)=TRUE,"",ORARIO!L38),"")</f>
        <v/>
      </c>
      <c r="Q38" s="4" t="str">
        <f>IF('DOCENTI-CLASSI-MATERIE'!$B72="Docente",IF(ISBLANK(ORARIO!M38)=TRUE,"",ORARIO!M38),"")</f>
        <v/>
      </c>
      <c r="R38" s="4" t="e">
        <f>IF('DOCENTI-CLASSI-MATERIE'!$B72="Docente",IF(ISBLANK(ORARIO!#REF!)=TRUE,"",ORARIO!#REF!),"")</f>
        <v>#REF!</v>
      </c>
      <c r="S38" s="4" t="e">
        <f>IF('DOCENTI-CLASSI-MATERIE'!$B72="Docente",IF(ISBLANK(ORARIO!#REF!)=TRUE,"",ORARIO!#REF!),"")</f>
        <v>#REF!</v>
      </c>
      <c r="T38" s="4" t="e">
        <f>IF('DOCENTI-CLASSI-MATERIE'!$B72="Docente",IF(ISBLANK(ORARIO!#REF!)=TRUE,"",ORARIO!#REF!),"")</f>
        <v>#REF!</v>
      </c>
      <c r="U38" s="6" t="e">
        <f>IF('DOCENTI-CLASSI-MATERIE'!$B72="Docente",IF(ISBLANK(ORARIO!#REF!)=TRUE,"",ORARIO!#REF!),"")</f>
        <v>#REF!</v>
      </c>
      <c r="V38" s="5" t="str">
        <f>IF('DOCENTI-CLASSI-MATERIE'!$B72="Docente",IF(ISBLANK(ORARIO!N38)=TRUE,"",ORARIO!N38),"")</f>
        <v>5E</v>
      </c>
      <c r="W38" s="4" t="str">
        <f>IF('DOCENTI-CLASSI-MATERIE'!$B72="Docente",IF(ISBLANK(ORARIO!O38)=TRUE,"",ORARIO!O38),"")</f>
        <v>4E</v>
      </c>
      <c r="X38" s="4" t="str">
        <f>IF('DOCENTI-CLASSI-MATERIE'!$B72="Docente",IF(ISBLANK(ORARIO!P38)=TRUE,"",ORARIO!P38),"")</f>
        <v>3C</v>
      </c>
      <c r="Y38" s="4" t="str">
        <f>IF('DOCENTI-CLASSI-MATERIE'!$B72="Docente",IF(ISBLANK(ORARIO!Q38)=TRUE,"",ORARIO!Q38),"")</f>
        <v>3C</v>
      </c>
      <c r="Z38" s="4" t="str">
        <f>IF('DOCENTI-CLASSI-MATERIE'!$B72="Docente",IF(ISBLANK(ORARIO!R38)=TRUE,"",ORARIO!R38),"")</f>
        <v/>
      </c>
      <c r="AA38" s="4" t="str">
        <f>IF('DOCENTI-CLASSI-MATERIE'!$B72="Docente",IF(ISBLANK(ORARIO!S38)=TRUE,"",ORARIO!S38),"")</f>
        <v/>
      </c>
      <c r="AB38" s="4" t="e">
        <f>IF('DOCENTI-CLASSI-MATERIE'!$B72="Docente",IF(ISBLANK(ORARIO!#REF!)=TRUE,"",ORARIO!#REF!),"")</f>
        <v>#REF!</v>
      </c>
      <c r="AC38" s="4" t="e">
        <f>IF('DOCENTI-CLASSI-MATERIE'!$B72="Docente",IF(ISBLANK(ORARIO!#REF!)=TRUE,"",ORARIO!#REF!),"")</f>
        <v>#REF!</v>
      </c>
      <c r="AD38" s="4" t="e">
        <f>IF('DOCENTI-CLASSI-MATERIE'!$B72="Docente",IF(ISBLANK(ORARIO!#REF!)=TRUE,"",ORARIO!#REF!),"")</f>
        <v>#REF!</v>
      </c>
      <c r="AE38" s="6" t="e">
        <f>IF('DOCENTI-CLASSI-MATERIE'!$B72="Docente",IF(ISBLANK(ORARIO!#REF!)=TRUE,"",ORARIO!#REF!),"")</f>
        <v>#REF!</v>
      </c>
      <c r="AF38" s="5" t="str">
        <f>IF('DOCENTI-CLASSI-MATERIE'!$B72="Docente",IF(ISBLANK(ORARIO!T38)=TRUE,"",ORARIO!T38),"")</f>
        <v/>
      </c>
      <c r="AG38" s="4" t="str">
        <f>IF('DOCENTI-CLASSI-MATERIE'!$B72="Docente",IF(ISBLANK(ORARIO!U38)=TRUE,"",ORARIO!U38),"")</f>
        <v>5C</v>
      </c>
      <c r="AH38" s="4" t="str">
        <f>IF('DOCENTI-CLASSI-MATERIE'!$B72="Docente",IF(ISBLANK(ORARIO!V38)=TRUE,"",ORARIO!V38),"")</f>
        <v/>
      </c>
      <c r="AI38" s="4" t="str">
        <f>IF('DOCENTI-CLASSI-MATERIE'!$B72="Docente",IF(ISBLANK(ORARIO!W38)=TRUE,"",ORARIO!W38),"")</f>
        <v/>
      </c>
      <c r="AJ38" s="4" t="str">
        <f>IF('DOCENTI-CLASSI-MATERIE'!$B72="Docente",IF(ISBLANK(ORARIO!X38)=TRUE,"",ORARIO!X38),"")</f>
        <v/>
      </c>
      <c r="AK38" s="4" t="str">
        <f>IF('DOCENTI-CLASSI-MATERIE'!$B72="Docente",IF(ISBLANK(ORARIO!Y38)=TRUE,"",ORARIO!Y38),"")</f>
        <v/>
      </c>
      <c r="AL38" s="4" t="e">
        <f>IF('DOCENTI-CLASSI-MATERIE'!$B72="Docente",IF(ISBLANK(ORARIO!#REF!)=TRUE,"",ORARIO!#REF!),"")</f>
        <v>#REF!</v>
      </c>
      <c r="AM38" s="4" t="e">
        <f>IF('DOCENTI-CLASSI-MATERIE'!$B72="Docente",IF(ISBLANK(ORARIO!#REF!)=TRUE,"",ORARIO!#REF!),"")</f>
        <v>#REF!</v>
      </c>
      <c r="AN38" s="4" t="e">
        <f>IF('DOCENTI-CLASSI-MATERIE'!$B72="Docente",IF(ISBLANK(ORARIO!#REF!)=TRUE,"",ORARIO!#REF!),"")</f>
        <v>#REF!</v>
      </c>
      <c r="AO38" s="6" t="e">
        <f>IF('DOCENTI-CLASSI-MATERIE'!$B72="Docente",IF(ISBLANK(ORARIO!#REF!)=TRUE,"",ORARIO!#REF!),"")</f>
        <v>#REF!</v>
      </c>
      <c r="AP38" s="5" t="str">
        <f>IF('DOCENTI-CLASSI-MATERIE'!$B72="Docente",IF(ISBLANK(ORARIO!Z38)=TRUE,"",ORARIO!Z38),"")</f>
        <v/>
      </c>
      <c r="AQ38" s="4" t="str">
        <f>IF('DOCENTI-CLASSI-MATERIE'!$B72="Docente",IF(ISBLANK(ORARIO!AA38)=TRUE,"",ORARIO!AA38),"")</f>
        <v/>
      </c>
      <c r="AR38" s="4" t="str">
        <f>IF('DOCENTI-CLASSI-MATERIE'!$B72="Docente",IF(ISBLANK(ORARIO!AB38)=TRUE,"",ORARIO!AB38),"")</f>
        <v>5E</v>
      </c>
      <c r="AS38" s="4" t="str">
        <f>IF('DOCENTI-CLASSI-MATERIE'!$B72="Docente",IF(ISBLANK(ORARIO!AC38)=TRUE,"",ORARIO!AC38),"")</f>
        <v>5C</v>
      </c>
      <c r="AT38" s="4" t="str">
        <f>IF('DOCENTI-CLASSI-MATERIE'!$B72="Docente",IF(ISBLANK(ORARIO!AD38)=TRUE,"",ORARIO!AD38),"")</f>
        <v>3E</v>
      </c>
      <c r="AU38" s="4" t="e">
        <f>IF('DOCENTI-CLASSI-MATERIE'!$B72="Docente",IF(ISBLANK(ORARIO!#REF!)=TRUE,"",ORARIO!#REF!),"")</f>
        <v>#REF!</v>
      </c>
      <c r="AV38" s="4" t="e">
        <f>IF('DOCENTI-CLASSI-MATERIE'!$B72="Docente",IF(ISBLANK(ORARIO!#REF!)=TRUE,"",ORARIO!#REF!),"")</f>
        <v>#REF!</v>
      </c>
      <c r="AW38" s="4" t="e">
        <f>IF('DOCENTI-CLASSI-MATERIE'!$B72="Docente",IF(ISBLANK(ORARIO!#REF!)=TRUE,"",ORARIO!#REF!),"")</f>
        <v>#REF!</v>
      </c>
      <c r="AX38" s="4" t="e">
        <f>IF('DOCENTI-CLASSI-MATERIE'!$B72="Docente",IF(ISBLANK(ORARIO!#REF!)=TRUE,"",ORARIO!#REF!),"")</f>
        <v>#REF!</v>
      </c>
      <c r="AY38" s="6" t="e">
        <f>IF('DOCENTI-CLASSI-MATERIE'!$B72="Docente",IF(ISBLANK(ORARIO!#REF!)=TRUE,"",ORARIO!#REF!),"")</f>
        <v>#REF!</v>
      </c>
      <c r="AZ38" s="5" t="str">
        <f>IF('DOCENTI-CLASSI-MATERIE'!$B72="Docente",IF(ISBLANK(ORARIO!AE38)=TRUE,"",ORARIO!AE38),"")</f>
        <v/>
      </c>
      <c r="BA38" s="4" t="str">
        <f>IF('DOCENTI-CLASSI-MATERIE'!$B72="Docente",IF(ISBLANK(ORARIO!AF38)=TRUE,"",ORARIO!AF38),"")</f>
        <v/>
      </c>
      <c r="BB38" s="4" t="str">
        <f>IF('DOCENTI-CLASSI-MATERIE'!$B72="Docente",IF(ISBLANK(ORARIO!AG38)=TRUE,"",ORARIO!AG38),"")</f>
        <v/>
      </c>
      <c r="BC38" s="4" t="str">
        <f>IF('DOCENTI-CLASSI-MATERIE'!$B72="Docente",IF(ISBLANK(ORARIO!AH38)=TRUE,"",ORARIO!AH38),"")</f>
        <v/>
      </c>
      <c r="BD38" s="4" t="str">
        <f>IF('DOCENTI-CLASSI-MATERIE'!$B72="Docente",IF(ISBLANK(ORARIO!AI38)=TRUE,"",ORARIO!AI38),"")</f>
        <v/>
      </c>
      <c r="BE38" s="4" t="e">
        <f>IF('DOCENTI-CLASSI-MATERIE'!$B72="Docente",IF(ISBLANK(ORARIO!#REF!)=TRUE,"",ORARIO!#REF!),"")</f>
        <v>#REF!</v>
      </c>
      <c r="BF38" s="4" t="e">
        <f>IF('DOCENTI-CLASSI-MATERIE'!$B72="Docente",IF(ISBLANK(ORARIO!#REF!)=TRUE,"",ORARIO!#REF!),"")</f>
        <v>#REF!</v>
      </c>
      <c r="BG38" s="4" t="e">
        <f>IF('DOCENTI-CLASSI-MATERIE'!$B72="Docente",IF(ISBLANK(ORARIO!#REF!)=TRUE,"",ORARIO!#REF!),"")</f>
        <v>#REF!</v>
      </c>
      <c r="BH38" s="4" t="e">
        <f>IF('DOCENTI-CLASSI-MATERIE'!$B72="Docente",IF(ISBLANK(ORARIO!#REF!)=TRUE,"",ORARIO!#REF!),"")</f>
        <v>#REF!</v>
      </c>
      <c r="BI38" s="6" t="e">
        <f>IF('DOCENTI-CLASSI-MATERIE'!$B72="Docente",IF(ISBLANK(ORARIO!#REF!)=TRUE,"",ORARIO!#REF!),"")</f>
        <v>#REF!</v>
      </c>
    </row>
    <row r="39" spans="1:61" ht="20.100000000000001" customHeight="1">
      <c r="A39" s="78" t="str">
        <f>IF('DOCENTI-CLASSI-MATERIE'!B74="Docente",'DOCENTI-CLASSI-MATERIE'!A74,"")</f>
        <v>SERAVALLE  cm</v>
      </c>
      <c r="B39" s="5" t="str">
        <f>IF('DOCENTI-CLASSI-MATERIE'!$B74="Docente",IF(ISBLANK(ORARIO!C39)=TRUE,"",ORARIO!C39),"")</f>
        <v/>
      </c>
      <c r="C39" s="4" t="str">
        <f>IF('DOCENTI-CLASSI-MATERIE'!$B74="Docente",IF(ISBLANK(ORARIO!D39)=TRUE,"",ORARIO!D39),"")</f>
        <v/>
      </c>
      <c r="D39" s="4" t="str">
        <f>IF('DOCENTI-CLASSI-MATERIE'!$B74="Docente",IF(ISBLANK(ORARIO!E39)=TRUE,"",ORARIO!E39),"")</f>
        <v/>
      </c>
      <c r="E39" s="4" t="str">
        <f>IF('DOCENTI-CLASSI-MATERIE'!$B74="Docente",IF(ISBLANK(ORARIO!F39)=TRUE,"",ORARIO!F39),"")</f>
        <v/>
      </c>
      <c r="F39" s="4" t="str">
        <f>IF('DOCENTI-CLASSI-MATERIE'!$B74="Docente",IF(ISBLANK(ORARIO!G39)=TRUE,"",ORARIO!G39),"")</f>
        <v/>
      </c>
      <c r="G39" s="4" t="e">
        <f>IF('DOCENTI-CLASSI-MATERIE'!$B74="Docente",IF(ISBLANK(ORARIO!#REF!)=TRUE,"",ORARIO!#REF!),"")</f>
        <v>#REF!</v>
      </c>
      <c r="H39" s="4" t="e">
        <f>IF('DOCENTI-CLASSI-MATERIE'!$B74="Docente",IF(ISBLANK(ORARIO!#REF!)=TRUE,"",ORARIO!#REF!),"")</f>
        <v>#REF!</v>
      </c>
      <c r="I39" s="4" t="e">
        <f>IF('DOCENTI-CLASSI-MATERIE'!$B74="Docente",IF(ISBLANK(ORARIO!#REF!)=TRUE,"",ORARIO!#REF!),"")</f>
        <v>#REF!</v>
      </c>
      <c r="J39" s="4" t="e">
        <f>IF('DOCENTI-CLASSI-MATERIE'!$B74="Docente",IF(ISBLANK(ORARIO!#REF!)=TRUE,"",ORARIO!#REF!),"")</f>
        <v>#REF!</v>
      </c>
      <c r="K39" s="6" t="e">
        <f>IF('DOCENTI-CLASSI-MATERIE'!$B74="Docente",IF(ISBLANK(ORARIO!#REF!)=TRUE,"",ORARIO!#REF!),"")</f>
        <v>#REF!</v>
      </c>
      <c r="L39" s="5" t="str">
        <f>IF('DOCENTI-CLASSI-MATERIE'!$B74="Docente",IF(ISBLANK(ORARIO!H39)=TRUE,"",ORARIO!H39),"")</f>
        <v/>
      </c>
      <c r="M39" s="4" t="str">
        <f>IF('DOCENTI-CLASSI-MATERIE'!$B74="Docente",IF(ISBLANK(ORARIO!I39)=TRUE,"",ORARIO!I39),"")</f>
        <v/>
      </c>
      <c r="N39" s="4" t="str">
        <f>IF('DOCENTI-CLASSI-MATERIE'!$B74="Docente",IF(ISBLANK(ORARIO!J39)=TRUE,"",ORARIO!J39),"")</f>
        <v/>
      </c>
      <c r="O39" s="4" t="str">
        <f>IF('DOCENTI-CLASSI-MATERIE'!$B74="Docente",IF(ISBLANK(ORARIO!K39)=TRUE,"",ORARIO!K39),"")</f>
        <v/>
      </c>
      <c r="P39" s="4" t="str">
        <f>IF('DOCENTI-CLASSI-MATERIE'!$B74="Docente",IF(ISBLANK(ORARIO!L39)=TRUE,"",ORARIO!L39),"")</f>
        <v/>
      </c>
      <c r="Q39" s="4" t="str">
        <f>IF('DOCENTI-CLASSI-MATERIE'!$B74="Docente",IF(ISBLANK(ORARIO!M39)=TRUE,"",ORARIO!M39),"")</f>
        <v/>
      </c>
      <c r="R39" s="4" t="e">
        <f>IF('DOCENTI-CLASSI-MATERIE'!$B74="Docente",IF(ISBLANK(ORARIO!#REF!)=TRUE,"",ORARIO!#REF!),"")</f>
        <v>#REF!</v>
      </c>
      <c r="S39" s="4" t="e">
        <f>IF('DOCENTI-CLASSI-MATERIE'!$B74="Docente",IF(ISBLANK(ORARIO!#REF!)=TRUE,"",ORARIO!#REF!),"")</f>
        <v>#REF!</v>
      </c>
      <c r="T39" s="4" t="e">
        <f>IF('DOCENTI-CLASSI-MATERIE'!$B74="Docente",IF(ISBLANK(ORARIO!#REF!)=TRUE,"",ORARIO!#REF!),"")</f>
        <v>#REF!</v>
      </c>
      <c r="U39" s="6" t="e">
        <f>IF('DOCENTI-CLASSI-MATERIE'!$B74="Docente",IF(ISBLANK(ORARIO!#REF!)=TRUE,"",ORARIO!#REF!),"")</f>
        <v>#REF!</v>
      </c>
      <c r="V39" s="5" t="str">
        <f>IF('DOCENTI-CLASSI-MATERIE'!$B74="Docente",IF(ISBLANK(ORARIO!N39)=TRUE,"",ORARIO!N39),"")</f>
        <v/>
      </c>
      <c r="W39" s="4" t="str">
        <f>IF('DOCENTI-CLASSI-MATERIE'!$B74="Docente",IF(ISBLANK(ORARIO!O39)=TRUE,"",ORARIO!O39),"")</f>
        <v/>
      </c>
      <c r="X39" s="4" t="str">
        <f>IF('DOCENTI-CLASSI-MATERIE'!$B74="Docente",IF(ISBLANK(ORARIO!P39)=TRUE,"",ORARIO!P39),"")</f>
        <v/>
      </c>
      <c r="Y39" s="4" t="str">
        <f>IF('DOCENTI-CLASSI-MATERIE'!$B74="Docente",IF(ISBLANK(ORARIO!Q39)=TRUE,"",ORARIO!Q39),"")</f>
        <v/>
      </c>
      <c r="Z39" s="4" t="str">
        <f>IF('DOCENTI-CLASSI-MATERIE'!$B74="Docente",IF(ISBLANK(ORARIO!R39)=TRUE,"",ORARIO!R39),"")</f>
        <v/>
      </c>
      <c r="AA39" s="4" t="str">
        <f>IF('DOCENTI-CLASSI-MATERIE'!$B74="Docente",IF(ISBLANK(ORARIO!S39)=TRUE,"",ORARIO!S39),"")</f>
        <v/>
      </c>
      <c r="AB39" s="4" t="e">
        <f>IF('DOCENTI-CLASSI-MATERIE'!$B74="Docente",IF(ISBLANK(ORARIO!#REF!)=TRUE,"",ORARIO!#REF!),"")</f>
        <v>#REF!</v>
      </c>
      <c r="AC39" s="4" t="e">
        <f>IF('DOCENTI-CLASSI-MATERIE'!$B74="Docente",IF(ISBLANK(ORARIO!#REF!)=TRUE,"",ORARIO!#REF!),"")</f>
        <v>#REF!</v>
      </c>
      <c r="AD39" s="4" t="e">
        <f>IF('DOCENTI-CLASSI-MATERIE'!$B74="Docente",IF(ISBLANK(ORARIO!#REF!)=TRUE,"",ORARIO!#REF!),"")</f>
        <v>#REF!</v>
      </c>
      <c r="AE39" s="6" t="e">
        <f>IF('DOCENTI-CLASSI-MATERIE'!$B74="Docente",IF(ISBLANK(ORARIO!#REF!)=TRUE,"",ORARIO!#REF!),"")</f>
        <v>#REF!</v>
      </c>
      <c r="AF39" s="5" t="str">
        <f>IF('DOCENTI-CLASSI-MATERIE'!$B74="Docente",IF(ISBLANK(ORARIO!T39)=TRUE,"",ORARIO!T39),"")</f>
        <v>4E</v>
      </c>
      <c r="AG39" s="4" t="str">
        <f>IF('DOCENTI-CLASSI-MATERIE'!$B74="Docente",IF(ISBLANK(ORARIO!U39)=TRUE,"",ORARIO!U39),"")</f>
        <v/>
      </c>
      <c r="AH39" s="4" t="str">
        <f>IF('DOCENTI-CLASSI-MATERIE'!$B74="Docente",IF(ISBLANK(ORARIO!V39)=TRUE,"",ORARIO!V39),"")</f>
        <v/>
      </c>
      <c r="AI39" s="4" t="str">
        <f>IF('DOCENTI-CLASSI-MATERIE'!$B74="Docente",IF(ISBLANK(ORARIO!W39)=TRUE,"",ORARIO!W39),"")</f>
        <v>3C</v>
      </c>
      <c r="AJ39" s="4" t="str">
        <f>IF('DOCENTI-CLASSI-MATERIE'!$B74="Docente",IF(ISBLANK(ORARIO!X39)=TRUE,"",ORARIO!X39),"")</f>
        <v>3E</v>
      </c>
      <c r="AK39" s="4" t="str">
        <f>IF('DOCENTI-CLASSI-MATERIE'!$B74="Docente",IF(ISBLANK(ORARIO!Y39)=TRUE,"",ORARIO!Y39),"")</f>
        <v/>
      </c>
      <c r="AL39" s="4" t="e">
        <f>IF('DOCENTI-CLASSI-MATERIE'!$B74="Docente",IF(ISBLANK(ORARIO!#REF!)=TRUE,"",ORARIO!#REF!),"")</f>
        <v>#REF!</v>
      </c>
      <c r="AM39" s="4" t="e">
        <f>IF('DOCENTI-CLASSI-MATERIE'!$B74="Docente",IF(ISBLANK(ORARIO!#REF!)=TRUE,"",ORARIO!#REF!),"")</f>
        <v>#REF!</v>
      </c>
      <c r="AN39" s="4" t="e">
        <f>IF('DOCENTI-CLASSI-MATERIE'!$B74="Docente",IF(ISBLANK(ORARIO!#REF!)=TRUE,"",ORARIO!#REF!),"")</f>
        <v>#REF!</v>
      </c>
      <c r="AO39" s="6" t="e">
        <f>IF('DOCENTI-CLASSI-MATERIE'!$B74="Docente",IF(ISBLANK(ORARIO!#REF!)=TRUE,"",ORARIO!#REF!),"")</f>
        <v>#REF!</v>
      </c>
      <c r="AP39" s="5" t="str">
        <f>IF('DOCENTI-CLASSI-MATERIE'!$B74="Docente",IF(ISBLANK(ORARIO!Z39)=TRUE,"",ORARIO!Z39),"")</f>
        <v/>
      </c>
      <c r="AQ39" s="4" t="str">
        <f>IF('DOCENTI-CLASSI-MATERIE'!$B74="Docente",IF(ISBLANK(ORARIO!AA39)=TRUE,"",ORARIO!AA39),"")</f>
        <v/>
      </c>
      <c r="AR39" s="4" t="str">
        <f>IF('DOCENTI-CLASSI-MATERIE'!$B74="Docente",IF(ISBLANK(ORARIO!AB39)=TRUE,"",ORARIO!AB39),"")</f>
        <v/>
      </c>
      <c r="AS39" s="4" t="str">
        <f>IF('DOCENTI-CLASSI-MATERIE'!$B74="Docente",IF(ISBLANK(ORARIO!AC39)=TRUE,"",ORARIO!AC39),"")</f>
        <v/>
      </c>
      <c r="AT39" s="4" t="str">
        <f>IF('DOCENTI-CLASSI-MATERIE'!$B74="Docente",IF(ISBLANK(ORARIO!AD39)=TRUE,"",ORARIO!AD39),"")</f>
        <v/>
      </c>
      <c r="AU39" s="4" t="e">
        <f>IF('DOCENTI-CLASSI-MATERIE'!$B74="Docente",IF(ISBLANK(ORARIO!#REF!)=TRUE,"",ORARIO!#REF!),"")</f>
        <v>#REF!</v>
      </c>
      <c r="AV39" s="4" t="e">
        <f>IF('DOCENTI-CLASSI-MATERIE'!$B74="Docente",IF(ISBLANK(ORARIO!#REF!)=TRUE,"",ORARIO!#REF!),"")</f>
        <v>#REF!</v>
      </c>
      <c r="AW39" s="4" t="e">
        <f>IF('DOCENTI-CLASSI-MATERIE'!$B74="Docente",IF(ISBLANK(ORARIO!#REF!)=TRUE,"",ORARIO!#REF!),"")</f>
        <v>#REF!</v>
      </c>
      <c r="AX39" s="4" t="e">
        <f>IF('DOCENTI-CLASSI-MATERIE'!$B74="Docente",IF(ISBLANK(ORARIO!#REF!)=TRUE,"",ORARIO!#REF!),"")</f>
        <v>#REF!</v>
      </c>
      <c r="AY39" s="6" t="e">
        <f>IF('DOCENTI-CLASSI-MATERIE'!$B74="Docente",IF(ISBLANK(ORARIO!#REF!)=TRUE,"",ORARIO!#REF!),"")</f>
        <v>#REF!</v>
      </c>
      <c r="AZ39" s="5" t="str">
        <f>IF('DOCENTI-CLASSI-MATERIE'!$B74="Docente",IF(ISBLANK(ORARIO!AE39)=TRUE,"",ORARIO!AE39),"")</f>
        <v/>
      </c>
      <c r="BA39" s="4" t="str">
        <f>IF('DOCENTI-CLASSI-MATERIE'!$B74="Docente",IF(ISBLANK(ORARIO!AF39)=TRUE,"",ORARIO!AF39),"")</f>
        <v/>
      </c>
      <c r="BB39" s="4" t="str">
        <f>IF('DOCENTI-CLASSI-MATERIE'!$B74="Docente",IF(ISBLANK(ORARIO!AG39)=TRUE,"",ORARIO!AG39),"")</f>
        <v/>
      </c>
      <c r="BC39" s="4" t="str">
        <f>IF('DOCENTI-CLASSI-MATERIE'!$B74="Docente",IF(ISBLANK(ORARIO!AH39)=TRUE,"",ORARIO!AH39),"")</f>
        <v/>
      </c>
      <c r="BD39" s="4" t="str">
        <f>IF('DOCENTI-CLASSI-MATERIE'!$B74="Docente",IF(ISBLANK(ORARIO!AI39)=TRUE,"",ORARIO!AI39),"")</f>
        <v/>
      </c>
      <c r="BE39" s="4" t="e">
        <f>IF('DOCENTI-CLASSI-MATERIE'!$B74="Docente",IF(ISBLANK(ORARIO!#REF!)=TRUE,"",ORARIO!#REF!),"")</f>
        <v>#REF!</v>
      </c>
      <c r="BF39" s="4" t="e">
        <f>IF('DOCENTI-CLASSI-MATERIE'!$B74="Docente",IF(ISBLANK(ORARIO!#REF!)=TRUE,"",ORARIO!#REF!),"")</f>
        <v>#REF!</v>
      </c>
      <c r="BG39" s="4" t="e">
        <f>IF('DOCENTI-CLASSI-MATERIE'!$B74="Docente",IF(ISBLANK(ORARIO!#REF!)=TRUE,"",ORARIO!#REF!),"")</f>
        <v>#REF!</v>
      </c>
      <c r="BH39" s="4" t="e">
        <f>IF('DOCENTI-CLASSI-MATERIE'!$B74="Docente",IF(ISBLANK(ORARIO!#REF!)=TRUE,"",ORARIO!#REF!),"")</f>
        <v>#REF!</v>
      </c>
      <c r="BI39" s="6" t="e">
        <f>IF('DOCENTI-CLASSI-MATERIE'!$B74="Docente",IF(ISBLANK(ORARIO!#REF!)=TRUE,"",ORARIO!#REF!),"")</f>
        <v>#REF!</v>
      </c>
    </row>
    <row r="40" spans="1:61" ht="20.100000000000001" customHeight="1">
      <c r="A40" s="78" t="str">
        <f>IF('DOCENTI-CLASSI-MATERIE'!B76="Docente",'DOCENTI-CLASSI-MATERIE'!A76,"")</f>
        <v>SOMENZI  i</v>
      </c>
      <c r="B40" s="5" t="str">
        <f>IF('DOCENTI-CLASSI-MATERIE'!$B76="Docente",IF(ISBLANK(ORARIO!C40)=TRUE,"",ORARIO!C40),"")</f>
        <v/>
      </c>
      <c r="C40" s="4" t="str">
        <f>IF('DOCENTI-CLASSI-MATERIE'!$B76="Docente",IF(ISBLANK(ORARIO!D40)=TRUE,"",ORARIO!D40),"")</f>
        <v/>
      </c>
      <c r="D40" s="4" t="str">
        <f>IF('DOCENTI-CLASSI-MATERIE'!$B76="Docente",IF(ISBLANK(ORARIO!E40)=TRUE,"",ORARIO!E40),"")</f>
        <v/>
      </c>
      <c r="E40" s="4" t="str">
        <f>IF('DOCENTI-CLASSI-MATERIE'!$B76="Docente",IF(ISBLANK(ORARIO!F40)=TRUE,"",ORARIO!F40),"")</f>
        <v/>
      </c>
      <c r="F40" s="4" t="str">
        <f>IF('DOCENTI-CLASSI-MATERIE'!$B76="Docente",IF(ISBLANK(ORARIO!G40)=TRUE,"",ORARIO!G40),"")</f>
        <v/>
      </c>
      <c r="G40" s="4" t="e">
        <f>IF('DOCENTI-CLASSI-MATERIE'!$B76="Docente",IF(ISBLANK(ORARIO!#REF!)=TRUE,"",ORARIO!#REF!),"")</f>
        <v>#REF!</v>
      </c>
      <c r="H40" s="4" t="e">
        <f>IF('DOCENTI-CLASSI-MATERIE'!$B76="Docente",IF(ISBLANK(ORARIO!#REF!)=TRUE,"",ORARIO!#REF!),"")</f>
        <v>#REF!</v>
      </c>
      <c r="I40" s="4" t="e">
        <f>IF('DOCENTI-CLASSI-MATERIE'!$B76="Docente",IF(ISBLANK(ORARIO!#REF!)=TRUE,"",ORARIO!#REF!),"")</f>
        <v>#REF!</v>
      </c>
      <c r="J40" s="4" t="e">
        <f>IF('DOCENTI-CLASSI-MATERIE'!$B76="Docente",IF(ISBLANK(ORARIO!#REF!)=TRUE,"",ORARIO!#REF!),"")</f>
        <v>#REF!</v>
      </c>
      <c r="K40" s="6" t="e">
        <f>IF('DOCENTI-CLASSI-MATERIE'!$B76="Docente",IF(ISBLANK(ORARIO!#REF!)=TRUE,"",ORARIO!#REF!),"")</f>
        <v>#REF!</v>
      </c>
      <c r="L40" s="5" t="str">
        <f>IF('DOCENTI-CLASSI-MATERIE'!$B76="Docente",IF(ISBLANK(ORARIO!H40)=TRUE,"",ORARIO!H40),"")</f>
        <v>3C</v>
      </c>
      <c r="M40" s="4" t="str">
        <f>IF('DOCENTI-CLASSI-MATERIE'!$B76="Docente",IF(ISBLANK(ORARIO!I40)=TRUE,"",ORARIO!I40),"")</f>
        <v/>
      </c>
      <c r="N40" s="4" t="str">
        <f>IF('DOCENTI-CLASSI-MATERIE'!$B76="Docente",IF(ISBLANK(ORARIO!J40)=TRUE,"",ORARIO!J40),"")</f>
        <v/>
      </c>
      <c r="O40" s="4" t="str">
        <f>IF('DOCENTI-CLASSI-MATERIE'!$B76="Docente",IF(ISBLANK(ORARIO!K40)=TRUE,"",ORARIO!K40),"")</f>
        <v/>
      </c>
      <c r="P40" s="4" t="str">
        <f>IF('DOCENTI-CLASSI-MATERIE'!$B76="Docente",IF(ISBLANK(ORARIO!L40)=TRUE,"",ORARIO!L40),"")</f>
        <v/>
      </c>
      <c r="Q40" s="4" t="str">
        <f>IF('DOCENTI-CLASSI-MATERIE'!$B76="Docente",IF(ISBLANK(ORARIO!M40)=TRUE,"",ORARIO!M40),"")</f>
        <v/>
      </c>
      <c r="R40" s="4" t="e">
        <f>IF('DOCENTI-CLASSI-MATERIE'!$B76="Docente",IF(ISBLANK(ORARIO!#REF!)=TRUE,"",ORARIO!#REF!),"")</f>
        <v>#REF!</v>
      </c>
      <c r="S40" s="4" t="e">
        <f>IF('DOCENTI-CLASSI-MATERIE'!$B76="Docente",IF(ISBLANK(ORARIO!#REF!)=TRUE,"",ORARIO!#REF!),"")</f>
        <v>#REF!</v>
      </c>
      <c r="T40" s="4" t="e">
        <f>IF('DOCENTI-CLASSI-MATERIE'!$B76="Docente",IF(ISBLANK(ORARIO!#REF!)=TRUE,"",ORARIO!#REF!),"")</f>
        <v>#REF!</v>
      </c>
      <c r="U40" s="6" t="e">
        <f>IF('DOCENTI-CLASSI-MATERIE'!$B76="Docente",IF(ISBLANK(ORARIO!#REF!)=TRUE,"",ORARIO!#REF!),"")</f>
        <v>#REF!</v>
      </c>
      <c r="V40" s="5" t="str">
        <f>IF('DOCENTI-CLASSI-MATERIE'!$B76="Docente",IF(ISBLANK(ORARIO!N40)=TRUE,"",ORARIO!N40),"")</f>
        <v>3C</v>
      </c>
      <c r="W40" s="4" t="str">
        <f>IF('DOCENTI-CLASSI-MATERIE'!$B76="Docente",IF(ISBLANK(ORARIO!O40)=TRUE,"",ORARIO!O40),"")</f>
        <v>3C</v>
      </c>
      <c r="X40" s="4" t="str">
        <f>IF('DOCENTI-CLASSI-MATERIE'!$B76="Docente",IF(ISBLANK(ORARIO!P40)=TRUE,"",ORARIO!P40),"")</f>
        <v/>
      </c>
      <c r="Y40" s="4" t="str">
        <f>IF('DOCENTI-CLASSI-MATERIE'!$B76="Docente",IF(ISBLANK(ORARIO!Q40)=TRUE,"",ORARIO!Q40),"")</f>
        <v/>
      </c>
      <c r="Z40" s="4" t="str">
        <f>IF('DOCENTI-CLASSI-MATERIE'!$B76="Docente",IF(ISBLANK(ORARIO!R40)=TRUE,"",ORARIO!R40),"")</f>
        <v/>
      </c>
      <c r="AA40" s="4" t="str">
        <f>IF('DOCENTI-CLASSI-MATERIE'!$B76="Docente",IF(ISBLANK(ORARIO!S40)=TRUE,"",ORARIO!S40),"")</f>
        <v/>
      </c>
      <c r="AB40" s="4" t="e">
        <f>IF('DOCENTI-CLASSI-MATERIE'!$B76="Docente",IF(ISBLANK(ORARIO!#REF!)=TRUE,"",ORARIO!#REF!),"")</f>
        <v>#REF!</v>
      </c>
      <c r="AC40" s="4" t="e">
        <f>IF('DOCENTI-CLASSI-MATERIE'!$B76="Docente",IF(ISBLANK(ORARIO!#REF!)=TRUE,"",ORARIO!#REF!),"")</f>
        <v>#REF!</v>
      </c>
      <c r="AD40" s="4" t="e">
        <f>IF('DOCENTI-CLASSI-MATERIE'!$B76="Docente",IF(ISBLANK(ORARIO!#REF!)=TRUE,"",ORARIO!#REF!),"")</f>
        <v>#REF!</v>
      </c>
      <c r="AE40" s="6" t="e">
        <f>IF('DOCENTI-CLASSI-MATERIE'!$B76="Docente",IF(ISBLANK(ORARIO!#REF!)=TRUE,"",ORARIO!#REF!),"")</f>
        <v>#REF!</v>
      </c>
      <c r="AF40" s="5" t="str">
        <f>IF('DOCENTI-CLASSI-MATERIE'!$B76="Docente",IF(ISBLANK(ORARIO!T40)=TRUE,"",ORARIO!T40),"")</f>
        <v/>
      </c>
      <c r="AG40" s="4" t="str">
        <f>IF('DOCENTI-CLASSI-MATERIE'!$B76="Docente",IF(ISBLANK(ORARIO!U40)=TRUE,"",ORARIO!U40),"")</f>
        <v/>
      </c>
      <c r="AH40" s="4" t="str">
        <f>IF('DOCENTI-CLASSI-MATERIE'!$B76="Docente",IF(ISBLANK(ORARIO!V40)=TRUE,"",ORARIO!V40),"")</f>
        <v/>
      </c>
      <c r="AI40" s="4" t="str">
        <f>IF('DOCENTI-CLASSI-MATERIE'!$B76="Docente",IF(ISBLANK(ORARIO!W40)=TRUE,"",ORARIO!W40),"")</f>
        <v/>
      </c>
      <c r="AJ40" s="4" t="str">
        <f>IF('DOCENTI-CLASSI-MATERIE'!$B76="Docente",IF(ISBLANK(ORARIO!X40)=TRUE,"",ORARIO!X40),"")</f>
        <v/>
      </c>
      <c r="AK40" s="4" t="str">
        <f>IF('DOCENTI-CLASSI-MATERIE'!$B76="Docente",IF(ISBLANK(ORARIO!Y40)=TRUE,"",ORARIO!Y40),"")</f>
        <v/>
      </c>
      <c r="AL40" s="4" t="e">
        <f>IF('DOCENTI-CLASSI-MATERIE'!$B76="Docente",IF(ISBLANK(ORARIO!#REF!)=TRUE,"",ORARIO!#REF!),"")</f>
        <v>#REF!</v>
      </c>
      <c r="AM40" s="4" t="e">
        <f>IF('DOCENTI-CLASSI-MATERIE'!$B76="Docente",IF(ISBLANK(ORARIO!#REF!)=TRUE,"",ORARIO!#REF!),"")</f>
        <v>#REF!</v>
      </c>
      <c r="AN40" s="4" t="e">
        <f>IF('DOCENTI-CLASSI-MATERIE'!$B76="Docente",IF(ISBLANK(ORARIO!#REF!)=TRUE,"",ORARIO!#REF!),"")</f>
        <v>#REF!</v>
      </c>
      <c r="AO40" s="6" t="e">
        <f>IF('DOCENTI-CLASSI-MATERIE'!$B76="Docente",IF(ISBLANK(ORARIO!#REF!)=TRUE,"",ORARIO!#REF!),"")</f>
        <v>#REF!</v>
      </c>
      <c r="AP40" s="5" t="str">
        <f>IF('DOCENTI-CLASSI-MATERIE'!$B76="Docente",IF(ISBLANK(ORARIO!Z40)=TRUE,"",ORARIO!Z40),"")</f>
        <v>3C</v>
      </c>
      <c r="AQ40" s="4" t="str">
        <f>IF('DOCENTI-CLASSI-MATERIE'!$B76="Docente",IF(ISBLANK(ORARIO!AA40)=TRUE,"",ORARIO!AA40),"")</f>
        <v>3C</v>
      </c>
      <c r="AR40" s="4" t="str">
        <f>IF('DOCENTI-CLASSI-MATERIE'!$B76="Docente",IF(ISBLANK(ORARIO!AB40)=TRUE,"",ORARIO!AB40),"")</f>
        <v>3C</v>
      </c>
      <c r="AS40" s="4" t="str">
        <f>IF('DOCENTI-CLASSI-MATERIE'!$B76="Docente",IF(ISBLANK(ORARIO!AC40)=TRUE,"",ORARIO!AC40),"")</f>
        <v/>
      </c>
      <c r="AT40" s="4" t="str">
        <f>IF('DOCENTI-CLASSI-MATERIE'!$B76="Docente",IF(ISBLANK(ORARIO!AD40)=TRUE,"",ORARIO!AD40),"")</f>
        <v/>
      </c>
      <c r="AU40" s="4" t="e">
        <f>IF('DOCENTI-CLASSI-MATERIE'!$B76="Docente",IF(ISBLANK(ORARIO!#REF!)=TRUE,"",ORARIO!#REF!),"")</f>
        <v>#REF!</v>
      </c>
      <c r="AV40" s="4" t="e">
        <f>IF('DOCENTI-CLASSI-MATERIE'!$B76="Docente",IF(ISBLANK(ORARIO!#REF!)=TRUE,"",ORARIO!#REF!),"")</f>
        <v>#REF!</v>
      </c>
      <c r="AW40" s="4" t="e">
        <f>IF('DOCENTI-CLASSI-MATERIE'!$B76="Docente",IF(ISBLANK(ORARIO!#REF!)=TRUE,"",ORARIO!#REF!),"")</f>
        <v>#REF!</v>
      </c>
      <c r="AX40" s="4" t="e">
        <f>IF('DOCENTI-CLASSI-MATERIE'!$B76="Docente",IF(ISBLANK(ORARIO!#REF!)=TRUE,"",ORARIO!#REF!),"")</f>
        <v>#REF!</v>
      </c>
      <c r="AY40" s="6" t="e">
        <f>IF('DOCENTI-CLASSI-MATERIE'!$B76="Docente",IF(ISBLANK(ORARIO!#REF!)=TRUE,"",ORARIO!#REF!),"")</f>
        <v>#REF!</v>
      </c>
      <c r="AZ40" s="5" t="str">
        <f>IF('DOCENTI-CLASSI-MATERIE'!$B76="Docente",IF(ISBLANK(ORARIO!AE40)=TRUE,"",ORARIO!AE40),"")</f>
        <v/>
      </c>
      <c r="BA40" s="4" t="str">
        <f>IF('DOCENTI-CLASSI-MATERIE'!$B76="Docente",IF(ISBLANK(ORARIO!AF40)=TRUE,"",ORARIO!AF40),"")</f>
        <v/>
      </c>
      <c r="BB40" s="4" t="str">
        <f>IF('DOCENTI-CLASSI-MATERIE'!$B76="Docente",IF(ISBLANK(ORARIO!AG40)=TRUE,"",ORARIO!AG40),"")</f>
        <v/>
      </c>
      <c r="BC40" s="4" t="str">
        <f>IF('DOCENTI-CLASSI-MATERIE'!$B76="Docente",IF(ISBLANK(ORARIO!AH40)=TRUE,"",ORARIO!AH40),"")</f>
        <v/>
      </c>
      <c r="BD40" s="4" t="str">
        <f>IF('DOCENTI-CLASSI-MATERIE'!$B76="Docente",IF(ISBLANK(ORARIO!AI40)=TRUE,"",ORARIO!AI40),"")</f>
        <v/>
      </c>
      <c r="BE40" s="4" t="e">
        <f>IF('DOCENTI-CLASSI-MATERIE'!$B76="Docente",IF(ISBLANK(ORARIO!#REF!)=TRUE,"",ORARIO!#REF!),"")</f>
        <v>#REF!</v>
      </c>
      <c r="BF40" s="4" t="e">
        <f>IF('DOCENTI-CLASSI-MATERIE'!$B76="Docente",IF(ISBLANK(ORARIO!#REF!)=TRUE,"",ORARIO!#REF!),"")</f>
        <v>#REF!</v>
      </c>
      <c r="BG40" s="4" t="e">
        <f>IF('DOCENTI-CLASSI-MATERIE'!$B76="Docente",IF(ISBLANK(ORARIO!#REF!)=TRUE,"",ORARIO!#REF!),"")</f>
        <v>#REF!</v>
      </c>
      <c r="BH40" s="4" t="e">
        <f>IF('DOCENTI-CLASSI-MATERIE'!$B76="Docente",IF(ISBLANK(ORARIO!#REF!)=TRUE,"",ORARIO!#REF!),"")</f>
        <v>#REF!</v>
      </c>
      <c r="BI40" s="6" t="e">
        <f>IF('DOCENTI-CLASSI-MATERIE'!$B76="Docente",IF(ISBLANK(ORARIO!#REF!)=TRUE,"",ORARIO!#REF!),"")</f>
        <v>#REF!</v>
      </c>
    </row>
    <row r="41" spans="1:61" ht="20.100000000000001" customHeight="1">
      <c r="A41" s="78" t="str">
        <f>IF('DOCENTI-CLASSI-MATERIE'!B78="Docente",'DOCENTI-CLASSI-MATERIE'!A78,"")</f>
        <v>SOMENZI  b</v>
      </c>
      <c r="B41" s="5" t="str">
        <f>IF('DOCENTI-CLASSI-MATERIE'!$B78="Docente",IF(ISBLANK(ORARIO!C41)=TRUE,"",ORARIO!C41),"")</f>
        <v/>
      </c>
      <c r="C41" s="4" t="str">
        <f>IF('DOCENTI-CLASSI-MATERIE'!$B78="Docente",IF(ISBLANK(ORARIO!D41)=TRUE,"",ORARIO!D41),"")</f>
        <v/>
      </c>
      <c r="D41" s="4" t="str">
        <f>IF('DOCENTI-CLASSI-MATERIE'!$B78="Docente",IF(ISBLANK(ORARIO!E41)=TRUE,"",ORARIO!E41),"")</f>
        <v/>
      </c>
      <c r="E41" s="4" t="str">
        <f>IF('DOCENTI-CLASSI-MATERIE'!$B78="Docente",IF(ISBLANK(ORARIO!F41)=TRUE,"",ORARIO!F41),"")</f>
        <v/>
      </c>
      <c r="F41" s="4" t="str">
        <f>IF('DOCENTI-CLASSI-MATERIE'!$B78="Docente",IF(ISBLANK(ORARIO!G41)=TRUE,"",ORARIO!G41),"")</f>
        <v/>
      </c>
      <c r="G41" s="4" t="e">
        <f>IF('DOCENTI-CLASSI-MATERIE'!$B78="Docente",IF(ISBLANK(ORARIO!#REF!)=TRUE,"",ORARIO!#REF!),"")</f>
        <v>#REF!</v>
      </c>
      <c r="H41" s="4" t="e">
        <f>IF('DOCENTI-CLASSI-MATERIE'!$B78="Docente",IF(ISBLANK(ORARIO!#REF!)=TRUE,"",ORARIO!#REF!),"")</f>
        <v>#REF!</v>
      </c>
      <c r="I41" s="4" t="e">
        <f>IF('DOCENTI-CLASSI-MATERIE'!$B78="Docente",IF(ISBLANK(ORARIO!#REF!)=TRUE,"",ORARIO!#REF!),"")</f>
        <v>#REF!</v>
      </c>
      <c r="J41" s="4" t="e">
        <f>IF('DOCENTI-CLASSI-MATERIE'!$B78="Docente",IF(ISBLANK(ORARIO!#REF!)=TRUE,"",ORARIO!#REF!),"")</f>
        <v>#REF!</v>
      </c>
      <c r="K41" s="6" t="e">
        <f>IF('DOCENTI-CLASSI-MATERIE'!$B78="Docente",IF(ISBLANK(ORARIO!#REF!)=TRUE,"",ORARIO!#REF!),"")</f>
        <v>#REF!</v>
      </c>
      <c r="L41" s="5" t="str">
        <f>IF('DOCENTI-CLASSI-MATERIE'!$B78="Docente",IF(ISBLANK(ORARIO!H41)=TRUE,"",ORARIO!H41),"")</f>
        <v/>
      </c>
      <c r="M41" s="4" t="str">
        <f>IF('DOCENTI-CLASSI-MATERIE'!$B78="Docente",IF(ISBLANK(ORARIO!I41)=TRUE,"",ORARIO!I41),"")</f>
        <v/>
      </c>
      <c r="N41" s="4" t="str">
        <f>IF('DOCENTI-CLASSI-MATERIE'!$B78="Docente",IF(ISBLANK(ORARIO!J41)=TRUE,"",ORARIO!J41),"")</f>
        <v/>
      </c>
      <c r="O41" s="4" t="str">
        <f>IF('DOCENTI-CLASSI-MATERIE'!$B78="Docente",IF(ISBLANK(ORARIO!K41)=TRUE,"",ORARIO!K41),"")</f>
        <v/>
      </c>
      <c r="P41" s="4" t="str">
        <f>IF('DOCENTI-CLASSI-MATERIE'!$B78="Docente",IF(ISBLANK(ORARIO!L41)=TRUE,"",ORARIO!L41),"")</f>
        <v/>
      </c>
      <c r="Q41" s="4" t="str">
        <f>IF('DOCENTI-CLASSI-MATERIE'!$B78="Docente",IF(ISBLANK(ORARIO!M41)=TRUE,"",ORARIO!M41),"")</f>
        <v/>
      </c>
      <c r="R41" s="4" t="e">
        <f>IF('DOCENTI-CLASSI-MATERIE'!$B78="Docente",IF(ISBLANK(ORARIO!#REF!)=TRUE,"",ORARIO!#REF!),"")</f>
        <v>#REF!</v>
      </c>
      <c r="S41" s="4" t="e">
        <f>IF('DOCENTI-CLASSI-MATERIE'!$B78="Docente",IF(ISBLANK(ORARIO!#REF!)=TRUE,"",ORARIO!#REF!),"")</f>
        <v>#REF!</v>
      </c>
      <c r="T41" s="4" t="e">
        <f>IF('DOCENTI-CLASSI-MATERIE'!$B78="Docente",IF(ISBLANK(ORARIO!#REF!)=TRUE,"",ORARIO!#REF!),"")</f>
        <v>#REF!</v>
      </c>
      <c r="U41" s="6" t="e">
        <f>IF('DOCENTI-CLASSI-MATERIE'!$B78="Docente",IF(ISBLANK(ORARIO!#REF!)=TRUE,"",ORARIO!#REF!),"")</f>
        <v>#REF!</v>
      </c>
      <c r="V41" s="5" t="str">
        <f>IF('DOCENTI-CLASSI-MATERIE'!$B78="Docente",IF(ISBLANK(ORARIO!N41)=TRUE,"",ORARIO!N41),"")</f>
        <v/>
      </c>
      <c r="W41" s="4" t="str">
        <f>IF('DOCENTI-CLASSI-MATERIE'!$B78="Docente",IF(ISBLANK(ORARIO!O41)=TRUE,"",ORARIO!O41),"")</f>
        <v/>
      </c>
      <c r="X41" s="4" t="str">
        <f>IF('DOCENTI-CLASSI-MATERIE'!$B78="Docente",IF(ISBLANK(ORARIO!P41)=TRUE,"",ORARIO!P41),"")</f>
        <v>5C</v>
      </c>
      <c r="Y41" s="4" t="str">
        <f>IF('DOCENTI-CLASSI-MATERIE'!$B78="Docente",IF(ISBLANK(ORARIO!Q41)=TRUE,"",ORARIO!Q41),"")</f>
        <v>5C</v>
      </c>
      <c r="Z41" s="4" t="str">
        <f>IF('DOCENTI-CLASSI-MATERIE'!$B78="Docente",IF(ISBLANK(ORARIO!R41)=TRUE,"",ORARIO!R41),"")</f>
        <v>4C</v>
      </c>
      <c r="AA41" s="4" t="str">
        <f>IF('DOCENTI-CLASSI-MATERIE'!$B78="Docente",IF(ISBLANK(ORARIO!S41)=TRUE,"",ORARIO!S41),"")</f>
        <v/>
      </c>
      <c r="AB41" s="4" t="e">
        <f>IF('DOCENTI-CLASSI-MATERIE'!$B78="Docente",IF(ISBLANK(ORARIO!#REF!)=TRUE,"",ORARIO!#REF!),"")</f>
        <v>#REF!</v>
      </c>
      <c r="AC41" s="4" t="e">
        <f>IF('DOCENTI-CLASSI-MATERIE'!$B78="Docente",IF(ISBLANK(ORARIO!#REF!)=TRUE,"",ORARIO!#REF!),"")</f>
        <v>#REF!</v>
      </c>
      <c r="AD41" s="4" t="e">
        <f>IF('DOCENTI-CLASSI-MATERIE'!$B78="Docente",IF(ISBLANK(ORARIO!#REF!)=TRUE,"",ORARIO!#REF!),"")</f>
        <v>#REF!</v>
      </c>
      <c r="AE41" s="6" t="e">
        <f>IF('DOCENTI-CLASSI-MATERIE'!$B78="Docente",IF(ISBLANK(ORARIO!#REF!)=TRUE,"",ORARIO!#REF!),"")</f>
        <v>#REF!</v>
      </c>
      <c r="AF41" s="5" t="str">
        <f>IF('DOCENTI-CLASSI-MATERIE'!$B78="Docente",IF(ISBLANK(ORARIO!T41)=TRUE,"",ORARIO!T41),"")</f>
        <v>5C</v>
      </c>
      <c r="AG41" s="4" t="str">
        <f>IF('DOCENTI-CLASSI-MATERIE'!$B78="Docente",IF(ISBLANK(ORARIO!U41)=TRUE,"",ORARIO!U41),"")</f>
        <v/>
      </c>
      <c r="AH41" s="4" t="str">
        <f>IF('DOCENTI-CLASSI-MATERIE'!$B78="Docente",IF(ISBLANK(ORARIO!V41)=TRUE,"",ORARIO!V41),"")</f>
        <v/>
      </c>
      <c r="AI41" s="4" t="str">
        <f>IF('DOCENTI-CLASSI-MATERIE'!$B78="Docente",IF(ISBLANK(ORARIO!W41)=TRUE,"",ORARIO!W41),"")</f>
        <v/>
      </c>
      <c r="AJ41" s="4" t="str">
        <f>IF('DOCENTI-CLASSI-MATERIE'!$B78="Docente",IF(ISBLANK(ORARIO!X41)=TRUE,"",ORARIO!X41),"")</f>
        <v>3C</v>
      </c>
      <c r="AK41" s="4" t="str">
        <f>IF('DOCENTI-CLASSI-MATERIE'!$B78="Docente",IF(ISBLANK(ORARIO!Y41)=TRUE,"",ORARIO!Y41),"")</f>
        <v/>
      </c>
      <c r="AL41" s="4" t="e">
        <f>IF('DOCENTI-CLASSI-MATERIE'!$B78="Docente",IF(ISBLANK(ORARIO!#REF!)=TRUE,"",ORARIO!#REF!),"")</f>
        <v>#REF!</v>
      </c>
      <c r="AM41" s="4" t="e">
        <f>IF('DOCENTI-CLASSI-MATERIE'!$B78="Docente",IF(ISBLANK(ORARIO!#REF!)=TRUE,"",ORARIO!#REF!),"")</f>
        <v>#REF!</v>
      </c>
      <c r="AN41" s="4" t="e">
        <f>IF('DOCENTI-CLASSI-MATERIE'!$B78="Docente",IF(ISBLANK(ORARIO!#REF!)=TRUE,"",ORARIO!#REF!),"")</f>
        <v>#REF!</v>
      </c>
      <c r="AO41" s="6" t="e">
        <f>IF('DOCENTI-CLASSI-MATERIE'!$B78="Docente",IF(ISBLANK(ORARIO!#REF!)=TRUE,"",ORARIO!#REF!),"")</f>
        <v>#REF!</v>
      </c>
      <c r="AP41" s="5" t="str">
        <f>IF('DOCENTI-CLASSI-MATERIE'!$B78="Docente",IF(ISBLANK(ORARIO!Z41)=TRUE,"",ORARIO!Z41),"")</f>
        <v/>
      </c>
      <c r="AQ41" s="4" t="str">
        <f>IF('DOCENTI-CLASSI-MATERIE'!$B78="Docente",IF(ISBLANK(ORARIO!AA41)=TRUE,"",ORARIO!AA41),"")</f>
        <v/>
      </c>
      <c r="AR41" s="4" t="str">
        <f>IF('DOCENTI-CLASSI-MATERIE'!$B78="Docente",IF(ISBLANK(ORARIO!AB41)=TRUE,"",ORARIO!AB41),"")</f>
        <v/>
      </c>
      <c r="AS41" s="4" t="str">
        <f>IF('DOCENTI-CLASSI-MATERIE'!$B78="Docente",IF(ISBLANK(ORARIO!AC41)=TRUE,"",ORARIO!AC41),"")</f>
        <v>4C</v>
      </c>
      <c r="AT41" s="4" t="str">
        <f>IF('DOCENTI-CLASSI-MATERIE'!$B78="Docente",IF(ISBLANK(ORARIO!AD41)=TRUE,"",ORARIO!AD41),"")</f>
        <v>3C</v>
      </c>
      <c r="AU41" s="4" t="e">
        <f>IF('DOCENTI-CLASSI-MATERIE'!$B78="Docente",IF(ISBLANK(ORARIO!#REF!)=TRUE,"",ORARIO!#REF!),"")</f>
        <v>#REF!</v>
      </c>
      <c r="AV41" s="4" t="e">
        <f>IF('DOCENTI-CLASSI-MATERIE'!$B78="Docente",IF(ISBLANK(ORARIO!#REF!)=TRUE,"",ORARIO!#REF!),"")</f>
        <v>#REF!</v>
      </c>
      <c r="AW41" s="4" t="e">
        <f>IF('DOCENTI-CLASSI-MATERIE'!$B78="Docente",IF(ISBLANK(ORARIO!#REF!)=TRUE,"",ORARIO!#REF!),"")</f>
        <v>#REF!</v>
      </c>
      <c r="AX41" s="4" t="e">
        <f>IF('DOCENTI-CLASSI-MATERIE'!$B78="Docente",IF(ISBLANK(ORARIO!#REF!)=TRUE,"",ORARIO!#REF!),"")</f>
        <v>#REF!</v>
      </c>
      <c r="AY41" s="6" t="e">
        <f>IF('DOCENTI-CLASSI-MATERIE'!$B78="Docente",IF(ISBLANK(ORARIO!#REF!)=TRUE,"",ORARIO!#REF!),"")</f>
        <v>#REF!</v>
      </c>
      <c r="AZ41" s="5" t="str">
        <f>IF('DOCENTI-CLASSI-MATERIE'!$B78="Docente",IF(ISBLANK(ORARIO!AE41)=TRUE,"",ORARIO!AE41),"")</f>
        <v>3C</v>
      </c>
      <c r="BA41" s="4" t="str">
        <f>IF('DOCENTI-CLASSI-MATERIE'!$B78="Docente",IF(ISBLANK(ORARIO!AF41)=TRUE,"",ORARIO!AF41),"")</f>
        <v>3C</v>
      </c>
      <c r="BB41" s="4" t="str">
        <f>IF('DOCENTI-CLASSI-MATERIE'!$B78="Docente",IF(ISBLANK(ORARIO!AG41)=TRUE,"",ORARIO!AG41),"")</f>
        <v>5C</v>
      </c>
      <c r="BC41" s="4" t="str">
        <f>IF('DOCENTI-CLASSI-MATERIE'!$B78="Docente",IF(ISBLANK(ORARIO!AH41)=TRUE,"",ORARIO!AH41),"")</f>
        <v>4C</v>
      </c>
      <c r="BD41" s="4" t="str">
        <f>IF('DOCENTI-CLASSI-MATERIE'!$B78="Docente",IF(ISBLANK(ORARIO!AI41)=TRUE,"",ORARIO!AI41),"")</f>
        <v>4C</v>
      </c>
      <c r="BE41" s="4" t="e">
        <f>IF('DOCENTI-CLASSI-MATERIE'!$B78="Docente",IF(ISBLANK(ORARIO!#REF!)=TRUE,"",ORARIO!#REF!),"")</f>
        <v>#REF!</v>
      </c>
      <c r="BF41" s="4" t="e">
        <f>IF('DOCENTI-CLASSI-MATERIE'!$B78="Docente",IF(ISBLANK(ORARIO!#REF!)=TRUE,"",ORARIO!#REF!),"")</f>
        <v>#REF!</v>
      </c>
      <c r="BG41" s="4" t="e">
        <f>IF('DOCENTI-CLASSI-MATERIE'!$B78="Docente",IF(ISBLANK(ORARIO!#REF!)=TRUE,"",ORARIO!#REF!),"")</f>
        <v>#REF!</v>
      </c>
      <c r="BH41" s="4" t="e">
        <f>IF('DOCENTI-CLASSI-MATERIE'!$B78="Docente",IF(ISBLANK(ORARIO!#REF!)=TRUE,"",ORARIO!#REF!),"")</f>
        <v>#REF!</v>
      </c>
      <c r="BI41" s="6" t="e">
        <f>IF('DOCENTI-CLASSI-MATERIE'!$B78="Docente",IF(ISBLANK(ORARIO!#REF!)=TRUE,"",ORARIO!#REF!),"")</f>
        <v>#REF!</v>
      </c>
    </row>
    <row r="42" spans="1:61" ht="20.100000000000001" customHeight="1">
      <c r="A42" s="78" t="str">
        <f>IF('DOCENTI-CLASSI-MATERIE'!B80="Docente",'DOCENTI-CLASSI-MATERIE'!A80,"")</f>
        <v>STEFANINI  sib</v>
      </c>
      <c r="B42" s="5" t="str">
        <f>IF('DOCENTI-CLASSI-MATERIE'!$B80="Docente",IF(ISBLANK(ORARIO!C42)=TRUE,"",ORARIO!C42),"")</f>
        <v/>
      </c>
      <c r="C42" s="4" t="str">
        <f>IF('DOCENTI-CLASSI-MATERIE'!$B80="Docente",IF(ISBLANK(ORARIO!D42)=TRUE,"",ORARIO!D42),"")</f>
        <v/>
      </c>
      <c r="D42" s="4" t="str">
        <f>IF('DOCENTI-CLASSI-MATERIE'!$B80="Docente",IF(ISBLANK(ORARIO!E42)=TRUE,"",ORARIO!E42),"")</f>
        <v/>
      </c>
      <c r="E42" s="4" t="str">
        <f>IF('DOCENTI-CLASSI-MATERIE'!$B80="Docente",IF(ISBLANK(ORARIO!F42)=TRUE,"",ORARIO!F42),"")</f>
        <v/>
      </c>
      <c r="F42" s="4" t="str">
        <f>IF('DOCENTI-CLASSI-MATERIE'!$B80="Docente",IF(ISBLANK(ORARIO!G42)=TRUE,"",ORARIO!G42),"")</f>
        <v/>
      </c>
      <c r="G42" s="4" t="e">
        <f>IF('DOCENTI-CLASSI-MATERIE'!$B80="Docente",IF(ISBLANK(ORARIO!#REF!)=TRUE,"",ORARIO!#REF!),"")</f>
        <v>#REF!</v>
      </c>
      <c r="H42" s="4" t="e">
        <f>IF('DOCENTI-CLASSI-MATERIE'!$B80="Docente",IF(ISBLANK(ORARIO!#REF!)=TRUE,"",ORARIO!#REF!),"")</f>
        <v>#REF!</v>
      </c>
      <c r="I42" s="4" t="e">
        <f>IF('DOCENTI-CLASSI-MATERIE'!$B80="Docente",IF(ISBLANK(ORARIO!#REF!)=TRUE,"",ORARIO!#REF!),"")</f>
        <v>#REF!</v>
      </c>
      <c r="J42" s="4" t="e">
        <f>IF('DOCENTI-CLASSI-MATERIE'!$B80="Docente",IF(ISBLANK(ORARIO!#REF!)=TRUE,"",ORARIO!#REF!),"")</f>
        <v>#REF!</v>
      </c>
      <c r="K42" s="6" t="e">
        <f>IF('DOCENTI-CLASSI-MATERIE'!$B80="Docente",IF(ISBLANK(ORARIO!#REF!)=TRUE,"",ORARIO!#REF!),"")</f>
        <v>#REF!</v>
      </c>
      <c r="L42" s="5" t="str">
        <f>IF('DOCENTI-CLASSI-MATERIE'!$B80="Docente",IF(ISBLANK(ORARIO!H42)=TRUE,"",ORARIO!H42),"")</f>
        <v>1M</v>
      </c>
      <c r="M42" s="4" t="str">
        <f>IF('DOCENTI-CLASSI-MATERIE'!$B80="Docente",IF(ISBLANK(ORARIO!I42)=TRUE,"",ORARIO!I42),"")</f>
        <v/>
      </c>
      <c r="N42" s="4" t="str">
        <f>IF('DOCENTI-CLASSI-MATERIE'!$B80="Docente",IF(ISBLANK(ORARIO!J42)=TRUE,"",ORARIO!J42),"")</f>
        <v/>
      </c>
      <c r="O42" s="4" t="str">
        <f>IF('DOCENTI-CLASSI-MATERIE'!$B80="Docente",IF(ISBLANK(ORARIO!K42)=TRUE,"",ORARIO!K42),"")</f>
        <v/>
      </c>
      <c r="P42" s="4" t="str">
        <f>IF('DOCENTI-CLASSI-MATERIE'!$B80="Docente",IF(ISBLANK(ORARIO!L42)=TRUE,"",ORARIO!L42),"")</f>
        <v/>
      </c>
      <c r="Q42" s="4" t="str">
        <f>IF('DOCENTI-CLASSI-MATERIE'!$B80="Docente",IF(ISBLANK(ORARIO!M42)=TRUE,"",ORARIO!M42),"")</f>
        <v/>
      </c>
      <c r="R42" s="4" t="e">
        <f>IF('DOCENTI-CLASSI-MATERIE'!$B80="Docente",IF(ISBLANK(ORARIO!#REF!)=TRUE,"",ORARIO!#REF!),"")</f>
        <v>#REF!</v>
      </c>
      <c r="S42" s="4" t="e">
        <f>IF('DOCENTI-CLASSI-MATERIE'!$B80="Docente",IF(ISBLANK(ORARIO!#REF!)=TRUE,"",ORARIO!#REF!),"")</f>
        <v>#REF!</v>
      </c>
      <c r="T42" s="4" t="e">
        <f>IF('DOCENTI-CLASSI-MATERIE'!$B80="Docente",IF(ISBLANK(ORARIO!#REF!)=TRUE,"",ORARIO!#REF!),"")</f>
        <v>#REF!</v>
      </c>
      <c r="U42" s="6" t="e">
        <f>IF('DOCENTI-CLASSI-MATERIE'!$B80="Docente",IF(ISBLANK(ORARIO!#REF!)=TRUE,"",ORARIO!#REF!),"")</f>
        <v>#REF!</v>
      </c>
      <c r="V42" s="5" t="str">
        <f>IF('DOCENTI-CLASSI-MATERIE'!$B80="Docente",IF(ISBLANK(ORARIO!N42)=TRUE,"",ORARIO!N42),"")</f>
        <v/>
      </c>
      <c r="W42" s="4" t="str">
        <f>IF('DOCENTI-CLASSI-MATERIE'!$B80="Docente",IF(ISBLANK(ORARIO!O42)=TRUE,"",ORARIO!O42),"")</f>
        <v/>
      </c>
      <c r="X42" s="4" t="str">
        <f>IF('DOCENTI-CLASSI-MATERIE'!$B80="Docente",IF(ISBLANK(ORARIO!P42)=TRUE,"",ORARIO!P42),"")</f>
        <v/>
      </c>
      <c r="Y42" s="4" t="str">
        <f>IF('DOCENTI-CLASSI-MATERIE'!$B80="Docente",IF(ISBLANK(ORARIO!Q42)=TRUE,"",ORARIO!Q42),"")</f>
        <v/>
      </c>
      <c r="Z42" s="4" t="str">
        <f>IF('DOCENTI-CLASSI-MATERIE'!$B80="Docente",IF(ISBLANK(ORARIO!R42)=TRUE,"",ORARIO!R42),"")</f>
        <v/>
      </c>
      <c r="AA42" s="4" t="str">
        <f>IF('DOCENTI-CLASSI-MATERIE'!$B80="Docente",IF(ISBLANK(ORARIO!S42)=TRUE,"",ORARIO!S42),"")</f>
        <v/>
      </c>
      <c r="AB42" s="4" t="e">
        <f>IF('DOCENTI-CLASSI-MATERIE'!$B80="Docente",IF(ISBLANK(ORARIO!#REF!)=TRUE,"",ORARIO!#REF!),"")</f>
        <v>#REF!</v>
      </c>
      <c r="AC42" s="4" t="e">
        <f>IF('DOCENTI-CLASSI-MATERIE'!$B80="Docente",IF(ISBLANK(ORARIO!#REF!)=TRUE,"",ORARIO!#REF!),"")</f>
        <v>#REF!</v>
      </c>
      <c r="AD42" s="4" t="e">
        <f>IF('DOCENTI-CLASSI-MATERIE'!$B80="Docente",IF(ISBLANK(ORARIO!#REF!)=TRUE,"",ORARIO!#REF!),"")</f>
        <v>#REF!</v>
      </c>
      <c r="AE42" s="6" t="e">
        <f>IF('DOCENTI-CLASSI-MATERIE'!$B80="Docente",IF(ISBLANK(ORARIO!#REF!)=TRUE,"",ORARIO!#REF!),"")</f>
        <v>#REF!</v>
      </c>
      <c r="AF42" s="5" t="str">
        <f>IF('DOCENTI-CLASSI-MATERIE'!$B80="Docente",IF(ISBLANK(ORARIO!T42)=TRUE,"",ORARIO!T42),"")</f>
        <v/>
      </c>
      <c r="AG42" s="4" t="str">
        <f>IF('DOCENTI-CLASSI-MATERIE'!$B80="Docente",IF(ISBLANK(ORARIO!U42)=TRUE,"",ORARIO!U42),"")</f>
        <v/>
      </c>
      <c r="AH42" s="4" t="str">
        <f>IF('DOCENTI-CLASSI-MATERIE'!$B80="Docente",IF(ISBLANK(ORARIO!V42)=TRUE,"",ORARIO!V42),"")</f>
        <v/>
      </c>
      <c r="AI42" s="4" t="str">
        <f>IF('DOCENTI-CLASSI-MATERIE'!$B80="Docente",IF(ISBLANK(ORARIO!W42)=TRUE,"",ORARIO!W42),"")</f>
        <v/>
      </c>
      <c r="AJ42" s="4" t="str">
        <f>IF('DOCENTI-CLASSI-MATERIE'!$B80="Docente",IF(ISBLANK(ORARIO!X42)=TRUE,"",ORARIO!X42),"")</f>
        <v/>
      </c>
      <c r="AK42" s="4" t="str">
        <f>IF('DOCENTI-CLASSI-MATERIE'!$B80="Docente",IF(ISBLANK(ORARIO!Y42)=TRUE,"",ORARIO!Y42),"")</f>
        <v/>
      </c>
      <c r="AL42" s="4" t="e">
        <f>IF('DOCENTI-CLASSI-MATERIE'!$B80="Docente",IF(ISBLANK(ORARIO!#REF!)=TRUE,"",ORARIO!#REF!),"")</f>
        <v>#REF!</v>
      </c>
      <c r="AM42" s="4" t="e">
        <f>IF('DOCENTI-CLASSI-MATERIE'!$B80="Docente",IF(ISBLANK(ORARIO!#REF!)=TRUE,"",ORARIO!#REF!),"")</f>
        <v>#REF!</v>
      </c>
      <c r="AN42" s="4" t="e">
        <f>IF('DOCENTI-CLASSI-MATERIE'!$B80="Docente",IF(ISBLANK(ORARIO!#REF!)=TRUE,"",ORARIO!#REF!),"")</f>
        <v>#REF!</v>
      </c>
      <c r="AO42" s="6" t="e">
        <f>IF('DOCENTI-CLASSI-MATERIE'!$B80="Docente",IF(ISBLANK(ORARIO!#REF!)=TRUE,"",ORARIO!#REF!),"")</f>
        <v>#REF!</v>
      </c>
      <c r="AP42" s="5" t="str">
        <f>IF('DOCENTI-CLASSI-MATERIE'!$B80="Docente",IF(ISBLANK(ORARIO!Z42)=TRUE,"",ORARIO!Z42),"")</f>
        <v/>
      </c>
      <c r="AQ42" s="4" t="str">
        <f>IF('DOCENTI-CLASSI-MATERIE'!$B80="Docente",IF(ISBLANK(ORARIO!AA42)=TRUE,"",ORARIO!AA42),"")</f>
        <v/>
      </c>
      <c r="AR42" s="4" t="str">
        <f>IF('DOCENTI-CLASSI-MATERIE'!$B80="Docente",IF(ISBLANK(ORARIO!AB42)=TRUE,"",ORARIO!AB42),"")</f>
        <v/>
      </c>
      <c r="AS42" s="4" t="str">
        <f>IF('DOCENTI-CLASSI-MATERIE'!$B80="Docente",IF(ISBLANK(ORARIO!AC42)=TRUE,"",ORARIO!AC42),"")</f>
        <v/>
      </c>
      <c r="AT42" s="4" t="str">
        <f>IF('DOCENTI-CLASSI-MATERIE'!$B80="Docente",IF(ISBLANK(ORARIO!AD42)=TRUE,"",ORARIO!AD42),"")</f>
        <v/>
      </c>
      <c r="AU42" s="4" t="e">
        <f>IF('DOCENTI-CLASSI-MATERIE'!$B80="Docente",IF(ISBLANK(ORARIO!#REF!)=TRUE,"",ORARIO!#REF!),"")</f>
        <v>#REF!</v>
      </c>
      <c r="AV42" s="4" t="e">
        <f>IF('DOCENTI-CLASSI-MATERIE'!$B80="Docente",IF(ISBLANK(ORARIO!#REF!)=TRUE,"",ORARIO!#REF!),"")</f>
        <v>#REF!</v>
      </c>
      <c r="AW42" s="4" t="e">
        <f>IF('DOCENTI-CLASSI-MATERIE'!$B80="Docente",IF(ISBLANK(ORARIO!#REF!)=TRUE,"",ORARIO!#REF!),"")</f>
        <v>#REF!</v>
      </c>
      <c r="AX42" s="4" t="e">
        <f>IF('DOCENTI-CLASSI-MATERIE'!$B80="Docente",IF(ISBLANK(ORARIO!#REF!)=TRUE,"",ORARIO!#REF!),"")</f>
        <v>#REF!</v>
      </c>
      <c r="AY42" s="6" t="e">
        <f>IF('DOCENTI-CLASSI-MATERIE'!$B80="Docente",IF(ISBLANK(ORARIO!#REF!)=TRUE,"",ORARIO!#REF!),"")</f>
        <v>#REF!</v>
      </c>
      <c r="AZ42" s="5" t="str">
        <f>IF('DOCENTI-CLASSI-MATERIE'!$B80="Docente",IF(ISBLANK(ORARIO!AE42)=TRUE,"",ORARIO!AE42),"")</f>
        <v/>
      </c>
      <c r="BA42" s="4" t="str">
        <f>IF('DOCENTI-CLASSI-MATERIE'!$B80="Docente",IF(ISBLANK(ORARIO!AF42)=TRUE,"",ORARIO!AF42),"")</f>
        <v/>
      </c>
      <c r="BB42" s="4" t="str">
        <f>IF('DOCENTI-CLASSI-MATERIE'!$B80="Docente",IF(ISBLANK(ORARIO!AG42)=TRUE,"",ORARIO!AG42),"")</f>
        <v/>
      </c>
      <c r="BC42" s="4" t="str">
        <f>IF('DOCENTI-CLASSI-MATERIE'!$B80="Docente",IF(ISBLANK(ORARIO!AH42)=TRUE,"",ORARIO!AH42),"")</f>
        <v/>
      </c>
      <c r="BD42" s="4" t="str">
        <f>IF('DOCENTI-CLASSI-MATERIE'!$B80="Docente",IF(ISBLANK(ORARIO!AI42)=TRUE,"",ORARIO!AI42),"")</f>
        <v/>
      </c>
      <c r="BE42" s="4" t="e">
        <f>IF('DOCENTI-CLASSI-MATERIE'!$B80="Docente",IF(ISBLANK(ORARIO!#REF!)=TRUE,"",ORARIO!#REF!),"")</f>
        <v>#REF!</v>
      </c>
      <c r="BF42" s="4" t="e">
        <f>IF('DOCENTI-CLASSI-MATERIE'!$B80="Docente",IF(ISBLANK(ORARIO!#REF!)=TRUE,"",ORARIO!#REF!),"")</f>
        <v>#REF!</v>
      </c>
      <c r="BG42" s="4" t="e">
        <f>IF('DOCENTI-CLASSI-MATERIE'!$B80="Docente",IF(ISBLANK(ORARIO!#REF!)=TRUE,"",ORARIO!#REF!),"")</f>
        <v>#REF!</v>
      </c>
      <c r="BH42" s="4" t="e">
        <f>IF('DOCENTI-CLASSI-MATERIE'!$B80="Docente",IF(ISBLANK(ORARIO!#REF!)=TRUE,"",ORARIO!#REF!),"")</f>
        <v>#REF!</v>
      </c>
      <c r="BI42" s="6" t="e">
        <f>IF('DOCENTI-CLASSI-MATERIE'!$B80="Docente",IF(ISBLANK(ORARIO!#REF!)=TRUE,"",ORARIO!#REF!),"")</f>
        <v>#REF!</v>
      </c>
    </row>
    <row r="43" spans="1:61" ht="20.100000000000001" customHeight="1">
      <c r="A43" s="78" t="str">
        <f>IF('DOCENTI-CLASSI-MATERIE'!B82="Docente",'DOCENTI-CLASSI-MATERIE'!A82,"")</f>
        <v>STEFANINI  c</v>
      </c>
      <c r="B43" s="5" t="str">
        <f>IF('DOCENTI-CLASSI-MATERIE'!$B82="Docente",IF(ISBLANK(ORARIO!C43)=TRUE,"",ORARIO!C43),"")</f>
        <v>2T</v>
      </c>
      <c r="C43" s="4" t="str">
        <f>IF('DOCENTI-CLASSI-MATERIE'!$B82="Docente",IF(ISBLANK(ORARIO!D43)=TRUE,"",ORARIO!D43),"")</f>
        <v>2T</v>
      </c>
      <c r="D43" s="4" t="str">
        <f>IF('DOCENTI-CLASSI-MATERIE'!$B82="Docente",IF(ISBLANK(ORARIO!E43)=TRUE,"",ORARIO!E43),"")</f>
        <v>1T</v>
      </c>
      <c r="E43" s="4" t="str">
        <f>IF('DOCENTI-CLASSI-MATERIE'!$B82="Docente",IF(ISBLANK(ORARIO!F43)=TRUE,"",ORARIO!F43),"")</f>
        <v>1T</v>
      </c>
      <c r="F43" s="4" t="str">
        <f>IF('DOCENTI-CLASSI-MATERIE'!$B82="Docente",IF(ISBLANK(ORARIO!G43)=TRUE,"",ORARIO!G43),"")</f>
        <v/>
      </c>
      <c r="G43" s="4" t="e">
        <f>IF('DOCENTI-CLASSI-MATERIE'!$B82="Docente",IF(ISBLANK(ORARIO!#REF!)=TRUE,"",ORARIO!#REF!),"")</f>
        <v>#REF!</v>
      </c>
      <c r="H43" s="4" t="e">
        <f>IF('DOCENTI-CLASSI-MATERIE'!$B82="Docente",IF(ISBLANK(ORARIO!#REF!)=TRUE,"",ORARIO!#REF!),"")</f>
        <v>#REF!</v>
      </c>
      <c r="I43" s="4" t="e">
        <f>IF('DOCENTI-CLASSI-MATERIE'!$B82="Docente",IF(ISBLANK(ORARIO!#REF!)=TRUE,"",ORARIO!#REF!),"")</f>
        <v>#REF!</v>
      </c>
      <c r="J43" s="4" t="e">
        <f>IF('DOCENTI-CLASSI-MATERIE'!$B82="Docente",IF(ISBLANK(ORARIO!#REF!)=TRUE,"",ORARIO!#REF!),"")</f>
        <v>#REF!</v>
      </c>
      <c r="K43" s="6" t="e">
        <f>IF('DOCENTI-CLASSI-MATERIE'!$B82="Docente",IF(ISBLANK(ORARIO!#REF!)=TRUE,"",ORARIO!#REF!),"")</f>
        <v>#REF!</v>
      </c>
      <c r="L43" s="5" t="str">
        <f>IF('DOCENTI-CLASSI-MATERIE'!$B82="Docente",IF(ISBLANK(ORARIO!H43)=TRUE,"",ORARIO!H43),"")</f>
        <v/>
      </c>
      <c r="M43" s="4" t="str">
        <f>IF('DOCENTI-CLASSI-MATERIE'!$B82="Docente",IF(ISBLANK(ORARIO!I43)=TRUE,"",ORARIO!I43),"")</f>
        <v/>
      </c>
      <c r="N43" s="4" t="str">
        <f>IF('DOCENTI-CLASSI-MATERIE'!$B82="Docente",IF(ISBLANK(ORARIO!J43)=TRUE,"",ORARIO!J43),"")</f>
        <v/>
      </c>
      <c r="O43" s="4" t="str">
        <f>IF('DOCENTI-CLASSI-MATERIE'!$B82="Docente",IF(ISBLANK(ORARIO!K43)=TRUE,"",ORARIO!K43),"")</f>
        <v/>
      </c>
      <c r="P43" s="4" t="str">
        <f>IF('DOCENTI-CLASSI-MATERIE'!$B82="Docente",IF(ISBLANK(ORARIO!L43)=TRUE,"",ORARIO!L43),"")</f>
        <v/>
      </c>
      <c r="Q43" s="4" t="str">
        <f>IF('DOCENTI-CLASSI-MATERIE'!$B82="Docente",IF(ISBLANK(ORARIO!M43)=TRUE,"",ORARIO!M43),"")</f>
        <v/>
      </c>
      <c r="R43" s="4" t="e">
        <f>IF('DOCENTI-CLASSI-MATERIE'!$B82="Docente",IF(ISBLANK(ORARIO!#REF!)=TRUE,"",ORARIO!#REF!),"")</f>
        <v>#REF!</v>
      </c>
      <c r="S43" s="4" t="e">
        <f>IF('DOCENTI-CLASSI-MATERIE'!$B82="Docente",IF(ISBLANK(ORARIO!#REF!)=TRUE,"",ORARIO!#REF!),"")</f>
        <v>#REF!</v>
      </c>
      <c r="T43" s="4" t="e">
        <f>IF('DOCENTI-CLASSI-MATERIE'!$B82="Docente",IF(ISBLANK(ORARIO!#REF!)=TRUE,"",ORARIO!#REF!),"")</f>
        <v>#REF!</v>
      </c>
      <c r="U43" s="6" t="e">
        <f>IF('DOCENTI-CLASSI-MATERIE'!$B82="Docente",IF(ISBLANK(ORARIO!#REF!)=TRUE,"",ORARIO!#REF!),"")</f>
        <v>#REF!</v>
      </c>
      <c r="V43" s="5" t="str">
        <f>IF('DOCENTI-CLASSI-MATERIE'!$B82="Docente",IF(ISBLANK(ORARIO!N43)=TRUE,"",ORARIO!N43),"")</f>
        <v/>
      </c>
      <c r="W43" s="4" t="str">
        <f>IF('DOCENTI-CLASSI-MATERIE'!$B82="Docente",IF(ISBLANK(ORARIO!O43)=TRUE,"",ORARIO!O43),"")</f>
        <v/>
      </c>
      <c r="X43" s="4" t="str">
        <f>IF('DOCENTI-CLASSI-MATERIE'!$B82="Docente",IF(ISBLANK(ORARIO!P43)=TRUE,"",ORARIO!P43),"")</f>
        <v/>
      </c>
      <c r="Y43" s="4" t="str">
        <f>IF('DOCENTI-CLASSI-MATERIE'!$B82="Docente",IF(ISBLANK(ORARIO!Q43)=TRUE,"",ORARIO!Q43),"")</f>
        <v/>
      </c>
      <c r="Z43" s="4" t="str">
        <f>IF('DOCENTI-CLASSI-MATERIE'!$B82="Docente",IF(ISBLANK(ORARIO!R43)=TRUE,"",ORARIO!R43),"")</f>
        <v/>
      </c>
      <c r="AA43" s="4" t="str">
        <f>IF('DOCENTI-CLASSI-MATERIE'!$B82="Docente",IF(ISBLANK(ORARIO!S43)=TRUE,"",ORARIO!S43),"")</f>
        <v/>
      </c>
      <c r="AB43" s="4" t="e">
        <f>IF('DOCENTI-CLASSI-MATERIE'!$B82="Docente",IF(ISBLANK(ORARIO!#REF!)=TRUE,"",ORARIO!#REF!),"")</f>
        <v>#REF!</v>
      </c>
      <c r="AC43" s="4" t="e">
        <f>IF('DOCENTI-CLASSI-MATERIE'!$B82="Docente",IF(ISBLANK(ORARIO!#REF!)=TRUE,"",ORARIO!#REF!),"")</f>
        <v>#REF!</v>
      </c>
      <c r="AD43" s="4" t="e">
        <f>IF('DOCENTI-CLASSI-MATERIE'!$B82="Docente",IF(ISBLANK(ORARIO!#REF!)=TRUE,"",ORARIO!#REF!),"")</f>
        <v>#REF!</v>
      </c>
      <c r="AE43" s="6" t="e">
        <f>IF('DOCENTI-CLASSI-MATERIE'!$B82="Docente",IF(ISBLANK(ORARIO!#REF!)=TRUE,"",ORARIO!#REF!),"")</f>
        <v>#REF!</v>
      </c>
      <c r="AF43" s="5" t="str">
        <f>IF('DOCENTI-CLASSI-MATERIE'!$B82="Docente",IF(ISBLANK(ORARIO!T43)=TRUE,"",ORARIO!T43),"")</f>
        <v/>
      </c>
      <c r="AG43" s="4" t="str">
        <f>IF('DOCENTI-CLASSI-MATERIE'!$B82="Docente",IF(ISBLANK(ORARIO!U43)=TRUE,"",ORARIO!U43),"")</f>
        <v/>
      </c>
      <c r="AH43" s="4" t="str">
        <f>IF('DOCENTI-CLASSI-MATERIE'!$B82="Docente",IF(ISBLANK(ORARIO!V43)=TRUE,"",ORARIO!V43),"")</f>
        <v>1T</v>
      </c>
      <c r="AI43" s="4" t="str">
        <f>IF('DOCENTI-CLASSI-MATERIE'!$B82="Docente",IF(ISBLANK(ORARIO!W43)=TRUE,"",ORARIO!W43),"")</f>
        <v/>
      </c>
      <c r="AJ43" s="4" t="str">
        <f>IF('DOCENTI-CLASSI-MATERIE'!$B82="Docente",IF(ISBLANK(ORARIO!X43)=TRUE,"",ORARIO!X43),"")</f>
        <v>2T</v>
      </c>
      <c r="AK43" s="4" t="str">
        <f>IF('DOCENTI-CLASSI-MATERIE'!$B82="Docente",IF(ISBLANK(ORARIO!Y43)=TRUE,"",ORARIO!Y43),"")</f>
        <v/>
      </c>
      <c r="AL43" s="4" t="e">
        <f>IF('DOCENTI-CLASSI-MATERIE'!$B82="Docente",IF(ISBLANK(ORARIO!#REF!)=TRUE,"",ORARIO!#REF!),"")</f>
        <v>#REF!</v>
      </c>
      <c r="AM43" s="4" t="e">
        <f>IF('DOCENTI-CLASSI-MATERIE'!$B82="Docente",IF(ISBLANK(ORARIO!#REF!)=TRUE,"",ORARIO!#REF!),"")</f>
        <v>#REF!</v>
      </c>
      <c r="AN43" s="4" t="e">
        <f>IF('DOCENTI-CLASSI-MATERIE'!$B82="Docente",IF(ISBLANK(ORARIO!#REF!)=TRUE,"",ORARIO!#REF!),"")</f>
        <v>#REF!</v>
      </c>
      <c r="AO43" s="6" t="e">
        <f>IF('DOCENTI-CLASSI-MATERIE'!$B82="Docente",IF(ISBLANK(ORARIO!#REF!)=TRUE,"",ORARIO!#REF!),"")</f>
        <v>#REF!</v>
      </c>
      <c r="AP43" s="5" t="str">
        <f>IF('DOCENTI-CLASSI-MATERIE'!$B82="Docente",IF(ISBLANK(ORARIO!Z43)=TRUE,"",ORARIO!Z43),"")</f>
        <v/>
      </c>
      <c r="AQ43" s="4" t="str">
        <f>IF('DOCENTI-CLASSI-MATERIE'!$B82="Docente",IF(ISBLANK(ORARIO!AA43)=TRUE,"",ORARIO!AA43),"")</f>
        <v/>
      </c>
      <c r="AR43" s="4" t="str">
        <f>IF('DOCENTI-CLASSI-MATERIE'!$B82="Docente",IF(ISBLANK(ORARIO!AB43)=TRUE,"",ORARIO!AB43),"")</f>
        <v/>
      </c>
      <c r="AS43" s="4" t="str">
        <f>IF('DOCENTI-CLASSI-MATERIE'!$B82="Docente",IF(ISBLANK(ORARIO!AC43)=TRUE,"",ORARIO!AC43),"")</f>
        <v/>
      </c>
      <c r="AT43" s="4" t="str">
        <f>IF('DOCENTI-CLASSI-MATERIE'!$B82="Docente",IF(ISBLANK(ORARIO!AD43)=TRUE,"",ORARIO!AD43),"")</f>
        <v/>
      </c>
      <c r="AU43" s="4" t="e">
        <f>IF('DOCENTI-CLASSI-MATERIE'!$B82="Docente",IF(ISBLANK(ORARIO!#REF!)=TRUE,"",ORARIO!#REF!),"")</f>
        <v>#REF!</v>
      </c>
      <c r="AV43" s="4" t="e">
        <f>IF('DOCENTI-CLASSI-MATERIE'!$B82="Docente",IF(ISBLANK(ORARIO!#REF!)=TRUE,"",ORARIO!#REF!),"")</f>
        <v>#REF!</v>
      </c>
      <c r="AW43" s="4" t="e">
        <f>IF('DOCENTI-CLASSI-MATERIE'!$B82="Docente",IF(ISBLANK(ORARIO!#REF!)=TRUE,"",ORARIO!#REF!),"")</f>
        <v>#REF!</v>
      </c>
      <c r="AX43" s="4" t="e">
        <f>IF('DOCENTI-CLASSI-MATERIE'!$B82="Docente",IF(ISBLANK(ORARIO!#REF!)=TRUE,"",ORARIO!#REF!),"")</f>
        <v>#REF!</v>
      </c>
      <c r="AY43" s="6" t="e">
        <f>IF('DOCENTI-CLASSI-MATERIE'!$B82="Docente",IF(ISBLANK(ORARIO!#REF!)=TRUE,"",ORARIO!#REF!),"")</f>
        <v>#REF!</v>
      </c>
      <c r="AZ43" s="5" t="str">
        <f>IF('DOCENTI-CLASSI-MATERIE'!$B82="Docente",IF(ISBLANK(ORARIO!AE43)=TRUE,"",ORARIO!AE43),"")</f>
        <v/>
      </c>
      <c r="BA43" s="4" t="str">
        <f>IF('DOCENTI-CLASSI-MATERIE'!$B82="Docente",IF(ISBLANK(ORARIO!AF43)=TRUE,"",ORARIO!AF43),"")</f>
        <v/>
      </c>
      <c r="BB43" s="4" t="str">
        <f>IF('DOCENTI-CLASSI-MATERIE'!$B82="Docente",IF(ISBLANK(ORARIO!AG43)=TRUE,"",ORARIO!AG43),"")</f>
        <v/>
      </c>
      <c r="BC43" s="4" t="str">
        <f>IF('DOCENTI-CLASSI-MATERIE'!$B82="Docente",IF(ISBLANK(ORARIO!AH43)=TRUE,"",ORARIO!AH43),"")</f>
        <v/>
      </c>
      <c r="BD43" s="4" t="str">
        <f>IF('DOCENTI-CLASSI-MATERIE'!$B82="Docente",IF(ISBLANK(ORARIO!AI43)=TRUE,"",ORARIO!AI43),"")</f>
        <v/>
      </c>
      <c r="BE43" s="4" t="e">
        <f>IF('DOCENTI-CLASSI-MATERIE'!$B82="Docente",IF(ISBLANK(ORARIO!#REF!)=TRUE,"",ORARIO!#REF!),"")</f>
        <v>#REF!</v>
      </c>
      <c r="BF43" s="4" t="e">
        <f>IF('DOCENTI-CLASSI-MATERIE'!$B82="Docente",IF(ISBLANK(ORARIO!#REF!)=TRUE,"",ORARIO!#REF!),"")</f>
        <v>#REF!</v>
      </c>
      <c r="BG43" s="4" t="e">
        <f>IF('DOCENTI-CLASSI-MATERIE'!$B82="Docente",IF(ISBLANK(ORARIO!#REF!)=TRUE,"",ORARIO!#REF!),"")</f>
        <v>#REF!</v>
      </c>
      <c r="BH43" s="4" t="e">
        <f>IF('DOCENTI-CLASSI-MATERIE'!$B82="Docente",IF(ISBLANK(ORARIO!#REF!)=TRUE,"",ORARIO!#REF!),"")</f>
        <v>#REF!</v>
      </c>
      <c r="BI43" s="6" t="e">
        <f>IF('DOCENTI-CLASSI-MATERIE'!$B82="Docente",IF(ISBLANK(ORARIO!#REF!)=TRUE,"",ORARIO!#REF!),"")</f>
        <v>#REF!</v>
      </c>
    </row>
    <row r="44" spans="1:61" ht="20.100000000000001" customHeight="1">
      <c r="A44" s="78" t="str">
        <f>IF('DOCENTI-CLASSI-MATERIE'!B84="Docente",'DOCENTI-CLASSI-MATERIE'!A84,"")</f>
        <v>TEMPERINI</v>
      </c>
      <c r="B44" s="5" t="str">
        <f>IF('DOCENTI-CLASSI-MATERIE'!$B84="Docente",IF(ISBLANK(ORARIO!C44)=TRUE,"",ORARIO!C44),"")</f>
        <v>4EC</v>
      </c>
      <c r="C44" s="4" t="str">
        <f>IF('DOCENTI-CLASSI-MATERIE'!$B84="Docente",IF(ISBLANK(ORARIO!D44)=TRUE,"",ORARIO!D44),"")</f>
        <v>4EC</v>
      </c>
      <c r="D44" s="4" t="str">
        <f>IF('DOCENTI-CLASSI-MATERIE'!$B84="Docente",IF(ISBLANK(ORARIO!E44)=TRUE,"",ORARIO!E44),"")</f>
        <v>4MB</v>
      </c>
      <c r="E44" s="4" t="str">
        <f>IF('DOCENTI-CLASSI-MATERIE'!$B84="Docente",IF(ISBLANK(ORARIO!F44)=TRUE,"",ORARIO!F44),"")</f>
        <v/>
      </c>
      <c r="F44" s="4" t="str">
        <f>IF('DOCENTI-CLASSI-MATERIE'!$B84="Docente",IF(ISBLANK(ORARIO!G44)=TRUE,"",ORARIO!G44),"")</f>
        <v/>
      </c>
      <c r="G44" s="4" t="e">
        <f>IF('DOCENTI-CLASSI-MATERIE'!$B84="Docente",IF(ISBLANK(ORARIO!#REF!)=TRUE,"",ORARIO!#REF!),"")</f>
        <v>#REF!</v>
      </c>
      <c r="H44" s="4" t="e">
        <f>IF('DOCENTI-CLASSI-MATERIE'!$B84="Docente",IF(ISBLANK(ORARIO!#REF!)=TRUE,"",ORARIO!#REF!),"")</f>
        <v>#REF!</v>
      </c>
      <c r="I44" s="4" t="e">
        <f>IF('DOCENTI-CLASSI-MATERIE'!$B84="Docente",IF(ISBLANK(ORARIO!#REF!)=TRUE,"",ORARIO!#REF!),"")</f>
        <v>#REF!</v>
      </c>
      <c r="J44" s="4" t="e">
        <f>IF('DOCENTI-CLASSI-MATERIE'!$B84="Docente",IF(ISBLANK(ORARIO!#REF!)=TRUE,"",ORARIO!#REF!),"")</f>
        <v>#REF!</v>
      </c>
      <c r="K44" s="6" t="e">
        <f>IF('DOCENTI-CLASSI-MATERIE'!$B84="Docente",IF(ISBLANK(ORARIO!#REF!)=TRUE,"",ORARIO!#REF!),"")</f>
        <v>#REF!</v>
      </c>
      <c r="L44" s="5" t="str">
        <f>IF('DOCENTI-CLASSI-MATERIE'!$B84="Docente",IF(ISBLANK(ORARIO!H44)=TRUE,"",ORARIO!H44),"")</f>
        <v>4EC</v>
      </c>
      <c r="M44" s="4" t="str">
        <f>IF('DOCENTI-CLASSI-MATERIE'!$B84="Docente",IF(ISBLANK(ORARIO!I44)=TRUE,"",ORARIO!I44),"")</f>
        <v>4EC</v>
      </c>
      <c r="N44" s="4" t="str">
        <f>IF('DOCENTI-CLASSI-MATERIE'!$B84="Docente",IF(ISBLANK(ORARIO!J44)=TRUE,"",ORARIO!J44),"")</f>
        <v/>
      </c>
      <c r="O44" s="4" t="str">
        <f>IF('DOCENTI-CLASSI-MATERIE'!$B84="Docente",IF(ISBLANK(ORARIO!K44)=TRUE,"",ORARIO!K44),"")</f>
        <v/>
      </c>
      <c r="P44" s="4" t="str">
        <f>IF('DOCENTI-CLASSI-MATERIE'!$B84="Docente",IF(ISBLANK(ORARIO!L44)=TRUE,"",ORARIO!L44),"")</f>
        <v>1T</v>
      </c>
      <c r="Q44" s="4" t="str">
        <f>IF('DOCENTI-CLASSI-MATERIE'!$B84="Docente",IF(ISBLANK(ORARIO!M44)=TRUE,"",ORARIO!M44),"")</f>
        <v>1T</v>
      </c>
      <c r="R44" s="4" t="e">
        <f>IF('DOCENTI-CLASSI-MATERIE'!$B84="Docente",IF(ISBLANK(ORARIO!#REF!)=TRUE,"",ORARIO!#REF!),"")</f>
        <v>#REF!</v>
      </c>
      <c r="S44" s="4" t="e">
        <f>IF('DOCENTI-CLASSI-MATERIE'!$B84="Docente",IF(ISBLANK(ORARIO!#REF!)=TRUE,"",ORARIO!#REF!),"")</f>
        <v>#REF!</v>
      </c>
      <c r="T44" s="4" t="e">
        <f>IF('DOCENTI-CLASSI-MATERIE'!$B84="Docente",IF(ISBLANK(ORARIO!#REF!)=TRUE,"",ORARIO!#REF!),"")</f>
        <v>#REF!</v>
      </c>
      <c r="U44" s="6" t="e">
        <f>IF('DOCENTI-CLASSI-MATERIE'!$B84="Docente",IF(ISBLANK(ORARIO!#REF!)=TRUE,"",ORARIO!#REF!),"")</f>
        <v>#REF!</v>
      </c>
      <c r="V44" s="5" t="str">
        <f>IF('DOCENTI-CLASSI-MATERIE'!$B84="Docente",IF(ISBLANK(ORARIO!N44)=TRUE,"",ORARIO!N44),"")</f>
        <v>4EC</v>
      </c>
      <c r="W44" s="4" t="str">
        <f>IF('DOCENTI-CLASSI-MATERIE'!$B84="Docente",IF(ISBLANK(ORARIO!O44)=TRUE,"",ORARIO!O44),"")</f>
        <v/>
      </c>
      <c r="X44" s="4" t="str">
        <f>IF('DOCENTI-CLASSI-MATERIE'!$B84="Docente",IF(ISBLANK(ORARIO!P44)=TRUE,"",ORARIO!P44),"")</f>
        <v/>
      </c>
      <c r="Y44" s="4" t="str">
        <f>IF('DOCENTI-CLASSI-MATERIE'!$B84="Docente",IF(ISBLANK(ORARIO!Q44)=TRUE,"",ORARIO!Q44),"")</f>
        <v>1T</v>
      </c>
      <c r="Z44" s="4" t="str">
        <f>IF('DOCENTI-CLASSI-MATERIE'!$B84="Docente",IF(ISBLANK(ORARIO!R44)=TRUE,"",ORARIO!R44),"")</f>
        <v/>
      </c>
      <c r="AA44" s="4" t="str">
        <f>IF('DOCENTI-CLASSI-MATERIE'!$B84="Docente",IF(ISBLANK(ORARIO!S44)=TRUE,"",ORARIO!S44),"")</f>
        <v>4MB</v>
      </c>
      <c r="AB44" s="4" t="e">
        <f>IF('DOCENTI-CLASSI-MATERIE'!$B84="Docente",IF(ISBLANK(ORARIO!#REF!)=TRUE,"",ORARIO!#REF!),"")</f>
        <v>#REF!</v>
      </c>
      <c r="AC44" s="4" t="e">
        <f>IF('DOCENTI-CLASSI-MATERIE'!$B84="Docente",IF(ISBLANK(ORARIO!#REF!)=TRUE,"",ORARIO!#REF!),"")</f>
        <v>#REF!</v>
      </c>
      <c r="AD44" s="4" t="e">
        <f>IF('DOCENTI-CLASSI-MATERIE'!$B84="Docente",IF(ISBLANK(ORARIO!#REF!)=TRUE,"",ORARIO!#REF!),"")</f>
        <v>#REF!</v>
      </c>
      <c r="AE44" s="6" t="e">
        <f>IF('DOCENTI-CLASSI-MATERIE'!$B84="Docente",IF(ISBLANK(ORARIO!#REF!)=TRUE,"",ORARIO!#REF!),"")</f>
        <v>#REF!</v>
      </c>
      <c r="AF44" s="5" t="str">
        <f>IF('DOCENTI-CLASSI-MATERIE'!$B84="Docente",IF(ISBLANK(ORARIO!T44)=TRUE,"",ORARIO!T44),"")</f>
        <v/>
      </c>
      <c r="AG44" s="4" t="str">
        <f>IF('DOCENTI-CLASSI-MATERIE'!$B84="Docente",IF(ISBLANK(ORARIO!U44)=TRUE,"",ORARIO!U44),"")</f>
        <v/>
      </c>
      <c r="AH44" s="4" t="str">
        <f>IF('DOCENTI-CLASSI-MATERIE'!$B84="Docente",IF(ISBLANK(ORARIO!V44)=TRUE,"",ORARIO!V44),"")</f>
        <v/>
      </c>
      <c r="AI44" s="4" t="str">
        <f>IF('DOCENTI-CLASSI-MATERIE'!$B84="Docente",IF(ISBLANK(ORARIO!W44)=TRUE,"",ORARIO!W44),"")</f>
        <v/>
      </c>
      <c r="AJ44" s="4" t="str">
        <f>IF('DOCENTI-CLASSI-MATERIE'!$B84="Docente",IF(ISBLANK(ORARIO!X44)=TRUE,"",ORARIO!X44),"")</f>
        <v/>
      </c>
      <c r="AK44" s="4" t="str">
        <f>IF('DOCENTI-CLASSI-MATERIE'!$B84="Docente",IF(ISBLANK(ORARIO!Y44)=TRUE,"",ORARIO!Y44),"")</f>
        <v/>
      </c>
      <c r="AL44" s="4" t="e">
        <f>IF('DOCENTI-CLASSI-MATERIE'!$B84="Docente",IF(ISBLANK(ORARIO!#REF!)=TRUE,"",ORARIO!#REF!),"")</f>
        <v>#REF!</v>
      </c>
      <c r="AM44" s="4" t="e">
        <f>IF('DOCENTI-CLASSI-MATERIE'!$B84="Docente",IF(ISBLANK(ORARIO!#REF!)=TRUE,"",ORARIO!#REF!),"")</f>
        <v>#REF!</v>
      </c>
      <c r="AN44" s="4" t="e">
        <f>IF('DOCENTI-CLASSI-MATERIE'!$B84="Docente",IF(ISBLANK(ORARIO!#REF!)=TRUE,"",ORARIO!#REF!),"")</f>
        <v>#REF!</v>
      </c>
      <c r="AO44" s="6" t="e">
        <f>IF('DOCENTI-CLASSI-MATERIE'!$B84="Docente",IF(ISBLANK(ORARIO!#REF!)=TRUE,"",ORARIO!#REF!),"")</f>
        <v>#REF!</v>
      </c>
      <c r="AP44" s="5" t="str">
        <f>IF('DOCENTI-CLASSI-MATERIE'!$B84="Docente",IF(ISBLANK(ORARIO!Z44)=TRUE,"",ORARIO!Z44),"")</f>
        <v>1T</v>
      </c>
      <c r="AQ44" s="4" t="str">
        <f>IF('DOCENTI-CLASSI-MATERIE'!$B84="Docente",IF(ISBLANK(ORARIO!AA44)=TRUE,"",ORARIO!AA44),"")</f>
        <v>4MB</v>
      </c>
      <c r="AR44" s="4" t="str">
        <f>IF('DOCENTI-CLASSI-MATERIE'!$B84="Docente",IF(ISBLANK(ORARIO!AB44)=TRUE,"",ORARIO!AB44),"")</f>
        <v>4MB</v>
      </c>
      <c r="AS44" s="4" t="str">
        <f>IF('DOCENTI-CLASSI-MATERIE'!$B84="Docente",IF(ISBLANK(ORARIO!AC44)=TRUE,"",ORARIO!AC44),"")</f>
        <v/>
      </c>
      <c r="AT44" s="4" t="str">
        <f>IF('DOCENTI-CLASSI-MATERIE'!$B84="Docente",IF(ISBLANK(ORARIO!AD44)=TRUE,"",ORARIO!AD44),"")</f>
        <v/>
      </c>
      <c r="AU44" s="4" t="e">
        <f>IF('DOCENTI-CLASSI-MATERIE'!$B84="Docente",IF(ISBLANK(ORARIO!#REF!)=TRUE,"",ORARIO!#REF!),"")</f>
        <v>#REF!</v>
      </c>
      <c r="AV44" s="4" t="e">
        <f>IF('DOCENTI-CLASSI-MATERIE'!$B84="Docente",IF(ISBLANK(ORARIO!#REF!)=TRUE,"",ORARIO!#REF!),"")</f>
        <v>#REF!</v>
      </c>
      <c r="AW44" s="4" t="e">
        <f>IF('DOCENTI-CLASSI-MATERIE'!$B84="Docente",IF(ISBLANK(ORARIO!#REF!)=TRUE,"",ORARIO!#REF!),"")</f>
        <v>#REF!</v>
      </c>
      <c r="AX44" s="4" t="e">
        <f>IF('DOCENTI-CLASSI-MATERIE'!$B84="Docente",IF(ISBLANK(ORARIO!#REF!)=TRUE,"",ORARIO!#REF!),"")</f>
        <v>#REF!</v>
      </c>
      <c r="AY44" s="6" t="e">
        <f>IF('DOCENTI-CLASSI-MATERIE'!$B84="Docente",IF(ISBLANK(ORARIO!#REF!)=TRUE,"",ORARIO!#REF!),"")</f>
        <v>#REF!</v>
      </c>
      <c r="AZ44" s="5" t="str">
        <f>IF('DOCENTI-CLASSI-MATERIE'!$B84="Docente",IF(ISBLANK(ORARIO!AE44)=TRUE,"",ORARIO!AE44),"")</f>
        <v>4EC</v>
      </c>
      <c r="BA44" s="4" t="str">
        <f>IF('DOCENTI-CLASSI-MATERIE'!$B84="Docente",IF(ISBLANK(ORARIO!AF44)=TRUE,"",ORARIO!AF44),"")</f>
        <v>1T</v>
      </c>
      <c r="BB44" s="4" t="str">
        <f>IF('DOCENTI-CLASSI-MATERIE'!$B84="Docente",IF(ISBLANK(ORARIO!AG44)=TRUE,"",ORARIO!AG44),"")</f>
        <v>1T</v>
      </c>
      <c r="BC44" s="4" t="str">
        <f>IF('DOCENTI-CLASSI-MATERIE'!$B84="Docente",IF(ISBLANK(ORARIO!AH44)=TRUE,"",ORARIO!AH44),"")</f>
        <v>4MB</v>
      </c>
      <c r="BD44" s="4" t="str">
        <f>IF('DOCENTI-CLASSI-MATERIE'!$B84="Docente",IF(ISBLANK(ORARIO!AI44)=TRUE,"",ORARIO!AI44),"")</f>
        <v>4MB</v>
      </c>
      <c r="BE44" s="4" t="e">
        <f>IF('DOCENTI-CLASSI-MATERIE'!$B84="Docente",IF(ISBLANK(ORARIO!#REF!)=TRUE,"",ORARIO!#REF!),"")</f>
        <v>#REF!</v>
      </c>
      <c r="BF44" s="4" t="e">
        <f>IF('DOCENTI-CLASSI-MATERIE'!$B84="Docente",IF(ISBLANK(ORARIO!#REF!)=TRUE,"",ORARIO!#REF!),"")</f>
        <v>#REF!</v>
      </c>
      <c r="BG44" s="4" t="e">
        <f>IF('DOCENTI-CLASSI-MATERIE'!$B84="Docente",IF(ISBLANK(ORARIO!#REF!)=TRUE,"",ORARIO!#REF!),"")</f>
        <v>#REF!</v>
      </c>
      <c r="BH44" s="4" t="e">
        <f>IF('DOCENTI-CLASSI-MATERIE'!$B84="Docente",IF(ISBLANK(ORARIO!#REF!)=TRUE,"",ORARIO!#REF!),"")</f>
        <v>#REF!</v>
      </c>
      <c r="BI44" s="6" t="e">
        <f>IF('DOCENTI-CLASSI-MATERIE'!$B84="Docente",IF(ISBLANK(ORARIO!#REF!)=TRUE,"",ORARIO!#REF!),"")</f>
        <v>#REF!</v>
      </c>
    </row>
    <row r="45" spans="1:61" ht="20.100000000000001" customHeight="1">
      <c r="A45" s="78" t="str">
        <f>IF('DOCENTI-CLASSI-MATERIE'!B86="Docente",'DOCENTI-CLASSI-MATERIE'!A86,"")</f>
        <v/>
      </c>
      <c r="B45" s="5" t="str">
        <f>IF('DOCENTI-CLASSI-MATERIE'!$B86="Docente",IF(ISBLANK(ORARIO!C45)=TRUE,"",ORARIO!C45),"")</f>
        <v/>
      </c>
      <c r="C45" s="4" t="str">
        <f>IF('DOCENTI-CLASSI-MATERIE'!$B86="Docente",IF(ISBLANK(ORARIO!D45)=TRUE,"",ORARIO!D45),"")</f>
        <v/>
      </c>
      <c r="D45" s="4" t="str">
        <f>IF('DOCENTI-CLASSI-MATERIE'!$B86="Docente",IF(ISBLANK(ORARIO!E45)=TRUE,"",ORARIO!E45),"")</f>
        <v/>
      </c>
      <c r="E45" s="4" t="str">
        <f>IF('DOCENTI-CLASSI-MATERIE'!$B86="Docente",IF(ISBLANK(ORARIO!F45)=TRUE,"",ORARIO!F45),"")</f>
        <v/>
      </c>
      <c r="F45" s="4" t="str">
        <f>IF('DOCENTI-CLASSI-MATERIE'!$B86="Docente",IF(ISBLANK(ORARIO!G45)=TRUE,"",ORARIO!G45),"")</f>
        <v/>
      </c>
      <c r="G45" s="4" t="str">
        <f>IF('DOCENTI-CLASSI-MATERIE'!$B86="Docente",IF(ISBLANK(ORARIO!#REF!)=TRUE,"",ORARIO!#REF!),"")</f>
        <v/>
      </c>
      <c r="H45" s="4" t="str">
        <f>IF('DOCENTI-CLASSI-MATERIE'!$B86="Docente",IF(ISBLANK(ORARIO!#REF!)=TRUE,"",ORARIO!#REF!),"")</f>
        <v/>
      </c>
      <c r="I45" s="4" t="str">
        <f>IF('DOCENTI-CLASSI-MATERIE'!$B86="Docente",IF(ISBLANK(ORARIO!#REF!)=TRUE,"",ORARIO!#REF!),"")</f>
        <v/>
      </c>
      <c r="J45" s="4" t="str">
        <f>IF('DOCENTI-CLASSI-MATERIE'!$B86="Docente",IF(ISBLANK(ORARIO!#REF!)=TRUE,"",ORARIO!#REF!),"")</f>
        <v/>
      </c>
      <c r="K45" s="6" t="str">
        <f>IF('DOCENTI-CLASSI-MATERIE'!$B86="Docente",IF(ISBLANK(ORARIO!#REF!)=TRUE,"",ORARIO!#REF!),"")</f>
        <v/>
      </c>
      <c r="L45" s="5" t="str">
        <f>IF('DOCENTI-CLASSI-MATERIE'!$B86="Docente",IF(ISBLANK(ORARIO!H45)=TRUE,"",ORARIO!H45),"")</f>
        <v/>
      </c>
      <c r="M45" s="4" t="str">
        <f>IF('DOCENTI-CLASSI-MATERIE'!$B86="Docente",IF(ISBLANK(ORARIO!I45)=TRUE,"",ORARIO!I45),"")</f>
        <v/>
      </c>
      <c r="N45" s="4" t="str">
        <f>IF('DOCENTI-CLASSI-MATERIE'!$B86="Docente",IF(ISBLANK(ORARIO!J45)=TRUE,"",ORARIO!J45),"")</f>
        <v/>
      </c>
      <c r="O45" s="4" t="str">
        <f>IF('DOCENTI-CLASSI-MATERIE'!$B86="Docente",IF(ISBLANK(ORARIO!K45)=TRUE,"",ORARIO!K45),"")</f>
        <v/>
      </c>
      <c r="P45" s="4" t="str">
        <f>IF('DOCENTI-CLASSI-MATERIE'!$B86="Docente",IF(ISBLANK(ORARIO!L45)=TRUE,"",ORARIO!L45),"")</f>
        <v/>
      </c>
      <c r="Q45" s="4" t="str">
        <f>IF('DOCENTI-CLASSI-MATERIE'!$B86="Docente",IF(ISBLANK(ORARIO!M45)=TRUE,"",ORARIO!M45),"")</f>
        <v/>
      </c>
      <c r="R45" s="4" t="str">
        <f>IF('DOCENTI-CLASSI-MATERIE'!$B86="Docente",IF(ISBLANK(ORARIO!#REF!)=TRUE,"",ORARIO!#REF!),"")</f>
        <v/>
      </c>
      <c r="S45" s="4" t="str">
        <f>IF('DOCENTI-CLASSI-MATERIE'!$B86="Docente",IF(ISBLANK(ORARIO!#REF!)=TRUE,"",ORARIO!#REF!),"")</f>
        <v/>
      </c>
      <c r="T45" s="4" t="str">
        <f>IF('DOCENTI-CLASSI-MATERIE'!$B86="Docente",IF(ISBLANK(ORARIO!#REF!)=TRUE,"",ORARIO!#REF!),"")</f>
        <v/>
      </c>
      <c r="U45" s="6" t="str">
        <f>IF('DOCENTI-CLASSI-MATERIE'!$B86="Docente",IF(ISBLANK(ORARIO!#REF!)=TRUE,"",ORARIO!#REF!),"")</f>
        <v/>
      </c>
      <c r="V45" s="5" t="str">
        <f>IF('DOCENTI-CLASSI-MATERIE'!$B86="Docente",IF(ISBLANK(ORARIO!N45)=TRUE,"",ORARIO!N45),"")</f>
        <v/>
      </c>
      <c r="W45" s="4" t="str">
        <f>IF('DOCENTI-CLASSI-MATERIE'!$B86="Docente",IF(ISBLANK(ORARIO!O45)=TRUE,"",ORARIO!O45),"")</f>
        <v/>
      </c>
      <c r="X45" s="4" t="str">
        <f>IF('DOCENTI-CLASSI-MATERIE'!$B86="Docente",IF(ISBLANK(ORARIO!P45)=TRUE,"",ORARIO!P45),"")</f>
        <v/>
      </c>
      <c r="Y45" s="4" t="str">
        <f>IF('DOCENTI-CLASSI-MATERIE'!$B86="Docente",IF(ISBLANK(ORARIO!Q45)=TRUE,"",ORARIO!Q45),"")</f>
        <v/>
      </c>
      <c r="Z45" s="4" t="str">
        <f>IF('DOCENTI-CLASSI-MATERIE'!$B86="Docente",IF(ISBLANK(ORARIO!R45)=TRUE,"",ORARIO!R45),"")</f>
        <v/>
      </c>
      <c r="AA45" s="4" t="str">
        <f>IF('DOCENTI-CLASSI-MATERIE'!$B86="Docente",IF(ISBLANK(ORARIO!S45)=TRUE,"",ORARIO!S45),"")</f>
        <v/>
      </c>
      <c r="AB45" s="4" t="str">
        <f>IF('DOCENTI-CLASSI-MATERIE'!$B86="Docente",IF(ISBLANK(ORARIO!#REF!)=TRUE,"",ORARIO!#REF!),"")</f>
        <v/>
      </c>
      <c r="AC45" s="4" t="str">
        <f>IF('DOCENTI-CLASSI-MATERIE'!$B86="Docente",IF(ISBLANK(ORARIO!#REF!)=TRUE,"",ORARIO!#REF!),"")</f>
        <v/>
      </c>
      <c r="AD45" s="4" t="str">
        <f>IF('DOCENTI-CLASSI-MATERIE'!$B86="Docente",IF(ISBLANK(ORARIO!#REF!)=TRUE,"",ORARIO!#REF!),"")</f>
        <v/>
      </c>
      <c r="AE45" s="6" t="str">
        <f>IF('DOCENTI-CLASSI-MATERIE'!$B86="Docente",IF(ISBLANK(ORARIO!#REF!)=TRUE,"",ORARIO!#REF!),"")</f>
        <v/>
      </c>
      <c r="AF45" s="5" t="str">
        <f>IF('DOCENTI-CLASSI-MATERIE'!$B86="Docente",IF(ISBLANK(ORARIO!T45)=TRUE,"",ORARIO!T45),"")</f>
        <v/>
      </c>
      <c r="AG45" s="4" t="str">
        <f>IF('DOCENTI-CLASSI-MATERIE'!$B86="Docente",IF(ISBLANK(ORARIO!U45)=TRUE,"",ORARIO!U45),"")</f>
        <v/>
      </c>
      <c r="AH45" s="4" t="str">
        <f>IF('DOCENTI-CLASSI-MATERIE'!$B86="Docente",IF(ISBLANK(ORARIO!V45)=TRUE,"",ORARIO!V45),"")</f>
        <v/>
      </c>
      <c r="AI45" s="4" t="str">
        <f>IF('DOCENTI-CLASSI-MATERIE'!$B86="Docente",IF(ISBLANK(ORARIO!W45)=TRUE,"",ORARIO!W45),"")</f>
        <v/>
      </c>
      <c r="AJ45" s="4" t="str">
        <f>IF('DOCENTI-CLASSI-MATERIE'!$B86="Docente",IF(ISBLANK(ORARIO!X45)=TRUE,"",ORARIO!X45),"")</f>
        <v/>
      </c>
      <c r="AK45" s="4" t="str">
        <f>IF('DOCENTI-CLASSI-MATERIE'!$B86="Docente",IF(ISBLANK(ORARIO!Y45)=TRUE,"",ORARIO!Y45),"")</f>
        <v/>
      </c>
      <c r="AL45" s="4" t="str">
        <f>IF('DOCENTI-CLASSI-MATERIE'!$B86="Docente",IF(ISBLANK(ORARIO!#REF!)=TRUE,"",ORARIO!#REF!),"")</f>
        <v/>
      </c>
      <c r="AM45" s="4" t="str">
        <f>IF('DOCENTI-CLASSI-MATERIE'!$B86="Docente",IF(ISBLANK(ORARIO!#REF!)=TRUE,"",ORARIO!#REF!),"")</f>
        <v/>
      </c>
      <c r="AN45" s="4" t="str">
        <f>IF('DOCENTI-CLASSI-MATERIE'!$B86="Docente",IF(ISBLANK(ORARIO!#REF!)=TRUE,"",ORARIO!#REF!),"")</f>
        <v/>
      </c>
      <c r="AO45" s="6" t="str">
        <f>IF('DOCENTI-CLASSI-MATERIE'!$B86="Docente",IF(ISBLANK(ORARIO!#REF!)=TRUE,"",ORARIO!#REF!),"")</f>
        <v/>
      </c>
      <c r="AP45" s="5" t="str">
        <f>IF('DOCENTI-CLASSI-MATERIE'!$B86="Docente",IF(ISBLANK(ORARIO!Z45)=TRUE,"",ORARIO!Z45),"")</f>
        <v/>
      </c>
      <c r="AQ45" s="4" t="str">
        <f>IF('DOCENTI-CLASSI-MATERIE'!$B86="Docente",IF(ISBLANK(ORARIO!AA45)=TRUE,"",ORARIO!AA45),"")</f>
        <v/>
      </c>
      <c r="AR45" s="4" t="str">
        <f>IF('DOCENTI-CLASSI-MATERIE'!$B86="Docente",IF(ISBLANK(ORARIO!AB45)=TRUE,"",ORARIO!AB45),"")</f>
        <v/>
      </c>
      <c r="AS45" s="4" t="str">
        <f>IF('DOCENTI-CLASSI-MATERIE'!$B86="Docente",IF(ISBLANK(ORARIO!AC45)=TRUE,"",ORARIO!AC45),"")</f>
        <v/>
      </c>
      <c r="AT45" s="4" t="str">
        <f>IF('DOCENTI-CLASSI-MATERIE'!$B86="Docente",IF(ISBLANK(ORARIO!AD45)=TRUE,"",ORARIO!AD45),"")</f>
        <v/>
      </c>
      <c r="AU45" s="4" t="str">
        <f>IF('DOCENTI-CLASSI-MATERIE'!$B86="Docente",IF(ISBLANK(ORARIO!#REF!)=TRUE,"",ORARIO!#REF!),"")</f>
        <v/>
      </c>
      <c r="AV45" s="4" t="str">
        <f>IF('DOCENTI-CLASSI-MATERIE'!$B86="Docente",IF(ISBLANK(ORARIO!#REF!)=TRUE,"",ORARIO!#REF!),"")</f>
        <v/>
      </c>
      <c r="AW45" s="4" t="str">
        <f>IF('DOCENTI-CLASSI-MATERIE'!$B86="Docente",IF(ISBLANK(ORARIO!#REF!)=TRUE,"",ORARIO!#REF!),"")</f>
        <v/>
      </c>
      <c r="AX45" s="4" t="str">
        <f>IF('DOCENTI-CLASSI-MATERIE'!$B86="Docente",IF(ISBLANK(ORARIO!#REF!)=TRUE,"",ORARIO!#REF!),"")</f>
        <v/>
      </c>
      <c r="AY45" s="6" t="str">
        <f>IF('DOCENTI-CLASSI-MATERIE'!$B86="Docente",IF(ISBLANK(ORARIO!#REF!)=TRUE,"",ORARIO!#REF!),"")</f>
        <v/>
      </c>
      <c r="AZ45" s="5" t="str">
        <f>IF('DOCENTI-CLASSI-MATERIE'!$B86="Docente",IF(ISBLANK(ORARIO!AE45)=TRUE,"",ORARIO!AE45),"")</f>
        <v/>
      </c>
      <c r="BA45" s="4" t="str">
        <f>IF('DOCENTI-CLASSI-MATERIE'!$B86="Docente",IF(ISBLANK(ORARIO!AF45)=TRUE,"",ORARIO!AF45),"")</f>
        <v/>
      </c>
      <c r="BB45" s="4" t="str">
        <f>IF('DOCENTI-CLASSI-MATERIE'!$B86="Docente",IF(ISBLANK(ORARIO!AG45)=TRUE,"",ORARIO!AG45),"")</f>
        <v/>
      </c>
      <c r="BC45" s="4" t="str">
        <f>IF('DOCENTI-CLASSI-MATERIE'!$B86="Docente",IF(ISBLANK(ORARIO!AH45)=TRUE,"",ORARIO!AH45),"")</f>
        <v/>
      </c>
      <c r="BD45" s="4" t="str">
        <f>IF('DOCENTI-CLASSI-MATERIE'!$B86="Docente",IF(ISBLANK(ORARIO!AI45)=TRUE,"",ORARIO!AI45),"")</f>
        <v/>
      </c>
      <c r="BE45" s="4" t="str">
        <f>IF('DOCENTI-CLASSI-MATERIE'!$B86="Docente",IF(ISBLANK(ORARIO!#REF!)=TRUE,"",ORARIO!#REF!),"")</f>
        <v/>
      </c>
      <c r="BF45" s="4" t="str">
        <f>IF('DOCENTI-CLASSI-MATERIE'!$B86="Docente",IF(ISBLANK(ORARIO!#REF!)=TRUE,"",ORARIO!#REF!),"")</f>
        <v/>
      </c>
      <c r="BG45" s="4" t="str">
        <f>IF('DOCENTI-CLASSI-MATERIE'!$B86="Docente",IF(ISBLANK(ORARIO!#REF!)=TRUE,"",ORARIO!#REF!),"")</f>
        <v/>
      </c>
      <c r="BH45" s="4" t="str">
        <f>IF('DOCENTI-CLASSI-MATERIE'!$B86="Docente",IF(ISBLANK(ORARIO!#REF!)=TRUE,"",ORARIO!#REF!),"")</f>
        <v/>
      </c>
      <c r="BI45" s="6" t="str">
        <f>IF('DOCENTI-CLASSI-MATERIE'!$B86="Docente",IF(ISBLANK(ORARIO!#REF!)=TRUE,"",ORARIO!#REF!),"")</f>
        <v/>
      </c>
    </row>
    <row r="46" spans="1:61" ht="20.100000000000001" customHeight="1">
      <c r="A46" s="78" t="str">
        <f>IF('DOCENTI-CLASSI-MATERIE'!B88="Docente",'DOCENTI-CLASSI-MATERIE'!A88,"")</f>
        <v>TUONI d</v>
      </c>
      <c r="B46" s="5" t="str">
        <f>IF('DOCENTI-CLASSI-MATERIE'!$B88="Docente",IF(ISBLANK(ORARIO!C46)=TRUE,"",ORARIO!C46),"")</f>
        <v>4MA</v>
      </c>
      <c r="C46" s="4" t="str">
        <f>IF('DOCENTI-CLASSI-MATERIE'!$B88="Docente",IF(ISBLANK(ORARIO!D46)=TRUE,"",ORARIO!D46),"")</f>
        <v>4MA</v>
      </c>
      <c r="D46" s="4" t="str">
        <f>IF('DOCENTI-CLASSI-MATERIE'!$B88="Docente",IF(ISBLANK(ORARIO!E46)=TRUE,"",ORARIO!E46),"")</f>
        <v>4MA</v>
      </c>
      <c r="E46" s="4" t="str">
        <f>IF('DOCENTI-CLASSI-MATERIE'!$B88="Docente",IF(ISBLANK(ORARIO!F46)=TRUE,"",ORARIO!F46),"")</f>
        <v>5M</v>
      </c>
      <c r="F46" s="4" t="str">
        <f>IF('DOCENTI-CLASSI-MATERIE'!$B88="Docente",IF(ISBLANK(ORARIO!G46)=TRUE,"",ORARIO!G46),"")</f>
        <v>5M</v>
      </c>
      <c r="G46" s="4" t="e">
        <f>IF('DOCENTI-CLASSI-MATERIE'!$B88="Docente",IF(ISBLANK(ORARIO!#REF!)=TRUE,"",ORARIO!#REF!),"")</f>
        <v>#REF!</v>
      </c>
      <c r="H46" s="4" t="e">
        <f>IF('DOCENTI-CLASSI-MATERIE'!$B88="Docente",IF(ISBLANK(ORARIO!#REF!)=TRUE,"",ORARIO!#REF!),"")</f>
        <v>#REF!</v>
      </c>
      <c r="I46" s="4" t="e">
        <f>IF('DOCENTI-CLASSI-MATERIE'!$B88="Docente",IF(ISBLANK(ORARIO!#REF!)=TRUE,"",ORARIO!#REF!),"")</f>
        <v>#REF!</v>
      </c>
      <c r="J46" s="4" t="e">
        <f>IF('DOCENTI-CLASSI-MATERIE'!$B88="Docente",IF(ISBLANK(ORARIO!#REF!)=TRUE,"",ORARIO!#REF!),"")</f>
        <v>#REF!</v>
      </c>
      <c r="K46" s="6" t="e">
        <f>IF('DOCENTI-CLASSI-MATERIE'!$B88="Docente",IF(ISBLANK(ORARIO!#REF!)=TRUE,"",ORARIO!#REF!),"")</f>
        <v>#REF!</v>
      </c>
      <c r="L46" s="5" t="str">
        <f>IF('DOCENTI-CLASSI-MATERIE'!$B88="Docente",IF(ISBLANK(ORARIO!H46)=TRUE,"",ORARIO!H46),"")</f>
        <v>2M</v>
      </c>
      <c r="M46" s="4" t="str">
        <f>IF('DOCENTI-CLASSI-MATERIE'!$B88="Docente",IF(ISBLANK(ORARIO!I46)=TRUE,"",ORARIO!I46),"")</f>
        <v>2M</v>
      </c>
      <c r="N46" s="4" t="str">
        <f>IF('DOCENTI-CLASSI-MATERIE'!$B88="Docente",IF(ISBLANK(ORARIO!J46)=TRUE,"",ORARIO!J46),"")</f>
        <v/>
      </c>
      <c r="O46" s="4" t="str">
        <f>IF('DOCENTI-CLASSI-MATERIE'!$B88="Docente",IF(ISBLANK(ORARIO!K46)=TRUE,"",ORARIO!K46),"")</f>
        <v/>
      </c>
      <c r="P46" s="4" t="str">
        <f>IF('DOCENTI-CLASSI-MATERIE'!$B88="Docente",IF(ISBLANK(ORARIO!L46)=TRUE,"",ORARIO!L46),"")</f>
        <v/>
      </c>
      <c r="Q46" s="4" t="str">
        <f>IF('DOCENTI-CLASSI-MATERIE'!$B88="Docente",IF(ISBLANK(ORARIO!M46)=TRUE,"",ORARIO!M46),"")</f>
        <v/>
      </c>
      <c r="R46" s="4" t="e">
        <f>IF('DOCENTI-CLASSI-MATERIE'!$B88="Docente",IF(ISBLANK(ORARIO!#REF!)=TRUE,"",ORARIO!#REF!),"")</f>
        <v>#REF!</v>
      </c>
      <c r="S46" s="4" t="e">
        <f>IF('DOCENTI-CLASSI-MATERIE'!$B88="Docente",IF(ISBLANK(ORARIO!#REF!)=TRUE,"",ORARIO!#REF!),"")</f>
        <v>#REF!</v>
      </c>
      <c r="T46" s="4" t="e">
        <f>IF('DOCENTI-CLASSI-MATERIE'!$B88="Docente",IF(ISBLANK(ORARIO!#REF!)=TRUE,"",ORARIO!#REF!),"")</f>
        <v>#REF!</v>
      </c>
      <c r="U46" s="6" t="e">
        <f>IF('DOCENTI-CLASSI-MATERIE'!$B88="Docente",IF(ISBLANK(ORARIO!#REF!)=TRUE,"",ORARIO!#REF!),"")</f>
        <v>#REF!</v>
      </c>
      <c r="V46" s="5" t="str">
        <f>IF('DOCENTI-CLASSI-MATERIE'!$B88="Docente",IF(ISBLANK(ORARIO!N46)=TRUE,"",ORARIO!N46),"")</f>
        <v>4MB</v>
      </c>
      <c r="W46" s="4" t="str">
        <f>IF('DOCENTI-CLASSI-MATERIE'!$B88="Docente",IF(ISBLANK(ORARIO!O46)=TRUE,"",ORARIO!O46),"")</f>
        <v>4MB</v>
      </c>
      <c r="X46" s="4" t="str">
        <f>IF('DOCENTI-CLASSI-MATERIE'!$B88="Docente",IF(ISBLANK(ORARIO!P46)=TRUE,"",ORARIO!P46),"")</f>
        <v>4MB</v>
      </c>
      <c r="Y46" s="4" t="str">
        <f>IF('DOCENTI-CLASSI-MATERIE'!$B88="Docente",IF(ISBLANK(ORARIO!Q46)=TRUE,"",ORARIO!Q46),"")</f>
        <v/>
      </c>
      <c r="Z46" s="4" t="str">
        <f>IF('DOCENTI-CLASSI-MATERIE'!$B88="Docente",IF(ISBLANK(ORARIO!R46)=TRUE,"",ORARIO!R46),"")</f>
        <v>5M</v>
      </c>
      <c r="AA46" s="4" t="str">
        <f>IF('DOCENTI-CLASSI-MATERIE'!$B88="Docente",IF(ISBLANK(ORARIO!S46)=TRUE,"",ORARIO!S46),"")</f>
        <v/>
      </c>
      <c r="AB46" s="4" t="e">
        <f>IF('DOCENTI-CLASSI-MATERIE'!$B88="Docente",IF(ISBLANK(ORARIO!#REF!)=TRUE,"",ORARIO!#REF!),"")</f>
        <v>#REF!</v>
      </c>
      <c r="AC46" s="4" t="e">
        <f>IF('DOCENTI-CLASSI-MATERIE'!$B88="Docente",IF(ISBLANK(ORARIO!#REF!)=TRUE,"",ORARIO!#REF!),"")</f>
        <v>#REF!</v>
      </c>
      <c r="AD46" s="4" t="e">
        <f>IF('DOCENTI-CLASSI-MATERIE'!$B88="Docente",IF(ISBLANK(ORARIO!#REF!)=TRUE,"",ORARIO!#REF!),"")</f>
        <v>#REF!</v>
      </c>
      <c r="AE46" s="6" t="e">
        <f>IF('DOCENTI-CLASSI-MATERIE'!$B88="Docente",IF(ISBLANK(ORARIO!#REF!)=TRUE,"",ORARIO!#REF!),"")</f>
        <v>#REF!</v>
      </c>
      <c r="AF46" s="5" t="str">
        <f>IF('DOCENTI-CLASSI-MATERIE'!$B88="Docente",IF(ISBLANK(ORARIO!T46)=TRUE,"",ORARIO!T46),"")</f>
        <v/>
      </c>
      <c r="AG46" s="4" t="str">
        <f>IF('DOCENTI-CLASSI-MATERIE'!$B88="Docente",IF(ISBLANK(ORARIO!U46)=TRUE,"",ORARIO!U46),"")</f>
        <v>2M</v>
      </c>
      <c r="AH46" s="4" t="str">
        <f>IF('DOCENTI-CLASSI-MATERIE'!$B88="Docente",IF(ISBLANK(ORARIO!V46)=TRUE,"",ORARIO!V46),"")</f>
        <v>2M</v>
      </c>
      <c r="AI46" s="4" t="str">
        <f>IF('DOCENTI-CLASSI-MATERIE'!$B88="Docente",IF(ISBLANK(ORARIO!W46)=TRUE,"",ORARIO!W46),"")</f>
        <v/>
      </c>
      <c r="AJ46" s="4" t="str">
        <f>IF('DOCENTI-CLASSI-MATERIE'!$B88="Docente",IF(ISBLANK(ORARIO!X46)=TRUE,"",ORARIO!X46),"")</f>
        <v/>
      </c>
      <c r="AK46" s="4" t="str">
        <f>IF('DOCENTI-CLASSI-MATERIE'!$B88="Docente",IF(ISBLANK(ORARIO!Y46)=TRUE,"",ORARIO!Y46),"")</f>
        <v/>
      </c>
      <c r="AL46" s="4" t="e">
        <f>IF('DOCENTI-CLASSI-MATERIE'!$B88="Docente",IF(ISBLANK(ORARIO!#REF!)=TRUE,"",ORARIO!#REF!),"")</f>
        <v>#REF!</v>
      </c>
      <c r="AM46" s="4" t="e">
        <f>IF('DOCENTI-CLASSI-MATERIE'!$B88="Docente",IF(ISBLANK(ORARIO!#REF!)=TRUE,"",ORARIO!#REF!),"")</f>
        <v>#REF!</v>
      </c>
      <c r="AN46" s="4" t="e">
        <f>IF('DOCENTI-CLASSI-MATERIE'!$B88="Docente",IF(ISBLANK(ORARIO!#REF!)=TRUE,"",ORARIO!#REF!),"")</f>
        <v>#REF!</v>
      </c>
      <c r="AO46" s="6" t="e">
        <f>IF('DOCENTI-CLASSI-MATERIE'!$B88="Docente",IF(ISBLANK(ORARIO!#REF!)=TRUE,"",ORARIO!#REF!),"")</f>
        <v>#REF!</v>
      </c>
      <c r="AP46" s="5" t="str">
        <f>IF('DOCENTI-CLASSI-MATERIE'!$B88="Docente",IF(ISBLANK(ORARIO!Z46)=TRUE,"",ORARIO!Z46),"")</f>
        <v>2M</v>
      </c>
      <c r="AQ46" s="4" t="str">
        <f>IF('DOCENTI-CLASSI-MATERIE'!$B88="Docente",IF(ISBLANK(ORARIO!AA46)=TRUE,"",ORARIO!AA46),"")</f>
        <v>2M</v>
      </c>
      <c r="AR46" s="4" t="str">
        <f>IF('DOCENTI-CLASSI-MATERIE'!$B88="Docente",IF(ISBLANK(ORARIO!AB46)=TRUE,"",ORARIO!AB46),"")</f>
        <v/>
      </c>
      <c r="AS46" s="4" t="str">
        <f>IF('DOCENTI-CLASSI-MATERIE'!$B88="Docente",IF(ISBLANK(ORARIO!AC46)=TRUE,"",ORARIO!AC46),"")</f>
        <v/>
      </c>
      <c r="AT46" s="4" t="str">
        <f>IF('DOCENTI-CLASSI-MATERIE'!$B88="Docente",IF(ISBLANK(ORARIO!AD46)=TRUE,"",ORARIO!AD46),"")</f>
        <v/>
      </c>
      <c r="AU46" s="4" t="e">
        <f>IF('DOCENTI-CLASSI-MATERIE'!$B88="Docente",IF(ISBLANK(ORARIO!#REF!)=TRUE,"",ORARIO!#REF!),"")</f>
        <v>#REF!</v>
      </c>
      <c r="AV46" s="4" t="e">
        <f>IF('DOCENTI-CLASSI-MATERIE'!$B88="Docente",IF(ISBLANK(ORARIO!#REF!)=TRUE,"",ORARIO!#REF!),"")</f>
        <v>#REF!</v>
      </c>
      <c r="AW46" s="4" t="e">
        <f>IF('DOCENTI-CLASSI-MATERIE'!$B88="Docente",IF(ISBLANK(ORARIO!#REF!)=TRUE,"",ORARIO!#REF!),"")</f>
        <v>#REF!</v>
      </c>
      <c r="AX46" s="4" t="e">
        <f>IF('DOCENTI-CLASSI-MATERIE'!$B88="Docente",IF(ISBLANK(ORARIO!#REF!)=TRUE,"",ORARIO!#REF!),"")</f>
        <v>#REF!</v>
      </c>
      <c r="AY46" s="6" t="e">
        <f>IF('DOCENTI-CLASSI-MATERIE'!$B88="Docente",IF(ISBLANK(ORARIO!#REF!)=TRUE,"",ORARIO!#REF!),"")</f>
        <v>#REF!</v>
      </c>
      <c r="AZ46" s="5" t="str">
        <f>IF('DOCENTI-CLASSI-MATERIE'!$B88="Docente",IF(ISBLANK(ORARIO!AE46)=TRUE,"",ORARIO!AE46),"")</f>
        <v/>
      </c>
      <c r="BA46" s="4" t="str">
        <f>IF('DOCENTI-CLASSI-MATERIE'!$B88="Docente",IF(ISBLANK(ORARIO!AF46)=TRUE,"",ORARIO!AF46),"")</f>
        <v/>
      </c>
      <c r="BB46" s="4" t="str">
        <f>IF('DOCENTI-CLASSI-MATERIE'!$B88="Docente",IF(ISBLANK(ORARIO!AG46)=TRUE,"",ORARIO!AG46),"")</f>
        <v/>
      </c>
      <c r="BC46" s="4" t="str">
        <f>IF('DOCENTI-CLASSI-MATERIE'!$B88="Docente",IF(ISBLANK(ORARIO!AH46)=TRUE,"",ORARIO!AH46),"")</f>
        <v/>
      </c>
      <c r="BD46" s="4" t="str">
        <f>IF('DOCENTI-CLASSI-MATERIE'!$B88="Docente",IF(ISBLANK(ORARIO!AI46)=TRUE,"",ORARIO!AI46),"")</f>
        <v/>
      </c>
      <c r="BE46" s="4" t="e">
        <f>IF('DOCENTI-CLASSI-MATERIE'!$B88="Docente",IF(ISBLANK(ORARIO!#REF!)=TRUE,"",ORARIO!#REF!),"")</f>
        <v>#REF!</v>
      </c>
      <c r="BF46" s="4" t="e">
        <f>IF('DOCENTI-CLASSI-MATERIE'!$B88="Docente",IF(ISBLANK(ORARIO!#REF!)=TRUE,"",ORARIO!#REF!),"")</f>
        <v>#REF!</v>
      </c>
      <c r="BG46" s="4" t="e">
        <f>IF('DOCENTI-CLASSI-MATERIE'!$B88="Docente",IF(ISBLANK(ORARIO!#REF!)=TRUE,"",ORARIO!#REF!),"")</f>
        <v>#REF!</v>
      </c>
      <c r="BH46" s="4" t="e">
        <f>IF('DOCENTI-CLASSI-MATERIE'!$B88="Docente",IF(ISBLANK(ORARIO!#REF!)=TRUE,"",ORARIO!#REF!),"")</f>
        <v>#REF!</v>
      </c>
      <c r="BI46" s="6" t="e">
        <f>IF('DOCENTI-CLASSI-MATERIE'!$B88="Docente",IF(ISBLANK(ORARIO!#REF!)=TRUE,"",ORARIO!#REF!),"")</f>
        <v>#REF!</v>
      </c>
    </row>
    <row r="47" spans="1:61" ht="20.100000000000001" customHeight="1">
      <c r="A47" s="78" t="str">
        <f>IF('DOCENTI-CLASSI-MATERIE'!B90="Docente",'DOCENTI-CLASSI-MATERIE'!A90,"")</f>
        <v/>
      </c>
      <c r="B47" s="5" t="str">
        <f>IF('DOCENTI-CLASSI-MATERIE'!$B90="Docente",IF(ISBLANK(ORARIO!C47)=TRUE,"",ORARIO!C47),"")</f>
        <v/>
      </c>
      <c r="C47" s="4" t="str">
        <f>IF('DOCENTI-CLASSI-MATERIE'!$B90="Docente",IF(ISBLANK(ORARIO!D47)=TRUE,"",ORARIO!D47),"")</f>
        <v/>
      </c>
      <c r="D47" s="4" t="str">
        <f>IF('DOCENTI-CLASSI-MATERIE'!$B90="Docente",IF(ISBLANK(ORARIO!E47)=TRUE,"",ORARIO!E47),"")</f>
        <v/>
      </c>
      <c r="E47" s="4" t="str">
        <f>IF('DOCENTI-CLASSI-MATERIE'!$B90="Docente",IF(ISBLANK(ORARIO!F47)=TRUE,"",ORARIO!F47),"")</f>
        <v/>
      </c>
      <c r="F47" s="4" t="str">
        <f>IF('DOCENTI-CLASSI-MATERIE'!$B90="Docente",IF(ISBLANK(ORARIO!G47)=TRUE,"",ORARIO!G47),"")</f>
        <v/>
      </c>
      <c r="G47" s="4" t="str">
        <f>IF('DOCENTI-CLASSI-MATERIE'!$B90="Docente",IF(ISBLANK(ORARIO!#REF!)=TRUE,"",ORARIO!#REF!),"")</f>
        <v/>
      </c>
      <c r="H47" s="4" t="str">
        <f>IF('DOCENTI-CLASSI-MATERIE'!$B90="Docente",IF(ISBLANK(ORARIO!#REF!)=TRUE,"",ORARIO!#REF!),"")</f>
        <v/>
      </c>
      <c r="I47" s="4" t="str">
        <f>IF('DOCENTI-CLASSI-MATERIE'!$B90="Docente",IF(ISBLANK(ORARIO!#REF!)=TRUE,"",ORARIO!#REF!),"")</f>
        <v/>
      </c>
      <c r="J47" s="4" t="str">
        <f>IF('DOCENTI-CLASSI-MATERIE'!$B90="Docente",IF(ISBLANK(ORARIO!#REF!)=TRUE,"",ORARIO!#REF!),"")</f>
        <v/>
      </c>
      <c r="K47" s="6" t="str">
        <f>IF('DOCENTI-CLASSI-MATERIE'!$B90="Docente",IF(ISBLANK(ORARIO!#REF!)=TRUE,"",ORARIO!#REF!),"")</f>
        <v/>
      </c>
      <c r="L47" s="5" t="str">
        <f>IF('DOCENTI-CLASSI-MATERIE'!$B90="Docente",IF(ISBLANK(ORARIO!H47)=TRUE,"",ORARIO!H47),"")</f>
        <v/>
      </c>
      <c r="M47" s="4" t="str">
        <f>IF('DOCENTI-CLASSI-MATERIE'!$B90="Docente",IF(ISBLANK(ORARIO!I47)=TRUE,"",ORARIO!I47),"")</f>
        <v/>
      </c>
      <c r="N47" s="4" t="str">
        <f>IF('DOCENTI-CLASSI-MATERIE'!$B90="Docente",IF(ISBLANK(ORARIO!J47)=TRUE,"",ORARIO!J47),"")</f>
        <v/>
      </c>
      <c r="O47" s="4" t="str">
        <f>IF('DOCENTI-CLASSI-MATERIE'!$B90="Docente",IF(ISBLANK(ORARIO!K47)=TRUE,"",ORARIO!K47),"")</f>
        <v/>
      </c>
      <c r="P47" s="4" t="str">
        <f>IF('DOCENTI-CLASSI-MATERIE'!$B90="Docente",IF(ISBLANK(ORARIO!L47)=TRUE,"",ORARIO!L47),"")</f>
        <v/>
      </c>
      <c r="Q47" s="4" t="str">
        <f>IF('DOCENTI-CLASSI-MATERIE'!$B90="Docente",IF(ISBLANK(ORARIO!M47)=TRUE,"",ORARIO!M47),"")</f>
        <v/>
      </c>
      <c r="R47" s="4" t="str">
        <f>IF('DOCENTI-CLASSI-MATERIE'!$B90="Docente",IF(ISBLANK(ORARIO!#REF!)=TRUE,"",ORARIO!#REF!),"")</f>
        <v/>
      </c>
      <c r="S47" s="4" t="str">
        <f>IF('DOCENTI-CLASSI-MATERIE'!$B90="Docente",IF(ISBLANK(ORARIO!#REF!)=TRUE,"",ORARIO!#REF!),"")</f>
        <v/>
      </c>
      <c r="T47" s="4" t="str">
        <f>IF('DOCENTI-CLASSI-MATERIE'!$B90="Docente",IF(ISBLANK(ORARIO!#REF!)=TRUE,"",ORARIO!#REF!),"")</f>
        <v/>
      </c>
      <c r="U47" s="6" t="str">
        <f>IF('DOCENTI-CLASSI-MATERIE'!$B90="Docente",IF(ISBLANK(ORARIO!#REF!)=TRUE,"",ORARIO!#REF!),"")</f>
        <v/>
      </c>
      <c r="V47" s="5" t="str">
        <f>IF('DOCENTI-CLASSI-MATERIE'!$B90="Docente",IF(ISBLANK(ORARIO!N47)=TRUE,"",ORARIO!N47),"")</f>
        <v/>
      </c>
      <c r="W47" s="4" t="str">
        <f>IF('DOCENTI-CLASSI-MATERIE'!$B90="Docente",IF(ISBLANK(ORARIO!O47)=TRUE,"",ORARIO!O47),"")</f>
        <v/>
      </c>
      <c r="X47" s="4" t="str">
        <f>IF('DOCENTI-CLASSI-MATERIE'!$B90="Docente",IF(ISBLANK(ORARIO!P47)=TRUE,"",ORARIO!P47),"")</f>
        <v/>
      </c>
      <c r="Y47" s="4" t="str">
        <f>IF('DOCENTI-CLASSI-MATERIE'!$B90="Docente",IF(ISBLANK(ORARIO!Q47)=TRUE,"",ORARIO!Q47),"")</f>
        <v/>
      </c>
      <c r="Z47" s="4" t="str">
        <f>IF('DOCENTI-CLASSI-MATERIE'!$B90="Docente",IF(ISBLANK(ORARIO!R47)=TRUE,"",ORARIO!R47),"")</f>
        <v/>
      </c>
      <c r="AA47" s="4" t="str">
        <f>IF('DOCENTI-CLASSI-MATERIE'!$B90="Docente",IF(ISBLANK(ORARIO!S47)=TRUE,"",ORARIO!S47),"")</f>
        <v/>
      </c>
      <c r="AB47" s="4" t="str">
        <f>IF('DOCENTI-CLASSI-MATERIE'!$B90="Docente",IF(ISBLANK(ORARIO!#REF!)=TRUE,"",ORARIO!#REF!),"")</f>
        <v/>
      </c>
      <c r="AC47" s="4" t="str">
        <f>IF('DOCENTI-CLASSI-MATERIE'!$B90="Docente",IF(ISBLANK(ORARIO!#REF!)=TRUE,"",ORARIO!#REF!),"")</f>
        <v/>
      </c>
      <c r="AD47" s="4" t="str">
        <f>IF('DOCENTI-CLASSI-MATERIE'!$B90="Docente",IF(ISBLANK(ORARIO!#REF!)=TRUE,"",ORARIO!#REF!),"")</f>
        <v/>
      </c>
      <c r="AE47" s="6" t="str">
        <f>IF('DOCENTI-CLASSI-MATERIE'!$B90="Docente",IF(ISBLANK(ORARIO!#REF!)=TRUE,"",ORARIO!#REF!),"")</f>
        <v/>
      </c>
      <c r="AF47" s="5" t="str">
        <f>IF('DOCENTI-CLASSI-MATERIE'!$B90="Docente",IF(ISBLANK(ORARIO!T47)=TRUE,"",ORARIO!T47),"")</f>
        <v/>
      </c>
      <c r="AG47" s="4" t="str">
        <f>IF('DOCENTI-CLASSI-MATERIE'!$B90="Docente",IF(ISBLANK(ORARIO!U47)=TRUE,"",ORARIO!U47),"")</f>
        <v/>
      </c>
      <c r="AH47" s="4" t="str">
        <f>IF('DOCENTI-CLASSI-MATERIE'!$B90="Docente",IF(ISBLANK(ORARIO!V47)=TRUE,"",ORARIO!V47),"")</f>
        <v/>
      </c>
      <c r="AI47" s="4" t="str">
        <f>IF('DOCENTI-CLASSI-MATERIE'!$B90="Docente",IF(ISBLANK(ORARIO!W47)=TRUE,"",ORARIO!W47),"")</f>
        <v/>
      </c>
      <c r="AJ47" s="4" t="str">
        <f>IF('DOCENTI-CLASSI-MATERIE'!$B90="Docente",IF(ISBLANK(ORARIO!X47)=TRUE,"",ORARIO!X47),"")</f>
        <v/>
      </c>
      <c r="AK47" s="4" t="str">
        <f>IF('DOCENTI-CLASSI-MATERIE'!$B90="Docente",IF(ISBLANK(ORARIO!Y47)=TRUE,"",ORARIO!Y47),"")</f>
        <v/>
      </c>
      <c r="AL47" s="4" t="str">
        <f>IF('DOCENTI-CLASSI-MATERIE'!$B90="Docente",IF(ISBLANK(ORARIO!#REF!)=TRUE,"",ORARIO!#REF!),"")</f>
        <v/>
      </c>
      <c r="AM47" s="4" t="str">
        <f>IF('DOCENTI-CLASSI-MATERIE'!$B90="Docente",IF(ISBLANK(ORARIO!#REF!)=TRUE,"",ORARIO!#REF!),"")</f>
        <v/>
      </c>
      <c r="AN47" s="4" t="str">
        <f>IF('DOCENTI-CLASSI-MATERIE'!$B90="Docente",IF(ISBLANK(ORARIO!#REF!)=TRUE,"",ORARIO!#REF!),"")</f>
        <v/>
      </c>
      <c r="AO47" s="6" t="str">
        <f>IF('DOCENTI-CLASSI-MATERIE'!$B90="Docente",IF(ISBLANK(ORARIO!#REF!)=TRUE,"",ORARIO!#REF!),"")</f>
        <v/>
      </c>
      <c r="AP47" s="5" t="str">
        <f>IF('DOCENTI-CLASSI-MATERIE'!$B90="Docente",IF(ISBLANK(ORARIO!Z47)=TRUE,"",ORARIO!Z47),"")</f>
        <v/>
      </c>
      <c r="AQ47" s="4" t="str">
        <f>IF('DOCENTI-CLASSI-MATERIE'!$B90="Docente",IF(ISBLANK(ORARIO!AA47)=TRUE,"",ORARIO!AA47),"")</f>
        <v/>
      </c>
      <c r="AR47" s="4" t="str">
        <f>IF('DOCENTI-CLASSI-MATERIE'!$B90="Docente",IF(ISBLANK(ORARIO!AB47)=TRUE,"",ORARIO!AB47),"")</f>
        <v/>
      </c>
      <c r="AS47" s="4" t="str">
        <f>IF('DOCENTI-CLASSI-MATERIE'!$B90="Docente",IF(ISBLANK(ORARIO!AC47)=TRUE,"",ORARIO!AC47),"")</f>
        <v/>
      </c>
      <c r="AT47" s="4" t="str">
        <f>IF('DOCENTI-CLASSI-MATERIE'!$B90="Docente",IF(ISBLANK(ORARIO!AD47)=TRUE,"",ORARIO!AD47),"")</f>
        <v/>
      </c>
      <c r="AU47" s="4" t="str">
        <f>IF('DOCENTI-CLASSI-MATERIE'!$B90="Docente",IF(ISBLANK(ORARIO!#REF!)=TRUE,"",ORARIO!#REF!),"")</f>
        <v/>
      </c>
      <c r="AV47" s="4" t="str">
        <f>IF('DOCENTI-CLASSI-MATERIE'!$B90="Docente",IF(ISBLANK(ORARIO!#REF!)=TRUE,"",ORARIO!#REF!),"")</f>
        <v/>
      </c>
      <c r="AW47" s="4" t="str">
        <f>IF('DOCENTI-CLASSI-MATERIE'!$B90="Docente",IF(ISBLANK(ORARIO!#REF!)=TRUE,"",ORARIO!#REF!),"")</f>
        <v/>
      </c>
      <c r="AX47" s="4" t="str">
        <f>IF('DOCENTI-CLASSI-MATERIE'!$B90="Docente",IF(ISBLANK(ORARIO!#REF!)=TRUE,"",ORARIO!#REF!),"")</f>
        <v/>
      </c>
      <c r="AY47" s="6" t="str">
        <f>IF('DOCENTI-CLASSI-MATERIE'!$B90="Docente",IF(ISBLANK(ORARIO!#REF!)=TRUE,"",ORARIO!#REF!),"")</f>
        <v/>
      </c>
      <c r="AZ47" s="5" t="str">
        <f>IF('DOCENTI-CLASSI-MATERIE'!$B90="Docente",IF(ISBLANK(ORARIO!AE47)=TRUE,"",ORARIO!AE47),"")</f>
        <v/>
      </c>
      <c r="BA47" s="4" t="str">
        <f>IF('DOCENTI-CLASSI-MATERIE'!$B90="Docente",IF(ISBLANK(ORARIO!AF47)=TRUE,"",ORARIO!AF47),"")</f>
        <v/>
      </c>
      <c r="BB47" s="4" t="str">
        <f>IF('DOCENTI-CLASSI-MATERIE'!$B90="Docente",IF(ISBLANK(ORARIO!AG47)=TRUE,"",ORARIO!AG47),"")</f>
        <v/>
      </c>
      <c r="BC47" s="4" t="str">
        <f>IF('DOCENTI-CLASSI-MATERIE'!$B90="Docente",IF(ISBLANK(ORARIO!AH47)=TRUE,"",ORARIO!AH47),"")</f>
        <v/>
      </c>
      <c r="BD47" s="4" t="str">
        <f>IF('DOCENTI-CLASSI-MATERIE'!$B90="Docente",IF(ISBLANK(ORARIO!AI47)=TRUE,"",ORARIO!AI47),"")</f>
        <v/>
      </c>
      <c r="BE47" s="4" t="str">
        <f>IF('DOCENTI-CLASSI-MATERIE'!$B90="Docente",IF(ISBLANK(ORARIO!#REF!)=TRUE,"",ORARIO!#REF!),"")</f>
        <v/>
      </c>
      <c r="BF47" s="4" t="str">
        <f>IF('DOCENTI-CLASSI-MATERIE'!$B90="Docente",IF(ISBLANK(ORARIO!#REF!)=TRUE,"",ORARIO!#REF!),"")</f>
        <v/>
      </c>
      <c r="BG47" s="4" t="str">
        <f>IF('DOCENTI-CLASSI-MATERIE'!$B90="Docente",IF(ISBLANK(ORARIO!#REF!)=TRUE,"",ORARIO!#REF!),"")</f>
        <v/>
      </c>
      <c r="BH47" s="4" t="str">
        <f>IF('DOCENTI-CLASSI-MATERIE'!$B90="Docente",IF(ISBLANK(ORARIO!#REF!)=TRUE,"",ORARIO!#REF!),"")</f>
        <v/>
      </c>
      <c r="BI47" s="6" t="str">
        <f>IF('DOCENTI-CLASSI-MATERIE'!$B90="Docente",IF(ISBLANK(ORARIO!#REF!)=TRUE,"",ORARIO!#REF!),"")</f>
        <v/>
      </c>
    </row>
    <row r="48" spans="1:61" ht="20.100000000000001" customHeight="1">
      <c r="A48" s="78" t="str">
        <f>IF('DOCENTI-CLASSI-MATERIE'!B92="Docente",'DOCENTI-CLASSI-MATERIE'!A92,"")</f>
        <v/>
      </c>
      <c r="B48" s="5" t="str">
        <f>IF('DOCENTI-CLASSI-MATERIE'!$B92="Docente",IF(ISBLANK(ORARIO!C48)=TRUE,"",ORARIO!C48),"")</f>
        <v/>
      </c>
      <c r="C48" s="4" t="str">
        <f>IF('DOCENTI-CLASSI-MATERIE'!$B92="Docente",IF(ISBLANK(ORARIO!D48)=TRUE,"",ORARIO!D48),"")</f>
        <v/>
      </c>
      <c r="D48" s="4" t="str">
        <f>IF('DOCENTI-CLASSI-MATERIE'!$B92="Docente",IF(ISBLANK(ORARIO!E48)=TRUE,"",ORARIO!E48),"")</f>
        <v/>
      </c>
      <c r="E48" s="4" t="str">
        <f>IF('DOCENTI-CLASSI-MATERIE'!$B92="Docente",IF(ISBLANK(ORARIO!F48)=TRUE,"",ORARIO!F48),"")</f>
        <v/>
      </c>
      <c r="F48" s="4" t="str">
        <f>IF('DOCENTI-CLASSI-MATERIE'!$B92="Docente",IF(ISBLANK(ORARIO!G48)=TRUE,"",ORARIO!G48),"")</f>
        <v/>
      </c>
      <c r="G48" s="4" t="str">
        <f>IF('DOCENTI-CLASSI-MATERIE'!$B92="Docente",IF(ISBLANK(ORARIO!#REF!)=TRUE,"",ORARIO!#REF!),"")</f>
        <v/>
      </c>
      <c r="H48" s="4" t="str">
        <f>IF('DOCENTI-CLASSI-MATERIE'!$B92="Docente",IF(ISBLANK(ORARIO!#REF!)=TRUE,"",ORARIO!#REF!),"")</f>
        <v/>
      </c>
      <c r="I48" s="4" t="str">
        <f>IF('DOCENTI-CLASSI-MATERIE'!$B92="Docente",IF(ISBLANK(ORARIO!#REF!)=TRUE,"",ORARIO!#REF!),"")</f>
        <v/>
      </c>
      <c r="J48" s="4" t="str">
        <f>IF('DOCENTI-CLASSI-MATERIE'!$B92="Docente",IF(ISBLANK(ORARIO!#REF!)=TRUE,"",ORARIO!#REF!),"")</f>
        <v/>
      </c>
      <c r="K48" s="6" t="str">
        <f>IF('DOCENTI-CLASSI-MATERIE'!$B92="Docente",IF(ISBLANK(ORARIO!#REF!)=TRUE,"",ORARIO!#REF!),"")</f>
        <v/>
      </c>
      <c r="L48" s="5" t="str">
        <f>IF('DOCENTI-CLASSI-MATERIE'!$B92="Docente",IF(ISBLANK(ORARIO!H48)=TRUE,"",ORARIO!H48),"")</f>
        <v/>
      </c>
      <c r="M48" s="4" t="str">
        <f>IF('DOCENTI-CLASSI-MATERIE'!$B92="Docente",IF(ISBLANK(ORARIO!I48)=TRUE,"",ORARIO!I48),"")</f>
        <v/>
      </c>
      <c r="N48" s="4" t="str">
        <f>IF('DOCENTI-CLASSI-MATERIE'!$B92="Docente",IF(ISBLANK(ORARIO!J48)=TRUE,"",ORARIO!J48),"")</f>
        <v/>
      </c>
      <c r="O48" s="4" t="str">
        <f>IF('DOCENTI-CLASSI-MATERIE'!$B92="Docente",IF(ISBLANK(ORARIO!K48)=TRUE,"",ORARIO!K48),"")</f>
        <v/>
      </c>
      <c r="P48" s="4" t="str">
        <f>IF('DOCENTI-CLASSI-MATERIE'!$B92="Docente",IF(ISBLANK(ORARIO!L48)=TRUE,"",ORARIO!L48),"")</f>
        <v/>
      </c>
      <c r="Q48" s="4" t="str">
        <f>IF('DOCENTI-CLASSI-MATERIE'!$B92="Docente",IF(ISBLANK(ORARIO!M48)=TRUE,"",ORARIO!M48),"")</f>
        <v/>
      </c>
      <c r="R48" s="4" t="str">
        <f>IF('DOCENTI-CLASSI-MATERIE'!$B92="Docente",IF(ISBLANK(ORARIO!#REF!)=TRUE,"",ORARIO!#REF!),"")</f>
        <v/>
      </c>
      <c r="S48" s="4" t="str">
        <f>IF('DOCENTI-CLASSI-MATERIE'!$B92="Docente",IF(ISBLANK(ORARIO!#REF!)=TRUE,"",ORARIO!#REF!),"")</f>
        <v/>
      </c>
      <c r="T48" s="4" t="str">
        <f>IF('DOCENTI-CLASSI-MATERIE'!$B92="Docente",IF(ISBLANK(ORARIO!#REF!)=TRUE,"",ORARIO!#REF!),"")</f>
        <v/>
      </c>
      <c r="U48" s="6" t="str">
        <f>IF('DOCENTI-CLASSI-MATERIE'!$B92="Docente",IF(ISBLANK(ORARIO!#REF!)=TRUE,"",ORARIO!#REF!),"")</f>
        <v/>
      </c>
      <c r="V48" s="5" t="str">
        <f>IF('DOCENTI-CLASSI-MATERIE'!$B92="Docente",IF(ISBLANK(ORARIO!N48)=TRUE,"",ORARIO!N48),"")</f>
        <v/>
      </c>
      <c r="W48" s="4" t="str">
        <f>IF('DOCENTI-CLASSI-MATERIE'!$B92="Docente",IF(ISBLANK(ORARIO!O48)=TRUE,"",ORARIO!O48),"")</f>
        <v/>
      </c>
      <c r="X48" s="4" t="str">
        <f>IF('DOCENTI-CLASSI-MATERIE'!$B92="Docente",IF(ISBLANK(ORARIO!P48)=TRUE,"",ORARIO!P48),"")</f>
        <v/>
      </c>
      <c r="Y48" s="4" t="str">
        <f>IF('DOCENTI-CLASSI-MATERIE'!$B92="Docente",IF(ISBLANK(ORARIO!Q48)=TRUE,"",ORARIO!Q48),"")</f>
        <v/>
      </c>
      <c r="Z48" s="4" t="str">
        <f>IF('DOCENTI-CLASSI-MATERIE'!$B92="Docente",IF(ISBLANK(ORARIO!R48)=TRUE,"",ORARIO!R48),"")</f>
        <v/>
      </c>
      <c r="AA48" s="4" t="str">
        <f>IF('DOCENTI-CLASSI-MATERIE'!$B92="Docente",IF(ISBLANK(ORARIO!S48)=TRUE,"",ORARIO!S48),"")</f>
        <v/>
      </c>
      <c r="AB48" s="4" t="str">
        <f>IF('DOCENTI-CLASSI-MATERIE'!$B92="Docente",IF(ISBLANK(ORARIO!#REF!)=TRUE,"",ORARIO!#REF!),"")</f>
        <v/>
      </c>
      <c r="AC48" s="4" t="str">
        <f>IF('DOCENTI-CLASSI-MATERIE'!$B92="Docente",IF(ISBLANK(ORARIO!#REF!)=TRUE,"",ORARIO!#REF!),"")</f>
        <v/>
      </c>
      <c r="AD48" s="4" t="str">
        <f>IF('DOCENTI-CLASSI-MATERIE'!$B92="Docente",IF(ISBLANK(ORARIO!#REF!)=TRUE,"",ORARIO!#REF!),"")</f>
        <v/>
      </c>
      <c r="AE48" s="6" t="str">
        <f>IF('DOCENTI-CLASSI-MATERIE'!$B92="Docente",IF(ISBLANK(ORARIO!#REF!)=TRUE,"",ORARIO!#REF!),"")</f>
        <v/>
      </c>
      <c r="AF48" s="5" t="str">
        <f>IF('DOCENTI-CLASSI-MATERIE'!$B92="Docente",IF(ISBLANK(ORARIO!T48)=TRUE,"",ORARIO!T48),"")</f>
        <v/>
      </c>
      <c r="AG48" s="4" t="str">
        <f>IF('DOCENTI-CLASSI-MATERIE'!$B92="Docente",IF(ISBLANK(ORARIO!U48)=TRUE,"",ORARIO!U48),"")</f>
        <v/>
      </c>
      <c r="AH48" s="4" t="str">
        <f>IF('DOCENTI-CLASSI-MATERIE'!$B92="Docente",IF(ISBLANK(ORARIO!V48)=TRUE,"",ORARIO!V48),"")</f>
        <v/>
      </c>
      <c r="AI48" s="4" t="str">
        <f>IF('DOCENTI-CLASSI-MATERIE'!$B92="Docente",IF(ISBLANK(ORARIO!W48)=TRUE,"",ORARIO!W48),"")</f>
        <v/>
      </c>
      <c r="AJ48" s="4" t="str">
        <f>IF('DOCENTI-CLASSI-MATERIE'!$B92="Docente",IF(ISBLANK(ORARIO!X48)=TRUE,"",ORARIO!X48),"")</f>
        <v/>
      </c>
      <c r="AK48" s="4" t="str">
        <f>IF('DOCENTI-CLASSI-MATERIE'!$B92="Docente",IF(ISBLANK(ORARIO!Y48)=TRUE,"",ORARIO!Y48),"")</f>
        <v/>
      </c>
      <c r="AL48" s="4" t="str">
        <f>IF('DOCENTI-CLASSI-MATERIE'!$B92="Docente",IF(ISBLANK(ORARIO!#REF!)=TRUE,"",ORARIO!#REF!),"")</f>
        <v/>
      </c>
      <c r="AM48" s="4" t="str">
        <f>IF('DOCENTI-CLASSI-MATERIE'!$B92="Docente",IF(ISBLANK(ORARIO!#REF!)=TRUE,"",ORARIO!#REF!),"")</f>
        <v/>
      </c>
      <c r="AN48" s="4" t="str">
        <f>IF('DOCENTI-CLASSI-MATERIE'!$B92="Docente",IF(ISBLANK(ORARIO!#REF!)=TRUE,"",ORARIO!#REF!),"")</f>
        <v/>
      </c>
      <c r="AO48" s="6" t="str">
        <f>IF('DOCENTI-CLASSI-MATERIE'!$B92="Docente",IF(ISBLANK(ORARIO!#REF!)=TRUE,"",ORARIO!#REF!),"")</f>
        <v/>
      </c>
      <c r="AP48" s="5" t="str">
        <f>IF('DOCENTI-CLASSI-MATERIE'!$B92="Docente",IF(ISBLANK(ORARIO!Z48)=TRUE,"",ORARIO!Z48),"")</f>
        <v/>
      </c>
      <c r="AQ48" s="4" t="str">
        <f>IF('DOCENTI-CLASSI-MATERIE'!$B92="Docente",IF(ISBLANK(ORARIO!AA48)=TRUE,"",ORARIO!AA48),"")</f>
        <v/>
      </c>
      <c r="AR48" s="4" t="str">
        <f>IF('DOCENTI-CLASSI-MATERIE'!$B92="Docente",IF(ISBLANK(ORARIO!AB48)=TRUE,"",ORARIO!AB48),"")</f>
        <v/>
      </c>
      <c r="AS48" s="4" t="str">
        <f>IF('DOCENTI-CLASSI-MATERIE'!$B92="Docente",IF(ISBLANK(ORARIO!AC48)=TRUE,"",ORARIO!AC48),"")</f>
        <v/>
      </c>
      <c r="AT48" s="4" t="str">
        <f>IF('DOCENTI-CLASSI-MATERIE'!$B92="Docente",IF(ISBLANK(ORARIO!AD48)=TRUE,"",ORARIO!AD48),"")</f>
        <v/>
      </c>
      <c r="AU48" s="4" t="str">
        <f>IF('DOCENTI-CLASSI-MATERIE'!$B92="Docente",IF(ISBLANK(ORARIO!#REF!)=TRUE,"",ORARIO!#REF!),"")</f>
        <v/>
      </c>
      <c r="AV48" s="4" t="str">
        <f>IF('DOCENTI-CLASSI-MATERIE'!$B92="Docente",IF(ISBLANK(ORARIO!#REF!)=TRUE,"",ORARIO!#REF!),"")</f>
        <v/>
      </c>
      <c r="AW48" s="4" t="str">
        <f>IF('DOCENTI-CLASSI-MATERIE'!$B92="Docente",IF(ISBLANK(ORARIO!#REF!)=TRUE,"",ORARIO!#REF!),"")</f>
        <v/>
      </c>
      <c r="AX48" s="4" t="str">
        <f>IF('DOCENTI-CLASSI-MATERIE'!$B92="Docente",IF(ISBLANK(ORARIO!#REF!)=TRUE,"",ORARIO!#REF!),"")</f>
        <v/>
      </c>
      <c r="AY48" s="6" t="str">
        <f>IF('DOCENTI-CLASSI-MATERIE'!$B92="Docente",IF(ISBLANK(ORARIO!#REF!)=TRUE,"",ORARIO!#REF!),"")</f>
        <v/>
      </c>
      <c r="AZ48" s="5" t="str">
        <f>IF('DOCENTI-CLASSI-MATERIE'!$B92="Docente",IF(ISBLANK(ORARIO!AE48)=TRUE,"",ORARIO!AE48),"")</f>
        <v/>
      </c>
      <c r="BA48" s="4" t="str">
        <f>IF('DOCENTI-CLASSI-MATERIE'!$B92="Docente",IF(ISBLANK(ORARIO!AF48)=TRUE,"",ORARIO!AF48),"")</f>
        <v/>
      </c>
      <c r="BB48" s="4" t="str">
        <f>IF('DOCENTI-CLASSI-MATERIE'!$B92="Docente",IF(ISBLANK(ORARIO!AG48)=TRUE,"",ORARIO!AG48),"")</f>
        <v/>
      </c>
      <c r="BC48" s="4" t="str">
        <f>IF('DOCENTI-CLASSI-MATERIE'!$B92="Docente",IF(ISBLANK(ORARIO!AH48)=TRUE,"",ORARIO!AH48),"")</f>
        <v/>
      </c>
      <c r="BD48" s="4" t="str">
        <f>IF('DOCENTI-CLASSI-MATERIE'!$B92="Docente",IF(ISBLANK(ORARIO!AI48)=TRUE,"",ORARIO!AI48),"")</f>
        <v/>
      </c>
      <c r="BE48" s="4" t="str">
        <f>IF('DOCENTI-CLASSI-MATERIE'!$B92="Docente",IF(ISBLANK(ORARIO!#REF!)=TRUE,"",ORARIO!#REF!),"")</f>
        <v/>
      </c>
      <c r="BF48" s="4" t="str">
        <f>IF('DOCENTI-CLASSI-MATERIE'!$B92="Docente",IF(ISBLANK(ORARIO!#REF!)=TRUE,"",ORARIO!#REF!),"")</f>
        <v/>
      </c>
      <c r="BG48" s="4" t="str">
        <f>IF('DOCENTI-CLASSI-MATERIE'!$B92="Docente",IF(ISBLANK(ORARIO!#REF!)=TRUE,"",ORARIO!#REF!),"")</f>
        <v/>
      </c>
      <c r="BH48" s="4" t="str">
        <f>IF('DOCENTI-CLASSI-MATERIE'!$B92="Docente",IF(ISBLANK(ORARIO!#REF!)=TRUE,"",ORARIO!#REF!),"")</f>
        <v/>
      </c>
      <c r="BI48" s="6" t="str">
        <f>IF('DOCENTI-CLASSI-MATERIE'!$B92="Docente",IF(ISBLANK(ORARIO!#REF!)=TRUE,"",ORARIO!#REF!),"")</f>
        <v/>
      </c>
    </row>
    <row r="49" spans="1:61" ht="20.100000000000001" customHeight="1">
      <c r="A49" s="78" t="str">
        <f>IF('DOCENTI-CLASSI-MATERIE'!B94="Docente",'DOCENTI-CLASSI-MATERIE'!A94,"")</f>
        <v>ZANI</v>
      </c>
      <c r="B49" s="5" t="str">
        <f>IF('DOCENTI-CLASSI-MATERIE'!$B94="Docente",IF(ISBLANK(ORARIO!C49)=TRUE,"",ORARIO!C49),"")</f>
        <v>2M</v>
      </c>
      <c r="C49" s="4" t="str">
        <f>IF('DOCENTI-CLASSI-MATERIE'!$B94="Docente",IF(ISBLANK(ORARIO!D49)=TRUE,"",ORARIO!D49),"")</f>
        <v>1T</v>
      </c>
      <c r="D49" s="4" t="str">
        <f>IF('DOCENTI-CLASSI-MATERIE'!$B94="Docente",IF(ISBLANK(ORARIO!E49)=TRUE,"",ORARIO!E49),"")</f>
        <v>2T</v>
      </c>
      <c r="E49" s="4" t="str">
        <f>IF('DOCENTI-CLASSI-MATERIE'!$B94="Docente",IF(ISBLANK(ORARIO!F49)=TRUE,"",ORARIO!F49),"")</f>
        <v/>
      </c>
      <c r="F49" s="4" t="str">
        <f>IF('DOCENTI-CLASSI-MATERIE'!$B94="Docente",IF(ISBLANK(ORARIO!G49)=TRUE,"",ORARIO!G49),"")</f>
        <v/>
      </c>
      <c r="G49" s="4" t="e">
        <f>IF('DOCENTI-CLASSI-MATERIE'!$B94="Docente",IF(ISBLANK(ORARIO!#REF!)=TRUE,"",ORARIO!#REF!),"")</f>
        <v>#REF!</v>
      </c>
      <c r="H49" s="4" t="e">
        <f>IF('DOCENTI-CLASSI-MATERIE'!$B94="Docente",IF(ISBLANK(ORARIO!#REF!)=TRUE,"",ORARIO!#REF!),"")</f>
        <v>#REF!</v>
      </c>
      <c r="I49" s="4" t="e">
        <f>IF('DOCENTI-CLASSI-MATERIE'!$B94="Docente",IF(ISBLANK(ORARIO!#REF!)=TRUE,"",ORARIO!#REF!),"")</f>
        <v>#REF!</v>
      </c>
      <c r="J49" s="4" t="e">
        <f>IF('DOCENTI-CLASSI-MATERIE'!$B94="Docente",IF(ISBLANK(ORARIO!#REF!)=TRUE,"",ORARIO!#REF!),"")</f>
        <v>#REF!</v>
      </c>
      <c r="K49" s="6" t="e">
        <f>IF('DOCENTI-CLASSI-MATERIE'!$B94="Docente",IF(ISBLANK(ORARIO!#REF!)=TRUE,"",ORARIO!#REF!),"")</f>
        <v>#REF!</v>
      </c>
      <c r="L49" s="5" t="str">
        <f>IF('DOCENTI-CLASSI-MATERIE'!$B94="Docente",IF(ISBLANK(ORARIO!H49)=TRUE,"",ORARIO!H49),"")</f>
        <v/>
      </c>
      <c r="M49" s="4" t="str">
        <f>IF('DOCENTI-CLASSI-MATERIE'!$B94="Docente",IF(ISBLANK(ORARIO!I49)=TRUE,"",ORARIO!I49),"")</f>
        <v/>
      </c>
      <c r="N49" s="4" t="str">
        <f>IF('DOCENTI-CLASSI-MATERIE'!$B94="Docente",IF(ISBLANK(ORARIO!J49)=TRUE,"",ORARIO!J49),"")</f>
        <v/>
      </c>
      <c r="O49" s="4" t="str">
        <f>IF('DOCENTI-CLASSI-MATERIE'!$B94="Docente",IF(ISBLANK(ORARIO!K49)=TRUE,"",ORARIO!K49),"")</f>
        <v/>
      </c>
      <c r="P49" s="4" t="str">
        <f>IF('DOCENTI-CLASSI-MATERIE'!$B94="Docente",IF(ISBLANK(ORARIO!L49)=TRUE,"",ORARIO!L49),"")</f>
        <v/>
      </c>
      <c r="Q49" s="4" t="str">
        <f>IF('DOCENTI-CLASSI-MATERIE'!$B94="Docente",IF(ISBLANK(ORARIO!M49)=TRUE,"",ORARIO!M49),"")</f>
        <v/>
      </c>
      <c r="R49" s="4" t="e">
        <f>IF('DOCENTI-CLASSI-MATERIE'!$B94="Docente",IF(ISBLANK(ORARIO!#REF!)=TRUE,"",ORARIO!#REF!),"")</f>
        <v>#REF!</v>
      </c>
      <c r="S49" s="4" t="e">
        <f>IF('DOCENTI-CLASSI-MATERIE'!$B94="Docente",IF(ISBLANK(ORARIO!#REF!)=TRUE,"",ORARIO!#REF!),"")</f>
        <v>#REF!</v>
      </c>
      <c r="T49" s="4" t="e">
        <f>IF('DOCENTI-CLASSI-MATERIE'!$B94="Docente",IF(ISBLANK(ORARIO!#REF!)=TRUE,"",ORARIO!#REF!),"")</f>
        <v>#REF!</v>
      </c>
      <c r="U49" s="6" t="e">
        <f>IF('DOCENTI-CLASSI-MATERIE'!$B94="Docente",IF(ISBLANK(ORARIO!#REF!)=TRUE,"",ORARIO!#REF!),"")</f>
        <v>#REF!</v>
      </c>
      <c r="V49" s="5" t="str">
        <f>IF('DOCENTI-CLASSI-MATERIE'!$B94="Docente",IF(ISBLANK(ORARIO!N49)=TRUE,"",ORARIO!N49),"")</f>
        <v/>
      </c>
      <c r="W49" s="4" t="str">
        <f>IF('DOCENTI-CLASSI-MATERIE'!$B94="Docente",IF(ISBLANK(ORARIO!O49)=TRUE,"",ORARIO!O49),"")</f>
        <v>2T</v>
      </c>
      <c r="X49" s="4" t="str">
        <f>IF('DOCENTI-CLASSI-MATERIE'!$B94="Docente",IF(ISBLANK(ORARIO!P49)=TRUE,"",ORARIO!P49),"")</f>
        <v>1T</v>
      </c>
      <c r="Y49" s="4" t="str">
        <f>IF('DOCENTI-CLASSI-MATERIE'!$B94="Docente",IF(ISBLANK(ORARIO!Q49)=TRUE,"",ORARIO!Q49),"")</f>
        <v/>
      </c>
      <c r="Z49" s="4" t="str">
        <f>IF('DOCENTI-CLASSI-MATERIE'!$B94="Docente",IF(ISBLANK(ORARIO!R49)=TRUE,"",ORARIO!R49),"")</f>
        <v/>
      </c>
      <c r="AA49" s="4" t="str">
        <f>IF('DOCENTI-CLASSI-MATERIE'!$B94="Docente",IF(ISBLANK(ORARIO!S49)=TRUE,"",ORARIO!S49),"")</f>
        <v/>
      </c>
      <c r="AB49" s="4" t="e">
        <f>IF('DOCENTI-CLASSI-MATERIE'!$B94="Docente",IF(ISBLANK(ORARIO!#REF!)=TRUE,"",ORARIO!#REF!),"")</f>
        <v>#REF!</v>
      </c>
      <c r="AC49" s="4" t="e">
        <f>IF('DOCENTI-CLASSI-MATERIE'!$B94="Docente",IF(ISBLANK(ORARIO!#REF!)=TRUE,"",ORARIO!#REF!),"")</f>
        <v>#REF!</v>
      </c>
      <c r="AD49" s="4" t="e">
        <f>IF('DOCENTI-CLASSI-MATERIE'!$B94="Docente",IF(ISBLANK(ORARIO!#REF!)=TRUE,"",ORARIO!#REF!),"")</f>
        <v>#REF!</v>
      </c>
      <c r="AE49" s="6" t="e">
        <f>IF('DOCENTI-CLASSI-MATERIE'!$B94="Docente",IF(ISBLANK(ORARIO!#REF!)=TRUE,"",ORARIO!#REF!),"")</f>
        <v>#REF!</v>
      </c>
      <c r="AF49" s="5" t="str">
        <f>IF('DOCENTI-CLASSI-MATERIE'!$B94="Docente",IF(ISBLANK(ORARIO!T49)=TRUE,"",ORARIO!T49),"")</f>
        <v/>
      </c>
      <c r="AG49" s="4" t="str">
        <f>IF('DOCENTI-CLASSI-MATERIE'!$B94="Docente",IF(ISBLANK(ORARIO!U49)=TRUE,"",ORARIO!U49),"")</f>
        <v/>
      </c>
      <c r="AH49" s="4" t="str">
        <f>IF('DOCENTI-CLASSI-MATERIE'!$B94="Docente",IF(ISBLANK(ORARIO!V49)=TRUE,"",ORARIO!V49),"")</f>
        <v/>
      </c>
      <c r="AI49" s="4" t="str">
        <f>IF('DOCENTI-CLASSI-MATERIE'!$B94="Docente",IF(ISBLANK(ORARIO!W49)=TRUE,"",ORARIO!W49),"")</f>
        <v/>
      </c>
      <c r="AJ49" s="4" t="str">
        <f>IF('DOCENTI-CLASSI-MATERIE'!$B94="Docente",IF(ISBLANK(ORARIO!X49)=TRUE,"",ORARIO!X49),"")</f>
        <v/>
      </c>
      <c r="AK49" s="4" t="str">
        <f>IF('DOCENTI-CLASSI-MATERIE'!$B94="Docente",IF(ISBLANK(ORARIO!Y49)=TRUE,"",ORARIO!Y49),"")</f>
        <v/>
      </c>
      <c r="AL49" s="4" t="e">
        <f>IF('DOCENTI-CLASSI-MATERIE'!$B94="Docente",IF(ISBLANK(ORARIO!#REF!)=TRUE,"",ORARIO!#REF!),"")</f>
        <v>#REF!</v>
      </c>
      <c r="AM49" s="4" t="e">
        <f>IF('DOCENTI-CLASSI-MATERIE'!$B94="Docente",IF(ISBLANK(ORARIO!#REF!)=TRUE,"",ORARIO!#REF!),"")</f>
        <v>#REF!</v>
      </c>
      <c r="AN49" s="4" t="e">
        <f>IF('DOCENTI-CLASSI-MATERIE'!$B94="Docente",IF(ISBLANK(ORARIO!#REF!)=TRUE,"",ORARIO!#REF!),"")</f>
        <v>#REF!</v>
      </c>
      <c r="AO49" s="6" t="e">
        <f>IF('DOCENTI-CLASSI-MATERIE'!$B94="Docente",IF(ISBLANK(ORARIO!#REF!)=TRUE,"",ORARIO!#REF!),"")</f>
        <v>#REF!</v>
      </c>
      <c r="AP49" s="5" t="str">
        <f>IF('DOCENTI-CLASSI-MATERIE'!$B94="Docente",IF(ISBLANK(ORARIO!Z49)=TRUE,"",ORARIO!Z49),"")</f>
        <v/>
      </c>
      <c r="AQ49" s="4" t="str">
        <f>IF('DOCENTI-CLASSI-MATERIE'!$B94="Docente",IF(ISBLANK(ORARIO!AA49)=TRUE,"",ORARIO!AA49),"")</f>
        <v/>
      </c>
      <c r="AR49" s="4" t="str">
        <f>IF('DOCENTI-CLASSI-MATERIE'!$B94="Docente",IF(ISBLANK(ORARIO!AB49)=TRUE,"",ORARIO!AB49),"")</f>
        <v/>
      </c>
      <c r="AS49" s="4" t="str">
        <f>IF('DOCENTI-CLASSI-MATERIE'!$B94="Docente",IF(ISBLANK(ORARIO!AC49)=TRUE,"",ORARIO!AC49),"")</f>
        <v/>
      </c>
      <c r="AT49" s="4" t="str">
        <f>IF('DOCENTI-CLASSI-MATERIE'!$B94="Docente",IF(ISBLANK(ORARIO!AD49)=TRUE,"",ORARIO!AD49),"")</f>
        <v/>
      </c>
      <c r="AU49" s="4" t="e">
        <f>IF('DOCENTI-CLASSI-MATERIE'!$B94="Docente",IF(ISBLANK(ORARIO!#REF!)=TRUE,"",ORARIO!#REF!),"")</f>
        <v>#REF!</v>
      </c>
      <c r="AV49" s="4" t="e">
        <f>IF('DOCENTI-CLASSI-MATERIE'!$B94="Docente",IF(ISBLANK(ORARIO!#REF!)=TRUE,"",ORARIO!#REF!),"")</f>
        <v>#REF!</v>
      </c>
      <c r="AW49" s="4" t="e">
        <f>IF('DOCENTI-CLASSI-MATERIE'!$B94="Docente",IF(ISBLANK(ORARIO!#REF!)=TRUE,"",ORARIO!#REF!),"")</f>
        <v>#REF!</v>
      </c>
      <c r="AX49" s="4" t="e">
        <f>IF('DOCENTI-CLASSI-MATERIE'!$B94="Docente",IF(ISBLANK(ORARIO!#REF!)=TRUE,"",ORARIO!#REF!),"")</f>
        <v>#REF!</v>
      </c>
      <c r="AY49" s="6" t="e">
        <f>IF('DOCENTI-CLASSI-MATERIE'!$B94="Docente",IF(ISBLANK(ORARIO!#REF!)=TRUE,"",ORARIO!#REF!),"")</f>
        <v>#REF!</v>
      </c>
      <c r="AZ49" s="5" t="str">
        <f>IF('DOCENTI-CLASSI-MATERIE'!$B94="Docente",IF(ISBLANK(ORARIO!AE49)=TRUE,"",ORARIO!AE49),"")</f>
        <v/>
      </c>
      <c r="BA49" s="4" t="str">
        <f>IF('DOCENTI-CLASSI-MATERIE'!$B94="Docente",IF(ISBLANK(ORARIO!AF49)=TRUE,"",ORARIO!AF49),"")</f>
        <v/>
      </c>
      <c r="BB49" s="4" t="str">
        <f>IF('DOCENTI-CLASSI-MATERIE'!$B94="Docente",IF(ISBLANK(ORARIO!AG49)=TRUE,"",ORARIO!AG49),"")</f>
        <v>1M</v>
      </c>
      <c r="BC49" s="4" t="str">
        <f>IF('DOCENTI-CLASSI-MATERIE'!$B94="Docente",IF(ISBLANK(ORARIO!AH49)=TRUE,"",ORARIO!AH49),"")</f>
        <v>1T</v>
      </c>
      <c r="BD49" s="4" t="str">
        <f>IF('DOCENTI-CLASSI-MATERIE'!$B94="Docente",IF(ISBLANK(ORARIO!AI49)=TRUE,"",ORARIO!AI49),"")</f>
        <v>2T</v>
      </c>
      <c r="BE49" s="4" t="e">
        <f>IF('DOCENTI-CLASSI-MATERIE'!$B94="Docente",IF(ISBLANK(ORARIO!#REF!)=TRUE,"",ORARIO!#REF!),"")</f>
        <v>#REF!</v>
      </c>
      <c r="BF49" s="4" t="e">
        <f>IF('DOCENTI-CLASSI-MATERIE'!$B94="Docente",IF(ISBLANK(ORARIO!#REF!)=TRUE,"",ORARIO!#REF!),"")</f>
        <v>#REF!</v>
      </c>
      <c r="BG49" s="4" t="e">
        <f>IF('DOCENTI-CLASSI-MATERIE'!$B94="Docente",IF(ISBLANK(ORARIO!#REF!)=TRUE,"",ORARIO!#REF!),"")</f>
        <v>#REF!</v>
      </c>
      <c r="BH49" s="4" t="e">
        <f>IF('DOCENTI-CLASSI-MATERIE'!$B94="Docente",IF(ISBLANK(ORARIO!#REF!)=TRUE,"",ORARIO!#REF!),"")</f>
        <v>#REF!</v>
      </c>
      <c r="BI49" s="6" t="e">
        <f>IF('DOCENTI-CLASSI-MATERIE'!$B94="Docente",IF(ISBLANK(ORARIO!#REF!)=TRUE,"",ORARIO!#REF!),"")</f>
        <v>#REF!</v>
      </c>
    </row>
    <row r="50" spans="1:61" ht="20.100000000000001" customHeight="1">
      <c r="A50" s="78" t="str">
        <f>IF('DOCENTI-CLASSI-MATERIE'!B96="Docente",'DOCENTI-CLASSI-MATERIE'!A96,"")</f>
        <v>TEC.e TEC.DIAGN. MANUT.</v>
      </c>
      <c r="B50" s="5" t="str">
        <f>IF('DOCENTI-CLASSI-MATERIE'!$B96="Docente",IF(ISBLANK(ORARIO!C50)=TRUE,"",ORARIO!C50),"")</f>
        <v>5M</v>
      </c>
      <c r="C50" s="4" t="str">
        <f>IF('DOCENTI-CLASSI-MATERIE'!$B96="Docente",IF(ISBLANK(ORARIO!D50)=TRUE,"",ORARIO!D50),"")</f>
        <v>5M</v>
      </c>
      <c r="D50" s="4" t="str">
        <f>IF('DOCENTI-CLASSI-MATERIE'!$B96="Docente",IF(ISBLANK(ORARIO!E50)=TRUE,"",ORARIO!E50),"")</f>
        <v>5M</v>
      </c>
      <c r="E50" s="4" t="str">
        <f>IF('DOCENTI-CLASSI-MATERIE'!$B96="Docente",IF(ISBLANK(ORARIO!F50)=TRUE,"",ORARIO!F50),"")</f>
        <v/>
      </c>
      <c r="F50" s="4" t="str">
        <f>IF('DOCENTI-CLASSI-MATERIE'!$B96="Docente",IF(ISBLANK(ORARIO!G50)=TRUE,"",ORARIO!G50),"")</f>
        <v/>
      </c>
      <c r="G50" s="4" t="e">
        <f>IF('DOCENTI-CLASSI-MATERIE'!$B96="Docente",IF(ISBLANK(ORARIO!#REF!)=TRUE,"",ORARIO!#REF!),"")</f>
        <v>#REF!</v>
      </c>
      <c r="H50" s="4" t="e">
        <f>IF('DOCENTI-CLASSI-MATERIE'!$B96="Docente",IF(ISBLANK(ORARIO!#REF!)=TRUE,"",ORARIO!#REF!),"")</f>
        <v>#REF!</v>
      </c>
      <c r="I50" s="4" t="e">
        <f>IF('DOCENTI-CLASSI-MATERIE'!$B96="Docente",IF(ISBLANK(ORARIO!#REF!)=TRUE,"",ORARIO!#REF!),"")</f>
        <v>#REF!</v>
      </c>
      <c r="J50" s="4" t="e">
        <f>IF('DOCENTI-CLASSI-MATERIE'!$B96="Docente",IF(ISBLANK(ORARIO!#REF!)=TRUE,"",ORARIO!#REF!),"")</f>
        <v>#REF!</v>
      </c>
      <c r="K50" s="6" t="e">
        <f>IF('DOCENTI-CLASSI-MATERIE'!$B96="Docente",IF(ISBLANK(ORARIO!#REF!)=TRUE,"",ORARIO!#REF!),"")</f>
        <v>#REF!</v>
      </c>
      <c r="L50" s="5" t="str">
        <f>IF('DOCENTI-CLASSI-MATERIE'!$B96="Docente",IF(ISBLANK(ORARIO!H50)=TRUE,"",ORARIO!H50),"")</f>
        <v/>
      </c>
      <c r="M50" s="4" t="str">
        <f>IF('DOCENTI-CLASSI-MATERIE'!$B96="Docente",IF(ISBLANK(ORARIO!I50)=TRUE,"",ORARIO!I50),"")</f>
        <v/>
      </c>
      <c r="N50" s="4" t="str">
        <f>IF('DOCENTI-CLASSI-MATERIE'!$B96="Docente",IF(ISBLANK(ORARIO!J50)=TRUE,"",ORARIO!J50),"")</f>
        <v/>
      </c>
      <c r="O50" s="4" t="str">
        <f>IF('DOCENTI-CLASSI-MATERIE'!$B96="Docente",IF(ISBLANK(ORARIO!K50)=TRUE,"",ORARIO!K50),"")</f>
        <v/>
      </c>
      <c r="P50" s="4" t="str">
        <f>IF('DOCENTI-CLASSI-MATERIE'!$B96="Docente",IF(ISBLANK(ORARIO!L50)=TRUE,"",ORARIO!L50),"")</f>
        <v>5M</v>
      </c>
      <c r="Q50" s="4" t="str">
        <f>IF('DOCENTI-CLASSI-MATERIE'!$B96="Docente",IF(ISBLANK(ORARIO!M50)=TRUE,"",ORARIO!M50),"")</f>
        <v>5M</v>
      </c>
      <c r="R50" s="4" t="e">
        <f>IF('DOCENTI-CLASSI-MATERIE'!$B96="Docente",IF(ISBLANK(ORARIO!#REF!)=TRUE,"",ORARIO!#REF!),"")</f>
        <v>#REF!</v>
      </c>
      <c r="S50" s="4" t="e">
        <f>IF('DOCENTI-CLASSI-MATERIE'!$B96="Docente",IF(ISBLANK(ORARIO!#REF!)=TRUE,"",ORARIO!#REF!),"")</f>
        <v>#REF!</v>
      </c>
      <c r="T50" s="4" t="e">
        <f>IF('DOCENTI-CLASSI-MATERIE'!$B96="Docente",IF(ISBLANK(ORARIO!#REF!)=TRUE,"",ORARIO!#REF!),"")</f>
        <v>#REF!</v>
      </c>
      <c r="U50" s="6" t="e">
        <f>IF('DOCENTI-CLASSI-MATERIE'!$B96="Docente",IF(ISBLANK(ORARIO!#REF!)=TRUE,"",ORARIO!#REF!),"")</f>
        <v>#REF!</v>
      </c>
      <c r="V50" s="5" t="str">
        <f>IF('DOCENTI-CLASSI-MATERIE'!$B96="Docente",IF(ISBLANK(ORARIO!N50)=TRUE,"",ORARIO!N50),"")</f>
        <v/>
      </c>
      <c r="W50" s="4" t="str">
        <f>IF('DOCENTI-CLASSI-MATERIE'!$B96="Docente",IF(ISBLANK(ORARIO!O50)=TRUE,"",ORARIO!O50),"")</f>
        <v/>
      </c>
      <c r="X50" s="4" t="str">
        <f>IF('DOCENTI-CLASSI-MATERIE'!$B96="Docente",IF(ISBLANK(ORARIO!P50)=TRUE,"",ORARIO!P50),"")</f>
        <v/>
      </c>
      <c r="Y50" s="4" t="str">
        <f>IF('DOCENTI-CLASSI-MATERIE'!$B96="Docente",IF(ISBLANK(ORARIO!Q50)=TRUE,"",ORARIO!Q50),"")</f>
        <v/>
      </c>
      <c r="Z50" s="4" t="str">
        <f>IF('DOCENTI-CLASSI-MATERIE'!$B96="Docente",IF(ISBLANK(ORARIO!R50)=TRUE,"",ORARIO!R50),"")</f>
        <v/>
      </c>
      <c r="AA50" s="4" t="str">
        <f>IF('DOCENTI-CLASSI-MATERIE'!$B96="Docente",IF(ISBLANK(ORARIO!S50)=TRUE,"",ORARIO!S50),"")</f>
        <v/>
      </c>
      <c r="AB50" s="4" t="e">
        <f>IF('DOCENTI-CLASSI-MATERIE'!$B96="Docente",IF(ISBLANK(ORARIO!#REF!)=TRUE,"",ORARIO!#REF!),"")</f>
        <v>#REF!</v>
      </c>
      <c r="AC50" s="4" t="e">
        <f>IF('DOCENTI-CLASSI-MATERIE'!$B96="Docente",IF(ISBLANK(ORARIO!#REF!)=TRUE,"",ORARIO!#REF!),"")</f>
        <v>#REF!</v>
      </c>
      <c r="AD50" s="4" t="e">
        <f>IF('DOCENTI-CLASSI-MATERIE'!$B96="Docente",IF(ISBLANK(ORARIO!#REF!)=TRUE,"",ORARIO!#REF!),"")</f>
        <v>#REF!</v>
      </c>
      <c r="AE50" s="6" t="e">
        <f>IF('DOCENTI-CLASSI-MATERIE'!$B96="Docente",IF(ISBLANK(ORARIO!#REF!)=TRUE,"",ORARIO!#REF!),"")</f>
        <v>#REF!</v>
      </c>
      <c r="AF50" s="5" t="str">
        <f>IF('DOCENTI-CLASSI-MATERIE'!$B96="Docente",IF(ISBLANK(ORARIO!T50)=TRUE,"",ORARIO!T50),"")</f>
        <v>5M</v>
      </c>
      <c r="AG50" s="4" t="str">
        <f>IF('DOCENTI-CLASSI-MATERIE'!$B96="Docente",IF(ISBLANK(ORARIO!U50)=TRUE,"",ORARIO!U50),"")</f>
        <v>5M</v>
      </c>
      <c r="AH50" s="4" t="str">
        <f>IF('DOCENTI-CLASSI-MATERIE'!$B96="Docente",IF(ISBLANK(ORARIO!V50)=TRUE,"",ORARIO!V50),"")</f>
        <v/>
      </c>
      <c r="AI50" s="4" t="str">
        <f>IF('DOCENTI-CLASSI-MATERIE'!$B96="Docente",IF(ISBLANK(ORARIO!W50)=TRUE,"",ORARIO!W50),"")</f>
        <v/>
      </c>
      <c r="AJ50" s="4" t="str">
        <f>IF('DOCENTI-CLASSI-MATERIE'!$B96="Docente",IF(ISBLANK(ORARIO!X50)=TRUE,"",ORARIO!X50),"")</f>
        <v/>
      </c>
      <c r="AK50" s="4" t="str">
        <f>IF('DOCENTI-CLASSI-MATERIE'!$B96="Docente",IF(ISBLANK(ORARIO!Y50)=TRUE,"",ORARIO!Y50),"")</f>
        <v/>
      </c>
      <c r="AL50" s="4" t="e">
        <f>IF('DOCENTI-CLASSI-MATERIE'!$B96="Docente",IF(ISBLANK(ORARIO!#REF!)=TRUE,"",ORARIO!#REF!),"")</f>
        <v>#REF!</v>
      </c>
      <c r="AM50" s="4" t="e">
        <f>IF('DOCENTI-CLASSI-MATERIE'!$B96="Docente",IF(ISBLANK(ORARIO!#REF!)=TRUE,"",ORARIO!#REF!),"")</f>
        <v>#REF!</v>
      </c>
      <c r="AN50" s="4" t="e">
        <f>IF('DOCENTI-CLASSI-MATERIE'!$B96="Docente",IF(ISBLANK(ORARIO!#REF!)=TRUE,"",ORARIO!#REF!),"")</f>
        <v>#REF!</v>
      </c>
      <c r="AO50" s="6" t="e">
        <f>IF('DOCENTI-CLASSI-MATERIE'!$B96="Docente",IF(ISBLANK(ORARIO!#REF!)=TRUE,"",ORARIO!#REF!),"")</f>
        <v>#REF!</v>
      </c>
      <c r="AP50" s="5" t="str">
        <f>IF('DOCENTI-CLASSI-MATERIE'!$B96="Docente",IF(ISBLANK(ORARIO!Z50)=TRUE,"",ORARIO!Z50),"")</f>
        <v/>
      </c>
      <c r="AQ50" s="4" t="str">
        <f>IF('DOCENTI-CLASSI-MATERIE'!$B96="Docente",IF(ISBLANK(ORARIO!AA50)=TRUE,"",ORARIO!AA50),"")</f>
        <v/>
      </c>
      <c r="AR50" s="4" t="str">
        <f>IF('DOCENTI-CLASSI-MATERIE'!$B96="Docente",IF(ISBLANK(ORARIO!AB50)=TRUE,"",ORARIO!AB50),"")</f>
        <v/>
      </c>
      <c r="AS50" s="4" t="str">
        <f>IF('DOCENTI-CLASSI-MATERIE'!$B96="Docente",IF(ISBLANK(ORARIO!AC50)=TRUE,"",ORARIO!AC50),"")</f>
        <v/>
      </c>
      <c r="AT50" s="4" t="str">
        <f>IF('DOCENTI-CLASSI-MATERIE'!$B96="Docente",IF(ISBLANK(ORARIO!AD50)=TRUE,"",ORARIO!AD50),"")</f>
        <v/>
      </c>
      <c r="AU50" s="4" t="e">
        <f>IF('DOCENTI-CLASSI-MATERIE'!$B96="Docente",IF(ISBLANK(ORARIO!#REF!)=TRUE,"",ORARIO!#REF!),"")</f>
        <v>#REF!</v>
      </c>
      <c r="AV50" s="4" t="e">
        <f>IF('DOCENTI-CLASSI-MATERIE'!$B96="Docente",IF(ISBLANK(ORARIO!#REF!)=TRUE,"",ORARIO!#REF!),"")</f>
        <v>#REF!</v>
      </c>
      <c r="AW50" s="4" t="e">
        <f>IF('DOCENTI-CLASSI-MATERIE'!$B96="Docente",IF(ISBLANK(ORARIO!#REF!)=TRUE,"",ORARIO!#REF!),"")</f>
        <v>#REF!</v>
      </c>
      <c r="AX50" s="4" t="e">
        <f>IF('DOCENTI-CLASSI-MATERIE'!$B96="Docente",IF(ISBLANK(ORARIO!#REF!)=TRUE,"",ORARIO!#REF!),"")</f>
        <v>#REF!</v>
      </c>
      <c r="AY50" s="6" t="e">
        <f>IF('DOCENTI-CLASSI-MATERIE'!$B96="Docente",IF(ISBLANK(ORARIO!#REF!)=TRUE,"",ORARIO!#REF!),"")</f>
        <v>#REF!</v>
      </c>
      <c r="AZ50" s="5" t="str">
        <f>IF('DOCENTI-CLASSI-MATERIE'!$B96="Docente",IF(ISBLANK(ORARIO!AE50)=TRUE,"",ORARIO!AE50),"")</f>
        <v/>
      </c>
      <c r="BA50" s="4" t="str">
        <f>IF('DOCENTI-CLASSI-MATERIE'!$B96="Docente",IF(ISBLANK(ORARIO!AF50)=TRUE,"",ORARIO!AF50),"")</f>
        <v/>
      </c>
      <c r="BB50" s="4" t="str">
        <f>IF('DOCENTI-CLASSI-MATERIE'!$B96="Docente",IF(ISBLANK(ORARIO!AG50)=TRUE,"",ORARIO!AG50),"")</f>
        <v/>
      </c>
      <c r="BC50" s="4" t="str">
        <f>IF('DOCENTI-CLASSI-MATERIE'!$B96="Docente",IF(ISBLANK(ORARIO!AH50)=TRUE,"",ORARIO!AH50),"")</f>
        <v/>
      </c>
      <c r="BD50" s="4" t="str">
        <f>IF('DOCENTI-CLASSI-MATERIE'!$B96="Docente",IF(ISBLANK(ORARIO!AI50)=TRUE,"",ORARIO!AI50),"")</f>
        <v/>
      </c>
      <c r="BE50" s="4" t="e">
        <f>IF('DOCENTI-CLASSI-MATERIE'!$B96="Docente",IF(ISBLANK(ORARIO!#REF!)=TRUE,"",ORARIO!#REF!),"")</f>
        <v>#REF!</v>
      </c>
      <c r="BF50" s="4" t="e">
        <f>IF('DOCENTI-CLASSI-MATERIE'!$B96="Docente",IF(ISBLANK(ORARIO!#REF!)=TRUE,"",ORARIO!#REF!),"")</f>
        <v>#REF!</v>
      </c>
      <c r="BG50" s="4" t="e">
        <f>IF('DOCENTI-CLASSI-MATERIE'!$B96="Docente",IF(ISBLANK(ORARIO!#REF!)=TRUE,"",ORARIO!#REF!),"")</f>
        <v>#REF!</v>
      </c>
      <c r="BH50" s="4" t="e">
        <f>IF('DOCENTI-CLASSI-MATERIE'!$B96="Docente",IF(ISBLANK(ORARIO!#REF!)=TRUE,"",ORARIO!#REF!),"")</f>
        <v>#REF!</v>
      </c>
      <c r="BI50" s="6" t="e">
        <f>IF('DOCENTI-CLASSI-MATERIE'!$B96="Docente",IF(ISBLANK(ORARIO!#REF!)=TRUE,"",ORARIO!#REF!),"")</f>
        <v>#REF!</v>
      </c>
    </row>
    <row r="51" spans="1:61" ht="20.100000000000001" customHeight="1">
      <c r="A51" s="78" t="str">
        <f>IF('DOCENTI-CLASSI-MATERIE'!B98="Docente",'DOCENTI-CLASSI-MATERIE'!A98,"")</f>
        <v>MARCELLI</v>
      </c>
      <c r="B51" s="5" t="str">
        <f>IF('DOCENTI-CLASSI-MATERIE'!$B98="Docente",IF(ISBLANK(ORARIO!C51)=TRUE,"",ORARIO!C51),"")</f>
        <v/>
      </c>
      <c r="C51" s="4" t="str">
        <f>IF('DOCENTI-CLASSI-MATERIE'!$B98="Docente",IF(ISBLANK(ORARIO!D51)=TRUE,"",ORARIO!D51),"")</f>
        <v>3MB</v>
      </c>
      <c r="D51" s="4" t="str">
        <f>IF('DOCENTI-CLASSI-MATERIE'!$B98="Docente",IF(ISBLANK(ORARIO!E51)=TRUE,"",ORARIO!E51),"")</f>
        <v>3MB</v>
      </c>
      <c r="E51" s="4" t="str">
        <f>IF('DOCENTI-CLASSI-MATERIE'!$B98="Docente",IF(ISBLANK(ORARIO!F51)=TRUE,"",ORARIO!F51),"")</f>
        <v>4MA</v>
      </c>
      <c r="F51" s="4" t="str">
        <f>IF('DOCENTI-CLASSI-MATERIE'!$B98="Docente",IF(ISBLANK(ORARIO!G51)=TRUE,"",ORARIO!G51),"")</f>
        <v>3MA</v>
      </c>
      <c r="G51" s="4" t="e">
        <f>IF('DOCENTI-CLASSI-MATERIE'!$B98="Docente",IF(ISBLANK(ORARIO!#REF!)=TRUE,"",ORARIO!#REF!),"")</f>
        <v>#REF!</v>
      </c>
      <c r="H51" s="4" t="e">
        <f>IF('DOCENTI-CLASSI-MATERIE'!$B98="Docente",IF(ISBLANK(ORARIO!#REF!)=TRUE,"",ORARIO!#REF!),"")</f>
        <v>#REF!</v>
      </c>
      <c r="I51" s="4" t="e">
        <f>IF('DOCENTI-CLASSI-MATERIE'!$B98="Docente",IF(ISBLANK(ORARIO!#REF!)=TRUE,"",ORARIO!#REF!),"")</f>
        <v>#REF!</v>
      </c>
      <c r="J51" s="4" t="e">
        <f>IF('DOCENTI-CLASSI-MATERIE'!$B98="Docente",IF(ISBLANK(ORARIO!#REF!)=TRUE,"",ORARIO!#REF!),"")</f>
        <v>#REF!</v>
      </c>
      <c r="K51" s="6" t="e">
        <f>IF('DOCENTI-CLASSI-MATERIE'!$B98="Docente",IF(ISBLANK(ORARIO!#REF!)=TRUE,"",ORARIO!#REF!),"")</f>
        <v>#REF!</v>
      </c>
      <c r="L51" s="5" t="str">
        <f>IF('DOCENTI-CLASSI-MATERIE'!$B98="Docente",IF(ISBLANK(ORARIO!H51)=TRUE,"",ORARIO!H51),"")</f>
        <v>4MA</v>
      </c>
      <c r="M51" s="4" t="str">
        <f>IF('DOCENTI-CLASSI-MATERIE'!$B98="Docente",IF(ISBLANK(ORARIO!I51)=TRUE,"",ORARIO!I51),"")</f>
        <v>3MA</v>
      </c>
      <c r="N51" s="4" t="str">
        <f>IF('DOCENTI-CLASSI-MATERIE'!$B98="Docente",IF(ISBLANK(ORARIO!J51)=TRUE,"",ORARIO!J51),"")</f>
        <v/>
      </c>
      <c r="O51" s="4" t="str">
        <f>IF('DOCENTI-CLASSI-MATERIE'!$B98="Docente",IF(ISBLANK(ORARIO!K51)=TRUE,"",ORARIO!K51),"")</f>
        <v/>
      </c>
      <c r="P51" s="4" t="str">
        <f>IF('DOCENTI-CLASSI-MATERIE'!$B98="Docente",IF(ISBLANK(ORARIO!L51)=TRUE,"",ORARIO!L51),"")</f>
        <v/>
      </c>
      <c r="Q51" s="4" t="str">
        <f>IF('DOCENTI-CLASSI-MATERIE'!$B98="Docente",IF(ISBLANK(ORARIO!M51)=TRUE,"",ORARIO!M51),"")</f>
        <v>4MB</v>
      </c>
      <c r="R51" s="4" t="e">
        <f>IF('DOCENTI-CLASSI-MATERIE'!$B98="Docente",IF(ISBLANK(ORARIO!#REF!)=TRUE,"",ORARIO!#REF!),"")</f>
        <v>#REF!</v>
      </c>
      <c r="S51" s="4" t="e">
        <f>IF('DOCENTI-CLASSI-MATERIE'!$B98="Docente",IF(ISBLANK(ORARIO!#REF!)=TRUE,"",ORARIO!#REF!),"")</f>
        <v>#REF!</v>
      </c>
      <c r="T51" s="4" t="e">
        <f>IF('DOCENTI-CLASSI-MATERIE'!$B98="Docente",IF(ISBLANK(ORARIO!#REF!)=TRUE,"",ORARIO!#REF!),"")</f>
        <v>#REF!</v>
      </c>
      <c r="U51" s="6" t="e">
        <f>IF('DOCENTI-CLASSI-MATERIE'!$B98="Docente",IF(ISBLANK(ORARIO!#REF!)=TRUE,"",ORARIO!#REF!),"")</f>
        <v>#REF!</v>
      </c>
      <c r="V51" s="5" t="str">
        <f>IF('DOCENTI-CLASSI-MATERIE'!$B98="Docente",IF(ISBLANK(ORARIO!N51)=TRUE,"",ORARIO!N51),"")</f>
        <v/>
      </c>
      <c r="W51" s="4" t="str">
        <f>IF('DOCENTI-CLASSI-MATERIE'!$B98="Docente",IF(ISBLANK(ORARIO!O51)=TRUE,"",ORARIO!O51),"")</f>
        <v/>
      </c>
      <c r="X51" s="4" t="str">
        <f>IF('DOCENTI-CLASSI-MATERIE'!$B98="Docente",IF(ISBLANK(ORARIO!P51)=TRUE,"",ORARIO!P51),"")</f>
        <v/>
      </c>
      <c r="Y51" s="4" t="str">
        <f>IF('DOCENTI-CLASSI-MATERIE'!$B98="Docente",IF(ISBLANK(ORARIO!Q51)=TRUE,"",ORARIO!Q51),"")</f>
        <v/>
      </c>
      <c r="Z51" s="4" t="str">
        <f>IF('DOCENTI-CLASSI-MATERIE'!$B98="Docente",IF(ISBLANK(ORARIO!R51)=TRUE,"",ORARIO!R51),"")</f>
        <v/>
      </c>
      <c r="AA51" s="4" t="str">
        <f>IF('DOCENTI-CLASSI-MATERIE'!$B98="Docente",IF(ISBLANK(ORARIO!S51)=TRUE,"",ORARIO!S51),"")</f>
        <v/>
      </c>
      <c r="AB51" s="4" t="e">
        <f>IF('DOCENTI-CLASSI-MATERIE'!$B98="Docente",IF(ISBLANK(ORARIO!#REF!)=TRUE,"",ORARIO!#REF!),"")</f>
        <v>#REF!</v>
      </c>
      <c r="AC51" s="4" t="e">
        <f>IF('DOCENTI-CLASSI-MATERIE'!$B98="Docente",IF(ISBLANK(ORARIO!#REF!)=TRUE,"",ORARIO!#REF!),"")</f>
        <v>#REF!</v>
      </c>
      <c r="AD51" s="4" t="e">
        <f>IF('DOCENTI-CLASSI-MATERIE'!$B98="Docente",IF(ISBLANK(ORARIO!#REF!)=TRUE,"",ORARIO!#REF!),"")</f>
        <v>#REF!</v>
      </c>
      <c r="AE51" s="6" t="e">
        <f>IF('DOCENTI-CLASSI-MATERIE'!$B98="Docente",IF(ISBLANK(ORARIO!#REF!)=TRUE,"",ORARIO!#REF!),"")</f>
        <v>#REF!</v>
      </c>
      <c r="AF51" s="5" t="str">
        <f>IF('DOCENTI-CLASSI-MATERIE'!$B98="Docente",IF(ISBLANK(ORARIO!T51)=TRUE,"",ORARIO!T51),"")</f>
        <v>4MA</v>
      </c>
      <c r="AG51" s="4" t="str">
        <f>IF('DOCENTI-CLASSI-MATERIE'!$B98="Docente",IF(ISBLANK(ORARIO!U51)=TRUE,"",ORARIO!U51),"")</f>
        <v>3MB</v>
      </c>
      <c r="AH51" s="4" t="str">
        <f>IF('DOCENTI-CLASSI-MATERIE'!$B98="Docente",IF(ISBLANK(ORARIO!V51)=TRUE,"",ORARIO!V51),"")</f>
        <v>3MB</v>
      </c>
      <c r="AI51" s="4" t="str">
        <f>IF('DOCENTI-CLASSI-MATERIE'!$B98="Docente",IF(ISBLANK(ORARIO!W51)=TRUE,"",ORARIO!W51),"")</f>
        <v>4MB</v>
      </c>
      <c r="AJ51" s="4" t="str">
        <f>IF('DOCENTI-CLASSI-MATERIE'!$B98="Docente",IF(ISBLANK(ORARIO!X51)=TRUE,"",ORARIO!X51),"")</f>
        <v/>
      </c>
      <c r="AK51" s="4" t="str">
        <f>IF('DOCENTI-CLASSI-MATERIE'!$B98="Docente",IF(ISBLANK(ORARIO!Y51)=TRUE,"",ORARIO!Y51),"")</f>
        <v/>
      </c>
      <c r="AL51" s="4" t="e">
        <f>IF('DOCENTI-CLASSI-MATERIE'!$B98="Docente",IF(ISBLANK(ORARIO!#REF!)=TRUE,"",ORARIO!#REF!),"")</f>
        <v>#REF!</v>
      </c>
      <c r="AM51" s="4" t="e">
        <f>IF('DOCENTI-CLASSI-MATERIE'!$B98="Docente",IF(ISBLANK(ORARIO!#REF!)=TRUE,"",ORARIO!#REF!),"")</f>
        <v>#REF!</v>
      </c>
      <c r="AN51" s="4" t="e">
        <f>IF('DOCENTI-CLASSI-MATERIE'!$B98="Docente",IF(ISBLANK(ORARIO!#REF!)=TRUE,"",ORARIO!#REF!),"")</f>
        <v>#REF!</v>
      </c>
      <c r="AO51" s="6" t="e">
        <f>IF('DOCENTI-CLASSI-MATERIE'!$B98="Docente",IF(ISBLANK(ORARIO!#REF!)=TRUE,"",ORARIO!#REF!),"")</f>
        <v>#REF!</v>
      </c>
      <c r="AP51" s="5" t="str">
        <f>IF('DOCENTI-CLASSI-MATERIE'!$B98="Docente",IF(ISBLANK(ORARIO!Z51)=TRUE,"",ORARIO!Z51),"")</f>
        <v>4MA</v>
      </c>
      <c r="AQ51" s="4" t="str">
        <f>IF('DOCENTI-CLASSI-MATERIE'!$B98="Docente",IF(ISBLANK(ORARIO!AA51)=TRUE,"",ORARIO!AA51),"")</f>
        <v/>
      </c>
      <c r="AR51" s="4" t="str">
        <f>IF('DOCENTI-CLASSI-MATERIE'!$B98="Docente",IF(ISBLANK(ORARIO!AB51)=TRUE,"",ORARIO!AB51),"")</f>
        <v>3MA</v>
      </c>
      <c r="AS51" s="4" t="str">
        <f>IF('DOCENTI-CLASSI-MATERIE'!$B98="Docente",IF(ISBLANK(ORARIO!AC51)=TRUE,"",ORARIO!AC51),"")</f>
        <v>3MA</v>
      </c>
      <c r="AT51" s="4" t="str">
        <f>IF('DOCENTI-CLASSI-MATERIE'!$B98="Docente",IF(ISBLANK(ORARIO!AD51)=TRUE,"",ORARIO!AD51),"")</f>
        <v>4MB</v>
      </c>
      <c r="AU51" s="4" t="e">
        <f>IF('DOCENTI-CLASSI-MATERIE'!$B98="Docente",IF(ISBLANK(ORARIO!#REF!)=TRUE,"",ORARIO!#REF!),"")</f>
        <v>#REF!</v>
      </c>
      <c r="AV51" s="4" t="e">
        <f>IF('DOCENTI-CLASSI-MATERIE'!$B98="Docente",IF(ISBLANK(ORARIO!#REF!)=TRUE,"",ORARIO!#REF!),"")</f>
        <v>#REF!</v>
      </c>
      <c r="AW51" s="4" t="e">
        <f>IF('DOCENTI-CLASSI-MATERIE'!$B98="Docente",IF(ISBLANK(ORARIO!#REF!)=TRUE,"",ORARIO!#REF!),"")</f>
        <v>#REF!</v>
      </c>
      <c r="AX51" s="4" t="e">
        <f>IF('DOCENTI-CLASSI-MATERIE'!$B98="Docente",IF(ISBLANK(ORARIO!#REF!)=TRUE,"",ORARIO!#REF!),"")</f>
        <v>#REF!</v>
      </c>
      <c r="AY51" s="6" t="e">
        <f>IF('DOCENTI-CLASSI-MATERIE'!$B98="Docente",IF(ISBLANK(ORARIO!#REF!)=TRUE,"",ORARIO!#REF!),"")</f>
        <v>#REF!</v>
      </c>
      <c r="AZ51" s="5" t="str">
        <f>IF('DOCENTI-CLASSI-MATERIE'!$B98="Docente",IF(ISBLANK(ORARIO!AE51)=TRUE,"",ORARIO!AE51),"")</f>
        <v/>
      </c>
      <c r="BA51" s="4" t="str">
        <f>IF('DOCENTI-CLASSI-MATERIE'!$B98="Docente",IF(ISBLANK(ORARIO!AF51)=TRUE,"",ORARIO!AF51),"")</f>
        <v/>
      </c>
      <c r="BB51" s="4" t="str">
        <f>IF('DOCENTI-CLASSI-MATERIE'!$B98="Docente",IF(ISBLANK(ORARIO!AG51)=TRUE,"",ORARIO!AG51),"")</f>
        <v>4MB</v>
      </c>
      <c r="BC51" s="4" t="str">
        <f>IF('DOCENTI-CLASSI-MATERIE'!$B98="Docente",IF(ISBLANK(ORARIO!AH51)=TRUE,"",ORARIO!AH51),"")</f>
        <v>3MA</v>
      </c>
      <c r="BD51" s="4" t="str">
        <f>IF('DOCENTI-CLASSI-MATERIE'!$B98="Docente",IF(ISBLANK(ORARIO!AI51)=TRUE,"",ORARIO!AI51),"")</f>
        <v>3MB</v>
      </c>
      <c r="BE51" s="4" t="e">
        <f>IF('DOCENTI-CLASSI-MATERIE'!$B98="Docente",IF(ISBLANK(ORARIO!#REF!)=TRUE,"",ORARIO!#REF!),"")</f>
        <v>#REF!</v>
      </c>
      <c r="BF51" s="4" t="e">
        <f>IF('DOCENTI-CLASSI-MATERIE'!$B98="Docente",IF(ISBLANK(ORARIO!#REF!)=TRUE,"",ORARIO!#REF!),"")</f>
        <v>#REF!</v>
      </c>
      <c r="BG51" s="4" t="e">
        <f>IF('DOCENTI-CLASSI-MATERIE'!$B98="Docente",IF(ISBLANK(ORARIO!#REF!)=TRUE,"",ORARIO!#REF!),"")</f>
        <v>#REF!</v>
      </c>
      <c r="BH51" s="4" t="e">
        <f>IF('DOCENTI-CLASSI-MATERIE'!$B98="Docente",IF(ISBLANK(ORARIO!#REF!)=TRUE,"",ORARIO!#REF!),"")</f>
        <v>#REF!</v>
      </c>
      <c r="BI51" s="6" t="e">
        <f>IF('DOCENTI-CLASSI-MATERIE'!$B98="Docente",IF(ISBLANK(ORARIO!#REF!)=TRUE,"",ORARIO!#REF!),"")</f>
        <v>#REF!</v>
      </c>
    </row>
    <row r="52" spans="1:61" ht="20.100000000000001" customHeight="1">
      <c r="A52" s="79" t="str">
        <f>IF('DOCENTI-CLASSI-MATERIE'!B100="Docente",'DOCENTI-CLASSI-MATERIE'!A100,"")</f>
        <v>TEC.INF.e COM.</v>
      </c>
      <c r="B52" s="5" t="str">
        <f>IF('DOCENTI-CLASSI-MATERIE'!$B100="Docente",IF(ISBLANK(ORARIO!C52)=TRUE,"",ORARIO!C52),"")</f>
        <v>1M</v>
      </c>
      <c r="C52" s="4" t="str">
        <f>IF('DOCENTI-CLASSI-MATERIE'!$B100="Docente",IF(ISBLANK(ORARIO!D52)=TRUE,"",ORARIO!D52),"")</f>
        <v>1M</v>
      </c>
      <c r="D52" s="4" t="str">
        <f>IF('DOCENTI-CLASSI-MATERIE'!$B100="Docente",IF(ISBLANK(ORARIO!E52)=TRUE,"",ORARIO!E52),"")</f>
        <v/>
      </c>
      <c r="E52" s="4" t="str">
        <f>IF('DOCENTI-CLASSI-MATERIE'!$B100="Docente",IF(ISBLANK(ORARIO!F52)=TRUE,"",ORARIO!F52),"")</f>
        <v>2M</v>
      </c>
      <c r="F52" s="4" t="str">
        <f>IF('DOCENTI-CLASSI-MATERIE'!$B100="Docente",IF(ISBLANK(ORARIO!G52)=TRUE,"",ORARIO!G52),"")</f>
        <v>2M</v>
      </c>
      <c r="G52" s="4" t="e">
        <f>IF('DOCENTI-CLASSI-MATERIE'!$B100="Docente",IF(ISBLANK(ORARIO!#REF!)=TRUE,"",ORARIO!#REF!),"")</f>
        <v>#REF!</v>
      </c>
      <c r="H52" s="4" t="e">
        <f>IF('DOCENTI-CLASSI-MATERIE'!$B100="Docente",IF(ISBLANK(ORARIO!#REF!)=TRUE,"",ORARIO!#REF!),"")</f>
        <v>#REF!</v>
      </c>
      <c r="I52" s="4" t="e">
        <f>IF('DOCENTI-CLASSI-MATERIE'!$B100="Docente",IF(ISBLANK(ORARIO!#REF!)=TRUE,"",ORARIO!#REF!),"")</f>
        <v>#REF!</v>
      </c>
      <c r="J52" s="4" t="e">
        <f>IF('DOCENTI-CLASSI-MATERIE'!$B100="Docente",IF(ISBLANK(ORARIO!#REF!)=TRUE,"",ORARIO!#REF!),"")</f>
        <v>#REF!</v>
      </c>
      <c r="K52" s="6" t="e">
        <f>IF('DOCENTI-CLASSI-MATERIE'!$B100="Docente",IF(ISBLANK(ORARIO!#REF!)=TRUE,"",ORARIO!#REF!),"")</f>
        <v>#REF!</v>
      </c>
      <c r="L52" s="5" t="str">
        <f>IF('DOCENTI-CLASSI-MATERIE'!$B100="Docente",IF(ISBLANK(ORARIO!H52)=TRUE,"",ORARIO!H52),"")</f>
        <v/>
      </c>
      <c r="M52" s="4" t="str">
        <f>IF('DOCENTI-CLASSI-MATERIE'!$B100="Docente",IF(ISBLANK(ORARIO!I52)=TRUE,"",ORARIO!I52),"")</f>
        <v/>
      </c>
      <c r="N52" s="4" t="str">
        <f>IF('DOCENTI-CLASSI-MATERIE'!$B100="Docente",IF(ISBLANK(ORARIO!J52)=TRUE,"",ORARIO!J52),"")</f>
        <v/>
      </c>
      <c r="O52" s="4" t="str">
        <f>IF('DOCENTI-CLASSI-MATERIE'!$B100="Docente",IF(ISBLANK(ORARIO!K52)=TRUE,"",ORARIO!K52),"")</f>
        <v/>
      </c>
      <c r="P52" s="4" t="str">
        <f>IF('DOCENTI-CLASSI-MATERIE'!$B100="Docente",IF(ISBLANK(ORARIO!L52)=TRUE,"",ORARIO!L52),"")</f>
        <v/>
      </c>
      <c r="Q52" s="4" t="str">
        <f>IF('DOCENTI-CLASSI-MATERIE'!$B100="Docente",IF(ISBLANK(ORARIO!M52)=TRUE,"",ORARIO!M52),"")</f>
        <v/>
      </c>
      <c r="R52" s="4" t="e">
        <f>IF('DOCENTI-CLASSI-MATERIE'!$B100="Docente",IF(ISBLANK(ORARIO!#REF!)=TRUE,"",ORARIO!#REF!),"")</f>
        <v>#REF!</v>
      </c>
      <c r="S52" s="4" t="e">
        <f>IF('DOCENTI-CLASSI-MATERIE'!$B100="Docente",IF(ISBLANK(ORARIO!#REF!)=TRUE,"",ORARIO!#REF!),"")</f>
        <v>#REF!</v>
      </c>
      <c r="T52" s="4" t="e">
        <f>IF('DOCENTI-CLASSI-MATERIE'!$B100="Docente",IF(ISBLANK(ORARIO!#REF!)=TRUE,"",ORARIO!#REF!),"")</f>
        <v>#REF!</v>
      </c>
      <c r="U52" s="6" t="e">
        <f>IF('DOCENTI-CLASSI-MATERIE'!$B100="Docente",IF(ISBLANK(ORARIO!#REF!)=TRUE,"",ORARIO!#REF!),"")</f>
        <v>#REF!</v>
      </c>
      <c r="V52" s="5" t="str">
        <f>IF('DOCENTI-CLASSI-MATERIE'!$B100="Docente",IF(ISBLANK(ORARIO!N52)=TRUE,"",ORARIO!N52),"")</f>
        <v/>
      </c>
      <c r="W52" s="4" t="str">
        <f>IF('DOCENTI-CLASSI-MATERIE'!$B100="Docente",IF(ISBLANK(ORARIO!O52)=TRUE,"",ORARIO!O52),"")</f>
        <v/>
      </c>
      <c r="X52" s="4" t="str">
        <f>IF('DOCENTI-CLASSI-MATERIE'!$B100="Docente",IF(ISBLANK(ORARIO!P52)=TRUE,"",ORARIO!P52),"")</f>
        <v/>
      </c>
      <c r="Y52" s="4" t="str">
        <f>IF('DOCENTI-CLASSI-MATERIE'!$B100="Docente",IF(ISBLANK(ORARIO!Q52)=TRUE,"",ORARIO!Q52),"")</f>
        <v/>
      </c>
      <c r="Z52" s="4" t="str">
        <f>IF('DOCENTI-CLASSI-MATERIE'!$B100="Docente",IF(ISBLANK(ORARIO!R52)=TRUE,"",ORARIO!R52),"")</f>
        <v/>
      </c>
      <c r="AA52" s="4" t="str">
        <f>IF('DOCENTI-CLASSI-MATERIE'!$B100="Docente",IF(ISBLANK(ORARIO!S52)=TRUE,"",ORARIO!S52),"")</f>
        <v/>
      </c>
      <c r="AB52" s="4" t="e">
        <f>IF('DOCENTI-CLASSI-MATERIE'!$B100="Docente",IF(ISBLANK(ORARIO!#REF!)=TRUE,"",ORARIO!#REF!),"")</f>
        <v>#REF!</v>
      </c>
      <c r="AC52" s="4" t="e">
        <f>IF('DOCENTI-CLASSI-MATERIE'!$B100="Docente",IF(ISBLANK(ORARIO!#REF!)=TRUE,"",ORARIO!#REF!),"")</f>
        <v>#REF!</v>
      </c>
      <c r="AD52" s="4" t="e">
        <f>IF('DOCENTI-CLASSI-MATERIE'!$B100="Docente",IF(ISBLANK(ORARIO!#REF!)=TRUE,"",ORARIO!#REF!),"")</f>
        <v>#REF!</v>
      </c>
      <c r="AE52" s="6" t="e">
        <f>IF('DOCENTI-CLASSI-MATERIE'!$B100="Docente",IF(ISBLANK(ORARIO!#REF!)=TRUE,"",ORARIO!#REF!),"")</f>
        <v>#REF!</v>
      </c>
      <c r="AF52" s="5" t="str">
        <f>IF('DOCENTI-CLASSI-MATERIE'!$B100="Docente",IF(ISBLANK(ORARIO!T52)=TRUE,"",ORARIO!T52),"")</f>
        <v/>
      </c>
      <c r="AG52" s="4" t="str">
        <f>IF('DOCENTI-CLASSI-MATERIE'!$B100="Docente",IF(ISBLANK(ORARIO!U52)=TRUE,"",ORARIO!U52),"")</f>
        <v/>
      </c>
      <c r="AH52" s="4" t="str">
        <f>IF('DOCENTI-CLASSI-MATERIE'!$B100="Docente",IF(ISBLANK(ORARIO!V52)=TRUE,"",ORARIO!V52),"")</f>
        <v/>
      </c>
      <c r="AI52" s="4" t="str">
        <f>IF('DOCENTI-CLASSI-MATERIE'!$B100="Docente",IF(ISBLANK(ORARIO!W52)=TRUE,"",ORARIO!W52),"")</f>
        <v/>
      </c>
      <c r="AJ52" s="4" t="str">
        <f>IF('DOCENTI-CLASSI-MATERIE'!$B100="Docente",IF(ISBLANK(ORARIO!X52)=TRUE,"",ORARIO!X52),"")</f>
        <v/>
      </c>
      <c r="AK52" s="4" t="str">
        <f>IF('DOCENTI-CLASSI-MATERIE'!$B100="Docente",IF(ISBLANK(ORARIO!Y52)=TRUE,"",ORARIO!Y52),"")</f>
        <v/>
      </c>
      <c r="AL52" s="4" t="e">
        <f>IF('DOCENTI-CLASSI-MATERIE'!$B100="Docente",IF(ISBLANK(ORARIO!#REF!)=TRUE,"",ORARIO!#REF!),"")</f>
        <v>#REF!</v>
      </c>
      <c r="AM52" s="4" t="e">
        <f>IF('DOCENTI-CLASSI-MATERIE'!$B100="Docente",IF(ISBLANK(ORARIO!#REF!)=TRUE,"",ORARIO!#REF!),"")</f>
        <v>#REF!</v>
      </c>
      <c r="AN52" s="4" t="e">
        <f>IF('DOCENTI-CLASSI-MATERIE'!$B100="Docente",IF(ISBLANK(ORARIO!#REF!)=TRUE,"",ORARIO!#REF!),"")</f>
        <v>#REF!</v>
      </c>
      <c r="AO52" s="6" t="e">
        <f>IF('DOCENTI-CLASSI-MATERIE'!$B100="Docente",IF(ISBLANK(ORARIO!#REF!)=TRUE,"",ORARIO!#REF!),"")</f>
        <v>#REF!</v>
      </c>
      <c r="AP52" s="5" t="str">
        <f>IF('DOCENTI-CLASSI-MATERIE'!$B100="Docente",IF(ISBLANK(ORARIO!Z52)=TRUE,"",ORARIO!Z52),"")</f>
        <v/>
      </c>
      <c r="AQ52" s="4" t="str">
        <f>IF('DOCENTI-CLASSI-MATERIE'!$B100="Docente",IF(ISBLANK(ORARIO!AA52)=TRUE,"",ORARIO!AA52),"")</f>
        <v/>
      </c>
      <c r="AR52" s="4" t="str">
        <f>IF('DOCENTI-CLASSI-MATERIE'!$B100="Docente",IF(ISBLANK(ORARIO!AB52)=TRUE,"",ORARIO!AB52),"")</f>
        <v/>
      </c>
      <c r="AS52" s="4" t="str">
        <f>IF('DOCENTI-CLASSI-MATERIE'!$B100="Docente",IF(ISBLANK(ORARIO!AC52)=TRUE,"",ORARIO!AC52),"")</f>
        <v/>
      </c>
      <c r="AT52" s="4" t="str">
        <f>IF('DOCENTI-CLASSI-MATERIE'!$B100="Docente",IF(ISBLANK(ORARIO!AD52)=TRUE,"",ORARIO!AD52),"")</f>
        <v/>
      </c>
      <c r="AU52" s="4" t="e">
        <f>IF('DOCENTI-CLASSI-MATERIE'!$B100="Docente",IF(ISBLANK(ORARIO!#REF!)=TRUE,"",ORARIO!#REF!),"")</f>
        <v>#REF!</v>
      </c>
      <c r="AV52" s="4" t="e">
        <f>IF('DOCENTI-CLASSI-MATERIE'!$B100="Docente",IF(ISBLANK(ORARIO!#REF!)=TRUE,"",ORARIO!#REF!),"")</f>
        <v>#REF!</v>
      </c>
      <c r="AW52" s="4" t="e">
        <f>IF('DOCENTI-CLASSI-MATERIE'!$B100="Docente",IF(ISBLANK(ORARIO!#REF!)=TRUE,"",ORARIO!#REF!),"")</f>
        <v>#REF!</v>
      </c>
      <c r="AX52" s="4" t="e">
        <f>IF('DOCENTI-CLASSI-MATERIE'!$B100="Docente",IF(ISBLANK(ORARIO!#REF!)=TRUE,"",ORARIO!#REF!),"")</f>
        <v>#REF!</v>
      </c>
      <c r="AY52" s="6" t="e">
        <f>IF('DOCENTI-CLASSI-MATERIE'!$B100="Docente",IF(ISBLANK(ORARIO!#REF!)=TRUE,"",ORARIO!#REF!),"")</f>
        <v>#REF!</v>
      </c>
      <c r="AZ52" s="5" t="str">
        <f>IF('DOCENTI-CLASSI-MATERIE'!$B100="Docente",IF(ISBLANK(ORARIO!AE52)=TRUE,"",ORARIO!AE52),"")</f>
        <v/>
      </c>
      <c r="BA52" s="4" t="str">
        <f>IF('DOCENTI-CLASSI-MATERIE'!$B100="Docente",IF(ISBLANK(ORARIO!AF52)=TRUE,"",ORARIO!AF52),"")</f>
        <v/>
      </c>
      <c r="BB52" s="4" t="str">
        <f>IF('DOCENTI-CLASSI-MATERIE'!$B100="Docente",IF(ISBLANK(ORARIO!AG52)=TRUE,"",ORARIO!AG52),"")</f>
        <v/>
      </c>
      <c r="BC52" s="4" t="str">
        <f>IF('DOCENTI-CLASSI-MATERIE'!$B100="Docente",IF(ISBLANK(ORARIO!AH52)=TRUE,"",ORARIO!AH52),"")</f>
        <v/>
      </c>
      <c r="BD52" s="4" t="str">
        <f>IF('DOCENTI-CLASSI-MATERIE'!$B100="Docente",IF(ISBLANK(ORARIO!AI52)=TRUE,"",ORARIO!AI52),"")</f>
        <v/>
      </c>
      <c r="BE52" s="4" t="e">
        <f>IF('DOCENTI-CLASSI-MATERIE'!$B100="Docente",IF(ISBLANK(ORARIO!#REF!)=TRUE,"",ORARIO!#REF!),"")</f>
        <v>#REF!</v>
      </c>
      <c r="BF52" s="4" t="e">
        <f>IF('DOCENTI-CLASSI-MATERIE'!$B100="Docente",IF(ISBLANK(ORARIO!#REF!)=TRUE,"",ORARIO!#REF!),"")</f>
        <v>#REF!</v>
      </c>
      <c r="BG52" s="4" t="e">
        <f>IF('DOCENTI-CLASSI-MATERIE'!$B100="Docente",IF(ISBLANK(ORARIO!#REF!)=TRUE,"",ORARIO!#REF!),"")</f>
        <v>#REF!</v>
      </c>
      <c r="BH52" s="4" t="e">
        <f>IF('DOCENTI-CLASSI-MATERIE'!$B100="Docente",IF(ISBLANK(ORARIO!#REF!)=TRUE,"",ORARIO!#REF!),"")</f>
        <v>#REF!</v>
      </c>
      <c r="BI52" s="6" t="e">
        <f>IF('DOCENTI-CLASSI-MATERIE'!$B100="Docente",IF(ISBLANK(ORARIO!#REF!)=TRUE,"",ORARIO!#REF!),"")</f>
        <v>#REF!</v>
      </c>
    </row>
    <row r="53" spans="1:61" ht="20.100000000000001" customHeight="1">
      <c r="A53" s="79" t="str">
        <f>IF('DOCENTI-CLASSI-MATERIE'!B102="Docente",'DOCENTI-CLASSI-MATERIE'!A102,"")</f>
        <v/>
      </c>
      <c r="B53" s="5" t="str">
        <f>IF('DOCENTI-CLASSI-MATERIE'!$B102="Docente",IF(ISBLANK(ORARIO!C53)=TRUE,"",ORARIO!C53),"")</f>
        <v/>
      </c>
      <c r="C53" s="4" t="str">
        <f>IF('DOCENTI-CLASSI-MATERIE'!$B102="Docente",IF(ISBLANK(ORARIO!D53)=TRUE,"",ORARIO!D53),"")</f>
        <v/>
      </c>
      <c r="D53" s="4" t="str">
        <f>IF('DOCENTI-CLASSI-MATERIE'!$B102="Docente",IF(ISBLANK(ORARIO!E53)=TRUE,"",ORARIO!E53),"")</f>
        <v/>
      </c>
      <c r="E53" s="4" t="str">
        <f>IF('DOCENTI-CLASSI-MATERIE'!$B102="Docente",IF(ISBLANK(ORARIO!F53)=TRUE,"",ORARIO!F53),"")</f>
        <v/>
      </c>
      <c r="F53" s="4" t="str">
        <f>IF('DOCENTI-CLASSI-MATERIE'!$B102="Docente",IF(ISBLANK(ORARIO!G53)=TRUE,"",ORARIO!G53),"")</f>
        <v/>
      </c>
      <c r="G53" s="4" t="str">
        <f>IF('DOCENTI-CLASSI-MATERIE'!$B102="Docente",IF(ISBLANK(ORARIO!#REF!)=TRUE,"",ORARIO!#REF!),"")</f>
        <v/>
      </c>
      <c r="H53" s="4" t="str">
        <f>IF('DOCENTI-CLASSI-MATERIE'!$B102="Docente",IF(ISBLANK(ORARIO!#REF!)=TRUE,"",ORARIO!#REF!),"")</f>
        <v/>
      </c>
      <c r="I53" s="4" t="str">
        <f>IF('DOCENTI-CLASSI-MATERIE'!$B102="Docente",IF(ISBLANK(ORARIO!#REF!)=TRUE,"",ORARIO!#REF!),"")</f>
        <v/>
      </c>
      <c r="J53" s="4" t="str">
        <f>IF('DOCENTI-CLASSI-MATERIE'!$B102="Docente",IF(ISBLANK(ORARIO!#REF!)=TRUE,"",ORARIO!#REF!),"")</f>
        <v/>
      </c>
      <c r="K53" s="6" t="str">
        <f>IF('DOCENTI-CLASSI-MATERIE'!$B102="Docente",IF(ISBLANK(ORARIO!#REF!)=TRUE,"",ORARIO!#REF!),"")</f>
        <v/>
      </c>
      <c r="L53" s="5" t="str">
        <f>IF('DOCENTI-CLASSI-MATERIE'!$B102="Docente",IF(ISBLANK(ORARIO!H53)=TRUE,"",ORARIO!H53),"")</f>
        <v/>
      </c>
      <c r="M53" s="4" t="str">
        <f>IF('DOCENTI-CLASSI-MATERIE'!$B102="Docente",IF(ISBLANK(ORARIO!I53)=TRUE,"",ORARIO!I53),"")</f>
        <v/>
      </c>
      <c r="N53" s="4" t="str">
        <f>IF('DOCENTI-CLASSI-MATERIE'!$B102="Docente",IF(ISBLANK(ORARIO!J53)=TRUE,"",ORARIO!J53),"")</f>
        <v/>
      </c>
      <c r="O53" s="4" t="str">
        <f>IF('DOCENTI-CLASSI-MATERIE'!$B102="Docente",IF(ISBLANK(ORARIO!K53)=TRUE,"",ORARIO!K53),"")</f>
        <v/>
      </c>
      <c r="P53" s="4" t="str">
        <f>IF('DOCENTI-CLASSI-MATERIE'!$B102="Docente",IF(ISBLANK(ORARIO!L53)=TRUE,"",ORARIO!L53),"")</f>
        <v/>
      </c>
      <c r="Q53" s="4" t="str">
        <f>IF('DOCENTI-CLASSI-MATERIE'!$B102="Docente",IF(ISBLANK(ORARIO!M53)=TRUE,"",ORARIO!M53),"")</f>
        <v/>
      </c>
      <c r="R53" s="4" t="str">
        <f>IF('DOCENTI-CLASSI-MATERIE'!$B102="Docente",IF(ISBLANK(ORARIO!#REF!)=TRUE,"",ORARIO!#REF!),"")</f>
        <v/>
      </c>
      <c r="S53" s="4" t="str">
        <f>IF('DOCENTI-CLASSI-MATERIE'!$B102="Docente",IF(ISBLANK(ORARIO!#REF!)=TRUE,"",ORARIO!#REF!),"")</f>
        <v/>
      </c>
      <c r="T53" s="4" t="str">
        <f>IF('DOCENTI-CLASSI-MATERIE'!$B102="Docente",IF(ISBLANK(ORARIO!#REF!)=TRUE,"",ORARIO!#REF!),"")</f>
        <v/>
      </c>
      <c r="U53" s="6" t="str">
        <f>IF('DOCENTI-CLASSI-MATERIE'!$B102="Docente",IF(ISBLANK(ORARIO!#REF!)=TRUE,"",ORARIO!#REF!),"")</f>
        <v/>
      </c>
      <c r="V53" s="5" t="str">
        <f>IF('DOCENTI-CLASSI-MATERIE'!$B102="Docente",IF(ISBLANK(ORARIO!N53)=TRUE,"",ORARIO!N53),"")</f>
        <v/>
      </c>
      <c r="W53" s="4" t="str">
        <f>IF('DOCENTI-CLASSI-MATERIE'!$B102="Docente",IF(ISBLANK(ORARIO!O53)=TRUE,"",ORARIO!O53),"")</f>
        <v/>
      </c>
      <c r="X53" s="4" t="str">
        <f>IF('DOCENTI-CLASSI-MATERIE'!$B102="Docente",IF(ISBLANK(ORARIO!P53)=TRUE,"",ORARIO!P53),"")</f>
        <v/>
      </c>
      <c r="Y53" s="4" t="str">
        <f>IF('DOCENTI-CLASSI-MATERIE'!$B102="Docente",IF(ISBLANK(ORARIO!Q53)=TRUE,"",ORARIO!Q53),"")</f>
        <v/>
      </c>
      <c r="Z53" s="4" t="str">
        <f>IF('DOCENTI-CLASSI-MATERIE'!$B102="Docente",IF(ISBLANK(ORARIO!R53)=TRUE,"",ORARIO!R53),"")</f>
        <v/>
      </c>
      <c r="AA53" s="4" t="str">
        <f>IF('DOCENTI-CLASSI-MATERIE'!$B102="Docente",IF(ISBLANK(ORARIO!S53)=TRUE,"",ORARIO!S53),"")</f>
        <v/>
      </c>
      <c r="AB53" s="4" t="str">
        <f>IF('DOCENTI-CLASSI-MATERIE'!$B102="Docente",IF(ISBLANK(ORARIO!#REF!)=TRUE,"",ORARIO!#REF!),"")</f>
        <v/>
      </c>
      <c r="AC53" s="4" t="str">
        <f>IF('DOCENTI-CLASSI-MATERIE'!$B102="Docente",IF(ISBLANK(ORARIO!#REF!)=TRUE,"",ORARIO!#REF!),"")</f>
        <v/>
      </c>
      <c r="AD53" s="4" t="str">
        <f>IF('DOCENTI-CLASSI-MATERIE'!$B102="Docente",IF(ISBLANK(ORARIO!#REF!)=TRUE,"",ORARIO!#REF!),"")</f>
        <v/>
      </c>
      <c r="AE53" s="6" t="str">
        <f>IF('DOCENTI-CLASSI-MATERIE'!$B102="Docente",IF(ISBLANK(ORARIO!#REF!)=TRUE,"",ORARIO!#REF!),"")</f>
        <v/>
      </c>
      <c r="AF53" s="5" t="str">
        <f>IF('DOCENTI-CLASSI-MATERIE'!$B102="Docente",IF(ISBLANK(ORARIO!T53)=TRUE,"",ORARIO!T53),"")</f>
        <v/>
      </c>
      <c r="AG53" s="4" t="str">
        <f>IF('DOCENTI-CLASSI-MATERIE'!$B102="Docente",IF(ISBLANK(ORARIO!U53)=TRUE,"",ORARIO!U53),"")</f>
        <v/>
      </c>
      <c r="AH53" s="4" t="str">
        <f>IF('DOCENTI-CLASSI-MATERIE'!$B102="Docente",IF(ISBLANK(ORARIO!V53)=TRUE,"",ORARIO!V53),"")</f>
        <v/>
      </c>
      <c r="AI53" s="4" t="str">
        <f>IF('DOCENTI-CLASSI-MATERIE'!$B102="Docente",IF(ISBLANK(ORARIO!W53)=TRUE,"",ORARIO!W53),"")</f>
        <v/>
      </c>
      <c r="AJ53" s="4" t="str">
        <f>IF('DOCENTI-CLASSI-MATERIE'!$B102="Docente",IF(ISBLANK(ORARIO!X53)=TRUE,"",ORARIO!X53),"")</f>
        <v/>
      </c>
      <c r="AK53" s="4" t="str">
        <f>IF('DOCENTI-CLASSI-MATERIE'!$B102="Docente",IF(ISBLANK(ORARIO!Y53)=TRUE,"",ORARIO!Y53),"")</f>
        <v/>
      </c>
      <c r="AL53" s="4" t="str">
        <f>IF('DOCENTI-CLASSI-MATERIE'!$B102="Docente",IF(ISBLANK(ORARIO!#REF!)=TRUE,"",ORARIO!#REF!),"")</f>
        <v/>
      </c>
      <c r="AM53" s="4" t="str">
        <f>IF('DOCENTI-CLASSI-MATERIE'!$B102="Docente",IF(ISBLANK(ORARIO!#REF!)=TRUE,"",ORARIO!#REF!),"")</f>
        <v/>
      </c>
      <c r="AN53" s="4" t="str">
        <f>IF('DOCENTI-CLASSI-MATERIE'!$B102="Docente",IF(ISBLANK(ORARIO!#REF!)=TRUE,"",ORARIO!#REF!),"")</f>
        <v/>
      </c>
      <c r="AO53" s="6" t="str">
        <f>IF('DOCENTI-CLASSI-MATERIE'!$B102="Docente",IF(ISBLANK(ORARIO!#REF!)=TRUE,"",ORARIO!#REF!),"")</f>
        <v/>
      </c>
      <c r="AP53" s="5" t="str">
        <f>IF('DOCENTI-CLASSI-MATERIE'!$B102="Docente",IF(ISBLANK(ORARIO!Z53)=TRUE,"",ORARIO!Z53),"")</f>
        <v/>
      </c>
      <c r="AQ53" s="4" t="str">
        <f>IF('DOCENTI-CLASSI-MATERIE'!$B102="Docente",IF(ISBLANK(ORARIO!AA53)=TRUE,"",ORARIO!AA53),"")</f>
        <v/>
      </c>
      <c r="AR53" s="4" t="str">
        <f>IF('DOCENTI-CLASSI-MATERIE'!$B102="Docente",IF(ISBLANK(ORARIO!AB53)=TRUE,"",ORARIO!AB53),"")</f>
        <v/>
      </c>
      <c r="AS53" s="4" t="str">
        <f>IF('DOCENTI-CLASSI-MATERIE'!$B102="Docente",IF(ISBLANK(ORARIO!AC53)=TRUE,"",ORARIO!AC53),"")</f>
        <v/>
      </c>
      <c r="AT53" s="4" t="str">
        <f>IF('DOCENTI-CLASSI-MATERIE'!$B102="Docente",IF(ISBLANK(ORARIO!AD53)=TRUE,"",ORARIO!AD53),"")</f>
        <v/>
      </c>
      <c r="AU53" s="4" t="str">
        <f>IF('DOCENTI-CLASSI-MATERIE'!$B102="Docente",IF(ISBLANK(ORARIO!#REF!)=TRUE,"",ORARIO!#REF!),"")</f>
        <v/>
      </c>
      <c r="AV53" s="4" t="str">
        <f>IF('DOCENTI-CLASSI-MATERIE'!$B102="Docente",IF(ISBLANK(ORARIO!#REF!)=TRUE,"",ORARIO!#REF!),"")</f>
        <v/>
      </c>
      <c r="AW53" s="4" t="str">
        <f>IF('DOCENTI-CLASSI-MATERIE'!$B102="Docente",IF(ISBLANK(ORARIO!#REF!)=TRUE,"",ORARIO!#REF!),"")</f>
        <v/>
      </c>
      <c r="AX53" s="4" t="str">
        <f>IF('DOCENTI-CLASSI-MATERIE'!$B102="Docente",IF(ISBLANK(ORARIO!#REF!)=TRUE,"",ORARIO!#REF!),"")</f>
        <v/>
      </c>
      <c r="AY53" s="6" t="str">
        <f>IF('DOCENTI-CLASSI-MATERIE'!$B102="Docente",IF(ISBLANK(ORARIO!#REF!)=TRUE,"",ORARIO!#REF!),"")</f>
        <v/>
      </c>
      <c r="AZ53" s="5" t="str">
        <f>IF('DOCENTI-CLASSI-MATERIE'!$B102="Docente",IF(ISBLANK(ORARIO!AE53)=TRUE,"",ORARIO!AE53),"")</f>
        <v/>
      </c>
      <c r="BA53" s="4" t="str">
        <f>IF('DOCENTI-CLASSI-MATERIE'!$B102="Docente",IF(ISBLANK(ORARIO!AF53)=TRUE,"",ORARIO!AF53),"")</f>
        <v/>
      </c>
      <c r="BB53" s="4" t="str">
        <f>IF('DOCENTI-CLASSI-MATERIE'!$B102="Docente",IF(ISBLANK(ORARIO!AG53)=TRUE,"",ORARIO!AG53),"")</f>
        <v/>
      </c>
      <c r="BC53" s="4" t="str">
        <f>IF('DOCENTI-CLASSI-MATERIE'!$B102="Docente",IF(ISBLANK(ORARIO!AH53)=TRUE,"",ORARIO!AH53),"")</f>
        <v/>
      </c>
      <c r="BD53" s="4" t="str">
        <f>IF('DOCENTI-CLASSI-MATERIE'!$B102="Docente",IF(ISBLANK(ORARIO!AI53)=TRUE,"",ORARIO!AI53),"")</f>
        <v/>
      </c>
      <c r="BE53" s="4" t="str">
        <f>IF('DOCENTI-CLASSI-MATERIE'!$B102="Docente",IF(ISBLANK(ORARIO!#REF!)=TRUE,"",ORARIO!#REF!),"")</f>
        <v/>
      </c>
      <c r="BF53" s="4" t="str">
        <f>IF('DOCENTI-CLASSI-MATERIE'!$B102="Docente",IF(ISBLANK(ORARIO!#REF!)=TRUE,"",ORARIO!#REF!),"")</f>
        <v/>
      </c>
      <c r="BG53" s="4" t="str">
        <f>IF('DOCENTI-CLASSI-MATERIE'!$B102="Docente",IF(ISBLANK(ORARIO!#REF!)=TRUE,"",ORARIO!#REF!),"")</f>
        <v/>
      </c>
      <c r="BH53" s="4" t="str">
        <f>IF('DOCENTI-CLASSI-MATERIE'!$B102="Docente",IF(ISBLANK(ORARIO!#REF!)=TRUE,"",ORARIO!#REF!),"")</f>
        <v/>
      </c>
      <c r="BI53" s="6" t="str">
        <f>IF('DOCENTI-CLASSI-MATERIE'!$B102="Docente",IF(ISBLANK(ORARIO!#REF!)=TRUE,"",ORARIO!#REF!),"")</f>
        <v/>
      </c>
    </row>
    <row r="54" spans="1:61" ht="20.100000000000001" customHeight="1">
      <c r="A54" s="79" t="str">
        <f>IF('DOCENTI-CLASSI-MATERIE'!B104="Docente",'DOCENTI-CLASSI-MATERIE'!A104,"")</f>
        <v>ELETTR.</v>
      </c>
      <c r="B54" s="5" t="str">
        <f>IF('DOCENTI-CLASSI-MATERIE'!$B104="Docente",IF(ISBLANK(ORARIO!C54)=TRUE,"",ORARIO!C54),"")</f>
        <v/>
      </c>
      <c r="C54" s="4" t="str">
        <f>IF('DOCENTI-CLASSI-MATERIE'!$B104="Docente",IF(ISBLANK(ORARIO!D54)=TRUE,"",ORARIO!D54),"")</f>
        <v/>
      </c>
      <c r="D54" s="4" t="str">
        <f>IF('DOCENTI-CLASSI-MATERIE'!$B104="Docente",IF(ISBLANK(ORARIO!E54)=TRUE,"",ORARIO!E54),"")</f>
        <v/>
      </c>
      <c r="E54" s="4" t="str">
        <f>IF('DOCENTI-CLASSI-MATERIE'!$B104="Docente",IF(ISBLANK(ORARIO!F54)=TRUE,"",ORARIO!F54),"")</f>
        <v/>
      </c>
      <c r="F54" s="4" t="str">
        <f>IF('DOCENTI-CLASSI-MATERIE'!$B104="Docente",IF(ISBLANK(ORARIO!G54)=TRUE,"",ORARIO!G54),"")</f>
        <v/>
      </c>
      <c r="G54" s="4" t="e">
        <f>IF('DOCENTI-CLASSI-MATERIE'!$B104="Docente",IF(ISBLANK(ORARIO!#REF!)=TRUE,"",ORARIO!#REF!),"")</f>
        <v>#REF!</v>
      </c>
      <c r="H54" s="4" t="e">
        <f>IF('DOCENTI-CLASSI-MATERIE'!$B104="Docente",IF(ISBLANK(ORARIO!#REF!)=TRUE,"",ORARIO!#REF!),"")</f>
        <v>#REF!</v>
      </c>
      <c r="I54" s="4" t="e">
        <f>IF('DOCENTI-CLASSI-MATERIE'!$B104="Docente",IF(ISBLANK(ORARIO!#REF!)=TRUE,"",ORARIO!#REF!),"")</f>
        <v>#REF!</v>
      </c>
      <c r="J54" s="4" t="e">
        <f>IF('DOCENTI-CLASSI-MATERIE'!$B104="Docente",IF(ISBLANK(ORARIO!#REF!)=TRUE,"",ORARIO!#REF!),"")</f>
        <v>#REF!</v>
      </c>
      <c r="K54" s="6" t="e">
        <f>IF('DOCENTI-CLASSI-MATERIE'!$B104="Docente",IF(ISBLANK(ORARIO!#REF!)=TRUE,"",ORARIO!#REF!),"")</f>
        <v>#REF!</v>
      </c>
      <c r="L54" s="5" t="str">
        <f>IF('DOCENTI-CLASSI-MATERIE'!$B104="Docente",IF(ISBLANK(ORARIO!H54)=TRUE,"",ORARIO!H54),"")</f>
        <v/>
      </c>
      <c r="M54" s="4" t="str">
        <f>IF('DOCENTI-CLASSI-MATERIE'!$B104="Docente",IF(ISBLANK(ORARIO!I54)=TRUE,"",ORARIO!I54),"")</f>
        <v/>
      </c>
      <c r="N54" s="4" t="str">
        <f>IF('DOCENTI-CLASSI-MATERIE'!$B104="Docente",IF(ISBLANK(ORARIO!J54)=TRUE,"",ORARIO!J54),"")</f>
        <v/>
      </c>
      <c r="O54" s="4" t="str">
        <f>IF('DOCENTI-CLASSI-MATERIE'!$B104="Docente",IF(ISBLANK(ORARIO!K54)=TRUE,"",ORARIO!K54),"")</f>
        <v/>
      </c>
      <c r="P54" s="4" t="str">
        <f>IF('DOCENTI-CLASSI-MATERIE'!$B104="Docente",IF(ISBLANK(ORARIO!L54)=TRUE,"",ORARIO!L54),"")</f>
        <v/>
      </c>
      <c r="Q54" s="4" t="str">
        <f>IF('DOCENTI-CLASSI-MATERIE'!$B104="Docente",IF(ISBLANK(ORARIO!M54)=TRUE,"",ORARIO!M54),"")</f>
        <v/>
      </c>
      <c r="R54" s="4" t="e">
        <f>IF('DOCENTI-CLASSI-MATERIE'!$B104="Docente",IF(ISBLANK(ORARIO!#REF!)=TRUE,"",ORARIO!#REF!),"")</f>
        <v>#REF!</v>
      </c>
      <c r="S54" s="4" t="e">
        <f>IF('DOCENTI-CLASSI-MATERIE'!$B104="Docente",IF(ISBLANK(ORARIO!#REF!)=TRUE,"",ORARIO!#REF!),"")</f>
        <v>#REF!</v>
      </c>
      <c r="T54" s="4" t="e">
        <f>IF('DOCENTI-CLASSI-MATERIE'!$B104="Docente",IF(ISBLANK(ORARIO!#REF!)=TRUE,"",ORARIO!#REF!),"")</f>
        <v>#REF!</v>
      </c>
      <c r="U54" s="6" t="e">
        <f>IF('DOCENTI-CLASSI-MATERIE'!$B104="Docente",IF(ISBLANK(ORARIO!#REF!)=TRUE,"",ORARIO!#REF!),"")</f>
        <v>#REF!</v>
      </c>
      <c r="V54" s="5" t="str">
        <f>IF('DOCENTI-CLASSI-MATERIE'!$B104="Docente",IF(ISBLANK(ORARIO!N54)=TRUE,"",ORARIO!N54),"")</f>
        <v>5M</v>
      </c>
      <c r="W54" s="4" t="str">
        <f>IF('DOCENTI-CLASSI-MATERIE'!$B104="Docente",IF(ISBLANK(ORARIO!O54)=TRUE,"",ORARIO!O54),"")</f>
        <v/>
      </c>
      <c r="X54" s="4" t="str">
        <f>IF('DOCENTI-CLASSI-MATERIE'!$B104="Docente",IF(ISBLANK(ORARIO!P54)=TRUE,"",ORARIO!P54),"")</f>
        <v/>
      </c>
      <c r="Y54" s="4" t="str">
        <f>IF('DOCENTI-CLASSI-MATERIE'!$B104="Docente",IF(ISBLANK(ORARIO!Q54)=TRUE,"",ORARIO!Q54),"")</f>
        <v/>
      </c>
      <c r="Z54" s="4" t="str">
        <f>IF('DOCENTI-CLASSI-MATERIE'!$B104="Docente",IF(ISBLANK(ORARIO!R54)=TRUE,"",ORARIO!R54),"")</f>
        <v/>
      </c>
      <c r="AA54" s="4" t="str">
        <f>IF('DOCENTI-CLASSI-MATERIE'!$B104="Docente",IF(ISBLANK(ORARIO!S54)=TRUE,"",ORARIO!S54),"")</f>
        <v/>
      </c>
      <c r="AB54" s="4" t="e">
        <f>IF('DOCENTI-CLASSI-MATERIE'!$B104="Docente",IF(ISBLANK(ORARIO!#REF!)=TRUE,"",ORARIO!#REF!),"")</f>
        <v>#REF!</v>
      </c>
      <c r="AC54" s="4" t="e">
        <f>IF('DOCENTI-CLASSI-MATERIE'!$B104="Docente",IF(ISBLANK(ORARIO!#REF!)=TRUE,"",ORARIO!#REF!),"")</f>
        <v>#REF!</v>
      </c>
      <c r="AD54" s="4" t="e">
        <f>IF('DOCENTI-CLASSI-MATERIE'!$B104="Docente",IF(ISBLANK(ORARIO!#REF!)=TRUE,"",ORARIO!#REF!),"")</f>
        <v>#REF!</v>
      </c>
      <c r="AE54" s="6" t="e">
        <f>IF('DOCENTI-CLASSI-MATERIE'!$B104="Docente",IF(ISBLANK(ORARIO!#REF!)=TRUE,"",ORARIO!#REF!),"")</f>
        <v>#REF!</v>
      </c>
      <c r="AF54" s="5" t="str">
        <f>IF('DOCENTI-CLASSI-MATERIE'!$B104="Docente",IF(ISBLANK(ORARIO!T54)=TRUE,"",ORARIO!T54),"")</f>
        <v/>
      </c>
      <c r="AG54" s="4" t="str">
        <f>IF('DOCENTI-CLASSI-MATERIE'!$B104="Docente",IF(ISBLANK(ORARIO!U54)=TRUE,"",ORARIO!U54),"")</f>
        <v/>
      </c>
      <c r="AH54" s="4" t="str">
        <f>IF('DOCENTI-CLASSI-MATERIE'!$B104="Docente",IF(ISBLANK(ORARIO!V54)=TRUE,"",ORARIO!V54),"")</f>
        <v/>
      </c>
      <c r="AI54" s="4" t="str">
        <f>IF('DOCENTI-CLASSI-MATERIE'!$B104="Docente",IF(ISBLANK(ORARIO!W54)=TRUE,"",ORARIO!W54),"")</f>
        <v/>
      </c>
      <c r="AJ54" s="4" t="str">
        <f>IF('DOCENTI-CLASSI-MATERIE'!$B104="Docente",IF(ISBLANK(ORARIO!X54)=TRUE,"",ORARIO!X54),"")</f>
        <v/>
      </c>
      <c r="AK54" s="4" t="str">
        <f>IF('DOCENTI-CLASSI-MATERIE'!$B104="Docente",IF(ISBLANK(ORARIO!Y54)=TRUE,"",ORARIO!Y54),"")</f>
        <v/>
      </c>
      <c r="AL54" s="4" t="e">
        <f>IF('DOCENTI-CLASSI-MATERIE'!$B104="Docente",IF(ISBLANK(ORARIO!#REF!)=TRUE,"",ORARIO!#REF!),"")</f>
        <v>#REF!</v>
      </c>
      <c r="AM54" s="4" t="e">
        <f>IF('DOCENTI-CLASSI-MATERIE'!$B104="Docente",IF(ISBLANK(ORARIO!#REF!)=TRUE,"",ORARIO!#REF!),"")</f>
        <v>#REF!</v>
      </c>
      <c r="AN54" s="4" t="e">
        <f>IF('DOCENTI-CLASSI-MATERIE'!$B104="Docente",IF(ISBLANK(ORARIO!#REF!)=TRUE,"",ORARIO!#REF!),"")</f>
        <v>#REF!</v>
      </c>
      <c r="AO54" s="6" t="e">
        <f>IF('DOCENTI-CLASSI-MATERIE'!$B104="Docente",IF(ISBLANK(ORARIO!#REF!)=TRUE,"",ORARIO!#REF!),"")</f>
        <v>#REF!</v>
      </c>
      <c r="AP54" s="5" t="str">
        <f>IF('DOCENTI-CLASSI-MATERIE'!$B104="Docente",IF(ISBLANK(ORARIO!Z54)=TRUE,"",ORARIO!Z54),"")</f>
        <v>5M</v>
      </c>
      <c r="AQ54" s="4" t="str">
        <f>IF('DOCENTI-CLASSI-MATERIE'!$B104="Docente",IF(ISBLANK(ORARIO!AA54)=TRUE,"",ORARIO!AA54),"")</f>
        <v>5M</v>
      </c>
      <c r="AR54" s="4" t="str">
        <f>IF('DOCENTI-CLASSI-MATERIE'!$B104="Docente",IF(ISBLANK(ORARIO!AB54)=TRUE,"",ORARIO!AB54),"")</f>
        <v/>
      </c>
      <c r="AS54" s="4" t="str">
        <f>IF('DOCENTI-CLASSI-MATERIE'!$B104="Docente",IF(ISBLANK(ORARIO!AC54)=TRUE,"",ORARIO!AC54),"")</f>
        <v/>
      </c>
      <c r="AT54" s="4" t="str">
        <f>IF('DOCENTI-CLASSI-MATERIE'!$B104="Docente",IF(ISBLANK(ORARIO!AD54)=TRUE,"",ORARIO!AD54),"")</f>
        <v/>
      </c>
      <c r="AU54" s="4" t="e">
        <f>IF('DOCENTI-CLASSI-MATERIE'!$B104="Docente",IF(ISBLANK(ORARIO!#REF!)=TRUE,"",ORARIO!#REF!),"")</f>
        <v>#REF!</v>
      </c>
      <c r="AV54" s="4" t="e">
        <f>IF('DOCENTI-CLASSI-MATERIE'!$B104="Docente",IF(ISBLANK(ORARIO!#REF!)=TRUE,"",ORARIO!#REF!),"")</f>
        <v>#REF!</v>
      </c>
      <c r="AW54" s="4" t="e">
        <f>IF('DOCENTI-CLASSI-MATERIE'!$B104="Docente",IF(ISBLANK(ORARIO!#REF!)=TRUE,"",ORARIO!#REF!),"")</f>
        <v>#REF!</v>
      </c>
      <c r="AX54" s="4" t="e">
        <f>IF('DOCENTI-CLASSI-MATERIE'!$B104="Docente",IF(ISBLANK(ORARIO!#REF!)=TRUE,"",ORARIO!#REF!),"")</f>
        <v>#REF!</v>
      </c>
      <c r="AY54" s="6" t="e">
        <f>IF('DOCENTI-CLASSI-MATERIE'!$B104="Docente",IF(ISBLANK(ORARIO!#REF!)=TRUE,"",ORARIO!#REF!),"")</f>
        <v>#REF!</v>
      </c>
      <c r="AZ54" s="5" t="str">
        <f>IF('DOCENTI-CLASSI-MATERIE'!$B104="Docente",IF(ISBLANK(ORARIO!AE54)=TRUE,"",ORARIO!AE54),"")</f>
        <v/>
      </c>
      <c r="BA54" s="4" t="str">
        <f>IF('DOCENTI-CLASSI-MATERIE'!$B104="Docente",IF(ISBLANK(ORARIO!AF54)=TRUE,"",ORARIO!AF54),"")</f>
        <v/>
      </c>
      <c r="BB54" s="4" t="str">
        <f>IF('DOCENTI-CLASSI-MATERIE'!$B104="Docente",IF(ISBLANK(ORARIO!AG54)=TRUE,"",ORARIO!AG54),"")</f>
        <v/>
      </c>
      <c r="BC54" s="4" t="str">
        <f>IF('DOCENTI-CLASSI-MATERIE'!$B104="Docente",IF(ISBLANK(ORARIO!AH54)=TRUE,"",ORARIO!AH54),"")</f>
        <v/>
      </c>
      <c r="BD54" s="4" t="str">
        <f>IF('DOCENTI-CLASSI-MATERIE'!$B104="Docente",IF(ISBLANK(ORARIO!AI54)=TRUE,"",ORARIO!AI54),"")</f>
        <v/>
      </c>
      <c r="BE54" s="4" t="e">
        <f>IF('DOCENTI-CLASSI-MATERIE'!$B104="Docente",IF(ISBLANK(ORARIO!#REF!)=TRUE,"",ORARIO!#REF!),"")</f>
        <v>#REF!</v>
      </c>
      <c r="BF54" s="4" t="e">
        <f>IF('DOCENTI-CLASSI-MATERIE'!$B104="Docente",IF(ISBLANK(ORARIO!#REF!)=TRUE,"",ORARIO!#REF!),"")</f>
        <v>#REF!</v>
      </c>
      <c r="BG54" s="4" t="e">
        <f>IF('DOCENTI-CLASSI-MATERIE'!$B104="Docente",IF(ISBLANK(ORARIO!#REF!)=TRUE,"",ORARIO!#REF!),"")</f>
        <v>#REF!</v>
      </c>
      <c r="BH54" s="4" t="e">
        <f>IF('DOCENTI-CLASSI-MATERIE'!$B104="Docente",IF(ISBLANK(ORARIO!#REF!)=TRUE,"",ORARIO!#REF!),"")</f>
        <v>#REF!</v>
      </c>
      <c r="BI54" s="6" t="e">
        <f>IF('DOCENTI-CLASSI-MATERIE'!$B104="Docente",IF(ISBLANK(ORARIO!#REF!)=TRUE,"",ORARIO!#REF!),"")</f>
        <v>#REF!</v>
      </c>
    </row>
    <row r="55" spans="1:61" ht="20.100000000000001" customHeight="1">
      <c r="A55" s="79" t="str">
        <f>IF('DOCENTI-CLASSI-MATERIE'!B106="Docente",'DOCENTI-CLASSI-MATERIE'!A106,"")</f>
        <v>TIC EL</v>
      </c>
      <c r="B55" s="5" t="str">
        <f>IF('DOCENTI-CLASSI-MATERIE'!$B106="Docente",IF(ISBLANK(ORARIO!C55)=TRUE,"",ORARIO!C55),"")</f>
        <v/>
      </c>
      <c r="C55" s="4" t="str">
        <f>IF('DOCENTI-CLASSI-MATERIE'!$B106="Docente",IF(ISBLANK(ORARIO!D55)=TRUE,"",ORARIO!D55),"")</f>
        <v/>
      </c>
      <c r="D55" s="4" t="str">
        <f>IF('DOCENTI-CLASSI-MATERIE'!$B106="Docente",IF(ISBLANK(ORARIO!E55)=TRUE,"",ORARIO!E55),"")</f>
        <v/>
      </c>
      <c r="E55" s="4" t="str">
        <f>IF('DOCENTI-CLASSI-MATERIE'!$B106="Docente",IF(ISBLANK(ORARIO!F55)=TRUE,"",ORARIO!F55),"")</f>
        <v/>
      </c>
      <c r="F55" s="4" t="str">
        <f>IF('DOCENTI-CLASSI-MATERIE'!$B106="Docente",IF(ISBLANK(ORARIO!G55)=TRUE,"",ORARIO!G55),"")</f>
        <v/>
      </c>
      <c r="G55" s="4" t="e">
        <f>IF('DOCENTI-CLASSI-MATERIE'!$B106="Docente",IF(ISBLANK(ORARIO!#REF!)=TRUE,"",ORARIO!#REF!),"")</f>
        <v>#REF!</v>
      </c>
      <c r="H55" s="4" t="e">
        <f>IF('DOCENTI-CLASSI-MATERIE'!$B106="Docente",IF(ISBLANK(ORARIO!#REF!)=TRUE,"",ORARIO!#REF!),"")</f>
        <v>#REF!</v>
      </c>
      <c r="I55" s="4" t="e">
        <f>IF('DOCENTI-CLASSI-MATERIE'!$B106="Docente",IF(ISBLANK(ORARIO!#REF!)=TRUE,"",ORARIO!#REF!),"")</f>
        <v>#REF!</v>
      </c>
      <c r="J55" s="4" t="e">
        <f>IF('DOCENTI-CLASSI-MATERIE'!$B106="Docente",IF(ISBLANK(ORARIO!#REF!)=TRUE,"",ORARIO!#REF!),"")</f>
        <v>#REF!</v>
      </c>
      <c r="K55" s="6" t="e">
        <f>IF('DOCENTI-CLASSI-MATERIE'!$B106="Docente",IF(ISBLANK(ORARIO!#REF!)=TRUE,"",ORARIO!#REF!),"")</f>
        <v>#REF!</v>
      </c>
      <c r="L55" s="5" t="str">
        <f>IF('DOCENTI-CLASSI-MATERIE'!$B106="Docente",IF(ISBLANK(ORARIO!H55)=TRUE,"",ORARIO!H55),"")</f>
        <v/>
      </c>
      <c r="M55" s="4" t="str">
        <f>IF('DOCENTI-CLASSI-MATERIE'!$B106="Docente",IF(ISBLANK(ORARIO!I55)=TRUE,"",ORARIO!I55),"")</f>
        <v/>
      </c>
      <c r="N55" s="4" t="str">
        <f>IF('DOCENTI-CLASSI-MATERIE'!$B106="Docente",IF(ISBLANK(ORARIO!J55)=TRUE,"",ORARIO!J55),"")</f>
        <v/>
      </c>
      <c r="O55" s="4" t="str">
        <f>IF('DOCENTI-CLASSI-MATERIE'!$B106="Docente",IF(ISBLANK(ORARIO!K55)=TRUE,"",ORARIO!K55),"")</f>
        <v>1T</v>
      </c>
      <c r="P55" s="4" t="str">
        <f>IF('DOCENTI-CLASSI-MATERIE'!$B106="Docente",IF(ISBLANK(ORARIO!L55)=TRUE,"",ORARIO!L55),"")</f>
        <v/>
      </c>
      <c r="Q55" s="4" t="str">
        <f>IF('DOCENTI-CLASSI-MATERIE'!$B106="Docente",IF(ISBLANK(ORARIO!M55)=TRUE,"",ORARIO!M55),"")</f>
        <v/>
      </c>
      <c r="R55" s="4" t="e">
        <f>IF('DOCENTI-CLASSI-MATERIE'!$B106="Docente",IF(ISBLANK(ORARIO!#REF!)=TRUE,"",ORARIO!#REF!),"")</f>
        <v>#REF!</v>
      </c>
      <c r="S55" s="4" t="e">
        <f>IF('DOCENTI-CLASSI-MATERIE'!$B106="Docente",IF(ISBLANK(ORARIO!#REF!)=TRUE,"",ORARIO!#REF!),"")</f>
        <v>#REF!</v>
      </c>
      <c r="T55" s="4" t="e">
        <f>IF('DOCENTI-CLASSI-MATERIE'!$B106="Docente",IF(ISBLANK(ORARIO!#REF!)=TRUE,"",ORARIO!#REF!),"")</f>
        <v>#REF!</v>
      </c>
      <c r="U55" s="6" t="e">
        <f>IF('DOCENTI-CLASSI-MATERIE'!$B106="Docente",IF(ISBLANK(ORARIO!#REF!)=TRUE,"",ORARIO!#REF!),"")</f>
        <v>#REF!</v>
      </c>
      <c r="V55" s="5" t="str">
        <f>IF('DOCENTI-CLASSI-MATERIE'!$B106="Docente",IF(ISBLANK(ORARIO!N55)=TRUE,"",ORARIO!N55),"")</f>
        <v/>
      </c>
      <c r="W55" s="4" t="str">
        <f>IF('DOCENTI-CLASSI-MATERIE'!$B106="Docente",IF(ISBLANK(ORARIO!O55)=TRUE,"",ORARIO!O55),"")</f>
        <v/>
      </c>
      <c r="X55" s="4" t="str">
        <f>IF('DOCENTI-CLASSI-MATERIE'!$B106="Docente",IF(ISBLANK(ORARIO!P55)=TRUE,"",ORARIO!P55),"")</f>
        <v/>
      </c>
      <c r="Y55" s="4" t="str">
        <f>IF('DOCENTI-CLASSI-MATERIE'!$B106="Docente",IF(ISBLANK(ORARIO!Q55)=TRUE,"",ORARIO!Q55),"")</f>
        <v/>
      </c>
      <c r="Z55" s="4" t="str">
        <f>IF('DOCENTI-CLASSI-MATERIE'!$B106="Docente",IF(ISBLANK(ORARIO!R55)=TRUE,"",ORARIO!R55),"")</f>
        <v>1T</v>
      </c>
      <c r="AA55" s="4" t="str">
        <f>IF('DOCENTI-CLASSI-MATERIE'!$B106="Docente",IF(ISBLANK(ORARIO!S55)=TRUE,"",ORARIO!S55),"")</f>
        <v>1T</v>
      </c>
      <c r="AB55" s="4" t="e">
        <f>IF('DOCENTI-CLASSI-MATERIE'!$B106="Docente",IF(ISBLANK(ORARIO!#REF!)=TRUE,"",ORARIO!#REF!),"")</f>
        <v>#REF!</v>
      </c>
      <c r="AC55" s="4" t="e">
        <f>IF('DOCENTI-CLASSI-MATERIE'!$B106="Docente",IF(ISBLANK(ORARIO!#REF!)=TRUE,"",ORARIO!#REF!),"")</f>
        <v>#REF!</v>
      </c>
      <c r="AD55" s="4" t="e">
        <f>IF('DOCENTI-CLASSI-MATERIE'!$B106="Docente",IF(ISBLANK(ORARIO!#REF!)=TRUE,"",ORARIO!#REF!),"")</f>
        <v>#REF!</v>
      </c>
      <c r="AE55" s="6" t="e">
        <f>IF('DOCENTI-CLASSI-MATERIE'!$B106="Docente",IF(ISBLANK(ORARIO!#REF!)=TRUE,"",ORARIO!#REF!),"")</f>
        <v>#REF!</v>
      </c>
      <c r="AF55" s="5" t="str">
        <f>IF('DOCENTI-CLASSI-MATERIE'!$B106="Docente",IF(ISBLANK(ORARIO!T55)=TRUE,"",ORARIO!T55),"")</f>
        <v/>
      </c>
      <c r="AG55" s="4" t="str">
        <f>IF('DOCENTI-CLASSI-MATERIE'!$B106="Docente",IF(ISBLANK(ORARIO!U55)=TRUE,"",ORARIO!U55),"")</f>
        <v/>
      </c>
      <c r="AH55" s="4" t="str">
        <f>IF('DOCENTI-CLASSI-MATERIE'!$B106="Docente",IF(ISBLANK(ORARIO!V55)=TRUE,"",ORARIO!V55),"")</f>
        <v/>
      </c>
      <c r="AI55" s="4" t="str">
        <f>IF('DOCENTI-CLASSI-MATERIE'!$B106="Docente",IF(ISBLANK(ORARIO!W55)=TRUE,"",ORARIO!W55),"")</f>
        <v/>
      </c>
      <c r="AJ55" s="4" t="str">
        <f>IF('DOCENTI-CLASSI-MATERIE'!$B106="Docente",IF(ISBLANK(ORARIO!X55)=TRUE,"",ORARIO!X55),"")</f>
        <v/>
      </c>
      <c r="AK55" s="4" t="str">
        <f>IF('DOCENTI-CLASSI-MATERIE'!$B106="Docente",IF(ISBLANK(ORARIO!Y55)=TRUE,"",ORARIO!Y55),"")</f>
        <v/>
      </c>
      <c r="AL55" s="4" t="e">
        <f>IF('DOCENTI-CLASSI-MATERIE'!$B106="Docente",IF(ISBLANK(ORARIO!#REF!)=TRUE,"",ORARIO!#REF!),"")</f>
        <v>#REF!</v>
      </c>
      <c r="AM55" s="4" t="e">
        <f>IF('DOCENTI-CLASSI-MATERIE'!$B106="Docente",IF(ISBLANK(ORARIO!#REF!)=TRUE,"",ORARIO!#REF!),"")</f>
        <v>#REF!</v>
      </c>
      <c r="AN55" s="4" t="e">
        <f>IF('DOCENTI-CLASSI-MATERIE'!$B106="Docente",IF(ISBLANK(ORARIO!#REF!)=TRUE,"",ORARIO!#REF!),"")</f>
        <v>#REF!</v>
      </c>
      <c r="AO55" s="6" t="e">
        <f>IF('DOCENTI-CLASSI-MATERIE'!$B106="Docente",IF(ISBLANK(ORARIO!#REF!)=TRUE,"",ORARIO!#REF!),"")</f>
        <v>#REF!</v>
      </c>
      <c r="AP55" s="5" t="str">
        <f>IF('DOCENTI-CLASSI-MATERIE'!$B106="Docente",IF(ISBLANK(ORARIO!Z55)=TRUE,"",ORARIO!Z55),"")</f>
        <v/>
      </c>
      <c r="AQ55" s="4" t="str">
        <f>IF('DOCENTI-CLASSI-MATERIE'!$B106="Docente",IF(ISBLANK(ORARIO!AA55)=TRUE,"",ORARIO!AA55),"")</f>
        <v/>
      </c>
      <c r="AR55" s="4" t="str">
        <f>IF('DOCENTI-CLASSI-MATERIE'!$B106="Docente",IF(ISBLANK(ORARIO!AB55)=TRUE,"",ORARIO!AB55),"")</f>
        <v/>
      </c>
      <c r="AS55" s="4" t="str">
        <f>IF('DOCENTI-CLASSI-MATERIE'!$B106="Docente",IF(ISBLANK(ORARIO!AC55)=TRUE,"",ORARIO!AC55),"")</f>
        <v/>
      </c>
      <c r="AT55" s="4" t="str">
        <f>IF('DOCENTI-CLASSI-MATERIE'!$B106="Docente",IF(ISBLANK(ORARIO!AD55)=TRUE,"",ORARIO!AD55),"")</f>
        <v/>
      </c>
      <c r="AU55" s="4" t="e">
        <f>IF('DOCENTI-CLASSI-MATERIE'!$B106="Docente",IF(ISBLANK(ORARIO!#REF!)=TRUE,"",ORARIO!#REF!),"")</f>
        <v>#REF!</v>
      </c>
      <c r="AV55" s="4" t="e">
        <f>IF('DOCENTI-CLASSI-MATERIE'!$B106="Docente",IF(ISBLANK(ORARIO!#REF!)=TRUE,"",ORARIO!#REF!),"")</f>
        <v>#REF!</v>
      </c>
      <c r="AW55" s="4" t="e">
        <f>IF('DOCENTI-CLASSI-MATERIE'!$B106="Docente",IF(ISBLANK(ORARIO!#REF!)=TRUE,"",ORARIO!#REF!),"")</f>
        <v>#REF!</v>
      </c>
      <c r="AX55" s="4" t="e">
        <f>IF('DOCENTI-CLASSI-MATERIE'!$B106="Docente",IF(ISBLANK(ORARIO!#REF!)=TRUE,"",ORARIO!#REF!),"")</f>
        <v>#REF!</v>
      </c>
      <c r="AY55" s="6" t="e">
        <f>IF('DOCENTI-CLASSI-MATERIE'!$B106="Docente",IF(ISBLANK(ORARIO!#REF!)=TRUE,"",ORARIO!#REF!),"")</f>
        <v>#REF!</v>
      </c>
      <c r="AZ55" s="5" t="str">
        <f>IF('DOCENTI-CLASSI-MATERIE'!$B106="Docente",IF(ISBLANK(ORARIO!AE55)=TRUE,"",ORARIO!AE55),"")</f>
        <v/>
      </c>
      <c r="BA55" s="4" t="str">
        <f>IF('DOCENTI-CLASSI-MATERIE'!$B106="Docente",IF(ISBLANK(ORARIO!AF55)=TRUE,"",ORARIO!AF55),"")</f>
        <v/>
      </c>
      <c r="BB55" s="4" t="str">
        <f>IF('DOCENTI-CLASSI-MATERIE'!$B106="Docente",IF(ISBLANK(ORARIO!AG55)=TRUE,"",ORARIO!AG55),"")</f>
        <v/>
      </c>
      <c r="BC55" s="4" t="str">
        <f>IF('DOCENTI-CLASSI-MATERIE'!$B106="Docente",IF(ISBLANK(ORARIO!AH55)=TRUE,"",ORARIO!AH55),"")</f>
        <v/>
      </c>
      <c r="BD55" s="4" t="str">
        <f>IF('DOCENTI-CLASSI-MATERIE'!$B106="Docente",IF(ISBLANK(ORARIO!AI55)=TRUE,"",ORARIO!AI55),"")</f>
        <v/>
      </c>
      <c r="BE55" s="4" t="e">
        <f>IF('DOCENTI-CLASSI-MATERIE'!$B106="Docente",IF(ISBLANK(ORARIO!#REF!)=TRUE,"",ORARIO!#REF!),"")</f>
        <v>#REF!</v>
      </c>
      <c r="BF55" s="4" t="e">
        <f>IF('DOCENTI-CLASSI-MATERIE'!$B106="Docente",IF(ISBLANK(ORARIO!#REF!)=TRUE,"",ORARIO!#REF!),"")</f>
        <v>#REF!</v>
      </c>
      <c r="BG55" s="4" t="e">
        <f>IF('DOCENTI-CLASSI-MATERIE'!$B106="Docente",IF(ISBLANK(ORARIO!#REF!)=TRUE,"",ORARIO!#REF!),"")</f>
        <v>#REF!</v>
      </c>
      <c r="BH55" s="4" t="e">
        <f>IF('DOCENTI-CLASSI-MATERIE'!$B106="Docente",IF(ISBLANK(ORARIO!#REF!)=TRUE,"",ORARIO!#REF!),"")</f>
        <v>#REF!</v>
      </c>
      <c r="BI55" s="6" t="e">
        <f>IF('DOCENTI-CLASSI-MATERIE'!$B106="Docente",IF(ISBLANK(ORARIO!#REF!)=TRUE,"",ORARIO!#REF!),"")</f>
        <v>#REF!</v>
      </c>
    </row>
    <row r="56" spans="1:61" ht="20.100000000000001" customHeight="1">
      <c r="A56" s="79" t="str">
        <f>IF('DOCENTI-CLASSI-MATERIE'!B108="Docente",'DOCENTI-CLASSI-MATERIE'!A108,"")</f>
        <v/>
      </c>
      <c r="B56" s="5" t="str">
        <f>IF('DOCENTI-CLASSI-MATERIE'!$B108="Docente",IF(ISBLANK(ORARIO!C56)=TRUE,"",ORARIO!C56),"")</f>
        <v/>
      </c>
      <c r="C56" s="4" t="str">
        <f>IF('DOCENTI-CLASSI-MATERIE'!$B108="Docente",IF(ISBLANK(ORARIO!D56)=TRUE,"",ORARIO!D56),"")</f>
        <v/>
      </c>
      <c r="D56" s="4" t="str">
        <f>IF('DOCENTI-CLASSI-MATERIE'!$B108="Docente",IF(ISBLANK(ORARIO!E56)=TRUE,"",ORARIO!E56),"")</f>
        <v/>
      </c>
      <c r="E56" s="4" t="str">
        <f>IF('DOCENTI-CLASSI-MATERIE'!$B108="Docente",IF(ISBLANK(ORARIO!F56)=TRUE,"",ORARIO!F56),"")</f>
        <v/>
      </c>
      <c r="F56" s="4" t="str">
        <f>IF('DOCENTI-CLASSI-MATERIE'!$B108="Docente",IF(ISBLANK(ORARIO!G56)=TRUE,"",ORARIO!G56),"")</f>
        <v/>
      </c>
      <c r="G56" s="4" t="str">
        <f>IF('DOCENTI-CLASSI-MATERIE'!$B108="Docente",IF(ISBLANK(ORARIO!#REF!)=TRUE,"",ORARIO!#REF!),"")</f>
        <v/>
      </c>
      <c r="H56" s="4" t="str">
        <f>IF('DOCENTI-CLASSI-MATERIE'!$B108="Docente",IF(ISBLANK(ORARIO!#REF!)=TRUE,"",ORARIO!#REF!),"")</f>
        <v/>
      </c>
      <c r="I56" s="4" t="str">
        <f>IF('DOCENTI-CLASSI-MATERIE'!$B108="Docente",IF(ISBLANK(ORARIO!#REF!)=TRUE,"",ORARIO!#REF!),"")</f>
        <v/>
      </c>
      <c r="J56" s="4" t="str">
        <f>IF('DOCENTI-CLASSI-MATERIE'!$B108="Docente",IF(ISBLANK(ORARIO!#REF!)=TRUE,"",ORARIO!#REF!),"")</f>
        <v/>
      </c>
      <c r="K56" s="6" t="str">
        <f>IF('DOCENTI-CLASSI-MATERIE'!$B108="Docente",IF(ISBLANK(ORARIO!#REF!)=TRUE,"",ORARIO!#REF!),"")</f>
        <v/>
      </c>
      <c r="L56" s="5" t="str">
        <f>IF('DOCENTI-CLASSI-MATERIE'!$B108="Docente",IF(ISBLANK(ORARIO!H56)=TRUE,"",ORARIO!H56),"")</f>
        <v/>
      </c>
      <c r="M56" s="4" t="str">
        <f>IF('DOCENTI-CLASSI-MATERIE'!$B108="Docente",IF(ISBLANK(ORARIO!I56)=TRUE,"",ORARIO!I56),"")</f>
        <v/>
      </c>
      <c r="N56" s="4" t="str">
        <f>IF('DOCENTI-CLASSI-MATERIE'!$B108="Docente",IF(ISBLANK(ORARIO!J56)=TRUE,"",ORARIO!J56),"")</f>
        <v/>
      </c>
      <c r="O56" s="4" t="str">
        <f>IF('DOCENTI-CLASSI-MATERIE'!$B108="Docente",IF(ISBLANK(ORARIO!K56)=TRUE,"",ORARIO!K56),"")</f>
        <v/>
      </c>
      <c r="P56" s="4" t="str">
        <f>IF('DOCENTI-CLASSI-MATERIE'!$B108="Docente",IF(ISBLANK(ORARIO!L56)=TRUE,"",ORARIO!L56),"")</f>
        <v/>
      </c>
      <c r="Q56" s="4" t="str">
        <f>IF('DOCENTI-CLASSI-MATERIE'!$B108="Docente",IF(ISBLANK(ORARIO!M56)=TRUE,"",ORARIO!M56),"")</f>
        <v/>
      </c>
      <c r="R56" s="4" t="str">
        <f>IF('DOCENTI-CLASSI-MATERIE'!$B108="Docente",IF(ISBLANK(ORARIO!#REF!)=TRUE,"",ORARIO!#REF!),"")</f>
        <v/>
      </c>
      <c r="S56" s="4" t="str">
        <f>IF('DOCENTI-CLASSI-MATERIE'!$B108="Docente",IF(ISBLANK(ORARIO!#REF!)=TRUE,"",ORARIO!#REF!),"")</f>
        <v/>
      </c>
      <c r="T56" s="4" t="str">
        <f>IF('DOCENTI-CLASSI-MATERIE'!$B108="Docente",IF(ISBLANK(ORARIO!#REF!)=TRUE,"",ORARIO!#REF!),"")</f>
        <v/>
      </c>
      <c r="U56" s="6" t="str">
        <f>IF('DOCENTI-CLASSI-MATERIE'!$B108="Docente",IF(ISBLANK(ORARIO!#REF!)=TRUE,"",ORARIO!#REF!),"")</f>
        <v/>
      </c>
      <c r="V56" s="5" t="str">
        <f>IF('DOCENTI-CLASSI-MATERIE'!$B108="Docente",IF(ISBLANK(ORARIO!N56)=TRUE,"",ORARIO!N56),"")</f>
        <v/>
      </c>
      <c r="W56" s="4" t="str">
        <f>IF('DOCENTI-CLASSI-MATERIE'!$B108="Docente",IF(ISBLANK(ORARIO!O56)=TRUE,"",ORARIO!O56),"")</f>
        <v/>
      </c>
      <c r="X56" s="4" t="str">
        <f>IF('DOCENTI-CLASSI-MATERIE'!$B108="Docente",IF(ISBLANK(ORARIO!P56)=TRUE,"",ORARIO!P56),"")</f>
        <v/>
      </c>
      <c r="Y56" s="4" t="str">
        <f>IF('DOCENTI-CLASSI-MATERIE'!$B108="Docente",IF(ISBLANK(ORARIO!Q56)=TRUE,"",ORARIO!Q56),"")</f>
        <v/>
      </c>
      <c r="Z56" s="4" t="str">
        <f>IF('DOCENTI-CLASSI-MATERIE'!$B108="Docente",IF(ISBLANK(ORARIO!R56)=TRUE,"",ORARIO!R56),"")</f>
        <v/>
      </c>
      <c r="AA56" s="4" t="str">
        <f>IF('DOCENTI-CLASSI-MATERIE'!$B108="Docente",IF(ISBLANK(ORARIO!S56)=TRUE,"",ORARIO!S56),"")</f>
        <v/>
      </c>
      <c r="AB56" s="4" t="str">
        <f>IF('DOCENTI-CLASSI-MATERIE'!$B108="Docente",IF(ISBLANK(ORARIO!#REF!)=TRUE,"",ORARIO!#REF!),"")</f>
        <v/>
      </c>
      <c r="AC56" s="4" t="str">
        <f>IF('DOCENTI-CLASSI-MATERIE'!$B108="Docente",IF(ISBLANK(ORARIO!#REF!)=TRUE,"",ORARIO!#REF!),"")</f>
        <v/>
      </c>
      <c r="AD56" s="4" t="str">
        <f>IF('DOCENTI-CLASSI-MATERIE'!$B108="Docente",IF(ISBLANK(ORARIO!#REF!)=TRUE,"",ORARIO!#REF!),"")</f>
        <v/>
      </c>
      <c r="AE56" s="6" t="str">
        <f>IF('DOCENTI-CLASSI-MATERIE'!$B108="Docente",IF(ISBLANK(ORARIO!#REF!)=TRUE,"",ORARIO!#REF!),"")</f>
        <v/>
      </c>
      <c r="AF56" s="5" t="str">
        <f>IF('DOCENTI-CLASSI-MATERIE'!$B108="Docente",IF(ISBLANK(ORARIO!T56)=TRUE,"",ORARIO!T56),"")</f>
        <v/>
      </c>
      <c r="AG56" s="4" t="str">
        <f>IF('DOCENTI-CLASSI-MATERIE'!$B108="Docente",IF(ISBLANK(ORARIO!U56)=TRUE,"",ORARIO!U56),"")</f>
        <v/>
      </c>
      <c r="AH56" s="4" t="str">
        <f>IF('DOCENTI-CLASSI-MATERIE'!$B108="Docente",IF(ISBLANK(ORARIO!V56)=TRUE,"",ORARIO!V56),"")</f>
        <v/>
      </c>
      <c r="AI56" s="4" t="str">
        <f>IF('DOCENTI-CLASSI-MATERIE'!$B108="Docente",IF(ISBLANK(ORARIO!W56)=TRUE,"",ORARIO!W56),"")</f>
        <v/>
      </c>
      <c r="AJ56" s="4" t="str">
        <f>IF('DOCENTI-CLASSI-MATERIE'!$B108="Docente",IF(ISBLANK(ORARIO!X56)=TRUE,"",ORARIO!X56),"")</f>
        <v/>
      </c>
      <c r="AK56" s="4" t="str">
        <f>IF('DOCENTI-CLASSI-MATERIE'!$B108="Docente",IF(ISBLANK(ORARIO!Y56)=TRUE,"",ORARIO!Y56),"")</f>
        <v/>
      </c>
      <c r="AL56" s="4" t="str">
        <f>IF('DOCENTI-CLASSI-MATERIE'!$B108="Docente",IF(ISBLANK(ORARIO!#REF!)=TRUE,"",ORARIO!#REF!),"")</f>
        <v/>
      </c>
      <c r="AM56" s="4" t="str">
        <f>IF('DOCENTI-CLASSI-MATERIE'!$B108="Docente",IF(ISBLANK(ORARIO!#REF!)=TRUE,"",ORARIO!#REF!),"")</f>
        <v/>
      </c>
      <c r="AN56" s="4" t="str">
        <f>IF('DOCENTI-CLASSI-MATERIE'!$B108="Docente",IF(ISBLANK(ORARIO!#REF!)=TRUE,"",ORARIO!#REF!),"")</f>
        <v/>
      </c>
      <c r="AO56" s="6" t="str">
        <f>IF('DOCENTI-CLASSI-MATERIE'!$B108="Docente",IF(ISBLANK(ORARIO!#REF!)=TRUE,"",ORARIO!#REF!),"")</f>
        <v/>
      </c>
      <c r="AP56" s="5" t="str">
        <f>IF('DOCENTI-CLASSI-MATERIE'!$B108="Docente",IF(ISBLANK(ORARIO!Z56)=TRUE,"",ORARIO!Z56),"")</f>
        <v/>
      </c>
      <c r="AQ56" s="4" t="str">
        <f>IF('DOCENTI-CLASSI-MATERIE'!$B108="Docente",IF(ISBLANK(ORARIO!AA56)=TRUE,"",ORARIO!AA56),"")</f>
        <v/>
      </c>
      <c r="AR56" s="4" t="str">
        <f>IF('DOCENTI-CLASSI-MATERIE'!$B108="Docente",IF(ISBLANK(ORARIO!AB56)=TRUE,"",ORARIO!AB56),"")</f>
        <v/>
      </c>
      <c r="AS56" s="4" t="str">
        <f>IF('DOCENTI-CLASSI-MATERIE'!$B108="Docente",IF(ISBLANK(ORARIO!AC56)=TRUE,"",ORARIO!AC56),"")</f>
        <v/>
      </c>
      <c r="AT56" s="4" t="str">
        <f>IF('DOCENTI-CLASSI-MATERIE'!$B108="Docente",IF(ISBLANK(ORARIO!AD56)=TRUE,"",ORARIO!AD56),"")</f>
        <v/>
      </c>
      <c r="AU56" s="4" t="str">
        <f>IF('DOCENTI-CLASSI-MATERIE'!$B108="Docente",IF(ISBLANK(ORARIO!#REF!)=TRUE,"",ORARIO!#REF!),"")</f>
        <v/>
      </c>
      <c r="AV56" s="4" t="str">
        <f>IF('DOCENTI-CLASSI-MATERIE'!$B108="Docente",IF(ISBLANK(ORARIO!#REF!)=TRUE,"",ORARIO!#REF!),"")</f>
        <v/>
      </c>
      <c r="AW56" s="4" t="str">
        <f>IF('DOCENTI-CLASSI-MATERIE'!$B108="Docente",IF(ISBLANK(ORARIO!#REF!)=TRUE,"",ORARIO!#REF!),"")</f>
        <v/>
      </c>
      <c r="AX56" s="4" t="str">
        <f>IF('DOCENTI-CLASSI-MATERIE'!$B108="Docente",IF(ISBLANK(ORARIO!#REF!)=TRUE,"",ORARIO!#REF!),"")</f>
        <v/>
      </c>
      <c r="AY56" s="6" t="str">
        <f>IF('DOCENTI-CLASSI-MATERIE'!$B108="Docente",IF(ISBLANK(ORARIO!#REF!)=TRUE,"",ORARIO!#REF!),"")</f>
        <v/>
      </c>
      <c r="AZ56" s="5" t="str">
        <f>IF('DOCENTI-CLASSI-MATERIE'!$B108="Docente",IF(ISBLANK(ORARIO!AE56)=TRUE,"",ORARIO!AE56),"")</f>
        <v/>
      </c>
      <c r="BA56" s="4" t="str">
        <f>IF('DOCENTI-CLASSI-MATERIE'!$B108="Docente",IF(ISBLANK(ORARIO!AF56)=TRUE,"",ORARIO!AF56),"")</f>
        <v/>
      </c>
      <c r="BB56" s="4" t="str">
        <f>IF('DOCENTI-CLASSI-MATERIE'!$B108="Docente",IF(ISBLANK(ORARIO!AG56)=TRUE,"",ORARIO!AG56),"")</f>
        <v/>
      </c>
      <c r="BC56" s="4" t="str">
        <f>IF('DOCENTI-CLASSI-MATERIE'!$B108="Docente",IF(ISBLANK(ORARIO!AH56)=TRUE,"",ORARIO!AH56),"")</f>
        <v/>
      </c>
      <c r="BD56" s="4" t="str">
        <f>IF('DOCENTI-CLASSI-MATERIE'!$B108="Docente",IF(ISBLANK(ORARIO!AI56)=TRUE,"",ORARIO!AI56),"")</f>
        <v/>
      </c>
      <c r="BE56" s="4" t="str">
        <f>IF('DOCENTI-CLASSI-MATERIE'!$B108="Docente",IF(ISBLANK(ORARIO!#REF!)=TRUE,"",ORARIO!#REF!),"")</f>
        <v/>
      </c>
      <c r="BF56" s="4" t="str">
        <f>IF('DOCENTI-CLASSI-MATERIE'!$B108="Docente",IF(ISBLANK(ORARIO!#REF!)=TRUE,"",ORARIO!#REF!),"")</f>
        <v/>
      </c>
      <c r="BG56" s="4" t="str">
        <f>IF('DOCENTI-CLASSI-MATERIE'!$B108="Docente",IF(ISBLANK(ORARIO!#REF!)=TRUE,"",ORARIO!#REF!),"")</f>
        <v/>
      </c>
      <c r="BH56" s="4" t="str">
        <f>IF('DOCENTI-CLASSI-MATERIE'!$B108="Docente",IF(ISBLANK(ORARIO!#REF!)=TRUE,"",ORARIO!#REF!),"")</f>
        <v/>
      </c>
      <c r="BI56" s="6" t="str">
        <f>IF('DOCENTI-CLASSI-MATERIE'!$B108="Docente",IF(ISBLANK(ORARIO!#REF!)=TRUE,"",ORARIO!#REF!),"")</f>
        <v/>
      </c>
    </row>
    <row r="57" spans="1:61" ht="20.100000000000001" customHeight="1">
      <c r="A57" s="79" t="str">
        <f>IF('DOCENTI-CLASSI-MATERIE'!B110="Docente",'DOCENTI-CLASSI-MATERIE'!A110,"")</f>
        <v>SCIENZE TECN.</v>
      </c>
      <c r="B57" s="5" t="str">
        <f>IF('DOCENTI-CLASSI-MATERIE'!$B110="Docente",IF(ISBLANK(ORARIO!C57)=TRUE,"",ORARIO!C57),"")</f>
        <v/>
      </c>
      <c r="C57" s="4" t="str">
        <f>IF('DOCENTI-CLASSI-MATERIE'!$B110="Docente",IF(ISBLANK(ORARIO!D57)=TRUE,"",ORARIO!D57),"")</f>
        <v/>
      </c>
      <c r="D57" s="4" t="str">
        <f>IF('DOCENTI-CLASSI-MATERIE'!$B110="Docente",IF(ISBLANK(ORARIO!E57)=TRUE,"",ORARIO!E57),"")</f>
        <v/>
      </c>
      <c r="E57" s="4" t="str">
        <f>IF('DOCENTI-CLASSI-MATERIE'!$B110="Docente",IF(ISBLANK(ORARIO!F57)=TRUE,"",ORARIO!F57),"")</f>
        <v>2T</v>
      </c>
      <c r="F57" s="4" t="str">
        <f>IF('DOCENTI-CLASSI-MATERIE'!$B110="Docente",IF(ISBLANK(ORARIO!G57)=TRUE,"",ORARIO!G57),"")</f>
        <v>2T</v>
      </c>
      <c r="G57" s="4" t="e">
        <f>IF('DOCENTI-CLASSI-MATERIE'!$B110="Docente",IF(ISBLANK(ORARIO!#REF!)=TRUE,"",ORARIO!#REF!),"")</f>
        <v>#REF!</v>
      </c>
      <c r="H57" s="4" t="e">
        <f>IF('DOCENTI-CLASSI-MATERIE'!$B110="Docente",IF(ISBLANK(ORARIO!#REF!)=TRUE,"",ORARIO!#REF!),"")</f>
        <v>#REF!</v>
      </c>
      <c r="I57" s="4" t="e">
        <f>IF('DOCENTI-CLASSI-MATERIE'!$B110="Docente",IF(ISBLANK(ORARIO!#REF!)=TRUE,"",ORARIO!#REF!),"")</f>
        <v>#REF!</v>
      </c>
      <c r="J57" s="4" t="e">
        <f>IF('DOCENTI-CLASSI-MATERIE'!$B110="Docente",IF(ISBLANK(ORARIO!#REF!)=TRUE,"",ORARIO!#REF!),"")</f>
        <v>#REF!</v>
      </c>
      <c r="K57" s="6" t="e">
        <f>IF('DOCENTI-CLASSI-MATERIE'!$B110="Docente",IF(ISBLANK(ORARIO!#REF!)=TRUE,"",ORARIO!#REF!),"")</f>
        <v>#REF!</v>
      </c>
      <c r="L57" s="5" t="str">
        <f>IF('DOCENTI-CLASSI-MATERIE'!$B110="Docente",IF(ISBLANK(ORARIO!H57)=TRUE,"",ORARIO!H57),"")</f>
        <v/>
      </c>
      <c r="M57" s="4" t="str">
        <f>IF('DOCENTI-CLASSI-MATERIE'!$B110="Docente",IF(ISBLANK(ORARIO!I57)=TRUE,"",ORARIO!I57),"")</f>
        <v/>
      </c>
      <c r="N57" s="4" t="str">
        <f>IF('DOCENTI-CLASSI-MATERIE'!$B110="Docente",IF(ISBLANK(ORARIO!J57)=TRUE,"",ORARIO!J57),"")</f>
        <v>2T</v>
      </c>
      <c r="O57" s="4" t="str">
        <f>IF('DOCENTI-CLASSI-MATERIE'!$B110="Docente",IF(ISBLANK(ORARIO!K57)=TRUE,"",ORARIO!K57),"")</f>
        <v/>
      </c>
      <c r="P57" s="4" t="str">
        <f>IF('DOCENTI-CLASSI-MATERIE'!$B110="Docente",IF(ISBLANK(ORARIO!L57)=TRUE,"",ORARIO!L57),"")</f>
        <v/>
      </c>
      <c r="Q57" s="4" t="str">
        <f>IF('DOCENTI-CLASSI-MATERIE'!$B110="Docente",IF(ISBLANK(ORARIO!M57)=TRUE,"",ORARIO!M57),"")</f>
        <v/>
      </c>
      <c r="R57" s="4" t="e">
        <f>IF('DOCENTI-CLASSI-MATERIE'!$B110="Docente",IF(ISBLANK(ORARIO!#REF!)=TRUE,"",ORARIO!#REF!),"")</f>
        <v>#REF!</v>
      </c>
      <c r="S57" s="4" t="e">
        <f>IF('DOCENTI-CLASSI-MATERIE'!$B110="Docente",IF(ISBLANK(ORARIO!#REF!)=TRUE,"",ORARIO!#REF!),"")</f>
        <v>#REF!</v>
      </c>
      <c r="T57" s="4" t="e">
        <f>IF('DOCENTI-CLASSI-MATERIE'!$B110="Docente",IF(ISBLANK(ORARIO!#REF!)=TRUE,"",ORARIO!#REF!),"")</f>
        <v>#REF!</v>
      </c>
      <c r="U57" s="6" t="e">
        <f>IF('DOCENTI-CLASSI-MATERIE'!$B110="Docente",IF(ISBLANK(ORARIO!#REF!)=TRUE,"",ORARIO!#REF!),"")</f>
        <v>#REF!</v>
      </c>
      <c r="V57" s="5" t="str">
        <f>IF('DOCENTI-CLASSI-MATERIE'!$B110="Docente",IF(ISBLANK(ORARIO!N57)=TRUE,"",ORARIO!N57),"")</f>
        <v/>
      </c>
      <c r="W57" s="4" t="str">
        <f>IF('DOCENTI-CLASSI-MATERIE'!$B110="Docente",IF(ISBLANK(ORARIO!O57)=TRUE,"",ORARIO!O57),"")</f>
        <v/>
      </c>
      <c r="X57" s="4" t="str">
        <f>IF('DOCENTI-CLASSI-MATERIE'!$B110="Docente",IF(ISBLANK(ORARIO!P57)=TRUE,"",ORARIO!P57),"")</f>
        <v/>
      </c>
      <c r="Y57" s="4" t="str">
        <f>IF('DOCENTI-CLASSI-MATERIE'!$B110="Docente",IF(ISBLANK(ORARIO!Q57)=TRUE,"",ORARIO!Q57),"")</f>
        <v/>
      </c>
      <c r="Z57" s="4" t="str">
        <f>IF('DOCENTI-CLASSI-MATERIE'!$B110="Docente",IF(ISBLANK(ORARIO!R57)=TRUE,"",ORARIO!R57),"")</f>
        <v/>
      </c>
      <c r="AA57" s="4" t="str">
        <f>IF('DOCENTI-CLASSI-MATERIE'!$B110="Docente",IF(ISBLANK(ORARIO!S57)=TRUE,"",ORARIO!S57),"")</f>
        <v/>
      </c>
      <c r="AB57" s="4" t="e">
        <f>IF('DOCENTI-CLASSI-MATERIE'!$B110="Docente",IF(ISBLANK(ORARIO!#REF!)=TRUE,"",ORARIO!#REF!),"")</f>
        <v>#REF!</v>
      </c>
      <c r="AC57" s="4" t="e">
        <f>IF('DOCENTI-CLASSI-MATERIE'!$B110="Docente",IF(ISBLANK(ORARIO!#REF!)=TRUE,"",ORARIO!#REF!),"")</f>
        <v>#REF!</v>
      </c>
      <c r="AD57" s="4" t="e">
        <f>IF('DOCENTI-CLASSI-MATERIE'!$B110="Docente",IF(ISBLANK(ORARIO!#REF!)=TRUE,"",ORARIO!#REF!),"")</f>
        <v>#REF!</v>
      </c>
      <c r="AE57" s="6" t="e">
        <f>IF('DOCENTI-CLASSI-MATERIE'!$B110="Docente",IF(ISBLANK(ORARIO!#REF!)=TRUE,"",ORARIO!#REF!),"")</f>
        <v>#REF!</v>
      </c>
      <c r="AF57" s="5" t="str">
        <f>IF('DOCENTI-CLASSI-MATERIE'!$B110="Docente",IF(ISBLANK(ORARIO!T57)=TRUE,"",ORARIO!T57),"")</f>
        <v/>
      </c>
      <c r="AG57" s="4" t="str">
        <f>IF('DOCENTI-CLASSI-MATERIE'!$B110="Docente",IF(ISBLANK(ORARIO!U57)=TRUE,"",ORARIO!U57),"")</f>
        <v/>
      </c>
      <c r="AH57" s="4" t="str">
        <f>IF('DOCENTI-CLASSI-MATERIE'!$B110="Docente",IF(ISBLANK(ORARIO!V57)=TRUE,"",ORARIO!V57),"")</f>
        <v/>
      </c>
      <c r="AI57" s="4" t="str">
        <f>IF('DOCENTI-CLASSI-MATERIE'!$B110="Docente",IF(ISBLANK(ORARIO!W57)=TRUE,"",ORARIO!W57),"")</f>
        <v/>
      </c>
      <c r="AJ57" s="4" t="str">
        <f>IF('DOCENTI-CLASSI-MATERIE'!$B110="Docente",IF(ISBLANK(ORARIO!X57)=TRUE,"",ORARIO!X57),"")</f>
        <v/>
      </c>
      <c r="AK57" s="4" t="str">
        <f>IF('DOCENTI-CLASSI-MATERIE'!$B110="Docente",IF(ISBLANK(ORARIO!Y57)=TRUE,"",ORARIO!Y57),"")</f>
        <v/>
      </c>
      <c r="AL57" s="4" t="e">
        <f>IF('DOCENTI-CLASSI-MATERIE'!$B110="Docente",IF(ISBLANK(ORARIO!#REF!)=TRUE,"",ORARIO!#REF!),"")</f>
        <v>#REF!</v>
      </c>
      <c r="AM57" s="4" t="e">
        <f>IF('DOCENTI-CLASSI-MATERIE'!$B110="Docente",IF(ISBLANK(ORARIO!#REF!)=TRUE,"",ORARIO!#REF!),"")</f>
        <v>#REF!</v>
      </c>
      <c r="AN57" s="4" t="e">
        <f>IF('DOCENTI-CLASSI-MATERIE'!$B110="Docente",IF(ISBLANK(ORARIO!#REF!)=TRUE,"",ORARIO!#REF!),"")</f>
        <v>#REF!</v>
      </c>
      <c r="AO57" s="6" t="e">
        <f>IF('DOCENTI-CLASSI-MATERIE'!$B110="Docente",IF(ISBLANK(ORARIO!#REF!)=TRUE,"",ORARIO!#REF!),"")</f>
        <v>#REF!</v>
      </c>
      <c r="AP57" s="5" t="str">
        <f>IF('DOCENTI-CLASSI-MATERIE'!$B110="Docente",IF(ISBLANK(ORARIO!Z57)=TRUE,"",ORARIO!Z57),"")</f>
        <v/>
      </c>
      <c r="AQ57" s="4" t="str">
        <f>IF('DOCENTI-CLASSI-MATERIE'!$B110="Docente",IF(ISBLANK(ORARIO!AA57)=TRUE,"",ORARIO!AA57),"")</f>
        <v/>
      </c>
      <c r="AR57" s="4" t="str">
        <f>IF('DOCENTI-CLASSI-MATERIE'!$B110="Docente",IF(ISBLANK(ORARIO!AB57)=TRUE,"",ORARIO!AB57),"")</f>
        <v/>
      </c>
      <c r="AS57" s="4" t="str">
        <f>IF('DOCENTI-CLASSI-MATERIE'!$B110="Docente",IF(ISBLANK(ORARIO!AC57)=TRUE,"",ORARIO!AC57),"")</f>
        <v/>
      </c>
      <c r="AT57" s="4" t="str">
        <f>IF('DOCENTI-CLASSI-MATERIE'!$B110="Docente",IF(ISBLANK(ORARIO!AD57)=TRUE,"",ORARIO!AD57),"")</f>
        <v/>
      </c>
      <c r="AU57" s="4" t="e">
        <f>IF('DOCENTI-CLASSI-MATERIE'!$B110="Docente",IF(ISBLANK(ORARIO!#REF!)=TRUE,"",ORARIO!#REF!),"")</f>
        <v>#REF!</v>
      </c>
      <c r="AV57" s="4" t="e">
        <f>IF('DOCENTI-CLASSI-MATERIE'!$B110="Docente",IF(ISBLANK(ORARIO!#REF!)=TRUE,"",ORARIO!#REF!),"")</f>
        <v>#REF!</v>
      </c>
      <c r="AW57" s="4" t="e">
        <f>IF('DOCENTI-CLASSI-MATERIE'!$B110="Docente",IF(ISBLANK(ORARIO!#REF!)=TRUE,"",ORARIO!#REF!),"")</f>
        <v>#REF!</v>
      </c>
      <c r="AX57" s="4" t="e">
        <f>IF('DOCENTI-CLASSI-MATERIE'!$B110="Docente",IF(ISBLANK(ORARIO!#REF!)=TRUE,"",ORARIO!#REF!),"")</f>
        <v>#REF!</v>
      </c>
      <c r="AY57" s="6" t="e">
        <f>IF('DOCENTI-CLASSI-MATERIE'!$B110="Docente",IF(ISBLANK(ORARIO!#REF!)=TRUE,"",ORARIO!#REF!),"")</f>
        <v>#REF!</v>
      </c>
      <c r="AZ57" s="5" t="str">
        <f>IF('DOCENTI-CLASSI-MATERIE'!$B110="Docente",IF(ISBLANK(ORARIO!AE57)=TRUE,"",ORARIO!AE57),"")</f>
        <v/>
      </c>
      <c r="BA57" s="4" t="str">
        <f>IF('DOCENTI-CLASSI-MATERIE'!$B110="Docente",IF(ISBLANK(ORARIO!AF57)=TRUE,"",ORARIO!AF57),"")</f>
        <v/>
      </c>
      <c r="BB57" s="4" t="str">
        <f>IF('DOCENTI-CLASSI-MATERIE'!$B110="Docente",IF(ISBLANK(ORARIO!AG57)=TRUE,"",ORARIO!AG57),"")</f>
        <v/>
      </c>
      <c r="BC57" s="4" t="str">
        <f>IF('DOCENTI-CLASSI-MATERIE'!$B110="Docente",IF(ISBLANK(ORARIO!AH57)=TRUE,"",ORARIO!AH57),"")</f>
        <v/>
      </c>
      <c r="BD57" s="4" t="str">
        <f>IF('DOCENTI-CLASSI-MATERIE'!$B110="Docente",IF(ISBLANK(ORARIO!AI57)=TRUE,"",ORARIO!AI57),"")</f>
        <v/>
      </c>
      <c r="BE57" s="4" t="e">
        <f>IF('DOCENTI-CLASSI-MATERIE'!$B110="Docente",IF(ISBLANK(ORARIO!#REF!)=TRUE,"",ORARIO!#REF!),"")</f>
        <v>#REF!</v>
      </c>
      <c r="BF57" s="4" t="e">
        <f>IF('DOCENTI-CLASSI-MATERIE'!$B110="Docente",IF(ISBLANK(ORARIO!#REF!)=TRUE,"",ORARIO!#REF!),"")</f>
        <v>#REF!</v>
      </c>
      <c r="BG57" s="4" t="e">
        <f>IF('DOCENTI-CLASSI-MATERIE'!$B110="Docente",IF(ISBLANK(ORARIO!#REF!)=TRUE,"",ORARIO!#REF!),"")</f>
        <v>#REF!</v>
      </c>
      <c r="BH57" s="4" t="e">
        <f>IF('DOCENTI-CLASSI-MATERIE'!$B110="Docente",IF(ISBLANK(ORARIO!#REF!)=TRUE,"",ORARIO!#REF!),"")</f>
        <v>#REF!</v>
      </c>
      <c r="BI57" s="6" t="e">
        <f>IF('DOCENTI-CLASSI-MATERIE'!$B110="Docente",IF(ISBLANK(ORARIO!#REF!)=TRUE,"",ORARIO!#REF!),"")</f>
        <v>#REF!</v>
      </c>
    </row>
    <row r="58" spans="1:61" ht="20.100000000000001" customHeight="1">
      <c r="A58" s="79" t="str">
        <f>IF('DOCENTI-CLASSI-MATERIE'!B112="Docente",'DOCENTI-CLASSI-MATERIE'!A112,"")</f>
        <v>TAMMARO</v>
      </c>
      <c r="B58" s="5" t="str">
        <f>IF('DOCENTI-CLASSI-MATERIE'!$B112="Docente",IF(ISBLANK(ORARIO!C58)=TRUE,"",ORARIO!C58),"")</f>
        <v/>
      </c>
      <c r="C58" s="4" t="str">
        <f>IF('DOCENTI-CLASSI-MATERIE'!$B112="Docente",IF(ISBLANK(ORARIO!D58)=TRUE,"",ORARIO!D58),"")</f>
        <v>5E</v>
      </c>
      <c r="D58" s="4" t="str">
        <f>IF('DOCENTI-CLASSI-MATERIE'!$B112="Docente",IF(ISBLANK(ORARIO!E58)=TRUE,"",ORARIO!E58),"")</f>
        <v>5E</v>
      </c>
      <c r="E58" s="4" t="str">
        <f>IF('DOCENTI-CLASSI-MATERIE'!$B112="Docente",IF(ISBLANK(ORARIO!F58)=TRUE,"",ORARIO!F58),"")</f>
        <v>3E</v>
      </c>
      <c r="F58" s="4" t="str">
        <f>IF('DOCENTI-CLASSI-MATERIE'!$B112="Docente",IF(ISBLANK(ORARIO!G58)=TRUE,"",ORARIO!G58),"")</f>
        <v>3E</v>
      </c>
      <c r="G58" s="4" t="e">
        <f>IF('DOCENTI-CLASSI-MATERIE'!$B112="Docente",IF(ISBLANK(ORARIO!#REF!)=TRUE,"",ORARIO!#REF!),"")</f>
        <v>#REF!</v>
      </c>
      <c r="H58" s="4" t="e">
        <f>IF('DOCENTI-CLASSI-MATERIE'!$B112="Docente",IF(ISBLANK(ORARIO!#REF!)=TRUE,"",ORARIO!#REF!),"")</f>
        <v>#REF!</v>
      </c>
      <c r="I58" s="4" t="e">
        <f>IF('DOCENTI-CLASSI-MATERIE'!$B112="Docente",IF(ISBLANK(ORARIO!#REF!)=TRUE,"",ORARIO!#REF!),"")</f>
        <v>#REF!</v>
      </c>
      <c r="J58" s="4" t="e">
        <f>IF('DOCENTI-CLASSI-MATERIE'!$B112="Docente",IF(ISBLANK(ORARIO!#REF!)=TRUE,"",ORARIO!#REF!),"")</f>
        <v>#REF!</v>
      </c>
      <c r="K58" s="6" t="e">
        <f>IF('DOCENTI-CLASSI-MATERIE'!$B112="Docente",IF(ISBLANK(ORARIO!#REF!)=TRUE,"",ORARIO!#REF!),"")</f>
        <v>#REF!</v>
      </c>
      <c r="L58" s="5" t="str">
        <f>IF('DOCENTI-CLASSI-MATERIE'!$B112="Docente",IF(ISBLANK(ORARIO!H58)=TRUE,"",ORARIO!H58),"")</f>
        <v/>
      </c>
      <c r="M58" s="4" t="str">
        <f>IF('DOCENTI-CLASSI-MATERIE'!$B112="Docente",IF(ISBLANK(ORARIO!I58)=TRUE,"",ORARIO!I58),"")</f>
        <v/>
      </c>
      <c r="N58" s="4" t="str">
        <f>IF('DOCENTI-CLASSI-MATERIE'!$B112="Docente",IF(ISBLANK(ORARIO!J58)=TRUE,"",ORARIO!J58),"")</f>
        <v/>
      </c>
      <c r="O58" s="4" t="str">
        <f>IF('DOCENTI-CLASSI-MATERIE'!$B112="Docente",IF(ISBLANK(ORARIO!K58)=TRUE,"",ORARIO!K58),"")</f>
        <v/>
      </c>
      <c r="P58" s="4" t="str">
        <f>IF('DOCENTI-CLASSI-MATERIE'!$B112="Docente",IF(ISBLANK(ORARIO!L58)=TRUE,"",ORARIO!L58),"")</f>
        <v/>
      </c>
      <c r="Q58" s="4" t="str">
        <f>IF('DOCENTI-CLASSI-MATERIE'!$B112="Docente",IF(ISBLANK(ORARIO!M58)=TRUE,"",ORARIO!M58),"")</f>
        <v/>
      </c>
      <c r="R58" s="4" t="e">
        <f>IF('DOCENTI-CLASSI-MATERIE'!$B112="Docente",IF(ISBLANK(ORARIO!#REF!)=TRUE,"",ORARIO!#REF!),"")</f>
        <v>#REF!</v>
      </c>
      <c r="S58" s="4" t="e">
        <f>IF('DOCENTI-CLASSI-MATERIE'!$B112="Docente",IF(ISBLANK(ORARIO!#REF!)=TRUE,"",ORARIO!#REF!),"")</f>
        <v>#REF!</v>
      </c>
      <c r="T58" s="4" t="e">
        <f>IF('DOCENTI-CLASSI-MATERIE'!$B112="Docente",IF(ISBLANK(ORARIO!#REF!)=TRUE,"",ORARIO!#REF!),"")</f>
        <v>#REF!</v>
      </c>
      <c r="U58" s="6" t="e">
        <f>IF('DOCENTI-CLASSI-MATERIE'!$B112="Docente",IF(ISBLANK(ORARIO!#REF!)=TRUE,"",ORARIO!#REF!),"")</f>
        <v>#REF!</v>
      </c>
      <c r="V58" s="5" t="str">
        <f>IF('DOCENTI-CLASSI-MATERIE'!$B112="Docente",IF(ISBLANK(ORARIO!N58)=TRUE,"",ORARIO!N58),"")</f>
        <v/>
      </c>
      <c r="W58" s="4" t="str">
        <f>IF('DOCENTI-CLASSI-MATERIE'!$B112="Docente",IF(ISBLANK(ORARIO!O58)=TRUE,"",ORARIO!O58),"")</f>
        <v/>
      </c>
      <c r="X58" s="4" t="str">
        <f>IF('DOCENTI-CLASSI-MATERIE'!$B112="Docente",IF(ISBLANK(ORARIO!P58)=TRUE,"",ORARIO!P58),"")</f>
        <v>3E</v>
      </c>
      <c r="Y58" s="4" t="str">
        <f>IF('DOCENTI-CLASSI-MATERIE'!$B112="Docente",IF(ISBLANK(ORARIO!Q58)=TRUE,"",ORARIO!Q58),"")</f>
        <v>3E</v>
      </c>
      <c r="Z58" s="4" t="str">
        <f>IF('DOCENTI-CLASSI-MATERIE'!$B112="Docente",IF(ISBLANK(ORARIO!R58)=TRUE,"",ORARIO!R58),"")</f>
        <v>4E</v>
      </c>
      <c r="AA58" s="4" t="str">
        <f>IF('DOCENTI-CLASSI-MATERIE'!$B112="Docente",IF(ISBLANK(ORARIO!S58)=TRUE,"",ORARIO!S58),"")</f>
        <v>4E</v>
      </c>
      <c r="AB58" s="4" t="e">
        <f>IF('DOCENTI-CLASSI-MATERIE'!$B112="Docente",IF(ISBLANK(ORARIO!#REF!)=TRUE,"",ORARIO!#REF!),"")</f>
        <v>#REF!</v>
      </c>
      <c r="AC58" s="4" t="e">
        <f>IF('DOCENTI-CLASSI-MATERIE'!$B112="Docente",IF(ISBLANK(ORARIO!#REF!)=TRUE,"",ORARIO!#REF!),"")</f>
        <v>#REF!</v>
      </c>
      <c r="AD58" s="4" t="e">
        <f>IF('DOCENTI-CLASSI-MATERIE'!$B112="Docente",IF(ISBLANK(ORARIO!#REF!)=TRUE,"",ORARIO!#REF!),"")</f>
        <v>#REF!</v>
      </c>
      <c r="AE58" s="6" t="e">
        <f>IF('DOCENTI-CLASSI-MATERIE'!$B112="Docente",IF(ISBLANK(ORARIO!#REF!)=TRUE,"",ORARIO!#REF!),"")</f>
        <v>#REF!</v>
      </c>
      <c r="AF58" s="5" t="str">
        <f>IF('DOCENTI-CLASSI-MATERIE'!$B112="Docente",IF(ISBLANK(ORARIO!T58)=TRUE,"",ORARIO!T58),"")</f>
        <v>5E</v>
      </c>
      <c r="AG58" s="4" t="str">
        <f>IF('DOCENTI-CLASSI-MATERIE'!$B112="Docente",IF(ISBLANK(ORARIO!U58)=TRUE,"",ORARIO!U58),"")</f>
        <v>5E</v>
      </c>
      <c r="AH58" s="4" t="str">
        <f>IF('DOCENTI-CLASSI-MATERIE'!$B112="Docente",IF(ISBLANK(ORARIO!V58)=TRUE,"",ORARIO!V58),"")</f>
        <v>3E</v>
      </c>
      <c r="AI58" s="4" t="str">
        <f>IF('DOCENTI-CLASSI-MATERIE'!$B112="Docente",IF(ISBLANK(ORARIO!W58)=TRUE,"",ORARIO!W58),"")</f>
        <v>3E</v>
      </c>
      <c r="AJ58" s="4" t="str">
        <f>IF('DOCENTI-CLASSI-MATERIE'!$B112="Docente",IF(ISBLANK(ORARIO!X58)=TRUE,"",ORARIO!X58),"")</f>
        <v/>
      </c>
      <c r="AK58" s="4" t="str">
        <f>IF('DOCENTI-CLASSI-MATERIE'!$B112="Docente",IF(ISBLANK(ORARIO!Y58)=TRUE,"",ORARIO!Y58),"")</f>
        <v/>
      </c>
      <c r="AL58" s="4" t="e">
        <f>IF('DOCENTI-CLASSI-MATERIE'!$B112="Docente",IF(ISBLANK(ORARIO!#REF!)=TRUE,"",ORARIO!#REF!),"")</f>
        <v>#REF!</v>
      </c>
      <c r="AM58" s="4" t="e">
        <f>IF('DOCENTI-CLASSI-MATERIE'!$B112="Docente",IF(ISBLANK(ORARIO!#REF!)=TRUE,"",ORARIO!#REF!),"")</f>
        <v>#REF!</v>
      </c>
      <c r="AN58" s="4" t="e">
        <f>IF('DOCENTI-CLASSI-MATERIE'!$B112="Docente",IF(ISBLANK(ORARIO!#REF!)=TRUE,"",ORARIO!#REF!),"")</f>
        <v>#REF!</v>
      </c>
      <c r="AO58" s="6" t="e">
        <f>IF('DOCENTI-CLASSI-MATERIE'!$B112="Docente",IF(ISBLANK(ORARIO!#REF!)=TRUE,"",ORARIO!#REF!),"")</f>
        <v>#REF!</v>
      </c>
      <c r="AP58" s="5" t="str">
        <f>IF('DOCENTI-CLASSI-MATERIE'!$B112="Docente",IF(ISBLANK(ORARIO!Z58)=TRUE,"",ORARIO!Z58),"")</f>
        <v>5E</v>
      </c>
      <c r="AQ58" s="4" t="str">
        <f>IF('DOCENTI-CLASSI-MATERIE'!$B112="Docente",IF(ISBLANK(ORARIO!AA58)=TRUE,"",ORARIO!AA58),"")</f>
        <v>5E</v>
      </c>
      <c r="AR58" s="4" t="str">
        <f>IF('DOCENTI-CLASSI-MATERIE'!$B112="Docente",IF(ISBLANK(ORARIO!AB58)=TRUE,"",ORARIO!AB58),"")</f>
        <v>3E</v>
      </c>
      <c r="AS58" s="4" t="str">
        <f>IF('DOCENTI-CLASSI-MATERIE'!$B112="Docente",IF(ISBLANK(ORARIO!AC58)=TRUE,"",ORARIO!AC58),"")</f>
        <v>4E</v>
      </c>
      <c r="AT58" s="4" t="str">
        <f>IF('DOCENTI-CLASSI-MATERIE'!$B112="Docente",IF(ISBLANK(ORARIO!AD58)=TRUE,"",ORARIO!AD58),"")</f>
        <v/>
      </c>
      <c r="AU58" s="4" t="e">
        <f>IF('DOCENTI-CLASSI-MATERIE'!$B112="Docente",IF(ISBLANK(ORARIO!#REF!)=TRUE,"",ORARIO!#REF!),"")</f>
        <v>#REF!</v>
      </c>
      <c r="AV58" s="4" t="e">
        <f>IF('DOCENTI-CLASSI-MATERIE'!$B112="Docente",IF(ISBLANK(ORARIO!#REF!)=TRUE,"",ORARIO!#REF!),"")</f>
        <v>#REF!</v>
      </c>
      <c r="AW58" s="4" t="e">
        <f>IF('DOCENTI-CLASSI-MATERIE'!$B112="Docente",IF(ISBLANK(ORARIO!#REF!)=TRUE,"",ORARIO!#REF!),"")</f>
        <v>#REF!</v>
      </c>
      <c r="AX58" s="4" t="e">
        <f>IF('DOCENTI-CLASSI-MATERIE'!$B112="Docente",IF(ISBLANK(ORARIO!#REF!)=TRUE,"",ORARIO!#REF!),"")</f>
        <v>#REF!</v>
      </c>
      <c r="AY58" s="6" t="e">
        <f>IF('DOCENTI-CLASSI-MATERIE'!$B112="Docente",IF(ISBLANK(ORARIO!#REF!)=TRUE,"",ORARIO!#REF!),"")</f>
        <v>#REF!</v>
      </c>
      <c r="AZ58" s="5" t="str">
        <f>IF('DOCENTI-CLASSI-MATERIE'!$B112="Docente",IF(ISBLANK(ORARIO!AE58)=TRUE,"",ORARIO!AE58),"")</f>
        <v/>
      </c>
      <c r="BA58" s="4" t="str">
        <f>IF('DOCENTI-CLASSI-MATERIE'!$B112="Docente",IF(ISBLANK(ORARIO!AF58)=TRUE,"",ORARIO!AF58),"")</f>
        <v/>
      </c>
      <c r="BB58" s="4" t="str">
        <f>IF('DOCENTI-CLASSI-MATERIE'!$B112="Docente",IF(ISBLANK(ORARIO!AG58)=TRUE,"",ORARIO!AG58),"")</f>
        <v>4E</v>
      </c>
      <c r="BC58" s="4" t="str">
        <f>IF('DOCENTI-CLASSI-MATERIE'!$B112="Docente",IF(ISBLANK(ORARIO!AH58)=TRUE,"",ORARIO!AH58),"")</f>
        <v>4E</v>
      </c>
      <c r="BD58" s="4" t="str">
        <f>IF('DOCENTI-CLASSI-MATERIE'!$B112="Docente",IF(ISBLANK(ORARIO!AI58)=TRUE,"",ORARIO!AI58),"")</f>
        <v>4E</v>
      </c>
      <c r="BE58" s="4" t="e">
        <f>IF('DOCENTI-CLASSI-MATERIE'!$B112="Docente",IF(ISBLANK(ORARIO!#REF!)=TRUE,"",ORARIO!#REF!),"")</f>
        <v>#REF!</v>
      </c>
      <c r="BF58" s="4" t="e">
        <f>IF('DOCENTI-CLASSI-MATERIE'!$B112="Docente",IF(ISBLANK(ORARIO!#REF!)=TRUE,"",ORARIO!#REF!),"")</f>
        <v>#REF!</v>
      </c>
      <c r="BG58" s="4" t="e">
        <f>IF('DOCENTI-CLASSI-MATERIE'!$B112="Docente",IF(ISBLANK(ORARIO!#REF!)=TRUE,"",ORARIO!#REF!),"")</f>
        <v>#REF!</v>
      </c>
      <c r="BH58" s="4" t="e">
        <f>IF('DOCENTI-CLASSI-MATERIE'!$B112="Docente",IF(ISBLANK(ORARIO!#REF!)=TRUE,"",ORARIO!#REF!),"")</f>
        <v>#REF!</v>
      </c>
      <c r="BI58" s="6" t="e">
        <f>IF('DOCENTI-CLASSI-MATERIE'!$B112="Docente",IF(ISBLANK(ORARIO!#REF!)=TRUE,"",ORARIO!#REF!),"")</f>
        <v>#REF!</v>
      </c>
    </row>
    <row r="59" spans="1:61" ht="20.100000000000001" customHeight="1">
      <c r="A59" s="79" t="str">
        <f>IF('DOCENTI-CLASSI-MATERIE'!B114="Docente",'DOCENTI-CLASSI-MATERIE'!A114,"")</f>
        <v>SISTEMI AUTOM</v>
      </c>
      <c r="B59" s="5" t="str">
        <f>IF('DOCENTI-CLASSI-MATERIE'!$B114="Docente",IF(ISBLANK(ORARIO!C59)=TRUE,"",ORARIO!C59),"")</f>
        <v>5E</v>
      </c>
      <c r="C59" s="4" t="str">
        <f>IF('DOCENTI-CLASSI-MATERIE'!$B114="Docente",IF(ISBLANK(ORARIO!D59)=TRUE,"",ORARIO!D59),"")</f>
        <v/>
      </c>
      <c r="D59" s="4" t="str">
        <f>IF('DOCENTI-CLASSI-MATERIE'!$B114="Docente",IF(ISBLANK(ORARIO!E59)=TRUE,"",ORARIO!E59),"")</f>
        <v>4E</v>
      </c>
      <c r="E59" s="4" t="str">
        <f>IF('DOCENTI-CLASSI-MATERIE'!$B114="Docente",IF(ISBLANK(ORARIO!F59)=TRUE,"",ORARIO!F59),"")</f>
        <v/>
      </c>
      <c r="F59" s="4" t="str">
        <f>IF('DOCENTI-CLASSI-MATERIE'!$B114="Docente",IF(ISBLANK(ORARIO!G59)=TRUE,"",ORARIO!G59),"")</f>
        <v/>
      </c>
      <c r="G59" s="4" t="e">
        <f>IF('DOCENTI-CLASSI-MATERIE'!$B114="Docente",IF(ISBLANK(ORARIO!#REF!)=TRUE,"",ORARIO!#REF!),"")</f>
        <v>#REF!</v>
      </c>
      <c r="H59" s="4" t="e">
        <f>IF('DOCENTI-CLASSI-MATERIE'!$B114="Docente",IF(ISBLANK(ORARIO!#REF!)=TRUE,"",ORARIO!#REF!),"")</f>
        <v>#REF!</v>
      </c>
      <c r="I59" s="4" t="e">
        <f>IF('DOCENTI-CLASSI-MATERIE'!$B114="Docente",IF(ISBLANK(ORARIO!#REF!)=TRUE,"",ORARIO!#REF!),"")</f>
        <v>#REF!</v>
      </c>
      <c r="J59" s="4" t="e">
        <f>IF('DOCENTI-CLASSI-MATERIE'!$B114="Docente",IF(ISBLANK(ORARIO!#REF!)=TRUE,"",ORARIO!#REF!),"")</f>
        <v>#REF!</v>
      </c>
      <c r="K59" s="6" t="e">
        <f>IF('DOCENTI-CLASSI-MATERIE'!$B114="Docente",IF(ISBLANK(ORARIO!#REF!)=TRUE,"",ORARIO!#REF!),"")</f>
        <v>#REF!</v>
      </c>
      <c r="L59" s="5" t="str">
        <f>IF('DOCENTI-CLASSI-MATERIE'!$B114="Docente",IF(ISBLANK(ORARIO!H59)=TRUE,"",ORARIO!H59),"")</f>
        <v>5E</v>
      </c>
      <c r="M59" s="4" t="str">
        <f>IF('DOCENTI-CLASSI-MATERIE'!$B114="Docente",IF(ISBLANK(ORARIO!I59)=TRUE,"",ORARIO!I59),"")</f>
        <v/>
      </c>
      <c r="N59" s="4" t="str">
        <f>IF('DOCENTI-CLASSI-MATERIE'!$B114="Docente",IF(ISBLANK(ORARIO!J59)=TRUE,"",ORARIO!J59),"")</f>
        <v/>
      </c>
      <c r="O59" s="4" t="str">
        <f>IF('DOCENTI-CLASSI-MATERIE'!$B114="Docente",IF(ISBLANK(ORARIO!K59)=TRUE,"",ORARIO!K59),"")</f>
        <v/>
      </c>
      <c r="P59" s="4" t="str">
        <f>IF('DOCENTI-CLASSI-MATERIE'!$B114="Docente",IF(ISBLANK(ORARIO!L59)=TRUE,"",ORARIO!L59),"")</f>
        <v>4E</v>
      </c>
      <c r="Q59" s="4" t="str">
        <f>IF('DOCENTI-CLASSI-MATERIE'!$B114="Docente",IF(ISBLANK(ORARIO!M59)=TRUE,"",ORARIO!M59),"")</f>
        <v>4E</v>
      </c>
      <c r="R59" s="4" t="e">
        <f>IF('DOCENTI-CLASSI-MATERIE'!$B114="Docente",IF(ISBLANK(ORARIO!#REF!)=TRUE,"",ORARIO!#REF!),"")</f>
        <v>#REF!</v>
      </c>
      <c r="S59" s="4" t="e">
        <f>IF('DOCENTI-CLASSI-MATERIE'!$B114="Docente",IF(ISBLANK(ORARIO!#REF!)=TRUE,"",ORARIO!#REF!),"")</f>
        <v>#REF!</v>
      </c>
      <c r="T59" s="4" t="e">
        <f>IF('DOCENTI-CLASSI-MATERIE'!$B114="Docente",IF(ISBLANK(ORARIO!#REF!)=TRUE,"",ORARIO!#REF!),"")</f>
        <v>#REF!</v>
      </c>
      <c r="U59" s="6" t="e">
        <f>IF('DOCENTI-CLASSI-MATERIE'!$B114="Docente",IF(ISBLANK(ORARIO!#REF!)=TRUE,"",ORARIO!#REF!),"")</f>
        <v>#REF!</v>
      </c>
      <c r="V59" s="5" t="str">
        <f>IF('DOCENTI-CLASSI-MATERIE'!$B114="Docente",IF(ISBLANK(ORARIO!N59)=TRUE,"",ORARIO!N59),"")</f>
        <v/>
      </c>
      <c r="W59" s="4" t="str">
        <f>IF('DOCENTI-CLASSI-MATERIE'!$B114="Docente",IF(ISBLANK(ORARIO!O59)=TRUE,"",ORARIO!O59),"")</f>
        <v/>
      </c>
      <c r="X59" s="4" t="str">
        <f>IF('DOCENTI-CLASSI-MATERIE'!$B114="Docente",IF(ISBLANK(ORARIO!P59)=TRUE,"",ORARIO!P59),"")</f>
        <v>5E</v>
      </c>
      <c r="Y59" s="4" t="str">
        <f>IF('DOCENTI-CLASSI-MATERIE'!$B114="Docente",IF(ISBLANK(ORARIO!Q59)=TRUE,"",ORARIO!Q59),"")</f>
        <v>5E</v>
      </c>
      <c r="Z59" s="4" t="str">
        <f>IF('DOCENTI-CLASSI-MATERIE'!$B114="Docente",IF(ISBLANK(ORARIO!R59)=TRUE,"",ORARIO!R59),"")</f>
        <v/>
      </c>
      <c r="AA59" s="4" t="str">
        <f>IF('DOCENTI-CLASSI-MATERIE'!$B114="Docente",IF(ISBLANK(ORARIO!S59)=TRUE,"",ORARIO!S59),"")</f>
        <v/>
      </c>
      <c r="AB59" s="4" t="e">
        <f>IF('DOCENTI-CLASSI-MATERIE'!$B114="Docente",IF(ISBLANK(ORARIO!#REF!)=TRUE,"",ORARIO!#REF!),"")</f>
        <v>#REF!</v>
      </c>
      <c r="AC59" s="4" t="e">
        <f>IF('DOCENTI-CLASSI-MATERIE'!$B114="Docente",IF(ISBLANK(ORARIO!#REF!)=TRUE,"",ORARIO!#REF!),"")</f>
        <v>#REF!</v>
      </c>
      <c r="AD59" s="4" t="e">
        <f>IF('DOCENTI-CLASSI-MATERIE'!$B114="Docente",IF(ISBLANK(ORARIO!#REF!)=TRUE,"",ORARIO!#REF!),"")</f>
        <v>#REF!</v>
      </c>
      <c r="AE59" s="6" t="e">
        <f>IF('DOCENTI-CLASSI-MATERIE'!$B114="Docente",IF(ISBLANK(ORARIO!#REF!)=TRUE,"",ORARIO!#REF!),"")</f>
        <v>#REF!</v>
      </c>
      <c r="AF59" s="5" t="str">
        <f>IF('DOCENTI-CLASSI-MATERIE'!$B114="Docente",IF(ISBLANK(ORARIO!T59)=TRUE,"",ORARIO!T59),"")</f>
        <v/>
      </c>
      <c r="AG59" s="4" t="str">
        <f>IF('DOCENTI-CLASSI-MATERIE'!$B114="Docente",IF(ISBLANK(ORARIO!U59)=TRUE,"",ORARIO!U59),"")</f>
        <v/>
      </c>
      <c r="AH59" s="4" t="str">
        <f>IF('DOCENTI-CLASSI-MATERIE'!$B114="Docente",IF(ISBLANK(ORARIO!V59)=TRUE,"",ORARIO!V59),"")</f>
        <v/>
      </c>
      <c r="AI59" s="4" t="str">
        <f>IF('DOCENTI-CLASSI-MATERIE'!$B114="Docente",IF(ISBLANK(ORARIO!W59)=TRUE,"",ORARIO!W59),"")</f>
        <v/>
      </c>
      <c r="AJ59" s="4" t="str">
        <f>IF('DOCENTI-CLASSI-MATERIE'!$B114="Docente",IF(ISBLANK(ORARIO!X59)=TRUE,"",ORARIO!X59),"")</f>
        <v/>
      </c>
      <c r="AK59" s="4" t="str">
        <f>IF('DOCENTI-CLASSI-MATERIE'!$B114="Docente",IF(ISBLANK(ORARIO!Y59)=TRUE,"",ORARIO!Y59),"")</f>
        <v/>
      </c>
      <c r="AL59" s="4" t="e">
        <f>IF('DOCENTI-CLASSI-MATERIE'!$B114="Docente",IF(ISBLANK(ORARIO!#REF!)=TRUE,"",ORARIO!#REF!),"")</f>
        <v>#REF!</v>
      </c>
      <c r="AM59" s="4" t="e">
        <f>IF('DOCENTI-CLASSI-MATERIE'!$B114="Docente",IF(ISBLANK(ORARIO!#REF!)=TRUE,"",ORARIO!#REF!),"")</f>
        <v>#REF!</v>
      </c>
      <c r="AN59" s="4" t="e">
        <f>IF('DOCENTI-CLASSI-MATERIE'!$B114="Docente",IF(ISBLANK(ORARIO!#REF!)=TRUE,"",ORARIO!#REF!),"")</f>
        <v>#REF!</v>
      </c>
      <c r="AO59" s="6" t="e">
        <f>IF('DOCENTI-CLASSI-MATERIE'!$B114="Docente",IF(ISBLANK(ORARIO!#REF!)=TRUE,"",ORARIO!#REF!),"")</f>
        <v>#REF!</v>
      </c>
      <c r="AP59" s="5" t="str">
        <f>IF('DOCENTI-CLASSI-MATERIE'!$B114="Docente",IF(ISBLANK(ORARIO!Z59)=TRUE,"",ORARIO!Z59),"")</f>
        <v/>
      </c>
      <c r="AQ59" s="4" t="str">
        <f>IF('DOCENTI-CLASSI-MATERIE'!$B114="Docente",IF(ISBLANK(ORARIO!AA59)=TRUE,"",ORARIO!AA59),"")</f>
        <v/>
      </c>
      <c r="AR59" s="4" t="str">
        <f>IF('DOCENTI-CLASSI-MATERIE'!$B114="Docente",IF(ISBLANK(ORARIO!AB59)=TRUE,"",ORARIO!AB59),"")</f>
        <v/>
      </c>
      <c r="AS59" s="4" t="str">
        <f>IF('DOCENTI-CLASSI-MATERIE'!$B114="Docente",IF(ISBLANK(ORARIO!AC59)=TRUE,"",ORARIO!AC59),"")</f>
        <v/>
      </c>
      <c r="AT59" s="4" t="str">
        <f>IF('DOCENTI-CLASSI-MATERIE'!$B114="Docente",IF(ISBLANK(ORARIO!AD59)=TRUE,"",ORARIO!AD59),"")</f>
        <v>4E</v>
      </c>
      <c r="AU59" s="4" t="e">
        <f>IF('DOCENTI-CLASSI-MATERIE'!$B114="Docente",IF(ISBLANK(ORARIO!#REF!)=TRUE,"",ORARIO!#REF!),"")</f>
        <v>#REF!</v>
      </c>
      <c r="AV59" s="4" t="e">
        <f>IF('DOCENTI-CLASSI-MATERIE'!$B114="Docente",IF(ISBLANK(ORARIO!#REF!)=TRUE,"",ORARIO!#REF!),"")</f>
        <v>#REF!</v>
      </c>
      <c r="AW59" s="4" t="e">
        <f>IF('DOCENTI-CLASSI-MATERIE'!$B114="Docente",IF(ISBLANK(ORARIO!#REF!)=TRUE,"",ORARIO!#REF!),"")</f>
        <v>#REF!</v>
      </c>
      <c r="AX59" s="4" t="e">
        <f>IF('DOCENTI-CLASSI-MATERIE'!$B114="Docente",IF(ISBLANK(ORARIO!#REF!)=TRUE,"",ORARIO!#REF!),"")</f>
        <v>#REF!</v>
      </c>
      <c r="AY59" s="6" t="e">
        <f>IF('DOCENTI-CLASSI-MATERIE'!$B114="Docente",IF(ISBLANK(ORARIO!#REF!)=TRUE,"",ORARIO!#REF!),"")</f>
        <v>#REF!</v>
      </c>
      <c r="AZ59" s="5" t="str">
        <f>IF('DOCENTI-CLASSI-MATERIE'!$B114="Docente",IF(ISBLANK(ORARIO!AE59)=TRUE,"",ORARIO!AE59),"")</f>
        <v/>
      </c>
      <c r="BA59" s="4" t="str">
        <f>IF('DOCENTI-CLASSI-MATERIE'!$B114="Docente",IF(ISBLANK(ORARIO!AF59)=TRUE,"",ORARIO!AF59),"")</f>
        <v>4E</v>
      </c>
      <c r="BB59" s="4" t="str">
        <f>IF('DOCENTI-CLASSI-MATERIE'!$B114="Docente",IF(ISBLANK(ORARIO!AG59)=TRUE,"",ORARIO!AG59),"")</f>
        <v/>
      </c>
      <c r="BC59" s="4" t="str">
        <f>IF('DOCENTI-CLASSI-MATERIE'!$B114="Docente",IF(ISBLANK(ORARIO!AH59)=TRUE,"",ORARIO!AH59),"")</f>
        <v/>
      </c>
      <c r="BD59" s="4" t="str">
        <f>IF('DOCENTI-CLASSI-MATERIE'!$B114="Docente",IF(ISBLANK(ORARIO!AI59)=TRUE,"",ORARIO!AI59),"")</f>
        <v>5E</v>
      </c>
      <c r="BE59" s="4" t="e">
        <f>IF('DOCENTI-CLASSI-MATERIE'!$B114="Docente",IF(ISBLANK(ORARIO!#REF!)=TRUE,"",ORARIO!#REF!),"")</f>
        <v>#REF!</v>
      </c>
      <c r="BF59" s="4" t="e">
        <f>IF('DOCENTI-CLASSI-MATERIE'!$B114="Docente",IF(ISBLANK(ORARIO!#REF!)=TRUE,"",ORARIO!#REF!),"")</f>
        <v>#REF!</v>
      </c>
      <c r="BG59" s="4" t="e">
        <f>IF('DOCENTI-CLASSI-MATERIE'!$B114="Docente",IF(ISBLANK(ORARIO!#REF!)=TRUE,"",ORARIO!#REF!),"")</f>
        <v>#REF!</v>
      </c>
      <c r="BH59" s="4" t="e">
        <f>IF('DOCENTI-CLASSI-MATERIE'!$B114="Docente",IF(ISBLANK(ORARIO!#REF!)=TRUE,"",ORARIO!#REF!),"")</f>
        <v>#REF!</v>
      </c>
      <c r="BI59" s="6" t="e">
        <f>IF('DOCENTI-CLASSI-MATERIE'!$B114="Docente",IF(ISBLANK(ORARIO!#REF!)=TRUE,"",ORARIO!#REF!),"")</f>
        <v>#REF!</v>
      </c>
    </row>
    <row r="60" spans="1:61" ht="20.100000000000001" customHeight="1">
      <c r="A60" s="79" t="str">
        <f>IF('DOCENTI-CLASSI-MATERIE'!B116="Docente",'DOCENTI-CLASSI-MATERIE'!A116,"")</f>
        <v>RINELLI</v>
      </c>
      <c r="B60" s="5" t="str">
        <f>IF('DOCENTI-CLASSI-MATERIE'!$B116="Docente",IF(ISBLANK(ORARIO!C60)=TRUE,"",ORARIO!C60),"")</f>
        <v/>
      </c>
      <c r="C60" s="4" t="str">
        <f>IF('DOCENTI-CLASSI-MATERIE'!$B116="Docente",IF(ISBLANK(ORARIO!D60)=TRUE,"",ORARIO!D60),"")</f>
        <v/>
      </c>
      <c r="D60" s="4" t="str">
        <f>IF('DOCENTI-CLASSI-MATERIE'!$B116="Docente",IF(ISBLANK(ORARIO!E60)=TRUE,"",ORARIO!E60),"")</f>
        <v/>
      </c>
      <c r="E60" s="4" t="str">
        <f>IF('DOCENTI-CLASSI-MATERIE'!$B116="Docente",IF(ISBLANK(ORARIO!F60)=TRUE,"",ORARIO!F60),"")</f>
        <v/>
      </c>
      <c r="F60" s="4" t="str">
        <f>IF('DOCENTI-CLASSI-MATERIE'!$B116="Docente",IF(ISBLANK(ORARIO!G60)=TRUE,"",ORARIO!G60),"")</f>
        <v/>
      </c>
      <c r="G60" s="4" t="e">
        <f>IF('DOCENTI-CLASSI-MATERIE'!$B116="Docente",IF(ISBLANK(ORARIO!#REF!)=TRUE,"",ORARIO!#REF!),"")</f>
        <v>#REF!</v>
      </c>
      <c r="H60" s="4" t="e">
        <f>IF('DOCENTI-CLASSI-MATERIE'!$B116="Docente",IF(ISBLANK(ORARIO!#REF!)=TRUE,"",ORARIO!#REF!),"")</f>
        <v>#REF!</v>
      </c>
      <c r="I60" s="4" t="e">
        <f>IF('DOCENTI-CLASSI-MATERIE'!$B116="Docente",IF(ISBLANK(ORARIO!#REF!)=TRUE,"",ORARIO!#REF!),"")</f>
        <v>#REF!</v>
      </c>
      <c r="J60" s="4" t="e">
        <f>IF('DOCENTI-CLASSI-MATERIE'!$B116="Docente",IF(ISBLANK(ORARIO!#REF!)=TRUE,"",ORARIO!#REF!),"")</f>
        <v>#REF!</v>
      </c>
      <c r="K60" s="6" t="e">
        <f>IF('DOCENTI-CLASSI-MATERIE'!$B116="Docente",IF(ISBLANK(ORARIO!#REF!)=TRUE,"",ORARIO!#REF!),"")</f>
        <v>#REF!</v>
      </c>
      <c r="L60" s="5" t="str">
        <f>IF('DOCENTI-CLASSI-MATERIE'!$B116="Docente",IF(ISBLANK(ORARIO!H60)=TRUE,"",ORARIO!H60),"")</f>
        <v/>
      </c>
      <c r="M60" s="4" t="str">
        <f>IF('DOCENTI-CLASSI-MATERIE'!$B116="Docente",IF(ISBLANK(ORARIO!I60)=TRUE,"",ORARIO!I60),"")</f>
        <v/>
      </c>
      <c r="N60" s="4" t="str">
        <f>IF('DOCENTI-CLASSI-MATERIE'!$B116="Docente",IF(ISBLANK(ORARIO!J60)=TRUE,"",ORARIO!J60),"")</f>
        <v/>
      </c>
      <c r="O60" s="4" t="str">
        <f>IF('DOCENTI-CLASSI-MATERIE'!$B116="Docente",IF(ISBLANK(ORARIO!K60)=TRUE,"",ORARIO!K60),"")</f>
        <v/>
      </c>
      <c r="P60" s="4" t="str">
        <f>IF('DOCENTI-CLASSI-MATERIE'!$B116="Docente",IF(ISBLANK(ORARIO!L60)=TRUE,"",ORARIO!L60),"")</f>
        <v/>
      </c>
      <c r="Q60" s="4" t="str">
        <f>IF('DOCENTI-CLASSI-MATERIE'!$B116="Docente",IF(ISBLANK(ORARIO!M60)=TRUE,"",ORARIO!M60),"")</f>
        <v/>
      </c>
      <c r="R60" s="4" t="e">
        <f>IF('DOCENTI-CLASSI-MATERIE'!$B116="Docente",IF(ISBLANK(ORARIO!#REF!)=TRUE,"",ORARIO!#REF!),"")</f>
        <v>#REF!</v>
      </c>
      <c r="S60" s="4" t="e">
        <f>IF('DOCENTI-CLASSI-MATERIE'!$B116="Docente",IF(ISBLANK(ORARIO!#REF!)=TRUE,"",ORARIO!#REF!),"")</f>
        <v>#REF!</v>
      </c>
      <c r="T60" s="4" t="e">
        <f>IF('DOCENTI-CLASSI-MATERIE'!$B116="Docente",IF(ISBLANK(ORARIO!#REF!)=TRUE,"",ORARIO!#REF!),"")</f>
        <v>#REF!</v>
      </c>
      <c r="U60" s="6" t="e">
        <f>IF('DOCENTI-CLASSI-MATERIE'!$B116="Docente",IF(ISBLANK(ORARIO!#REF!)=TRUE,"",ORARIO!#REF!),"")</f>
        <v>#REF!</v>
      </c>
      <c r="V60" s="5" t="str">
        <f>IF('DOCENTI-CLASSI-MATERIE'!$B116="Docente",IF(ISBLANK(ORARIO!N60)=TRUE,"",ORARIO!N60),"")</f>
        <v/>
      </c>
      <c r="W60" s="4" t="str">
        <f>IF('DOCENTI-CLASSI-MATERIE'!$B116="Docente",IF(ISBLANK(ORARIO!O60)=TRUE,"",ORARIO!O60),"")</f>
        <v/>
      </c>
      <c r="X60" s="4" t="str">
        <f>IF('DOCENTI-CLASSI-MATERIE'!$B116="Docente",IF(ISBLANK(ORARIO!P60)=TRUE,"",ORARIO!P60),"")</f>
        <v/>
      </c>
      <c r="Y60" s="4" t="str">
        <f>IF('DOCENTI-CLASSI-MATERIE'!$B116="Docente",IF(ISBLANK(ORARIO!Q60)=TRUE,"",ORARIO!Q60),"")</f>
        <v/>
      </c>
      <c r="Z60" s="4" t="str">
        <f>IF('DOCENTI-CLASSI-MATERIE'!$B116="Docente",IF(ISBLANK(ORARIO!R60)=TRUE,"",ORARIO!R60),"")</f>
        <v/>
      </c>
      <c r="AA60" s="4" t="str">
        <f>IF('DOCENTI-CLASSI-MATERIE'!$B116="Docente",IF(ISBLANK(ORARIO!S60)=TRUE,"",ORARIO!S60),"")</f>
        <v/>
      </c>
      <c r="AB60" s="4" t="e">
        <f>IF('DOCENTI-CLASSI-MATERIE'!$B116="Docente",IF(ISBLANK(ORARIO!#REF!)=TRUE,"",ORARIO!#REF!),"")</f>
        <v>#REF!</v>
      </c>
      <c r="AC60" s="4" t="e">
        <f>IF('DOCENTI-CLASSI-MATERIE'!$B116="Docente",IF(ISBLANK(ORARIO!#REF!)=TRUE,"",ORARIO!#REF!),"")</f>
        <v>#REF!</v>
      </c>
      <c r="AD60" s="4" t="e">
        <f>IF('DOCENTI-CLASSI-MATERIE'!$B116="Docente",IF(ISBLANK(ORARIO!#REF!)=TRUE,"",ORARIO!#REF!),"")</f>
        <v>#REF!</v>
      </c>
      <c r="AE60" s="6" t="e">
        <f>IF('DOCENTI-CLASSI-MATERIE'!$B116="Docente",IF(ISBLANK(ORARIO!#REF!)=TRUE,"",ORARIO!#REF!),"")</f>
        <v>#REF!</v>
      </c>
      <c r="AF60" s="5" t="str">
        <f>IF('DOCENTI-CLASSI-MATERIE'!$B116="Docente",IF(ISBLANK(ORARIO!T60)=TRUE,"",ORARIO!T60),"")</f>
        <v/>
      </c>
      <c r="AG60" s="4" t="str">
        <f>IF('DOCENTI-CLASSI-MATERIE'!$B116="Docente",IF(ISBLANK(ORARIO!U60)=TRUE,"",ORARIO!U60),"")</f>
        <v/>
      </c>
      <c r="AH60" s="4" t="str">
        <f>IF('DOCENTI-CLASSI-MATERIE'!$B116="Docente",IF(ISBLANK(ORARIO!V60)=TRUE,"",ORARIO!V60),"")</f>
        <v>2T</v>
      </c>
      <c r="AI60" s="4" t="str">
        <f>IF('DOCENTI-CLASSI-MATERIE'!$B116="Docente",IF(ISBLANK(ORARIO!W60)=TRUE,"",ORARIO!W60),"")</f>
        <v>2T</v>
      </c>
      <c r="AJ60" s="4" t="str">
        <f>IF('DOCENTI-CLASSI-MATERIE'!$B116="Docente",IF(ISBLANK(ORARIO!X60)=TRUE,"",ORARIO!X60),"")</f>
        <v>1T</v>
      </c>
      <c r="AK60" s="4" t="str">
        <f>IF('DOCENTI-CLASSI-MATERIE'!$B116="Docente",IF(ISBLANK(ORARIO!Y60)=TRUE,"",ORARIO!Y60),"")</f>
        <v>1T</v>
      </c>
      <c r="AL60" s="4" t="e">
        <f>IF('DOCENTI-CLASSI-MATERIE'!$B116="Docente",IF(ISBLANK(ORARIO!#REF!)=TRUE,"",ORARIO!#REF!),"")</f>
        <v>#REF!</v>
      </c>
      <c r="AM60" s="4" t="e">
        <f>IF('DOCENTI-CLASSI-MATERIE'!$B116="Docente",IF(ISBLANK(ORARIO!#REF!)=TRUE,"",ORARIO!#REF!),"")</f>
        <v>#REF!</v>
      </c>
      <c r="AN60" s="4" t="e">
        <f>IF('DOCENTI-CLASSI-MATERIE'!$B116="Docente",IF(ISBLANK(ORARIO!#REF!)=TRUE,"",ORARIO!#REF!),"")</f>
        <v>#REF!</v>
      </c>
      <c r="AO60" s="6" t="e">
        <f>IF('DOCENTI-CLASSI-MATERIE'!$B116="Docente",IF(ISBLANK(ORARIO!#REF!)=TRUE,"",ORARIO!#REF!),"")</f>
        <v>#REF!</v>
      </c>
      <c r="AP60" s="5" t="str">
        <f>IF('DOCENTI-CLASSI-MATERIE'!$B116="Docente",IF(ISBLANK(ORARIO!Z60)=TRUE,"",ORARIO!Z60),"")</f>
        <v/>
      </c>
      <c r="AQ60" s="4" t="str">
        <f>IF('DOCENTI-CLASSI-MATERIE'!$B116="Docente",IF(ISBLANK(ORARIO!AA60)=TRUE,"",ORARIO!AA60),"")</f>
        <v/>
      </c>
      <c r="AR60" s="4" t="str">
        <f>IF('DOCENTI-CLASSI-MATERIE'!$B116="Docente",IF(ISBLANK(ORARIO!AB60)=TRUE,"",ORARIO!AB60),"")</f>
        <v/>
      </c>
      <c r="AS60" s="4" t="str">
        <f>IF('DOCENTI-CLASSI-MATERIE'!$B116="Docente",IF(ISBLANK(ORARIO!AC60)=TRUE,"",ORARIO!AC60),"")</f>
        <v/>
      </c>
      <c r="AT60" s="4" t="str">
        <f>IF('DOCENTI-CLASSI-MATERIE'!$B116="Docente",IF(ISBLANK(ORARIO!AD60)=TRUE,"",ORARIO!AD60),"")</f>
        <v/>
      </c>
      <c r="AU60" s="4" t="e">
        <f>IF('DOCENTI-CLASSI-MATERIE'!$B116="Docente",IF(ISBLANK(ORARIO!#REF!)=TRUE,"",ORARIO!#REF!),"")</f>
        <v>#REF!</v>
      </c>
      <c r="AV60" s="4" t="e">
        <f>IF('DOCENTI-CLASSI-MATERIE'!$B116="Docente",IF(ISBLANK(ORARIO!#REF!)=TRUE,"",ORARIO!#REF!),"")</f>
        <v>#REF!</v>
      </c>
      <c r="AW60" s="4" t="e">
        <f>IF('DOCENTI-CLASSI-MATERIE'!$B116="Docente",IF(ISBLANK(ORARIO!#REF!)=TRUE,"",ORARIO!#REF!),"")</f>
        <v>#REF!</v>
      </c>
      <c r="AX60" s="4" t="e">
        <f>IF('DOCENTI-CLASSI-MATERIE'!$B116="Docente",IF(ISBLANK(ORARIO!#REF!)=TRUE,"",ORARIO!#REF!),"")</f>
        <v>#REF!</v>
      </c>
      <c r="AY60" s="6" t="e">
        <f>IF('DOCENTI-CLASSI-MATERIE'!$B116="Docente",IF(ISBLANK(ORARIO!#REF!)=TRUE,"",ORARIO!#REF!),"")</f>
        <v>#REF!</v>
      </c>
      <c r="AZ60" s="5" t="str">
        <f>IF('DOCENTI-CLASSI-MATERIE'!$B116="Docente",IF(ISBLANK(ORARIO!AE60)=TRUE,"",ORARIO!AE60),"")</f>
        <v/>
      </c>
      <c r="BA60" s="4" t="str">
        <f>IF('DOCENTI-CLASSI-MATERIE'!$B116="Docente",IF(ISBLANK(ORARIO!AF60)=TRUE,"",ORARIO!AF60),"")</f>
        <v/>
      </c>
      <c r="BB60" s="4" t="str">
        <f>IF('DOCENTI-CLASSI-MATERIE'!$B116="Docente",IF(ISBLANK(ORARIO!AG60)=TRUE,"",ORARIO!AG60),"")</f>
        <v>2T</v>
      </c>
      <c r="BC60" s="4" t="str">
        <f>IF('DOCENTI-CLASSI-MATERIE'!$B116="Docente",IF(ISBLANK(ORARIO!AH60)=TRUE,"",ORARIO!AH60),"")</f>
        <v/>
      </c>
      <c r="BD60" s="4" t="str">
        <f>IF('DOCENTI-CLASSI-MATERIE'!$B116="Docente",IF(ISBLANK(ORARIO!AI60)=TRUE,"",ORARIO!AI60),"")</f>
        <v>1T</v>
      </c>
      <c r="BE60" s="4" t="e">
        <f>IF('DOCENTI-CLASSI-MATERIE'!$B116="Docente",IF(ISBLANK(ORARIO!#REF!)=TRUE,"",ORARIO!#REF!),"")</f>
        <v>#REF!</v>
      </c>
      <c r="BF60" s="4" t="e">
        <f>IF('DOCENTI-CLASSI-MATERIE'!$B116="Docente",IF(ISBLANK(ORARIO!#REF!)=TRUE,"",ORARIO!#REF!),"")</f>
        <v>#REF!</v>
      </c>
      <c r="BG60" s="4" t="e">
        <f>IF('DOCENTI-CLASSI-MATERIE'!$B116="Docente",IF(ISBLANK(ORARIO!#REF!)=TRUE,"",ORARIO!#REF!),"")</f>
        <v>#REF!</v>
      </c>
      <c r="BH60" s="4" t="e">
        <f>IF('DOCENTI-CLASSI-MATERIE'!$B116="Docente",IF(ISBLANK(ORARIO!#REF!)=TRUE,"",ORARIO!#REF!),"")</f>
        <v>#REF!</v>
      </c>
      <c r="BI60" s="6" t="e">
        <f>IF('DOCENTI-CLASSI-MATERIE'!$B116="Docente",IF(ISBLANK(ORARIO!#REF!)=TRUE,"",ORARIO!#REF!),"")</f>
        <v>#REF!</v>
      </c>
    </row>
    <row r="61" spans="1:61" ht="20.100000000000001" customHeight="1">
      <c r="A61" s="79" t="str">
        <f>IF('DOCENTI-CLASSI-MATERIE'!B118="Docente",'DOCENTI-CLASSI-MATERIE'!A118,"")</f>
        <v/>
      </c>
      <c r="B61" s="5" t="str">
        <f>IF('DOCENTI-CLASSI-MATERIE'!$B118="Docente",IF(ISBLANK(ORARIO!C61)=TRUE,"",ORARIO!C61),"")</f>
        <v/>
      </c>
      <c r="C61" s="4" t="str">
        <f>IF('DOCENTI-CLASSI-MATERIE'!$B118="Docente",IF(ISBLANK(ORARIO!D61)=TRUE,"",ORARIO!D61),"")</f>
        <v/>
      </c>
      <c r="D61" s="4" t="str">
        <f>IF('DOCENTI-CLASSI-MATERIE'!$B118="Docente",IF(ISBLANK(ORARIO!E61)=TRUE,"",ORARIO!E61),"")</f>
        <v/>
      </c>
      <c r="E61" s="4" t="str">
        <f>IF('DOCENTI-CLASSI-MATERIE'!$B118="Docente",IF(ISBLANK(ORARIO!F61)=TRUE,"",ORARIO!F61),"")</f>
        <v/>
      </c>
      <c r="F61" s="4" t="str">
        <f>IF('DOCENTI-CLASSI-MATERIE'!$B118="Docente",IF(ISBLANK(ORARIO!G61)=TRUE,"",ORARIO!G61),"")</f>
        <v/>
      </c>
      <c r="G61" s="4" t="str">
        <f>IF('DOCENTI-CLASSI-MATERIE'!$B118="Docente",IF(ISBLANK(ORARIO!#REF!)=TRUE,"",ORARIO!#REF!),"")</f>
        <v/>
      </c>
      <c r="H61" s="4" t="str">
        <f>IF('DOCENTI-CLASSI-MATERIE'!$B118="Docente",IF(ISBLANK(ORARIO!#REF!)=TRUE,"",ORARIO!#REF!),"")</f>
        <v/>
      </c>
      <c r="I61" s="4" t="str">
        <f>IF('DOCENTI-CLASSI-MATERIE'!$B118="Docente",IF(ISBLANK(ORARIO!#REF!)=TRUE,"",ORARIO!#REF!),"")</f>
        <v/>
      </c>
      <c r="J61" s="4" t="str">
        <f>IF('DOCENTI-CLASSI-MATERIE'!$B118="Docente",IF(ISBLANK(ORARIO!#REF!)=TRUE,"",ORARIO!#REF!),"")</f>
        <v/>
      </c>
      <c r="K61" s="6" t="str">
        <f>IF('DOCENTI-CLASSI-MATERIE'!$B118="Docente",IF(ISBLANK(ORARIO!#REF!)=TRUE,"",ORARIO!#REF!),"")</f>
        <v/>
      </c>
      <c r="L61" s="5" t="str">
        <f>IF('DOCENTI-CLASSI-MATERIE'!$B118="Docente",IF(ISBLANK(ORARIO!H61)=TRUE,"",ORARIO!H61),"")</f>
        <v/>
      </c>
      <c r="M61" s="4" t="str">
        <f>IF('DOCENTI-CLASSI-MATERIE'!$B118="Docente",IF(ISBLANK(ORARIO!I61)=TRUE,"",ORARIO!I61),"")</f>
        <v/>
      </c>
      <c r="N61" s="4" t="str">
        <f>IF('DOCENTI-CLASSI-MATERIE'!$B118="Docente",IF(ISBLANK(ORARIO!J61)=TRUE,"",ORARIO!J61),"")</f>
        <v/>
      </c>
      <c r="O61" s="4" t="str">
        <f>IF('DOCENTI-CLASSI-MATERIE'!$B118="Docente",IF(ISBLANK(ORARIO!K61)=TRUE,"",ORARIO!K61),"")</f>
        <v/>
      </c>
      <c r="P61" s="4" t="str">
        <f>IF('DOCENTI-CLASSI-MATERIE'!$B118="Docente",IF(ISBLANK(ORARIO!L61)=TRUE,"",ORARIO!L61),"")</f>
        <v/>
      </c>
      <c r="Q61" s="4" t="str">
        <f>IF('DOCENTI-CLASSI-MATERIE'!$B118="Docente",IF(ISBLANK(ORARIO!M61)=TRUE,"",ORARIO!M61),"")</f>
        <v/>
      </c>
      <c r="R61" s="4" t="str">
        <f>IF('DOCENTI-CLASSI-MATERIE'!$B118="Docente",IF(ISBLANK(ORARIO!#REF!)=TRUE,"",ORARIO!#REF!),"")</f>
        <v/>
      </c>
      <c r="S61" s="4" t="str">
        <f>IF('DOCENTI-CLASSI-MATERIE'!$B118="Docente",IF(ISBLANK(ORARIO!#REF!)=TRUE,"",ORARIO!#REF!),"")</f>
        <v/>
      </c>
      <c r="T61" s="4" t="str">
        <f>IF('DOCENTI-CLASSI-MATERIE'!$B118="Docente",IF(ISBLANK(ORARIO!#REF!)=TRUE,"",ORARIO!#REF!),"")</f>
        <v/>
      </c>
      <c r="U61" s="6" t="str">
        <f>IF('DOCENTI-CLASSI-MATERIE'!$B118="Docente",IF(ISBLANK(ORARIO!#REF!)=TRUE,"",ORARIO!#REF!),"")</f>
        <v/>
      </c>
      <c r="V61" s="5" t="str">
        <f>IF('DOCENTI-CLASSI-MATERIE'!$B118="Docente",IF(ISBLANK(ORARIO!N61)=TRUE,"",ORARIO!N61),"")</f>
        <v/>
      </c>
      <c r="W61" s="4" t="str">
        <f>IF('DOCENTI-CLASSI-MATERIE'!$B118="Docente",IF(ISBLANK(ORARIO!O61)=TRUE,"",ORARIO!O61),"")</f>
        <v/>
      </c>
      <c r="X61" s="4" t="str">
        <f>IF('DOCENTI-CLASSI-MATERIE'!$B118="Docente",IF(ISBLANK(ORARIO!P61)=TRUE,"",ORARIO!P61),"")</f>
        <v/>
      </c>
      <c r="Y61" s="4" t="str">
        <f>IF('DOCENTI-CLASSI-MATERIE'!$B118="Docente",IF(ISBLANK(ORARIO!Q61)=TRUE,"",ORARIO!Q61),"")</f>
        <v/>
      </c>
      <c r="Z61" s="4" t="str">
        <f>IF('DOCENTI-CLASSI-MATERIE'!$B118="Docente",IF(ISBLANK(ORARIO!R61)=TRUE,"",ORARIO!R61),"")</f>
        <v/>
      </c>
      <c r="AA61" s="4" t="str">
        <f>IF('DOCENTI-CLASSI-MATERIE'!$B118="Docente",IF(ISBLANK(ORARIO!S61)=TRUE,"",ORARIO!S61),"")</f>
        <v/>
      </c>
      <c r="AB61" s="4" t="str">
        <f>IF('DOCENTI-CLASSI-MATERIE'!$B118="Docente",IF(ISBLANK(ORARIO!#REF!)=TRUE,"",ORARIO!#REF!),"")</f>
        <v/>
      </c>
      <c r="AC61" s="4" t="str">
        <f>IF('DOCENTI-CLASSI-MATERIE'!$B118="Docente",IF(ISBLANK(ORARIO!#REF!)=TRUE,"",ORARIO!#REF!),"")</f>
        <v/>
      </c>
      <c r="AD61" s="4" t="str">
        <f>IF('DOCENTI-CLASSI-MATERIE'!$B118="Docente",IF(ISBLANK(ORARIO!#REF!)=TRUE,"",ORARIO!#REF!),"")</f>
        <v/>
      </c>
      <c r="AE61" s="6" t="str">
        <f>IF('DOCENTI-CLASSI-MATERIE'!$B118="Docente",IF(ISBLANK(ORARIO!#REF!)=TRUE,"",ORARIO!#REF!),"")</f>
        <v/>
      </c>
      <c r="AF61" s="5" t="str">
        <f>IF('DOCENTI-CLASSI-MATERIE'!$B118="Docente",IF(ISBLANK(ORARIO!T61)=TRUE,"",ORARIO!T61),"")</f>
        <v/>
      </c>
      <c r="AG61" s="4" t="str">
        <f>IF('DOCENTI-CLASSI-MATERIE'!$B118="Docente",IF(ISBLANK(ORARIO!U61)=TRUE,"",ORARIO!U61),"")</f>
        <v/>
      </c>
      <c r="AH61" s="4" t="str">
        <f>IF('DOCENTI-CLASSI-MATERIE'!$B118="Docente",IF(ISBLANK(ORARIO!V61)=TRUE,"",ORARIO!V61),"")</f>
        <v/>
      </c>
      <c r="AI61" s="4" t="str">
        <f>IF('DOCENTI-CLASSI-MATERIE'!$B118="Docente",IF(ISBLANK(ORARIO!W61)=TRUE,"",ORARIO!W61),"")</f>
        <v/>
      </c>
      <c r="AJ61" s="4" t="str">
        <f>IF('DOCENTI-CLASSI-MATERIE'!$B118="Docente",IF(ISBLANK(ORARIO!X61)=TRUE,"",ORARIO!X61),"")</f>
        <v/>
      </c>
      <c r="AK61" s="4" t="str">
        <f>IF('DOCENTI-CLASSI-MATERIE'!$B118="Docente",IF(ISBLANK(ORARIO!Y61)=TRUE,"",ORARIO!Y61),"")</f>
        <v/>
      </c>
      <c r="AL61" s="4" t="str">
        <f>IF('DOCENTI-CLASSI-MATERIE'!$B118="Docente",IF(ISBLANK(ORARIO!#REF!)=TRUE,"",ORARIO!#REF!),"")</f>
        <v/>
      </c>
      <c r="AM61" s="4" t="str">
        <f>IF('DOCENTI-CLASSI-MATERIE'!$B118="Docente",IF(ISBLANK(ORARIO!#REF!)=TRUE,"",ORARIO!#REF!),"")</f>
        <v/>
      </c>
      <c r="AN61" s="4" t="str">
        <f>IF('DOCENTI-CLASSI-MATERIE'!$B118="Docente",IF(ISBLANK(ORARIO!#REF!)=TRUE,"",ORARIO!#REF!),"")</f>
        <v/>
      </c>
      <c r="AO61" s="6" t="str">
        <f>IF('DOCENTI-CLASSI-MATERIE'!$B118="Docente",IF(ISBLANK(ORARIO!#REF!)=TRUE,"",ORARIO!#REF!),"")</f>
        <v/>
      </c>
      <c r="AP61" s="5" t="str">
        <f>IF('DOCENTI-CLASSI-MATERIE'!$B118="Docente",IF(ISBLANK(ORARIO!Z61)=TRUE,"",ORARIO!Z61),"")</f>
        <v/>
      </c>
      <c r="AQ61" s="4" t="str">
        <f>IF('DOCENTI-CLASSI-MATERIE'!$B118="Docente",IF(ISBLANK(ORARIO!AA61)=TRUE,"",ORARIO!AA61),"")</f>
        <v/>
      </c>
      <c r="AR61" s="4" t="str">
        <f>IF('DOCENTI-CLASSI-MATERIE'!$B118="Docente",IF(ISBLANK(ORARIO!AB61)=TRUE,"",ORARIO!AB61),"")</f>
        <v/>
      </c>
      <c r="AS61" s="4" t="str">
        <f>IF('DOCENTI-CLASSI-MATERIE'!$B118="Docente",IF(ISBLANK(ORARIO!AC61)=TRUE,"",ORARIO!AC61),"")</f>
        <v/>
      </c>
      <c r="AT61" s="4" t="str">
        <f>IF('DOCENTI-CLASSI-MATERIE'!$B118="Docente",IF(ISBLANK(ORARIO!AD61)=TRUE,"",ORARIO!AD61),"")</f>
        <v/>
      </c>
      <c r="AU61" s="4" t="str">
        <f>IF('DOCENTI-CLASSI-MATERIE'!$B118="Docente",IF(ISBLANK(ORARIO!#REF!)=TRUE,"",ORARIO!#REF!),"")</f>
        <v/>
      </c>
      <c r="AV61" s="4" t="str">
        <f>IF('DOCENTI-CLASSI-MATERIE'!$B118="Docente",IF(ISBLANK(ORARIO!#REF!)=TRUE,"",ORARIO!#REF!),"")</f>
        <v/>
      </c>
      <c r="AW61" s="4" t="str">
        <f>IF('DOCENTI-CLASSI-MATERIE'!$B118="Docente",IF(ISBLANK(ORARIO!#REF!)=TRUE,"",ORARIO!#REF!),"")</f>
        <v/>
      </c>
      <c r="AX61" s="4" t="str">
        <f>IF('DOCENTI-CLASSI-MATERIE'!$B118="Docente",IF(ISBLANK(ORARIO!#REF!)=TRUE,"",ORARIO!#REF!),"")</f>
        <v/>
      </c>
      <c r="AY61" s="6" t="str">
        <f>IF('DOCENTI-CLASSI-MATERIE'!$B118="Docente",IF(ISBLANK(ORARIO!#REF!)=TRUE,"",ORARIO!#REF!),"")</f>
        <v/>
      </c>
      <c r="AZ61" s="5" t="str">
        <f>IF('DOCENTI-CLASSI-MATERIE'!$B118="Docente",IF(ISBLANK(ORARIO!AE61)=TRUE,"",ORARIO!AE61),"")</f>
        <v/>
      </c>
      <c r="BA61" s="4" t="str">
        <f>IF('DOCENTI-CLASSI-MATERIE'!$B118="Docente",IF(ISBLANK(ORARIO!AF61)=TRUE,"",ORARIO!AF61),"")</f>
        <v/>
      </c>
      <c r="BB61" s="4" t="str">
        <f>IF('DOCENTI-CLASSI-MATERIE'!$B118="Docente",IF(ISBLANK(ORARIO!AG61)=TRUE,"",ORARIO!AG61),"")</f>
        <v/>
      </c>
      <c r="BC61" s="4" t="str">
        <f>IF('DOCENTI-CLASSI-MATERIE'!$B118="Docente",IF(ISBLANK(ORARIO!AH61)=TRUE,"",ORARIO!AH61),"")</f>
        <v/>
      </c>
      <c r="BD61" s="4" t="str">
        <f>IF('DOCENTI-CLASSI-MATERIE'!$B118="Docente",IF(ISBLANK(ORARIO!AI61)=TRUE,"",ORARIO!AI61),"")</f>
        <v/>
      </c>
      <c r="BE61" s="4" t="str">
        <f>IF('DOCENTI-CLASSI-MATERIE'!$B118="Docente",IF(ISBLANK(ORARIO!#REF!)=TRUE,"",ORARIO!#REF!),"")</f>
        <v/>
      </c>
      <c r="BF61" s="4" t="str">
        <f>IF('DOCENTI-CLASSI-MATERIE'!$B118="Docente",IF(ISBLANK(ORARIO!#REF!)=TRUE,"",ORARIO!#REF!),"")</f>
        <v/>
      </c>
      <c r="BG61" s="4" t="str">
        <f>IF('DOCENTI-CLASSI-MATERIE'!$B118="Docente",IF(ISBLANK(ORARIO!#REF!)=TRUE,"",ORARIO!#REF!),"")</f>
        <v/>
      </c>
      <c r="BH61" s="4" t="str">
        <f>IF('DOCENTI-CLASSI-MATERIE'!$B118="Docente",IF(ISBLANK(ORARIO!#REF!)=TRUE,"",ORARIO!#REF!),"")</f>
        <v/>
      </c>
      <c r="BI61" s="6" t="str">
        <f>IF('DOCENTI-CLASSI-MATERIE'!$B118="Docente",IF(ISBLANK(ORARIO!#REF!)=TRUE,"",ORARIO!#REF!),"")</f>
        <v/>
      </c>
    </row>
    <row r="62" spans="1:61" ht="20.100000000000001" customHeight="1">
      <c r="A62" s="79" t="str">
        <f>IF('DOCENTI-CLASSI-MATERIE'!B120="Docente",'DOCENTI-CLASSI-MATERIE'!A120,"")</f>
        <v/>
      </c>
      <c r="B62" s="5" t="str">
        <f>IF('DOCENTI-CLASSI-MATERIE'!$B120="Docente",IF(ISBLANK(ORARIO!C62)=TRUE,"",ORARIO!C62),"")</f>
        <v/>
      </c>
      <c r="C62" s="4" t="str">
        <f>IF('DOCENTI-CLASSI-MATERIE'!$B120="Docente",IF(ISBLANK(ORARIO!D62)=TRUE,"",ORARIO!D62),"")</f>
        <v/>
      </c>
      <c r="D62" s="4" t="str">
        <f>IF('DOCENTI-CLASSI-MATERIE'!$B120="Docente",IF(ISBLANK(ORARIO!E62)=TRUE,"",ORARIO!E62),"")</f>
        <v/>
      </c>
      <c r="E62" s="4" t="str">
        <f>IF('DOCENTI-CLASSI-MATERIE'!$B120="Docente",IF(ISBLANK(ORARIO!F62)=TRUE,"",ORARIO!F62),"")</f>
        <v/>
      </c>
      <c r="F62" s="4" t="str">
        <f>IF('DOCENTI-CLASSI-MATERIE'!$B120="Docente",IF(ISBLANK(ORARIO!G62)=TRUE,"",ORARIO!G62),"")</f>
        <v/>
      </c>
      <c r="G62" s="4" t="str">
        <f>IF('DOCENTI-CLASSI-MATERIE'!$B120="Docente",IF(ISBLANK(ORARIO!#REF!)=TRUE,"",ORARIO!#REF!),"")</f>
        <v/>
      </c>
      <c r="H62" s="4" t="str">
        <f>IF('DOCENTI-CLASSI-MATERIE'!$B120="Docente",IF(ISBLANK(ORARIO!#REF!)=TRUE,"",ORARIO!#REF!),"")</f>
        <v/>
      </c>
      <c r="I62" s="4" t="str">
        <f>IF('DOCENTI-CLASSI-MATERIE'!$B120="Docente",IF(ISBLANK(ORARIO!#REF!)=TRUE,"",ORARIO!#REF!),"")</f>
        <v/>
      </c>
      <c r="J62" s="4" t="str">
        <f>IF('DOCENTI-CLASSI-MATERIE'!$B120="Docente",IF(ISBLANK(ORARIO!#REF!)=TRUE,"",ORARIO!#REF!),"")</f>
        <v/>
      </c>
      <c r="K62" s="6" t="str">
        <f>IF('DOCENTI-CLASSI-MATERIE'!$B120="Docente",IF(ISBLANK(ORARIO!#REF!)=TRUE,"",ORARIO!#REF!),"")</f>
        <v/>
      </c>
      <c r="L62" s="5" t="str">
        <f>IF('DOCENTI-CLASSI-MATERIE'!$B120="Docente",IF(ISBLANK(ORARIO!H62)=TRUE,"",ORARIO!H62),"")</f>
        <v/>
      </c>
      <c r="M62" s="4" t="str">
        <f>IF('DOCENTI-CLASSI-MATERIE'!$B120="Docente",IF(ISBLANK(ORARIO!I62)=TRUE,"",ORARIO!I62),"")</f>
        <v/>
      </c>
      <c r="N62" s="4" t="str">
        <f>IF('DOCENTI-CLASSI-MATERIE'!$B120="Docente",IF(ISBLANK(ORARIO!J62)=TRUE,"",ORARIO!J62),"")</f>
        <v/>
      </c>
      <c r="O62" s="4" t="str">
        <f>IF('DOCENTI-CLASSI-MATERIE'!$B120="Docente",IF(ISBLANK(ORARIO!K62)=TRUE,"",ORARIO!K62),"")</f>
        <v/>
      </c>
      <c r="P62" s="4" t="str">
        <f>IF('DOCENTI-CLASSI-MATERIE'!$B120="Docente",IF(ISBLANK(ORARIO!L62)=TRUE,"",ORARIO!L62),"")</f>
        <v/>
      </c>
      <c r="Q62" s="4" t="str">
        <f>IF('DOCENTI-CLASSI-MATERIE'!$B120="Docente",IF(ISBLANK(ORARIO!M62)=TRUE,"",ORARIO!M62),"")</f>
        <v/>
      </c>
      <c r="R62" s="4" t="str">
        <f>IF('DOCENTI-CLASSI-MATERIE'!$B120="Docente",IF(ISBLANK(ORARIO!#REF!)=TRUE,"",ORARIO!#REF!),"")</f>
        <v/>
      </c>
      <c r="S62" s="4" t="str">
        <f>IF('DOCENTI-CLASSI-MATERIE'!$B120="Docente",IF(ISBLANK(ORARIO!#REF!)=TRUE,"",ORARIO!#REF!),"")</f>
        <v/>
      </c>
      <c r="T62" s="4" t="str">
        <f>IF('DOCENTI-CLASSI-MATERIE'!$B120="Docente",IF(ISBLANK(ORARIO!#REF!)=TRUE,"",ORARIO!#REF!),"")</f>
        <v/>
      </c>
      <c r="U62" s="6" t="str">
        <f>IF('DOCENTI-CLASSI-MATERIE'!$B120="Docente",IF(ISBLANK(ORARIO!#REF!)=TRUE,"",ORARIO!#REF!),"")</f>
        <v/>
      </c>
      <c r="V62" s="5" t="str">
        <f>IF('DOCENTI-CLASSI-MATERIE'!$B120="Docente",IF(ISBLANK(ORARIO!N62)=TRUE,"",ORARIO!N62),"")</f>
        <v/>
      </c>
      <c r="W62" s="4" t="str">
        <f>IF('DOCENTI-CLASSI-MATERIE'!$B120="Docente",IF(ISBLANK(ORARIO!O62)=TRUE,"",ORARIO!O62),"")</f>
        <v/>
      </c>
      <c r="X62" s="4" t="str">
        <f>IF('DOCENTI-CLASSI-MATERIE'!$B120="Docente",IF(ISBLANK(ORARIO!P62)=TRUE,"",ORARIO!P62),"")</f>
        <v/>
      </c>
      <c r="Y62" s="4" t="str">
        <f>IF('DOCENTI-CLASSI-MATERIE'!$B120="Docente",IF(ISBLANK(ORARIO!Q62)=TRUE,"",ORARIO!Q62),"")</f>
        <v/>
      </c>
      <c r="Z62" s="4" t="str">
        <f>IF('DOCENTI-CLASSI-MATERIE'!$B120="Docente",IF(ISBLANK(ORARIO!R62)=TRUE,"",ORARIO!R62),"")</f>
        <v/>
      </c>
      <c r="AA62" s="4" t="str">
        <f>IF('DOCENTI-CLASSI-MATERIE'!$B120="Docente",IF(ISBLANK(ORARIO!S62)=TRUE,"",ORARIO!S62),"")</f>
        <v/>
      </c>
      <c r="AB62" s="4" t="str">
        <f>IF('DOCENTI-CLASSI-MATERIE'!$B120="Docente",IF(ISBLANK(ORARIO!#REF!)=TRUE,"",ORARIO!#REF!),"")</f>
        <v/>
      </c>
      <c r="AC62" s="4" t="str">
        <f>IF('DOCENTI-CLASSI-MATERIE'!$B120="Docente",IF(ISBLANK(ORARIO!#REF!)=TRUE,"",ORARIO!#REF!),"")</f>
        <v/>
      </c>
      <c r="AD62" s="4" t="str">
        <f>IF('DOCENTI-CLASSI-MATERIE'!$B120="Docente",IF(ISBLANK(ORARIO!#REF!)=TRUE,"",ORARIO!#REF!),"")</f>
        <v/>
      </c>
      <c r="AE62" s="6" t="str">
        <f>IF('DOCENTI-CLASSI-MATERIE'!$B120="Docente",IF(ISBLANK(ORARIO!#REF!)=TRUE,"",ORARIO!#REF!),"")</f>
        <v/>
      </c>
      <c r="AF62" s="5" t="str">
        <f>IF('DOCENTI-CLASSI-MATERIE'!$B120="Docente",IF(ISBLANK(ORARIO!T62)=TRUE,"",ORARIO!T62),"")</f>
        <v/>
      </c>
      <c r="AG62" s="4" t="str">
        <f>IF('DOCENTI-CLASSI-MATERIE'!$B120="Docente",IF(ISBLANK(ORARIO!U62)=TRUE,"",ORARIO!U62),"")</f>
        <v/>
      </c>
      <c r="AH62" s="4" t="str">
        <f>IF('DOCENTI-CLASSI-MATERIE'!$B120="Docente",IF(ISBLANK(ORARIO!V62)=TRUE,"",ORARIO!V62),"")</f>
        <v/>
      </c>
      <c r="AI62" s="4" t="str">
        <f>IF('DOCENTI-CLASSI-MATERIE'!$B120="Docente",IF(ISBLANK(ORARIO!W62)=TRUE,"",ORARIO!W62),"")</f>
        <v/>
      </c>
      <c r="AJ62" s="4" t="str">
        <f>IF('DOCENTI-CLASSI-MATERIE'!$B120="Docente",IF(ISBLANK(ORARIO!X62)=TRUE,"",ORARIO!X62),"")</f>
        <v/>
      </c>
      <c r="AK62" s="4" t="str">
        <f>IF('DOCENTI-CLASSI-MATERIE'!$B120="Docente",IF(ISBLANK(ORARIO!Y62)=TRUE,"",ORARIO!Y62),"")</f>
        <v/>
      </c>
      <c r="AL62" s="4" t="str">
        <f>IF('DOCENTI-CLASSI-MATERIE'!$B120="Docente",IF(ISBLANK(ORARIO!#REF!)=TRUE,"",ORARIO!#REF!),"")</f>
        <v/>
      </c>
      <c r="AM62" s="4" t="str">
        <f>IF('DOCENTI-CLASSI-MATERIE'!$B120="Docente",IF(ISBLANK(ORARIO!#REF!)=TRUE,"",ORARIO!#REF!),"")</f>
        <v/>
      </c>
      <c r="AN62" s="4" t="str">
        <f>IF('DOCENTI-CLASSI-MATERIE'!$B120="Docente",IF(ISBLANK(ORARIO!#REF!)=TRUE,"",ORARIO!#REF!),"")</f>
        <v/>
      </c>
      <c r="AO62" s="6" t="str">
        <f>IF('DOCENTI-CLASSI-MATERIE'!$B120="Docente",IF(ISBLANK(ORARIO!#REF!)=TRUE,"",ORARIO!#REF!),"")</f>
        <v/>
      </c>
      <c r="AP62" s="5" t="str">
        <f>IF('DOCENTI-CLASSI-MATERIE'!$B120="Docente",IF(ISBLANK(ORARIO!Z62)=TRUE,"",ORARIO!Z62),"")</f>
        <v/>
      </c>
      <c r="AQ62" s="4" t="str">
        <f>IF('DOCENTI-CLASSI-MATERIE'!$B120="Docente",IF(ISBLANK(ORARIO!AA62)=TRUE,"",ORARIO!AA62),"")</f>
        <v/>
      </c>
      <c r="AR62" s="4" t="str">
        <f>IF('DOCENTI-CLASSI-MATERIE'!$B120="Docente",IF(ISBLANK(ORARIO!AB62)=TRUE,"",ORARIO!AB62),"")</f>
        <v/>
      </c>
      <c r="AS62" s="4" t="str">
        <f>IF('DOCENTI-CLASSI-MATERIE'!$B120="Docente",IF(ISBLANK(ORARIO!AC62)=TRUE,"",ORARIO!AC62),"")</f>
        <v/>
      </c>
      <c r="AT62" s="4" t="str">
        <f>IF('DOCENTI-CLASSI-MATERIE'!$B120="Docente",IF(ISBLANK(ORARIO!AD62)=TRUE,"",ORARIO!AD62),"")</f>
        <v/>
      </c>
      <c r="AU62" s="4" t="str">
        <f>IF('DOCENTI-CLASSI-MATERIE'!$B120="Docente",IF(ISBLANK(ORARIO!#REF!)=TRUE,"",ORARIO!#REF!),"")</f>
        <v/>
      </c>
      <c r="AV62" s="4" t="str">
        <f>IF('DOCENTI-CLASSI-MATERIE'!$B120="Docente",IF(ISBLANK(ORARIO!#REF!)=TRUE,"",ORARIO!#REF!),"")</f>
        <v/>
      </c>
      <c r="AW62" s="4" t="str">
        <f>IF('DOCENTI-CLASSI-MATERIE'!$B120="Docente",IF(ISBLANK(ORARIO!#REF!)=TRUE,"",ORARIO!#REF!),"")</f>
        <v/>
      </c>
      <c r="AX62" s="4" t="str">
        <f>IF('DOCENTI-CLASSI-MATERIE'!$B120="Docente",IF(ISBLANK(ORARIO!#REF!)=TRUE,"",ORARIO!#REF!),"")</f>
        <v/>
      </c>
      <c r="AY62" s="6" t="str">
        <f>IF('DOCENTI-CLASSI-MATERIE'!$B120="Docente",IF(ISBLANK(ORARIO!#REF!)=TRUE,"",ORARIO!#REF!),"")</f>
        <v/>
      </c>
      <c r="AZ62" s="5" t="str">
        <f>IF('DOCENTI-CLASSI-MATERIE'!$B120="Docente",IF(ISBLANK(ORARIO!AE62)=TRUE,"",ORARIO!AE62),"")</f>
        <v/>
      </c>
      <c r="BA62" s="4" t="str">
        <f>IF('DOCENTI-CLASSI-MATERIE'!$B120="Docente",IF(ISBLANK(ORARIO!AF62)=TRUE,"",ORARIO!AF62),"")</f>
        <v/>
      </c>
      <c r="BB62" s="4" t="str">
        <f>IF('DOCENTI-CLASSI-MATERIE'!$B120="Docente",IF(ISBLANK(ORARIO!AG62)=TRUE,"",ORARIO!AG62),"")</f>
        <v/>
      </c>
      <c r="BC62" s="4" t="str">
        <f>IF('DOCENTI-CLASSI-MATERIE'!$B120="Docente",IF(ISBLANK(ORARIO!AH62)=TRUE,"",ORARIO!AH62),"")</f>
        <v/>
      </c>
      <c r="BD62" s="4" t="str">
        <f>IF('DOCENTI-CLASSI-MATERIE'!$B120="Docente",IF(ISBLANK(ORARIO!AI62)=TRUE,"",ORARIO!AI62),"")</f>
        <v/>
      </c>
      <c r="BE62" s="4" t="str">
        <f>IF('DOCENTI-CLASSI-MATERIE'!$B120="Docente",IF(ISBLANK(ORARIO!#REF!)=TRUE,"",ORARIO!#REF!),"")</f>
        <v/>
      </c>
      <c r="BF62" s="4" t="str">
        <f>IF('DOCENTI-CLASSI-MATERIE'!$B120="Docente",IF(ISBLANK(ORARIO!#REF!)=TRUE,"",ORARIO!#REF!),"")</f>
        <v/>
      </c>
      <c r="BG62" s="4" t="str">
        <f>IF('DOCENTI-CLASSI-MATERIE'!$B120="Docente",IF(ISBLANK(ORARIO!#REF!)=TRUE,"",ORARIO!#REF!),"")</f>
        <v/>
      </c>
      <c r="BH62" s="4" t="str">
        <f>IF('DOCENTI-CLASSI-MATERIE'!$B120="Docente",IF(ISBLANK(ORARIO!#REF!)=TRUE,"",ORARIO!#REF!),"")</f>
        <v/>
      </c>
      <c r="BI62" s="6" t="str">
        <f>IF('DOCENTI-CLASSI-MATERIE'!$B120="Docente",IF(ISBLANK(ORARIO!#REF!)=TRUE,"",ORARIO!#REF!),"")</f>
        <v/>
      </c>
    </row>
    <row r="63" spans="1:61" ht="20.100000000000001" customHeight="1">
      <c r="A63" s="79" t="str">
        <f>IF('DOCENTI-CLASSI-MATERIE'!B122="Docente",'DOCENTI-CLASSI-MATERIE'!A122,"")</f>
        <v/>
      </c>
      <c r="B63" s="5" t="str">
        <f>IF('DOCENTI-CLASSI-MATERIE'!$B122="Docente",IF(ISBLANK(ORARIO!C63)=TRUE,"",ORARIO!C63),"")</f>
        <v/>
      </c>
      <c r="C63" s="4" t="str">
        <f>IF('DOCENTI-CLASSI-MATERIE'!$B122="Docente",IF(ISBLANK(ORARIO!D63)=TRUE,"",ORARIO!D63),"")</f>
        <v/>
      </c>
      <c r="D63" s="4" t="str">
        <f>IF('DOCENTI-CLASSI-MATERIE'!$B122="Docente",IF(ISBLANK(ORARIO!E63)=TRUE,"",ORARIO!E63),"")</f>
        <v/>
      </c>
      <c r="E63" s="4" t="str">
        <f>IF('DOCENTI-CLASSI-MATERIE'!$B122="Docente",IF(ISBLANK(ORARIO!F63)=TRUE,"",ORARIO!F63),"")</f>
        <v/>
      </c>
      <c r="F63" s="4" t="str">
        <f>IF('DOCENTI-CLASSI-MATERIE'!$B122="Docente",IF(ISBLANK(ORARIO!G63)=TRUE,"",ORARIO!G63),"")</f>
        <v/>
      </c>
      <c r="G63" s="4" t="str">
        <f>IF('DOCENTI-CLASSI-MATERIE'!$B122="Docente",IF(ISBLANK(ORARIO!#REF!)=TRUE,"",ORARIO!#REF!),"")</f>
        <v/>
      </c>
      <c r="H63" s="4" t="str">
        <f>IF('DOCENTI-CLASSI-MATERIE'!$B122="Docente",IF(ISBLANK(ORARIO!#REF!)=TRUE,"",ORARIO!#REF!),"")</f>
        <v/>
      </c>
      <c r="I63" s="4" t="str">
        <f>IF('DOCENTI-CLASSI-MATERIE'!$B122="Docente",IF(ISBLANK(ORARIO!#REF!)=TRUE,"",ORARIO!#REF!),"")</f>
        <v/>
      </c>
      <c r="J63" s="4" t="str">
        <f>IF('DOCENTI-CLASSI-MATERIE'!$B122="Docente",IF(ISBLANK(ORARIO!#REF!)=TRUE,"",ORARIO!#REF!),"")</f>
        <v/>
      </c>
      <c r="K63" s="6" t="str">
        <f>IF('DOCENTI-CLASSI-MATERIE'!$B122="Docente",IF(ISBLANK(ORARIO!#REF!)=TRUE,"",ORARIO!#REF!),"")</f>
        <v/>
      </c>
      <c r="L63" s="5" t="str">
        <f>IF('DOCENTI-CLASSI-MATERIE'!$B122="Docente",IF(ISBLANK(ORARIO!H63)=TRUE,"",ORARIO!H63),"")</f>
        <v/>
      </c>
      <c r="M63" s="4" t="str">
        <f>IF('DOCENTI-CLASSI-MATERIE'!$B122="Docente",IF(ISBLANK(ORARIO!I63)=TRUE,"",ORARIO!I63),"")</f>
        <v/>
      </c>
      <c r="N63" s="4" t="str">
        <f>IF('DOCENTI-CLASSI-MATERIE'!$B122="Docente",IF(ISBLANK(ORARIO!J63)=TRUE,"",ORARIO!J63),"")</f>
        <v/>
      </c>
      <c r="O63" s="4" t="str">
        <f>IF('DOCENTI-CLASSI-MATERIE'!$B122="Docente",IF(ISBLANK(ORARIO!K63)=TRUE,"",ORARIO!K63),"")</f>
        <v/>
      </c>
      <c r="P63" s="4" t="str">
        <f>IF('DOCENTI-CLASSI-MATERIE'!$B122="Docente",IF(ISBLANK(ORARIO!L63)=TRUE,"",ORARIO!L63),"")</f>
        <v/>
      </c>
      <c r="Q63" s="4" t="str">
        <f>IF('DOCENTI-CLASSI-MATERIE'!$B122="Docente",IF(ISBLANK(ORARIO!M63)=TRUE,"",ORARIO!M63),"")</f>
        <v/>
      </c>
      <c r="R63" s="4" t="str">
        <f>IF('DOCENTI-CLASSI-MATERIE'!$B122="Docente",IF(ISBLANK(ORARIO!#REF!)=TRUE,"",ORARIO!#REF!),"")</f>
        <v/>
      </c>
      <c r="S63" s="4" t="str">
        <f>IF('DOCENTI-CLASSI-MATERIE'!$B122="Docente",IF(ISBLANK(ORARIO!#REF!)=TRUE,"",ORARIO!#REF!),"")</f>
        <v/>
      </c>
      <c r="T63" s="4" t="str">
        <f>IF('DOCENTI-CLASSI-MATERIE'!$B122="Docente",IF(ISBLANK(ORARIO!#REF!)=TRUE,"",ORARIO!#REF!),"")</f>
        <v/>
      </c>
      <c r="U63" s="6" t="str">
        <f>IF('DOCENTI-CLASSI-MATERIE'!$B122="Docente",IF(ISBLANK(ORARIO!#REF!)=TRUE,"",ORARIO!#REF!),"")</f>
        <v/>
      </c>
      <c r="V63" s="5" t="str">
        <f>IF('DOCENTI-CLASSI-MATERIE'!$B122="Docente",IF(ISBLANK(ORARIO!N63)=TRUE,"",ORARIO!N63),"")</f>
        <v/>
      </c>
      <c r="W63" s="4" t="str">
        <f>IF('DOCENTI-CLASSI-MATERIE'!$B122="Docente",IF(ISBLANK(ORARIO!O63)=TRUE,"",ORARIO!O63),"")</f>
        <v/>
      </c>
      <c r="X63" s="4" t="str">
        <f>IF('DOCENTI-CLASSI-MATERIE'!$B122="Docente",IF(ISBLANK(ORARIO!P63)=TRUE,"",ORARIO!P63),"")</f>
        <v/>
      </c>
      <c r="Y63" s="4" t="str">
        <f>IF('DOCENTI-CLASSI-MATERIE'!$B122="Docente",IF(ISBLANK(ORARIO!Q63)=TRUE,"",ORARIO!Q63),"")</f>
        <v/>
      </c>
      <c r="Z63" s="4" t="str">
        <f>IF('DOCENTI-CLASSI-MATERIE'!$B122="Docente",IF(ISBLANK(ORARIO!R63)=TRUE,"",ORARIO!R63),"")</f>
        <v/>
      </c>
      <c r="AA63" s="4" t="str">
        <f>IF('DOCENTI-CLASSI-MATERIE'!$B122="Docente",IF(ISBLANK(ORARIO!S63)=TRUE,"",ORARIO!S63),"")</f>
        <v/>
      </c>
      <c r="AB63" s="4" t="str">
        <f>IF('DOCENTI-CLASSI-MATERIE'!$B122="Docente",IF(ISBLANK(ORARIO!#REF!)=TRUE,"",ORARIO!#REF!),"")</f>
        <v/>
      </c>
      <c r="AC63" s="4" t="str">
        <f>IF('DOCENTI-CLASSI-MATERIE'!$B122="Docente",IF(ISBLANK(ORARIO!#REF!)=TRUE,"",ORARIO!#REF!),"")</f>
        <v/>
      </c>
      <c r="AD63" s="4" t="str">
        <f>IF('DOCENTI-CLASSI-MATERIE'!$B122="Docente",IF(ISBLANK(ORARIO!#REF!)=TRUE,"",ORARIO!#REF!),"")</f>
        <v/>
      </c>
      <c r="AE63" s="6" t="str">
        <f>IF('DOCENTI-CLASSI-MATERIE'!$B122="Docente",IF(ISBLANK(ORARIO!#REF!)=TRUE,"",ORARIO!#REF!),"")</f>
        <v/>
      </c>
      <c r="AF63" s="5" t="str">
        <f>IF('DOCENTI-CLASSI-MATERIE'!$B122="Docente",IF(ISBLANK(ORARIO!T63)=TRUE,"",ORARIO!T63),"")</f>
        <v/>
      </c>
      <c r="AG63" s="4" t="str">
        <f>IF('DOCENTI-CLASSI-MATERIE'!$B122="Docente",IF(ISBLANK(ORARIO!U63)=TRUE,"",ORARIO!U63),"")</f>
        <v/>
      </c>
      <c r="AH63" s="4" t="str">
        <f>IF('DOCENTI-CLASSI-MATERIE'!$B122="Docente",IF(ISBLANK(ORARIO!V63)=TRUE,"",ORARIO!V63),"")</f>
        <v/>
      </c>
      <c r="AI63" s="4" t="str">
        <f>IF('DOCENTI-CLASSI-MATERIE'!$B122="Docente",IF(ISBLANK(ORARIO!W63)=TRUE,"",ORARIO!W63),"")</f>
        <v/>
      </c>
      <c r="AJ63" s="4" t="str">
        <f>IF('DOCENTI-CLASSI-MATERIE'!$B122="Docente",IF(ISBLANK(ORARIO!X63)=TRUE,"",ORARIO!X63),"")</f>
        <v/>
      </c>
      <c r="AK63" s="4" t="str">
        <f>IF('DOCENTI-CLASSI-MATERIE'!$B122="Docente",IF(ISBLANK(ORARIO!Y63)=TRUE,"",ORARIO!Y63),"")</f>
        <v/>
      </c>
      <c r="AL63" s="4" t="str">
        <f>IF('DOCENTI-CLASSI-MATERIE'!$B122="Docente",IF(ISBLANK(ORARIO!#REF!)=TRUE,"",ORARIO!#REF!),"")</f>
        <v/>
      </c>
      <c r="AM63" s="4" t="str">
        <f>IF('DOCENTI-CLASSI-MATERIE'!$B122="Docente",IF(ISBLANK(ORARIO!#REF!)=TRUE,"",ORARIO!#REF!),"")</f>
        <v/>
      </c>
      <c r="AN63" s="4" t="str">
        <f>IF('DOCENTI-CLASSI-MATERIE'!$B122="Docente",IF(ISBLANK(ORARIO!#REF!)=TRUE,"",ORARIO!#REF!),"")</f>
        <v/>
      </c>
      <c r="AO63" s="6" t="str">
        <f>IF('DOCENTI-CLASSI-MATERIE'!$B122="Docente",IF(ISBLANK(ORARIO!#REF!)=TRUE,"",ORARIO!#REF!),"")</f>
        <v/>
      </c>
      <c r="AP63" s="5" t="str">
        <f>IF('DOCENTI-CLASSI-MATERIE'!$B122="Docente",IF(ISBLANK(ORARIO!Z63)=TRUE,"",ORARIO!Z63),"")</f>
        <v/>
      </c>
      <c r="AQ63" s="4" t="str">
        <f>IF('DOCENTI-CLASSI-MATERIE'!$B122="Docente",IF(ISBLANK(ORARIO!AA63)=TRUE,"",ORARIO!AA63),"")</f>
        <v/>
      </c>
      <c r="AR63" s="4" t="str">
        <f>IF('DOCENTI-CLASSI-MATERIE'!$B122="Docente",IF(ISBLANK(ORARIO!AB63)=TRUE,"",ORARIO!AB63),"")</f>
        <v/>
      </c>
      <c r="AS63" s="4" t="str">
        <f>IF('DOCENTI-CLASSI-MATERIE'!$B122="Docente",IF(ISBLANK(ORARIO!AC63)=TRUE,"",ORARIO!AC63),"")</f>
        <v/>
      </c>
      <c r="AT63" s="4" t="str">
        <f>IF('DOCENTI-CLASSI-MATERIE'!$B122="Docente",IF(ISBLANK(ORARIO!AD63)=TRUE,"",ORARIO!AD63),"")</f>
        <v/>
      </c>
      <c r="AU63" s="4" t="str">
        <f>IF('DOCENTI-CLASSI-MATERIE'!$B122="Docente",IF(ISBLANK(ORARIO!#REF!)=TRUE,"",ORARIO!#REF!),"")</f>
        <v/>
      </c>
      <c r="AV63" s="4" t="str">
        <f>IF('DOCENTI-CLASSI-MATERIE'!$B122="Docente",IF(ISBLANK(ORARIO!#REF!)=TRUE,"",ORARIO!#REF!),"")</f>
        <v/>
      </c>
      <c r="AW63" s="4" t="str">
        <f>IF('DOCENTI-CLASSI-MATERIE'!$B122="Docente",IF(ISBLANK(ORARIO!#REF!)=TRUE,"",ORARIO!#REF!),"")</f>
        <v/>
      </c>
      <c r="AX63" s="4" t="str">
        <f>IF('DOCENTI-CLASSI-MATERIE'!$B122="Docente",IF(ISBLANK(ORARIO!#REF!)=TRUE,"",ORARIO!#REF!),"")</f>
        <v/>
      </c>
      <c r="AY63" s="6" t="str">
        <f>IF('DOCENTI-CLASSI-MATERIE'!$B122="Docente",IF(ISBLANK(ORARIO!#REF!)=TRUE,"",ORARIO!#REF!),"")</f>
        <v/>
      </c>
      <c r="AZ63" s="5" t="str">
        <f>IF('DOCENTI-CLASSI-MATERIE'!$B122="Docente",IF(ISBLANK(ORARIO!AE63)=TRUE,"",ORARIO!AE63),"")</f>
        <v/>
      </c>
      <c r="BA63" s="4" t="str">
        <f>IF('DOCENTI-CLASSI-MATERIE'!$B122="Docente",IF(ISBLANK(ORARIO!AF63)=TRUE,"",ORARIO!AF63),"")</f>
        <v/>
      </c>
      <c r="BB63" s="4" t="str">
        <f>IF('DOCENTI-CLASSI-MATERIE'!$B122="Docente",IF(ISBLANK(ORARIO!AG63)=TRUE,"",ORARIO!AG63),"")</f>
        <v/>
      </c>
      <c r="BC63" s="4" t="str">
        <f>IF('DOCENTI-CLASSI-MATERIE'!$B122="Docente",IF(ISBLANK(ORARIO!AH63)=TRUE,"",ORARIO!AH63),"")</f>
        <v/>
      </c>
      <c r="BD63" s="4" t="str">
        <f>IF('DOCENTI-CLASSI-MATERIE'!$B122="Docente",IF(ISBLANK(ORARIO!AI63)=TRUE,"",ORARIO!AI63),"")</f>
        <v/>
      </c>
      <c r="BE63" s="4" t="str">
        <f>IF('DOCENTI-CLASSI-MATERIE'!$B122="Docente",IF(ISBLANK(ORARIO!#REF!)=TRUE,"",ORARIO!#REF!),"")</f>
        <v/>
      </c>
      <c r="BF63" s="4" t="str">
        <f>IF('DOCENTI-CLASSI-MATERIE'!$B122="Docente",IF(ISBLANK(ORARIO!#REF!)=TRUE,"",ORARIO!#REF!),"")</f>
        <v/>
      </c>
      <c r="BG63" s="4" t="str">
        <f>IF('DOCENTI-CLASSI-MATERIE'!$B122="Docente",IF(ISBLANK(ORARIO!#REF!)=TRUE,"",ORARIO!#REF!),"")</f>
        <v/>
      </c>
      <c r="BH63" s="4" t="str">
        <f>IF('DOCENTI-CLASSI-MATERIE'!$B122="Docente",IF(ISBLANK(ORARIO!#REF!)=TRUE,"",ORARIO!#REF!),"")</f>
        <v/>
      </c>
      <c r="BI63" s="6" t="str">
        <f>IF('DOCENTI-CLASSI-MATERIE'!$B122="Docente",IF(ISBLANK(ORARIO!#REF!)=TRUE,"",ORARIO!#REF!),"")</f>
        <v/>
      </c>
    </row>
    <row r="64" spans="1:61" ht="20.100000000000001" customHeight="1">
      <c r="A64" s="79" t="str">
        <f>IF('DOCENTI-CLASSI-MATERIE'!B124="Docente",'DOCENTI-CLASSI-MATERIE'!A124,"")</f>
        <v/>
      </c>
      <c r="B64" s="5" t="str">
        <f>IF('DOCENTI-CLASSI-MATERIE'!$B124="Docente",IF(ISBLANK(ORARIO!C64)=TRUE,"",ORARIO!C64),"")</f>
        <v/>
      </c>
      <c r="C64" s="4" t="str">
        <f>IF('DOCENTI-CLASSI-MATERIE'!$B124="Docente",IF(ISBLANK(ORARIO!D64)=TRUE,"",ORARIO!D64),"")</f>
        <v/>
      </c>
      <c r="D64" s="4" t="str">
        <f>IF('DOCENTI-CLASSI-MATERIE'!$B124="Docente",IF(ISBLANK(ORARIO!E64)=TRUE,"",ORARIO!E64),"")</f>
        <v/>
      </c>
      <c r="E64" s="4" t="str">
        <f>IF('DOCENTI-CLASSI-MATERIE'!$B124="Docente",IF(ISBLANK(ORARIO!F64)=TRUE,"",ORARIO!F64),"")</f>
        <v/>
      </c>
      <c r="F64" s="4" t="str">
        <f>IF('DOCENTI-CLASSI-MATERIE'!$B124="Docente",IF(ISBLANK(ORARIO!G64)=TRUE,"",ORARIO!G64),"")</f>
        <v/>
      </c>
      <c r="G64" s="4" t="str">
        <f>IF('DOCENTI-CLASSI-MATERIE'!$B124="Docente",IF(ISBLANK(ORARIO!#REF!)=TRUE,"",ORARIO!#REF!),"")</f>
        <v/>
      </c>
      <c r="H64" s="4" t="str">
        <f>IF('DOCENTI-CLASSI-MATERIE'!$B124="Docente",IF(ISBLANK(ORARIO!#REF!)=TRUE,"",ORARIO!#REF!),"")</f>
        <v/>
      </c>
      <c r="I64" s="4" t="str">
        <f>IF('DOCENTI-CLASSI-MATERIE'!$B124="Docente",IF(ISBLANK(ORARIO!#REF!)=TRUE,"",ORARIO!#REF!),"")</f>
        <v/>
      </c>
      <c r="J64" s="4" t="str">
        <f>IF('DOCENTI-CLASSI-MATERIE'!$B124="Docente",IF(ISBLANK(ORARIO!#REF!)=TRUE,"",ORARIO!#REF!),"")</f>
        <v/>
      </c>
      <c r="K64" s="6" t="str">
        <f>IF('DOCENTI-CLASSI-MATERIE'!$B124="Docente",IF(ISBLANK(ORARIO!#REF!)=TRUE,"",ORARIO!#REF!),"")</f>
        <v/>
      </c>
      <c r="L64" s="5" t="str">
        <f>IF('DOCENTI-CLASSI-MATERIE'!$B124="Docente",IF(ISBLANK(ORARIO!H64)=TRUE,"",ORARIO!H64),"")</f>
        <v/>
      </c>
      <c r="M64" s="4" t="str">
        <f>IF('DOCENTI-CLASSI-MATERIE'!$B124="Docente",IF(ISBLANK(ORARIO!I64)=TRUE,"",ORARIO!I64),"")</f>
        <v/>
      </c>
      <c r="N64" s="4" t="str">
        <f>IF('DOCENTI-CLASSI-MATERIE'!$B124="Docente",IF(ISBLANK(ORARIO!J64)=TRUE,"",ORARIO!J64),"")</f>
        <v/>
      </c>
      <c r="O64" s="4" t="str">
        <f>IF('DOCENTI-CLASSI-MATERIE'!$B124="Docente",IF(ISBLANK(ORARIO!K64)=TRUE,"",ORARIO!K64),"")</f>
        <v/>
      </c>
      <c r="P64" s="4" t="str">
        <f>IF('DOCENTI-CLASSI-MATERIE'!$B124="Docente",IF(ISBLANK(ORARIO!L64)=TRUE,"",ORARIO!L64),"")</f>
        <v/>
      </c>
      <c r="Q64" s="4" t="str">
        <f>IF('DOCENTI-CLASSI-MATERIE'!$B124="Docente",IF(ISBLANK(ORARIO!M64)=TRUE,"",ORARIO!M64),"")</f>
        <v/>
      </c>
      <c r="R64" s="4" t="str">
        <f>IF('DOCENTI-CLASSI-MATERIE'!$B124="Docente",IF(ISBLANK(ORARIO!#REF!)=TRUE,"",ORARIO!#REF!),"")</f>
        <v/>
      </c>
      <c r="S64" s="4" t="str">
        <f>IF('DOCENTI-CLASSI-MATERIE'!$B124="Docente",IF(ISBLANK(ORARIO!#REF!)=TRUE,"",ORARIO!#REF!),"")</f>
        <v/>
      </c>
      <c r="T64" s="4" t="str">
        <f>IF('DOCENTI-CLASSI-MATERIE'!$B124="Docente",IF(ISBLANK(ORARIO!#REF!)=TRUE,"",ORARIO!#REF!),"")</f>
        <v/>
      </c>
      <c r="U64" s="6" t="str">
        <f>IF('DOCENTI-CLASSI-MATERIE'!$B124="Docente",IF(ISBLANK(ORARIO!#REF!)=TRUE,"",ORARIO!#REF!),"")</f>
        <v/>
      </c>
      <c r="V64" s="5" t="str">
        <f>IF('DOCENTI-CLASSI-MATERIE'!$B124="Docente",IF(ISBLANK(ORARIO!N64)=TRUE,"",ORARIO!N64),"")</f>
        <v/>
      </c>
      <c r="W64" s="4" t="str">
        <f>IF('DOCENTI-CLASSI-MATERIE'!$B124="Docente",IF(ISBLANK(ORARIO!O64)=TRUE,"",ORARIO!O64),"")</f>
        <v/>
      </c>
      <c r="X64" s="4" t="str">
        <f>IF('DOCENTI-CLASSI-MATERIE'!$B124="Docente",IF(ISBLANK(ORARIO!P64)=TRUE,"",ORARIO!P64),"")</f>
        <v/>
      </c>
      <c r="Y64" s="4" t="str">
        <f>IF('DOCENTI-CLASSI-MATERIE'!$B124="Docente",IF(ISBLANK(ORARIO!Q64)=TRUE,"",ORARIO!Q64),"")</f>
        <v/>
      </c>
      <c r="Z64" s="4" t="str">
        <f>IF('DOCENTI-CLASSI-MATERIE'!$B124="Docente",IF(ISBLANK(ORARIO!R64)=TRUE,"",ORARIO!R64),"")</f>
        <v/>
      </c>
      <c r="AA64" s="4" t="str">
        <f>IF('DOCENTI-CLASSI-MATERIE'!$B124="Docente",IF(ISBLANK(ORARIO!S64)=TRUE,"",ORARIO!S64),"")</f>
        <v/>
      </c>
      <c r="AB64" s="4" t="str">
        <f>IF('DOCENTI-CLASSI-MATERIE'!$B124="Docente",IF(ISBLANK(ORARIO!#REF!)=TRUE,"",ORARIO!#REF!),"")</f>
        <v/>
      </c>
      <c r="AC64" s="4" t="str">
        <f>IF('DOCENTI-CLASSI-MATERIE'!$B124="Docente",IF(ISBLANK(ORARIO!#REF!)=TRUE,"",ORARIO!#REF!),"")</f>
        <v/>
      </c>
      <c r="AD64" s="4" t="str">
        <f>IF('DOCENTI-CLASSI-MATERIE'!$B124="Docente",IF(ISBLANK(ORARIO!#REF!)=TRUE,"",ORARIO!#REF!),"")</f>
        <v/>
      </c>
      <c r="AE64" s="6" t="str">
        <f>IF('DOCENTI-CLASSI-MATERIE'!$B124="Docente",IF(ISBLANK(ORARIO!#REF!)=TRUE,"",ORARIO!#REF!),"")</f>
        <v/>
      </c>
      <c r="AF64" s="5" t="str">
        <f>IF('DOCENTI-CLASSI-MATERIE'!$B124="Docente",IF(ISBLANK(ORARIO!T64)=TRUE,"",ORARIO!T64),"")</f>
        <v/>
      </c>
      <c r="AG64" s="4" t="str">
        <f>IF('DOCENTI-CLASSI-MATERIE'!$B124="Docente",IF(ISBLANK(ORARIO!U64)=TRUE,"",ORARIO!U64),"")</f>
        <v/>
      </c>
      <c r="AH64" s="4" t="str">
        <f>IF('DOCENTI-CLASSI-MATERIE'!$B124="Docente",IF(ISBLANK(ORARIO!V64)=TRUE,"",ORARIO!V64),"")</f>
        <v/>
      </c>
      <c r="AI64" s="4" t="str">
        <f>IF('DOCENTI-CLASSI-MATERIE'!$B124="Docente",IF(ISBLANK(ORARIO!W64)=TRUE,"",ORARIO!W64),"")</f>
        <v/>
      </c>
      <c r="AJ64" s="4" t="str">
        <f>IF('DOCENTI-CLASSI-MATERIE'!$B124="Docente",IF(ISBLANK(ORARIO!X64)=TRUE,"",ORARIO!X64),"")</f>
        <v/>
      </c>
      <c r="AK64" s="4" t="str">
        <f>IF('DOCENTI-CLASSI-MATERIE'!$B124="Docente",IF(ISBLANK(ORARIO!Y64)=TRUE,"",ORARIO!Y64),"")</f>
        <v/>
      </c>
      <c r="AL64" s="4" t="str">
        <f>IF('DOCENTI-CLASSI-MATERIE'!$B124="Docente",IF(ISBLANK(ORARIO!#REF!)=TRUE,"",ORARIO!#REF!),"")</f>
        <v/>
      </c>
      <c r="AM64" s="4" t="str">
        <f>IF('DOCENTI-CLASSI-MATERIE'!$B124="Docente",IF(ISBLANK(ORARIO!#REF!)=TRUE,"",ORARIO!#REF!),"")</f>
        <v/>
      </c>
      <c r="AN64" s="4" t="str">
        <f>IF('DOCENTI-CLASSI-MATERIE'!$B124="Docente",IF(ISBLANK(ORARIO!#REF!)=TRUE,"",ORARIO!#REF!),"")</f>
        <v/>
      </c>
      <c r="AO64" s="6" t="str">
        <f>IF('DOCENTI-CLASSI-MATERIE'!$B124="Docente",IF(ISBLANK(ORARIO!#REF!)=TRUE,"",ORARIO!#REF!),"")</f>
        <v/>
      </c>
      <c r="AP64" s="5" t="str">
        <f>IF('DOCENTI-CLASSI-MATERIE'!$B124="Docente",IF(ISBLANK(ORARIO!Z64)=TRUE,"",ORARIO!Z64),"")</f>
        <v/>
      </c>
      <c r="AQ64" s="4" t="str">
        <f>IF('DOCENTI-CLASSI-MATERIE'!$B124="Docente",IF(ISBLANK(ORARIO!AA64)=TRUE,"",ORARIO!AA64),"")</f>
        <v/>
      </c>
      <c r="AR64" s="4" t="str">
        <f>IF('DOCENTI-CLASSI-MATERIE'!$B124="Docente",IF(ISBLANK(ORARIO!AB64)=TRUE,"",ORARIO!AB64),"")</f>
        <v/>
      </c>
      <c r="AS64" s="4" t="str">
        <f>IF('DOCENTI-CLASSI-MATERIE'!$B124="Docente",IF(ISBLANK(ORARIO!AC64)=TRUE,"",ORARIO!AC64),"")</f>
        <v/>
      </c>
      <c r="AT64" s="4" t="str">
        <f>IF('DOCENTI-CLASSI-MATERIE'!$B124="Docente",IF(ISBLANK(ORARIO!AD64)=TRUE,"",ORARIO!AD64),"")</f>
        <v/>
      </c>
      <c r="AU64" s="4" t="str">
        <f>IF('DOCENTI-CLASSI-MATERIE'!$B124="Docente",IF(ISBLANK(ORARIO!#REF!)=TRUE,"",ORARIO!#REF!),"")</f>
        <v/>
      </c>
      <c r="AV64" s="4" t="str">
        <f>IF('DOCENTI-CLASSI-MATERIE'!$B124="Docente",IF(ISBLANK(ORARIO!#REF!)=TRUE,"",ORARIO!#REF!),"")</f>
        <v/>
      </c>
      <c r="AW64" s="4" t="str">
        <f>IF('DOCENTI-CLASSI-MATERIE'!$B124="Docente",IF(ISBLANK(ORARIO!#REF!)=TRUE,"",ORARIO!#REF!),"")</f>
        <v/>
      </c>
      <c r="AX64" s="4" t="str">
        <f>IF('DOCENTI-CLASSI-MATERIE'!$B124="Docente",IF(ISBLANK(ORARIO!#REF!)=TRUE,"",ORARIO!#REF!),"")</f>
        <v/>
      </c>
      <c r="AY64" s="6" t="str">
        <f>IF('DOCENTI-CLASSI-MATERIE'!$B124="Docente",IF(ISBLANK(ORARIO!#REF!)=TRUE,"",ORARIO!#REF!),"")</f>
        <v/>
      </c>
      <c r="AZ64" s="5" t="str">
        <f>IF('DOCENTI-CLASSI-MATERIE'!$B124="Docente",IF(ISBLANK(ORARIO!AE64)=TRUE,"",ORARIO!AE64),"")</f>
        <v/>
      </c>
      <c r="BA64" s="4" t="str">
        <f>IF('DOCENTI-CLASSI-MATERIE'!$B124="Docente",IF(ISBLANK(ORARIO!AF64)=TRUE,"",ORARIO!AF64),"")</f>
        <v/>
      </c>
      <c r="BB64" s="4" t="str">
        <f>IF('DOCENTI-CLASSI-MATERIE'!$B124="Docente",IF(ISBLANK(ORARIO!AG64)=TRUE,"",ORARIO!AG64),"")</f>
        <v/>
      </c>
      <c r="BC64" s="4" t="str">
        <f>IF('DOCENTI-CLASSI-MATERIE'!$B124="Docente",IF(ISBLANK(ORARIO!AH64)=TRUE,"",ORARIO!AH64),"")</f>
        <v/>
      </c>
      <c r="BD64" s="4" t="str">
        <f>IF('DOCENTI-CLASSI-MATERIE'!$B124="Docente",IF(ISBLANK(ORARIO!AI64)=TRUE,"",ORARIO!AI64),"")</f>
        <v/>
      </c>
      <c r="BE64" s="4" t="str">
        <f>IF('DOCENTI-CLASSI-MATERIE'!$B124="Docente",IF(ISBLANK(ORARIO!#REF!)=TRUE,"",ORARIO!#REF!),"")</f>
        <v/>
      </c>
      <c r="BF64" s="4" t="str">
        <f>IF('DOCENTI-CLASSI-MATERIE'!$B124="Docente",IF(ISBLANK(ORARIO!#REF!)=TRUE,"",ORARIO!#REF!),"")</f>
        <v/>
      </c>
      <c r="BG64" s="4" t="str">
        <f>IF('DOCENTI-CLASSI-MATERIE'!$B124="Docente",IF(ISBLANK(ORARIO!#REF!)=TRUE,"",ORARIO!#REF!),"")</f>
        <v/>
      </c>
      <c r="BH64" s="4" t="str">
        <f>IF('DOCENTI-CLASSI-MATERIE'!$B124="Docente",IF(ISBLANK(ORARIO!#REF!)=TRUE,"",ORARIO!#REF!),"")</f>
        <v/>
      </c>
      <c r="BI64" s="6" t="str">
        <f>IF('DOCENTI-CLASSI-MATERIE'!$B124="Docente",IF(ISBLANK(ORARIO!#REF!)=TRUE,"",ORARIO!#REF!),"")</f>
        <v/>
      </c>
    </row>
    <row r="65" spans="1:61" ht="20.100000000000001" customHeight="1">
      <c r="A65" s="79" t="str">
        <f>IF('DOCENTI-CLASSI-MATERIE'!B126="Docente",'DOCENTI-CLASSI-MATERIE'!A126,"")</f>
        <v/>
      </c>
      <c r="B65" s="5" t="str">
        <f>IF('DOCENTI-CLASSI-MATERIE'!$B126="Docente",IF(ISBLANK(ORARIO!C65)=TRUE,"",ORARIO!C65),"")</f>
        <v/>
      </c>
      <c r="C65" s="4" t="str">
        <f>IF('DOCENTI-CLASSI-MATERIE'!$B126="Docente",IF(ISBLANK(ORARIO!D65)=TRUE,"",ORARIO!D65),"")</f>
        <v/>
      </c>
      <c r="D65" s="4" t="str">
        <f>IF('DOCENTI-CLASSI-MATERIE'!$B126="Docente",IF(ISBLANK(ORARIO!E65)=TRUE,"",ORARIO!E65),"")</f>
        <v/>
      </c>
      <c r="E65" s="4" t="str">
        <f>IF('DOCENTI-CLASSI-MATERIE'!$B126="Docente",IF(ISBLANK(ORARIO!F65)=TRUE,"",ORARIO!F65),"")</f>
        <v/>
      </c>
      <c r="F65" s="4" t="str">
        <f>IF('DOCENTI-CLASSI-MATERIE'!$B126="Docente",IF(ISBLANK(ORARIO!G65)=TRUE,"",ORARIO!G65),"")</f>
        <v/>
      </c>
      <c r="G65" s="4" t="str">
        <f>IF('DOCENTI-CLASSI-MATERIE'!$B126="Docente",IF(ISBLANK(ORARIO!#REF!)=TRUE,"",ORARIO!#REF!),"")</f>
        <v/>
      </c>
      <c r="H65" s="4" t="str">
        <f>IF('DOCENTI-CLASSI-MATERIE'!$B126="Docente",IF(ISBLANK(ORARIO!#REF!)=TRUE,"",ORARIO!#REF!),"")</f>
        <v/>
      </c>
      <c r="I65" s="4" t="str">
        <f>IF('DOCENTI-CLASSI-MATERIE'!$B126="Docente",IF(ISBLANK(ORARIO!#REF!)=TRUE,"",ORARIO!#REF!),"")</f>
        <v/>
      </c>
      <c r="J65" s="4" t="str">
        <f>IF('DOCENTI-CLASSI-MATERIE'!$B126="Docente",IF(ISBLANK(ORARIO!#REF!)=TRUE,"",ORARIO!#REF!),"")</f>
        <v/>
      </c>
      <c r="K65" s="6" t="str">
        <f>IF('DOCENTI-CLASSI-MATERIE'!$B126="Docente",IF(ISBLANK(ORARIO!#REF!)=TRUE,"",ORARIO!#REF!),"")</f>
        <v/>
      </c>
      <c r="L65" s="5" t="str">
        <f>IF('DOCENTI-CLASSI-MATERIE'!$B126="Docente",IF(ISBLANK(ORARIO!H65)=TRUE,"",ORARIO!H65),"")</f>
        <v/>
      </c>
      <c r="M65" s="4" t="str">
        <f>IF('DOCENTI-CLASSI-MATERIE'!$B126="Docente",IF(ISBLANK(ORARIO!I65)=TRUE,"",ORARIO!I65),"")</f>
        <v/>
      </c>
      <c r="N65" s="4" t="str">
        <f>IF('DOCENTI-CLASSI-MATERIE'!$B126="Docente",IF(ISBLANK(ORARIO!J65)=TRUE,"",ORARIO!J65),"")</f>
        <v/>
      </c>
      <c r="O65" s="4" t="str">
        <f>IF('DOCENTI-CLASSI-MATERIE'!$B126="Docente",IF(ISBLANK(ORARIO!K65)=TRUE,"",ORARIO!K65),"")</f>
        <v/>
      </c>
      <c r="P65" s="4" t="str">
        <f>IF('DOCENTI-CLASSI-MATERIE'!$B126="Docente",IF(ISBLANK(ORARIO!L65)=TRUE,"",ORARIO!L65),"")</f>
        <v/>
      </c>
      <c r="Q65" s="4" t="str">
        <f>IF('DOCENTI-CLASSI-MATERIE'!$B126="Docente",IF(ISBLANK(ORARIO!M65)=TRUE,"",ORARIO!M65),"")</f>
        <v/>
      </c>
      <c r="R65" s="4" t="str">
        <f>IF('DOCENTI-CLASSI-MATERIE'!$B126="Docente",IF(ISBLANK(ORARIO!#REF!)=TRUE,"",ORARIO!#REF!),"")</f>
        <v/>
      </c>
      <c r="S65" s="4" t="str">
        <f>IF('DOCENTI-CLASSI-MATERIE'!$B126="Docente",IF(ISBLANK(ORARIO!#REF!)=TRUE,"",ORARIO!#REF!),"")</f>
        <v/>
      </c>
      <c r="T65" s="4" t="str">
        <f>IF('DOCENTI-CLASSI-MATERIE'!$B126="Docente",IF(ISBLANK(ORARIO!#REF!)=TRUE,"",ORARIO!#REF!),"")</f>
        <v/>
      </c>
      <c r="U65" s="6" t="str">
        <f>IF('DOCENTI-CLASSI-MATERIE'!$B126="Docente",IF(ISBLANK(ORARIO!#REF!)=TRUE,"",ORARIO!#REF!),"")</f>
        <v/>
      </c>
      <c r="V65" s="5" t="str">
        <f>IF('DOCENTI-CLASSI-MATERIE'!$B126="Docente",IF(ISBLANK(ORARIO!N65)=TRUE,"",ORARIO!N65),"")</f>
        <v/>
      </c>
      <c r="W65" s="4" t="str">
        <f>IF('DOCENTI-CLASSI-MATERIE'!$B126="Docente",IF(ISBLANK(ORARIO!O65)=TRUE,"",ORARIO!O65),"")</f>
        <v/>
      </c>
      <c r="X65" s="4" t="str">
        <f>IF('DOCENTI-CLASSI-MATERIE'!$B126="Docente",IF(ISBLANK(ORARIO!P65)=TRUE,"",ORARIO!P65),"")</f>
        <v/>
      </c>
      <c r="Y65" s="4" t="str">
        <f>IF('DOCENTI-CLASSI-MATERIE'!$B126="Docente",IF(ISBLANK(ORARIO!Q65)=TRUE,"",ORARIO!Q65),"")</f>
        <v/>
      </c>
      <c r="Z65" s="4" t="str">
        <f>IF('DOCENTI-CLASSI-MATERIE'!$B126="Docente",IF(ISBLANK(ORARIO!R65)=TRUE,"",ORARIO!R65),"")</f>
        <v/>
      </c>
      <c r="AA65" s="4" t="str">
        <f>IF('DOCENTI-CLASSI-MATERIE'!$B126="Docente",IF(ISBLANK(ORARIO!S65)=TRUE,"",ORARIO!S65),"")</f>
        <v/>
      </c>
      <c r="AB65" s="4" t="str">
        <f>IF('DOCENTI-CLASSI-MATERIE'!$B126="Docente",IF(ISBLANK(ORARIO!#REF!)=TRUE,"",ORARIO!#REF!),"")</f>
        <v/>
      </c>
      <c r="AC65" s="4" t="str">
        <f>IF('DOCENTI-CLASSI-MATERIE'!$B126="Docente",IF(ISBLANK(ORARIO!#REF!)=TRUE,"",ORARIO!#REF!),"")</f>
        <v/>
      </c>
      <c r="AD65" s="4" t="str">
        <f>IF('DOCENTI-CLASSI-MATERIE'!$B126="Docente",IF(ISBLANK(ORARIO!#REF!)=TRUE,"",ORARIO!#REF!),"")</f>
        <v/>
      </c>
      <c r="AE65" s="6" t="str">
        <f>IF('DOCENTI-CLASSI-MATERIE'!$B126="Docente",IF(ISBLANK(ORARIO!#REF!)=TRUE,"",ORARIO!#REF!),"")</f>
        <v/>
      </c>
      <c r="AF65" s="5" t="str">
        <f>IF('DOCENTI-CLASSI-MATERIE'!$B126="Docente",IF(ISBLANK(ORARIO!T65)=TRUE,"",ORARIO!T65),"")</f>
        <v/>
      </c>
      <c r="AG65" s="4" t="str">
        <f>IF('DOCENTI-CLASSI-MATERIE'!$B126="Docente",IF(ISBLANK(ORARIO!U65)=TRUE,"",ORARIO!U65),"")</f>
        <v/>
      </c>
      <c r="AH65" s="4" t="str">
        <f>IF('DOCENTI-CLASSI-MATERIE'!$B126="Docente",IF(ISBLANK(ORARIO!V65)=TRUE,"",ORARIO!V65),"")</f>
        <v/>
      </c>
      <c r="AI65" s="4" t="str">
        <f>IF('DOCENTI-CLASSI-MATERIE'!$B126="Docente",IF(ISBLANK(ORARIO!W65)=TRUE,"",ORARIO!W65),"")</f>
        <v/>
      </c>
      <c r="AJ65" s="4" t="str">
        <f>IF('DOCENTI-CLASSI-MATERIE'!$B126="Docente",IF(ISBLANK(ORARIO!X65)=TRUE,"",ORARIO!X65),"")</f>
        <v/>
      </c>
      <c r="AK65" s="4" t="str">
        <f>IF('DOCENTI-CLASSI-MATERIE'!$B126="Docente",IF(ISBLANK(ORARIO!Y65)=TRUE,"",ORARIO!Y65),"")</f>
        <v/>
      </c>
      <c r="AL65" s="4" t="str">
        <f>IF('DOCENTI-CLASSI-MATERIE'!$B126="Docente",IF(ISBLANK(ORARIO!#REF!)=TRUE,"",ORARIO!#REF!),"")</f>
        <v/>
      </c>
      <c r="AM65" s="4" t="str">
        <f>IF('DOCENTI-CLASSI-MATERIE'!$B126="Docente",IF(ISBLANK(ORARIO!#REF!)=TRUE,"",ORARIO!#REF!),"")</f>
        <v/>
      </c>
      <c r="AN65" s="4" t="str">
        <f>IF('DOCENTI-CLASSI-MATERIE'!$B126="Docente",IF(ISBLANK(ORARIO!#REF!)=TRUE,"",ORARIO!#REF!),"")</f>
        <v/>
      </c>
      <c r="AO65" s="6" t="str">
        <f>IF('DOCENTI-CLASSI-MATERIE'!$B126="Docente",IF(ISBLANK(ORARIO!#REF!)=TRUE,"",ORARIO!#REF!),"")</f>
        <v/>
      </c>
      <c r="AP65" s="5" t="str">
        <f>IF('DOCENTI-CLASSI-MATERIE'!$B126="Docente",IF(ISBLANK(ORARIO!Z65)=TRUE,"",ORARIO!Z65),"")</f>
        <v/>
      </c>
      <c r="AQ65" s="4" t="str">
        <f>IF('DOCENTI-CLASSI-MATERIE'!$B126="Docente",IF(ISBLANK(ORARIO!AA65)=TRUE,"",ORARIO!AA65),"")</f>
        <v/>
      </c>
      <c r="AR65" s="4" t="str">
        <f>IF('DOCENTI-CLASSI-MATERIE'!$B126="Docente",IF(ISBLANK(ORARIO!AB65)=TRUE,"",ORARIO!AB65),"")</f>
        <v/>
      </c>
      <c r="AS65" s="4" t="str">
        <f>IF('DOCENTI-CLASSI-MATERIE'!$B126="Docente",IF(ISBLANK(ORARIO!AC65)=TRUE,"",ORARIO!AC65),"")</f>
        <v/>
      </c>
      <c r="AT65" s="4" t="str">
        <f>IF('DOCENTI-CLASSI-MATERIE'!$B126="Docente",IF(ISBLANK(ORARIO!AD65)=TRUE,"",ORARIO!AD65),"")</f>
        <v/>
      </c>
      <c r="AU65" s="4" t="str">
        <f>IF('DOCENTI-CLASSI-MATERIE'!$B126="Docente",IF(ISBLANK(ORARIO!#REF!)=TRUE,"",ORARIO!#REF!),"")</f>
        <v/>
      </c>
      <c r="AV65" s="4" t="str">
        <f>IF('DOCENTI-CLASSI-MATERIE'!$B126="Docente",IF(ISBLANK(ORARIO!#REF!)=TRUE,"",ORARIO!#REF!),"")</f>
        <v/>
      </c>
      <c r="AW65" s="4" t="str">
        <f>IF('DOCENTI-CLASSI-MATERIE'!$B126="Docente",IF(ISBLANK(ORARIO!#REF!)=TRUE,"",ORARIO!#REF!),"")</f>
        <v/>
      </c>
      <c r="AX65" s="4" t="str">
        <f>IF('DOCENTI-CLASSI-MATERIE'!$B126="Docente",IF(ISBLANK(ORARIO!#REF!)=TRUE,"",ORARIO!#REF!),"")</f>
        <v/>
      </c>
      <c r="AY65" s="6" t="str">
        <f>IF('DOCENTI-CLASSI-MATERIE'!$B126="Docente",IF(ISBLANK(ORARIO!#REF!)=TRUE,"",ORARIO!#REF!),"")</f>
        <v/>
      </c>
      <c r="AZ65" s="5" t="str">
        <f>IF('DOCENTI-CLASSI-MATERIE'!$B126="Docente",IF(ISBLANK(ORARIO!AE65)=TRUE,"",ORARIO!AE65),"")</f>
        <v/>
      </c>
      <c r="BA65" s="4" t="str">
        <f>IF('DOCENTI-CLASSI-MATERIE'!$B126="Docente",IF(ISBLANK(ORARIO!AF65)=TRUE,"",ORARIO!AF65),"")</f>
        <v/>
      </c>
      <c r="BB65" s="4" t="str">
        <f>IF('DOCENTI-CLASSI-MATERIE'!$B126="Docente",IF(ISBLANK(ORARIO!AG65)=TRUE,"",ORARIO!AG65),"")</f>
        <v/>
      </c>
      <c r="BC65" s="4" t="str">
        <f>IF('DOCENTI-CLASSI-MATERIE'!$B126="Docente",IF(ISBLANK(ORARIO!AH65)=TRUE,"",ORARIO!AH65),"")</f>
        <v/>
      </c>
      <c r="BD65" s="4" t="str">
        <f>IF('DOCENTI-CLASSI-MATERIE'!$B126="Docente",IF(ISBLANK(ORARIO!AI65)=TRUE,"",ORARIO!AI65),"")</f>
        <v/>
      </c>
      <c r="BE65" s="4" t="str">
        <f>IF('DOCENTI-CLASSI-MATERIE'!$B126="Docente",IF(ISBLANK(ORARIO!#REF!)=TRUE,"",ORARIO!#REF!),"")</f>
        <v/>
      </c>
      <c r="BF65" s="4" t="str">
        <f>IF('DOCENTI-CLASSI-MATERIE'!$B126="Docente",IF(ISBLANK(ORARIO!#REF!)=TRUE,"",ORARIO!#REF!),"")</f>
        <v/>
      </c>
      <c r="BG65" s="4" t="str">
        <f>IF('DOCENTI-CLASSI-MATERIE'!$B126="Docente",IF(ISBLANK(ORARIO!#REF!)=TRUE,"",ORARIO!#REF!),"")</f>
        <v/>
      </c>
      <c r="BH65" s="4" t="str">
        <f>IF('DOCENTI-CLASSI-MATERIE'!$B126="Docente",IF(ISBLANK(ORARIO!#REF!)=TRUE,"",ORARIO!#REF!),"")</f>
        <v/>
      </c>
      <c r="BI65" s="6" t="str">
        <f>IF('DOCENTI-CLASSI-MATERIE'!$B126="Docente",IF(ISBLANK(ORARIO!#REF!)=TRUE,"",ORARIO!#REF!),"")</f>
        <v/>
      </c>
    </row>
    <row r="66" spans="1:61" ht="20.100000000000001" customHeight="1">
      <c r="A66" s="79" t="str">
        <f>IF('DOCENTI-CLASSI-MATERIE'!B128="Docente",'DOCENTI-CLASSI-MATERIE'!A128,"")</f>
        <v/>
      </c>
      <c r="B66" s="5" t="str">
        <f>IF('DOCENTI-CLASSI-MATERIE'!$B128="Docente",IF(ISBLANK(ORARIO!C66)=TRUE,"",ORARIO!C66),"")</f>
        <v/>
      </c>
      <c r="C66" s="4" t="str">
        <f>IF('DOCENTI-CLASSI-MATERIE'!$B128="Docente",IF(ISBLANK(ORARIO!D66)=TRUE,"",ORARIO!D66),"")</f>
        <v/>
      </c>
      <c r="D66" s="4" t="str">
        <f>IF('DOCENTI-CLASSI-MATERIE'!$B128="Docente",IF(ISBLANK(ORARIO!E66)=TRUE,"",ORARIO!E66),"")</f>
        <v/>
      </c>
      <c r="E66" s="4" t="str">
        <f>IF('DOCENTI-CLASSI-MATERIE'!$B128="Docente",IF(ISBLANK(ORARIO!F66)=TRUE,"",ORARIO!F66),"")</f>
        <v/>
      </c>
      <c r="F66" s="4" t="str">
        <f>IF('DOCENTI-CLASSI-MATERIE'!$B128="Docente",IF(ISBLANK(ORARIO!G66)=TRUE,"",ORARIO!G66),"")</f>
        <v/>
      </c>
      <c r="G66" s="4" t="str">
        <f>IF('DOCENTI-CLASSI-MATERIE'!$B128="Docente",IF(ISBLANK(ORARIO!#REF!)=TRUE,"",ORARIO!#REF!),"")</f>
        <v/>
      </c>
      <c r="H66" s="4" t="str">
        <f>IF('DOCENTI-CLASSI-MATERIE'!$B128="Docente",IF(ISBLANK(ORARIO!#REF!)=TRUE,"",ORARIO!#REF!),"")</f>
        <v/>
      </c>
      <c r="I66" s="4" t="str">
        <f>IF('DOCENTI-CLASSI-MATERIE'!$B128="Docente",IF(ISBLANK(ORARIO!#REF!)=TRUE,"",ORARIO!#REF!),"")</f>
        <v/>
      </c>
      <c r="J66" s="4" t="str">
        <f>IF('DOCENTI-CLASSI-MATERIE'!$B128="Docente",IF(ISBLANK(ORARIO!#REF!)=TRUE,"",ORARIO!#REF!),"")</f>
        <v/>
      </c>
      <c r="K66" s="6" t="str">
        <f>IF('DOCENTI-CLASSI-MATERIE'!$B128="Docente",IF(ISBLANK(ORARIO!#REF!)=TRUE,"",ORARIO!#REF!),"")</f>
        <v/>
      </c>
      <c r="L66" s="5" t="str">
        <f>IF('DOCENTI-CLASSI-MATERIE'!$B128="Docente",IF(ISBLANK(ORARIO!H66)=TRUE,"",ORARIO!H66),"")</f>
        <v/>
      </c>
      <c r="M66" s="4" t="str">
        <f>IF('DOCENTI-CLASSI-MATERIE'!$B128="Docente",IF(ISBLANK(ORARIO!I66)=TRUE,"",ORARIO!I66),"")</f>
        <v/>
      </c>
      <c r="N66" s="4" t="str">
        <f>IF('DOCENTI-CLASSI-MATERIE'!$B128="Docente",IF(ISBLANK(ORARIO!J66)=TRUE,"",ORARIO!J66),"")</f>
        <v/>
      </c>
      <c r="O66" s="4" t="str">
        <f>IF('DOCENTI-CLASSI-MATERIE'!$B128="Docente",IF(ISBLANK(ORARIO!K66)=TRUE,"",ORARIO!K66),"")</f>
        <v/>
      </c>
      <c r="P66" s="4" t="str">
        <f>IF('DOCENTI-CLASSI-MATERIE'!$B128="Docente",IF(ISBLANK(ORARIO!L66)=TRUE,"",ORARIO!L66),"")</f>
        <v/>
      </c>
      <c r="Q66" s="4" t="str">
        <f>IF('DOCENTI-CLASSI-MATERIE'!$B128="Docente",IF(ISBLANK(ORARIO!M66)=TRUE,"",ORARIO!M66),"")</f>
        <v/>
      </c>
      <c r="R66" s="4" t="str">
        <f>IF('DOCENTI-CLASSI-MATERIE'!$B128="Docente",IF(ISBLANK(ORARIO!#REF!)=TRUE,"",ORARIO!#REF!),"")</f>
        <v/>
      </c>
      <c r="S66" s="4" t="str">
        <f>IF('DOCENTI-CLASSI-MATERIE'!$B128="Docente",IF(ISBLANK(ORARIO!#REF!)=TRUE,"",ORARIO!#REF!),"")</f>
        <v/>
      </c>
      <c r="T66" s="4" t="str">
        <f>IF('DOCENTI-CLASSI-MATERIE'!$B128="Docente",IF(ISBLANK(ORARIO!#REF!)=TRUE,"",ORARIO!#REF!),"")</f>
        <v/>
      </c>
      <c r="U66" s="6" t="str">
        <f>IF('DOCENTI-CLASSI-MATERIE'!$B128="Docente",IF(ISBLANK(ORARIO!#REF!)=TRUE,"",ORARIO!#REF!),"")</f>
        <v/>
      </c>
      <c r="V66" s="5" t="str">
        <f>IF('DOCENTI-CLASSI-MATERIE'!$B128="Docente",IF(ISBLANK(ORARIO!N66)=TRUE,"",ORARIO!N66),"")</f>
        <v/>
      </c>
      <c r="W66" s="4" t="str">
        <f>IF('DOCENTI-CLASSI-MATERIE'!$B128="Docente",IF(ISBLANK(ORARIO!O66)=TRUE,"",ORARIO!O66),"")</f>
        <v/>
      </c>
      <c r="X66" s="4" t="str">
        <f>IF('DOCENTI-CLASSI-MATERIE'!$B128="Docente",IF(ISBLANK(ORARIO!P66)=TRUE,"",ORARIO!P66),"")</f>
        <v/>
      </c>
      <c r="Y66" s="4" t="str">
        <f>IF('DOCENTI-CLASSI-MATERIE'!$B128="Docente",IF(ISBLANK(ORARIO!Q66)=TRUE,"",ORARIO!Q66),"")</f>
        <v/>
      </c>
      <c r="Z66" s="4" t="str">
        <f>IF('DOCENTI-CLASSI-MATERIE'!$B128="Docente",IF(ISBLANK(ORARIO!R66)=TRUE,"",ORARIO!R66),"")</f>
        <v/>
      </c>
      <c r="AA66" s="4" t="str">
        <f>IF('DOCENTI-CLASSI-MATERIE'!$B128="Docente",IF(ISBLANK(ORARIO!S66)=TRUE,"",ORARIO!S66),"")</f>
        <v/>
      </c>
      <c r="AB66" s="4" t="str">
        <f>IF('DOCENTI-CLASSI-MATERIE'!$B128="Docente",IF(ISBLANK(ORARIO!#REF!)=TRUE,"",ORARIO!#REF!),"")</f>
        <v/>
      </c>
      <c r="AC66" s="4" t="str">
        <f>IF('DOCENTI-CLASSI-MATERIE'!$B128="Docente",IF(ISBLANK(ORARIO!#REF!)=TRUE,"",ORARIO!#REF!),"")</f>
        <v/>
      </c>
      <c r="AD66" s="4" t="str">
        <f>IF('DOCENTI-CLASSI-MATERIE'!$B128="Docente",IF(ISBLANK(ORARIO!#REF!)=TRUE,"",ORARIO!#REF!),"")</f>
        <v/>
      </c>
      <c r="AE66" s="6" t="str">
        <f>IF('DOCENTI-CLASSI-MATERIE'!$B128="Docente",IF(ISBLANK(ORARIO!#REF!)=TRUE,"",ORARIO!#REF!),"")</f>
        <v/>
      </c>
      <c r="AF66" s="5" t="str">
        <f>IF('DOCENTI-CLASSI-MATERIE'!$B128="Docente",IF(ISBLANK(ORARIO!T66)=TRUE,"",ORARIO!T66),"")</f>
        <v/>
      </c>
      <c r="AG66" s="4" t="str">
        <f>IF('DOCENTI-CLASSI-MATERIE'!$B128="Docente",IF(ISBLANK(ORARIO!U66)=TRUE,"",ORARIO!U66),"")</f>
        <v/>
      </c>
      <c r="AH66" s="4" t="str">
        <f>IF('DOCENTI-CLASSI-MATERIE'!$B128="Docente",IF(ISBLANK(ORARIO!V66)=TRUE,"",ORARIO!V66),"")</f>
        <v/>
      </c>
      <c r="AI66" s="4" t="str">
        <f>IF('DOCENTI-CLASSI-MATERIE'!$B128="Docente",IF(ISBLANK(ORARIO!W66)=TRUE,"",ORARIO!W66),"")</f>
        <v/>
      </c>
      <c r="AJ66" s="4" t="str">
        <f>IF('DOCENTI-CLASSI-MATERIE'!$B128="Docente",IF(ISBLANK(ORARIO!X66)=TRUE,"",ORARIO!X66),"")</f>
        <v/>
      </c>
      <c r="AK66" s="4" t="str">
        <f>IF('DOCENTI-CLASSI-MATERIE'!$B128="Docente",IF(ISBLANK(ORARIO!Y66)=TRUE,"",ORARIO!Y66),"")</f>
        <v/>
      </c>
      <c r="AL66" s="4" t="str">
        <f>IF('DOCENTI-CLASSI-MATERIE'!$B128="Docente",IF(ISBLANK(ORARIO!#REF!)=TRUE,"",ORARIO!#REF!),"")</f>
        <v/>
      </c>
      <c r="AM66" s="4" t="str">
        <f>IF('DOCENTI-CLASSI-MATERIE'!$B128="Docente",IF(ISBLANK(ORARIO!#REF!)=TRUE,"",ORARIO!#REF!),"")</f>
        <v/>
      </c>
      <c r="AN66" s="4" t="str">
        <f>IF('DOCENTI-CLASSI-MATERIE'!$B128="Docente",IF(ISBLANK(ORARIO!#REF!)=TRUE,"",ORARIO!#REF!),"")</f>
        <v/>
      </c>
      <c r="AO66" s="6" t="str">
        <f>IF('DOCENTI-CLASSI-MATERIE'!$B128="Docente",IF(ISBLANK(ORARIO!#REF!)=TRUE,"",ORARIO!#REF!),"")</f>
        <v/>
      </c>
      <c r="AP66" s="5" t="str">
        <f>IF('DOCENTI-CLASSI-MATERIE'!$B128="Docente",IF(ISBLANK(ORARIO!Z66)=TRUE,"",ORARIO!Z66),"")</f>
        <v/>
      </c>
      <c r="AQ66" s="4" t="str">
        <f>IF('DOCENTI-CLASSI-MATERIE'!$B128="Docente",IF(ISBLANK(ORARIO!AA66)=TRUE,"",ORARIO!AA66),"")</f>
        <v/>
      </c>
      <c r="AR66" s="4" t="str">
        <f>IF('DOCENTI-CLASSI-MATERIE'!$B128="Docente",IF(ISBLANK(ORARIO!AB66)=TRUE,"",ORARIO!AB66),"")</f>
        <v/>
      </c>
      <c r="AS66" s="4" t="str">
        <f>IF('DOCENTI-CLASSI-MATERIE'!$B128="Docente",IF(ISBLANK(ORARIO!AC66)=TRUE,"",ORARIO!AC66),"")</f>
        <v/>
      </c>
      <c r="AT66" s="4" t="str">
        <f>IF('DOCENTI-CLASSI-MATERIE'!$B128="Docente",IF(ISBLANK(ORARIO!AD66)=TRUE,"",ORARIO!AD66),"")</f>
        <v/>
      </c>
      <c r="AU66" s="4" t="str">
        <f>IF('DOCENTI-CLASSI-MATERIE'!$B128="Docente",IF(ISBLANK(ORARIO!#REF!)=TRUE,"",ORARIO!#REF!),"")</f>
        <v/>
      </c>
      <c r="AV66" s="4" t="str">
        <f>IF('DOCENTI-CLASSI-MATERIE'!$B128="Docente",IF(ISBLANK(ORARIO!#REF!)=TRUE,"",ORARIO!#REF!),"")</f>
        <v/>
      </c>
      <c r="AW66" s="4" t="str">
        <f>IF('DOCENTI-CLASSI-MATERIE'!$B128="Docente",IF(ISBLANK(ORARIO!#REF!)=TRUE,"",ORARIO!#REF!),"")</f>
        <v/>
      </c>
      <c r="AX66" s="4" t="str">
        <f>IF('DOCENTI-CLASSI-MATERIE'!$B128="Docente",IF(ISBLANK(ORARIO!#REF!)=TRUE,"",ORARIO!#REF!),"")</f>
        <v/>
      </c>
      <c r="AY66" s="6" t="str">
        <f>IF('DOCENTI-CLASSI-MATERIE'!$B128="Docente",IF(ISBLANK(ORARIO!#REF!)=TRUE,"",ORARIO!#REF!),"")</f>
        <v/>
      </c>
      <c r="AZ66" s="5" t="str">
        <f>IF('DOCENTI-CLASSI-MATERIE'!$B128="Docente",IF(ISBLANK(ORARIO!AE66)=TRUE,"",ORARIO!AE66),"")</f>
        <v/>
      </c>
      <c r="BA66" s="4" t="str">
        <f>IF('DOCENTI-CLASSI-MATERIE'!$B128="Docente",IF(ISBLANK(ORARIO!AF66)=TRUE,"",ORARIO!AF66),"")</f>
        <v/>
      </c>
      <c r="BB66" s="4" t="str">
        <f>IF('DOCENTI-CLASSI-MATERIE'!$B128="Docente",IF(ISBLANK(ORARIO!AG66)=TRUE,"",ORARIO!AG66),"")</f>
        <v/>
      </c>
      <c r="BC66" s="4" t="str">
        <f>IF('DOCENTI-CLASSI-MATERIE'!$B128="Docente",IF(ISBLANK(ORARIO!AH66)=TRUE,"",ORARIO!AH66),"")</f>
        <v/>
      </c>
      <c r="BD66" s="4" t="str">
        <f>IF('DOCENTI-CLASSI-MATERIE'!$B128="Docente",IF(ISBLANK(ORARIO!AI66)=TRUE,"",ORARIO!AI66),"")</f>
        <v/>
      </c>
      <c r="BE66" s="4" t="str">
        <f>IF('DOCENTI-CLASSI-MATERIE'!$B128="Docente",IF(ISBLANK(ORARIO!#REF!)=TRUE,"",ORARIO!#REF!),"")</f>
        <v/>
      </c>
      <c r="BF66" s="4" t="str">
        <f>IF('DOCENTI-CLASSI-MATERIE'!$B128="Docente",IF(ISBLANK(ORARIO!#REF!)=TRUE,"",ORARIO!#REF!),"")</f>
        <v/>
      </c>
      <c r="BG66" s="4" t="str">
        <f>IF('DOCENTI-CLASSI-MATERIE'!$B128="Docente",IF(ISBLANK(ORARIO!#REF!)=TRUE,"",ORARIO!#REF!),"")</f>
        <v/>
      </c>
      <c r="BH66" s="4" t="str">
        <f>IF('DOCENTI-CLASSI-MATERIE'!$B128="Docente",IF(ISBLANK(ORARIO!#REF!)=TRUE,"",ORARIO!#REF!),"")</f>
        <v/>
      </c>
      <c r="BI66" s="6" t="str">
        <f>IF('DOCENTI-CLASSI-MATERIE'!$B128="Docente",IF(ISBLANK(ORARIO!#REF!)=TRUE,"",ORARIO!#REF!),"")</f>
        <v/>
      </c>
    </row>
    <row r="67" spans="1:61" ht="20.100000000000001" customHeight="1">
      <c r="A67" s="79" t="str">
        <f>IF('DOCENTI-CLASSI-MATERIE'!B130="Docente",'DOCENTI-CLASSI-MATERIE'!A130,"")</f>
        <v/>
      </c>
      <c r="B67" s="5" t="str">
        <f>IF('DOCENTI-CLASSI-MATERIE'!$B130="Docente",IF(ISBLANK(ORARIO!C67)=TRUE,"",ORARIO!C67),"")</f>
        <v/>
      </c>
      <c r="C67" s="4" t="str">
        <f>IF('DOCENTI-CLASSI-MATERIE'!$B130="Docente",IF(ISBLANK(ORARIO!D67)=TRUE,"",ORARIO!D67),"")</f>
        <v/>
      </c>
      <c r="D67" s="4" t="str">
        <f>IF('DOCENTI-CLASSI-MATERIE'!$B130="Docente",IF(ISBLANK(ORARIO!E67)=TRUE,"",ORARIO!E67),"")</f>
        <v/>
      </c>
      <c r="E67" s="4" t="str">
        <f>IF('DOCENTI-CLASSI-MATERIE'!$B130="Docente",IF(ISBLANK(ORARIO!F67)=TRUE,"",ORARIO!F67),"")</f>
        <v/>
      </c>
      <c r="F67" s="4" t="str">
        <f>IF('DOCENTI-CLASSI-MATERIE'!$B130="Docente",IF(ISBLANK(ORARIO!G67)=TRUE,"",ORARIO!G67),"")</f>
        <v/>
      </c>
      <c r="G67" s="4" t="str">
        <f>IF('DOCENTI-CLASSI-MATERIE'!$B130="Docente",IF(ISBLANK(ORARIO!#REF!)=TRUE,"",ORARIO!#REF!),"")</f>
        <v/>
      </c>
      <c r="H67" s="4" t="str">
        <f>IF('DOCENTI-CLASSI-MATERIE'!$B130="Docente",IF(ISBLANK(ORARIO!#REF!)=TRUE,"",ORARIO!#REF!),"")</f>
        <v/>
      </c>
      <c r="I67" s="4" t="str">
        <f>IF('DOCENTI-CLASSI-MATERIE'!$B130="Docente",IF(ISBLANK(ORARIO!#REF!)=TRUE,"",ORARIO!#REF!),"")</f>
        <v/>
      </c>
      <c r="J67" s="4" t="str">
        <f>IF('DOCENTI-CLASSI-MATERIE'!$B130="Docente",IF(ISBLANK(ORARIO!#REF!)=TRUE,"",ORARIO!#REF!),"")</f>
        <v/>
      </c>
      <c r="K67" s="6" t="str">
        <f>IF('DOCENTI-CLASSI-MATERIE'!$B130="Docente",IF(ISBLANK(ORARIO!#REF!)=TRUE,"",ORARIO!#REF!),"")</f>
        <v/>
      </c>
      <c r="L67" s="5" t="str">
        <f>IF('DOCENTI-CLASSI-MATERIE'!$B130="Docente",IF(ISBLANK(ORARIO!H67)=TRUE,"",ORARIO!H67),"")</f>
        <v/>
      </c>
      <c r="M67" s="4" t="str">
        <f>IF('DOCENTI-CLASSI-MATERIE'!$B130="Docente",IF(ISBLANK(ORARIO!I67)=TRUE,"",ORARIO!I67),"")</f>
        <v/>
      </c>
      <c r="N67" s="4" t="str">
        <f>IF('DOCENTI-CLASSI-MATERIE'!$B130="Docente",IF(ISBLANK(ORARIO!J67)=TRUE,"",ORARIO!J67),"")</f>
        <v/>
      </c>
      <c r="O67" s="4" t="str">
        <f>IF('DOCENTI-CLASSI-MATERIE'!$B130="Docente",IF(ISBLANK(ORARIO!K67)=TRUE,"",ORARIO!K67),"")</f>
        <v/>
      </c>
      <c r="P67" s="4" t="str">
        <f>IF('DOCENTI-CLASSI-MATERIE'!$B130="Docente",IF(ISBLANK(ORARIO!L67)=TRUE,"",ORARIO!L67),"")</f>
        <v/>
      </c>
      <c r="Q67" s="4" t="str">
        <f>IF('DOCENTI-CLASSI-MATERIE'!$B130="Docente",IF(ISBLANK(ORARIO!M67)=TRUE,"",ORARIO!M67),"")</f>
        <v/>
      </c>
      <c r="R67" s="4" t="str">
        <f>IF('DOCENTI-CLASSI-MATERIE'!$B130="Docente",IF(ISBLANK(ORARIO!#REF!)=TRUE,"",ORARIO!#REF!),"")</f>
        <v/>
      </c>
      <c r="S67" s="4" t="str">
        <f>IF('DOCENTI-CLASSI-MATERIE'!$B130="Docente",IF(ISBLANK(ORARIO!#REF!)=TRUE,"",ORARIO!#REF!),"")</f>
        <v/>
      </c>
      <c r="T67" s="4" t="str">
        <f>IF('DOCENTI-CLASSI-MATERIE'!$B130="Docente",IF(ISBLANK(ORARIO!#REF!)=TRUE,"",ORARIO!#REF!),"")</f>
        <v/>
      </c>
      <c r="U67" s="6" t="str">
        <f>IF('DOCENTI-CLASSI-MATERIE'!$B130="Docente",IF(ISBLANK(ORARIO!#REF!)=TRUE,"",ORARIO!#REF!),"")</f>
        <v/>
      </c>
      <c r="V67" s="5" t="str">
        <f>IF('DOCENTI-CLASSI-MATERIE'!$B130="Docente",IF(ISBLANK(ORARIO!N67)=TRUE,"",ORARIO!N67),"")</f>
        <v/>
      </c>
      <c r="W67" s="4" t="str">
        <f>IF('DOCENTI-CLASSI-MATERIE'!$B130="Docente",IF(ISBLANK(ORARIO!O67)=TRUE,"",ORARIO!O67),"")</f>
        <v/>
      </c>
      <c r="X67" s="4" t="str">
        <f>IF('DOCENTI-CLASSI-MATERIE'!$B130="Docente",IF(ISBLANK(ORARIO!P67)=TRUE,"",ORARIO!P67),"")</f>
        <v/>
      </c>
      <c r="Y67" s="4" t="str">
        <f>IF('DOCENTI-CLASSI-MATERIE'!$B130="Docente",IF(ISBLANK(ORARIO!Q67)=TRUE,"",ORARIO!Q67),"")</f>
        <v/>
      </c>
      <c r="Z67" s="4" t="str">
        <f>IF('DOCENTI-CLASSI-MATERIE'!$B130="Docente",IF(ISBLANK(ORARIO!R67)=TRUE,"",ORARIO!R67),"")</f>
        <v/>
      </c>
      <c r="AA67" s="4" t="str">
        <f>IF('DOCENTI-CLASSI-MATERIE'!$B130="Docente",IF(ISBLANK(ORARIO!S67)=TRUE,"",ORARIO!S67),"")</f>
        <v/>
      </c>
      <c r="AB67" s="4" t="str">
        <f>IF('DOCENTI-CLASSI-MATERIE'!$B130="Docente",IF(ISBLANK(ORARIO!#REF!)=TRUE,"",ORARIO!#REF!),"")</f>
        <v/>
      </c>
      <c r="AC67" s="4" t="str">
        <f>IF('DOCENTI-CLASSI-MATERIE'!$B130="Docente",IF(ISBLANK(ORARIO!#REF!)=TRUE,"",ORARIO!#REF!),"")</f>
        <v/>
      </c>
      <c r="AD67" s="4" t="str">
        <f>IF('DOCENTI-CLASSI-MATERIE'!$B130="Docente",IF(ISBLANK(ORARIO!#REF!)=TRUE,"",ORARIO!#REF!),"")</f>
        <v/>
      </c>
      <c r="AE67" s="6" t="str">
        <f>IF('DOCENTI-CLASSI-MATERIE'!$B130="Docente",IF(ISBLANK(ORARIO!#REF!)=TRUE,"",ORARIO!#REF!),"")</f>
        <v/>
      </c>
      <c r="AF67" s="5" t="str">
        <f>IF('DOCENTI-CLASSI-MATERIE'!$B130="Docente",IF(ISBLANK(ORARIO!T67)=TRUE,"",ORARIO!T67),"")</f>
        <v/>
      </c>
      <c r="AG67" s="4" t="str">
        <f>IF('DOCENTI-CLASSI-MATERIE'!$B130="Docente",IF(ISBLANK(ORARIO!U67)=TRUE,"",ORARIO!U67),"")</f>
        <v/>
      </c>
      <c r="AH67" s="4" t="str">
        <f>IF('DOCENTI-CLASSI-MATERIE'!$B130="Docente",IF(ISBLANK(ORARIO!V67)=TRUE,"",ORARIO!V67),"")</f>
        <v/>
      </c>
      <c r="AI67" s="4" t="str">
        <f>IF('DOCENTI-CLASSI-MATERIE'!$B130="Docente",IF(ISBLANK(ORARIO!W67)=TRUE,"",ORARIO!W67),"")</f>
        <v/>
      </c>
      <c r="AJ67" s="4" t="str">
        <f>IF('DOCENTI-CLASSI-MATERIE'!$B130="Docente",IF(ISBLANK(ORARIO!X67)=TRUE,"",ORARIO!X67),"")</f>
        <v/>
      </c>
      <c r="AK67" s="4" t="str">
        <f>IF('DOCENTI-CLASSI-MATERIE'!$B130="Docente",IF(ISBLANK(ORARIO!Y67)=TRUE,"",ORARIO!Y67),"")</f>
        <v/>
      </c>
      <c r="AL67" s="4" t="str">
        <f>IF('DOCENTI-CLASSI-MATERIE'!$B130="Docente",IF(ISBLANK(ORARIO!#REF!)=TRUE,"",ORARIO!#REF!),"")</f>
        <v/>
      </c>
      <c r="AM67" s="4" t="str">
        <f>IF('DOCENTI-CLASSI-MATERIE'!$B130="Docente",IF(ISBLANK(ORARIO!#REF!)=TRUE,"",ORARIO!#REF!),"")</f>
        <v/>
      </c>
      <c r="AN67" s="4" t="str">
        <f>IF('DOCENTI-CLASSI-MATERIE'!$B130="Docente",IF(ISBLANK(ORARIO!#REF!)=TRUE,"",ORARIO!#REF!),"")</f>
        <v/>
      </c>
      <c r="AO67" s="6" t="str">
        <f>IF('DOCENTI-CLASSI-MATERIE'!$B130="Docente",IF(ISBLANK(ORARIO!#REF!)=TRUE,"",ORARIO!#REF!),"")</f>
        <v/>
      </c>
      <c r="AP67" s="5" t="str">
        <f>IF('DOCENTI-CLASSI-MATERIE'!$B130="Docente",IF(ISBLANK(ORARIO!Z67)=TRUE,"",ORARIO!Z67),"")</f>
        <v/>
      </c>
      <c r="AQ67" s="4" t="str">
        <f>IF('DOCENTI-CLASSI-MATERIE'!$B130="Docente",IF(ISBLANK(ORARIO!AA67)=TRUE,"",ORARIO!AA67),"")</f>
        <v/>
      </c>
      <c r="AR67" s="4" t="str">
        <f>IF('DOCENTI-CLASSI-MATERIE'!$B130="Docente",IF(ISBLANK(ORARIO!AB67)=TRUE,"",ORARIO!AB67),"")</f>
        <v/>
      </c>
      <c r="AS67" s="4" t="str">
        <f>IF('DOCENTI-CLASSI-MATERIE'!$B130="Docente",IF(ISBLANK(ORARIO!AC67)=TRUE,"",ORARIO!AC67),"")</f>
        <v/>
      </c>
      <c r="AT67" s="4" t="str">
        <f>IF('DOCENTI-CLASSI-MATERIE'!$B130="Docente",IF(ISBLANK(ORARIO!AD67)=TRUE,"",ORARIO!AD67),"")</f>
        <v/>
      </c>
      <c r="AU67" s="4" t="str">
        <f>IF('DOCENTI-CLASSI-MATERIE'!$B130="Docente",IF(ISBLANK(ORARIO!#REF!)=TRUE,"",ORARIO!#REF!),"")</f>
        <v/>
      </c>
      <c r="AV67" s="4" t="str">
        <f>IF('DOCENTI-CLASSI-MATERIE'!$B130="Docente",IF(ISBLANK(ORARIO!#REF!)=TRUE,"",ORARIO!#REF!),"")</f>
        <v/>
      </c>
      <c r="AW67" s="4" t="str">
        <f>IF('DOCENTI-CLASSI-MATERIE'!$B130="Docente",IF(ISBLANK(ORARIO!#REF!)=TRUE,"",ORARIO!#REF!),"")</f>
        <v/>
      </c>
      <c r="AX67" s="4" t="str">
        <f>IF('DOCENTI-CLASSI-MATERIE'!$B130="Docente",IF(ISBLANK(ORARIO!#REF!)=TRUE,"",ORARIO!#REF!),"")</f>
        <v/>
      </c>
      <c r="AY67" s="6" t="str">
        <f>IF('DOCENTI-CLASSI-MATERIE'!$B130="Docente",IF(ISBLANK(ORARIO!#REF!)=TRUE,"",ORARIO!#REF!),"")</f>
        <v/>
      </c>
      <c r="AZ67" s="5" t="str">
        <f>IF('DOCENTI-CLASSI-MATERIE'!$B130="Docente",IF(ISBLANK(ORARIO!AE67)=TRUE,"",ORARIO!AE67),"")</f>
        <v/>
      </c>
      <c r="BA67" s="4" t="str">
        <f>IF('DOCENTI-CLASSI-MATERIE'!$B130="Docente",IF(ISBLANK(ORARIO!AF67)=TRUE,"",ORARIO!AF67),"")</f>
        <v/>
      </c>
      <c r="BB67" s="4" t="str">
        <f>IF('DOCENTI-CLASSI-MATERIE'!$B130="Docente",IF(ISBLANK(ORARIO!AG67)=TRUE,"",ORARIO!AG67),"")</f>
        <v/>
      </c>
      <c r="BC67" s="4" t="str">
        <f>IF('DOCENTI-CLASSI-MATERIE'!$B130="Docente",IF(ISBLANK(ORARIO!AH67)=TRUE,"",ORARIO!AH67),"")</f>
        <v/>
      </c>
      <c r="BD67" s="4" t="str">
        <f>IF('DOCENTI-CLASSI-MATERIE'!$B130="Docente",IF(ISBLANK(ORARIO!AI67)=TRUE,"",ORARIO!AI67),"")</f>
        <v/>
      </c>
      <c r="BE67" s="4" t="str">
        <f>IF('DOCENTI-CLASSI-MATERIE'!$B130="Docente",IF(ISBLANK(ORARIO!#REF!)=TRUE,"",ORARIO!#REF!),"")</f>
        <v/>
      </c>
      <c r="BF67" s="4" t="str">
        <f>IF('DOCENTI-CLASSI-MATERIE'!$B130="Docente",IF(ISBLANK(ORARIO!#REF!)=TRUE,"",ORARIO!#REF!),"")</f>
        <v/>
      </c>
      <c r="BG67" s="4" t="str">
        <f>IF('DOCENTI-CLASSI-MATERIE'!$B130="Docente",IF(ISBLANK(ORARIO!#REF!)=TRUE,"",ORARIO!#REF!),"")</f>
        <v/>
      </c>
      <c r="BH67" s="4" t="str">
        <f>IF('DOCENTI-CLASSI-MATERIE'!$B130="Docente",IF(ISBLANK(ORARIO!#REF!)=TRUE,"",ORARIO!#REF!),"")</f>
        <v/>
      </c>
      <c r="BI67" s="6" t="str">
        <f>IF('DOCENTI-CLASSI-MATERIE'!$B130="Docente",IF(ISBLANK(ORARIO!#REF!)=TRUE,"",ORARIO!#REF!),"")</f>
        <v/>
      </c>
    </row>
    <row r="68" spans="1:61" ht="20.100000000000001" customHeight="1">
      <c r="A68" s="79" t="str">
        <f>IF('DOCENTI-CLASSI-MATERIE'!B132="Docente",'DOCENTI-CLASSI-MATERIE'!A132,"")</f>
        <v/>
      </c>
      <c r="B68" s="5" t="str">
        <f>IF('DOCENTI-CLASSI-MATERIE'!$B132="Docente",IF(ISBLANK(ORARIO!C68)=TRUE,"",ORARIO!C68),"")</f>
        <v/>
      </c>
      <c r="C68" s="4" t="str">
        <f>IF('DOCENTI-CLASSI-MATERIE'!$B132="Docente",IF(ISBLANK(ORARIO!D68)=TRUE,"",ORARIO!D68),"")</f>
        <v/>
      </c>
      <c r="D68" s="4" t="str">
        <f>IF('DOCENTI-CLASSI-MATERIE'!$B132="Docente",IF(ISBLANK(ORARIO!E68)=TRUE,"",ORARIO!E68),"")</f>
        <v/>
      </c>
      <c r="E68" s="4" t="str">
        <f>IF('DOCENTI-CLASSI-MATERIE'!$B132="Docente",IF(ISBLANK(ORARIO!F68)=TRUE,"",ORARIO!F68),"")</f>
        <v/>
      </c>
      <c r="F68" s="4" t="str">
        <f>IF('DOCENTI-CLASSI-MATERIE'!$B132="Docente",IF(ISBLANK(ORARIO!G68)=TRUE,"",ORARIO!G68),"")</f>
        <v/>
      </c>
      <c r="G68" s="4" t="str">
        <f>IF('DOCENTI-CLASSI-MATERIE'!$B132="Docente",IF(ISBLANK(ORARIO!#REF!)=TRUE,"",ORARIO!#REF!),"")</f>
        <v/>
      </c>
      <c r="H68" s="4" t="str">
        <f>IF('DOCENTI-CLASSI-MATERIE'!$B132="Docente",IF(ISBLANK(ORARIO!#REF!)=TRUE,"",ORARIO!#REF!),"")</f>
        <v/>
      </c>
      <c r="I68" s="4" t="str">
        <f>IF('DOCENTI-CLASSI-MATERIE'!$B132="Docente",IF(ISBLANK(ORARIO!#REF!)=TRUE,"",ORARIO!#REF!),"")</f>
        <v/>
      </c>
      <c r="J68" s="4" t="str">
        <f>IF('DOCENTI-CLASSI-MATERIE'!$B132="Docente",IF(ISBLANK(ORARIO!#REF!)=TRUE,"",ORARIO!#REF!),"")</f>
        <v/>
      </c>
      <c r="K68" s="6" t="str">
        <f>IF('DOCENTI-CLASSI-MATERIE'!$B132="Docente",IF(ISBLANK(ORARIO!#REF!)=TRUE,"",ORARIO!#REF!),"")</f>
        <v/>
      </c>
      <c r="L68" s="5" t="str">
        <f>IF('DOCENTI-CLASSI-MATERIE'!$B132="Docente",IF(ISBLANK(ORARIO!H68)=TRUE,"",ORARIO!H68),"")</f>
        <v/>
      </c>
      <c r="M68" s="4" t="str">
        <f>IF('DOCENTI-CLASSI-MATERIE'!$B132="Docente",IF(ISBLANK(ORARIO!I68)=TRUE,"",ORARIO!I68),"")</f>
        <v/>
      </c>
      <c r="N68" s="4" t="str">
        <f>IF('DOCENTI-CLASSI-MATERIE'!$B132="Docente",IF(ISBLANK(ORARIO!J68)=TRUE,"",ORARIO!J68),"")</f>
        <v/>
      </c>
      <c r="O68" s="4" t="str">
        <f>IF('DOCENTI-CLASSI-MATERIE'!$B132="Docente",IF(ISBLANK(ORARIO!K68)=TRUE,"",ORARIO!K68),"")</f>
        <v/>
      </c>
      <c r="P68" s="4" t="str">
        <f>IF('DOCENTI-CLASSI-MATERIE'!$B132="Docente",IF(ISBLANK(ORARIO!L68)=TRUE,"",ORARIO!L68),"")</f>
        <v/>
      </c>
      <c r="Q68" s="4" t="str">
        <f>IF('DOCENTI-CLASSI-MATERIE'!$B132="Docente",IF(ISBLANK(ORARIO!M68)=TRUE,"",ORARIO!M68),"")</f>
        <v/>
      </c>
      <c r="R68" s="4" t="str">
        <f>IF('DOCENTI-CLASSI-MATERIE'!$B132="Docente",IF(ISBLANK(ORARIO!#REF!)=TRUE,"",ORARIO!#REF!),"")</f>
        <v/>
      </c>
      <c r="S68" s="4" t="str">
        <f>IF('DOCENTI-CLASSI-MATERIE'!$B132="Docente",IF(ISBLANK(ORARIO!#REF!)=TRUE,"",ORARIO!#REF!),"")</f>
        <v/>
      </c>
      <c r="T68" s="4" t="str">
        <f>IF('DOCENTI-CLASSI-MATERIE'!$B132="Docente",IF(ISBLANK(ORARIO!#REF!)=TRUE,"",ORARIO!#REF!),"")</f>
        <v/>
      </c>
      <c r="U68" s="6" t="str">
        <f>IF('DOCENTI-CLASSI-MATERIE'!$B132="Docente",IF(ISBLANK(ORARIO!#REF!)=TRUE,"",ORARIO!#REF!),"")</f>
        <v/>
      </c>
      <c r="V68" s="5" t="str">
        <f>IF('DOCENTI-CLASSI-MATERIE'!$B132="Docente",IF(ISBLANK(ORARIO!N68)=TRUE,"",ORARIO!N68),"")</f>
        <v/>
      </c>
      <c r="W68" s="4" t="str">
        <f>IF('DOCENTI-CLASSI-MATERIE'!$B132="Docente",IF(ISBLANK(ORARIO!O68)=TRUE,"",ORARIO!O68),"")</f>
        <v/>
      </c>
      <c r="X68" s="4" t="str">
        <f>IF('DOCENTI-CLASSI-MATERIE'!$B132="Docente",IF(ISBLANK(ORARIO!P68)=TRUE,"",ORARIO!P68),"")</f>
        <v/>
      </c>
      <c r="Y68" s="4" t="str">
        <f>IF('DOCENTI-CLASSI-MATERIE'!$B132="Docente",IF(ISBLANK(ORARIO!Q68)=TRUE,"",ORARIO!Q68),"")</f>
        <v/>
      </c>
      <c r="Z68" s="4" t="str">
        <f>IF('DOCENTI-CLASSI-MATERIE'!$B132="Docente",IF(ISBLANK(ORARIO!R68)=TRUE,"",ORARIO!R68),"")</f>
        <v/>
      </c>
      <c r="AA68" s="4" t="str">
        <f>IF('DOCENTI-CLASSI-MATERIE'!$B132="Docente",IF(ISBLANK(ORARIO!S68)=TRUE,"",ORARIO!S68),"")</f>
        <v/>
      </c>
      <c r="AB68" s="4" t="str">
        <f>IF('DOCENTI-CLASSI-MATERIE'!$B132="Docente",IF(ISBLANK(ORARIO!#REF!)=TRUE,"",ORARIO!#REF!),"")</f>
        <v/>
      </c>
      <c r="AC68" s="4" t="str">
        <f>IF('DOCENTI-CLASSI-MATERIE'!$B132="Docente",IF(ISBLANK(ORARIO!#REF!)=TRUE,"",ORARIO!#REF!),"")</f>
        <v/>
      </c>
      <c r="AD68" s="4" t="str">
        <f>IF('DOCENTI-CLASSI-MATERIE'!$B132="Docente",IF(ISBLANK(ORARIO!#REF!)=TRUE,"",ORARIO!#REF!),"")</f>
        <v/>
      </c>
      <c r="AE68" s="6" t="str">
        <f>IF('DOCENTI-CLASSI-MATERIE'!$B132="Docente",IF(ISBLANK(ORARIO!#REF!)=TRUE,"",ORARIO!#REF!),"")</f>
        <v/>
      </c>
      <c r="AF68" s="5" t="str">
        <f>IF('DOCENTI-CLASSI-MATERIE'!$B132="Docente",IF(ISBLANK(ORARIO!T68)=TRUE,"",ORARIO!T68),"")</f>
        <v/>
      </c>
      <c r="AG68" s="4" t="str">
        <f>IF('DOCENTI-CLASSI-MATERIE'!$B132="Docente",IF(ISBLANK(ORARIO!U68)=TRUE,"",ORARIO!U68),"")</f>
        <v/>
      </c>
      <c r="AH68" s="4" t="str">
        <f>IF('DOCENTI-CLASSI-MATERIE'!$B132="Docente",IF(ISBLANK(ORARIO!V68)=TRUE,"",ORARIO!V68),"")</f>
        <v/>
      </c>
      <c r="AI68" s="4" t="str">
        <f>IF('DOCENTI-CLASSI-MATERIE'!$B132="Docente",IF(ISBLANK(ORARIO!W68)=TRUE,"",ORARIO!W68),"")</f>
        <v/>
      </c>
      <c r="AJ68" s="4" t="str">
        <f>IF('DOCENTI-CLASSI-MATERIE'!$B132="Docente",IF(ISBLANK(ORARIO!X68)=TRUE,"",ORARIO!X68),"")</f>
        <v/>
      </c>
      <c r="AK68" s="4" t="str">
        <f>IF('DOCENTI-CLASSI-MATERIE'!$B132="Docente",IF(ISBLANK(ORARIO!Y68)=TRUE,"",ORARIO!Y68),"")</f>
        <v/>
      </c>
      <c r="AL68" s="4" t="str">
        <f>IF('DOCENTI-CLASSI-MATERIE'!$B132="Docente",IF(ISBLANK(ORARIO!#REF!)=TRUE,"",ORARIO!#REF!),"")</f>
        <v/>
      </c>
      <c r="AM68" s="4" t="str">
        <f>IF('DOCENTI-CLASSI-MATERIE'!$B132="Docente",IF(ISBLANK(ORARIO!#REF!)=TRUE,"",ORARIO!#REF!),"")</f>
        <v/>
      </c>
      <c r="AN68" s="4" t="str">
        <f>IF('DOCENTI-CLASSI-MATERIE'!$B132="Docente",IF(ISBLANK(ORARIO!#REF!)=TRUE,"",ORARIO!#REF!),"")</f>
        <v/>
      </c>
      <c r="AO68" s="6" t="str">
        <f>IF('DOCENTI-CLASSI-MATERIE'!$B132="Docente",IF(ISBLANK(ORARIO!#REF!)=TRUE,"",ORARIO!#REF!),"")</f>
        <v/>
      </c>
      <c r="AP68" s="5" t="str">
        <f>IF('DOCENTI-CLASSI-MATERIE'!$B132="Docente",IF(ISBLANK(ORARIO!Z68)=TRUE,"",ORARIO!Z68),"")</f>
        <v/>
      </c>
      <c r="AQ68" s="4" t="str">
        <f>IF('DOCENTI-CLASSI-MATERIE'!$B132="Docente",IF(ISBLANK(ORARIO!AA68)=TRUE,"",ORARIO!AA68),"")</f>
        <v/>
      </c>
      <c r="AR68" s="4" t="str">
        <f>IF('DOCENTI-CLASSI-MATERIE'!$B132="Docente",IF(ISBLANK(ORARIO!AB68)=TRUE,"",ORARIO!AB68),"")</f>
        <v/>
      </c>
      <c r="AS68" s="4" t="str">
        <f>IF('DOCENTI-CLASSI-MATERIE'!$B132="Docente",IF(ISBLANK(ORARIO!AC68)=TRUE,"",ORARIO!AC68),"")</f>
        <v/>
      </c>
      <c r="AT68" s="4" t="str">
        <f>IF('DOCENTI-CLASSI-MATERIE'!$B132="Docente",IF(ISBLANK(ORARIO!AD68)=TRUE,"",ORARIO!AD68),"")</f>
        <v/>
      </c>
      <c r="AU68" s="4" t="str">
        <f>IF('DOCENTI-CLASSI-MATERIE'!$B132="Docente",IF(ISBLANK(ORARIO!#REF!)=TRUE,"",ORARIO!#REF!),"")</f>
        <v/>
      </c>
      <c r="AV68" s="4" t="str">
        <f>IF('DOCENTI-CLASSI-MATERIE'!$B132="Docente",IF(ISBLANK(ORARIO!#REF!)=TRUE,"",ORARIO!#REF!),"")</f>
        <v/>
      </c>
      <c r="AW68" s="4" t="str">
        <f>IF('DOCENTI-CLASSI-MATERIE'!$B132="Docente",IF(ISBLANK(ORARIO!#REF!)=TRUE,"",ORARIO!#REF!),"")</f>
        <v/>
      </c>
      <c r="AX68" s="4" t="str">
        <f>IF('DOCENTI-CLASSI-MATERIE'!$B132="Docente",IF(ISBLANK(ORARIO!#REF!)=TRUE,"",ORARIO!#REF!),"")</f>
        <v/>
      </c>
      <c r="AY68" s="6" t="str">
        <f>IF('DOCENTI-CLASSI-MATERIE'!$B132="Docente",IF(ISBLANK(ORARIO!#REF!)=TRUE,"",ORARIO!#REF!),"")</f>
        <v/>
      </c>
      <c r="AZ68" s="5" t="str">
        <f>IF('DOCENTI-CLASSI-MATERIE'!$B132="Docente",IF(ISBLANK(ORARIO!AE68)=TRUE,"",ORARIO!AE68),"")</f>
        <v/>
      </c>
      <c r="BA68" s="4" t="str">
        <f>IF('DOCENTI-CLASSI-MATERIE'!$B132="Docente",IF(ISBLANK(ORARIO!AF68)=TRUE,"",ORARIO!AF68),"")</f>
        <v/>
      </c>
      <c r="BB68" s="4" t="str">
        <f>IF('DOCENTI-CLASSI-MATERIE'!$B132="Docente",IF(ISBLANK(ORARIO!AG68)=TRUE,"",ORARIO!AG68),"")</f>
        <v/>
      </c>
      <c r="BC68" s="4" t="str">
        <f>IF('DOCENTI-CLASSI-MATERIE'!$B132="Docente",IF(ISBLANK(ORARIO!AH68)=TRUE,"",ORARIO!AH68),"")</f>
        <v/>
      </c>
      <c r="BD68" s="4" t="str">
        <f>IF('DOCENTI-CLASSI-MATERIE'!$B132="Docente",IF(ISBLANK(ORARIO!AI68)=TRUE,"",ORARIO!AI68),"")</f>
        <v/>
      </c>
      <c r="BE68" s="4" t="str">
        <f>IF('DOCENTI-CLASSI-MATERIE'!$B132="Docente",IF(ISBLANK(ORARIO!#REF!)=TRUE,"",ORARIO!#REF!),"")</f>
        <v/>
      </c>
      <c r="BF68" s="4" t="str">
        <f>IF('DOCENTI-CLASSI-MATERIE'!$B132="Docente",IF(ISBLANK(ORARIO!#REF!)=TRUE,"",ORARIO!#REF!),"")</f>
        <v/>
      </c>
      <c r="BG68" s="4" t="str">
        <f>IF('DOCENTI-CLASSI-MATERIE'!$B132="Docente",IF(ISBLANK(ORARIO!#REF!)=TRUE,"",ORARIO!#REF!),"")</f>
        <v/>
      </c>
      <c r="BH68" s="4" t="str">
        <f>IF('DOCENTI-CLASSI-MATERIE'!$B132="Docente",IF(ISBLANK(ORARIO!#REF!)=TRUE,"",ORARIO!#REF!),"")</f>
        <v/>
      </c>
      <c r="BI68" s="6" t="str">
        <f>IF('DOCENTI-CLASSI-MATERIE'!$B132="Docente",IF(ISBLANK(ORARIO!#REF!)=TRUE,"",ORARIO!#REF!),"")</f>
        <v/>
      </c>
    </row>
    <row r="69" spans="1:61" ht="20.100000000000001" customHeight="1">
      <c r="A69" s="79" t="str">
        <f>IF('DOCENTI-CLASSI-MATERIE'!B134="Docente",'DOCENTI-CLASSI-MATERIE'!A134,"")</f>
        <v/>
      </c>
      <c r="B69" s="5" t="str">
        <f>IF('DOCENTI-CLASSI-MATERIE'!$B134="Docente",IF(ISBLANK(ORARIO!C69)=TRUE,"",ORARIO!C69),"")</f>
        <v/>
      </c>
      <c r="C69" s="4" t="str">
        <f>IF('DOCENTI-CLASSI-MATERIE'!$B134="Docente",IF(ISBLANK(ORARIO!D69)=TRUE,"",ORARIO!D69),"")</f>
        <v/>
      </c>
      <c r="D69" s="4" t="str">
        <f>IF('DOCENTI-CLASSI-MATERIE'!$B134="Docente",IF(ISBLANK(ORARIO!E69)=TRUE,"",ORARIO!E69),"")</f>
        <v/>
      </c>
      <c r="E69" s="4" t="str">
        <f>IF('DOCENTI-CLASSI-MATERIE'!$B134="Docente",IF(ISBLANK(ORARIO!F69)=TRUE,"",ORARIO!F69),"")</f>
        <v/>
      </c>
      <c r="F69" s="4" t="str">
        <f>IF('DOCENTI-CLASSI-MATERIE'!$B134="Docente",IF(ISBLANK(ORARIO!G69)=TRUE,"",ORARIO!G69),"")</f>
        <v/>
      </c>
      <c r="G69" s="4" t="str">
        <f>IF('DOCENTI-CLASSI-MATERIE'!$B134="Docente",IF(ISBLANK(ORARIO!#REF!)=TRUE,"",ORARIO!#REF!),"")</f>
        <v/>
      </c>
      <c r="H69" s="4" t="str">
        <f>IF('DOCENTI-CLASSI-MATERIE'!$B134="Docente",IF(ISBLANK(ORARIO!#REF!)=TRUE,"",ORARIO!#REF!),"")</f>
        <v/>
      </c>
      <c r="I69" s="4" t="str">
        <f>IF('DOCENTI-CLASSI-MATERIE'!$B134="Docente",IF(ISBLANK(ORARIO!#REF!)=TRUE,"",ORARIO!#REF!),"")</f>
        <v/>
      </c>
      <c r="J69" s="4" t="str">
        <f>IF('DOCENTI-CLASSI-MATERIE'!$B134="Docente",IF(ISBLANK(ORARIO!#REF!)=TRUE,"",ORARIO!#REF!),"")</f>
        <v/>
      </c>
      <c r="K69" s="6" t="str">
        <f>IF('DOCENTI-CLASSI-MATERIE'!$B134="Docente",IF(ISBLANK(ORARIO!#REF!)=TRUE,"",ORARIO!#REF!),"")</f>
        <v/>
      </c>
      <c r="L69" s="5" t="str">
        <f>IF('DOCENTI-CLASSI-MATERIE'!$B134="Docente",IF(ISBLANK(ORARIO!H69)=TRUE,"",ORARIO!H69),"")</f>
        <v/>
      </c>
      <c r="M69" s="4" t="str">
        <f>IF('DOCENTI-CLASSI-MATERIE'!$B134="Docente",IF(ISBLANK(ORARIO!I69)=TRUE,"",ORARIO!I69),"")</f>
        <v/>
      </c>
      <c r="N69" s="4" t="str">
        <f>IF('DOCENTI-CLASSI-MATERIE'!$B134="Docente",IF(ISBLANK(ORARIO!J69)=TRUE,"",ORARIO!J69),"")</f>
        <v/>
      </c>
      <c r="O69" s="4" t="str">
        <f>IF('DOCENTI-CLASSI-MATERIE'!$B134="Docente",IF(ISBLANK(ORARIO!K69)=TRUE,"",ORARIO!K69),"")</f>
        <v/>
      </c>
      <c r="P69" s="4" t="str">
        <f>IF('DOCENTI-CLASSI-MATERIE'!$B134="Docente",IF(ISBLANK(ORARIO!L69)=TRUE,"",ORARIO!L69),"")</f>
        <v/>
      </c>
      <c r="Q69" s="4" t="str">
        <f>IF('DOCENTI-CLASSI-MATERIE'!$B134="Docente",IF(ISBLANK(ORARIO!M69)=TRUE,"",ORARIO!M69),"")</f>
        <v/>
      </c>
      <c r="R69" s="4" t="str">
        <f>IF('DOCENTI-CLASSI-MATERIE'!$B134="Docente",IF(ISBLANK(ORARIO!#REF!)=TRUE,"",ORARIO!#REF!),"")</f>
        <v/>
      </c>
      <c r="S69" s="4" t="str">
        <f>IF('DOCENTI-CLASSI-MATERIE'!$B134="Docente",IF(ISBLANK(ORARIO!#REF!)=TRUE,"",ORARIO!#REF!),"")</f>
        <v/>
      </c>
      <c r="T69" s="4" t="str">
        <f>IF('DOCENTI-CLASSI-MATERIE'!$B134="Docente",IF(ISBLANK(ORARIO!#REF!)=TRUE,"",ORARIO!#REF!),"")</f>
        <v/>
      </c>
      <c r="U69" s="6" t="str">
        <f>IF('DOCENTI-CLASSI-MATERIE'!$B134="Docente",IF(ISBLANK(ORARIO!#REF!)=TRUE,"",ORARIO!#REF!),"")</f>
        <v/>
      </c>
      <c r="V69" s="5" t="str">
        <f>IF('DOCENTI-CLASSI-MATERIE'!$B134="Docente",IF(ISBLANK(ORARIO!N69)=TRUE,"",ORARIO!N69),"")</f>
        <v/>
      </c>
      <c r="W69" s="4" t="str">
        <f>IF('DOCENTI-CLASSI-MATERIE'!$B134="Docente",IF(ISBLANK(ORARIO!O69)=TRUE,"",ORARIO!O69),"")</f>
        <v/>
      </c>
      <c r="X69" s="4" t="str">
        <f>IF('DOCENTI-CLASSI-MATERIE'!$B134="Docente",IF(ISBLANK(ORARIO!P69)=TRUE,"",ORARIO!P69),"")</f>
        <v/>
      </c>
      <c r="Y69" s="4" t="str">
        <f>IF('DOCENTI-CLASSI-MATERIE'!$B134="Docente",IF(ISBLANK(ORARIO!Q69)=TRUE,"",ORARIO!Q69),"")</f>
        <v/>
      </c>
      <c r="Z69" s="4" t="str">
        <f>IF('DOCENTI-CLASSI-MATERIE'!$B134="Docente",IF(ISBLANK(ORARIO!R69)=TRUE,"",ORARIO!R69),"")</f>
        <v/>
      </c>
      <c r="AA69" s="4" t="str">
        <f>IF('DOCENTI-CLASSI-MATERIE'!$B134="Docente",IF(ISBLANK(ORARIO!S69)=TRUE,"",ORARIO!S69),"")</f>
        <v/>
      </c>
      <c r="AB69" s="4" t="str">
        <f>IF('DOCENTI-CLASSI-MATERIE'!$B134="Docente",IF(ISBLANK(ORARIO!#REF!)=TRUE,"",ORARIO!#REF!),"")</f>
        <v/>
      </c>
      <c r="AC69" s="4" t="str">
        <f>IF('DOCENTI-CLASSI-MATERIE'!$B134="Docente",IF(ISBLANK(ORARIO!#REF!)=TRUE,"",ORARIO!#REF!),"")</f>
        <v/>
      </c>
      <c r="AD69" s="4" t="str">
        <f>IF('DOCENTI-CLASSI-MATERIE'!$B134="Docente",IF(ISBLANK(ORARIO!#REF!)=TRUE,"",ORARIO!#REF!),"")</f>
        <v/>
      </c>
      <c r="AE69" s="6" t="str">
        <f>IF('DOCENTI-CLASSI-MATERIE'!$B134="Docente",IF(ISBLANK(ORARIO!#REF!)=TRUE,"",ORARIO!#REF!),"")</f>
        <v/>
      </c>
      <c r="AF69" s="5" t="str">
        <f>IF('DOCENTI-CLASSI-MATERIE'!$B134="Docente",IF(ISBLANK(ORARIO!T69)=TRUE,"",ORARIO!T69),"")</f>
        <v/>
      </c>
      <c r="AG69" s="4" t="str">
        <f>IF('DOCENTI-CLASSI-MATERIE'!$B134="Docente",IF(ISBLANK(ORARIO!U69)=TRUE,"",ORARIO!U69),"")</f>
        <v/>
      </c>
      <c r="AH69" s="4" t="str">
        <f>IF('DOCENTI-CLASSI-MATERIE'!$B134="Docente",IF(ISBLANK(ORARIO!V69)=TRUE,"",ORARIO!V69),"")</f>
        <v/>
      </c>
      <c r="AI69" s="4" t="str">
        <f>IF('DOCENTI-CLASSI-MATERIE'!$B134="Docente",IF(ISBLANK(ORARIO!W69)=TRUE,"",ORARIO!W69),"")</f>
        <v/>
      </c>
      <c r="AJ69" s="4" t="str">
        <f>IF('DOCENTI-CLASSI-MATERIE'!$B134="Docente",IF(ISBLANK(ORARIO!X69)=TRUE,"",ORARIO!X69),"")</f>
        <v/>
      </c>
      <c r="AK69" s="4" t="str">
        <f>IF('DOCENTI-CLASSI-MATERIE'!$B134="Docente",IF(ISBLANK(ORARIO!Y69)=TRUE,"",ORARIO!Y69),"")</f>
        <v/>
      </c>
      <c r="AL69" s="4" t="str">
        <f>IF('DOCENTI-CLASSI-MATERIE'!$B134="Docente",IF(ISBLANK(ORARIO!#REF!)=TRUE,"",ORARIO!#REF!),"")</f>
        <v/>
      </c>
      <c r="AM69" s="4" t="str">
        <f>IF('DOCENTI-CLASSI-MATERIE'!$B134="Docente",IF(ISBLANK(ORARIO!#REF!)=TRUE,"",ORARIO!#REF!),"")</f>
        <v/>
      </c>
      <c r="AN69" s="4" t="str">
        <f>IF('DOCENTI-CLASSI-MATERIE'!$B134="Docente",IF(ISBLANK(ORARIO!#REF!)=TRUE,"",ORARIO!#REF!),"")</f>
        <v/>
      </c>
      <c r="AO69" s="6" t="str">
        <f>IF('DOCENTI-CLASSI-MATERIE'!$B134="Docente",IF(ISBLANK(ORARIO!#REF!)=TRUE,"",ORARIO!#REF!),"")</f>
        <v/>
      </c>
      <c r="AP69" s="5" t="str">
        <f>IF('DOCENTI-CLASSI-MATERIE'!$B134="Docente",IF(ISBLANK(ORARIO!Z69)=TRUE,"",ORARIO!Z69),"")</f>
        <v/>
      </c>
      <c r="AQ69" s="4" t="str">
        <f>IF('DOCENTI-CLASSI-MATERIE'!$B134="Docente",IF(ISBLANK(ORARIO!AA69)=TRUE,"",ORARIO!AA69),"")</f>
        <v/>
      </c>
      <c r="AR69" s="4" t="str">
        <f>IF('DOCENTI-CLASSI-MATERIE'!$B134="Docente",IF(ISBLANK(ORARIO!AB69)=TRUE,"",ORARIO!AB69),"")</f>
        <v/>
      </c>
      <c r="AS69" s="4" t="str">
        <f>IF('DOCENTI-CLASSI-MATERIE'!$B134="Docente",IF(ISBLANK(ORARIO!AC69)=TRUE,"",ORARIO!AC69),"")</f>
        <v/>
      </c>
      <c r="AT69" s="4" t="str">
        <f>IF('DOCENTI-CLASSI-MATERIE'!$B134="Docente",IF(ISBLANK(ORARIO!AD69)=TRUE,"",ORARIO!AD69),"")</f>
        <v/>
      </c>
      <c r="AU69" s="4" t="str">
        <f>IF('DOCENTI-CLASSI-MATERIE'!$B134="Docente",IF(ISBLANK(ORARIO!#REF!)=TRUE,"",ORARIO!#REF!),"")</f>
        <v/>
      </c>
      <c r="AV69" s="4" t="str">
        <f>IF('DOCENTI-CLASSI-MATERIE'!$B134="Docente",IF(ISBLANK(ORARIO!#REF!)=TRUE,"",ORARIO!#REF!),"")</f>
        <v/>
      </c>
      <c r="AW69" s="4" t="str">
        <f>IF('DOCENTI-CLASSI-MATERIE'!$B134="Docente",IF(ISBLANK(ORARIO!#REF!)=TRUE,"",ORARIO!#REF!),"")</f>
        <v/>
      </c>
      <c r="AX69" s="4" t="str">
        <f>IF('DOCENTI-CLASSI-MATERIE'!$B134="Docente",IF(ISBLANK(ORARIO!#REF!)=TRUE,"",ORARIO!#REF!),"")</f>
        <v/>
      </c>
      <c r="AY69" s="6" t="str">
        <f>IF('DOCENTI-CLASSI-MATERIE'!$B134="Docente",IF(ISBLANK(ORARIO!#REF!)=TRUE,"",ORARIO!#REF!),"")</f>
        <v/>
      </c>
      <c r="AZ69" s="5" t="str">
        <f>IF('DOCENTI-CLASSI-MATERIE'!$B134="Docente",IF(ISBLANK(ORARIO!AE69)=TRUE,"",ORARIO!AE69),"")</f>
        <v/>
      </c>
      <c r="BA69" s="4" t="str">
        <f>IF('DOCENTI-CLASSI-MATERIE'!$B134="Docente",IF(ISBLANK(ORARIO!AF69)=TRUE,"",ORARIO!AF69),"")</f>
        <v/>
      </c>
      <c r="BB69" s="4" t="str">
        <f>IF('DOCENTI-CLASSI-MATERIE'!$B134="Docente",IF(ISBLANK(ORARIO!AG69)=TRUE,"",ORARIO!AG69),"")</f>
        <v/>
      </c>
      <c r="BC69" s="4" t="str">
        <f>IF('DOCENTI-CLASSI-MATERIE'!$B134="Docente",IF(ISBLANK(ORARIO!AH69)=TRUE,"",ORARIO!AH69),"")</f>
        <v/>
      </c>
      <c r="BD69" s="4" t="str">
        <f>IF('DOCENTI-CLASSI-MATERIE'!$B134="Docente",IF(ISBLANK(ORARIO!AI69)=TRUE,"",ORARIO!AI69),"")</f>
        <v/>
      </c>
      <c r="BE69" s="4" t="str">
        <f>IF('DOCENTI-CLASSI-MATERIE'!$B134="Docente",IF(ISBLANK(ORARIO!#REF!)=TRUE,"",ORARIO!#REF!),"")</f>
        <v/>
      </c>
      <c r="BF69" s="4" t="str">
        <f>IF('DOCENTI-CLASSI-MATERIE'!$B134="Docente",IF(ISBLANK(ORARIO!#REF!)=TRUE,"",ORARIO!#REF!),"")</f>
        <v/>
      </c>
      <c r="BG69" s="4" t="str">
        <f>IF('DOCENTI-CLASSI-MATERIE'!$B134="Docente",IF(ISBLANK(ORARIO!#REF!)=TRUE,"",ORARIO!#REF!),"")</f>
        <v/>
      </c>
      <c r="BH69" s="4" t="str">
        <f>IF('DOCENTI-CLASSI-MATERIE'!$B134="Docente",IF(ISBLANK(ORARIO!#REF!)=TRUE,"",ORARIO!#REF!),"")</f>
        <v/>
      </c>
      <c r="BI69" s="6" t="str">
        <f>IF('DOCENTI-CLASSI-MATERIE'!$B134="Docente",IF(ISBLANK(ORARIO!#REF!)=TRUE,"",ORARIO!#REF!),"")</f>
        <v/>
      </c>
    </row>
    <row r="70" spans="1:61" ht="20.100000000000001" customHeight="1">
      <c r="A70" s="79" t="str">
        <f>IF('DOCENTI-CLASSI-MATERIE'!B136="Docente",'DOCENTI-CLASSI-MATERIE'!A136,"")</f>
        <v/>
      </c>
      <c r="B70" s="5" t="str">
        <f>IF('DOCENTI-CLASSI-MATERIE'!$B136="Docente",IF(ISBLANK(ORARIO!C70)=TRUE,"",ORARIO!C70),"")</f>
        <v/>
      </c>
      <c r="C70" s="4" t="str">
        <f>IF('DOCENTI-CLASSI-MATERIE'!$B136="Docente",IF(ISBLANK(ORARIO!D70)=TRUE,"",ORARIO!D70),"")</f>
        <v/>
      </c>
      <c r="D70" s="4" t="str">
        <f>IF('DOCENTI-CLASSI-MATERIE'!$B136="Docente",IF(ISBLANK(ORARIO!E70)=TRUE,"",ORARIO!E70),"")</f>
        <v/>
      </c>
      <c r="E70" s="4" t="str">
        <f>IF('DOCENTI-CLASSI-MATERIE'!$B136="Docente",IF(ISBLANK(ORARIO!F70)=TRUE,"",ORARIO!F70),"")</f>
        <v/>
      </c>
      <c r="F70" s="4" t="str">
        <f>IF('DOCENTI-CLASSI-MATERIE'!$B136="Docente",IF(ISBLANK(ORARIO!G70)=TRUE,"",ORARIO!G70),"")</f>
        <v/>
      </c>
      <c r="G70" s="4" t="str">
        <f>IF('DOCENTI-CLASSI-MATERIE'!$B136="Docente",IF(ISBLANK(ORARIO!#REF!)=TRUE,"",ORARIO!#REF!),"")</f>
        <v/>
      </c>
      <c r="H70" s="4" t="str">
        <f>IF('DOCENTI-CLASSI-MATERIE'!$B136="Docente",IF(ISBLANK(ORARIO!#REF!)=TRUE,"",ORARIO!#REF!),"")</f>
        <v/>
      </c>
      <c r="I70" s="4" t="str">
        <f>IF('DOCENTI-CLASSI-MATERIE'!$B136="Docente",IF(ISBLANK(ORARIO!#REF!)=TRUE,"",ORARIO!#REF!),"")</f>
        <v/>
      </c>
      <c r="J70" s="4" t="str">
        <f>IF('DOCENTI-CLASSI-MATERIE'!$B136="Docente",IF(ISBLANK(ORARIO!#REF!)=TRUE,"",ORARIO!#REF!),"")</f>
        <v/>
      </c>
      <c r="K70" s="6" t="str">
        <f>IF('DOCENTI-CLASSI-MATERIE'!$B136="Docente",IF(ISBLANK(ORARIO!#REF!)=TRUE,"",ORARIO!#REF!),"")</f>
        <v/>
      </c>
      <c r="L70" s="5" t="str">
        <f>IF('DOCENTI-CLASSI-MATERIE'!$B136="Docente",IF(ISBLANK(ORARIO!H70)=TRUE,"",ORARIO!H70),"")</f>
        <v/>
      </c>
      <c r="M70" s="4" t="str">
        <f>IF('DOCENTI-CLASSI-MATERIE'!$B136="Docente",IF(ISBLANK(ORARIO!I70)=TRUE,"",ORARIO!I70),"")</f>
        <v/>
      </c>
      <c r="N70" s="4" t="str">
        <f>IF('DOCENTI-CLASSI-MATERIE'!$B136="Docente",IF(ISBLANK(ORARIO!J70)=TRUE,"",ORARIO!J70),"")</f>
        <v/>
      </c>
      <c r="O70" s="4" t="str">
        <f>IF('DOCENTI-CLASSI-MATERIE'!$B136="Docente",IF(ISBLANK(ORARIO!K70)=TRUE,"",ORARIO!K70),"")</f>
        <v/>
      </c>
      <c r="P70" s="4" t="str">
        <f>IF('DOCENTI-CLASSI-MATERIE'!$B136="Docente",IF(ISBLANK(ORARIO!L70)=TRUE,"",ORARIO!L70),"")</f>
        <v/>
      </c>
      <c r="Q70" s="4" t="str">
        <f>IF('DOCENTI-CLASSI-MATERIE'!$B136="Docente",IF(ISBLANK(ORARIO!M70)=TRUE,"",ORARIO!M70),"")</f>
        <v/>
      </c>
      <c r="R70" s="4" t="str">
        <f>IF('DOCENTI-CLASSI-MATERIE'!$B136="Docente",IF(ISBLANK(ORARIO!#REF!)=TRUE,"",ORARIO!#REF!),"")</f>
        <v/>
      </c>
      <c r="S70" s="4" t="str">
        <f>IF('DOCENTI-CLASSI-MATERIE'!$B136="Docente",IF(ISBLANK(ORARIO!#REF!)=TRUE,"",ORARIO!#REF!),"")</f>
        <v/>
      </c>
      <c r="T70" s="4" t="str">
        <f>IF('DOCENTI-CLASSI-MATERIE'!$B136="Docente",IF(ISBLANK(ORARIO!#REF!)=TRUE,"",ORARIO!#REF!),"")</f>
        <v/>
      </c>
      <c r="U70" s="6" t="str">
        <f>IF('DOCENTI-CLASSI-MATERIE'!$B136="Docente",IF(ISBLANK(ORARIO!#REF!)=TRUE,"",ORARIO!#REF!),"")</f>
        <v/>
      </c>
      <c r="V70" s="5" t="str">
        <f>IF('DOCENTI-CLASSI-MATERIE'!$B136="Docente",IF(ISBLANK(ORARIO!N70)=TRUE,"",ORARIO!N70),"")</f>
        <v/>
      </c>
      <c r="W70" s="4" t="str">
        <f>IF('DOCENTI-CLASSI-MATERIE'!$B136="Docente",IF(ISBLANK(ORARIO!O70)=TRUE,"",ORARIO!O70),"")</f>
        <v/>
      </c>
      <c r="X70" s="4" t="str">
        <f>IF('DOCENTI-CLASSI-MATERIE'!$B136="Docente",IF(ISBLANK(ORARIO!P70)=TRUE,"",ORARIO!P70),"")</f>
        <v/>
      </c>
      <c r="Y70" s="4" t="str">
        <f>IF('DOCENTI-CLASSI-MATERIE'!$B136="Docente",IF(ISBLANK(ORARIO!Q70)=TRUE,"",ORARIO!Q70),"")</f>
        <v/>
      </c>
      <c r="Z70" s="4" t="str">
        <f>IF('DOCENTI-CLASSI-MATERIE'!$B136="Docente",IF(ISBLANK(ORARIO!R70)=TRUE,"",ORARIO!R70),"")</f>
        <v/>
      </c>
      <c r="AA70" s="4" t="str">
        <f>IF('DOCENTI-CLASSI-MATERIE'!$B136="Docente",IF(ISBLANK(ORARIO!S70)=TRUE,"",ORARIO!S70),"")</f>
        <v/>
      </c>
      <c r="AB70" s="4" t="str">
        <f>IF('DOCENTI-CLASSI-MATERIE'!$B136="Docente",IF(ISBLANK(ORARIO!#REF!)=TRUE,"",ORARIO!#REF!),"")</f>
        <v/>
      </c>
      <c r="AC70" s="4" t="str">
        <f>IF('DOCENTI-CLASSI-MATERIE'!$B136="Docente",IF(ISBLANK(ORARIO!#REF!)=TRUE,"",ORARIO!#REF!),"")</f>
        <v/>
      </c>
      <c r="AD70" s="4" t="str">
        <f>IF('DOCENTI-CLASSI-MATERIE'!$B136="Docente",IF(ISBLANK(ORARIO!#REF!)=TRUE,"",ORARIO!#REF!),"")</f>
        <v/>
      </c>
      <c r="AE70" s="6" t="str">
        <f>IF('DOCENTI-CLASSI-MATERIE'!$B136="Docente",IF(ISBLANK(ORARIO!#REF!)=TRUE,"",ORARIO!#REF!),"")</f>
        <v/>
      </c>
      <c r="AF70" s="5" t="str">
        <f>IF('DOCENTI-CLASSI-MATERIE'!$B136="Docente",IF(ISBLANK(ORARIO!T70)=TRUE,"",ORARIO!T70),"")</f>
        <v/>
      </c>
      <c r="AG70" s="4" t="str">
        <f>IF('DOCENTI-CLASSI-MATERIE'!$B136="Docente",IF(ISBLANK(ORARIO!U70)=TRUE,"",ORARIO!U70),"")</f>
        <v/>
      </c>
      <c r="AH70" s="4" t="str">
        <f>IF('DOCENTI-CLASSI-MATERIE'!$B136="Docente",IF(ISBLANK(ORARIO!V70)=TRUE,"",ORARIO!V70),"")</f>
        <v/>
      </c>
      <c r="AI70" s="4" t="str">
        <f>IF('DOCENTI-CLASSI-MATERIE'!$B136="Docente",IF(ISBLANK(ORARIO!W70)=TRUE,"",ORARIO!W70),"")</f>
        <v/>
      </c>
      <c r="AJ70" s="4" t="str">
        <f>IF('DOCENTI-CLASSI-MATERIE'!$B136="Docente",IF(ISBLANK(ORARIO!X70)=TRUE,"",ORARIO!X70),"")</f>
        <v/>
      </c>
      <c r="AK70" s="4" t="str">
        <f>IF('DOCENTI-CLASSI-MATERIE'!$B136="Docente",IF(ISBLANK(ORARIO!Y70)=TRUE,"",ORARIO!Y70),"")</f>
        <v/>
      </c>
      <c r="AL70" s="4" t="str">
        <f>IF('DOCENTI-CLASSI-MATERIE'!$B136="Docente",IF(ISBLANK(ORARIO!#REF!)=TRUE,"",ORARIO!#REF!),"")</f>
        <v/>
      </c>
      <c r="AM70" s="4" t="str">
        <f>IF('DOCENTI-CLASSI-MATERIE'!$B136="Docente",IF(ISBLANK(ORARIO!#REF!)=TRUE,"",ORARIO!#REF!),"")</f>
        <v/>
      </c>
      <c r="AN70" s="4" t="str">
        <f>IF('DOCENTI-CLASSI-MATERIE'!$B136="Docente",IF(ISBLANK(ORARIO!#REF!)=TRUE,"",ORARIO!#REF!),"")</f>
        <v/>
      </c>
      <c r="AO70" s="6" t="str">
        <f>IF('DOCENTI-CLASSI-MATERIE'!$B136="Docente",IF(ISBLANK(ORARIO!#REF!)=TRUE,"",ORARIO!#REF!),"")</f>
        <v/>
      </c>
      <c r="AP70" s="5" t="str">
        <f>IF('DOCENTI-CLASSI-MATERIE'!$B136="Docente",IF(ISBLANK(ORARIO!Z70)=TRUE,"",ORARIO!Z70),"")</f>
        <v/>
      </c>
      <c r="AQ70" s="4" t="str">
        <f>IF('DOCENTI-CLASSI-MATERIE'!$B136="Docente",IF(ISBLANK(ORARIO!AA70)=TRUE,"",ORARIO!AA70),"")</f>
        <v/>
      </c>
      <c r="AR70" s="4" t="str">
        <f>IF('DOCENTI-CLASSI-MATERIE'!$B136="Docente",IF(ISBLANK(ORARIO!AB70)=TRUE,"",ORARIO!AB70),"")</f>
        <v/>
      </c>
      <c r="AS70" s="4" t="str">
        <f>IF('DOCENTI-CLASSI-MATERIE'!$B136="Docente",IF(ISBLANK(ORARIO!AC70)=TRUE,"",ORARIO!AC70),"")</f>
        <v/>
      </c>
      <c r="AT70" s="4" t="str">
        <f>IF('DOCENTI-CLASSI-MATERIE'!$B136="Docente",IF(ISBLANK(ORARIO!AD70)=TRUE,"",ORARIO!AD70),"")</f>
        <v/>
      </c>
      <c r="AU70" s="4" t="str">
        <f>IF('DOCENTI-CLASSI-MATERIE'!$B136="Docente",IF(ISBLANK(ORARIO!#REF!)=TRUE,"",ORARIO!#REF!),"")</f>
        <v/>
      </c>
      <c r="AV70" s="4" t="str">
        <f>IF('DOCENTI-CLASSI-MATERIE'!$B136="Docente",IF(ISBLANK(ORARIO!#REF!)=TRUE,"",ORARIO!#REF!),"")</f>
        <v/>
      </c>
      <c r="AW70" s="4" t="str">
        <f>IF('DOCENTI-CLASSI-MATERIE'!$B136="Docente",IF(ISBLANK(ORARIO!#REF!)=TRUE,"",ORARIO!#REF!),"")</f>
        <v/>
      </c>
      <c r="AX70" s="4" t="str">
        <f>IF('DOCENTI-CLASSI-MATERIE'!$B136="Docente",IF(ISBLANK(ORARIO!#REF!)=TRUE,"",ORARIO!#REF!),"")</f>
        <v/>
      </c>
      <c r="AY70" s="6" t="str">
        <f>IF('DOCENTI-CLASSI-MATERIE'!$B136="Docente",IF(ISBLANK(ORARIO!#REF!)=TRUE,"",ORARIO!#REF!),"")</f>
        <v/>
      </c>
      <c r="AZ70" s="5" t="str">
        <f>IF('DOCENTI-CLASSI-MATERIE'!$B136="Docente",IF(ISBLANK(ORARIO!AE70)=TRUE,"",ORARIO!AE70),"")</f>
        <v/>
      </c>
      <c r="BA70" s="4" t="str">
        <f>IF('DOCENTI-CLASSI-MATERIE'!$B136="Docente",IF(ISBLANK(ORARIO!AF70)=TRUE,"",ORARIO!AF70),"")</f>
        <v/>
      </c>
      <c r="BB70" s="4" t="str">
        <f>IF('DOCENTI-CLASSI-MATERIE'!$B136="Docente",IF(ISBLANK(ORARIO!AG70)=TRUE,"",ORARIO!AG70),"")</f>
        <v/>
      </c>
      <c r="BC70" s="4" t="str">
        <f>IF('DOCENTI-CLASSI-MATERIE'!$B136="Docente",IF(ISBLANK(ORARIO!AH70)=TRUE,"",ORARIO!AH70),"")</f>
        <v/>
      </c>
      <c r="BD70" s="4" t="str">
        <f>IF('DOCENTI-CLASSI-MATERIE'!$B136="Docente",IF(ISBLANK(ORARIO!AI70)=TRUE,"",ORARIO!AI70),"")</f>
        <v/>
      </c>
      <c r="BE70" s="4" t="str">
        <f>IF('DOCENTI-CLASSI-MATERIE'!$B136="Docente",IF(ISBLANK(ORARIO!#REF!)=TRUE,"",ORARIO!#REF!),"")</f>
        <v/>
      </c>
      <c r="BF70" s="4" t="str">
        <f>IF('DOCENTI-CLASSI-MATERIE'!$B136="Docente",IF(ISBLANK(ORARIO!#REF!)=TRUE,"",ORARIO!#REF!),"")</f>
        <v/>
      </c>
      <c r="BG70" s="4" t="str">
        <f>IF('DOCENTI-CLASSI-MATERIE'!$B136="Docente",IF(ISBLANK(ORARIO!#REF!)=TRUE,"",ORARIO!#REF!),"")</f>
        <v/>
      </c>
      <c r="BH70" s="4" t="str">
        <f>IF('DOCENTI-CLASSI-MATERIE'!$B136="Docente",IF(ISBLANK(ORARIO!#REF!)=TRUE,"",ORARIO!#REF!),"")</f>
        <v/>
      </c>
      <c r="BI70" s="6" t="str">
        <f>IF('DOCENTI-CLASSI-MATERIE'!$B136="Docente",IF(ISBLANK(ORARIO!#REF!)=TRUE,"",ORARIO!#REF!),"")</f>
        <v/>
      </c>
    </row>
    <row r="71" spans="1:61" ht="20.100000000000001" customHeight="1">
      <c r="A71" s="79" t="str">
        <f>IF('DOCENTI-CLASSI-MATERIE'!B138="Docente",'DOCENTI-CLASSI-MATERIE'!A138,"")</f>
        <v/>
      </c>
      <c r="B71" s="5" t="str">
        <f>IF('DOCENTI-CLASSI-MATERIE'!$B138="Docente",IF(ISBLANK(ORARIO!C71)=TRUE,"",ORARIO!C71),"")</f>
        <v/>
      </c>
      <c r="C71" s="4" t="str">
        <f>IF('DOCENTI-CLASSI-MATERIE'!$B138="Docente",IF(ISBLANK(ORARIO!D71)=TRUE,"",ORARIO!D71),"")</f>
        <v/>
      </c>
      <c r="D71" s="4" t="str">
        <f>IF('DOCENTI-CLASSI-MATERIE'!$B138="Docente",IF(ISBLANK(ORARIO!E71)=TRUE,"",ORARIO!E71),"")</f>
        <v/>
      </c>
      <c r="E71" s="4" t="str">
        <f>IF('DOCENTI-CLASSI-MATERIE'!$B138="Docente",IF(ISBLANK(ORARIO!F71)=TRUE,"",ORARIO!F71),"")</f>
        <v/>
      </c>
      <c r="F71" s="4" t="str">
        <f>IF('DOCENTI-CLASSI-MATERIE'!$B138="Docente",IF(ISBLANK(ORARIO!G71)=TRUE,"",ORARIO!G71),"")</f>
        <v/>
      </c>
      <c r="G71" s="4" t="str">
        <f>IF('DOCENTI-CLASSI-MATERIE'!$B138="Docente",IF(ISBLANK(ORARIO!#REF!)=TRUE,"",ORARIO!#REF!),"")</f>
        <v/>
      </c>
      <c r="H71" s="4" t="str">
        <f>IF('DOCENTI-CLASSI-MATERIE'!$B138="Docente",IF(ISBLANK(ORARIO!#REF!)=TRUE,"",ORARIO!#REF!),"")</f>
        <v/>
      </c>
      <c r="I71" s="4" t="str">
        <f>IF('DOCENTI-CLASSI-MATERIE'!$B138="Docente",IF(ISBLANK(ORARIO!#REF!)=TRUE,"",ORARIO!#REF!),"")</f>
        <v/>
      </c>
      <c r="J71" s="4" t="str">
        <f>IF('DOCENTI-CLASSI-MATERIE'!$B138="Docente",IF(ISBLANK(ORARIO!#REF!)=TRUE,"",ORARIO!#REF!),"")</f>
        <v/>
      </c>
      <c r="K71" s="6" t="str">
        <f>IF('DOCENTI-CLASSI-MATERIE'!$B138="Docente",IF(ISBLANK(ORARIO!#REF!)=TRUE,"",ORARIO!#REF!),"")</f>
        <v/>
      </c>
      <c r="L71" s="5" t="str">
        <f>IF('DOCENTI-CLASSI-MATERIE'!$B138="Docente",IF(ISBLANK(ORARIO!H71)=TRUE,"",ORARIO!H71),"")</f>
        <v/>
      </c>
      <c r="M71" s="4" t="str">
        <f>IF('DOCENTI-CLASSI-MATERIE'!$B138="Docente",IF(ISBLANK(ORARIO!I71)=TRUE,"",ORARIO!I71),"")</f>
        <v/>
      </c>
      <c r="N71" s="4" t="str">
        <f>IF('DOCENTI-CLASSI-MATERIE'!$B138="Docente",IF(ISBLANK(ORARIO!J71)=TRUE,"",ORARIO!J71),"")</f>
        <v/>
      </c>
      <c r="O71" s="4" t="str">
        <f>IF('DOCENTI-CLASSI-MATERIE'!$B138="Docente",IF(ISBLANK(ORARIO!K71)=TRUE,"",ORARIO!K71),"")</f>
        <v/>
      </c>
      <c r="P71" s="4" t="str">
        <f>IF('DOCENTI-CLASSI-MATERIE'!$B138="Docente",IF(ISBLANK(ORARIO!L71)=TRUE,"",ORARIO!L71),"")</f>
        <v/>
      </c>
      <c r="Q71" s="4" t="str">
        <f>IF('DOCENTI-CLASSI-MATERIE'!$B138="Docente",IF(ISBLANK(ORARIO!M71)=TRUE,"",ORARIO!M71),"")</f>
        <v/>
      </c>
      <c r="R71" s="4" t="str">
        <f>IF('DOCENTI-CLASSI-MATERIE'!$B138="Docente",IF(ISBLANK(ORARIO!#REF!)=TRUE,"",ORARIO!#REF!),"")</f>
        <v/>
      </c>
      <c r="S71" s="4" t="str">
        <f>IF('DOCENTI-CLASSI-MATERIE'!$B138="Docente",IF(ISBLANK(ORARIO!#REF!)=TRUE,"",ORARIO!#REF!),"")</f>
        <v/>
      </c>
      <c r="T71" s="4" t="str">
        <f>IF('DOCENTI-CLASSI-MATERIE'!$B138="Docente",IF(ISBLANK(ORARIO!#REF!)=TRUE,"",ORARIO!#REF!),"")</f>
        <v/>
      </c>
      <c r="U71" s="6" t="str">
        <f>IF('DOCENTI-CLASSI-MATERIE'!$B138="Docente",IF(ISBLANK(ORARIO!#REF!)=TRUE,"",ORARIO!#REF!),"")</f>
        <v/>
      </c>
      <c r="V71" s="5" t="str">
        <f>IF('DOCENTI-CLASSI-MATERIE'!$B138="Docente",IF(ISBLANK(ORARIO!N71)=TRUE,"",ORARIO!N71),"")</f>
        <v/>
      </c>
      <c r="W71" s="4" t="str">
        <f>IF('DOCENTI-CLASSI-MATERIE'!$B138="Docente",IF(ISBLANK(ORARIO!O71)=TRUE,"",ORARIO!O71),"")</f>
        <v/>
      </c>
      <c r="X71" s="4" t="str">
        <f>IF('DOCENTI-CLASSI-MATERIE'!$B138="Docente",IF(ISBLANK(ORARIO!P71)=TRUE,"",ORARIO!P71),"")</f>
        <v/>
      </c>
      <c r="Y71" s="4" t="str">
        <f>IF('DOCENTI-CLASSI-MATERIE'!$B138="Docente",IF(ISBLANK(ORARIO!Q71)=TRUE,"",ORARIO!Q71),"")</f>
        <v/>
      </c>
      <c r="Z71" s="4" t="str">
        <f>IF('DOCENTI-CLASSI-MATERIE'!$B138="Docente",IF(ISBLANK(ORARIO!R71)=TRUE,"",ORARIO!R71),"")</f>
        <v/>
      </c>
      <c r="AA71" s="4" t="str">
        <f>IF('DOCENTI-CLASSI-MATERIE'!$B138="Docente",IF(ISBLANK(ORARIO!S71)=TRUE,"",ORARIO!S71),"")</f>
        <v/>
      </c>
      <c r="AB71" s="4" t="str">
        <f>IF('DOCENTI-CLASSI-MATERIE'!$B138="Docente",IF(ISBLANK(ORARIO!#REF!)=TRUE,"",ORARIO!#REF!),"")</f>
        <v/>
      </c>
      <c r="AC71" s="4" t="str">
        <f>IF('DOCENTI-CLASSI-MATERIE'!$B138="Docente",IF(ISBLANK(ORARIO!#REF!)=TRUE,"",ORARIO!#REF!),"")</f>
        <v/>
      </c>
      <c r="AD71" s="4" t="str">
        <f>IF('DOCENTI-CLASSI-MATERIE'!$B138="Docente",IF(ISBLANK(ORARIO!#REF!)=TRUE,"",ORARIO!#REF!),"")</f>
        <v/>
      </c>
      <c r="AE71" s="6" t="str">
        <f>IF('DOCENTI-CLASSI-MATERIE'!$B138="Docente",IF(ISBLANK(ORARIO!#REF!)=TRUE,"",ORARIO!#REF!),"")</f>
        <v/>
      </c>
      <c r="AF71" s="5" t="str">
        <f>IF('DOCENTI-CLASSI-MATERIE'!$B138="Docente",IF(ISBLANK(ORARIO!T71)=TRUE,"",ORARIO!T71),"")</f>
        <v/>
      </c>
      <c r="AG71" s="4" t="str">
        <f>IF('DOCENTI-CLASSI-MATERIE'!$B138="Docente",IF(ISBLANK(ORARIO!U71)=TRUE,"",ORARIO!U71),"")</f>
        <v/>
      </c>
      <c r="AH71" s="4" t="str">
        <f>IF('DOCENTI-CLASSI-MATERIE'!$B138="Docente",IF(ISBLANK(ORARIO!V71)=TRUE,"",ORARIO!V71),"")</f>
        <v/>
      </c>
      <c r="AI71" s="4" t="str">
        <f>IF('DOCENTI-CLASSI-MATERIE'!$B138="Docente",IF(ISBLANK(ORARIO!W71)=TRUE,"",ORARIO!W71),"")</f>
        <v/>
      </c>
      <c r="AJ71" s="4" t="str">
        <f>IF('DOCENTI-CLASSI-MATERIE'!$B138="Docente",IF(ISBLANK(ORARIO!X71)=TRUE,"",ORARIO!X71),"")</f>
        <v/>
      </c>
      <c r="AK71" s="4" t="str">
        <f>IF('DOCENTI-CLASSI-MATERIE'!$B138="Docente",IF(ISBLANK(ORARIO!Y71)=TRUE,"",ORARIO!Y71),"")</f>
        <v/>
      </c>
      <c r="AL71" s="4" t="str">
        <f>IF('DOCENTI-CLASSI-MATERIE'!$B138="Docente",IF(ISBLANK(ORARIO!#REF!)=TRUE,"",ORARIO!#REF!),"")</f>
        <v/>
      </c>
      <c r="AM71" s="4" t="str">
        <f>IF('DOCENTI-CLASSI-MATERIE'!$B138="Docente",IF(ISBLANK(ORARIO!#REF!)=TRUE,"",ORARIO!#REF!),"")</f>
        <v/>
      </c>
      <c r="AN71" s="4" t="str">
        <f>IF('DOCENTI-CLASSI-MATERIE'!$B138="Docente",IF(ISBLANK(ORARIO!#REF!)=TRUE,"",ORARIO!#REF!),"")</f>
        <v/>
      </c>
      <c r="AO71" s="6" t="str">
        <f>IF('DOCENTI-CLASSI-MATERIE'!$B138="Docente",IF(ISBLANK(ORARIO!#REF!)=TRUE,"",ORARIO!#REF!),"")</f>
        <v/>
      </c>
      <c r="AP71" s="5" t="str">
        <f>IF('DOCENTI-CLASSI-MATERIE'!$B138="Docente",IF(ISBLANK(ORARIO!Z71)=TRUE,"",ORARIO!Z71),"")</f>
        <v/>
      </c>
      <c r="AQ71" s="4" t="str">
        <f>IF('DOCENTI-CLASSI-MATERIE'!$B138="Docente",IF(ISBLANK(ORARIO!AA71)=TRUE,"",ORARIO!AA71),"")</f>
        <v/>
      </c>
      <c r="AR71" s="4" t="str">
        <f>IF('DOCENTI-CLASSI-MATERIE'!$B138="Docente",IF(ISBLANK(ORARIO!AB71)=TRUE,"",ORARIO!AB71),"")</f>
        <v/>
      </c>
      <c r="AS71" s="4" t="str">
        <f>IF('DOCENTI-CLASSI-MATERIE'!$B138="Docente",IF(ISBLANK(ORARIO!AC71)=TRUE,"",ORARIO!AC71),"")</f>
        <v/>
      </c>
      <c r="AT71" s="4" t="str">
        <f>IF('DOCENTI-CLASSI-MATERIE'!$B138="Docente",IF(ISBLANK(ORARIO!AD71)=TRUE,"",ORARIO!AD71),"")</f>
        <v/>
      </c>
      <c r="AU71" s="4" t="str">
        <f>IF('DOCENTI-CLASSI-MATERIE'!$B138="Docente",IF(ISBLANK(ORARIO!#REF!)=TRUE,"",ORARIO!#REF!),"")</f>
        <v/>
      </c>
      <c r="AV71" s="4" t="str">
        <f>IF('DOCENTI-CLASSI-MATERIE'!$B138="Docente",IF(ISBLANK(ORARIO!#REF!)=TRUE,"",ORARIO!#REF!),"")</f>
        <v/>
      </c>
      <c r="AW71" s="4" t="str">
        <f>IF('DOCENTI-CLASSI-MATERIE'!$B138="Docente",IF(ISBLANK(ORARIO!#REF!)=TRUE,"",ORARIO!#REF!),"")</f>
        <v/>
      </c>
      <c r="AX71" s="4" t="str">
        <f>IF('DOCENTI-CLASSI-MATERIE'!$B138="Docente",IF(ISBLANK(ORARIO!#REF!)=TRUE,"",ORARIO!#REF!),"")</f>
        <v/>
      </c>
      <c r="AY71" s="6" t="str">
        <f>IF('DOCENTI-CLASSI-MATERIE'!$B138="Docente",IF(ISBLANK(ORARIO!#REF!)=TRUE,"",ORARIO!#REF!),"")</f>
        <v/>
      </c>
      <c r="AZ71" s="5" t="str">
        <f>IF('DOCENTI-CLASSI-MATERIE'!$B138="Docente",IF(ISBLANK(ORARIO!AE71)=TRUE,"",ORARIO!AE71),"")</f>
        <v/>
      </c>
      <c r="BA71" s="4" t="str">
        <f>IF('DOCENTI-CLASSI-MATERIE'!$B138="Docente",IF(ISBLANK(ORARIO!AF71)=TRUE,"",ORARIO!AF71),"")</f>
        <v/>
      </c>
      <c r="BB71" s="4" t="str">
        <f>IF('DOCENTI-CLASSI-MATERIE'!$B138="Docente",IF(ISBLANK(ORARIO!AG71)=TRUE,"",ORARIO!AG71),"")</f>
        <v/>
      </c>
      <c r="BC71" s="4" t="str">
        <f>IF('DOCENTI-CLASSI-MATERIE'!$B138="Docente",IF(ISBLANK(ORARIO!AH71)=TRUE,"",ORARIO!AH71),"")</f>
        <v/>
      </c>
      <c r="BD71" s="4" t="str">
        <f>IF('DOCENTI-CLASSI-MATERIE'!$B138="Docente",IF(ISBLANK(ORARIO!AI71)=TRUE,"",ORARIO!AI71),"")</f>
        <v/>
      </c>
      <c r="BE71" s="4" t="str">
        <f>IF('DOCENTI-CLASSI-MATERIE'!$B138="Docente",IF(ISBLANK(ORARIO!#REF!)=TRUE,"",ORARIO!#REF!),"")</f>
        <v/>
      </c>
      <c r="BF71" s="4" t="str">
        <f>IF('DOCENTI-CLASSI-MATERIE'!$B138="Docente",IF(ISBLANK(ORARIO!#REF!)=TRUE,"",ORARIO!#REF!),"")</f>
        <v/>
      </c>
      <c r="BG71" s="4" t="str">
        <f>IF('DOCENTI-CLASSI-MATERIE'!$B138="Docente",IF(ISBLANK(ORARIO!#REF!)=TRUE,"",ORARIO!#REF!),"")</f>
        <v/>
      </c>
      <c r="BH71" s="4" t="str">
        <f>IF('DOCENTI-CLASSI-MATERIE'!$B138="Docente",IF(ISBLANK(ORARIO!#REF!)=TRUE,"",ORARIO!#REF!),"")</f>
        <v/>
      </c>
      <c r="BI71" s="6" t="str">
        <f>IF('DOCENTI-CLASSI-MATERIE'!$B138="Docente",IF(ISBLANK(ORARIO!#REF!)=TRUE,"",ORARIO!#REF!),"")</f>
        <v/>
      </c>
    </row>
    <row r="72" spans="1:61" ht="20.100000000000001" customHeight="1">
      <c r="A72" s="79" t="str">
        <f>IF('DOCENTI-CLASSI-MATERIE'!B140="Docente",'DOCENTI-CLASSI-MATERIE'!A140,"")</f>
        <v/>
      </c>
      <c r="B72" s="5" t="str">
        <f>IF('DOCENTI-CLASSI-MATERIE'!$B140="Docente",IF(ISBLANK(ORARIO!C72)=TRUE,"",ORARIO!C72),"")</f>
        <v/>
      </c>
      <c r="C72" s="4" t="str">
        <f>IF('DOCENTI-CLASSI-MATERIE'!$B140="Docente",IF(ISBLANK(ORARIO!D72)=TRUE,"",ORARIO!D72),"")</f>
        <v/>
      </c>
      <c r="D72" s="4" t="str">
        <f>IF('DOCENTI-CLASSI-MATERIE'!$B140="Docente",IF(ISBLANK(ORARIO!E72)=TRUE,"",ORARIO!E72),"")</f>
        <v/>
      </c>
      <c r="E72" s="4" t="str">
        <f>IF('DOCENTI-CLASSI-MATERIE'!$B140="Docente",IF(ISBLANK(ORARIO!F72)=TRUE,"",ORARIO!F72),"")</f>
        <v/>
      </c>
      <c r="F72" s="4" t="str">
        <f>IF('DOCENTI-CLASSI-MATERIE'!$B140="Docente",IF(ISBLANK(ORARIO!G72)=TRUE,"",ORARIO!G72),"")</f>
        <v/>
      </c>
      <c r="G72" s="4" t="str">
        <f>IF('DOCENTI-CLASSI-MATERIE'!$B140="Docente",IF(ISBLANK(ORARIO!#REF!)=TRUE,"",ORARIO!#REF!),"")</f>
        <v/>
      </c>
      <c r="H72" s="4" t="str">
        <f>IF('DOCENTI-CLASSI-MATERIE'!$B140="Docente",IF(ISBLANK(ORARIO!#REF!)=TRUE,"",ORARIO!#REF!),"")</f>
        <v/>
      </c>
      <c r="I72" s="4" t="str">
        <f>IF('DOCENTI-CLASSI-MATERIE'!$B140="Docente",IF(ISBLANK(ORARIO!#REF!)=TRUE,"",ORARIO!#REF!),"")</f>
        <v/>
      </c>
      <c r="J72" s="4" t="str">
        <f>IF('DOCENTI-CLASSI-MATERIE'!$B140="Docente",IF(ISBLANK(ORARIO!#REF!)=TRUE,"",ORARIO!#REF!),"")</f>
        <v/>
      </c>
      <c r="K72" s="6" t="str">
        <f>IF('DOCENTI-CLASSI-MATERIE'!$B140="Docente",IF(ISBLANK(ORARIO!#REF!)=TRUE,"",ORARIO!#REF!),"")</f>
        <v/>
      </c>
      <c r="L72" s="5" t="str">
        <f>IF('DOCENTI-CLASSI-MATERIE'!$B140="Docente",IF(ISBLANK(ORARIO!H72)=TRUE,"",ORARIO!H72),"")</f>
        <v/>
      </c>
      <c r="M72" s="4" t="str">
        <f>IF('DOCENTI-CLASSI-MATERIE'!$B140="Docente",IF(ISBLANK(ORARIO!I72)=TRUE,"",ORARIO!I72),"")</f>
        <v/>
      </c>
      <c r="N72" s="4" t="str">
        <f>IF('DOCENTI-CLASSI-MATERIE'!$B140="Docente",IF(ISBLANK(ORARIO!J72)=TRUE,"",ORARIO!J72),"")</f>
        <v/>
      </c>
      <c r="O72" s="4" t="str">
        <f>IF('DOCENTI-CLASSI-MATERIE'!$B140="Docente",IF(ISBLANK(ORARIO!K72)=TRUE,"",ORARIO!K72),"")</f>
        <v/>
      </c>
      <c r="P72" s="4" t="str">
        <f>IF('DOCENTI-CLASSI-MATERIE'!$B140="Docente",IF(ISBLANK(ORARIO!L72)=TRUE,"",ORARIO!L72),"")</f>
        <v/>
      </c>
      <c r="Q72" s="4" t="str">
        <f>IF('DOCENTI-CLASSI-MATERIE'!$B140="Docente",IF(ISBLANK(ORARIO!M72)=TRUE,"",ORARIO!M72),"")</f>
        <v/>
      </c>
      <c r="R72" s="4" t="str">
        <f>IF('DOCENTI-CLASSI-MATERIE'!$B140="Docente",IF(ISBLANK(ORARIO!#REF!)=TRUE,"",ORARIO!#REF!),"")</f>
        <v/>
      </c>
      <c r="S72" s="4" t="str">
        <f>IF('DOCENTI-CLASSI-MATERIE'!$B140="Docente",IF(ISBLANK(ORARIO!#REF!)=TRUE,"",ORARIO!#REF!),"")</f>
        <v/>
      </c>
      <c r="T72" s="4" t="str">
        <f>IF('DOCENTI-CLASSI-MATERIE'!$B140="Docente",IF(ISBLANK(ORARIO!#REF!)=TRUE,"",ORARIO!#REF!),"")</f>
        <v/>
      </c>
      <c r="U72" s="6" t="str">
        <f>IF('DOCENTI-CLASSI-MATERIE'!$B140="Docente",IF(ISBLANK(ORARIO!#REF!)=TRUE,"",ORARIO!#REF!),"")</f>
        <v/>
      </c>
      <c r="V72" s="5" t="str">
        <f>IF('DOCENTI-CLASSI-MATERIE'!$B140="Docente",IF(ISBLANK(ORARIO!N72)=TRUE,"",ORARIO!N72),"")</f>
        <v/>
      </c>
      <c r="W72" s="4" t="str">
        <f>IF('DOCENTI-CLASSI-MATERIE'!$B140="Docente",IF(ISBLANK(ORARIO!O72)=TRUE,"",ORARIO!O72),"")</f>
        <v/>
      </c>
      <c r="X72" s="4" t="str">
        <f>IF('DOCENTI-CLASSI-MATERIE'!$B140="Docente",IF(ISBLANK(ORARIO!P72)=TRUE,"",ORARIO!P72),"")</f>
        <v/>
      </c>
      <c r="Y72" s="4" t="str">
        <f>IF('DOCENTI-CLASSI-MATERIE'!$B140="Docente",IF(ISBLANK(ORARIO!Q72)=TRUE,"",ORARIO!Q72),"")</f>
        <v/>
      </c>
      <c r="Z72" s="4" t="str">
        <f>IF('DOCENTI-CLASSI-MATERIE'!$B140="Docente",IF(ISBLANK(ORARIO!R72)=TRUE,"",ORARIO!R72),"")</f>
        <v/>
      </c>
      <c r="AA72" s="4" t="str">
        <f>IF('DOCENTI-CLASSI-MATERIE'!$B140="Docente",IF(ISBLANK(ORARIO!S72)=TRUE,"",ORARIO!S72),"")</f>
        <v/>
      </c>
      <c r="AB72" s="4" t="str">
        <f>IF('DOCENTI-CLASSI-MATERIE'!$B140="Docente",IF(ISBLANK(ORARIO!#REF!)=TRUE,"",ORARIO!#REF!),"")</f>
        <v/>
      </c>
      <c r="AC72" s="4" t="str">
        <f>IF('DOCENTI-CLASSI-MATERIE'!$B140="Docente",IF(ISBLANK(ORARIO!#REF!)=TRUE,"",ORARIO!#REF!),"")</f>
        <v/>
      </c>
      <c r="AD72" s="4" t="str">
        <f>IF('DOCENTI-CLASSI-MATERIE'!$B140="Docente",IF(ISBLANK(ORARIO!#REF!)=TRUE,"",ORARIO!#REF!),"")</f>
        <v/>
      </c>
      <c r="AE72" s="6" t="str">
        <f>IF('DOCENTI-CLASSI-MATERIE'!$B140="Docente",IF(ISBLANK(ORARIO!#REF!)=TRUE,"",ORARIO!#REF!),"")</f>
        <v/>
      </c>
      <c r="AF72" s="5" t="str">
        <f>IF('DOCENTI-CLASSI-MATERIE'!$B140="Docente",IF(ISBLANK(ORARIO!T72)=TRUE,"",ORARIO!T72),"")</f>
        <v/>
      </c>
      <c r="AG72" s="4" t="str">
        <f>IF('DOCENTI-CLASSI-MATERIE'!$B140="Docente",IF(ISBLANK(ORARIO!U72)=TRUE,"",ORARIO!U72),"")</f>
        <v/>
      </c>
      <c r="AH72" s="4" t="str">
        <f>IF('DOCENTI-CLASSI-MATERIE'!$B140="Docente",IF(ISBLANK(ORARIO!V72)=TRUE,"",ORARIO!V72),"")</f>
        <v/>
      </c>
      <c r="AI72" s="4" t="str">
        <f>IF('DOCENTI-CLASSI-MATERIE'!$B140="Docente",IF(ISBLANK(ORARIO!W72)=TRUE,"",ORARIO!W72),"")</f>
        <v/>
      </c>
      <c r="AJ72" s="4" t="str">
        <f>IF('DOCENTI-CLASSI-MATERIE'!$B140="Docente",IF(ISBLANK(ORARIO!X72)=TRUE,"",ORARIO!X72),"")</f>
        <v/>
      </c>
      <c r="AK72" s="4" t="str">
        <f>IF('DOCENTI-CLASSI-MATERIE'!$B140="Docente",IF(ISBLANK(ORARIO!Y72)=TRUE,"",ORARIO!Y72),"")</f>
        <v/>
      </c>
      <c r="AL72" s="4" t="str">
        <f>IF('DOCENTI-CLASSI-MATERIE'!$B140="Docente",IF(ISBLANK(ORARIO!#REF!)=TRUE,"",ORARIO!#REF!),"")</f>
        <v/>
      </c>
      <c r="AM72" s="4" t="str">
        <f>IF('DOCENTI-CLASSI-MATERIE'!$B140="Docente",IF(ISBLANK(ORARIO!#REF!)=TRUE,"",ORARIO!#REF!),"")</f>
        <v/>
      </c>
      <c r="AN72" s="4" t="str">
        <f>IF('DOCENTI-CLASSI-MATERIE'!$B140="Docente",IF(ISBLANK(ORARIO!#REF!)=TRUE,"",ORARIO!#REF!),"")</f>
        <v/>
      </c>
      <c r="AO72" s="6" t="str">
        <f>IF('DOCENTI-CLASSI-MATERIE'!$B140="Docente",IF(ISBLANK(ORARIO!#REF!)=TRUE,"",ORARIO!#REF!),"")</f>
        <v/>
      </c>
      <c r="AP72" s="5" t="str">
        <f>IF('DOCENTI-CLASSI-MATERIE'!$B140="Docente",IF(ISBLANK(ORARIO!Z72)=TRUE,"",ORARIO!Z72),"")</f>
        <v/>
      </c>
      <c r="AQ72" s="4" t="str">
        <f>IF('DOCENTI-CLASSI-MATERIE'!$B140="Docente",IF(ISBLANK(ORARIO!AA72)=TRUE,"",ORARIO!AA72),"")</f>
        <v/>
      </c>
      <c r="AR72" s="4" t="str">
        <f>IF('DOCENTI-CLASSI-MATERIE'!$B140="Docente",IF(ISBLANK(ORARIO!AB72)=TRUE,"",ORARIO!AB72),"")</f>
        <v/>
      </c>
      <c r="AS72" s="4" t="str">
        <f>IF('DOCENTI-CLASSI-MATERIE'!$B140="Docente",IF(ISBLANK(ORARIO!AC72)=TRUE,"",ORARIO!AC72),"")</f>
        <v/>
      </c>
      <c r="AT72" s="4" t="str">
        <f>IF('DOCENTI-CLASSI-MATERIE'!$B140="Docente",IF(ISBLANK(ORARIO!AD72)=TRUE,"",ORARIO!AD72),"")</f>
        <v/>
      </c>
      <c r="AU72" s="4" t="str">
        <f>IF('DOCENTI-CLASSI-MATERIE'!$B140="Docente",IF(ISBLANK(ORARIO!#REF!)=TRUE,"",ORARIO!#REF!),"")</f>
        <v/>
      </c>
      <c r="AV72" s="4" t="str">
        <f>IF('DOCENTI-CLASSI-MATERIE'!$B140="Docente",IF(ISBLANK(ORARIO!#REF!)=TRUE,"",ORARIO!#REF!),"")</f>
        <v/>
      </c>
      <c r="AW72" s="4" t="str">
        <f>IF('DOCENTI-CLASSI-MATERIE'!$B140="Docente",IF(ISBLANK(ORARIO!#REF!)=TRUE,"",ORARIO!#REF!),"")</f>
        <v/>
      </c>
      <c r="AX72" s="4" t="str">
        <f>IF('DOCENTI-CLASSI-MATERIE'!$B140="Docente",IF(ISBLANK(ORARIO!#REF!)=TRUE,"",ORARIO!#REF!),"")</f>
        <v/>
      </c>
      <c r="AY72" s="6" t="str">
        <f>IF('DOCENTI-CLASSI-MATERIE'!$B140="Docente",IF(ISBLANK(ORARIO!#REF!)=TRUE,"",ORARIO!#REF!),"")</f>
        <v/>
      </c>
      <c r="AZ72" s="5" t="str">
        <f>IF('DOCENTI-CLASSI-MATERIE'!$B140="Docente",IF(ISBLANK(ORARIO!AE72)=TRUE,"",ORARIO!AE72),"")</f>
        <v/>
      </c>
      <c r="BA72" s="4" t="str">
        <f>IF('DOCENTI-CLASSI-MATERIE'!$B140="Docente",IF(ISBLANK(ORARIO!AF72)=TRUE,"",ORARIO!AF72),"")</f>
        <v/>
      </c>
      <c r="BB72" s="4" t="str">
        <f>IF('DOCENTI-CLASSI-MATERIE'!$B140="Docente",IF(ISBLANK(ORARIO!AG72)=TRUE,"",ORARIO!AG72),"")</f>
        <v/>
      </c>
      <c r="BC72" s="4" t="str">
        <f>IF('DOCENTI-CLASSI-MATERIE'!$B140="Docente",IF(ISBLANK(ORARIO!AH72)=TRUE,"",ORARIO!AH72),"")</f>
        <v/>
      </c>
      <c r="BD72" s="4" t="str">
        <f>IF('DOCENTI-CLASSI-MATERIE'!$B140="Docente",IF(ISBLANK(ORARIO!AI72)=TRUE,"",ORARIO!AI72),"")</f>
        <v/>
      </c>
      <c r="BE72" s="4" t="str">
        <f>IF('DOCENTI-CLASSI-MATERIE'!$B140="Docente",IF(ISBLANK(ORARIO!#REF!)=TRUE,"",ORARIO!#REF!),"")</f>
        <v/>
      </c>
      <c r="BF72" s="4" t="str">
        <f>IF('DOCENTI-CLASSI-MATERIE'!$B140="Docente",IF(ISBLANK(ORARIO!#REF!)=TRUE,"",ORARIO!#REF!),"")</f>
        <v/>
      </c>
      <c r="BG72" s="4" t="str">
        <f>IF('DOCENTI-CLASSI-MATERIE'!$B140="Docente",IF(ISBLANK(ORARIO!#REF!)=TRUE,"",ORARIO!#REF!),"")</f>
        <v/>
      </c>
      <c r="BH72" s="4" t="str">
        <f>IF('DOCENTI-CLASSI-MATERIE'!$B140="Docente",IF(ISBLANK(ORARIO!#REF!)=TRUE,"",ORARIO!#REF!),"")</f>
        <v/>
      </c>
      <c r="BI72" s="6" t="str">
        <f>IF('DOCENTI-CLASSI-MATERIE'!$B140="Docente",IF(ISBLANK(ORARIO!#REF!)=TRUE,"",ORARIO!#REF!),"")</f>
        <v/>
      </c>
    </row>
    <row r="73" spans="1:61" ht="20.100000000000001" customHeight="1">
      <c r="A73" s="79" t="str">
        <f>IF('DOCENTI-CLASSI-MATERIE'!B142="Docente",'DOCENTI-CLASSI-MATERIE'!A142,"")</f>
        <v/>
      </c>
      <c r="B73" s="5" t="str">
        <f>IF('DOCENTI-CLASSI-MATERIE'!$B142="Docente",IF(ISBLANK(ORARIO!C73)=TRUE,"",ORARIO!C73),"")</f>
        <v/>
      </c>
      <c r="C73" s="4" t="str">
        <f>IF('DOCENTI-CLASSI-MATERIE'!$B142="Docente",IF(ISBLANK(ORARIO!D73)=TRUE,"",ORARIO!D73),"")</f>
        <v/>
      </c>
      <c r="D73" s="4" t="str">
        <f>IF('DOCENTI-CLASSI-MATERIE'!$B142="Docente",IF(ISBLANK(ORARIO!E73)=TRUE,"",ORARIO!E73),"")</f>
        <v/>
      </c>
      <c r="E73" s="4" t="str">
        <f>IF('DOCENTI-CLASSI-MATERIE'!$B142="Docente",IF(ISBLANK(ORARIO!F73)=TRUE,"",ORARIO!F73),"")</f>
        <v/>
      </c>
      <c r="F73" s="4" t="str">
        <f>IF('DOCENTI-CLASSI-MATERIE'!$B142="Docente",IF(ISBLANK(ORARIO!G73)=TRUE,"",ORARIO!G73),"")</f>
        <v/>
      </c>
      <c r="G73" s="4" t="str">
        <f>IF('DOCENTI-CLASSI-MATERIE'!$B142="Docente",IF(ISBLANK(ORARIO!#REF!)=TRUE,"",ORARIO!#REF!),"")</f>
        <v/>
      </c>
      <c r="H73" s="4" t="str">
        <f>IF('DOCENTI-CLASSI-MATERIE'!$B142="Docente",IF(ISBLANK(ORARIO!#REF!)=TRUE,"",ORARIO!#REF!),"")</f>
        <v/>
      </c>
      <c r="I73" s="4" t="str">
        <f>IF('DOCENTI-CLASSI-MATERIE'!$B142="Docente",IF(ISBLANK(ORARIO!#REF!)=TRUE,"",ORARIO!#REF!),"")</f>
        <v/>
      </c>
      <c r="J73" s="4" t="str">
        <f>IF('DOCENTI-CLASSI-MATERIE'!$B142="Docente",IF(ISBLANK(ORARIO!#REF!)=TRUE,"",ORARIO!#REF!),"")</f>
        <v/>
      </c>
      <c r="K73" s="6" t="str">
        <f>IF('DOCENTI-CLASSI-MATERIE'!$B142="Docente",IF(ISBLANK(ORARIO!#REF!)=TRUE,"",ORARIO!#REF!),"")</f>
        <v/>
      </c>
      <c r="L73" s="5" t="str">
        <f>IF('DOCENTI-CLASSI-MATERIE'!$B142="Docente",IF(ISBLANK(ORARIO!H73)=TRUE,"",ORARIO!H73),"")</f>
        <v/>
      </c>
      <c r="M73" s="4" t="str">
        <f>IF('DOCENTI-CLASSI-MATERIE'!$B142="Docente",IF(ISBLANK(ORARIO!I73)=TRUE,"",ORARIO!I73),"")</f>
        <v/>
      </c>
      <c r="N73" s="4" t="str">
        <f>IF('DOCENTI-CLASSI-MATERIE'!$B142="Docente",IF(ISBLANK(ORARIO!J73)=TRUE,"",ORARIO!J73),"")</f>
        <v/>
      </c>
      <c r="O73" s="4" t="str">
        <f>IF('DOCENTI-CLASSI-MATERIE'!$B142="Docente",IF(ISBLANK(ORARIO!K73)=TRUE,"",ORARIO!K73),"")</f>
        <v/>
      </c>
      <c r="P73" s="4" t="str">
        <f>IF('DOCENTI-CLASSI-MATERIE'!$B142="Docente",IF(ISBLANK(ORARIO!L73)=TRUE,"",ORARIO!L73),"")</f>
        <v/>
      </c>
      <c r="Q73" s="4" t="str">
        <f>IF('DOCENTI-CLASSI-MATERIE'!$B142="Docente",IF(ISBLANK(ORARIO!M73)=TRUE,"",ORARIO!M73),"")</f>
        <v/>
      </c>
      <c r="R73" s="4" t="str">
        <f>IF('DOCENTI-CLASSI-MATERIE'!$B142="Docente",IF(ISBLANK(ORARIO!#REF!)=TRUE,"",ORARIO!#REF!),"")</f>
        <v/>
      </c>
      <c r="S73" s="4" t="str">
        <f>IF('DOCENTI-CLASSI-MATERIE'!$B142="Docente",IF(ISBLANK(ORARIO!#REF!)=TRUE,"",ORARIO!#REF!),"")</f>
        <v/>
      </c>
      <c r="T73" s="4" t="str">
        <f>IF('DOCENTI-CLASSI-MATERIE'!$B142="Docente",IF(ISBLANK(ORARIO!#REF!)=TRUE,"",ORARIO!#REF!),"")</f>
        <v/>
      </c>
      <c r="U73" s="6" t="str">
        <f>IF('DOCENTI-CLASSI-MATERIE'!$B142="Docente",IF(ISBLANK(ORARIO!#REF!)=TRUE,"",ORARIO!#REF!),"")</f>
        <v/>
      </c>
      <c r="V73" s="5" t="str">
        <f>IF('DOCENTI-CLASSI-MATERIE'!$B142="Docente",IF(ISBLANK(ORARIO!N73)=TRUE,"",ORARIO!N73),"")</f>
        <v/>
      </c>
      <c r="W73" s="4" t="str">
        <f>IF('DOCENTI-CLASSI-MATERIE'!$B142="Docente",IF(ISBLANK(ORARIO!O73)=TRUE,"",ORARIO!O73),"")</f>
        <v/>
      </c>
      <c r="X73" s="4" t="str">
        <f>IF('DOCENTI-CLASSI-MATERIE'!$B142="Docente",IF(ISBLANK(ORARIO!P73)=TRUE,"",ORARIO!P73),"")</f>
        <v/>
      </c>
      <c r="Y73" s="4" t="str">
        <f>IF('DOCENTI-CLASSI-MATERIE'!$B142="Docente",IF(ISBLANK(ORARIO!Q73)=TRUE,"",ORARIO!Q73),"")</f>
        <v/>
      </c>
      <c r="Z73" s="4" t="str">
        <f>IF('DOCENTI-CLASSI-MATERIE'!$B142="Docente",IF(ISBLANK(ORARIO!R73)=TRUE,"",ORARIO!R73),"")</f>
        <v/>
      </c>
      <c r="AA73" s="4" t="str">
        <f>IF('DOCENTI-CLASSI-MATERIE'!$B142="Docente",IF(ISBLANK(ORARIO!S73)=TRUE,"",ORARIO!S73),"")</f>
        <v/>
      </c>
      <c r="AB73" s="4" t="str">
        <f>IF('DOCENTI-CLASSI-MATERIE'!$B142="Docente",IF(ISBLANK(ORARIO!#REF!)=TRUE,"",ORARIO!#REF!),"")</f>
        <v/>
      </c>
      <c r="AC73" s="4" t="str">
        <f>IF('DOCENTI-CLASSI-MATERIE'!$B142="Docente",IF(ISBLANK(ORARIO!#REF!)=TRUE,"",ORARIO!#REF!),"")</f>
        <v/>
      </c>
      <c r="AD73" s="4" t="str">
        <f>IF('DOCENTI-CLASSI-MATERIE'!$B142="Docente",IF(ISBLANK(ORARIO!#REF!)=TRUE,"",ORARIO!#REF!),"")</f>
        <v/>
      </c>
      <c r="AE73" s="6" t="str">
        <f>IF('DOCENTI-CLASSI-MATERIE'!$B142="Docente",IF(ISBLANK(ORARIO!#REF!)=TRUE,"",ORARIO!#REF!),"")</f>
        <v/>
      </c>
      <c r="AF73" s="5" t="str">
        <f>IF('DOCENTI-CLASSI-MATERIE'!$B142="Docente",IF(ISBLANK(ORARIO!T73)=TRUE,"",ORARIO!T73),"")</f>
        <v/>
      </c>
      <c r="AG73" s="4" t="str">
        <f>IF('DOCENTI-CLASSI-MATERIE'!$B142="Docente",IF(ISBLANK(ORARIO!U73)=TRUE,"",ORARIO!U73),"")</f>
        <v/>
      </c>
      <c r="AH73" s="4" t="str">
        <f>IF('DOCENTI-CLASSI-MATERIE'!$B142="Docente",IF(ISBLANK(ORARIO!V73)=TRUE,"",ORARIO!V73),"")</f>
        <v/>
      </c>
      <c r="AI73" s="4" t="str">
        <f>IF('DOCENTI-CLASSI-MATERIE'!$B142="Docente",IF(ISBLANK(ORARIO!W73)=TRUE,"",ORARIO!W73),"")</f>
        <v/>
      </c>
      <c r="AJ73" s="4" t="str">
        <f>IF('DOCENTI-CLASSI-MATERIE'!$B142="Docente",IF(ISBLANK(ORARIO!X73)=TRUE,"",ORARIO!X73),"")</f>
        <v/>
      </c>
      <c r="AK73" s="4" t="str">
        <f>IF('DOCENTI-CLASSI-MATERIE'!$B142="Docente",IF(ISBLANK(ORARIO!Y73)=TRUE,"",ORARIO!Y73),"")</f>
        <v/>
      </c>
      <c r="AL73" s="4" t="str">
        <f>IF('DOCENTI-CLASSI-MATERIE'!$B142="Docente",IF(ISBLANK(ORARIO!#REF!)=TRUE,"",ORARIO!#REF!),"")</f>
        <v/>
      </c>
      <c r="AM73" s="4" t="str">
        <f>IF('DOCENTI-CLASSI-MATERIE'!$B142="Docente",IF(ISBLANK(ORARIO!#REF!)=TRUE,"",ORARIO!#REF!),"")</f>
        <v/>
      </c>
      <c r="AN73" s="4" t="str">
        <f>IF('DOCENTI-CLASSI-MATERIE'!$B142="Docente",IF(ISBLANK(ORARIO!#REF!)=TRUE,"",ORARIO!#REF!),"")</f>
        <v/>
      </c>
      <c r="AO73" s="6" t="str">
        <f>IF('DOCENTI-CLASSI-MATERIE'!$B142="Docente",IF(ISBLANK(ORARIO!#REF!)=TRUE,"",ORARIO!#REF!),"")</f>
        <v/>
      </c>
      <c r="AP73" s="5" t="str">
        <f>IF('DOCENTI-CLASSI-MATERIE'!$B142="Docente",IF(ISBLANK(ORARIO!Z73)=TRUE,"",ORARIO!Z73),"")</f>
        <v/>
      </c>
      <c r="AQ73" s="4" t="str">
        <f>IF('DOCENTI-CLASSI-MATERIE'!$B142="Docente",IF(ISBLANK(ORARIO!AA73)=TRUE,"",ORARIO!AA73),"")</f>
        <v/>
      </c>
      <c r="AR73" s="4" t="str">
        <f>IF('DOCENTI-CLASSI-MATERIE'!$B142="Docente",IF(ISBLANK(ORARIO!AB73)=TRUE,"",ORARIO!AB73),"")</f>
        <v/>
      </c>
      <c r="AS73" s="4" t="str">
        <f>IF('DOCENTI-CLASSI-MATERIE'!$B142="Docente",IF(ISBLANK(ORARIO!AC73)=TRUE,"",ORARIO!AC73),"")</f>
        <v/>
      </c>
      <c r="AT73" s="4" t="str">
        <f>IF('DOCENTI-CLASSI-MATERIE'!$B142="Docente",IF(ISBLANK(ORARIO!AD73)=TRUE,"",ORARIO!AD73),"")</f>
        <v/>
      </c>
      <c r="AU73" s="4" t="str">
        <f>IF('DOCENTI-CLASSI-MATERIE'!$B142="Docente",IF(ISBLANK(ORARIO!#REF!)=TRUE,"",ORARIO!#REF!),"")</f>
        <v/>
      </c>
      <c r="AV73" s="4" t="str">
        <f>IF('DOCENTI-CLASSI-MATERIE'!$B142="Docente",IF(ISBLANK(ORARIO!#REF!)=TRUE,"",ORARIO!#REF!),"")</f>
        <v/>
      </c>
      <c r="AW73" s="4" t="str">
        <f>IF('DOCENTI-CLASSI-MATERIE'!$B142="Docente",IF(ISBLANK(ORARIO!#REF!)=TRUE,"",ORARIO!#REF!),"")</f>
        <v/>
      </c>
      <c r="AX73" s="4" t="str">
        <f>IF('DOCENTI-CLASSI-MATERIE'!$B142="Docente",IF(ISBLANK(ORARIO!#REF!)=TRUE,"",ORARIO!#REF!),"")</f>
        <v/>
      </c>
      <c r="AY73" s="6" t="str">
        <f>IF('DOCENTI-CLASSI-MATERIE'!$B142="Docente",IF(ISBLANK(ORARIO!#REF!)=TRUE,"",ORARIO!#REF!),"")</f>
        <v/>
      </c>
      <c r="AZ73" s="5" t="str">
        <f>IF('DOCENTI-CLASSI-MATERIE'!$B142="Docente",IF(ISBLANK(ORARIO!AE73)=TRUE,"",ORARIO!AE73),"")</f>
        <v/>
      </c>
      <c r="BA73" s="4" t="str">
        <f>IF('DOCENTI-CLASSI-MATERIE'!$B142="Docente",IF(ISBLANK(ORARIO!AF73)=TRUE,"",ORARIO!AF73),"")</f>
        <v/>
      </c>
      <c r="BB73" s="4" t="str">
        <f>IF('DOCENTI-CLASSI-MATERIE'!$B142="Docente",IF(ISBLANK(ORARIO!AG73)=TRUE,"",ORARIO!AG73),"")</f>
        <v/>
      </c>
      <c r="BC73" s="4" t="str">
        <f>IF('DOCENTI-CLASSI-MATERIE'!$B142="Docente",IF(ISBLANK(ORARIO!AH73)=TRUE,"",ORARIO!AH73),"")</f>
        <v/>
      </c>
      <c r="BD73" s="4" t="str">
        <f>IF('DOCENTI-CLASSI-MATERIE'!$B142="Docente",IF(ISBLANK(ORARIO!AI73)=TRUE,"",ORARIO!AI73),"")</f>
        <v/>
      </c>
      <c r="BE73" s="4" t="str">
        <f>IF('DOCENTI-CLASSI-MATERIE'!$B142="Docente",IF(ISBLANK(ORARIO!#REF!)=TRUE,"",ORARIO!#REF!),"")</f>
        <v/>
      </c>
      <c r="BF73" s="4" t="str">
        <f>IF('DOCENTI-CLASSI-MATERIE'!$B142="Docente",IF(ISBLANK(ORARIO!#REF!)=TRUE,"",ORARIO!#REF!),"")</f>
        <v/>
      </c>
      <c r="BG73" s="4" t="str">
        <f>IF('DOCENTI-CLASSI-MATERIE'!$B142="Docente",IF(ISBLANK(ORARIO!#REF!)=TRUE,"",ORARIO!#REF!),"")</f>
        <v/>
      </c>
      <c r="BH73" s="4" t="str">
        <f>IF('DOCENTI-CLASSI-MATERIE'!$B142="Docente",IF(ISBLANK(ORARIO!#REF!)=TRUE,"",ORARIO!#REF!),"")</f>
        <v/>
      </c>
      <c r="BI73" s="6" t="str">
        <f>IF('DOCENTI-CLASSI-MATERIE'!$B142="Docente",IF(ISBLANK(ORARIO!#REF!)=TRUE,"",ORARIO!#REF!),"")</f>
        <v/>
      </c>
    </row>
    <row r="74" spans="1:61" ht="20.100000000000001" customHeight="1">
      <c r="A74" s="79" t="str">
        <f>IF('DOCENTI-CLASSI-MATERIE'!B144="Docente",'DOCENTI-CLASSI-MATERIE'!A144,"")</f>
        <v/>
      </c>
      <c r="B74" s="5" t="str">
        <f>IF('DOCENTI-CLASSI-MATERIE'!$B144="Docente",IF(ISBLANK(ORARIO!C74)=TRUE,"",ORARIO!C74),"")</f>
        <v/>
      </c>
      <c r="C74" s="4" t="str">
        <f>IF('DOCENTI-CLASSI-MATERIE'!$B144="Docente",IF(ISBLANK(ORARIO!D74)=TRUE,"",ORARIO!D74),"")</f>
        <v/>
      </c>
      <c r="D74" s="4" t="str">
        <f>IF('DOCENTI-CLASSI-MATERIE'!$B144="Docente",IF(ISBLANK(ORARIO!E74)=TRUE,"",ORARIO!E74),"")</f>
        <v/>
      </c>
      <c r="E74" s="4" t="str">
        <f>IF('DOCENTI-CLASSI-MATERIE'!$B144="Docente",IF(ISBLANK(ORARIO!F74)=TRUE,"",ORARIO!F74),"")</f>
        <v/>
      </c>
      <c r="F74" s="4" t="str">
        <f>IF('DOCENTI-CLASSI-MATERIE'!$B144="Docente",IF(ISBLANK(ORARIO!G74)=TRUE,"",ORARIO!G74),"")</f>
        <v/>
      </c>
      <c r="G74" s="4" t="str">
        <f>IF('DOCENTI-CLASSI-MATERIE'!$B144="Docente",IF(ISBLANK(ORARIO!#REF!)=TRUE,"",ORARIO!#REF!),"")</f>
        <v/>
      </c>
      <c r="H74" s="4" t="str">
        <f>IF('DOCENTI-CLASSI-MATERIE'!$B144="Docente",IF(ISBLANK(ORARIO!#REF!)=TRUE,"",ORARIO!#REF!),"")</f>
        <v/>
      </c>
      <c r="I74" s="4" t="str">
        <f>IF('DOCENTI-CLASSI-MATERIE'!$B144="Docente",IF(ISBLANK(ORARIO!#REF!)=TRUE,"",ORARIO!#REF!),"")</f>
        <v/>
      </c>
      <c r="J74" s="4" t="str">
        <f>IF('DOCENTI-CLASSI-MATERIE'!$B144="Docente",IF(ISBLANK(ORARIO!#REF!)=TRUE,"",ORARIO!#REF!),"")</f>
        <v/>
      </c>
      <c r="K74" s="6" t="str">
        <f>IF('DOCENTI-CLASSI-MATERIE'!$B144="Docente",IF(ISBLANK(ORARIO!#REF!)=TRUE,"",ORARIO!#REF!),"")</f>
        <v/>
      </c>
      <c r="L74" s="5" t="str">
        <f>IF('DOCENTI-CLASSI-MATERIE'!$B144="Docente",IF(ISBLANK(ORARIO!H74)=TRUE,"",ORARIO!H74),"")</f>
        <v/>
      </c>
      <c r="M74" s="4" t="str">
        <f>IF('DOCENTI-CLASSI-MATERIE'!$B144="Docente",IF(ISBLANK(ORARIO!I74)=TRUE,"",ORARIO!I74),"")</f>
        <v/>
      </c>
      <c r="N74" s="4" t="str">
        <f>IF('DOCENTI-CLASSI-MATERIE'!$B144="Docente",IF(ISBLANK(ORARIO!J74)=TRUE,"",ORARIO!J74),"")</f>
        <v/>
      </c>
      <c r="O74" s="4" t="str">
        <f>IF('DOCENTI-CLASSI-MATERIE'!$B144="Docente",IF(ISBLANK(ORARIO!K74)=TRUE,"",ORARIO!K74),"")</f>
        <v/>
      </c>
      <c r="P74" s="4" t="str">
        <f>IF('DOCENTI-CLASSI-MATERIE'!$B144="Docente",IF(ISBLANK(ORARIO!L74)=TRUE,"",ORARIO!L74),"")</f>
        <v/>
      </c>
      <c r="Q74" s="4" t="str">
        <f>IF('DOCENTI-CLASSI-MATERIE'!$B144="Docente",IF(ISBLANK(ORARIO!M74)=TRUE,"",ORARIO!M74),"")</f>
        <v/>
      </c>
      <c r="R74" s="4" t="str">
        <f>IF('DOCENTI-CLASSI-MATERIE'!$B144="Docente",IF(ISBLANK(ORARIO!#REF!)=TRUE,"",ORARIO!#REF!),"")</f>
        <v/>
      </c>
      <c r="S74" s="4" t="str">
        <f>IF('DOCENTI-CLASSI-MATERIE'!$B144="Docente",IF(ISBLANK(ORARIO!#REF!)=TRUE,"",ORARIO!#REF!),"")</f>
        <v/>
      </c>
      <c r="T74" s="4" t="str">
        <f>IF('DOCENTI-CLASSI-MATERIE'!$B144="Docente",IF(ISBLANK(ORARIO!#REF!)=TRUE,"",ORARIO!#REF!),"")</f>
        <v/>
      </c>
      <c r="U74" s="6" t="str">
        <f>IF('DOCENTI-CLASSI-MATERIE'!$B144="Docente",IF(ISBLANK(ORARIO!#REF!)=TRUE,"",ORARIO!#REF!),"")</f>
        <v/>
      </c>
      <c r="V74" s="5" t="str">
        <f>IF('DOCENTI-CLASSI-MATERIE'!$B144="Docente",IF(ISBLANK(ORARIO!N74)=TRUE,"",ORARIO!N74),"")</f>
        <v/>
      </c>
      <c r="W74" s="4" t="str">
        <f>IF('DOCENTI-CLASSI-MATERIE'!$B144="Docente",IF(ISBLANK(ORARIO!O74)=TRUE,"",ORARIO!O74),"")</f>
        <v/>
      </c>
      <c r="X74" s="4" t="str">
        <f>IF('DOCENTI-CLASSI-MATERIE'!$B144="Docente",IF(ISBLANK(ORARIO!P74)=TRUE,"",ORARIO!P74),"")</f>
        <v/>
      </c>
      <c r="Y74" s="4" t="str">
        <f>IF('DOCENTI-CLASSI-MATERIE'!$B144="Docente",IF(ISBLANK(ORARIO!Q74)=TRUE,"",ORARIO!Q74),"")</f>
        <v/>
      </c>
      <c r="Z74" s="4" t="str">
        <f>IF('DOCENTI-CLASSI-MATERIE'!$B144="Docente",IF(ISBLANK(ORARIO!R74)=TRUE,"",ORARIO!R74),"")</f>
        <v/>
      </c>
      <c r="AA74" s="4" t="str">
        <f>IF('DOCENTI-CLASSI-MATERIE'!$B144="Docente",IF(ISBLANK(ORARIO!S74)=TRUE,"",ORARIO!S74),"")</f>
        <v/>
      </c>
      <c r="AB74" s="4" t="str">
        <f>IF('DOCENTI-CLASSI-MATERIE'!$B144="Docente",IF(ISBLANK(ORARIO!#REF!)=TRUE,"",ORARIO!#REF!),"")</f>
        <v/>
      </c>
      <c r="AC74" s="4" t="str">
        <f>IF('DOCENTI-CLASSI-MATERIE'!$B144="Docente",IF(ISBLANK(ORARIO!#REF!)=TRUE,"",ORARIO!#REF!),"")</f>
        <v/>
      </c>
      <c r="AD74" s="4" t="str">
        <f>IF('DOCENTI-CLASSI-MATERIE'!$B144="Docente",IF(ISBLANK(ORARIO!#REF!)=TRUE,"",ORARIO!#REF!),"")</f>
        <v/>
      </c>
      <c r="AE74" s="6" t="str">
        <f>IF('DOCENTI-CLASSI-MATERIE'!$B144="Docente",IF(ISBLANK(ORARIO!#REF!)=TRUE,"",ORARIO!#REF!),"")</f>
        <v/>
      </c>
      <c r="AF74" s="5" t="str">
        <f>IF('DOCENTI-CLASSI-MATERIE'!$B144="Docente",IF(ISBLANK(ORARIO!T74)=TRUE,"",ORARIO!T74),"")</f>
        <v/>
      </c>
      <c r="AG74" s="4" t="str">
        <f>IF('DOCENTI-CLASSI-MATERIE'!$B144="Docente",IF(ISBLANK(ORARIO!U74)=TRUE,"",ORARIO!U74),"")</f>
        <v/>
      </c>
      <c r="AH74" s="4" t="str">
        <f>IF('DOCENTI-CLASSI-MATERIE'!$B144="Docente",IF(ISBLANK(ORARIO!V74)=TRUE,"",ORARIO!V74),"")</f>
        <v/>
      </c>
      <c r="AI74" s="4" t="str">
        <f>IF('DOCENTI-CLASSI-MATERIE'!$B144="Docente",IF(ISBLANK(ORARIO!W74)=TRUE,"",ORARIO!W74),"")</f>
        <v/>
      </c>
      <c r="AJ74" s="4" t="str">
        <f>IF('DOCENTI-CLASSI-MATERIE'!$B144="Docente",IF(ISBLANK(ORARIO!X74)=TRUE,"",ORARIO!X74),"")</f>
        <v/>
      </c>
      <c r="AK74" s="4" t="str">
        <f>IF('DOCENTI-CLASSI-MATERIE'!$B144="Docente",IF(ISBLANK(ORARIO!Y74)=TRUE,"",ORARIO!Y74),"")</f>
        <v/>
      </c>
      <c r="AL74" s="4" t="str">
        <f>IF('DOCENTI-CLASSI-MATERIE'!$B144="Docente",IF(ISBLANK(ORARIO!#REF!)=TRUE,"",ORARIO!#REF!),"")</f>
        <v/>
      </c>
      <c r="AM74" s="4" t="str">
        <f>IF('DOCENTI-CLASSI-MATERIE'!$B144="Docente",IF(ISBLANK(ORARIO!#REF!)=TRUE,"",ORARIO!#REF!),"")</f>
        <v/>
      </c>
      <c r="AN74" s="4" t="str">
        <f>IF('DOCENTI-CLASSI-MATERIE'!$B144="Docente",IF(ISBLANK(ORARIO!#REF!)=TRUE,"",ORARIO!#REF!),"")</f>
        <v/>
      </c>
      <c r="AO74" s="6" t="str">
        <f>IF('DOCENTI-CLASSI-MATERIE'!$B144="Docente",IF(ISBLANK(ORARIO!#REF!)=TRUE,"",ORARIO!#REF!),"")</f>
        <v/>
      </c>
      <c r="AP74" s="5" t="str">
        <f>IF('DOCENTI-CLASSI-MATERIE'!$B144="Docente",IF(ISBLANK(ORARIO!Z74)=TRUE,"",ORARIO!Z74),"")</f>
        <v/>
      </c>
      <c r="AQ74" s="4" t="str">
        <f>IF('DOCENTI-CLASSI-MATERIE'!$B144="Docente",IF(ISBLANK(ORARIO!AA74)=TRUE,"",ORARIO!AA74),"")</f>
        <v/>
      </c>
      <c r="AR74" s="4" t="str">
        <f>IF('DOCENTI-CLASSI-MATERIE'!$B144="Docente",IF(ISBLANK(ORARIO!AB74)=TRUE,"",ORARIO!AB74),"")</f>
        <v/>
      </c>
      <c r="AS74" s="4" t="str">
        <f>IF('DOCENTI-CLASSI-MATERIE'!$B144="Docente",IF(ISBLANK(ORARIO!AC74)=TRUE,"",ORARIO!AC74),"")</f>
        <v/>
      </c>
      <c r="AT74" s="4" t="str">
        <f>IF('DOCENTI-CLASSI-MATERIE'!$B144="Docente",IF(ISBLANK(ORARIO!AD74)=TRUE,"",ORARIO!AD74),"")</f>
        <v/>
      </c>
      <c r="AU74" s="4" t="str">
        <f>IF('DOCENTI-CLASSI-MATERIE'!$B144="Docente",IF(ISBLANK(ORARIO!#REF!)=TRUE,"",ORARIO!#REF!),"")</f>
        <v/>
      </c>
      <c r="AV74" s="4" t="str">
        <f>IF('DOCENTI-CLASSI-MATERIE'!$B144="Docente",IF(ISBLANK(ORARIO!#REF!)=TRUE,"",ORARIO!#REF!),"")</f>
        <v/>
      </c>
      <c r="AW74" s="4" t="str">
        <f>IF('DOCENTI-CLASSI-MATERIE'!$B144="Docente",IF(ISBLANK(ORARIO!#REF!)=TRUE,"",ORARIO!#REF!),"")</f>
        <v/>
      </c>
      <c r="AX74" s="4" t="str">
        <f>IF('DOCENTI-CLASSI-MATERIE'!$B144="Docente",IF(ISBLANK(ORARIO!#REF!)=TRUE,"",ORARIO!#REF!),"")</f>
        <v/>
      </c>
      <c r="AY74" s="6" t="str">
        <f>IF('DOCENTI-CLASSI-MATERIE'!$B144="Docente",IF(ISBLANK(ORARIO!#REF!)=TRUE,"",ORARIO!#REF!),"")</f>
        <v/>
      </c>
      <c r="AZ74" s="5" t="str">
        <f>IF('DOCENTI-CLASSI-MATERIE'!$B144="Docente",IF(ISBLANK(ORARIO!AE74)=TRUE,"",ORARIO!AE74),"")</f>
        <v/>
      </c>
      <c r="BA74" s="4" t="str">
        <f>IF('DOCENTI-CLASSI-MATERIE'!$B144="Docente",IF(ISBLANK(ORARIO!AF74)=TRUE,"",ORARIO!AF74),"")</f>
        <v/>
      </c>
      <c r="BB74" s="4" t="str">
        <f>IF('DOCENTI-CLASSI-MATERIE'!$B144="Docente",IF(ISBLANK(ORARIO!AG74)=TRUE,"",ORARIO!AG74),"")</f>
        <v/>
      </c>
      <c r="BC74" s="4" t="str">
        <f>IF('DOCENTI-CLASSI-MATERIE'!$B144="Docente",IF(ISBLANK(ORARIO!AH74)=TRUE,"",ORARIO!AH74),"")</f>
        <v/>
      </c>
      <c r="BD74" s="4" t="str">
        <f>IF('DOCENTI-CLASSI-MATERIE'!$B144="Docente",IF(ISBLANK(ORARIO!AI74)=TRUE,"",ORARIO!AI74),"")</f>
        <v/>
      </c>
      <c r="BE74" s="4" t="str">
        <f>IF('DOCENTI-CLASSI-MATERIE'!$B144="Docente",IF(ISBLANK(ORARIO!#REF!)=TRUE,"",ORARIO!#REF!),"")</f>
        <v/>
      </c>
      <c r="BF74" s="4" t="str">
        <f>IF('DOCENTI-CLASSI-MATERIE'!$B144="Docente",IF(ISBLANK(ORARIO!#REF!)=TRUE,"",ORARIO!#REF!),"")</f>
        <v/>
      </c>
      <c r="BG74" s="4" t="str">
        <f>IF('DOCENTI-CLASSI-MATERIE'!$B144="Docente",IF(ISBLANK(ORARIO!#REF!)=TRUE,"",ORARIO!#REF!),"")</f>
        <v/>
      </c>
      <c r="BH74" s="4" t="str">
        <f>IF('DOCENTI-CLASSI-MATERIE'!$B144="Docente",IF(ISBLANK(ORARIO!#REF!)=TRUE,"",ORARIO!#REF!),"")</f>
        <v/>
      </c>
      <c r="BI74" s="6" t="str">
        <f>IF('DOCENTI-CLASSI-MATERIE'!$B144="Docente",IF(ISBLANK(ORARIO!#REF!)=TRUE,"",ORARIO!#REF!),"")</f>
        <v/>
      </c>
    </row>
    <row r="75" spans="1:61" ht="20.100000000000001" customHeight="1">
      <c r="A75" s="79" t="str">
        <f>IF('DOCENTI-CLASSI-MATERIE'!B146="Docente",'DOCENTI-CLASSI-MATERIE'!A146,"")</f>
        <v/>
      </c>
      <c r="B75" s="5" t="str">
        <f>IF('DOCENTI-CLASSI-MATERIE'!$B146="Docente",IF(ISBLANK(ORARIO!C75)=TRUE,"",ORARIO!C75),"")</f>
        <v/>
      </c>
      <c r="C75" s="4" t="str">
        <f>IF('DOCENTI-CLASSI-MATERIE'!$B146="Docente",IF(ISBLANK(ORARIO!D75)=TRUE,"",ORARIO!D75),"")</f>
        <v/>
      </c>
      <c r="D75" s="4" t="str">
        <f>IF('DOCENTI-CLASSI-MATERIE'!$B146="Docente",IF(ISBLANK(ORARIO!E75)=TRUE,"",ORARIO!E75),"")</f>
        <v/>
      </c>
      <c r="E75" s="4" t="str">
        <f>IF('DOCENTI-CLASSI-MATERIE'!$B146="Docente",IF(ISBLANK(ORARIO!F75)=TRUE,"",ORARIO!F75),"")</f>
        <v/>
      </c>
      <c r="F75" s="4" t="str">
        <f>IF('DOCENTI-CLASSI-MATERIE'!$B146="Docente",IF(ISBLANK(ORARIO!G75)=TRUE,"",ORARIO!G75),"")</f>
        <v/>
      </c>
      <c r="G75" s="4" t="str">
        <f>IF('DOCENTI-CLASSI-MATERIE'!$B146="Docente",IF(ISBLANK(ORARIO!#REF!)=TRUE,"",ORARIO!#REF!),"")</f>
        <v/>
      </c>
      <c r="H75" s="4" t="str">
        <f>IF('DOCENTI-CLASSI-MATERIE'!$B146="Docente",IF(ISBLANK(ORARIO!#REF!)=TRUE,"",ORARIO!#REF!),"")</f>
        <v/>
      </c>
      <c r="I75" s="4" t="str">
        <f>IF('DOCENTI-CLASSI-MATERIE'!$B146="Docente",IF(ISBLANK(ORARIO!#REF!)=TRUE,"",ORARIO!#REF!),"")</f>
        <v/>
      </c>
      <c r="J75" s="4" t="str">
        <f>IF('DOCENTI-CLASSI-MATERIE'!$B146="Docente",IF(ISBLANK(ORARIO!#REF!)=TRUE,"",ORARIO!#REF!),"")</f>
        <v/>
      </c>
      <c r="K75" s="6" t="str">
        <f>IF('DOCENTI-CLASSI-MATERIE'!$B146="Docente",IF(ISBLANK(ORARIO!#REF!)=TRUE,"",ORARIO!#REF!),"")</f>
        <v/>
      </c>
      <c r="L75" s="5" t="str">
        <f>IF('DOCENTI-CLASSI-MATERIE'!$B146="Docente",IF(ISBLANK(ORARIO!H75)=TRUE,"",ORARIO!H75),"")</f>
        <v/>
      </c>
      <c r="M75" s="4" t="str">
        <f>IF('DOCENTI-CLASSI-MATERIE'!$B146="Docente",IF(ISBLANK(ORARIO!I75)=TRUE,"",ORARIO!I75),"")</f>
        <v/>
      </c>
      <c r="N75" s="4" t="str">
        <f>IF('DOCENTI-CLASSI-MATERIE'!$B146="Docente",IF(ISBLANK(ORARIO!J75)=TRUE,"",ORARIO!J75),"")</f>
        <v/>
      </c>
      <c r="O75" s="4" t="str">
        <f>IF('DOCENTI-CLASSI-MATERIE'!$B146="Docente",IF(ISBLANK(ORARIO!K75)=TRUE,"",ORARIO!K75),"")</f>
        <v/>
      </c>
      <c r="P75" s="4" t="str">
        <f>IF('DOCENTI-CLASSI-MATERIE'!$B146="Docente",IF(ISBLANK(ORARIO!L75)=TRUE,"",ORARIO!L75),"")</f>
        <v/>
      </c>
      <c r="Q75" s="4" t="str">
        <f>IF('DOCENTI-CLASSI-MATERIE'!$B146="Docente",IF(ISBLANK(ORARIO!M75)=TRUE,"",ORARIO!M75),"")</f>
        <v/>
      </c>
      <c r="R75" s="4" t="str">
        <f>IF('DOCENTI-CLASSI-MATERIE'!$B146="Docente",IF(ISBLANK(ORARIO!#REF!)=TRUE,"",ORARIO!#REF!),"")</f>
        <v/>
      </c>
      <c r="S75" s="4" t="str">
        <f>IF('DOCENTI-CLASSI-MATERIE'!$B146="Docente",IF(ISBLANK(ORARIO!#REF!)=TRUE,"",ORARIO!#REF!),"")</f>
        <v/>
      </c>
      <c r="T75" s="4" t="str">
        <f>IF('DOCENTI-CLASSI-MATERIE'!$B146="Docente",IF(ISBLANK(ORARIO!#REF!)=TRUE,"",ORARIO!#REF!),"")</f>
        <v/>
      </c>
      <c r="U75" s="6" t="str">
        <f>IF('DOCENTI-CLASSI-MATERIE'!$B146="Docente",IF(ISBLANK(ORARIO!#REF!)=TRUE,"",ORARIO!#REF!),"")</f>
        <v/>
      </c>
      <c r="V75" s="5" t="str">
        <f>IF('DOCENTI-CLASSI-MATERIE'!$B146="Docente",IF(ISBLANK(ORARIO!N75)=TRUE,"",ORARIO!N75),"")</f>
        <v/>
      </c>
      <c r="W75" s="4" t="str">
        <f>IF('DOCENTI-CLASSI-MATERIE'!$B146="Docente",IF(ISBLANK(ORARIO!O75)=TRUE,"",ORARIO!O75),"")</f>
        <v/>
      </c>
      <c r="X75" s="4" t="str">
        <f>IF('DOCENTI-CLASSI-MATERIE'!$B146="Docente",IF(ISBLANK(ORARIO!P75)=TRUE,"",ORARIO!P75),"")</f>
        <v/>
      </c>
      <c r="Y75" s="4" t="str">
        <f>IF('DOCENTI-CLASSI-MATERIE'!$B146="Docente",IF(ISBLANK(ORARIO!Q75)=TRUE,"",ORARIO!Q75),"")</f>
        <v/>
      </c>
      <c r="Z75" s="4" t="str">
        <f>IF('DOCENTI-CLASSI-MATERIE'!$B146="Docente",IF(ISBLANK(ORARIO!R75)=TRUE,"",ORARIO!R75),"")</f>
        <v/>
      </c>
      <c r="AA75" s="4" t="str">
        <f>IF('DOCENTI-CLASSI-MATERIE'!$B146="Docente",IF(ISBLANK(ORARIO!S75)=TRUE,"",ORARIO!S75),"")</f>
        <v/>
      </c>
      <c r="AB75" s="4" t="str">
        <f>IF('DOCENTI-CLASSI-MATERIE'!$B146="Docente",IF(ISBLANK(ORARIO!#REF!)=TRUE,"",ORARIO!#REF!),"")</f>
        <v/>
      </c>
      <c r="AC75" s="4" t="str">
        <f>IF('DOCENTI-CLASSI-MATERIE'!$B146="Docente",IF(ISBLANK(ORARIO!#REF!)=TRUE,"",ORARIO!#REF!),"")</f>
        <v/>
      </c>
      <c r="AD75" s="4" t="str">
        <f>IF('DOCENTI-CLASSI-MATERIE'!$B146="Docente",IF(ISBLANK(ORARIO!#REF!)=TRUE,"",ORARIO!#REF!),"")</f>
        <v/>
      </c>
      <c r="AE75" s="6" t="str">
        <f>IF('DOCENTI-CLASSI-MATERIE'!$B146="Docente",IF(ISBLANK(ORARIO!#REF!)=TRUE,"",ORARIO!#REF!),"")</f>
        <v/>
      </c>
      <c r="AF75" s="5" t="str">
        <f>IF('DOCENTI-CLASSI-MATERIE'!$B146="Docente",IF(ISBLANK(ORARIO!T75)=TRUE,"",ORARIO!T75),"")</f>
        <v/>
      </c>
      <c r="AG75" s="4" t="str">
        <f>IF('DOCENTI-CLASSI-MATERIE'!$B146="Docente",IF(ISBLANK(ORARIO!U75)=TRUE,"",ORARIO!U75),"")</f>
        <v/>
      </c>
      <c r="AH75" s="4" t="str">
        <f>IF('DOCENTI-CLASSI-MATERIE'!$B146="Docente",IF(ISBLANK(ORARIO!V75)=TRUE,"",ORARIO!V75),"")</f>
        <v/>
      </c>
      <c r="AI75" s="4" t="str">
        <f>IF('DOCENTI-CLASSI-MATERIE'!$B146="Docente",IF(ISBLANK(ORARIO!W75)=TRUE,"",ORARIO!W75),"")</f>
        <v/>
      </c>
      <c r="AJ75" s="4" t="str">
        <f>IF('DOCENTI-CLASSI-MATERIE'!$B146="Docente",IF(ISBLANK(ORARIO!X75)=TRUE,"",ORARIO!X75),"")</f>
        <v/>
      </c>
      <c r="AK75" s="4" t="str">
        <f>IF('DOCENTI-CLASSI-MATERIE'!$B146="Docente",IF(ISBLANK(ORARIO!Y75)=TRUE,"",ORARIO!Y75),"")</f>
        <v/>
      </c>
      <c r="AL75" s="4" t="str">
        <f>IF('DOCENTI-CLASSI-MATERIE'!$B146="Docente",IF(ISBLANK(ORARIO!#REF!)=TRUE,"",ORARIO!#REF!),"")</f>
        <v/>
      </c>
      <c r="AM75" s="4" t="str">
        <f>IF('DOCENTI-CLASSI-MATERIE'!$B146="Docente",IF(ISBLANK(ORARIO!#REF!)=TRUE,"",ORARIO!#REF!),"")</f>
        <v/>
      </c>
      <c r="AN75" s="4" t="str">
        <f>IF('DOCENTI-CLASSI-MATERIE'!$B146="Docente",IF(ISBLANK(ORARIO!#REF!)=TRUE,"",ORARIO!#REF!),"")</f>
        <v/>
      </c>
      <c r="AO75" s="6" t="str">
        <f>IF('DOCENTI-CLASSI-MATERIE'!$B146="Docente",IF(ISBLANK(ORARIO!#REF!)=TRUE,"",ORARIO!#REF!),"")</f>
        <v/>
      </c>
      <c r="AP75" s="5" t="str">
        <f>IF('DOCENTI-CLASSI-MATERIE'!$B146="Docente",IF(ISBLANK(ORARIO!Z75)=TRUE,"",ORARIO!Z75),"")</f>
        <v/>
      </c>
      <c r="AQ75" s="4" t="str">
        <f>IF('DOCENTI-CLASSI-MATERIE'!$B146="Docente",IF(ISBLANK(ORARIO!AA75)=TRUE,"",ORARIO!AA75),"")</f>
        <v/>
      </c>
      <c r="AR75" s="4" t="str">
        <f>IF('DOCENTI-CLASSI-MATERIE'!$B146="Docente",IF(ISBLANK(ORARIO!AB75)=TRUE,"",ORARIO!AB75),"")</f>
        <v/>
      </c>
      <c r="AS75" s="4" t="str">
        <f>IF('DOCENTI-CLASSI-MATERIE'!$B146="Docente",IF(ISBLANK(ORARIO!AC75)=TRUE,"",ORARIO!AC75),"")</f>
        <v/>
      </c>
      <c r="AT75" s="4" t="str">
        <f>IF('DOCENTI-CLASSI-MATERIE'!$B146="Docente",IF(ISBLANK(ORARIO!AD75)=TRUE,"",ORARIO!AD75),"")</f>
        <v/>
      </c>
      <c r="AU75" s="4" t="str">
        <f>IF('DOCENTI-CLASSI-MATERIE'!$B146="Docente",IF(ISBLANK(ORARIO!#REF!)=TRUE,"",ORARIO!#REF!),"")</f>
        <v/>
      </c>
      <c r="AV75" s="4" t="str">
        <f>IF('DOCENTI-CLASSI-MATERIE'!$B146="Docente",IF(ISBLANK(ORARIO!#REF!)=TRUE,"",ORARIO!#REF!),"")</f>
        <v/>
      </c>
      <c r="AW75" s="4" t="str">
        <f>IF('DOCENTI-CLASSI-MATERIE'!$B146="Docente",IF(ISBLANK(ORARIO!#REF!)=TRUE,"",ORARIO!#REF!),"")</f>
        <v/>
      </c>
      <c r="AX75" s="4" t="str">
        <f>IF('DOCENTI-CLASSI-MATERIE'!$B146="Docente",IF(ISBLANK(ORARIO!#REF!)=TRUE,"",ORARIO!#REF!),"")</f>
        <v/>
      </c>
      <c r="AY75" s="6" t="str">
        <f>IF('DOCENTI-CLASSI-MATERIE'!$B146="Docente",IF(ISBLANK(ORARIO!#REF!)=TRUE,"",ORARIO!#REF!),"")</f>
        <v/>
      </c>
      <c r="AZ75" s="5" t="str">
        <f>IF('DOCENTI-CLASSI-MATERIE'!$B146="Docente",IF(ISBLANK(ORARIO!AE75)=TRUE,"",ORARIO!AE75),"")</f>
        <v/>
      </c>
      <c r="BA75" s="4" t="str">
        <f>IF('DOCENTI-CLASSI-MATERIE'!$B146="Docente",IF(ISBLANK(ORARIO!AF75)=TRUE,"",ORARIO!AF75),"")</f>
        <v/>
      </c>
      <c r="BB75" s="4" t="str">
        <f>IF('DOCENTI-CLASSI-MATERIE'!$B146="Docente",IF(ISBLANK(ORARIO!AG75)=TRUE,"",ORARIO!AG75),"")</f>
        <v/>
      </c>
      <c r="BC75" s="4" t="str">
        <f>IF('DOCENTI-CLASSI-MATERIE'!$B146="Docente",IF(ISBLANK(ORARIO!AH75)=TRUE,"",ORARIO!AH75),"")</f>
        <v/>
      </c>
      <c r="BD75" s="4" t="str">
        <f>IF('DOCENTI-CLASSI-MATERIE'!$B146="Docente",IF(ISBLANK(ORARIO!AI75)=TRUE,"",ORARIO!AI75),"")</f>
        <v/>
      </c>
      <c r="BE75" s="4" t="str">
        <f>IF('DOCENTI-CLASSI-MATERIE'!$B146="Docente",IF(ISBLANK(ORARIO!#REF!)=TRUE,"",ORARIO!#REF!),"")</f>
        <v/>
      </c>
      <c r="BF75" s="4" t="str">
        <f>IF('DOCENTI-CLASSI-MATERIE'!$B146="Docente",IF(ISBLANK(ORARIO!#REF!)=TRUE,"",ORARIO!#REF!),"")</f>
        <v/>
      </c>
      <c r="BG75" s="4" t="str">
        <f>IF('DOCENTI-CLASSI-MATERIE'!$B146="Docente",IF(ISBLANK(ORARIO!#REF!)=TRUE,"",ORARIO!#REF!),"")</f>
        <v/>
      </c>
      <c r="BH75" s="4" t="str">
        <f>IF('DOCENTI-CLASSI-MATERIE'!$B146="Docente",IF(ISBLANK(ORARIO!#REF!)=TRUE,"",ORARIO!#REF!),"")</f>
        <v/>
      </c>
      <c r="BI75" s="6" t="str">
        <f>IF('DOCENTI-CLASSI-MATERIE'!$B146="Docente",IF(ISBLANK(ORARIO!#REF!)=TRUE,"",ORARIO!#REF!),"")</f>
        <v/>
      </c>
    </row>
    <row r="76" spans="1:61" ht="20.100000000000001" customHeight="1">
      <c r="A76" s="79" t="str">
        <f>IF('DOCENTI-CLASSI-MATERIE'!B148="Docente",'DOCENTI-CLASSI-MATERIE'!A148,"")</f>
        <v/>
      </c>
      <c r="B76" s="5" t="str">
        <f>IF('DOCENTI-CLASSI-MATERIE'!$B148="Docente",IF(ISBLANK(ORARIO!C76)=TRUE,"",ORARIO!C76),"")</f>
        <v/>
      </c>
      <c r="C76" s="4" t="str">
        <f>IF('DOCENTI-CLASSI-MATERIE'!$B148="Docente",IF(ISBLANK(ORARIO!D76)=TRUE,"",ORARIO!D76),"")</f>
        <v/>
      </c>
      <c r="D76" s="4" t="str">
        <f>IF('DOCENTI-CLASSI-MATERIE'!$B148="Docente",IF(ISBLANK(ORARIO!E76)=TRUE,"",ORARIO!E76),"")</f>
        <v/>
      </c>
      <c r="E76" s="4" t="str">
        <f>IF('DOCENTI-CLASSI-MATERIE'!$B148="Docente",IF(ISBLANK(ORARIO!F76)=TRUE,"",ORARIO!F76),"")</f>
        <v/>
      </c>
      <c r="F76" s="4" t="str">
        <f>IF('DOCENTI-CLASSI-MATERIE'!$B148="Docente",IF(ISBLANK(ORARIO!G76)=TRUE,"",ORARIO!G76),"")</f>
        <v/>
      </c>
      <c r="G76" s="4" t="str">
        <f>IF('DOCENTI-CLASSI-MATERIE'!$B148="Docente",IF(ISBLANK(ORARIO!#REF!)=TRUE,"",ORARIO!#REF!),"")</f>
        <v/>
      </c>
      <c r="H76" s="4" t="str">
        <f>IF('DOCENTI-CLASSI-MATERIE'!$B148="Docente",IF(ISBLANK(ORARIO!#REF!)=TRUE,"",ORARIO!#REF!),"")</f>
        <v/>
      </c>
      <c r="I76" s="4" t="str">
        <f>IF('DOCENTI-CLASSI-MATERIE'!$B148="Docente",IF(ISBLANK(ORARIO!#REF!)=TRUE,"",ORARIO!#REF!),"")</f>
        <v/>
      </c>
      <c r="J76" s="4" t="str">
        <f>IF('DOCENTI-CLASSI-MATERIE'!$B148="Docente",IF(ISBLANK(ORARIO!#REF!)=TRUE,"",ORARIO!#REF!),"")</f>
        <v/>
      </c>
      <c r="K76" s="6" t="str">
        <f>IF('DOCENTI-CLASSI-MATERIE'!$B148="Docente",IF(ISBLANK(ORARIO!#REF!)=TRUE,"",ORARIO!#REF!),"")</f>
        <v/>
      </c>
      <c r="L76" s="5" t="str">
        <f>IF('DOCENTI-CLASSI-MATERIE'!$B148="Docente",IF(ISBLANK(ORARIO!H76)=TRUE,"",ORARIO!H76),"")</f>
        <v/>
      </c>
      <c r="M76" s="4" t="str">
        <f>IF('DOCENTI-CLASSI-MATERIE'!$B148="Docente",IF(ISBLANK(ORARIO!I76)=TRUE,"",ORARIO!I76),"")</f>
        <v/>
      </c>
      <c r="N76" s="4" t="str">
        <f>IF('DOCENTI-CLASSI-MATERIE'!$B148="Docente",IF(ISBLANK(ORARIO!J76)=TRUE,"",ORARIO!J76),"")</f>
        <v/>
      </c>
      <c r="O76" s="4" t="str">
        <f>IF('DOCENTI-CLASSI-MATERIE'!$B148="Docente",IF(ISBLANK(ORARIO!K76)=TRUE,"",ORARIO!K76),"")</f>
        <v/>
      </c>
      <c r="P76" s="4" t="str">
        <f>IF('DOCENTI-CLASSI-MATERIE'!$B148="Docente",IF(ISBLANK(ORARIO!L76)=TRUE,"",ORARIO!L76),"")</f>
        <v/>
      </c>
      <c r="Q76" s="4" t="str">
        <f>IF('DOCENTI-CLASSI-MATERIE'!$B148="Docente",IF(ISBLANK(ORARIO!M76)=TRUE,"",ORARIO!M76),"")</f>
        <v/>
      </c>
      <c r="R76" s="4" t="str">
        <f>IF('DOCENTI-CLASSI-MATERIE'!$B148="Docente",IF(ISBLANK(ORARIO!#REF!)=TRUE,"",ORARIO!#REF!),"")</f>
        <v/>
      </c>
      <c r="S76" s="4" t="str">
        <f>IF('DOCENTI-CLASSI-MATERIE'!$B148="Docente",IF(ISBLANK(ORARIO!#REF!)=TRUE,"",ORARIO!#REF!),"")</f>
        <v/>
      </c>
      <c r="T76" s="4" t="str">
        <f>IF('DOCENTI-CLASSI-MATERIE'!$B148="Docente",IF(ISBLANK(ORARIO!#REF!)=TRUE,"",ORARIO!#REF!),"")</f>
        <v/>
      </c>
      <c r="U76" s="6" t="str">
        <f>IF('DOCENTI-CLASSI-MATERIE'!$B148="Docente",IF(ISBLANK(ORARIO!#REF!)=TRUE,"",ORARIO!#REF!),"")</f>
        <v/>
      </c>
      <c r="V76" s="5" t="str">
        <f>IF('DOCENTI-CLASSI-MATERIE'!$B148="Docente",IF(ISBLANK(ORARIO!N76)=TRUE,"",ORARIO!N76),"")</f>
        <v/>
      </c>
      <c r="W76" s="4" t="str">
        <f>IF('DOCENTI-CLASSI-MATERIE'!$B148="Docente",IF(ISBLANK(ORARIO!O76)=TRUE,"",ORARIO!O76),"")</f>
        <v/>
      </c>
      <c r="X76" s="4" t="str">
        <f>IF('DOCENTI-CLASSI-MATERIE'!$B148="Docente",IF(ISBLANK(ORARIO!P76)=TRUE,"",ORARIO!P76),"")</f>
        <v/>
      </c>
      <c r="Y76" s="4" t="str">
        <f>IF('DOCENTI-CLASSI-MATERIE'!$B148="Docente",IF(ISBLANK(ORARIO!Q76)=TRUE,"",ORARIO!Q76),"")</f>
        <v/>
      </c>
      <c r="Z76" s="4" t="str">
        <f>IF('DOCENTI-CLASSI-MATERIE'!$B148="Docente",IF(ISBLANK(ORARIO!R76)=TRUE,"",ORARIO!R76),"")</f>
        <v/>
      </c>
      <c r="AA76" s="4" t="str">
        <f>IF('DOCENTI-CLASSI-MATERIE'!$B148="Docente",IF(ISBLANK(ORARIO!S76)=TRUE,"",ORARIO!S76),"")</f>
        <v/>
      </c>
      <c r="AB76" s="4" t="str">
        <f>IF('DOCENTI-CLASSI-MATERIE'!$B148="Docente",IF(ISBLANK(ORARIO!#REF!)=TRUE,"",ORARIO!#REF!),"")</f>
        <v/>
      </c>
      <c r="AC76" s="4" t="str">
        <f>IF('DOCENTI-CLASSI-MATERIE'!$B148="Docente",IF(ISBLANK(ORARIO!#REF!)=TRUE,"",ORARIO!#REF!),"")</f>
        <v/>
      </c>
      <c r="AD76" s="4" t="str">
        <f>IF('DOCENTI-CLASSI-MATERIE'!$B148="Docente",IF(ISBLANK(ORARIO!#REF!)=TRUE,"",ORARIO!#REF!),"")</f>
        <v/>
      </c>
      <c r="AE76" s="6" t="str">
        <f>IF('DOCENTI-CLASSI-MATERIE'!$B148="Docente",IF(ISBLANK(ORARIO!#REF!)=TRUE,"",ORARIO!#REF!),"")</f>
        <v/>
      </c>
      <c r="AF76" s="5" t="str">
        <f>IF('DOCENTI-CLASSI-MATERIE'!$B148="Docente",IF(ISBLANK(ORARIO!T76)=TRUE,"",ORARIO!T76),"")</f>
        <v/>
      </c>
      <c r="AG76" s="4" t="str">
        <f>IF('DOCENTI-CLASSI-MATERIE'!$B148="Docente",IF(ISBLANK(ORARIO!U76)=TRUE,"",ORARIO!U76),"")</f>
        <v/>
      </c>
      <c r="AH76" s="4" t="str">
        <f>IF('DOCENTI-CLASSI-MATERIE'!$B148="Docente",IF(ISBLANK(ORARIO!V76)=TRUE,"",ORARIO!V76),"")</f>
        <v/>
      </c>
      <c r="AI76" s="4" t="str">
        <f>IF('DOCENTI-CLASSI-MATERIE'!$B148="Docente",IF(ISBLANK(ORARIO!W76)=TRUE,"",ORARIO!W76),"")</f>
        <v/>
      </c>
      <c r="AJ76" s="4" t="str">
        <f>IF('DOCENTI-CLASSI-MATERIE'!$B148="Docente",IF(ISBLANK(ORARIO!X76)=TRUE,"",ORARIO!X76),"")</f>
        <v/>
      </c>
      <c r="AK76" s="4" t="str">
        <f>IF('DOCENTI-CLASSI-MATERIE'!$B148="Docente",IF(ISBLANK(ORARIO!Y76)=TRUE,"",ORARIO!Y76),"")</f>
        <v/>
      </c>
      <c r="AL76" s="4" t="str">
        <f>IF('DOCENTI-CLASSI-MATERIE'!$B148="Docente",IF(ISBLANK(ORARIO!#REF!)=TRUE,"",ORARIO!#REF!),"")</f>
        <v/>
      </c>
      <c r="AM76" s="4" t="str">
        <f>IF('DOCENTI-CLASSI-MATERIE'!$B148="Docente",IF(ISBLANK(ORARIO!#REF!)=TRUE,"",ORARIO!#REF!),"")</f>
        <v/>
      </c>
      <c r="AN76" s="4" t="str">
        <f>IF('DOCENTI-CLASSI-MATERIE'!$B148="Docente",IF(ISBLANK(ORARIO!#REF!)=TRUE,"",ORARIO!#REF!),"")</f>
        <v/>
      </c>
      <c r="AO76" s="6" t="str">
        <f>IF('DOCENTI-CLASSI-MATERIE'!$B148="Docente",IF(ISBLANK(ORARIO!#REF!)=TRUE,"",ORARIO!#REF!),"")</f>
        <v/>
      </c>
      <c r="AP76" s="5" t="str">
        <f>IF('DOCENTI-CLASSI-MATERIE'!$B148="Docente",IF(ISBLANK(ORARIO!Z76)=TRUE,"",ORARIO!Z76),"")</f>
        <v/>
      </c>
      <c r="AQ76" s="4" t="str">
        <f>IF('DOCENTI-CLASSI-MATERIE'!$B148="Docente",IF(ISBLANK(ORARIO!AA76)=TRUE,"",ORARIO!AA76),"")</f>
        <v/>
      </c>
      <c r="AR76" s="4" t="str">
        <f>IF('DOCENTI-CLASSI-MATERIE'!$B148="Docente",IF(ISBLANK(ORARIO!AB76)=TRUE,"",ORARIO!AB76),"")</f>
        <v/>
      </c>
      <c r="AS76" s="4" t="str">
        <f>IF('DOCENTI-CLASSI-MATERIE'!$B148="Docente",IF(ISBLANK(ORARIO!AC76)=TRUE,"",ORARIO!AC76),"")</f>
        <v/>
      </c>
      <c r="AT76" s="4" t="str">
        <f>IF('DOCENTI-CLASSI-MATERIE'!$B148="Docente",IF(ISBLANK(ORARIO!AD76)=TRUE,"",ORARIO!AD76),"")</f>
        <v/>
      </c>
      <c r="AU76" s="4" t="str">
        <f>IF('DOCENTI-CLASSI-MATERIE'!$B148="Docente",IF(ISBLANK(ORARIO!#REF!)=TRUE,"",ORARIO!#REF!),"")</f>
        <v/>
      </c>
      <c r="AV76" s="4" t="str">
        <f>IF('DOCENTI-CLASSI-MATERIE'!$B148="Docente",IF(ISBLANK(ORARIO!#REF!)=TRUE,"",ORARIO!#REF!),"")</f>
        <v/>
      </c>
      <c r="AW76" s="4" t="str">
        <f>IF('DOCENTI-CLASSI-MATERIE'!$B148="Docente",IF(ISBLANK(ORARIO!#REF!)=TRUE,"",ORARIO!#REF!),"")</f>
        <v/>
      </c>
      <c r="AX76" s="4" t="str">
        <f>IF('DOCENTI-CLASSI-MATERIE'!$B148="Docente",IF(ISBLANK(ORARIO!#REF!)=TRUE,"",ORARIO!#REF!),"")</f>
        <v/>
      </c>
      <c r="AY76" s="6" t="str">
        <f>IF('DOCENTI-CLASSI-MATERIE'!$B148="Docente",IF(ISBLANK(ORARIO!#REF!)=TRUE,"",ORARIO!#REF!),"")</f>
        <v/>
      </c>
      <c r="AZ76" s="5" t="str">
        <f>IF('DOCENTI-CLASSI-MATERIE'!$B148="Docente",IF(ISBLANK(ORARIO!AE76)=TRUE,"",ORARIO!AE76),"")</f>
        <v/>
      </c>
      <c r="BA76" s="4" t="str">
        <f>IF('DOCENTI-CLASSI-MATERIE'!$B148="Docente",IF(ISBLANK(ORARIO!AF76)=TRUE,"",ORARIO!AF76),"")</f>
        <v/>
      </c>
      <c r="BB76" s="4" t="str">
        <f>IF('DOCENTI-CLASSI-MATERIE'!$B148="Docente",IF(ISBLANK(ORARIO!AG76)=TRUE,"",ORARIO!AG76),"")</f>
        <v/>
      </c>
      <c r="BC76" s="4" t="str">
        <f>IF('DOCENTI-CLASSI-MATERIE'!$B148="Docente",IF(ISBLANK(ORARIO!AH76)=TRUE,"",ORARIO!AH76),"")</f>
        <v/>
      </c>
      <c r="BD76" s="4" t="str">
        <f>IF('DOCENTI-CLASSI-MATERIE'!$B148="Docente",IF(ISBLANK(ORARIO!AI76)=TRUE,"",ORARIO!AI76),"")</f>
        <v/>
      </c>
      <c r="BE76" s="4" t="str">
        <f>IF('DOCENTI-CLASSI-MATERIE'!$B148="Docente",IF(ISBLANK(ORARIO!#REF!)=TRUE,"",ORARIO!#REF!),"")</f>
        <v/>
      </c>
      <c r="BF76" s="4" t="str">
        <f>IF('DOCENTI-CLASSI-MATERIE'!$B148="Docente",IF(ISBLANK(ORARIO!#REF!)=TRUE,"",ORARIO!#REF!),"")</f>
        <v/>
      </c>
      <c r="BG76" s="4" t="str">
        <f>IF('DOCENTI-CLASSI-MATERIE'!$B148="Docente",IF(ISBLANK(ORARIO!#REF!)=TRUE,"",ORARIO!#REF!),"")</f>
        <v/>
      </c>
      <c r="BH76" s="4" t="str">
        <f>IF('DOCENTI-CLASSI-MATERIE'!$B148="Docente",IF(ISBLANK(ORARIO!#REF!)=TRUE,"",ORARIO!#REF!),"")</f>
        <v/>
      </c>
      <c r="BI76" s="6" t="str">
        <f>IF('DOCENTI-CLASSI-MATERIE'!$B148="Docente",IF(ISBLANK(ORARIO!#REF!)=TRUE,"",ORARIO!#REF!),"")</f>
        <v/>
      </c>
    </row>
    <row r="77" spans="1:61" ht="20.100000000000001" customHeight="1">
      <c r="A77" s="79" t="str">
        <f>IF('DOCENTI-CLASSI-MATERIE'!B150="Docente",'DOCENTI-CLASSI-MATERIE'!A150,"")</f>
        <v/>
      </c>
      <c r="B77" s="5" t="str">
        <f>IF('DOCENTI-CLASSI-MATERIE'!$B150="Docente",IF(ISBLANK(ORARIO!C77)=TRUE,"",ORARIO!C77),"")</f>
        <v/>
      </c>
      <c r="C77" s="4" t="str">
        <f>IF('DOCENTI-CLASSI-MATERIE'!$B150="Docente",IF(ISBLANK(ORARIO!D77)=TRUE,"",ORARIO!D77),"")</f>
        <v/>
      </c>
      <c r="D77" s="4" t="str">
        <f>IF('DOCENTI-CLASSI-MATERIE'!$B150="Docente",IF(ISBLANK(ORARIO!E77)=TRUE,"",ORARIO!E77),"")</f>
        <v/>
      </c>
      <c r="E77" s="4" t="str">
        <f>IF('DOCENTI-CLASSI-MATERIE'!$B150="Docente",IF(ISBLANK(ORARIO!F77)=TRUE,"",ORARIO!F77),"")</f>
        <v/>
      </c>
      <c r="F77" s="4" t="str">
        <f>IF('DOCENTI-CLASSI-MATERIE'!$B150="Docente",IF(ISBLANK(ORARIO!G77)=TRUE,"",ORARIO!G77),"")</f>
        <v/>
      </c>
      <c r="G77" s="4" t="str">
        <f>IF('DOCENTI-CLASSI-MATERIE'!$B150="Docente",IF(ISBLANK(ORARIO!#REF!)=TRUE,"",ORARIO!#REF!),"")</f>
        <v/>
      </c>
      <c r="H77" s="4" t="str">
        <f>IF('DOCENTI-CLASSI-MATERIE'!$B150="Docente",IF(ISBLANK(ORARIO!#REF!)=TRUE,"",ORARIO!#REF!),"")</f>
        <v/>
      </c>
      <c r="I77" s="4" t="str">
        <f>IF('DOCENTI-CLASSI-MATERIE'!$B150="Docente",IF(ISBLANK(ORARIO!#REF!)=TRUE,"",ORARIO!#REF!),"")</f>
        <v/>
      </c>
      <c r="J77" s="4" t="str">
        <f>IF('DOCENTI-CLASSI-MATERIE'!$B150="Docente",IF(ISBLANK(ORARIO!#REF!)=TRUE,"",ORARIO!#REF!),"")</f>
        <v/>
      </c>
      <c r="K77" s="6" t="str">
        <f>IF('DOCENTI-CLASSI-MATERIE'!$B150="Docente",IF(ISBLANK(ORARIO!#REF!)=TRUE,"",ORARIO!#REF!),"")</f>
        <v/>
      </c>
      <c r="L77" s="5" t="str">
        <f>IF('DOCENTI-CLASSI-MATERIE'!$B150="Docente",IF(ISBLANK(ORARIO!H77)=TRUE,"",ORARIO!H77),"")</f>
        <v/>
      </c>
      <c r="M77" s="4" t="str">
        <f>IF('DOCENTI-CLASSI-MATERIE'!$B150="Docente",IF(ISBLANK(ORARIO!I77)=TRUE,"",ORARIO!I77),"")</f>
        <v/>
      </c>
      <c r="N77" s="4" t="str">
        <f>IF('DOCENTI-CLASSI-MATERIE'!$B150="Docente",IF(ISBLANK(ORARIO!J77)=TRUE,"",ORARIO!J77),"")</f>
        <v/>
      </c>
      <c r="O77" s="4" t="str">
        <f>IF('DOCENTI-CLASSI-MATERIE'!$B150="Docente",IF(ISBLANK(ORARIO!K77)=TRUE,"",ORARIO!K77),"")</f>
        <v/>
      </c>
      <c r="P77" s="4" t="str">
        <f>IF('DOCENTI-CLASSI-MATERIE'!$B150="Docente",IF(ISBLANK(ORARIO!L77)=TRUE,"",ORARIO!L77),"")</f>
        <v/>
      </c>
      <c r="Q77" s="4" t="str">
        <f>IF('DOCENTI-CLASSI-MATERIE'!$B150="Docente",IF(ISBLANK(ORARIO!M77)=TRUE,"",ORARIO!M77),"")</f>
        <v/>
      </c>
      <c r="R77" s="4" t="str">
        <f>IF('DOCENTI-CLASSI-MATERIE'!$B150="Docente",IF(ISBLANK(ORARIO!#REF!)=TRUE,"",ORARIO!#REF!),"")</f>
        <v/>
      </c>
      <c r="S77" s="4" t="str">
        <f>IF('DOCENTI-CLASSI-MATERIE'!$B150="Docente",IF(ISBLANK(ORARIO!#REF!)=TRUE,"",ORARIO!#REF!),"")</f>
        <v/>
      </c>
      <c r="T77" s="4" t="str">
        <f>IF('DOCENTI-CLASSI-MATERIE'!$B150="Docente",IF(ISBLANK(ORARIO!#REF!)=TRUE,"",ORARIO!#REF!),"")</f>
        <v/>
      </c>
      <c r="U77" s="6" t="str">
        <f>IF('DOCENTI-CLASSI-MATERIE'!$B150="Docente",IF(ISBLANK(ORARIO!#REF!)=TRUE,"",ORARIO!#REF!),"")</f>
        <v/>
      </c>
      <c r="V77" s="5" t="str">
        <f>IF('DOCENTI-CLASSI-MATERIE'!$B150="Docente",IF(ISBLANK(ORARIO!N77)=TRUE,"",ORARIO!N77),"")</f>
        <v/>
      </c>
      <c r="W77" s="4" t="str">
        <f>IF('DOCENTI-CLASSI-MATERIE'!$B150="Docente",IF(ISBLANK(ORARIO!O77)=TRUE,"",ORARIO!O77),"")</f>
        <v/>
      </c>
      <c r="X77" s="4" t="str">
        <f>IF('DOCENTI-CLASSI-MATERIE'!$B150="Docente",IF(ISBLANK(ORARIO!P77)=TRUE,"",ORARIO!P77),"")</f>
        <v/>
      </c>
      <c r="Y77" s="4" t="str">
        <f>IF('DOCENTI-CLASSI-MATERIE'!$B150="Docente",IF(ISBLANK(ORARIO!Q77)=TRUE,"",ORARIO!Q77),"")</f>
        <v/>
      </c>
      <c r="Z77" s="4" t="str">
        <f>IF('DOCENTI-CLASSI-MATERIE'!$B150="Docente",IF(ISBLANK(ORARIO!R77)=TRUE,"",ORARIO!R77),"")</f>
        <v/>
      </c>
      <c r="AA77" s="4" t="str">
        <f>IF('DOCENTI-CLASSI-MATERIE'!$B150="Docente",IF(ISBLANK(ORARIO!S77)=TRUE,"",ORARIO!S77),"")</f>
        <v/>
      </c>
      <c r="AB77" s="4" t="str">
        <f>IF('DOCENTI-CLASSI-MATERIE'!$B150="Docente",IF(ISBLANK(ORARIO!#REF!)=TRUE,"",ORARIO!#REF!),"")</f>
        <v/>
      </c>
      <c r="AC77" s="4" t="str">
        <f>IF('DOCENTI-CLASSI-MATERIE'!$B150="Docente",IF(ISBLANK(ORARIO!#REF!)=TRUE,"",ORARIO!#REF!),"")</f>
        <v/>
      </c>
      <c r="AD77" s="4" t="str">
        <f>IF('DOCENTI-CLASSI-MATERIE'!$B150="Docente",IF(ISBLANK(ORARIO!#REF!)=TRUE,"",ORARIO!#REF!),"")</f>
        <v/>
      </c>
      <c r="AE77" s="6" t="str">
        <f>IF('DOCENTI-CLASSI-MATERIE'!$B150="Docente",IF(ISBLANK(ORARIO!#REF!)=TRUE,"",ORARIO!#REF!),"")</f>
        <v/>
      </c>
      <c r="AF77" s="5" t="str">
        <f>IF('DOCENTI-CLASSI-MATERIE'!$B150="Docente",IF(ISBLANK(ORARIO!T77)=TRUE,"",ORARIO!T77),"")</f>
        <v/>
      </c>
      <c r="AG77" s="4" t="str">
        <f>IF('DOCENTI-CLASSI-MATERIE'!$B150="Docente",IF(ISBLANK(ORARIO!U77)=TRUE,"",ORARIO!U77),"")</f>
        <v/>
      </c>
      <c r="AH77" s="4" t="str">
        <f>IF('DOCENTI-CLASSI-MATERIE'!$B150="Docente",IF(ISBLANK(ORARIO!V77)=TRUE,"",ORARIO!V77),"")</f>
        <v/>
      </c>
      <c r="AI77" s="4" t="str">
        <f>IF('DOCENTI-CLASSI-MATERIE'!$B150="Docente",IF(ISBLANK(ORARIO!W77)=TRUE,"",ORARIO!W77),"")</f>
        <v/>
      </c>
      <c r="AJ77" s="4" t="str">
        <f>IF('DOCENTI-CLASSI-MATERIE'!$B150="Docente",IF(ISBLANK(ORARIO!X77)=TRUE,"",ORARIO!X77),"")</f>
        <v/>
      </c>
      <c r="AK77" s="4" t="str">
        <f>IF('DOCENTI-CLASSI-MATERIE'!$B150="Docente",IF(ISBLANK(ORARIO!Y77)=TRUE,"",ORARIO!Y77),"")</f>
        <v/>
      </c>
      <c r="AL77" s="4" t="str">
        <f>IF('DOCENTI-CLASSI-MATERIE'!$B150="Docente",IF(ISBLANK(ORARIO!#REF!)=TRUE,"",ORARIO!#REF!),"")</f>
        <v/>
      </c>
      <c r="AM77" s="4" t="str">
        <f>IF('DOCENTI-CLASSI-MATERIE'!$B150="Docente",IF(ISBLANK(ORARIO!#REF!)=TRUE,"",ORARIO!#REF!),"")</f>
        <v/>
      </c>
      <c r="AN77" s="4" t="str">
        <f>IF('DOCENTI-CLASSI-MATERIE'!$B150="Docente",IF(ISBLANK(ORARIO!#REF!)=TRUE,"",ORARIO!#REF!),"")</f>
        <v/>
      </c>
      <c r="AO77" s="6" t="str">
        <f>IF('DOCENTI-CLASSI-MATERIE'!$B150="Docente",IF(ISBLANK(ORARIO!#REF!)=TRUE,"",ORARIO!#REF!),"")</f>
        <v/>
      </c>
      <c r="AP77" s="5" t="str">
        <f>IF('DOCENTI-CLASSI-MATERIE'!$B150="Docente",IF(ISBLANK(ORARIO!Z77)=TRUE,"",ORARIO!Z77),"")</f>
        <v/>
      </c>
      <c r="AQ77" s="4" t="str">
        <f>IF('DOCENTI-CLASSI-MATERIE'!$B150="Docente",IF(ISBLANK(ORARIO!AA77)=TRUE,"",ORARIO!AA77),"")</f>
        <v/>
      </c>
      <c r="AR77" s="4" t="str">
        <f>IF('DOCENTI-CLASSI-MATERIE'!$B150="Docente",IF(ISBLANK(ORARIO!AB77)=TRUE,"",ORARIO!AB77),"")</f>
        <v/>
      </c>
      <c r="AS77" s="4" t="str">
        <f>IF('DOCENTI-CLASSI-MATERIE'!$B150="Docente",IF(ISBLANK(ORARIO!AC77)=TRUE,"",ORARIO!AC77),"")</f>
        <v/>
      </c>
      <c r="AT77" s="4" t="str">
        <f>IF('DOCENTI-CLASSI-MATERIE'!$B150="Docente",IF(ISBLANK(ORARIO!AD77)=TRUE,"",ORARIO!AD77),"")</f>
        <v/>
      </c>
      <c r="AU77" s="4" t="str">
        <f>IF('DOCENTI-CLASSI-MATERIE'!$B150="Docente",IF(ISBLANK(ORARIO!#REF!)=TRUE,"",ORARIO!#REF!),"")</f>
        <v/>
      </c>
      <c r="AV77" s="4" t="str">
        <f>IF('DOCENTI-CLASSI-MATERIE'!$B150="Docente",IF(ISBLANK(ORARIO!#REF!)=TRUE,"",ORARIO!#REF!),"")</f>
        <v/>
      </c>
      <c r="AW77" s="4" t="str">
        <f>IF('DOCENTI-CLASSI-MATERIE'!$B150="Docente",IF(ISBLANK(ORARIO!#REF!)=TRUE,"",ORARIO!#REF!),"")</f>
        <v/>
      </c>
      <c r="AX77" s="4" t="str">
        <f>IF('DOCENTI-CLASSI-MATERIE'!$B150="Docente",IF(ISBLANK(ORARIO!#REF!)=TRUE,"",ORARIO!#REF!),"")</f>
        <v/>
      </c>
      <c r="AY77" s="6" t="str">
        <f>IF('DOCENTI-CLASSI-MATERIE'!$B150="Docente",IF(ISBLANK(ORARIO!#REF!)=TRUE,"",ORARIO!#REF!),"")</f>
        <v/>
      </c>
      <c r="AZ77" s="5" t="str">
        <f>IF('DOCENTI-CLASSI-MATERIE'!$B150="Docente",IF(ISBLANK(ORARIO!AE77)=TRUE,"",ORARIO!AE77),"")</f>
        <v/>
      </c>
      <c r="BA77" s="4" t="str">
        <f>IF('DOCENTI-CLASSI-MATERIE'!$B150="Docente",IF(ISBLANK(ORARIO!AF77)=TRUE,"",ORARIO!AF77),"")</f>
        <v/>
      </c>
      <c r="BB77" s="4" t="str">
        <f>IF('DOCENTI-CLASSI-MATERIE'!$B150="Docente",IF(ISBLANK(ORARIO!AG77)=TRUE,"",ORARIO!AG77),"")</f>
        <v/>
      </c>
      <c r="BC77" s="4" t="str">
        <f>IF('DOCENTI-CLASSI-MATERIE'!$B150="Docente",IF(ISBLANK(ORARIO!AH77)=TRUE,"",ORARIO!AH77),"")</f>
        <v/>
      </c>
      <c r="BD77" s="4" t="str">
        <f>IF('DOCENTI-CLASSI-MATERIE'!$B150="Docente",IF(ISBLANK(ORARIO!AI77)=TRUE,"",ORARIO!AI77),"")</f>
        <v/>
      </c>
      <c r="BE77" s="4" t="str">
        <f>IF('DOCENTI-CLASSI-MATERIE'!$B150="Docente",IF(ISBLANK(ORARIO!#REF!)=TRUE,"",ORARIO!#REF!),"")</f>
        <v/>
      </c>
      <c r="BF77" s="4" t="str">
        <f>IF('DOCENTI-CLASSI-MATERIE'!$B150="Docente",IF(ISBLANK(ORARIO!#REF!)=TRUE,"",ORARIO!#REF!),"")</f>
        <v/>
      </c>
      <c r="BG77" s="4" t="str">
        <f>IF('DOCENTI-CLASSI-MATERIE'!$B150="Docente",IF(ISBLANK(ORARIO!#REF!)=TRUE,"",ORARIO!#REF!),"")</f>
        <v/>
      </c>
      <c r="BH77" s="4" t="str">
        <f>IF('DOCENTI-CLASSI-MATERIE'!$B150="Docente",IF(ISBLANK(ORARIO!#REF!)=TRUE,"",ORARIO!#REF!),"")</f>
        <v/>
      </c>
      <c r="BI77" s="6" t="str">
        <f>IF('DOCENTI-CLASSI-MATERIE'!$B150="Docente",IF(ISBLANK(ORARIO!#REF!)=TRUE,"",ORARIO!#REF!),"")</f>
        <v/>
      </c>
    </row>
    <row r="78" spans="1:61" ht="20.100000000000001" customHeight="1">
      <c r="A78" s="79" t="str">
        <f>IF('DOCENTI-CLASSI-MATERIE'!B152="Docente",'DOCENTI-CLASSI-MATERIE'!A152,"")</f>
        <v/>
      </c>
      <c r="B78" s="5" t="str">
        <f>IF('DOCENTI-CLASSI-MATERIE'!$B152="Docente",IF(ISBLANK(ORARIO!C78)=TRUE,"",ORARIO!C78),"")</f>
        <v/>
      </c>
      <c r="C78" s="4" t="str">
        <f>IF('DOCENTI-CLASSI-MATERIE'!$B152="Docente",IF(ISBLANK(ORARIO!D78)=TRUE,"",ORARIO!D78),"")</f>
        <v/>
      </c>
      <c r="D78" s="4" t="str">
        <f>IF('DOCENTI-CLASSI-MATERIE'!$B152="Docente",IF(ISBLANK(ORARIO!E78)=TRUE,"",ORARIO!E78),"")</f>
        <v/>
      </c>
      <c r="E78" s="4" t="str">
        <f>IF('DOCENTI-CLASSI-MATERIE'!$B152="Docente",IF(ISBLANK(ORARIO!F78)=TRUE,"",ORARIO!F78),"")</f>
        <v/>
      </c>
      <c r="F78" s="4" t="str">
        <f>IF('DOCENTI-CLASSI-MATERIE'!$B152="Docente",IF(ISBLANK(ORARIO!G78)=TRUE,"",ORARIO!G78),"")</f>
        <v/>
      </c>
      <c r="G78" s="4" t="str">
        <f>IF('DOCENTI-CLASSI-MATERIE'!$B152="Docente",IF(ISBLANK(ORARIO!#REF!)=TRUE,"",ORARIO!#REF!),"")</f>
        <v/>
      </c>
      <c r="H78" s="4" t="str">
        <f>IF('DOCENTI-CLASSI-MATERIE'!$B152="Docente",IF(ISBLANK(ORARIO!#REF!)=TRUE,"",ORARIO!#REF!),"")</f>
        <v/>
      </c>
      <c r="I78" s="4" t="str">
        <f>IF('DOCENTI-CLASSI-MATERIE'!$B152="Docente",IF(ISBLANK(ORARIO!#REF!)=TRUE,"",ORARIO!#REF!),"")</f>
        <v/>
      </c>
      <c r="J78" s="4" t="str">
        <f>IF('DOCENTI-CLASSI-MATERIE'!$B152="Docente",IF(ISBLANK(ORARIO!#REF!)=TRUE,"",ORARIO!#REF!),"")</f>
        <v/>
      </c>
      <c r="K78" s="6" t="str">
        <f>IF('DOCENTI-CLASSI-MATERIE'!$B152="Docente",IF(ISBLANK(ORARIO!#REF!)=TRUE,"",ORARIO!#REF!),"")</f>
        <v/>
      </c>
      <c r="L78" s="5" t="str">
        <f>IF('DOCENTI-CLASSI-MATERIE'!$B152="Docente",IF(ISBLANK(ORARIO!H78)=TRUE,"",ORARIO!H78),"")</f>
        <v/>
      </c>
      <c r="M78" s="4" t="str">
        <f>IF('DOCENTI-CLASSI-MATERIE'!$B152="Docente",IF(ISBLANK(ORARIO!I78)=TRUE,"",ORARIO!I78),"")</f>
        <v/>
      </c>
      <c r="N78" s="4" t="str">
        <f>IF('DOCENTI-CLASSI-MATERIE'!$B152="Docente",IF(ISBLANK(ORARIO!J78)=TRUE,"",ORARIO!J78),"")</f>
        <v/>
      </c>
      <c r="O78" s="4" t="str">
        <f>IF('DOCENTI-CLASSI-MATERIE'!$B152="Docente",IF(ISBLANK(ORARIO!K78)=TRUE,"",ORARIO!K78),"")</f>
        <v/>
      </c>
      <c r="P78" s="4" t="str">
        <f>IF('DOCENTI-CLASSI-MATERIE'!$B152="Docente",IF(ISBLANK(ORARIO!L78)=TRUE,"",ORARIO!L78),"")</f>
        <v/>
      </c>
      <c r="Q78" s="4" t="str">
        <f>IF('DOCENTI-CLASSI-MATERIE'!$B152="Docente",IF(ISBLANK(ORARIO!M78)=TRUE,"",ORARIO!M78),"")</f>
        <v/>
      </c>
      <c r="R78" s="4" t="str">
        <f>IF('DOCENTI-CLASSI-MATERIE'!$B152="Docente",IF(ISBLANK(ORARIO!#REF!)=TRUE,"",ORARIO!#REF!),"")</f>
        <v/>
      </c>
      <c r="S78" s="4" t="str">
        <f>IF('DOCENTI-CLASSI-MATERIE'!$B152="Docente",IF(ISBLANK(ORARIO!#REF!)=TRUE,"",ORARIO!#REF!),"")</f>
        <v/>
      </c>
      <c r="T78" s="4" t="str">
        <f>IF('DOCENTI-CLASSI-MATERIE'!$B152="Docente",IF(ISBLANK(ORARIO!#REF!)=TRUE,"",ORARIO!#REF!),"")</f>
        <v/>
      </c>
      <c r="U78" s="6" t="str">
        <f>IF('DOCENTI-CLASSI-MATERIE'!$B152="Docente",IF(ISBLANK(ORARIO!#REF!)=TRUE,"",ORARIO!#REF!),"")</f>
        <v/>
      </c>
      <c r="V78" s="5" t="str">
        <f>IF('DOCENTI-CLASSI-MATERIE'!$B152="Docente",IF(ISBLANK(ORARIO!N78)=TRUE,"",ORARIO!N78),"")</f>
        <v/>
      </c>
      <c r="W78" s="4" t="str">
        <f>IF('DOCENTI-CLASSI-MATERIE'!$B152="Docente",IF(ISBLANK(ORARIO!O78)=TRUE,"",ORARIO!O78),"")</f>
        <v/>
      </c>
      <c r="X78" s="4" t="str">
        <f>IF('DOCENTI-CLASSI-MATERIE'!$B152="Docente",IF(ISBLANK(ORARIO!P78)=TRUE,"",ORARIO!P78),"")</f>
        <v/>
      </c>
      <c r="Y78" s="4" t="str">
        <f>IF('DOCENTI-CLASSI-MATERIE'!$B152="Docente",IF(ISBLANK(ORARIO!Q78)=TRUE,"",ORARIO!Q78),"")</f>
        <v/>
      </c>
      <c r="Z78" s="4" t="str">
        <f>IF('DOCENTI-CLASSI-MATERIE'!$B152="Docente",IF(ISBLANK(ORARIO!R78)=TRUE,"",ORARIO!R78),"")</f>
        <v/>
      </c>
      <c r="AA78" s="4" t="str">
        <f>IF('DOCENTI-CLASSI-MATERIE'!$B152="Docente",IF(ISBLANK(ORARIO!S78)=TRUE,"",ORARIO!S78),"")</f>
        <v/>
      </c>
      <c r="AB78" s="4" t="str">
        <f>IF('DOCENTI-CLASSI-MATERIE'!$B152="Docente",IF(ISBLANK(ORARIO!#REF!)=TRUE,"",ORARIO!#REF!),"")</f>
        <v/>
      </c>
      <c r="AC78" s="4" t="str">
        <f>IF('DOCENTI-CLASSI-MATERIE'!$B152="Docente",IF(ISBLANK(ORARIO!#REF!)=TRUE,"",ORARIO!#REF!),"")</f>
        <v/>
      </c>
      <c r="AD78" s="4" t="str">
        <f>IF('DOCENTI-CLASSI-MATERIE'!$B152="Docente",IF(ISBLANK(ORARIO!#REF!)=TRUE,"",ORARIO!#REF!),"")</f>
        <v/>
      </c>
      <c r="AE78" s="6" t="str">
        <f>IF('DOCENTI-CLASSI-MATERIE'!$B152="Docente",IF(ISBLANK(ORARIO!#REF!)=TRUE,"",ORARIO!#REF!),"")</f>
        <v/>
      </c>
      <c r="AF78" s="5" t="str">
        <f>IF('DOCENTI-CLASSI-MATERIE'!$B152="Docente",IF(ISBLANK(ORARIO!T78)=TRUE,"",ORARIO!T78),"")</f>
        <v/>
      </c>
      <c r="AG78" s="4" t="str">
        <f>IF('DOCENTI-CLASSI-MATERIE'!$B152="Docente",IF(ISBLANK(ORARIO!U78)=TRUE,"",ORARIO!U78),"")</f>
        <v/>
      </c>
      <c r="AH78" s="4" t="str">
        <f>IF('DOCENTI-CLASSI-MATERIE'!$B152="Docente",IF(ISBLANK(ORARIO!V78)=TRUE,"",ORARIO!V78),"")</f>
        <v/>
      </c>
      <c r="AI78" s="4" t="str">
        <f>IF('DOCENTI-CLASSI-MATERIE'!$B152="Docente",IF(ISBLANK(ORARIO!W78)=TRUE,"",ORARIO!W78),"")</f>
        <v/>
      </c>
      <c r="AJ78" s="4" t="str">
        <f>IF('DOCENTI-CLASSI-MATERIE'!$B152="Docente",IF(ISBLANK(ORARIO!X78)=TRUE,"",ORARIO!X78),"")</f>
        <v/>
      </c>
      <c r="AK78" s="4" t="str">
        <f>IF('DOCENTI-CLASSI-MATERIE'!$B152="Docente",IF(ISBLANK(ORARIO!Y78)=TRUE,"",ORARIO!Y78),"")</f>
        <v/>
      </c>
      <c r="AL78" s="4" t="str">
        <f>IF('DOCENTI-CLASSI-MATERIE'!$B152="Docente",IF(ISBLANK(ORARIO!#REF!)=TRUE,"",ORARIO!#REF!),"")</f>
        <v/>
      </c>
      <c r="AM78" s="4" t="str">
        <f>IF('DOCENTI-CLASSI-MATERIE'!$B152="Docente",IF(ISBLANK(ORARIO!#REF!)=TRUE,"",ORARIO!#REF!),"")</f>
        <v/>
      </c>
      <c r="AN78" s="4" t="str">
        <f>IF('DOCENTI-CLASSI-MATERIE'!$B152="Docente",IF(ISBLANK(ORARIO!#REF!)=TRUE,"",ORARIO!#REF!),"")</f>
        <v/>
      </c>
      <c r="AO78" s="6" t="str">
        <f>IF('DOCENTI-CLASSI-MATERIE'!$B152="Docente",IF(ISBLANK(ORARIO!#REF!)=TRUE,"",ORARIO!#REF!),"")</f>
        <v/>
      </c>
      <c r="AP78" s="5" t="str">
        <f>IF('DOCENTI-CLASSI-MATERIE'!$B152="Docente",IF(ISBLANK(ORARIO!Z78)=TRUE,"",ORARIO!Z78),"")</f>
        <v/>
      </c>
      <c r="AQ78" s="4" t="str">
        <f>IF('DOCENTI-CLASSI-MATERIE'!$B152="Docente",IF(ISBLANK(ORARIO!AA78)=TRUE,"",ORARIO!AA78),"")</f>
        <v/>
      </c>
      <c r="AR78" s="4" t="str">
        <f>IF('DOCENTI-CLASSI-MATERIE'!$B152="Docente",IF(ISBLANK(ORARIO!AB78)=TRUE,"",ORARIO!AB78),"")</f>
        <v/>
      </c>
      <c r="AS78" s="4" t="str">
        <f>IF('DOCENTI-CLASSI-MATERIE'!$B152="Docente",IF(ISBLANK(ORARIO!AC78)=TRUE,"",ORARIO!AC78),"")</f>
        <v/>
      </c>
      <c r="AT78" s="4" t="str">
        <f>IF('DOCENTI-CLASSI-MATERIE'!$B152="Docente",IF(ISBLANK(ORARIO!AD78)=TRUE,"",ORARIO!AD78),"")</f>
        <v/>
      </c>
      <c r="AU78" s="4" t="str">
        <f>IF('DOCENTI-CLASSI-MATERIE'!$B152="Docente",IF(ISBLANK(ORARIO!#REF!)=TRUE,"",ORARIO!#REF!),"")</f>
        <v/>
      </c>
      <c r="AV78" s="4" t="str">
        <f>IF('DOCENTI-CLASSI-MATERIE'!$B152="Docente",IF(ISBLANK(ORARIO!#REF!)=TRUE,"",ORARIO!#REF!),"")</f>
        <v/>
      </c>
      <c r="AW78" s="4" t="str">
        <f>IF('DOCENTI-CLASSI-MATERIE'!$B152="Docente",IF(ISBLANK(ORARIO!#REF!)=TRUE,"",ORARIO!#REF!),"")</f>
        <v/>
      </c>
      <c r="AX78" s="4" t="str">
        <f>IF('DOCENTI-CLASSI-MATERIE'!$B152="Docente",IF(ISBLANK(ORARIO!#REF!)=TRUE,"",ORARIO!#REF!),"")</f>
        <v/>
      </c>
      <c r="AY78" s="6" t="str">
        <f>IF('DOCENTI-CLASSI-MATERIE'!$B152="Docente",IF(ISBLANK(ORARIO!#REF!)=TRUE,"",ORARIO!#REF!),"")</f>
        <v/>
      </c>
      <c r="AZ78" s="5" t="str">
        <f>IF('DOCENTI-CLASSI-MATERIE'!$B152="Docente",IF(ISBLANK(ORARIO!AE78)=TRUE,"",ORARIO!AE78),"")</f>
        <v/>
      </c>
      <c r="BA78" s="4" t="str">
        <f>IF('DOCENTI-CLASSI-MATERIE'!$B152="Docente",IF(ISBLANK(ORARIO!AF78)=TRUE,"",ORARIO!AF78),"")</f>
        <v/>
      </c>
      <c r="BB78" s="4" t="str">
        <f>IF('DOCENTI-CLASSI-MATERIE'!$B152="Docente",IF(ISBLANK(ORARIO!AG78)=TRUE,"",ORARIO!AG78),"")</f>
        <v/>
      </c>
      <c r="BC78" s="4" t="str">
        <f>IF('DOCENTI-CLASSI-MATERIE'!$B152="Docente",IF(ISBLANK(ORARIO!AH78)=TRUE,"",ORARIO!AH78),"")</f>
        <v/>
      </c>
      <c r="BD78" s="4" t="str">
        <f>IF('DOCENTI-CLASSI-MATERIE'!$B152="Docente",IF(ISBLANK(ORARIO!AI78)=TRUE,"",ORARIO!AI78),"")</f>
        <v/>
      </c>
      <c r="BE78" s="4" t="str">
        <f>IF('DOCENTI-CLASSI-MATERIE'!$B152="Docente",IF(ISBLANK(ORARIO!#REF!)=TRUE,"",ORARIO!#REF!),"")</f>
        <v/>
      </c>
      <c r="BF78" s="4" t="str">
        <f>IF('DOCENTI-CLASSI-MATERIE'!$B152="Docente",IF(ISBLANK(ORARIO!#REF!)=TRUE,"",ORARIO!#REF!),"")</f>
        <v/>
      </c>
      <c r="BG78" s="4" t="str">
        <f>IF('DOCENTI-CLASSI-MATERIE'!$B152="Docente",IF(ISBLANK(ORARIO!#REF!)=TRUE,"",ORARIO!#REF!),"")</f>
        <v/>
      </c>
      <c r="BH78" s="4" t="str">
        <f>IF('DOCENTI-CLASSI-MATERIE'!$B152="Docente",IF(ISBLANK(ORARIO!#REF!)=TRUE,"",ORARIO!#REF!),"")</f>
        <v/>
      </c>
      <c r="BI78" s="6" t="str">
        <f>IF('DOCENTI-CLASSI-MATERIE'!$B152="Docente",IF(ISBLANK(ORARIO!#REF!)=TRUE,"",ORARIO!#REF!),"")</f>
        <v/>
      </c>
    </row>
    <row r="79" spans="1:61" ht="20.100000000000001" customHeight="1">
      <c r="A79" s="79" t="str">
        <f>IF('DOCENTI-CLASSI-MATERIE'!B154="Docente",'DOCENTI-CLASSI-MATERIE'!A154,"")</f>
        <v/>
      </c>
      <c r="B79" s="5" t="str">
        <f>IF('DOCENTI-CLASSI-MATERIE'!$B154="Docente",IF(ISBLANK(ORARIO!C79)=TRUE,"",ORARIO!C79),"")</f>
        <v/>
      </c>
      <c r="C79" s="4" t="str">
        <f>IF('DOCENTI-CLASSI-MATERIE'!$B154="Docente",IF(ISBLANK(ORARIO!D79)=TRUE,"",ORARIO!D79),"")</f>
        <v/>
      </c>
      <c r="D79" s="4" t="str">
        <f>IF('DOCENTI-CLASSI-MATERIE'!$B154="Docente",IF(ISBLANK(ORARIO!E79)=TRUE,"",ORARIO!E79),"")</f>
        <v/>
      </c>
      <c r="E79" s="4" t="str">
        <f>IF('DOCENTI-CLASSI-MATERIE'!$B154="Docente",IF(ISBLANK(ORARIO!F79)=TRUE,"",ORARIO!F79),"")</f>
        <v/>
      </c>
      <c r="F79" s="4" t="str">
        <f>IF('DOCENTI-CLASSI-MATERIE'!$B154="Docente",IF(ISBLANK(ORARIO!G79)=TRUE,"",ORARIO!G79),"")</f>
        <v/>
      </c>
      <c r="G79" s="4" t="str">
        <f>IF('DOCENTI-CLASSI-MATERIE'!$B154="Docente",IF(ISBLANK(ORARIO!#REF!)=TRUE,"",ORARIO!#REF!),"")</f>
        <v/>
      </c>
      <c r="H79" s="4" t="str">
        <f>IF('DOCENTI-CLASSI-MATERIE'!$B154="Docente",IF(ISBLANK(ORARIO!#REF!)=TRUE,"",ORARIO!#REF!),"")</f>
        <v/>
      </c>
      <c r="I79" s="4" t="str">
        <f>IF('DOCENTI-CLASSI-MATERIE'!$B154="Docente",IF(ISBLANK(ORARIO!#REF!)=TRUE,"",ORARIO!#REF!),"")</f>
        <v/>
      </c>
      <c r="J79" s="4" t="str">
        <f>IF('DOCENTI-CLASSI-MATERIE'!$B154="Docente",IF(ISBLANK(ORARIO!#REF!)=TRUE,"",ORARIO!#REF!),"")</f>
        <v/>
      </c>
      <c r="K79" s="6" t="str">
        <f>IF('DOCENTI-CLASSI-MATERIE'!$B154="Docente",IF(ISBLANK(ORARIO!#REF!)=TRUE,"",ORARIO!#REF!),"")</f>
        <v/>
      </c>
      <c r="L79" s="5" t="str">
        <f>IF('DOCENTI-CLASSI-MATERIE'!$B154="Docente",IF(ISBLANK(ORARIO!H79)=TRUE,"",ORARIO!H79),"")</f>
        <v/>
      </c>
      <c r="M79" s="4" t="str">
        <f>IF('DOCENTI-CLASSI-MATERIE'!$B154="Docente",IF(ISBLANK(ORARIO!I79)=TRUE,"",ORARIO!I79),"")</f>
        <v/>
      </c>
      <c r="N79" s="4" t="str">
        <f>IF('DOCENTI-CLASSI-MATERIE'!$B154="Docente",IF(ISBLANK(ORARIO!J79)=TRUE,"",ORARIO!J79),"")</f>
        <v/>
      </c>
      <c r="O79" s="4" t="str">
        <f>IF('DOCENTI-CLASSI-MATERIE'!$B154="Docente",IF(ISBLANK(ORARIO!K79)=TRUE,"",ORARIO!K79),"")</f>
        <v/>
      </c>
      <c r="P79" s="4" t="str">
        <f>IF('DOCENTI-CLASSI-MATERIE'!$B154="Docente",IF(ISBLANK(ORARIO!L79)=TRUE,"",ORARIO!L79),"")</f>
        <v/>
      </c>
      <c r="Q79" s="4" t="str">
        <f>IF('DOCENTI-CLASSI-MATERIE'!$B154="Docente",IF(ISBLANK(ORARIO!M79)=TRUE,"",ORARIO!M79),"")</f>
        <v/>
      </c>
      <c r="R79" s="4" t="str">
        <f>IF('DOCENTI-CLASSI-MATERIE'!$B154="Docente",IF(ISBLANK(ORARIO!#REF!)=TRUE,"",ORARIO!#REF!),"")</f>
        <v/>
      </c>
      <c r="S79" s="4" t="str">
        <f>IF('DOCENTI-CLASSI-MATERIE'!$B154="Docente",IF(ISBLANK(ORARIO!#REF!)=TRUE,"",ORARIO!#REF!),"")</f>
        <v/>
      </c>
      <c r="T79" s="4" t="str">
        <f>IF('DOCENTI-CLASSI-MATERIE'!$B154="Docente",IF(ISBLANK(ORARIO!#REF!)=TRUE,"",ORARIO!#REF!),"")</f>
        <v/>
      </c>
      <c r="U79" s="6" t="str">
        <f>IF('DOCENTI-CLASSI-MATERIE'!$B154="Docente",IF(ISBLANK(ORARIO!#REF!)=TRUE,"",ORARIO!#REF!),"")</f>
        <v/>
      </c>
      <c r="V79" s="5" t="str">
        <f>IF('DOCENTI-CLASSI-MATERIE'!$B154="Docente",IF(ISBLANK(ORARIO!N79)=TRUE,"",ORARIO!N79),"")</f>
        <v/>
      </c>
      <c r="W79" s="4" t="str">
        <f>IF('DOCENTI-CLASSI-MATERIE'!$B154="Docente",IF(ISBLANK(ORARIO!O79)=TRUE,"",ORARIO!O79),"")</f>
        <v/>
      </c>
      <c r="X79" s="4" t="str">
        <f>IF('DOCENTI-CLASSI-MATERIE'!$B154="Docente",IF(ISBLANK(ORARIO!P79)=TRUE,"",ORARIO!P79),"")</f>
        <v/>
      </c>
      <c r="Y79" s="4" t="str">
        <f>IF('DOCENTI-CLASSI-MATERIE'!$B154="Docente",IF(ISBLANK(ORARIO!Q79)=TRUE,"",ORARIO!Q79),"")</f>
        <v/>
      </c>
      <c r="Z79" s="4" t="str">
        <f>IF('DOCENTI-CLASSI-MATERIE'!$B154="Docente",IF(ISBLANK(ORARIO!R79)=TRUE,"",ORARIO!R79),"")</f>
        <v/>
      </c>
      <c r="AA79" s="4" t="str">
        <f>IF('DOCENTI-CLASSI-MATERIE'!$B154="Docente",IF(ISBLANK(ORARIO!S79)=TRUE,"",ORARIO!S79),"")</f>
        <v/>
      </c>
      <c r="AB79" s="4" t="str">
        <f>IF('DOCENTI-CLASSI-MATERIE'!$B154="Docente",IF(ISBLANK(ORARIO!#REF!)=TRUE,"",ORARIO!#REF!),"")</f>
        <v/>
      </c>
      <c r="AC79" s="4" t="str">
        <f>IF('DOCENTI-CLASSI-MATERIE'!$B154="Docente",IF(ISBLANK(ORARIO!#REF!)=TRUE,"",ORARIO!#REF!),"")</f>
        <v/>
      </c>
      <c r="AD79" s="4" t="str">
        <f>IF('DOCENTI-CLASSI-MATERIE'!$B154="Docente",IF(ISBLANK(ORARIO!#REF!)=TRUE,"",ORARIO!#REF!),"")</f>
        <v/>
      </c>
      <c r="AE79" s="6" t="str">
        <f>IF('DOCENTI-CLASSI-MATERIE'!$B154="Docente",IF(ISBLANK(ORARIO!#REF!)=TRUE,"",ORARIO!#REF!),"")</f>
        <v/>
      </c>
      <c r="AF79" s="5" t="str">
        <f>IF('DOCENTI-CLASSI-MATERIE'!$B154="Docente",IF(ISBLANK(ORARIO!T79)=TRUE,"",ORARIO!T79),"")</f>
        <v/>
      </c>
      <c r="AG79" s="4" t="str">
        <f>IF('DOCENTI-CLASSI-MATERIE'!$B154="Docente",IF(ISBLANK(ORARIO!U79)=TRUE,"",ORARIO!U79),"")</f>
        <v/>
      </c>
      <c r="AH79" s="4" t="str">
        <f>IF('DOCENTI-CLASSI-MATERIE'!$B154="Docente",IF(ISBLANK(ORARIO!V79)=TRUE,"",ORARIO!V79),"")</f>
        <v/>
      </c>
      <c r="AI79" s="4" t="str">
        <f>IF('DOCENTI-CLASSI-MATERIE'!$B154="Docente",IF(ISBLANK(ORARIO!W79)=TRUE,"",ORARIO!W79),"")</f>
        <v/>
      </c>
      <c r="AJ79" s="4" t="str">
        <f>IF('DOCENTI-CLASSI-MATERIE'!$B154="Docente",IF(ISBLANK(ORARIO!X79)=TRUE,"",ORARIO!X79),"")</f>
        <v/>
      </c>
      <c r="AK79" s="4" t="str">
        <f>IF('DOCENTI-CLASSI-MATERIE'!$B154="Docente",IF(ISBLANK(ORARIO!Y79)=TRUE,"",ORARIO!Y79),"")</f>
        <v/>
      </c>
      <c r="AL79" s="4" t="str">
        <f>IF('DOCENTI-CLASSI-MATERIE'!$B154="Docente",IF(ISBLANK(ORARIO!#REF!)=TRUE,"",ORARIO!#REF!),"")</f>
        <v/>
      </c>
      <c r="AM79" s="4" t="str">
        <f>IF('DOCENTI-CLASSI-MATERIE'!$B154="Docente",IF(ISBLANK(ORARIO!#REF!)=TRUE,"",ORARIO!#REF!),"")</f>
        <v/>
      </c>
      <c r="AN79" s="4" t="str">
        <f>IF('DOCENTI-CLASSI-MATERIE'!$B154="Docente",IF(ISBLANK(ORARIO!#REF!)=TRUE,"",ORARIO!#REF!),"")</f>
        <v/>
      </c>
      <c r="AO79" s="6" t="str">
        <f>IF('DOCENTI-CLASSI-MATERIE'!$B154="Docente",IF(ISBLANK(ORARIO!#REF!)=TRUE,"",ORARIO!#REF!),"")</f>
        <v/>
      </c>
      <c r="AP79" s="5" t="str">
        <f>IF('DOCENTI-CLASSI-MATERIE'!$B154="Docente",IF(ISBLANK(ORARIO!Z79)=TRUE,"",ORARIO!Z79),"")</f>
        <v/>
      </c>
      <c r="AQ79" s="4" t="str">
        <f>IF('DOCENTI-CLASSI-MATERIE'!$B154="Docente",IF(ISBLANK(ORARIO!AA79)=TRUE,"",ORARIO!AA79),"")</f>
        <v/>
      </c>
      <c r="AR79" s="4" t="str">
        <f>IF('DOCENTI-CLASSI-MATERIE'!$B154="Docente",IF(ISBLANK(ORARIO!AB79)=TRUE,"",ORARIO!AB79),"")</f>
        <v/>
      </c>
      <c r="AS79" s="4" t="str">
        <f>IF('DOCENTI-CLASSI-MATERIE'!$B154="Docente",IF(ISBLANK(ORARIO!AC79)=TRUE,"",ORARIO!AC79),"")</f>
        <v/>
      </c>
      <c r="AT79" s="4" t="str">
        <f>IF('DOCENTI-CLASSI-MATERIE'!$B154="Docente",IF(ISBLANK(ORARIO!AD79)=TRUE,"",ORARIO!AD79),"")</f>
        <v/>
      </c>
      <c r="AU79" s="4" t="str">
        <f>IF('DOCENTI-CLASSI-MATERIE'!$B154="Docente",IF(ISBLANK(ORARIO!#REF!)=TRUE,"",ORARIO!#REF!),"")</f>
        <v/>
      </c>
      <c r="AV79" s="4" t="str">
        <f>IF('DOCENTI-CLASSI-MATERIE'!$B154="Docente",IF(ISBLANK(ORARIO!#REF!)=TRUE,"",ORARIO!#REF!),"")</f>
        <v/>
      </c>
      <c r="AW79" s="4" t="str">
        <f>IF('DOCENTI-CLASSI-MATERIE'!$B154="Docente",IF(ISBLANK(ORARIO!#REF!)=TRUE,"",ORARIO!#REF!),"")</f>
        <v/>
      </c>
      <c r="AX79" s="4" t="str">
        <f>IF('DOCENTI-CLASSI-MATERIE'!$B154="Docente",IF(ISBLANK(ORARIO!#REF!)=TRUE,"",ORARIO!#REF!),"")</f>
        <v/>
      </c>
      <c r="AY79" s="6" t="str">
        <f>IF('DOCENTI-CLASSI-MATERIE'!$B154="Docente",IF(ISBLANK(ORARIO!#REF!)=TRUE,"",ORARIO!#REF!),"")</f>
        <v/>
      </c>
      <c r="AZ79" s="5" t="str">
        <f>IF('DOCENTI-CLASSI-MATERIE'!$B154="Docente",IF(ISBLANK(ORARIO!AE79)=TRUE,"",ORARIO!AE79),"")</f>
        <v/>
      </c>
      <c r="BA79" s="4" t="str">
        <f>IF('DOCENTI-CLASSI-MATERIE'!$B154="Docente",IF(ISBLANK(ORARIO!AF79)=TRUE,"",ORARIO!AF79),"")</f>
        <v/>
      </c>
      <c r="BB79" s="4" t="str">
        <f>IF('DOCENTI-CLASSI-MATERIE'!$B154="Docente",IF(ISBLANK(ORARIO!AG79)=TRUE,"",ORARIO!AG79),"")</f>
        <v/>
      </c>
      <c r="BC79" s="4" t="str">
        <f>IF('DOCENTI-CLASSI-MATERIE'!$B154="Docente",IF(ISBLANK(ORARIO!AH79)=TRUE,"",ORARIO!AH79),"")</f>
        <v/>
      </c>
      <c r="BD79" s="4" t="str">
        <f>IF('DOCENTI-CLASSI-MATERIE'!$B154="Docente",IF(ISBLANK(ORARIO!AI79)=TRUE,"",ORARIO!AI79),"")</f>
        <v/>
      </c>
      <c r="BE79" s="4" t="str">
        <f>IF('DOCENTI-CLASSI-MATERIE'!$B154="Docente",IF(ISBLANK(ORARIO!#REF!)=TRUE,"",ORARIO!#REF!),"")</f>
        <v/>
      </c>
      <c r="BF79" s="4" t="str">
        <f>IF('DOCENTI-CLASSI-MATERIE'!$B154="Docente",IF(ISBLANK(ORARIO!#REF!)=TRUE,"",ORARIO!#REF!),"")</f>
        <v/>
      </c>
      <c r="BG79" s="4" t="str">
        <f>IF('DOCENTI-CLASSI-MATERIE'!$B154="Docente",IF(ISBLANK(ORARIO!#REF!)=TRUE,"",ORARIO!#REF!),"")</f>
        <v/>
      </c>
      <c r="BH79" s="4" t="str">
        <f>IF('DOCENTI-CLASSI-MATERIE'!$B154="Docente",IF(ISBLANK(ORARIO!#REF!)=TRUE,"",ORARIO!#REF!),"")</f>
        <v/>
      </c>
      <c r="BI79" s="6" t="str">
        <f>IF('DOCENTI-CLASSI-MATERIE'!$B154="Docente",IF(ISBLANK(ORARIO!#REF!)=TRUE,"",ORARIO!#REF!),"")</f>
        <v/>
      </c>
    </row>
    <row r="80" spans="1:61" ht="20.100000000000001" customHeight="1">
      <c r="A80" s="79" t="str">
        <f>IF('DOCENTI-CLASSI-MATERIE'!B156="Docente",'DOCENTI-CLASSI-MATERIE'!A156,"")</f>
        <v/>
      </c>
      <c r="B80" s="5" t="str">
        <f>IF('DOCENTI-CLASSI-MATERIE'!$B156="Docente",IF(ISBLANK(ORARIO!C80)=TRUE,"",ORARIO!C80),"")</f>
        <v/>
      </c>
      <c r="C80" s="4" t="str">
        <f>IF('DOCENTI-CLASSI-MATERIE'!$B156="Docente",IF(ISBLANK(ORARIO!D80)=TRUE,"",ORARIO!D80),"")</f>
        <v/>
      </c>
      <c r="D80" s="4" t="str">
        <f>IF('DOCENTI-CLASSI-MATERIE'!$B156="Docente",IF(ISBLANK(ORARIO!E80)=TRUE,"",ORARIO!E80),"")</f>
        <v/>
      </c>
      <c r="E80" s="4" t="str">
        <f>IF('DOCENTI-CLASSI-MATERIE'!$B156="Docente",IF(ISBLANK(ORARIO!F80)=TRUE,"",ORARIO!F80),"")</f>
        <v/>
      </c>
      <c r="F80" s="4" t="str">
        <f>IF('DOCENTI-CLASSI-MATERIE'!$B156="Docente",IF(ISBLANK(ORARIO!G80)=TRUE,"",ORARIO!G80),"")</f>
        <v/>
      </c>
      <c r="G80" s="4" t="str">
        <f>IF('DOCENTI-CLASSI-MATERIE'!$B156="Docente",IF(ISBLANK(ORARIO!#REF!)=TRUE,"",ORARIO!#REF!),"")</f>
        <v/>
      </c>
      <c r="H80" s="4" t="str">
        <f>IF('DOCENTI-CLASSI-MATERIE'!$B156="Docente",IF(ISBLANK(ORARIO!#REF!)=TRUE,"",ORARIO!#REF!),"")</f>
        <v/>
      </c>
      <c r="I80" s="4" t="str">
        <f>IF('DOCENTI-CLASSI-MATERIE'!$B156="Docente",IF(ISBLANK(ORARIO!#REF!)=TRUE,"",ORARIO!#REF!),"")</f>
        <v/>
      </c>
      <c r="J80" s="4" t="str">
        <f>IF('DOCENTI-CLASSI-MATERIE'!$B156="Docente",IF(ISBLANK(ORARIO!#REF!)=TRUE,"",ORARIO!#REF!),"")</f>
        <v/>
      </c>
      <c r="K80" s="6" t="str">
        <f>IF('DOCENTI-CLASSI-MATERIE'!$B156="Docente",IF(ISBLANK(ORARIO!#REF!)=TRUE,"",ORARIO!#REF!),"")</f>
        <v/>
      </c>
      <c r="L80" s="5" t="str">
        <f>IF('DOCENTI-CLASSI-MATERIE'!$B156="Docente",IF(ISBLANK(ORARIO!H80)=TRUE,"",ORARIO!H80),"")</f>
        <v/>
      </c>
      <c r="M80" s="4" t="str">
        <f>IF('DOCENTI-CLASSI-MATERIE'!$B156="Docente",IF(ISBLANK(ORARIO!I80)=TRUE,"",ORARIO!I80),"")</f>
        <v/>
      </c>
      <c r="N80" s="4" t="str">
        <f>IF('DOCENTI-CLASSI-MATERIE'!$B156="Docente",IF(ISBLANK(ORARIO!J80)=TRUE,"",ORARIO!J80),"")</f>
        <v/>
      </c>
      <c r="O80" s="4" t="str">
        <f>IF('DOCENTI-CLASSI-MATERIE'!$B156="Docente",IF(ISBLANK(ORARIO!K80)=TRUE,"",ORARIO!K80),"")</f>
        <v/>
      </c>
      <c r="P80" s="4" t="str">
        <f>IF('DOCENTI-CLASSI-MATERIE'!$B156="Docente",IF(ISBLANK(ORARIO!L80)=TRUE,"",ORARIO!L80),"")</f>
        <v/>
      </c>
      <c r="Q80" s="4" t="str">
        <f>IF('DOCENTI-CLASSI-MATERIE'!$B156="Docente",IF(ISBLANK(ORARIO!M80)=TRUE,"",ORARIO!M80),"")</f>
        <v/>
      </c>
      <c r="R80" s="4" t="str">
        <f>IF('DOCENTI-CLASSI-MATERIE'!$B156="Docente",IF(ISBLANK(ORARIO!#REF!)=TRUE,"",ORARIO!#REF!),"")</f>
        <v/>
      </c>
      <c r="S80" s="4" t="str">
        <f>IF('DOCENTI-CLASSI-MATERIE'!$B156="Docente",IF(ISBLANK(ORARIO!#REF!)=TRUE,"",ORARIO!#REF!),"")</f>
        <v/>
      </c>
      <c r="T80" s="4" t="str">
        <f>IF('DOCENTI-CLASSI-MATERIE'!$B156="Docente",IF(ISBLANK(ORARIO!#REF!)=TRUE,"",ORARIO!#REF!),"")</f>
        <v/>
      </c>
      <c r="U80" s="6" t="str">
        <f>IF('DOCENTI-CLASSI-MATERIE'!$B156="Docente",IF(ISBLANK(ORARIO!#REF!)=TRUE,"",ORARIO!#REF!),"")</f>
        <v/>
      </c>
      <c r="V80" s="5" t="str">
        <f>IF('DOCENTI-CLASSI-MATERIE'!$B156="Docente",IF(ISBLANK(ORARIO!N80)=TRUE,"",ORARIO!N80),"")</f>
        <v/>
      </c>
      <c r="W80" s="4" t="str">
        <f>IF('DOCENTI-CLASSI-MATERIE'!$B156="Docente",IF(ISBLANK(ORARIO!O80)=TRUE,"",ORARIO!O80),"")</f>
        <v/>
      </c>
      <c r="X80" s="4" t="str">
        <f>IF('DOCENTI-CLASSI-MATERIE'!$B156="Docente",IF(ISBLANK(ORARIO!P80)=TRUE,"",ORARIO!P80),"")</f>
        <v/>
      </c>
      <c r="Y80" s="4" t="str">
        <f>IF('DOCENTI-CLASSI-MATERIE'!$B156="Docente",IF(ISBLANK(ORARIO!Q80)=TRUE,"",ORARIO!Q80),"")</f>
        <v/>
      </c>
      <c r="Z80" s="4" t="str">
        <f>IF('DOCENTI-CLASSI-MATERIE'!$B156="Docente",IF(ISBLANK(ORARIO!R80)=TRUE,"",ORARIO!R80),"")</f>
        <v/>
      </c>
      <c r="AA80" s="4" t="str">
        <f>IF('DOCENTI-CLASSI-MATERIE'!$B156="Docente",IF(ISBLANK(ORARIO!S80)=TRUE,"",ORARIO!S80),"")</f>
        <v/>
      </c>
      <c r="AB80" s="4" t="str">
        <f>IF('DOCENTI-CLASSI-MATERIE'!$B156="Docente",IF(ISBLANK(ORARIO!#REF!)=TRUE,"",ORARIO!#REF!),"")</f>
        <v/>
      </c>
      <c r="AC80" s="4" t="str">
        <f>IF('DOCENTI-CLASSI-MATERIE'!$B156="Docente",IF(ISBLANK(ORARIO!#REF!)=TRUE,"",ORARIO!#REF!),"")</f>
        <v/>
      </c>
      <c r="AD80" s="4" t="str">
        <f>IF('DOCENTI-CLASSI-MATERIE'!$B156="Docente",IF(ISBLANK(ORARIO!#REF!)=TRUE,"",ORARIO!#REF!),"")</f>
        <v/>
      </c>
      <c r="AE80" s="6" t="str">
        <f>IF('DOCENTI-CLASSI-MATERIE'!$B156="Docente",IF(ISBLANK(ORARIO!#REF!)=TRUE,"",ORARIO!#REF!),"")</f>
        <v/>
      </c>
      <c r="AF80" s="5" t="str">
        <f>IF('DOCENTI-CLASSI-MATERIE'!$B156="Docente",IF(ISBLANK(ORARIO!T80)=TRUE,"",ORARIO!T80),"")</f>
        <v/>
      </c>
      <c r="AG80" s="4" t="str">
        <f>IF('DOCENTI-CLASSI-MATERIE'!$B156="Docente",IF(ISBLANK(ORARIO!U80)=TRUE,"",ORARIO!U80),"")</f>
        <v/>
      </c>
      <c r="AH80" s="4" t="str">
        <f>IF('DOCENTI-CLASSI-MATERIE'!$B156="Docente",IF(ISBLANK(ORARIO!V80)=TRUE,"",ORARIO!V80),"")</f>
        <v/>
      </c>
      <c r="AI80" s="4" t="str">
        <f>IF('DOCENTI-CLASSI-MATERIE'!$B156="Docente",IF(ISBLANK(ORARIO!W80)=TRUE,"",ORARIO!W80),"")</f>
        <v/>
      </c>
      <c r="AJ80" s="4" t="str">
        <f>IF('DOCENTI-CLASSI-MATERIE'!$B156="Docente",IF(ISBLANK(ORARIO!X80)=TRUE,"",ORARIO!X80),"")</f>
        <v/>
      </c>
      <c r="AK80" s="4" t="str">
        <f>IF('DOCENTI-CLASSI-MATERIE'!$B156="Docente",IF(ISBLANK(ORARIO!Y80)=TRUE,"",ORARIO!Y80),"")</f>
        <v/>
      </c>
      <c r="AL80" s="4" t="str">
        <f>IF('DOCENTI-CLASSI-MATERIE'!$B156="Docente",IF(ISBLANK(ORARIO!#REF!)=TRUE,"",ORARIO!#REF!),"")</f>
        <v/>
      </c>
      <c r="AM80" s="4" t="str">
        <f>IF('DOCENTI-CLASSI-MATERIE'!$B156="Docente",IF(ISBLANK(ORARIO!#REF!)=TRUE,"",ORARIO!#REF!),"")</f>
        <v/>
      </c>
      <c r="AN80" s="4" t="str">
        <f>IF('DOCENTI-CLASSI-MATERIE'!$B156="Docente",IF(ISBLANK(ORARIO!#REF!)=TRUE,"",ORARIO!#REF!),"")</f>
        <v/>
      </c>
      <c r="AO80" s="6" t="str">
        <f>IF('DOCENTI-CLASSI-MATERIE'!$B156="Docente",IF(ISBLANK(ORARIO!#REF!)=TRUE,"",ORARIO!#REF!),"")</f>
        <v/>
      </c>
      <c r="AP80" s="5" t="str">
        <f>IF('DOCENTI-CLASSI-MATERIE'!$B156="Docente",IF(ISBLANK(ORARIO!Z80)=TRUE,"",ORARIO!Z80),"")</f>
        <v/>
      </c>
      <c r="AQ80" s="4" t="str">
        <f>IF('DOCENTI-CLASSI-MATERIE'!$B156="Docente",IF(ISBLANK(ORARIO!AA80)=TRUE,"",ORARIO!AA80),"")</f>
        <v/>
      </c>
      <c r="AR80" s="4" t="str">
        <f>IF('DOCENTI-CLASSI-MATERIE'!$B156="Docente",IF(ISBLANK(ORARIO!AB80)=TRUE,"",ORARIO!AB80),"")</f>
        <v/>
      </c>
      <c r="AS80" s="4" t="str">
        <f>IF('DOCENTI-CLASSI-MATERIE'!$B156="Docente",IF(ISBLANK(ORARIO!AC80)=TRUE,"",ORARIO!AC80),"")</f>
        <v/>
      </c>
      <c r="AT80" s="4" t="str">
        <f>IF('DOCENTI-CLASSI-MATERIE'!$B156="Docente",IF(ISBLANK(ORARIO!AD80)=TRUE,"",ORARIO!AD80),"")</f>
        <v/>
      </c>
      <c r="AU80" s="4" t="str">
        <f>IF('DOCENTI-CLASSI-MATERIE'!$B156="Docente",IF(ISBLANK(ORARIO!#REF!)=TRUE,"",ORARIO!#REF!),"")</f>
        <v/>
      </c>
      <c r="AV80" s="4" t="str">
        <f>IF('DOCENTI-CLASSI-MATERIE'!$B156="Docente",IF(ISBLANK(ORARIO!#REF!)=TRUE,"",ORARIO!#REF!),"")</f>
        <v/>
      </c>
      <c r="AW80" s="4" t="str">
        <f>IF('DOCENTI-CLASSI-MATERIE'!$B156="Docente",IF(ISBLANK(ORARIO!#REF!)=TRUE,"",ORARIO!#REF!),"")</f>
        <v/>
      </c>
      <c r="AX80" s="4" t="str">
        <f>IF('DOCENTI-CLASSI-MATERIE'!$B156="Docente",IF(ISBLANK(ORARIO!#REF!)=TRUE,"",ORARIO!#REF!),"")</f>
        <v/>
      </c>
      <c r="AY80" s="6" t="str">
        <f>IF('DOCENTI-CLASSI-MATERIE'!$B156="Docente",IF(ISBLANK(ORARIO!#REF!)=TRUE,"",ORARIO!#REF!),"")</f>
        <v/>
      </c>
      <c r="AZ80" s="5" t="str">
        <f>IF('DOCENTI-CLASSI-MATERIE'!$B156="Docente",IF(ISBLANK(ORARIO!AE80)=TRUE,"",ORARIO!AE80),"")</f>
        <v/>
      </c>
      <c r="BA80" s="4" t="str">
        <f>IF('DOCENTI-CLASSI-MATERIE'!$B156="Docente",IF(ISBLANK(ORARIO!AF80)=TRUE,"",ORARIO!AF80),"")</f>
        <v/>
      </c>
      <c r="BB80" s="4" t="str">
        <f>IF('DOCENTI-CLASSI-MATERIE'!$B156="Docente",IF(ISBLANK(ORARIO!AG80)=TRUE,"",ORARIO!AG80),"")</f>
        <v/>
      </c>
      <c r="BC80" s="4" t="str">
        <f>IF('DOCENTI-CLASSI-MATERIE'!$B156="Docente",IF(ISBLANK(ORARIO!AH80)=TRUE,"",ORARIO!AH80),"")</f>
        <v/>
      </c>
      <c r="BD80" s="4" t="str">
        <f>IF('DOCENTI-CLASSI-MATERIE'!$B156="Docente",IF(ISBLANK(ORARIO!AI80)=TRUE,"",ORARIO!AI80),"")</f>
        <v/>
      </c>
      <c r="BE80" s="4" t="str">
        <f>IF('DOCENTI-CLASSI-MATERIE'!$B156="Docente",IF(ISBLANK(ORARIO!#REF!)=TRUE,"",ORARIO!#REF!),"")</f>
        <v/>
      </c>
      <c r="BF80" s="4" t="str">
        <f>IF('DOCENTI-CLASSI-MATERIE'!$B156="Docente",IF(ISBLANK(ORARIO!#REF!)=TRUE,"",ORARIO!#REF!),"")</f>
        <v/>
      </c>
      <c r="BG80" s="4" t="str">
        <f>IF('DOCENTI-CLASSI-MATERIE'!$B156="Docente",IF(ISBLANK(ORARIO!#REF!)=TRUE,"",ORARIO!#REF!),"")</f>
        <v/>
      </c>
      <c r="BH80" s="4" t="str">
        <f>IF('DOCENTI-CLASSI-MATERIE'!$B156="Docente",IF(ISBLANK(ORARIO!#REF!)=TRUE,"",ORARIO!#REF!),"")</f>
        <v/>
      </c>
      <c r="BI80" s="6" t="str">
        <f>IF('DOCENTI-CLASSI-MATERIE'!$B156="Docente",IF(ISBLANK(ORARIO!#REF!)=TRUE,"",ORARIO!#REF!),"")</f>
        <v/>
      </c>
    </row>
    <row r="81" spans="1:61" ht="20.100000000000001" customHeight="1">
      <c r="A81" s="79" t="str">
        <f>IF('DOCENTI-CLASSI-MATERIE'!B158="Docente",'DOCENTI-CLASSI-MATERIE'!A158,"")</f>
        <v/>
      </c>
      <c r="B81" s="5" t="str">
        <f>IF('DOCENTI-CLASSI-MATERIE'!$B158="Docente",IF(ISBLANK(ORARIO!C81)=TRUE,"",ORARIO!C81),"")</f>
        <v/>
      </c>
      <c r="C81" s="4" t="str">
        <f>IF('DOCENTI-CLASSI-MATERIE'!$B158="Docente",IF(ISBLANK(ORARIO!D81)=TRUE,"",ORARIO!D81),"")</f>
        <v/>
      </c>
      <c r="D81" s="4" t="str">
        <f>IF('DOCENTI-CLASSI-MATERIE'!$B158="Docente",IF(ISBLANK(ORARIO!E81)=TRUE,"",ORARIO!E81),"")</f>
        <v/>
      </c>
      <c r="E81" s="4" t="str">
        <f>IF('DOCENTI-CLASSI-MATERIE'!$B158="Docente",IF(ISBLANK(ORARIO!F81)=TRUE,"",ORARIO!F81),"")</f>
        <v/>
      </c>
      <c r="F81" s="4" t="str">
        <f>IF('DOCENTI-CLASSI-MATERIE'!$B158="Docente",IF(ISBLANK(ORARIO!G81)=TRUE,"",ORARIO!G81),"")</f>
        <v/>
      </c>
      <c r="G81" s="4" t="str">
        <f>IF('DOCENTI-CLASSI-MATERIE'!$B158="Docente",IF(ISBLANK(ORARIO!#REF!)=TRUE,"",ORARIO!#REF!),"")</f>
        <v/>
      </c>
      <c r="H81" s="4" t="str">
        <f>IF('DOCENTI-CLASSI-MATERIE'!$B158="Docente",IF(ISBLANK(ORARIO!#REF!)=TRUE,"",ORARIO!#REF!),"")</f>
        <v/>
      </c>
      <c r="I81" s="4" t="str">
        <f>IF('DOCENTI-CLASSI-MATERIE'!$B158="Docente",IF(ISBLANK(ORARIO!#REF!)=TRUE,"",ORARIO!#REF!),"")</f>
        <v/>
      </c>
      <c r="J81" s="4" t="str">
        <f>IF('DOCENTI-CLASSI-MATERIE'!$B158="Docente",IF(ISBLANK(ORARIO!#REF!)=TRUE,"",ORARIO!#REF!),"")</f>
        <v/>
      </c>
      <c r="K81" s="6" t="str">
        <f>IF('DOCENTI-CLASSI-MATERIE'!$B158="Docente",IF(ISBLANK(ORARIO!#REF!)=TRUE,"",ORARIO!#REF!),"")</f>
        <v/>
      </c>
      <c r="L81" s="5" t="str">
        <f>IF('DOCENTI-CLASSI-MATERIE'!$B158="Docente",IF(ISBLANK(ORARIO!H81)=TRUE,"",ORARIO!H81),"")</f>
        <v/>
      </c>
      <c r="M81" s="4" t="str">
        <f>IF('DOCENTI-CLASSI-MATERIE'!$B158="Docente",IF(ISBLANK(ORARIO!I81)=TRUE,"",ORARIO!I81),"")</f>
        <v/>
      </c>
      <c r="N81" s="4" t="str">
        <f>IF('DOCENTI-CLASSI-MATERIE'!$B158="Docente",IF(ISBLANK(ORARIO!J81)=TRUE,"",ORARIO!J81),"")</f>
        <v/>
      </c>
      <c r="O81" s="4" t="str">
        <f>IF('DOCENTI-CLASSI-MATERIE'!$B158="Docente",IF(ISBLANK(ORARIO!K81)=TRUE,"",ORARIO!K81),"")</f>
        <v/>
      </c>
      <c r="P81" s="4" t="str">
        <f>IF('DOCENTI-CLASSI-MATERIE'!$B158="Docente",IF(ISBLANK(ORARIO!L81)=TRUE,"",ORARIO!L81),"")</f>
        <v/>
      </c>
      <c r="Q81" s="4" t="str">
        <f>IF('DOCENTI-CLASSI-MATERIE'!$B158="Docente",IF(ISBLANK(ORARIO!M81)=TRUE,"",ORARIO!M81),"")</f>
        <v/>
      </c>
      <c r="R81" s="4" t="str">
        <f>IF('DOCENTI-CLASSI-MATERIE'!$B158="Docente",IF(ISBLANK(ORARIO!#REF!)=TRUE,"",ORARIO!#REF!),"")</f>
        <v/>
      </c>
      <c r="S81" s="4" t="str">
        <f>IF('DOCENTI-CLASSI-MATERIE'!$B158="Docente",IF(ISBLANK(ORARIO!#REF!)=TRUE,"",ORARIO!#REF!),"")</f>
        <v/>
      </c>
      <c r="T81" s="4" t="str">
        <f>IF('DOCENTI-CLASSI-MATERIE'!$B158="Docente",IF(ISBLANK(ORARIO!#REF!)=TRUE,"",ORARIO!#REF!),"")</f>
        <v/>
      </c>
      <c r="U81" s="6" t="str">
        <f>IF('DOCENTI-CLASSI-MATERIE'!$B158="Docente",IF(ISBLANK(ORARIO!#REF!)=TRUE,"",ORARIO!#REF!),"")</f>
        <v/>
      </c>
      <c r="V81" s="5" t="str">
        <f>IF('DOCENTI-CLASSI-MATERIE'!$B158="Docente",IF(ISBLANK(ORARIO!N81)=TRUE,"",ORARIO!N81),"")</f>
        <v/>
      </c>
      <c r="W81" s="4" t="str">
        <f>IF('DOCENTI-CLASSI-MATERIE'!$B158="Docente",IF(ISBLANK(ORARIO!O81)=TRUE,"",ORARIO!O81),"")</f>
        <v/>
      </c>
      <c r="X81" s="4" t="str">
        <f>IF('DOCENTI-CLASSI-MATERIE'!$B158="Docente",IF(ISBLANK(ORARIO!P81)=TRUE,"",ORARIO!P81),"")</f>
        <v/>
      </c>
      <c r="Y81" s="4" t="str">
        <f>IF('DOCENTI-CLASSI-MATERIE'!$B158="Docente",IF(ISBLANK(ORARIO!Q81)=TRUE,"",ORARIO!Q81),"")</f>
        <v/>
      </c>
      <c r="Z81" s="4" t="str">
        <f>IF('DOCENTI-CLASSI-MATERIE'!$B158="Docente",IF(ISBLANK(ORARIO!R81)=TRUE,"",ORARIO!R81),"")</f>
        <v/>
      </c>
      <c r="AA81" s="4" t="str">
        <f>IF('DOCENTI-CLASSI-MATERIE'!$B158="Docente",IF(ISBLANK(ORARIO!S81)=TRUE,"",ORARIO!S81),"")</f>
        <v/>
      </c>
      <c r="AB81" s="4" t="str">
        <f>IF('DOCENTI-CLASSI-MATERIE'!$B158="Docente",IF(ISBLANK(ORARIO!#REF!)=TRUE,"",ORARIO!#REF!),"")</f>
        <v/>
      </c>
      <c r="AC81" s="4" t="str">
        <f>IF('DOCENTI-CLASSI-MATERIE'!$B158="Docente",IF(ISBLANK(ORARIO!#REF!)=TRUE,"",ORARIO!#REF!),"")</f>
        <v/>
      </c>
      <c r="AD81" s="4" t="str">
        <f>IF('DOCENTI-CLASSI-MATERIE'!$B158="Docente",IF(ISBLANK(ORARIO!#REF!)=TRUE,"",ORARIO!#REF!),"")</f>
        <v/>
      </c>
      <c r="AE81" s="6" t="str">
        <f>IF('DOCENTI-CLASSI-MATERIE'!$B158="Docente",IF(ISBLANK(ORARIO!#REF!)=TRUE,"",ORARIO!#REF!),"")</f>
        <v/>
      </c>
      <c r="AF81" s="5" t="str">
        <f>IF('DOCENTI-CLASSI-MATERIE'!$B158="Docente",IF(ISBLANK(ORARIO!T81)=TRUE,"",ORARIO!T81),"")</f>
        <v/>
      </c>
      <c r="AG81" s="4" t="str">
        <f>IF('DOCENTI-CLASSI-MATERIE'!$B158="Docente",IF(ISBLANK(ORARIO!U81)=TRUE,"",ORARIO!U81),"")</f>
        <v/>
      </c>
      <c r="AH81" s="4" t="str">
        <f>IF('DOCENTI-CLASSI-MATERIE'!$B158="Docente",IF(ISBLANK(ORARIO!V81)=TRUE,"",ORARIO!V81),"")</f>
        <v/>
      </c>
      <c r="AI81" s="4" t="str">
        <f>IF('DOCENTI-CLASSI-MATERIE'!$B158="Docente",IF(ISBLANK(ORARIO!W81)=TRUE,"",ORARIO!W81),"")</f>
        <v/>
      </c>
      <c r="AJ81" s="4" t="str">
        <f>IF('DOCENTI-CLASSI-MATERIE'!$B158="Docente",IF(ISBLANK(ORARIO!X81)=TRUE,"",ORARIO!X81),"")</f>
        <v/>
      </c>
      <c r="AK81" s="4" t="str">
        <f>IF('DOCENTI-CLASSI-MATERIE'!$B158="Docente",IF(ISBLANK(ORARIO!Y81)=TRUE,"",ORARIO!Y81),"")</f>
        <v/>
      </c>
      <c r="AL81" s="4" t="str">
        <f>IF('DOCENTI-CLASSI-MATERIE'!$B158="Docente",IF(ISBLANK(ORARIO!#REF!)=TRUE,"",ORARIO!#REF!),"")</f>
        <v/>
      </c>
      <c r="AM81" s="4" t="str">
        <f>IF('DOCENTI-CLASSI-MATERIE'!$B158="Docente",IF(ISBLANK(ORARIO!#REF!)=TRUE,"",ORARIO!#REF!),"")</f>
        <v/>
      </c>
      <c r="AN81" s="4" t="str">
        <f>IF('DOCENTI-CLASSI-MATERIE'!$B158="Docente",IF(ISBLANK(ORARIO!#REF!)=TRUE,"",ORARIO!#REF!),"")</f>
        <v/>
      </c>
      <c r="AO81" s="6" t="str">
        <f>IF('DOCENTI-CLASSI-MATERIE'!$B158="Docente",IF(ISBLANK(ORARIO!#REF!)=TRUE,"",ORARIO!#REF!),"")</f>
        <v/>
      </c>
      <c r="AP81" s="5" t="str">
        <f>IF('DOCENTI-CLASSI-MATERIE'!$B158="Docente",IF(ISBLANK(ORARIO!Z81)=TRUE,"",ORARIO!Z81),"")</f>
        <v/>
      </c>
      <c r="AQ81" s="4" t="str">
        <f>IF('DOCENTI-CLASSI-MATERIE'!$B158="Docente",IF(ISBLANK(ORARIO!AA81)=TRUE,"",ORARIO!AA81),"")</f>
        <v/>
      </c>
      <c r="AR81" s="4" t="str">
        <f>IF('DOCENTI-CLASSI-MATERIE'!$B158="Docente",IF(ISBLANK(ORARIO!AB81)=TRUE,"",ORARIO!AB81),"")</f>
        <v/>
      </c>
      <c r="AS81" s="4" t="str">
        <f>IF('DOCENTI-CLASSI-MATERIE'!$B158="Docente",IF(ISBLANK(ORARIO!AC81)=TRUE,"",ORARIO!AC81),"")</f>
        <v/>
      </c>
      <c r="AT81" s="4" t="str">
        <f>IF('DOCENTI-CLASSI-MATERIE'!$B158="Docente",IF(ISBLANK(ORARIO!AD81)=TRUE,"",ORARIO!AD81),"")</f>
        <v/>
      </c>
      <c r="AU81" s="4" t="str">
        <f>IF('DOCENTI-CLASSI-MATERIE'!$B158="Docente",IF(ISBLANK(ORARIO!#REF!)=TRUE,"",ORARIO!#REF!),"")</f>
        <v/>
      </c>
      <c r="AV81" s="4" t="str">
        <f>IF('DOCENTI-CLASSI-MATERIE'!$B158="Docente",IF(ISBLANK(ORARIO!#REF!)=TRUE,"",ORARIO!#REF!),"")</f>
        <v/>
      </c>
      <c r="AW81" s="4" t="str">
        <f>IF('DOCENTI-CLASSI-MATERIE'!$B158="Docente",IF(ISBLANK(ORARIO!#REF!)=TRUE,"",ORARIO!#REF!),"")</f>
        <v/>
      </c>
      <c r="AX81" s="4" t="str">
        <f>IF('DOCENTI-CLASSI-MATERIE'!$B158="Docente",IF(ISBLANK(ORARIO!#REF!)=TRUE,"",ORARIO!#REF!),"")</f>
        <v/>
      </c>
      <c r="AY81" s="6" t="str">
        <f>IF('DOCENTI-CLASSI-MATERIE'!$B158="Docente",IF(ISBLANK(ORARIO!#REF!)=TRUE,"",ORARIO!#REF!),"")</f>
        <v/>
      </c>
      <c r="AZ81" s="5" t="str">
        <f>IF('DOCENTI-CLASSI-MATERIE'!$B158="Docente",IF(ISBLANK(ORARIO!AE81)=TRUE,"",ORARIO!AE81),"")</f>
        <v/>
      </c>
      <c r="BA81" s="4" t="str">
        <f>IF('DOCENTI-CLASSI-MATERIE'!$B158="Docente",IF(ISBLANK(ORARIO!AF81)=TRUE,"",ORARIO!AF81),"")</f>
        <v/>
      </c>
      <c r="BB81" s="4" t="str">
        <f>IF('DOCENTI-CLASSI-MATERIE'!$B158="Docente",IF(ISBLANK(ORARIO!AG81)=TRUE,"",ORARIO!AG81),"")</f>
        <v/>
      </c>
      <c r="BC81" s="4" t="str">
        <f>IF('DOCENTI-CLASSI-MATERIE'!$B158="Docente",IF(ISBLANK(ORARIO!AH81)=TRUE,"",ORARIO!AH81),"")</f>
        <v/>
      </c>
      <c r="BD81" s="4" t="str">
        <f>IF('DOCENTI-CLASSI-MATERIE'!$B158="Docente",IF(ISBLANK(ORARIO!AI81)=TRUE,"",ORARIO!AI81),"")</f>
        <v/>
      </c>
      <c r="BE81" s="4" t="str">
        <f>IF('DOCENTI-CLASSI-MATERIE'!$B158="Docente",IF(ISBLANK(ORARIO!#REF!)=TRUE,"",ORARIO!#REF!),"")</f>
        <v/>
      </c>
      <c r="BF81" s="4" t="str">
        <f>IF('DOCENTI-CLASSI-MATERIE'!$B158="Docente",IF(ISBLANK(ORARIO!#REF!)=TRUE,"",ORARIO!#REF!),"")</f>
        <v/>
      </c>
      <c r="BG81" s="4" t="str">
        <f>IF('DOCENTI-CLASSI-MATERIE'!$B158="Docente",IF(ISBLANK(ORARIO!#REF!)=TRUE,"",ORARIO!#REF!),"")</f>
        <v/>
      </c>
      <c r="BH81" s="4" t="str">
        <f>IF('DOCENTI-CLASSI-MATERIE'!$B158="Docente",IF(ISBLANK(ORARIO!#REF!)=TRUE,"",ORARIO!#REF!),"")</f>
        <v/>
      </c>
      <c r="BI81" s="6" t="str">
        <f>IF('DOCENTI-CLASSI-MATERIE'!$B158="Docente",IF(ISBLANK(ORARIO!#REF!)=TRUE,"",ORARIO!#REF!),"")</f>
        <v/>
      </c>
    </row>
    <row r="82" spans="1:61" ht="20.100000000000001" customHeight="1">
      <c r="A82" s="79" t="str">
        <f>IF('DOCENTI-CLASSI-MATERIE'!B160="Docente",'DOCENTI-CLASSI-MATERIE'!A160,"")</f>
        <v/>
      </c>
      <c r="B82" s="5" t="str">
        <f>IF('DOCENTI-CLASSI-MATERIE'!$B160="Docente",IF(ISBLANK(ORARIO!C82)=TRUE,"",ORARIO!C82),"")</f>
        <v/>
      </c>
      <c r="C82" s="4" t="str">
        <f>IF('DOCENTI-CLASSI-MATERIE'!$B160="Docente",IF(ISBLANK(ORARIO!D82)=TRUE,"",ORARIO!D82),"")</f>
        <v/>
      </c>
      <c r="D82" s="4" t="str">
        <f>IF('DOCENTI-CLASSI-MATERIE'!$B160="Docente",IF(ISBLANK(ORARIO!E82)=TRUE,"",ORARIO!E82),"")</f>
        <v/>
      </c>
      <c r="E82" s="4" t="str">
        <f>IF('DOCENTI-CLASSI-MATERIE'!$B160="Docente",IF(ISBLANK(ORARIO!F82)=TRUE,"",ORARIO!F82),"")</f>
        <v/>
      </c>
      <c r="F82" s="4" t="str">
        <f>IF('DOCENTI-CLASSI-MATERIE'!$B160="Docente",IF(ISBLANK(ORARIO!G82)=TRUE,"",ORARIO!G82),"")</f>
        <v/>
      </c>
      <c r="G82" s="4" t="str">
        <f>IF('DOCENTI-CLASSI-MATERIE'!$B160="Docente",IF(ISBLANK(ORARIO!#REF!)=TRUE,"",ORARIO!#REF!),"")</f>
        <v/>
      </c>
      <c r="H82" s="4" t="str">
        <f>IF('DOCENTI-CLASSI-MATERIE'!$B160="Docente",IF(ISBLANK(ORARIO!#REF!)=TRUE,"",ORARIO!#REF!),"")</f>
        <v/>
      </c>
      <c r="I82" s="4" t="str">
        <f>IF('DOCENTI-CLASSI-MATERIE'!$B160="Docente",IF(ISBLANK(ORARIO!#REF!)=TRUE,"",ORARIO!#REF!),"")</f>
        <v/>
      </c>
      <c r="J82" s="4" t="str">
        <f>IF('DOCENTI-CLASSI-MATERIE'!$B160="Docente",IF(ISBLANK(ORARIO!#REF!)=TRUE,"",ORARIO!#REF!),"")</f>
        <v/>
      </c>
      <c r="K82" s="6" t="str">
        <f>IF('DOCENTI-CLASSI-MATERIE'!$B160="Docente",IF(ISBLANK(ORARIO!#REF!)=TRUE,"",ORARIO!#REF!),"")</f>
        <v/>
      </c>
      <c r="L82" s="5" t="str">
        <f>IF('DOCENTI-CLASSI-MATERIE'!$B160="Docente",IF(ISBLANK(ORARIO!H82)=TRUE,"",ORARIO!H82),"")</f>
        <v/>
      </c>
      <c r="M82" s="4" t="str">
        <f>IF('DOCENTI-CLASSI-MATERIE'!$B160="Docente",IF(ISBLANK(ORARIO!I82)=TRUE,"",ORARIO!I82),"")</f>
        <v/>
      </c>
      <c r="N82" s="4" t="str">
        <f>IF('DOCENTI-CLASSI-MATERIE'!$B160="Docente",IF(ISBLANK(ORARIO!J82)=TRUE,"",ORARIO!J82),"")</f>
        <v/>
      </c>
      <c r="O82" s="4" t="str">
        <f>IF('DOCENTI-CLASSI-MATERIE'!$B160="Docente",IF(ISBLANK(ORARIO!K82)=TRUE,"",ORARIO!K82),"")</f>
        <v/>
      </c>
      <c r="P82" s="4" t="str">
        <f>IF('DOCENTI-CLASSI-MATERIE'!$B160="Docente",IF(ISBLANK(ORARIO!L82)=TRUE,"",ORARIO!L82),"")</f>
        <v/>
      </c>
      <c r="Q82" s="4" t="str">
        <f>IF('DOCENTI-CLASSI-MATERIE'!$B160="Docente",IF(ISBLANK(ORARIO!M82)=TRUE,"",ORARIO!M82),"")</f>
        <v/>
      </c>
      <c r="R82" s="4" t="str">
        <f>IF('DOCENTI-CLASSI-MATERIE'!$B160="Docente",IF(ISBLANK(ORARIO!#REF!)=TRUE,"",ORARIO!#REF!),"")</f>
        <v/>
      </c>
      <c r="S82" s="4" t="str">
        <f>IF('DOCENTI-CLASSI-MATERIE'!$B160="Docente",IF(ISBLANK(ORARIO!#REF!)=TRUE,"",ORARIO!#REF!),"")</f>
        <v/>
      </c>
      <c r="T82" s="4" t="str">
        <f>IF('DOCENTI-CLASSI-MATERIE'!$B160="Docente",IF(ISBLANK(ORARIO!#REF!)=TRUE,"",ORARIO!#REF!),"")</f>
        <v/>
      </c>
      <c r="U82" s="6" t="str">
        <f>IF('DOCENTI-CLASSI-MATERIE'!$B160="Docente",IF(ISBLANK(ORARIO!#REF!)=TRUE,"",ORARIO!#REF!),"")</f>
        <v/>
      </c>
      <c r="V82" s="5" t="str">
        <f>IF('DOCENTI-CLASSI-MATERIE'!$B160="Docente",IF(ISBLANK(ORARIO!N82)=TRUE,"",ORARIO!N82),"")</f>
        <v/>
      </c>
      <c r="W82" s="4" t="str">
        <f>IF('DOCENTI-CLASSI-MATERIE'!$B160="Docente",IF(ISBLANK(ORARIO!O82)=TRUE,"",ORARIO!O82),"")</f>
        <v/>
      </c>
      <c r="X82" s="4" t="str">
        <f>IF('DOCENTI-CLASSI-MATERIE'!$B160="Docente",IF(ISBLANK(ORARIO!P82)=TRUE,"",ORARIO!P82),"")</f>
        <v/>
      </c>
      <c r="Y82" s="4" t="str">
        <f>IF('DOCENTI-CLASSI-MATERIE'!$B160="Docente",IF(ISBLANK(ORARIO!Q82)=TRUE,"",ORARIO!Q82),"")</f>
        <v/>
      </c>
      <c r="Z82" s="4" t="str">
        <f>IF('DOCENTI-CLASSI-MATERIE'!$B160="Docente",IF(ISBLANK(ORARIO!R82)=TRUE,"",ORARIO!R82),"")</f>
        <v/>
      </c>
      <c r="AA82" s="4" t="str">
        <f>IF('DOCENTI-CLASSI-MATERIE'!$B160="Docente",IF(ISBLANK(ORARIO!S82)=TRUE,"",ORARIO!S82),"")</f>
        <v/>
      </c>
      <c r="AB82" s="4" t="str">
        <f>IF('DOCENTI-CLASSI-MATERIE'!$B160="Docente",IF(ISBLANK(ORARIO!#REF!)=TRUE,"",ORARIO!#REF!),"")</f>
        <v/>
      </c>
      <c r="AC82" s="4" t="str">
        <f>IF('DOCENTI-CLASSI-MATERIE'!$B160="Docente",IF(ISBLANK(ORARIO!#REF!)=TRUE,"",ORARIO!#REF!),"")</f>
        <v/>
      </c>
      <c r="AD82" s="4" t="str">
        <f>IF('DOCENTI-CLASSI-MATERIE'!$B160="Docente",IF(ISBLANK(ORARIO!#REF!)=TRUE,"",ORARIO!#REF!),"")</f>
        <v/>
      </c>
      <c r="AE82" s="6" t="str">
        <f>IF('DOCENTI-CLASSI-MATERIE'!$B160="Docente",IF(ISBLANK(ORARIO!#REF!)=TRUE,"",ORARIO!#REF!),"")</f>
        <v/>
      </c>
      <c r="AF82" s="5" t="str">
        <f>IF('DOCENTI-CLASSI-MATERIE'!$B160="Docente",IF(ISBLANK(ORARIO!T82)=TRUE,"",ORARIO!T82),"")</f>
        <v/>
      </c>
      <c r="AG82" s="4" t="str">
        <f>IF('DOCENTI-CLASSI-MATERIE'!$B160="Docente",IF(ISBLANK(ORARIO!U82)=TRUE,"",ORARIO!U82),"")</f>
        <v/>
      </c>
      <c r="AH82" s="4" t="str">
        <f>IF('DOCENTI-CLASSI-MATERIE'!$B160="Docente",IF(ISBLANK(ORARIO!V82)=TRUE,"",ORARIO!V82),"")</f>
        <v/>
      </c>
      <c r="AI82" s="4" t="str">
        <f>IF('DOCENTI-CLASSI-MATERIE'!$B160="Docente",IF(ISBLANK(ORARIO!W82)=TRUE,"",ORARIO!W82),"")</f>
        <v/>
      </c>
      <c r="AJ82" s="4" t="str">
        <f>IF('DOCENTI-CLASSI-MATERIE'!$B160="Docente",IF(ISBLANK(ORARIO!X82)=TRUE,"",ORARIO!X82),"")</f>
        <v/>
      </c>
      <c r="AK82" s="4" t="str">
        <f>IF('DOCENTI-CLASSI-MATERIE'!$B160="Docente",IF(ISBLANK(ORARIO!Y82)=TRUE,"",ORARIO!Y82),"")</f>
        <v/>
      </c>
      <c r="AL82" s="4" t="str">
        <f>IF('DOCENTI-CLASSI-MATERIE'!$B160="Docente",IF(ISBLANK(ORARIO!#REF!)=TRUE,"",ORARIO!#REF!),"")</f>
        <v/>
      </c>
      <c r="AM82" s="4" t="str">
        <f>IF('DOCENTI-CLASSI-MATERIE'!$B160="Docente",IF(ISBLANK(ORARIO!#REF!)=TRUE,"",ORARIO!#REF!),"")</f>
        <v/>
      </c>
      <c r="AN82" s="4" t="str">
        <f>IF('DOCENTI-CLASSI-MATERIE'!$B160="Docente",IF(ISBLANK(ORARIO!#REF!)=TRUE,"",ORARIO!#REF!),"")</f>
        <v/>
      </c>
      <c r="AO82" s="6" t="str">
        <f>IF('DOCENTI-CLASSI-MATERIE'!$B160="Docente",IF(ISBLANK(ORARIO!#REF!)=TRUE,"",ORARIO!#REF!),"")</f>
        <v/>
      </c>
      <c r="AP82" s="5" t="str">
        <f>IF('DOCENTI-CLASSI-MATERIE'!$B160="Docente",IF(ISBLANK(ORARIO!Z82)=TRUE,"",ORARIO!Z82),"")</f>
        <v/>
      </c>
      <c r="AQ82" s="4" t="str">
        <f>IF('DOCENTI-CLASSI-MATERIE'!$B160="Docente",IF(ISBLANK(ORARIO!AA82)=TRUE,"",ORARIO!AA82),"")</f>
        <v/>
      </c>
      <c r="AR82" s="4" t="str">
        <f>IF('DOCENTI-CLASSI-MATERIE'!$B160="Docente",IF(ISBLANK(ORARIO!AB82)=TRUE,"",ORARIO!AB82),"")</f>
        <v/>
      </c>
      <c r="AS82" s="4" t="str">
        <f>IF('DOCENTI-CLASSI-MATERIE'!$B160="Docente",IF(ISBLANK(ORARIO!AC82)=TRUE,"",ORARIO!AC82),"")</f>
        <v/>
      </c>
      <c r="AT82" s="4" t="str">
        <f>IF('DOCENTI-CLASSI-MATERIE'!$B160="Docente",IF(ISBLANK(ORARIO!AD82)=TRUE,"",ORARIO!AD82),"")</f>
        <v/>
      </c>
      <c r="AU82" s="4" t="str">
        <f>IF('DOCENTI-CLASSI-MATERIE'!$B160="Docente",IF(ISBLANK(ORARIO!#REF!)=TRUE,"",ORARIO!#REF!),"")</f>
        <v/>
      </c>
      <c r="AV82" s="4" t="str">
        <f>IF('DOCENTI-CLASSI-MATERIE'!$B160="Docente",IF(ISBLANK(ORARIO!#REF!)=TRUE,"",ORARIO!#REF!),"")</f>
        <v/>
      </c>
      <c r="AW82" s="4" t="str">
        <f>IF('DOCENTI-CLASSI-MATERIE'!$B160="Docente",IF(ISBLANK(ORARIO!#REF!)=TRUE,"",ORARIO!#REF!),"")</f>
        <v/>
      </c>
      <c r="AX82" s="4" t="str">
        <f>IF('DOCENTI-CLASSI-MATERIE'!$B160="Docente",IF(ISBLANK(ORARIO!#REF!)=TRUE,"",ORARIO!#REF!),"")</f>
        <v/>
      </c>
      <c r="AY82" s="6" t="str">
        <f>IF('DOCENTI-CLASSI-MATERIE'!$B160="Docente",IF(ISBLANK(ORARIO!#REF!)=TRUE,"",ORARIO!#REF!),"")</f>
        <v/>
      </c>
      <c r="AZ82" s="5" t="str">
        <f>IF('DOCENTI-CLASSI-MATERIE'!$B160="Docente",IF(ISBLANK(ORARIO!AE82)=TRUE,"",ORARIO!AE82),"")</f>
        <v/>
      </c>
      <c r="BA82" s="4" t="str">
        <f>IF('DOCENTI-CLASSI-MATERIE'!$B160="Docente",IF(ISBLANK(ORARIO!AF82)=TRUE,"",ORARIO!AF82),"")</f>
        <v/>
      </c>
      <c r="BB82" s="4" t="str">
        <f>IF('DOCENTI-CLASSI-MATERIE'!$B160="Docente",IF(ISBLANK(ORARIO!AG82)=TRUE,"",ORARIO!AG82),"")</f>
        <v/>
      </c>
      <c r="BC82" s="4" t="str">
        <f>IF('DOCENTI-CLASSI-MATERIE'!$B160="Docente",IF(ISBLANK(ORARIO!AH82)=TRUE,"",ORARIO!AH82),"")</f>
        <v/>
      </c>
      <c r="BD82" s="4" t="str">
        <f>IF('DOCENTI-CLASSI-MATERIE'!$B160="Docente",IF(ISBLANK(ORARIO!AI82)=TRUE,"",ORARIO!AI82),"")</f>
        <v/>
      </c>
      <c r="BE82" s="4" t="str">
        <f>IF('DOCENTI-CLASSI-MATERIE'!$B160="Docente",IF(ISBLANK(ORARIO!#REF!)=TRUE,"",ORARIO!#REF!),"")</f>
        <v/>
      </c>
      <c r="BF82" s="4" t="str">
        <f>IF('DOCENTI-CLASSI-MATERIE'!$B160="Docente",IF(ISBLANK(ORARIO!#REF!)=TRUE,"",ORARIO!#REF!),"")</f>
        <v/>
      </c>
      <c r="BG82" s="4" t="str">
        <f>IF('DOCENTI-CLASSI-MATERIE'!$B160="Docente",IF(ISBLANK(ORARIO!#REF!)=TRUE,"",ORARIO!#REF!),"")</f>
        <v/>
      </c>
      <c r="BH82" s="4" t="str">
        <f>IF('DOCENTI-CLASSI-MATERIE'!$B160="Docente",IF(ISBLANK(ORARIO!#REF!)=TRUE,"",ORARIO!#REF!),"")</f>
        <v/>
      </c>
      <c r="BI82" s="6" t="str">
        <f>IF('DOCENTI-CLASSI-MATERIE'!$B160="Docente",IF(ISBLANK(ORARIO!#REF!)=TRUE,"",ORARIO!#REF!),"")</f>
        <v/>
      </c>
    </row>
    <row r="83" spans="1:61" ht="20.100000000000001" customHeight="1">
      <c r="A83" s="79" t="str">
        <f>IF('DOCENTI-CLASSI-MATERIE'!B162="Docente",'DOCENTI-CLASSI-MATERIE'!A162,"")</f>
        <v/>
      </c>
      <c r="B83" s="5" t="str">
        <f>IF('DOCENTI-CLASSI-MATERIE'!$B162="Docente",IF(ISBLANK(ORARIO!C83)=TRUE,"",ORARIO!C83),"")</f>
        <v/>
      </c>
      <c r="C83" s="4" t="str">
        <f>IF('DOCENTI-CLASSI-MATERIE'!$B162="Docente",IF(ISBLANK(ORARIO!D83)=TRUE,"",ORARIO!D83),"")</f>
        <v/>
      </c>
      <c r="D83" s="4" t="str">
        <f>IF('DOCENTI-CLASSI-MATERIE'!$B162="Docente",IF(ISBLANK(ORARIO!E83)=TRUE,"",ORARIO!E83),"")</f>
        <v/>
      </c>
      <c r="E83" s="4" t="str">
        <f>IF('DOCENTI-CLASSI-MATERIE'!$B162="Docente",IF(ISBLANK(ORARIO!F83)=TRUE,"",ORARIO!F83),"")</f>
        <v/>
      </c>
      <c r="F83" s="4" t="str">
        <f>IF('DOCENTI-CLASSI-MATERIE'!$B162="Docente",IF(ISBLANK(ORARIO!G83)=TRUE,"",ORARIO!G83),"")</f>
        <v/>
      </c>
      <c r="G83" s="4" t="str">
        <f>IF('DOCENTI-CLASSI-MATERIE'!$B162="Docente",IF(ISBLANK(ORARIO!#REF!)=TRUE,"",ORARIO!#REF!),"")</f>
        <v/>
      </c>
      <c r="H83" s="4" t="str">
        <f>IF('DOCENTI-CLASSI-MATERIE'!$B162="Docente",IF(ISBLANK(ORARIO!#REF!)=TRUE,"",ORARIO!#REF!),"")</f>
        <v/>
      </c>
      <c r="I83" s="4" t="str">
        <f>IF('DOCENTI-CLASSI-MATERIE'!$B162="Docente",IF(ISBLANK(ORARIO!#REF!)=TRUE,"",ORARIO!#REF!),"")</f>
        <v/>
      </c>
      <c r="J83" s="4" t="str">
        <f>IF('DOCENTI-CLASSI-MATERIE'!$B162="Docente",IF(ISBLANK(ORARIO!#REF!)=TRUE,"",ORARIO!#REF!),"")</f>
        <v/>
      </c>
      <c r="K83" s="6" t="str">
        <f>IF('DOCENTI-CLASSI-MATERIE'!$B162="Docente",IF(ISBLANK(ORARIO!#REF!)=TRUE,"",ORARIO!#REF!),"")</f>
        <v/>
      </c>
      <c r="L83" s="5" t="str">
        <f>IF('DOCENTI-CLASSI-MATERIE'!$B162="Docente",IF(ISBLANK(ORARIO!H83)=TRUE,"",ORARIO!H83),"")</f>
        <v/>
      </c>
      <c r="M83" s="4" t="str">
        <f>IF('DOCENTI-CLASSI-MATERIE'!$B162="Docente",IF(ISBLANK(ORARIO!I83)=TRUE,"",ORARIO!I83),"")</f>
        <v/>
      </c>
      <c r="N83" s="4" t="str">
        <f>IF('DOCENTI-CLASSI-MATERIE'!$B162="Docente",IF(ISBLANK(ORARIO!J83)=TRUE,"",ORARIO!J83),"")</f>
        <v/>
      </c>
      <c r="O83" s="4" t="str">
        <f>IF('DOCENTI-CLASSI-MATERIE'!$B162="Docente",IF(ISBLANK(ORARIO!K83)=TRUE,"",ORARIO!K83),"")</f>
        <v/>
      </c>
      <c r="P83" s="4" t="str">
        <f>IF('DOCENTI-CLASSI-MATERIE'!$B162="Docente",IF(ISBLANK(ORARIO!L83)=TRUE,"",ORARIO!L83),"")</f>
        <v/>
      </c>
      <c r="Q83" s="4" t="str">
        <f>IF('DOCENTI-CLASSI-MATERIE'!$B162="Docente",IF(ISBLANK(ORARIO!M83)=TRUE,"",ORARIO!M83),"")</f>
        <v/>
      </c>
      <c r="R83" s="4" t="str">
        <f>IF('DOCENTI-CLASSI-MATERIE'!$B162="Docente",IF(ISBLANK(ORARIO!#REF!)=TRUE,"",ORARIO!#REF!),"")</f>
        <v/>
      </c>
      <c r="S83" s="4" t="str">
        <f>IF('DOCENTI-CLASSI-MATERIE'!$B162="Docente",IF(ISBLANK(ORARIO!#REF!)=TRUE,"",ORARIO!#REF!),"")</f>
        <v/>
      </c>
      <c r="T83" s="4" t="str">
        <f>IF('DOCENTI-CLASSI-MATERIE'!$B162="Docente",IF(ISBLANK(ORARIO!#REF!)=TRUE,"",ORARIO!#REF!),"")</f>
        <v/>
      </c>
      <c r="U83" s="6" t="str">
        <f>IF('DOCENTI-CLASSI-MATERIE'!$B162="Docente",IF(ISBLANK(ORARIO!#REF!)=TRUE,"",ORARIO!#REF!),"")</f>
        <v/>
      </c>
      <c r="V83" s="5" t="str">
        <f>IF('DOCENTI-CLASSI-MATERIE'!$B162="Docente",IF(ISBLANK(ORARIO!N83)=TRUE,"",ORARIO!N83),"")</f>
        <v/>
      </c>
      <c r="W83" s="4" t="str">
        <f>IF('DOCENTI-CLASSI-MATERIE'!$B162="Docente",IF(ISBLANK(ORARIO!O83)=TRUE,"",ORARIO!O83),"")</f>
        <v/>
      </c>
      <c r="X83" s="4" t="str">
        <f>IF('DOCENTI-CLASSI-MATERIE'!$B162="Docente",IF(ISBLANK(ORARIO!P83)=TRUE,"",ORARIO!P83),"")</f>
        <v/>
      </c>
      <c r="Y83" s="4" t="str">
        <f>IF('DOCENTI-CLASSI-MATERIE'!$B162="Docente",IF(ISBLANK(ORARIO!Q83)=TRUE,"",ORARIO!Q83),"")</f>
        <v/>
      </c>
      <c r="Z83" s="4" t="str">
        <f>IF('DOCENTI-CLASSI-MATERIE'!$B162="Docente",IF(ISBLANK(ORARIO!R83)=TRUE,"",ORARIO!R83),"")</f>
        <v/>
      </c>
      <c r="AA83" s="4" t="str">
        <f>IF('DOCENTI-CLASSI-MATERIE'!$B162="Docente",IF(ISBLANK(ORARIO!S83)=TRUE,"",ORARIO!S83),"")</f>
        <v/>
      </c>
      <c r="AB83" s="4" t="str">
        <f>IF('DOCENTI-CLASSI-MATERIE'!$B162="Docente",IF(ISBLANK(ORARIO!#REF!)=TRUE,"",ORARIO!#REF!),"")</f>
        <v/>
      </c>
      <c r="AC83" s="4" t="str">
        <f>IF('DOCENTI-CLASSI-MATERIE'!$B162="Docente",IF(ISBLANK(ORARIO!#REF!)=TRUE,"",ORARIO!#REF!),"")</f>
        <v/>
      </c>
      <c r="AD83" s="4" t="str">
        <f>IF('DOCENTI-CLASSI-MATERIE'!$B162="Docente",IF(ISBLANK(ORARIO!#REF!)=TRUE,"",ORARIO!#REF!),"")</f>
        <v/>
      </c>
      <c r="AE83" s="6" t="str">
        <f>IF('DOCENTI-CLASSI-MATERIE'!$B162="Docente",IF(ISBLANK(ORARIO!#REF!)=TRUE,"",ORARIO!#REF!),"")</f>
        <v/>
      </c>
      <c r="AF83" s="5" t="str">
        <f>IF('DOCENTI-CLASSI-MATERIE'!$B162="Docente",IF(ISBLANK(ORARIO!T83)=TRUE,"",ORARIO!T83),"")</f>
        <v/>
      </c>
      <c r="AG83" s="4" t="str">
        <f>IF('DOCENTI-CLASSI-MATERIE'!$B162="Docente",IF(ISBLANK(ORARIO!U83)=TRUE,"",ORARIO!U83),"")</f>
        <v/>
      </c>
      <c r="AH83" s="4" t="str">
        <f>IF('DOCENTI-CLASSI-MATERIE'!$B162="Docente",IF(ISBLANK(ORARIO!V83)=TRUE,"",ORARIO!V83),"")</f>
        <v/>
      </c>
      <c r="AI83" s="4" t="str">
        <f>IF('DOCENTI-CLASSI-MATERIE'!$B162="Docente",IF(ISBLANK(ORARIO!W83)=TRUE,"",ORARIO!W83),"")</f>
        <v/>
      </c>
      <c r="AJ83" s="4" t="str">
        <f>IF('DOCENTI-CLASSI-MATERIE'!$B162="Docente",IF(ISBLANK(ORARIO!X83)=TRUE,"",ORARIO!X83),"")</f>
        <v/>
      </c>
      <c r="AK83" s="4" t="str">
        <f>IF('DOCENTI-CLASSI-MATERIE'!$B162="Docente",IF(ISBLANK(ORARIO!Y83)=TRUE,"",ORARIO!Y83),"")</f>
        <v/>
      </c>
      <c r="AL83" s="4" t="str">
        <f>IF('DOCENTI-CLASSI-MATERIE'!$B162="Docente",IF(ISBLANK(ORARIO!#REF!)=TRUE,"",ORARIO!#REF!),"")</f>
        <v/>
      </c>
      <c r="AM83" s="4" t="str">
        <f>IF('DOCENTI-CLASSI-MATERIE'!$B162="Docente",IF(ISBLANK(ORARIO!#REF!)=TRUE,"",ORARIO!#REF!),"")</f>
        <v/>
      </c>
      <c r="AN83" s="4" t="str">
        <f>IF('DOCENTI-CLASSI-MATERIE'!$B162="Docente",IF(ISBLANK(ORARIO!#REF!)=TRUE,"",ORARIO!#REF!),"")</f>
        <v/>
      </c>
      <c r="AO83" s="6" t="str">
        <f>IF('DOCENTI-CLASSI-MATERIE'!$B162="Docente",IF(ISBLANK(ORARIO!#REF!)=TRUE,"",ORARIO!#REF!),"")</f>
        <v/>
      </c>
      <c r="AP83" s="5" t="str">
        <f>IF('DOCENTI-CLASSI-MATERIE'!$B162="Docente",IF(ISBLANK(ORARIO!Z83)=TRUE,"",ORARIO!Z83),"")</f>
        <v/>
      </c>
      <c r="AQ83" s="4" t="str">
        <f>IF('DOCENTI-CLASSI-MATERIE'!$B162="Docente",IF(ISBLANK(ORARIO!AA83)=TRUE,"",ORARIO!AA83),"")</f>
        <v/>
      </c>
      <c r="AR83" s="4" t="str">
        <f>IF('DOCENTI-CLASSI-MATERIE'!$B162="Docente",IF(ISBLANK(ORARIO!AB83)=TRUE,"",ORARIO!AB83),"")</f>
        <v/>
      </c>
      <c r="AS83" s="4" t="str">
        <f>IF('DOCENTI-CLASSI-MATERIE'!$B162="Docente",IF(ISBLANK(ORARIO!AC83)=TRUE,"",ORARIO!AC83),"")</f>
        <v/>
      </c>
      <c r="AT83" s="4" t="str">
        <f>IF('DOCENTI-CLASSI-MATERIE'!$B162="Docente",IF(ISBLANK(ORARIO!AD83)=TRUE,"",ORARIO!AD83),"")</f>
        <v/>
      </c>
      <c r="AU83" s="4" t="str">
        <f>IF('DOCENTI-CLASSI-MATERIE'!$B162="Docente",IF(ISBLANK(ORARIO!#REF!)=TRUE,"",ORARIO!#REF!),"")</f>
        <v/>
      </c>
      <c r="AV83" s="4" t="str">
        <f>IF('DOCENTI-CLASSI-MATERIE'!$B162="Docente",IF(ISBLANK(ORARIO!#REF!)=TRUE,"",ORARIO!#REF!),"")</f>
        <v/>
      </c>
      <c r="AW83" s="4" t="str">
        <f>IF('DOCENTI-CLASSI-MATERIE'!$B162="Docente",IF(ISBLANK(ORARIO!#REF!)=TRUE,"",ORARIO!#REF!),"")</f>
        <v/>
      </c>
      <c r="AX83" s="4" t="str">
        <f>IF('DOCENTI-CLASSI-MATERIE'!$B162="Docente",IF(ISBLANK(ORARIO!#REF!)=TRUE,"",ORARIO!#REF!),"")</f>
        <v/>
      </c>
      <c r="AY83" s="6" t="str">
        <f>IF('DOCENTI-CLASSI-MATERIE'!$B162="Docente",IF(ISBLANK(ORARIO!#REF!)=TRUE,"",ORARIO!#REF!),"")</f>
        <v/>
      </c>
      <c r="AZ83" s="5" t="str">
        <f>IF('DOCENTI-CLASSI-MATERIE'!$B162="Docente",IF(ISBLANK(ORARIO!AE83)=TRUE,"",ORARIO!AE83),"")</f>
        <v/>
      </c>
      <c r="BA83" s="4" t="str">
        <f>IF('DOCENTI-CLASSI-MATERIE'!$B162="Docente",IF(ISBLANK(ORARIO!AF83)=TRUE,"",ORARIO!AF83),"")</f>
        <v/>
      </c>
      <c r="BB83" s="4" t="str">
        <f>IF('DOCENTI-CLASSI-MATERIE'!$B162="Docente",IF(ISBLANK(ORARIO!AG83)=TRUE,"",ORARIO!AG83),"")</f>
        <v/>
      </c>
      <c r="BC83" s="4" t="str">
        <f>IF('DOCENTI-CLASSI-MATERIE'!$B162="Docente",IF(ISBLANK(ORARIO!AH83)=TRUE,"",ORARIO!AH83),"")</f>
        <v/>
      </c>
      <c r="BD83" s="4" t="str">
        <f>IF('DOCENTI-CLASSI-MATERIE'!$B162="Docente",IF(ISBLANK(ORARIO!AI83)=TRUE,"",ORARIO!AI83),"")</f>
        <v/>
      </c>
      <c r="BE83" s="4" t="str">
        <f>IF('DOCENTI-CLASSI-MATERIE'!$B162="Docente",IF(ISBLANK(ORARIO!#REF!)=TRUE,"",ORARIO!#REF!),"")</f>
        <v/>
      </c>
      <c r="BF83" s="4" t="str">
        <f>IF('DOCENTI-CLASSI-MATERIE'!$B162="Docente",IF(ISBLANK(ORARIO!#REF!)=TRUE,"",ORARIO!#REF!),"")</f>
        <v/>
      </c>
      <c r="BG83" s="4" t="str">
        <f>IF('DOCENTI-CLASSI-MATERIE'!$B162="Docente",IF(ISBLANK(ORARIO!#REF!)=TRUE,"",ORARIO!#REF!),"")</f>
        <v/>
      </c>
      <c r="BH83" s="4" t="str">
        <f>IF('DOCENTI-CLASSI-MATERIE'!$B162="Docente",IF(ISBLANK(ORARIO!#REF!)=TRUE,"",ORARIO!#REF!),"")</f>
        <v/>
      </c>
      <c r="BI83" s="6" t="str">
        <f>IF('DOCENTI-CLASSI-MATERIE'!$B162="Docente",IF(ISBLANK(ORARIO!#REF!)=TRUE,"",ORARIO!#REF!),"")</f>
        <v/>
      </c>
    </row>
    <row r="84" spans="1:61" ht="20.100000000000001" customHeight="1">
      <c r="A84" s="79" t="str">
        <f>IF('DOCENTI-CLASSI-MATERIE'!B164="Docente",'DOCENTI-CLASSI-MATERIE'!A164,"")</f>
        <v/>
      </c>
      <c r="B84" s="5" t="str">
        <f>IF('DOCENTI-CLASSI-MATERIE'!$B164="Docente",IF(ISBLANK(ORARIO!C84)=TRUE,"",ORARIO!C84),"")</f>
        <v/>
      </c>
      <c r="C84" s="4" t="str">
        <f>IF('DOCENTI-CLASSI-MATERIE'!$B164="Docente",IF(ISBLANK(ORARIO!D84)=TRUE,"",ORARIO!D84),"")</f>
        <v/>
      </c>
      <c r="D84" s="4" t="str">
        <f>IF('DOCENTI-CLASSI-MATERIE'!$B164="Docente",IF(ISBLANK(ORARIO!E84)=TRUE,"",ORARIO!E84),"")</f>
        <v/>
      </c>
      <c r="E84" s="4" t="str">
        <f>IF('DOCENTI-CLASSI-MATERIE'!$B164="Docente",IF(ISBLANK(ORARIO!F84)=TRUE,"",ORARIO!F84),"")</f>
        <v/>
      </c>
      <c r="F84" s="4" t="str">
        <f>IF('DOCENTI-CLASSI-MATERIE'!$B164="Docente",IF(ISBLANK(ORARIO!G84)=TRUE,"",ORARIO!G84),"")</f>
        <v/>
      </c>
      <c r="G84" s="4" t="str">
        <f>IF('DOCENTI-CLASSI-MATERIE'!$B164="Docente",IF(ISBLANK(ORARIO!#REF!)=TRUE,"",ORARIO!#REF!),"")</f>
        <v/>
      </c>
      <c r="H84" s="4" t="str">
        <f>IF('DOCENTI-CLASSI-MATERIE'!$B164="Docente",IF(ISBLANK(ORARIO!#REF!)=TRUE,"",ORARIO!#REF!),"")</f>
        <v/>
      </c>
      <c r="I84" s="4" t="str">
        <f>IF('DOCENTI-CLASSI-MATERIE'!$B164="Docente",IF(ISBLANK(ORARIO!#REF!)=TRUE,"",ORARIO!#REF!),"")</f>
        <v/>
      </c>
      <c r="J84" s="4" t="str">
        <f>IF('DOCENTI-CLASSI-MATERIE'!$B164="Docente",IF(ISBLANK(ORARIO!#REF!)=TRUE,"",ORARIO!#REF!),"")</f>
        <v/>
      </c>
      <c r="K84" s="6" t="str">
        <f>IF('DOCENTI-CLASSI-MATERIE'!$B164="Docente",IF(ISBLANK(ORARIO!#REF!)=TRUE,"",ORARIO!#REF!),"")</f>
        <v/>
      </c>
      <c r="L84" s="5" t="str">
        <f>IF('DOCENTI-CLASSI-MATERIE'!$B164="Docente",IF(ISBLANK(ORARIO!H84)=TRUE,"",ORARIO!H84),"")</f>
        <v/>
      </c>
      <c r="M84" s="4" t="str">
        <f>IF('DOCENTI-CLASSI-MATERIE'!$B164="Docente",IF(ISBLANK(ORARIO!I84)=TRUE,"",ORARIO!I84),"")</f>
        <v/>
      </c>
      <c r="N84" s="4" t="str">
        <f>IF('DOCENTI-CLASSI-MATERIE'!$B164="Docente",IF(ISBLANK(ORARIO!J84)=TRUE,"",ORARIO!J84),"")</f>
        <v/>
      </c>
      <c r="O84" s="4" t="str">
        <f>IF('DOCENTI-CLASSI-MATERIE'!$B164="Docente",IF(ISBLANK(ORARIO!K84)=TRUE,"",ORARIO!K84),"")</f>
        <v/>
      </c>
      <c r="P84" s="4" t="str">
        <f>IF('DOCENTI-CLASSI-MATERIE'!$B164="Docente",IF(ISBLANK(ORARIO!L84)=TRUE,"",ORARIO!L84),"")</f>
        <v/>
      </c>
      <c r="Q84" s="4" t="str">
        <f>IF('DOCENTI-CLASSI-MATERIE'!$B164="Docente",IF(ISBLANK(ORARIO!M84)=TRUE,"",ORARIO!M84),"")</f>
        <v/>
      </c>
      <c r="R84" s="4" t="str">
        <f>IF('DOCENTI-CLASSI-MATERIE'!$B164="Docente",IF(ISBLANK(ORARIO!#REF!)=TRUE,"",ORARIO!#REF!),"")</f>
        <v/>
      </c>
      <c r="S84" s="4" t="str">
        <f>IF('DOCENTI-CLASSI-MATERIE'!$B164="Docente",IF(ISBLANK(ORARIO!#REF!)=TRUE,"",ORARIO!#REF!),"")</f>
        <v/>
      </c>
      <c r="T84" s="4" t="str">
        <f>IF('DOCENTI-CLASSI-MATERIE'!$B164="Docente",IF(ISBLANK(ORARIO!#REF!)=TRUE,"",ORARIO!#REF!),"")</f>
        <v/>
      </c>
      <c r="U84" s="6" t="str">
        <f>IF('DOCENTI-CLASSI-MATERIE'!$B164="Docente",IF(ISBLANK(ORARIO!#REF!)=TRUE,"",ORARIO!#REF!),"")</f>
        <v/>
      </c>
      <c r="V84" s="5" t="str">
        <f>IF('DOCENTI-CLASSI-MATERIE'!$B164="Docente",IF(ISBLANK(ORARIO!N84)=TRUE,"",ORARIO!N84),"")</f>
        <v/>
      </c>
      <c r="W84" s="4" t="str">
        <f>IF('DOCENTI-CLASSI-MATERIE'!$B164="Docente",IF(ISBLANK(ORARIO!O84)=TRUE,"",ORARIO!O84),"")</f>
        <v/>
      </c>
      <c r="X84" s="4" t="str">
        <f>IF('DOCENTI-CLASSI-MATERIE'!$B164="Docente",IF(ISBLANK(ORARIO!P84)=TRUE,"",ORARIO!P84),"")</f>
        <v/>
      </c>
      <c r="Y84" s="4" t="str">
        <f>IF('DOCENTI-CLASSI-MATERIE'!$B164="Docente",IF(ISBLANK(ORARIO!Q84)=TRUE,"",ORARIO!Q84),"")</f>
        <v/>
      </c>
      <c r="Z84" s="4" t="str">
        <f>IF('DOCENTI-CLASSI-MATERIE'!$B164="Docente",IF(ISBLANK(ORARIO!R84)=TRUE,"",ORARIO!R84),"")</f>
        <v/>
      </c>
      <c r="AA84" s="4" t="str">
        <f>IF('DOCENTI-CLASSI-MATERIE'!$B164="Docente",IF(ISBLANK(ORARIO!S84)=TRUE,"",ORARIO!S84),"")</f>
        <v/>
      </c>
      <c r="AB84" s="4" t="str">
        <f>IF('DOCENTI-CLASSI-MATERIE'!$B164="Docente",IF(ISBLANK(ORARIO!#REF!)=TRUE,"",ORARIO!#REF!),"")</f>
        <v/>
      </c>
      <c r="AC84" s="4" t="str">
        <f>IF('DOCENTI-CLASSI-MATERIE'!$B164="Docente",IF(ISBLANK(ORARIO!#REF!)=TRUE,"",ORARIO!#REF!),"")</f>
        <v/>
      </c>
      <c r="AD84" s="4" t="str">
        <f>IF('DOCENTI-CLASSI-MATERIE'!$B164="Docente",IF(ISBLANK(ORARIO!#REF!)=TRUE,"",ORARIO!#REF!),"")</f>
        <v/>
      </c>
      <c r="AE84" s="6" t="str">
        <f>IF('DOCENTI-CLASSI-MATERIE'!$B164="Docente",IF(ISBLANK(ORARIO!#REF!)=TRUE,"",ORARIO!#REF!),"")</f>
        <v/>
      </c>
      <c r="AF84" s="5" t="str">
        <f>IF('DOCENTI-CLASSI-MATERIE'!$B164="Docente",IF(ISBLANK(ORARIO!T84)=TRUE,"",ORARIO!T84),"")</f>
        <v/>
      </c>
      <c r="AG84" s="4" t="str">
        <f>IF('DOCENTI-CLASSI-MATERIE'!$B164="Docente",IF(ISBLANK(ORARIO!U84)=TRUE,"",ORARIO!U84),"")</f>
        <v/>
      </c>
      <c r="AH84" s="4" t="str">
        <f>IF('DOCENTI-CLASSI-MATERIE'!$B164="Docente",IF(ISBLANK(ORARIO!V84)=TRUE,"",ORARIO!V84),"")</f>
        <v/>
      </c>
      <c r="AI84" s="4" t="str">
        <f>IF('DOCENTI-CLASSI-MATERIE'!$B164="Docente",IF(ISBLANK(ORARIO!W84)=TRUE,"",ORARIO!W84),"")</f>
        <v/>
      </c>
      <c r="AJ84" s="4" t="str">
        <f>IF('DOCENTI-CLASSI-MATERIE'!$B164="Docente",IF(ISBLANK(ORARIO!X84)=TRUE,"",ORARIO!X84),"")</f>
        <v/>
      </c>
      <c r="AK84" s="4" t="str">
        <f>IF('DOCENTI-CLASSI-MATERIE'!$B164="Docente",IF(ISBLANK(ORARIO!Y84)=TRUE,"",ORARIO!Y84),"")</f>
        <v/>
      </c>
      <c r="AL84" s="4" t="str">
        <f>IF('DOCENTI-CLASSI-MATERIE'!$B164="Docente",IF(ISBLANK(ORARIO!#REF!)=TRUE,"",ORARIO!#REF!),"")</f>
        <v/>
      </c>
      <c r="AM84" s="4" t="str">
        <f>IF('DOCENTI-CLASSI-MATERIE'!$B164="Docente",IF(ISBLANK(ORARIO!#REF!)=TRUE,"",ORARIO!#REF!),"")</f>
        <v/>
      </c>
      <c r="AN84" s="4" t="str">
        <f>IF('DOCENTI-CLASSI-MATERIE'!$B164="Docente",IF(ISBLANK(ORARIO!#REF!)=TRUE,"",ORARIO!#REF!),"")</f>
        <v/>
      </c>
      <c r="AO84" s="6" t="str">
        <f>IF('DOCENTI-CLASSI-MATERIE'!$B164="Docente",IF(ISBLANK(ORARIO!#REF!)=TRUE,"",ORARIO!#REF!),"")</f>
        <v/>
      </c>
      <c r="AP84" s="5" t="str">
        <f>IF('DOCENTI-CLASSI-MATERIE'!$B164="Docente",IF(ISBLANK(ORARIO!Z84)=TRUE,"",ORARIO!Z84),"")</f>
        <v/>
      </c>
      <c r="AQ84" s="4" t="str">
        <f>IF('DOCENTI-CLASSI-MATERIE'!$B164="Docente",IF(ISBLANK(ORARIO!AA84)=TRUE,"",ORARIO!AA84),"")</f>
        <v/>
      </c>
      <c r="AR84" s="4" t="str">
        <f>IF('DOCENTI-CLASSI-MATERIE'!$B164="Docente",IF(ISBLANK(ORARIO!AB84)=TRUE,"",ORARIO!AB84),"")</f>
        <v/>
      </c>
      <c r="AS84" s="4" t="str">
        <f>IF('DOCENTI-CLASSI-MATERIE'!$B164="Docente",IF(ISBLANK(ORARIO!AC84)=TRUE,"",ORARIO!AC84),"")</f>
        <v/>
      </c>
      <c r="AT84" s="4" t="str">
        <f>IF('DOCENTI-CLASSI-MATERIE'!$B164="Docente",IF(ISBLANK(ORARIO!AD84)=TRUE,"",ORARIO!AD84),"")</f>
        <v/>
      </c>
      <c r="AU84" s="4" t="str">
        <f>IF('DOCENTI-CLASSI-MATERIE'!$B164="Docente",IF(ISBLANK(ORARIO!#REF!)=TRUE,"",ORARIO!#REF!),"")</f>
        <v/>
      </c>
      <c r="AV84" s="4" t="str">
        <f>IF('DOCENTI-CLASSI-MATERIE'!$B164="Docente",IF(ISBLANK(ORARIO!#REF!)=TRUE,"",ORARIO!#REF!),"")</f>
        <v/>
      </c>
      <c r="AW84" s="4" t="str">
        <f>IF('DOCENTI-CLASSI-MATERIE'!$B164="Docente",IF(ISBLANK(ORARIO!#REF!)=TRUE,"",ORARIO!#REF!),"")</f>
        <v/>
      </c>
      <c r="AX84" s="4" t="str">
        <f>IF('DOCENTI-CLASSI-MATERIE'!$B164="Docente",IF(ISBLANK(ORARIO!#REF!)=TRUE,"",ORARIO!#REF!),"")</f>
        <v/>
      </c>
      <c r="AY84" s="6" t="str">
        <f>IF('DOCENTI-CLASSI-MATERIE'!$B164="Docente",IF(ISBLANK(ORARIO!#REF!)=TRUE,"",ORARIO!#REF!),"")</f>
        <v/>
      </c>
      <c r="AZ84" s="5" t="str">
        <f>IF('DOCENTI-CLASSI-MATERIE'!$B164="Docente",IF(ISBLANK(ORARIO!AE84)=TRUE,"",ORARIO!AE84),"")</f>
        <v/>
      </c>
      <c r="BA84" s="4" t="str">
        <f>IF('DOCENTI-CLASSI-MATERIE'!$B164="Docente",IF(ISBLANK(ORARIO!AF84)=TRUE,"",ORARIO!AF84),"")</f>
        <v/>
      </c>
      <c r="BB84" s="4" t="str">
        <f>IF('DOCENTI-CLASSI-MATERIE'!$B164="Docente",IF(ISBLANK(ORARIO!AG84)=TRUE,"",ORARIO!AG84),"")</f>
        <v/>
      </c>
      <c r="BC84" s="4" t="str">
        <f>IF('DOCENTI-CLASSI-MATERIE'!$B164="Docente",IF(ISBLANK(ORARIO!AH84)=TRUE,"",ORARIO!AH84),"")</f>
        <v/>
      </c>
      <c r="BD84" s="4" t="str">
        <f>IF('DOCENTI-CLASSI-MATERIE'!$B164="Docente",IF(ISBLANK(ORARIO!AI84)=TRUE,"",ORARIO!AI84),"")</f>
        <v/>
      </c>
      <c r="BE84" s="4" t="str">
        <f>IF('DOCENTI-CLASSI-MATERIE'!$B164="Docente",IF(ISBLANK(ORARIO!#REF!)=TRUE,"",ORARIO!#REF!),"")</f>
        <v/>
      </c>
      <c r="BF84" s="4" t="str">
        <f>IF('DOCENTI-CLASSI-MATERIE'!$B164="Docente",IF(ISBLANK(ORARIO!#REF!)=TRUE,"",ORARIO!#REF!),"")</f>
        <v/>
      </c>
      <c r="BG84" s="4" t="str">
        <f>IF('DOCENTI-CLASSI-MATERIE'!$B164="Docente",IF(ISBLANK(ORARIO!#REF!)=TRUE,"",ORARIO!#REF!),"")</f>
        <v/>
      </c>
      <c r="BH84" s="4" t="str">
        <f>IF('DOCENTI-CLASSI-MATERIE'!$B164="Docente",IF(ISBLANK(ORARIO!#REF!)=TRUE,"",ORARIO!#REF!),"")</f>
        <v/>
      </c>
      <c r="BI84" s="6" t="str">
        <f>IF('DOCENTI-CLASSI-MATERIE'!$B164="Docente",IF(ISBLANK(ORARIO!#REF!)=TRUE,"",ORARIO!#REF!),"")</f>
        <v/>
      </c>
    </row>
    <row r="85" spans="1:61" ht="20.100000000000001" customHeight="1">
      <c r="A85" s="79" t="str">
        <f>IF('DOCENTI-CLASSI-MATERIE'!B166="Docente",'DOCENTI-CLASSI-MATERIE'!A166,"")</f>
        <v/>
      </c>
      <c r="B85" s="5" t="str">
        <f>IF('DOCENTI-CLASSI-MATERIE'!$B166="Docente",IF(ISBLANK(ORARIO!C85)=TRUE,"",ORARIO!C85),"")</f>
        <v/>
      </c>
      <c r="C85" s="4" t="str">
        <f>IF('DOCENTI-CLASSI-MATERIE'!$B166="Docente",IF(ISBLANK(ORARIO!D85)=TRUE,"",ORARIO!D85),"")</f>
        <v/>
      </c>
      <c r="D85" s="4" t="str">
        <f>IF('DOCENTI-CLASSI-MATERIE'!$B166="Docente",IF(ISBLANK(ORARIO!E85)=TRUE,"",ORARIO!E85),"")</f>
        <v/>
      </c>
      <c r="E85" s="4" t="str">
        <f>IF('DOCENTI-CLASSI-MATERIE'!$B166="Docente",IF(ISBLANK(ORARIO!F85)=TRUE,"",ORARIO!F85),"")</f>
        <v/>
      </c>
      <c r="F85" s="4" t="str">
        <f>IF('DOCENTI-CLASSI-MATERIE'!$B166="Docente",IF(ISBLANK(ORARIO!G85)=TRUE,"",ORARIO!G85),"")</f>
        <v/>
      </c>
      <c r="G85" s="4" t="str">
        <f>IF('DOCENTI-CLASSI-MATERIE'!$B166="Docente",IF(ISBLANK(ORARIO!#REF!)=TRUE,"",ORARIO!#REF!),"")</f>
        <v/>
      </c>
      <c r="H85" s="4" t="str">
        <f>IF('DOCENTI-CLASSI-MATERIE'!$B166="Docente",IF(ISBLANK(ORARIO!#REF!)=TRUE,"",ORARIO!#REF!),"")</f>
        <v/>
      </c>
      <c r="I85" s="4" t="str">
        <f>IF('DOCENTI-CLASSI-MATERIE'!$B166="Docente",IF(ISBLANK(ORARIO!#REF!)=TRUE,"",ORARIO!#REF!),"")</f>
        <v/>
      </c>
      <c r="J85" s="4" t="str">
        <f>IF('DOCENTI-CLASSI-MATERIE'!$B166="Docente",IF(ISBLANK(ORARIO!#REF!)=TRUE,"",ORARIO!#REF!),"")</f>
        <v/>
      </c>
      <c r="K85" s="6" t="str">
        <f>IF('DOCENTI-CLASSI-MATERIE'!$B166="Docente",IF(ISBLANK(ORARIO!#REF!)=TRUE,"",ORARIO!#REF!),"")</f>
        <v/>
      </c>
      <c r="L85" s="5" t="str">
        <f>IF('DOCENTI-CLASSI-MATERIE'!$B166="Docente",IF(ISBLANK(ORARIO!H85)=TRUE,"",ORARIO!H85),"")</f>
        <v/>
      </c>
      <c r="M85" s="4" t="str">
        <f>IF('DOCENTI-CLASSI-MATERIE'!$B166="Docente",IF(ISBLANK(ORARIO!I85)=TRUE,"",ORARIO!I85),"")</f>
        <v/>
      </c>
      <c r="N85" s="4" t="str">
        <f>IF('DOCENTI-CLASSI-MATERIE'!$B166="Docente",IF(ISBLANK(ORARIO!J85)=TRUE,"",ORARIO!J85),"")</f>
        <v/>
      </c>
      <c r="O85" s="4" t="str">
        <f>IF('DOCENTI-CLASSI-MATERIE'!$B166="Docente",IF(ISBLANK(ORARIO!K85)=TRUE,"",ORARIO!K85),"")</f>
        <v/>
      </c>
      <c r="P85" s="4" t="str">
        <f>IF('DOCENTI-CLASSI-MATERIE'!$B166="Docente",IF(ISBLANK(ORARIO!L85)=TRUE,"",ORARIO!L85),"")</f>
        <v/>
      </c>
      <c r="Q85" s="4" t="str">
        <f>IF('DOCENTI-CLASSI-MATERIE'!$B166="Docente",IF(ISBLANK(ORARIO!M85)=TRUE,"",ORARIO!M85),"")</f>
        <v/>
      </c>
      <c r="R85" s="4" t="str">
        <f>IF('DOCENTI-CLASSI-MATERIE'!$B166="Docente",IF(ISBLANK(ORARIO!#REF!)=TRUE,"",ORARIO!#REF!),"")</f>
        <v/>
      </c>
      <c r="S85" s="4" t="str">
        <f>IF('DOCENTI-CLASSI-MATERIE'!$B166="Docente",IF(ISBLANK(ORARIO!#REF!)=TRUE,"",ORARIO!#REF!),"")</f>
        <v/>
      </c>
      <c r="T85" s="4" t="str">
        <f>IF('DOCENTI-CLASSI-MATERIE'!$B166="Docente",IF(ISBLANK(ORARIO!#REF!)=TRUE,"",ORARIO!#REF!),"")</f>
        <v/>
      </c>
      <c r="U85" s="6" t="str">
        <f>IF('DOCENTI-CLASSI-MATERIE'!$B166="Docente",IF(ISBLANK(ORARIO!#REF!)=TRUE,"",ORARIO!#REF!),"")</f>
        <v/>
      </c>
      <c r="V85" s="5" t="str">
        <f>IF('DOCENTI-CLASSI-MATERIE'!$B166="Docente",IF(ISBLANK(ORARIO!N85)=TRUE,"",ORARIO!N85),"")</f>
        <v/>
      </c>
      <c r="W85" s="4" t="str">
        <f>IF('DOCENTI-CLASSI-MATERIE'!$B166="Docente",IF(ISBLANK(ORARIO!O85)=TRUE,"",ORARIO!O85),"")</f>
        <v/>
      </c>
      <c r="X85" s="4" t="str">
        <f>IF('DOCENTI-CLASSI-MATERIE'!$B166="Docente",IF(ISBLANK(ORARIO!P85)=TRUE,"",ORARIO!P85),"")</f>
        <v/>
      </c>
      <c r="Y85" s="4" t="str">
        <f>IF('DOCENTI-CLASSI-MATERIE'!$B166="Docente",IF(ISBLANK(ORARIO!Q85)=TRUE,"",ORARIO!Q85),"")</f>
        <v/>
      </c>
      <c r="Z85" s="4" t="str">
        <f>IF('DOCENTI-CLASSI-MATERIE'!$B166="Docente",IF(ISBLANK(ORARIO!R85)=TRUE,"",ORARIO!R85),"")</f>
        <v/>
      </c>
      <c r="AA85" s="4" t="str">
        <f>IF('DOCENTI-CLASSI-MATERIE'!$B166="Docente",IF(ISBLANK(ORARIO!S85)=TRUE,"",ORARIO!S85),"")</f>
        <v/>
      </c>
      <c r="AB85" s="4" t="str">
        <f>IF('DOCENTI-CLASSI-MATERIE'!$B166="Docente",IF(ISBLANK(ORARIO!#REF!)=TRUE,"",ORARIO!#REF!),"")</f>
        <v/>
      </c>
      <c r="AC85" s="4" t="str">
        <f>IF('DOCENTI-CLASSI-MATERIE'!$B166="Docente",IF(ISBLANK(ORARIO!#REF!)=TRUE,"",ORARIO!#REF!),"")</f>
        <v/>
      </c>
      <c r="AD85" s="4" t="str">
        <f>IF('DOCENTI-CLASSI-MATERIE'!$B166="Docente",IF(ISBLANK(ORARIO!#REF!)=TRUE,"",ORARIO!#REF!),"")</f>
        <v/>
      </c>
      <c r="AE85" s="6" t="str">
        <f>IF('DOCENTI-CLASSI-MATERIE'!$B166="Docente",IF(ISBLANK(ORARIO!#REF!)=TRUE,"",ORARIO!#REF!),"")</f>
        <v/>
      </c>
      <c r="AF85" s="5" t="str">
        <f>IF('DOCENTI-CLASSI-MATERIE'!$B166="Docente",IF(ISBLANK(ORARIO!T85)=TRUE,"",ORARIO!T85),"")</f>
        <v/>
      </c>
      <c r="AG85" s="4" t="str">
        <f>IF('DOCENTI-CLASSI-MATERIE'!$B166="Docente",IF(ISBLANK(ORARIO!U85)=TRUE,"",ORARIO!U85),"")</f>
        <v/>
      </c>
      <c r="AH85" s="4" t="str">
        <f>IF('DOCENTI-CLASSI-MATERIE'!$B166="Docente",IF(ISBLANK(ORARIO!V85)=TRUE,"",ORARIO!V85),"")</f>
        <v/>
      </c>
      <c r="AI85" s="4" t="str">
        <f>IF('DOCENTI-CLASSI-MATERIE'!$B166="Docente",IF(ISBLANK(ORARIO!W85)=TRUE,"",ORARIO!W85),"")</f>
        <v/>
      </c>
      <c r="AJ85" s="4" t="str">
        <f>IF('DOCENTI-CLASSI-MATERIE'!$B166="Docente",IF(ISBLANK(ORARIO!X85)=TRUE,"",ORARIO!X85),"")</f>
        <v/>
      </c>
      <c r="AK85" s="4" t="str">
        <f>IF('DOCENTI-CLASSI-MATERIE'!$B166="Docente",IF(ISBLANK(ORARIO!Y85)=TRUE,"",ORARIO!Y85),"")</f>
        <v/>
      </c>
      <c r="AL85" s="4" t="str">
        <f>IF('DOCENTI-CLASSI-MATERIE'!$B166="Docente",IF(ISBLANK(ORARIO!#REF!)=TRUE,"",ORARIO!#REF!),"")</f>
        <v/>
      </c>
      <c r="AM85" s="4" t="str">
        <f>IF('DOCENTI-CLASSI-MATERIE'!$B166="Docente",IF(ISBLANK(ORARIO!#REF!)=TRUE,"",ORARIO!#REF!),"")</f>
        <v/>
      </c>
      <c r="AN85" s="4" t="str">
        <f>IF('DOCENTI-CLASSI-MATERIE'!$B166="Docente",IF(ISBLANK(ORARIO!#REF!)=TRUE,"",ORARIO!#REF!),"")</f>
        <v/>
      </c>
      <c r="AO85" s="6" t="str">
        <f>IF('DOCENTI-CLASSI-MATERIE'!$B166="Docente",IF(ISBLANK(ORARIO!#REF!)=TRUE,"",ORARIO!#REF!),"")</f>
        <v/>
      </c>
      <c r="AP85" s="5" t="str">
        <f>IF('DOCENTI-CLASSI-MATERIE'!$B166="Docente",IF(ISBLANK(ORARIO!Z85)=TRUE,"",ORARIO!Z85),"")</f>
        <v/>
      </c>
      <c r="AQ85" s="4" t="str">
        <f>IF('DOCENTI-CLASSI-MATERIE'!$B166="Docente",IF(ISBLANK(ORARIO!AA85)=TRUE,"",ORARIO!AA85),"")</f>
        <v/>
      </c>
      <c r="AR85" s="4" t="str">
        <f>IF('DOCENTI-CLASSI-MATERIE'!$B166="Docente",IF(ISBLANK(ORARIO!AB85)=TRUE,"",ORARIO!AB85),"")</f>
        <v/>
      </c>
      <c r="AS85" s="4" t="str">
        <f>IF('DOCENTI-CLASSI-MATERIE'!$B166="Docente",IF(ISBLANK(ORARIO!AC85)=TRUE,"",ORARIO!AC85),"")</f>
        <v/>
      </c>
      <c r="AT85" s="4" t="str">
        <f>IF('DOCENTI-CLASSI-MATERIE'!$B166="Docente",IF(ISBLANK(ORARIO!AD85)=TRUE,"",ORARIO!AD85),"")</f>
        <v/>
      </c>
      <c r="AU85" s="4" t="str">
        <f>IF('DOCENTI-CLASSI-MATERIE'!$B166="Docente",IF(ISBLANK(ORARIO!#REF!)=TRUE,"",ORARIO!#REF!),"")</f>
        <v/>
      </c>
      <c r="AV85" s="4" t="str">
        <f>IF('DOCENTI-CLASSI-MATERIE'!$B166="Docente",IF(ISBLANK(ORARIO!#REF!)=TRUE,"",ORARIO!#REF!),"")</f>
        <v/>
      </c>
      <c r="AW85" s="4" t="str">
        <f>IF('DOCENTI-CLASSI-MATERIE'!$B166="Docente",IF(ISBLANK(ORARIO!#REF!)=TRUE,"",ORARIO!#REF!),"")</f>
        <v/>
      </c>
      <c r="AX85" s="4" t="str">
        <f>IF('DOCENTI-CLASSI-MATERIE'!$B166="Docente",IF(ISBLANK(ORARIO!#REF!)=TRUE,"",ORARIO!#REF!),"")</f>
        <v/>
      </c>
      <c r="AY85" s="6" t="str">
        <f>IF('DOCENTI-CLASSI-MATERIE'!$B166="Docente",IF(ISBLANK(ORARIO!#REF!)=TRUE,"",ORARIO!#REF!),"")</f>
        <v/>
      </c>
      <c r="AZ85" s="5" t="str">
        <f>IF('DOCENTI-CLASSI-MATERIE'!$B166="Docente",IF(ISBLANK(ORARIO!AE85)=TRUE,"",ORARIO!AE85),"")</f>
        <v/>
      </c>
      <c r="BA85" s="4" t="str">
        <f>IF('DOCENTI-CLASSI-MATERIE'!$B166="Docente",IF(ISBLANK(ORARIO!AF85)=TRUE,"",ORARIO!AF85),"")</f>
        <v/>
      </c>
      <c r="BB85" s="4" t="str">
        <f>IF('DOCENTI-CLASSI-MATERIE'!$B166="Docente",IF(ISBLANK(ORARIO!AG85)=TRUE,"",ORARIO!AG85),"")</f>
        <v/>
      </c>
      <c r="BC85" s="4" t="str">
        <f>IF('DOCENTI-CLASSI-MATERIE'!$B166="Docente",IF(ISBLANK(ORARIO!AH85)=TRUE,"",ORARIO!AH85),"")</f>
        <v/>
      </c>
      <c r="BD85" s="4" t="str">
        <f>IF('DOCENTI-CLASSI-MATERIE'!$B166="Docente",IF(ISBLANK(ORARIO!AI85)=TRUE,"",ORARIO!AI85),"")</f>
        <v/>
      </c>
      <c r="BE85" s="4" t="str">
        <f>IF('DOCENTI-CLASSI-MATERIE'!$B166="Docente",IF(ISBLANK(ORARIO!#REF!)=TRUE,"",ORARIO!#REF!),"")</f>
        <v/>
      </c>
      <c r="BF85" s="4" t="str">
        <f>IF('DOCENTI-CLASSI-MATERIE'!$B166="Docente",IF(ISBLANK(ORARIO!#REF!)=TRUE,"",ORARIO!#REF!),"")</f>
        <v/>
      </c>
      <c r="BG85" s="4" t="str">
        <f>IF('DOCENTI-CLASSI-MATERIE'!$B166="Docente",IF(ISBLANK(ORARIO!#REF!)=TRUE,"",ORARIO!#REF!),"")</f>
        <v/>
      </c>
      <c r="BH85" s="4" t="str">
        <f>IF('DOCENTI-CLASSI-MATERIE'!$B166="Docente",IF(ISBLANK(ORARIO!#REF!)=TRUE,"",ORARIO!#REF!),"")</f>
        <v/>
      </c>
      <c r="BI85" s="6" t="str">
        <f>IF('DOCENTI-CLASSI-MATERIE'!$B166="Docente",IF(ISBLANK(ORARIO!#REF!)=TRUE,"",ORARIO!#REF!),"")</f>
        <v/>
      </c>
    </row>
    <row r="86" spans="1:61" ht="20.100000000000001" customHeight="1">
      <c r="A86" s="79" t="str">
        <f>IF('DOCENTI-CLASSI-MATERIE'!B168="Docente",'DOCENTI-CLASSI-MATERIE'!A168,"")</f>
        <v/>
      </c>
      <c r="B86" s="5" t="str">
        <f>IF('DOCENTI-CLASSI-MATERIE'!$B168="Docente",IF(ISBLANK(ORARIO!C86)=TRUE,"",ORARIO!C86),"")</f>
        <v/>
      </c>
      <c r="C86" s="4" t="str">
        <f>IF('DOCENTI-CLASSI-MATERIE'!$B168="Docente",IF(ISBLANK(ORARIO!D86)=TRUE,"",ORARIO!D86),"")</f>
        <v/>
      </c>
      <c r="D86" s="4" t="str">
        <f>IF('DOCENTI-CLASSI-MATERIE'!$B168="Docente",IF(ISBLANK(ORARIO!E86)=TRUE,"",ORARIO!E86),"")</f>
        <v/>
      </c>
      <c r="E86" s="4" t="str">
        <f>IF('DOCENTI-CLASSI-MATERIE'!$B168="Docente",IF(ISBLANK(ORARIO!F86)=TRUE,"",ORARIO!F86),"")</f>
        <v/>
      </c>
      <c r="F86" s="4" t="str">
        <f>IF('DOCENTI-CLASSI-MATERIE'!$B168="Docente",IF(ISBLANK(ORARIO!G86)=TRUE,"",ORARIO!G86),"")</f>
        <v/>
      </c>
      <c r="G86" s="4" t="str">
        <f>IF('DOCENTI-CLASSI-MATERIE'!$B168="Docente",IF(ISBLANK(ORARIO!#REF!)=TRUE,"",ORARIO!#REF!),"")</f>
        <v/>
      </c>
      <c r="H86" s="4" t="str">
        <f>IF('DOCENTI-CLASSI-MATERIE'!$B168="Docente",IF(ISBLANK(ORARIO!#REF!)=TRUE,"",ORARIO!#REF!),"")</f>
        <v/>
      </c>
      <c r="I86" s="4" t="str">
        <f>IF('DOCENTI-CLASSI-MATERIE'!$B168="Docente",IF(ISBLANK(ORARIO!#REF!)=TRUE,"",ORARIO!#REF!),"")</f>
        <v/>
      </c>
      <c r="J86" s="4" t="str">
        <f>IF('DOCENTI-CLASSI-MATERIE'!$B168="Docente",IF(ISBLANK(ORARIO!#REF!)=TRUE,"",ORARIO!#REF!),"")</f>
        <v/>
      </c>
      <c r="K86" s="6" t="str">
        <f>IF('DOCENTI-CLASSI-MATERIE'!$B168="Docente",IF(ISBLANK(ORARIO!#REF!)=TRUE,"",ORARIO!#REF!),"")</f>
        <v/>
      </c>
      <c r="L86" s="5" t="str">
        <f>IF('DOCENTI-CLASSI-MATERIE'!$B168="Docente",IF(ISBLANK(ORARIO!H86)=TRUE,"",ORARIO!H86),"")</f>
        <v/>
      </c>
      <c r="M86" s="4" t="str">
        <f>IF('DOCENTI-CLASSI-MATERIE'!$B168="Docente",IF(ISBLANK(ORARIO!I86)=TRUE,"",ORARIO!I86),"")</f>
        <v/>
      </c>
      <c r="N86" s="4" t="str">
        <f>IF('DOCENTI-CLASSI-MATERIE'!$B168="Docente",IF(ISBLANK(ORARIO!J86)=TRUE,"",ORARIO!J86),"")</f>
        <v/>
      </c>
      <c r="O86" s="4" t="str">
        <f>IF('DOCENTI-CLASSI-MATERIE'!$B168="Docente",IF(ISBLANK(ORARIO!K86)=TRUE,"",ORARIO!K86),"")</f>
        <v/>
      </c>
      <c r="P86" s="4" t="str">
        <f>IF('DOCENTI-CLASSI-MATERIE'!$B168="Docente",IF(ISBLANK(ORARIO!L86)=TRUE,"",ORARIO!L86),"")</f>
        <v/>
      </c>
      <c r="Q86" s="4" t="str">
        <f>IF('DOCENTI-CLASSI-MATERIE'!$B168="Docente",IF(ISBLANK(ORARIO!M86)=TRUE,"",ORARIO!M86),"")</f>
        <v/>
      </c>
      <c r="R86" s="4" t="str">
        <f>IF('DOCENTI-CLASSI-MATERIE'!$B168="Docente",IF(ISBLANK(ORARIO!#REF!)=TRUE,"",ORARIO!#REF!),"")</f>
        <v/>
      </c>
      <c r="S86" s="4" t="str">
        <f>IF('DOCENTI-CLASSI-MATERIE'!$B168="Docente",IF(ISBLANK(ORARIO!#REF!)=TRUE,"",ORARIO!#REF!),"")</f>
        <v/>
      </c>
      <c r="T86" s="4" t="str">
        <f>IF('DOCENTI-CLASSI-MATERIE'!$B168="Docente",IF(ISBLANK(ORARIO!#REF!)=TRUE,"",ORARIO!#REF!),"")</f>
        <v/>
      </c>
      <c r="U86" s="6" t="str">
        <f>IF('DOCENTI-CLASSI-MATERIE'!$B168="Docente",IF(ISBLANK(ORARIO!#REF!)=TRUE,"",ORARIO!#REF!),"")</f>
        <v/>
      </c>
      <c r="V86" s="5" t="str">
        <f>IF('DOCENTI-CLASSI-MATERIE'!$B168="Docente",IF(ISBLANK(ORARIO!N86)=TRUE,"",ORARIO!N86),"")</f>
        <v/>
      </c>
      <c r="W86" s="4" t="str">
        <f>IF('DOCENTI-CLASSI-MATERIE'!$B168="Docente",IF(ISBLANK(ORARIO!O86)=TRUE,"",ORARIO!O86),"")</f>
        <v/>
      </c>
      <c r="X86" s="4" t="str">
        <f>IF('DOCENTI-CLASSI-MATERIE'!$B168="Docente",IF(ISBLANK(ORARIO!P86)=TRUE,"",ORARIO!P86),"")</f>
        <v/>
      </c>
      <c r="Y86" s="4" t="str">
        <f>IF('DOCENTI-CLASSI-MATERIE'!$B168="Docente",IF(ISBLANK(ORARIO!Q86)=TRUE,"",ORARIO!Q86),"")</f>
        <v/>
      </c>
      <c r="Z86" s="4" t="str">
        <f>IF('DOCENTI-CLASSI-MATERIE'!$B168="Docente",IF(ISBLANK(ORARIO!R86)=TRUE,"",ORARIO!R86),"")</f>
        <v/>
      </c>
      <c r="AA86" s="4" t="str">
        <f>IF('DOCENTI-CLASSI-MATERIE'!$B168="Docente",IF(ISBLANK(ORARIO!S86)=TRUE,"",ORARIO!S86),"")</f>
        <v/>
      </c>
      <c r="AB86" s="4" t="str">
        <f>IF('DOCENTI-CLASSI-MATERIE'!$B168="Docente",IF(ISBLANK(ORARIO!#REF!)=TRUE,"",ORARIO!#REF!),"")</f>
        <v/>
      </c>
      <c r="AC86" s="4" t="str">
        <f>IF('DOCENTI-CLASSI-MATERIE'!$B168="Docente",IF(ISBLANK(ORARIO!#REF!)=TRUE,"",ORARIO!#REF!),"")</f>
        <v/>
      </c>
      <c r="AD86" s="4" t="str">
        <f>IF('DOCENTI-CLASSI-MATERIE'!$B168="Docente",IF(ISBLANK(ORARIO!#REF!)=TRUE,"",ORARIO!#REF!),"")</f>
        <v/>
      </c>
      <c r="AE86" s="6" t="str">
        <f>IF('DOCENTI-CLASSI-MATERIE'!$B168="Docente",IF(ISBLANK(ORARIO!#REF!)=TRUE,"",ORARIO!#REF!),"")</f>
        <v/>
      </c>
      <c r="AF86" s="5" t="str">
        <f>IF('DOCENTI-CLASSI-MATERIE'!$B168="Docente",IF(ISBLANK(ORARIO!T86)=TRUE,"",ORARIO!T86),"")</f>
        <v/>
      </c>
      <c r="AG86" s="4" t="str">
        <f>IF('DOCENTI-CLASSI-MATERIE'!$B168="Docente",IF(ISBLANK(ORARIO!U86)=TRUE,"",ORARIO!U86),"")</f>
        <v/>
      </c>
      <c r="AH86" s="4" t="str">
        <f>IF('DOCENTI-CLASSI-MATERIE'!$B168="Docente",IF(ISBLANK(ORARIO!V86)=TRUE,"",ORARIO!V86),"")</f>
        <v/>
      </c>
      <c r="AI86" s="4" t="str">
        <f>IF('DOCENTI-CLASSI-MATERIE'!$B168="Docente",IF(ISBLANK(ORARIO!W86)=TRUE,"",ORARIO!W86),"")</f>
        <v/>
      </c>
      <c r="AJ86" s="4" t="str">
        <f>IF('DOCENTI-CLASSI-MATERIE'!$B168="Docente",IF(ISBLANK(ORARIO!X86)=TRUE,"",ORARIO!X86),"")</f>
        <v/>
      </c>
      <c r="AK86" s="4" t="str">
        <f>IF('DOCENTI-CLASSI-MATERIE'!$B168="Docente",IF(ISBLANK(ORARIO!Y86)=TRUE,"",ORARIO!Y86),"")</f>
        <v/>
      </c>
      <c r="AL86" s="4" t="str">
        <f>IF('DOCENTI-CLASSI-MATERIE'!$B168="Docente",IF(ISBLANK(ORARIO!#REF!)=TRUE,"",ORARIO!#REF!),"")</f>
        <v/>
      </c>
      <c r="AM86" s="4" t="str">
        <f>IF('DOCENTI-CLASSI-MATERIE'!$B168="Docente",IF(ISBLANK(ORARIO!#REF!)=TRUE,"",ORARIO!#REF!),"")</f>
        <v/>
      </c>
      <c r="AN86" s="4" t="str">
        <f>IF('DOCENTI-CLASSI-MATERIE'!$B168="Docente",IF(ISBLANK(ORARIO!#REF!)=TRUE,"",ORARIO!#REF!),"")</f>
        <v/>
      </c>
      <c r="AO86" s="6" t="str">
        <f>IF('DOCENTI-CLASSI-MATERIE'!$B168="Docente",IF(ISBLANK(ORARIO!#REF!)=TRUE,"",ORARIO!#REF!),"")</f>
        <v/>
      </c>
      <c r="AP86" s="5" t="str">
        <f>IF('DOCENTI-CLASSI-MATERIE'!$B168="Docente",IF(ISBLANK(ORARIO!Z86)=TRUE,"",ORARIO!Z86),"")</f>
        <v/>
      </c>
      <c r="AQ86" s="4" t="str">
        <f>IF('DOCENTI-CLASSI-MATERIE'!$B168="Docente",IF(ISBLANK(ORARIO!AA86)=TRUE,"",ORARIO!AA86),"")</f>
        <v/>
      </c>
      <c r="AR86" s="4" t="str">
        <f>IF('DOCENTI-CLASSI-MATERIE'!$B168="Docente",IF(ISBLANK(ORARIO!AB86)=TRUE,"",ORARIO!AB86),"")</f>
        <v/>
      </c>
      <c r="AS86" s="4" t="str">
        <f>IF('DOCENTI-CLASSI-MATERIE'!$B168="Docente",IF(ISBLANK(ORARIO!AC86)=TRUE,"",ORARIO!AC86),"")</f>
        <v/>
      </c>
      <c r="AT86" s="4" t="str">
        <f>IF('DOCENTI-CLASSI-MATERIE'!$B168="Docente",IF(ISBLANK(ORARIO!AD86)=TRUE,"",ORARIO!AD86),"")</f>
        <v/>
      </c>
      <c r="AU86" s="4" t="str">
        <f>IF('DOCENTI-CLASSI-MATERIE'!$B168="Docente",IF(ISBLANK(ORARIO!#REF!)=TRUE,"",ORARIO!#REF!),"")</f>
        <v/>
      </c>
      <c r="AV86" s="4" t="str">
        <f>IF('DOCENTI-CLASSI-MATERIE'!$B168="Docente",IF(ISBLANK(ORARIO!#REF!)=TRUE,"",ORARIO!#REF!),"")</f>
        <v/>
      </c>
      <c r="AW86" s="4" t="str">
        <f>IF('DOCENTI-CLASSI-MATERIE'!$B168="Docente",IF(ISBLANK(ORARIO!#REF!)=TRUE,"",ORARIO!#REF!),"")</f>
        <v/>
      </c>
      <c r="AX86" s="4" t="str">
        <f>IF('DOCENTI-CLASSI-MATERIE'!$B168="Docente",IF(ISBLANK(ORARIO!#REF!)=TRUE,"",ORARIO!#REF!),"")</f>
        <v/>
      </c>
      <c r="AY86" s="6" t="str">
        <f>IF('DOCENTI-CLASSI-MATERIE'!$B168="Docente",IF(ISBLANK(ORARIO!#REF!)=TRUE,"",ORARIO!#REF!),"")</f>
        <v/>
      </c>
      <c r="AZ86" s="5" t="str">
        <f>IF('DOCENTI-CLASSI-MATERIE'!$B168="Docente",IF(ISBLANK(ORARIO!AE86)=TRUE,"",ORARIO!AE86),"")</f>
        <v/>
      </c>
      <c r="BA86" s="4" t="str">
        <f>IF('DOCENTI-CLASSI-MATERIE'!$B168="Docente",IF(ISBLANK(ORARIO!AF86)=TRUE,"",ORARIO!AF86),"")</f>
        <v/>
      </c>
      <c r="BB86" s="4" t="str">
        <f>IF('DOCENTI-CLASSI-MATERIE'!$B168="Docente",IF(ISBLANK(ORARIO!AG86)=TRUE,"",ORARIO!AG86),"")</f>
        <v/>
      </c>
      <c r="BC86" s="4" t="str">
        <f>IF('DOCENTI-CLASSI-MATERIE'!$B168="Docente",IF(ISBLANK(ORARIO!AH86)=TRUE,"",ORARIO!AH86),"")</f>
        <v/>
      </c>
      <c r="BD86" s="4" t="str">
        <f>IF('DOCENTI-CLASSI-MATERIE'!$B168="Docente",IF(ISBLANK(ORARIO!AI86)=TRUE,"",ORARIO!AI86),"")</f>
        <v/>
      </c>
      <c r="BE86" s="4" t="str">
        <f>IF('DOCENTI-CLASSI-MATERIE'!$B168="Docente",IF(ISBLANK(ORARIO!#REF!)=TRUE,"",ORARIO!#REF!),"")</f>
        <v/>
      </c>
      <c r="BF86" s="4" t="str">
        <f>IF('DOCENTI-CLASSI-MATERIE'!$B168="Docente",IF(ISBLANK(ORARIO!#REF!)=TRUE,"",ORARIO!#REF!),"")</f>
        <v/>
      </c>
      <c r="BG86" s="4" t="str">
        <f>IF('DOCENTI-CLASSI-MATERIE'!$B168="Docente",IF(ISBLANK(ORARIO!#REF!)=TRUE,"",ORARIO!#REF!),"")</f>
        <v/>
      </c>
      <c r="BH86" s="4" t="str">
        <f>IF('DOCENTI-CLASSI-MATERIE'!$B168="Docente",IF(ISBLANK(ORARIO!#REF!)=TRUE,"",ORARIO!#REF!),"")</f>
        <v/>
      </c>
      <c r="BI86" s="6" t="str">
        <f>IF('DOCENTI-CLASSI-MATERIE'!$B168="Docente",IF(ISBLANK(ORARIO!#REF!)=TRUE,"",ORARIO!#REF!),"")</f>
        <v/>
      </c>
    </row>
    <row r="87" spans="1:61" ht="20.100000000000001" customHeight="1">
      <c r="A87" s="79" t="str">
        <f>IF('DOCENTI-CLASSI-MATERIE'!B170="Docente",'DOCENTI-CLASSI-MATERIE'!A170,"")</f>
        <v/>
      </c>
      <c r="B87" s="5" t="str">
        <f>IF('DOCENTI-CLASSI-MATERIE'!$B170="Docente",IF(ISBLANK(ORARIO!C87)=TRUE,"",ORARIO!C87),"")</f>
        <v/>
      </c>
      <c r="C87" s="4" t="str">
        <f>IF('DOCENTI-CLASSI-MATERIE'!$B170="Docente",IF(ISBLANK(ORARIO!D87)=TRUE,"",ORARIO!D87),"")</f>
        <v/>
      </c>
      <c r="D87" s="4" t="str">
        <f>IF('DOCENTI-CLASSI-MATERIE'!$B170="Docente",IF(ISBLANK(ORARIO!E87)=TRUE,"",ORARIO!E87),"")</f>
        <v/>
      </c>
      <c r="E87" s="4" t="str">
        <f>IF('DOCENTI-CLASSI-MATERIE'!$B170="Docente",IF(ISBLANK(ORARIO!F87)=TRUE,"",ORARIO!F87),"")</f>
        <v/>
      </c>
      <c r="F87" s="4" t="str">
        <f>IF('DOCENTI-CLASSI-MATERIE'!$B170="Docente",IF(ISBLANK(ORARIO!G87)=TRUE,"",ORARIO!G87),"")</f>
        <v/>
      </c>
      <c r="G87" s="4" t="str">
        <f>IF('DOCENTI-CLASSI-MATERIE'!$B170="Docente",IF(ISBLANK(ORARIO!#REF!)=TRUE,"",ORARIO!#REF!),"")</f>
        <v/>
      </c>
      <c r="H87" s="4" t="str">
        <f>IF('DOCENTI-CLASSI-MATERIE'!$B170="Docente",IF(ISBLANK(ORARIO!#REF!)=TRUE,"",ORARIO!#REF!),"")</f>
        <v/>
      </c>
      <c r="I87" s="4" t="str">
        <f>IF('DOCENTI-CLASSI-MATERIE'!$B170="Docente",IF(ISBLANK(ORARIO!#REF!)=TRUE,"",ORARIO!#REF!),"")</f>
        <v/>
      </c>
      <c r="J87" s="4" t="str">
        <f>IF('DOCENTI-CLASSI-MATERIE'!$B170="Docente",IF(ISBLANK(ORARIO!#REF!)=TRUE,"",ORARIO!#REF!),"")</f>
        <v/>
      </c>
      <c r="K87" s="6" t="str">
        <f>IF('DOCENTI-CLASSI-MATERIE'!$B170="Docente",IF(ISBLANK(ORARIO!#REF!)=TRUE,"",ORARIO!#REF!),"")</f>
        <v/>
      </c>
      <c r="L87" s="5" t="str">
        <f>IF('DOCENTI-CLASSI-MATERIE'!$B170="Docente",IF(ISBLANK(ORARIO!H87)=TRUE,"",ORARIO!H87),"")</f>
        <v/>
      </c>
      <c r="M87" s="4" t="str">
        <f>IF('DOCENTI-CLASSI-MATERIE'!$B170="Docente",IF(ISBLANK(ORARIO!I87)=TRUE,"",ORARIO!I87),"")</f>
        <v/>
      </c>
      <c r="N87" s="4" t="str">
        <f>IF('DOCENTI-CLASSI-MATERIE'!$B170="Docente",IF(ISBLANK(ORARIO!J87)=TRUE,"",ORARIO!J87),"")</f>
        <v/>
      </c>
      <c r="O87" s="4" t="str">
        <f>IF('DOCENTI-CLASSI-MATERIE'!$B170="Docente",IF(ISBLANK(ORARIO!K87)=TRUE,"",ORARIO!K87),"")</f>
        <v/>
      </c>
      <c r="P87" s="4" t="str">
        <f>IF('DOCENTI-CLASSI-MATERIE'!$B170="Docente",IF(ISBLANK(ORARIO!L87)=TRUE,"",ORARIO!L87),"")</f>
        <v/>
      </c>
      <c r="Q87" s="4" t="str">
        <f>IF('DOCENTI-CLASSI-MATERIE'!$B170="Docente",IF(ISBLANK(ORARIO!M87)=TRUE,"",ORARIO!M87),"")</f>
        <v/>
      </c>
      <c r="R87" s="4" t="str">
        <f>IF('DOCENTI-CLASSI-MATERIE'!$B170="Docente",IF(ISBLANK(ORARIO!#REF!)=TRUE,"",ORARIO!#REF!),"")</f>
        <v/>
      </c>
      <c r="S87" s="4" t="str">
        <f>IF('DOCENTI-CLASSI-MATERIE'!$B170="Docente",IF(ISBLANK(ORARIO!#REF!)=TRUE,"",ORARIO!#REF!),"")</f>
        <v/>
      </c>
      <c r="T87" s="4" t="str">
        <f>IF('DOCENTI-CLASSI-MATERIE'!$B170="Docente",IF(ISBLANK(ORARIO!#REF!)=TRUE,"",ORARIO!#REF!),"")</f>
        <v/>
      </c>
      <c r="U87" s="6" t="str">
        <f>IF('DOCENTI-CLASSI-MATERIE'!$B170="Docente",IF(ISBLANK(ORARIO!#REF!)=TRUE,"",ORARIO!#REF!),"")</f>
        <v/>
      </c>
      <c r="V87" s="5" t="str">
        <f>IF('DOCENTI-CLASSI-MATERIE'!$B170="Docente",IF(ISBLANK(ORARIO!N87)=TRUE,"",ORARIO!N87),"")</f>
        <v/>
      </c>
      <c r="W87" s="4" t="str">
        <f>IF('DOCENTI-CLASSI-MATERIE'!$B170="Docente",IF(ISBLANK(ORARIO!O87)=TRUE,"",ORARIO!O87),"")</f>
        <v/>
      </c>
      <c r="X87" s="4" t="str">
        <f>IF('DOCENTI-CLASSI-MATERIE'!$B170="Docente",IF(ISBLANK(ORARIO!P87)=TRUE,"",ORARIO!P87),"")</f>
        <v/>
      </c>
      <c r="Y87" s="4" t="str">
        <f>IF('DOCENTI-CLASSI-MATERIE'!$B170="Docente",IF(ISBLANK(ORARIO!Q87)=TRUE,"",ORARIO!Q87),"")</f>
        <v/>
      </c>
      <c r="Z87" s="4" t="str">
        <f>IF('DOCENTI-CLASSI-MATERIE'!$B170="Docente",IF(ISBLANK(ORARIO!R87)=TRUE,"",ORARIO!R87),"")</f>
        <v/>
      </c>
      <c r="AA87" s="4" t="str">
        <f>IF('DOCENTI-CLASSI-MATERIE'!$B170="Docente",IF(ISBLANK(ORARIO!S87)=TRUE,"",ORARIO!S87),"")</f>
        <v/>
      </c>
      <c r="AB87" s="4" t="str">
        <f>IF('DOCENTI-CLASSI-MATERIE'!$B170="Docente",IF(ISBLANK(ORARIO!#REF!)=TRUE,"",ORARIO!#REF!),"")</f>
        <v/>
      </c>
      <c r="AC87" s="4" t="str">
        <f>IF('DOCENTI-CLASSI-MATERIE'!$B170="Docente",IF(ISBLANK(ORARIO!#REF!)=TRUE,"",ORARIO!#REF!),"")</f>
        <v/>
      </c>
      <c r="AD87" s="4" t="str">
        <f>IF('DOCENTI-CLASSI-MATERIE'!$B170="Docente",IF(ISBLANK(ORARIO!#REF!)=TRUE,"",ORARIO!#REF!),"")</f>
        <v/>
      </c>
      <c r="AE87" s="6" t="str">
        <f>IF('DOCENTI-CLASSI-MATERIE'!$B170="Docente",IF(ISBLANK(ORARIO!#REF!)=TRUE,"",ORARIO!#REF!),"")</f>
        <v/>
      </c>
      <c r="AF87" s="5" t="str">
        <f>IF('DOCENTI-CLASSI-MATERIE'!$B170="Docente",IF(ISBLANK(ORARIO!T87)=TRUE,"",ORARIO!T87),"")</f>
        <v/>
      </c>
      <c r="AG87" s="4" t="str">
        <f>IF('DOCENTI-CLASSI-MATERIE'!$B170="Docente",IF(ISBLANK(ORARIO!U87)=TRUE,"",ORARIO!U87),"")</f>
        <v/>
      </c>
      <c r="AH87" s="4" t="str">
        <f>IF('DOCENTI-CLASSI-MATERIE'!$B170="Docente",IF(ISBLANK(ORARIO!V87)=TRUE,"",ORARIO!V87),"")</f>
        <v/>
      </c>
      <c r="AI87" s="4" t="str">
        <f>IF('DOCENTI-CLASSI-MATERIE'!$B170="Docente",IF(ISBLANK(ORARIO!W87)=TRUE,"",ORARIO!W87),"")</f>
        <v/>
      </c>
      <c r="AJ87" s="4" t="str">
        <f>IF('DOCENTI-CLASSI-MATERIE'!$B170="Docente",IF(ISBLANK(ORARIO!X87)=TRUE,"",ORARIO!X87),"")</f>
        <v/>
      </c>
      <c r="AK87" s="4" t="str">
        <f>IF('DOCENTI-CLASSI-MATERIE'!$B170="Docente",IF(ISBLANK(ORARIO!Y87)=TRUE,"",ORARIO!Y87),"")</f>
        <v/>
      </c>
      <c r="AL87" s="4" t="str">
        <f>IF('DOCENTI-CLASSI-MATERIE'!$B170="Docente",IF(ISBLANK(ORARIO!#REF!)=TRUE,"",ORARIO!#REF!),"")</f>
        <v/>
      </c>
      <c r="AM87" s="4" t="str">
        <f>IF('DOCENTI-CLASSI-MATERIE'!$B170="Docente",IF(ISBLANK(ORARIO!#REF!)=TRUE,"",ORARIO!#REF!),"")</f>
        <v/>
      </c>
      <c r="AN87" s="4" t="str">
        <f>IF('DOCENTI-CLASSI-MATERIE'!$B170="Docente",IF(ISBLANK(ORARIO!#REF!)=TRUE,"",ORARIO!#REF!),"")</f>
        <v/>
      </c>
      <c r="AO87" s="6" t="str">
        <f>IF('DOCENTI-CLASSI-MATERIE'!$B170="Docente",IF(ISBLANK(ORARIO!#REF!)=TRUE,"",ORARIO!#REF!),"")</f>
        <v/>
      </c>
      <c r="AP87" s="5" t="str">
        <f>IF('DOCENTI-CLASSI-MATERIE'!$B170="Docente",IF(ISBLANK(ORARIO!Z87)=TRUE,"",ORARIO!Z87),"")</f>
        <v/>
      </c>
      <c r="AQ87" s="4" t="str">
        <f>IF('DOCENTI-CLASSI-MATERIE'!$B170="Docente",IF(ISBLANK(ORARIO!AA87)=TRUE,"",ORARIO!AA87),"")</f>
        <v/>
      </c>
      <c r="AR87" s="4" t="str">
        <f>IF('DOCENTI-CLASSI-MATERIE'!$B170="Docente",IF(ISBLANK(ORARIO!AB87)=TRUE,"",ORARIO!AB87),"")</f>
        <v/>
      </c>
      <c r="AS87" s="4" t="str">
        <f>IF('DOCENTI-CLASSI-MATERIE'!$B170="Docente",IF(ISBLANK(ORARIO!AC87)=TRUE,"",ORARIO!AC87),"")</f>
        <v/>
      </c>
      <c r="AT87" s="4" t="str">
        <f>IF('DOCENTI-CLASSI-MATERIE'!$B170="Docente",IF(ISBLANK(ORARIO!AD87)=TRUE,"",ORARIO!AD87),"")</f>
        <v/>
      </c>
      <c r="AU87" s="4" t="str">
        <f>IF('DOCENTI-CLASSI-MATERIE'!$B170="Docente",IF(ISBLANK(ORARIO!#REF!)=TRUE,"",ORARIO!#REF!),"")</f>
        <v/>
      </c>
      <c r="AV87" s="4" t="str">
        <f>IF('DOCENTI-CLASSI-MATERIE'!$B170="Docente",IF(ISBLANK(ORARIO!#REF!)=TRUE,"",ORARIO!#REF!),"")</f>
        <v/>
      </c>
      <c r="AW87" s="4" t="str">
        <f>IF('DOCENTI-CLASSI-MATERIE'!$B170="Docente",IF(ISBLANK(ORARIO!#REF!)=TRUE,"",ORARIO!#REF!),"")</f>
        <v/>
      </c>
      <c r="AX87" s="4" t="str">
        <f>IF('DOCENTI-CLASSI-MATERIE'!$B170="Docente",IF(ISBLANK(ORARIO!#REF!)=TRUE,"",ORARIO!#REF!),"")</f>
        <v/>
      </c>
      <c r="AY87" s="6" t="str">
        <f>IF('DOCENTI-CLASSI-MATERIE'!$B170="Docente",IF(ISBLANK(ORARIO!#REF!)=TRUE,"",ORARIO!#REF!),"")</f>
        <v/>
      </c>
      <c r="AZ87" s="5" t="str">
        <f>IF('DOCENTI-CLASSI-MATERIE'!$B170="Docente",IF(ISBLANK(ORARIO!AE87)=TRUE,"",ORARIO!AE87),"")</f>
        <v/>
      </c>
      <c r="BA87" s="4" t="str">
        <f>IF('DOCENTI-CLASSI-MATERIE'!$B170="Docente",IF(ISBLANK(ORARIO!AF87)=TRUE,"",ORARIO!AF87),"")</f>
        <v/>
      </c>
      <c r="BB87" s="4" t="str">
        <f>IF('DOCENTI-CLASSI-MATERIE'!$B170="Docente",IF(ISBLANK(ORARIO!AG87)=TRUE,"",ORARIO!AG87),"")</f>
        <v/>
      </c>
      <c r="BC87" s="4" t="str">
        <f>IF('DOCENTI-CLASSI-MATERIE'!$B170="Docente",IF(ISBLANK(ORARIO!AH87)=TRUE,"",ORARIO!AH87),"")</f>
        <v/>
      </c>
      <c r="BD87" s="4" t="str">
        <f>IF('DOCENTI-CLASSI-MATERIE'!$B170="Docente",IF(ISBLANK(ORARIO!AI87)=TRUE,"",ORARIO!AI87),"")</f>
        <v/>
      </c>
      <c r="BE87" s="4" t="str">
        <f>IF('DOCENTI-CLASSI-MATERIE'!$B170="Docente",IF(ISBLANK(ORARIO!#REF!)=TRUE,"",ORARIO!#REF!),"")</f>
        <v/>
      </c>
      <c r="BF87" s="4" t="str">
        <f>IF('DOCENTI-CLASSI-MATERIE'!$B170="Docente",IF(ISBLANK(ORARIO!#REF!)=TRUE,"",ORARIO!#REF!),"")</f>
        <v/>
      </c>
      <c r="BG87" s="4" t="str">
        <f>IF('DOCENTI-CLASSI-MATERIE'!$B170="Docente",IF(ISBLANK(ORARIO!#REF!)=TRUE,"",ORARIO!#REF!),"")</f>
        <v/>
      </c>
      <c r="BH87" s="4" t="str">
        <f>IF('DOCENTI-CLASSI-MATERIE'!$B170="Docente",IF(ISBLANK(ORARIO!#REF!)=TRUE,"",ORARIO!#REF!),"")</f>
        <v/>
      </c>
      <c r="BI87" s="6" t="str">
        <f>IF('DOCENTI-CLASSI-MATERIE'!$B170="Docente",IF(ISBLANK(ORARIO!#REF!)=TRUE,"",ORARIO!#REF!),"")</f>
        <v/>
      </c>
    </row>
    <row r="88" spans="1:61" ht="20.100000000000001" customHeight="1">
      <c r="A88" s="79" t="str">
        <f>IF('DOCENTI-CLASSI-MATERIE'!B172="Docente",'DOCENTI-CLASSI-MATERIE'!A172,"")</f>
        <v/>
      </c>
      <c r="B88" s="5" t="str">
        <f>IF('DOCENTI-CLASSI-MATERIE'!$B172="Docente",IF(ISBLANK(ORARIO!C88)=TRUE,"",ORARIO!C88),"")</f>
        <v/>
      </c>
      <c r="C88" s="4" t="str">
        <f>IF('DOCENTI-CLASSI-MATERIE'!$B172="Docente",IF(ISBLANK(ORARIO!D88)=TRUE,"",ORARIO!D88),"")</f>
        <v/>
      </c>
      <c r="D88" s="4" t="str">
        <f>IF('DOCENTI-CLASSI-MATERIE'!$B172="Docente",IF(ISBLANK(ORARIO!E88)=TRUE,"",ORARIO!E88),"")</f>
        <v/>
      </c>
      <c r="E88" s="4" t="str">
        <f>IF('DOCENTI-CLASSI-MATERIE'!$B172="Docente",IF(ISBLANK(ORARIO!F88)=TRUE,"",ORARIO!F88),"")</f>
        <v/>
      </c>
      <c r="F88" s="4" t="str">
        <f>IF('DOCENTI-CLASSI-MATERIE'!$B172="Docente",IF(ISBLANK(ORARIO!G88)=TRUE,"",ORARIO!G88),"")</f>
        <v/>
      </c>
      <c r="G88" s="4" t="str">
        <f>IF('DOCENTI-CLASSI-MATERIE'!$B172="Docente",IF(ISBLANK(ORARIO!#REF!)=TRUE,"",ORARIO!#REF!),"")</f>
        <v/>
      </c>
      <c r="H88" s="4" t="str">
        <f>IF('DOCENTI-CLASSI-MATERIE'!$B172="Docente",IF(ISBLANK(ORARIO!#REF!)=TRUE,"",ORARIO!#REF!),"")</f>
        <v/>
      </c>
      <c r="I88" s="4" t="str">
        <f>IF('DOCENTI-CLASSI-MATERIE'!$B172="Docente",IF(ISBLANK(ORARIO!#REF!)=TRUE,"",ORARIO!#REF!),"")</f>
        <v/>
      </c>
      <c r="J88" s="4" t="str">
        <f>IF('DOCENTI-CLASSI-MATERIE'!$B172="Docente",IF(ISBLANK(ORARIO!#REF!)=TRUE,"",ORARIO!#REF!),"")</f>
        <v/>
      </c>
      <c r="K88" s="6" t="str">
        <f>IF('DOCENTI-CLASSI-MATERIE'!$B172="Docente",IF(ISBLANK(ORARIO!#REF!)=TRUE,"",ORARIO!#REF!),"")</f>
        <v/>
      </c>
      <c r="L88" s="5" t="str">
        <f>IF('DOCENTI-CLASSI-MATERIE'!$B172="Docente",IF(ISBLANK(ORARIO!H88)=TRUE,"",ORARIO!H88),"")</f>
        <v/>
      </c>
      <c r="M88" s="4" t="str">
        <f>IF('DOCENTI-CLASSI-MATERIE'!$B172="Docente",IF(ISBLANK(ORARIO!I88)=TRUE,"",ORARIO!I88),"")</f>
        <v/>
      </c>
      <c r="N88" s="4" t="str">
        <f>IF('DOCENTI-CLASSI-MATERIE'!$B172="Docente",IF(ISBLANK(ORARIO!J88)=TRUE,"",ORARIO!J88),"")</f>
        <v/>
      </c>
      <c r="O88" s="4" t="str">
        <f>IF('DOCENTI-CLASSI-MATERIE'!$B172="Docente",IF(ISBLANK(ORARIO!K88)=TRUE,"",ORARIO!K88),"")</f>
        <v/>
      </c>
      <c r="P88" s="4" t="str">
        <f>IF('DOCENTI-CLASSI-MATERIE'!$B172="Docente",IF(ISBLANK(ORARIO!L88)=TRUE,"",ORARIO!L88),"")</f>
        <v/>
      </c>
      <c r="Q88" s="4" t="str">
        <f>IF('DOCENTI-CLASSI-MATERIE'!$B172="Docente",IF(ISBLANK(ORARIO!M88)=TRUE,"",ORARIO!M88),"")</f>
        <v/>
      </c>
      <c r="R88" s="4" t="str">
        <f>IF('DOCENTI-CLASSI-MATERIE'!$B172="Docente",IF(ISBLANK(ORARIO!#REF!)=TRUE,"",ORARIO!#REF!),"")</f>
        <v/>
      </c>
      <c r="S88" s="4" t="str">
        <f>IF('DOCENTI-CLASSI-MATERIE'!$B172="Docente",IF(ISBLANK(ORARIO!#REF!)=TRUE,"",ORARIO!#REF!),"")</f>
        <v/>
      </c>
      <c r="T88" s="4" t="str">
        <f>IF('DOCENTI-CLASSI-MATERIE'!$B172="Docente",IF(ISBLANK(ORARIO!#REF!)=TRUE,"",ORARIO!#REF!),"")</f>
        <v/>
      </c>
      <c r="U88" s="6" t="str">
        <f>IF('DOCENTI-CLASSI-MATERIE'!$B172="Docente",IF(ISBLANK(ORARIO!#REF!)=TRUE,"",ORARIO!#REF!),"")</f>
        <v/>
      </c>
      <c r="V88" s="5" t="str">
        <f>IF('DOCENTI-CLASSI-MATERIE'!$B172="Docente",IF(ISBLANK(ORARIO!N88)=TRUE,"",ORARIO!N88),"")</f>
        <v/>
      </c>
      <c r="W88" s="4" t="str">
        <f>IF('DOCENTI-CLASSI-MATERIE'!$B172="Docente",IF(ISBLANK(ORARIO!O88)=TRUE,"",ORARIO!O88),"")</f>
        <v/>
      </c>
      <c r="X88" s="4" t="str">
        <f>IF('DOCENTI-CLASSI-MATERIE'!$B172="Docente",IF(ISBLANK(ORARIO!P88)=TRUE,"",ORARIO!P88),"")</f>
        <v/>
      </c>
      <c r="Y88" s="4" t="str">
        <f>IF('DOCENTI-CLASSI-MATERIE'!$B172="Docente",IF(ISBLANK(ORARIO!Q88)=TRUE,"",ORARIO!Q88),"")</f>
        <v/>
      </c>
      <c r="Z88" s="4" t="str">
        <f>IF('DOCENTI-CLASSI-MATERIE'!$B172="Docente",IF(ISBLANK(ORARIO!R88)=TRUE,"",ORARIO!R88),"")</f>
        <v/>
      </c>
      <c r="AA88" s="4" t="str">
        <f>IF('DOCENTI-CLASSI-MATERIE'!$B172="Docente",IF(ISBLANK(ORARIO!S88)=TRUE,"",ORARIO!S88),"")</f>
        <v/>
      </c>
      <c r="AB88" s="4" t="str">
        <f>IF('DOCENTI-CLASSI-MATERIE'!$B172="Docente",IF(ISBLANK(ORARIO!#REF!)=TRUE,"",ORARIO!#REF!),"")</f>
        <v/>
      </c>
      <c r="AC88" s="4" t="str">
        <f>IF('DOCENTI-CLASSI-MATERIE'!$B172="Docente",IF(ISBLANK(ORARIO!#REF!)=TRUE,"",ORARIO!#REF!),"")</f>
        <v/>
      </c>
      <c r="AD88" s="4" t="str">
        <f>IF('DOCENTI-CLASSI-MATERIE'!$B172="Docente",IF(ISBLANK(ORARIO!#REF!)=TRUE,"",ORARIO!#REF!),"")</f>
        <v/>
      </c>
      <c r="AE88" s="6" t="str">
        <f>IF('DOCENTI-CLASSI-MATERIE'!$B172="Docente",IF(ISBLANK(ORARIO!#REF!)=TRUE,"",ORARIO!#REF!),"")</f>
        <v/>
      </c>
      <c r="AF88" s="5" t="str">
        <f>IF('DOCENTI-CLASSI-MATERIE'!$B172="Docente",IF(ISBLANK(ORARIO!T88)=TRUE,"",ORARIO!T88),"")</f>
        <v/>
      </c>
      <c r="AG88" s="4" t="str">
        <f>IF('DOCENTI-CLASSI-MATERIE'!$B172="Docente",IF(ISBLANK(ORARIO!U88)=TRUE,"",ORARIO!U88),"")</f>
        <v/>
      </c>
      <c r="AH88" s="4" t="str">
        <f>IF('DOCENTI-CLASSI-MATERIE'!$B172="Docente",IF(ISBLANK(ORARIO!V88)=TRUE,"",ORARIO!V88),"")</f>
        <v/>
      </c>
      <c r="AI88" s="4" t="str">
        <f>IF('DOCENTI-CLASSI-MATERIE'!$B172="Docente",IF(ISBLANK(ORARIO!W88)=TRUE,"",ORARIO!W88),"")</f>
        <v/>
      </c>
      <c r="AJ88" s="4" t="str">
        <f>IF('DOCENTI-CLASSI-MATERIE'!$B172="Docente",IF(ISBLANK(ORARIO!X88)=TRUE,"",ORARIO!X88),"")</f>
        <v/>
      </c>
      <c r="AK88" s="4" t="str">
        <f>IF('DOCENTI-CLASSI-MATERIE'!$B172="Docente",IF(ISBLANK(ORARIO!Y88)=TRUE,"",ORARIO!Y88),"")</f>
        <v/>
      </c>
      <c r="AL88" s="4" t="str">
        <f>IF('DOCENTI-CLASSI-MATERIE'!$B172="Docente",IF(ISBLANK(ORARIO!#REF!)=TRUE,"",ORARIO!#REF!),"")</f>
        <v/>
      </c>
      <c r="AM88" s="4" t="str">
        <f>IF('DOCENTI-CLASSI-MATERIE'!$B172="Docente",IF(ISBLANK(ORARIO!#REF!)=TRUE,"",ORARIO!#REF!),"")</f>
        <v/>
      </c>
      <c r="AN88" s="4" t="str">
        <f>IF('DOCENTI-CLASSI-MATERIE'!$B172="Docente",IF(ISBLANK(ORARIO!#REF!)=TRUE,"",ORARIO!#REF!),"")</f>
        <v/>
      </c>
      <c r="AO88" s="6" t="str">
        <f>IF('DOCENTI-CLASSI-MATERIE'!$B172="Docente",IF(ISBLANK(ORARIO!#REF!)=TRUE,"",ORARIO!#REF!),"")</f>
        <v/>
      </c>
      <c r="AP88" s="5" t="str">
        <f>IF('DOCENTI-CLASSI-MATERIE'!$B172="Docente",IF(ISBLANK(ORARIO!Z88)=TRUE,"",ORARIO!Z88),"")</f>
        <v/>
      </c>
      <c r="AQ88" s="4" t="str">
        <f>IF('DOCENTI-CLASSI-MATERIE'!$B172="Docente",IF(ISBLANK(ORARIO!AA88)=TRUE,"",ORARIO!AA88),"")</f>
        <v/>
      </c>
      <c r="AR88" s="4" t="str">
        <f>IF('DOCENTI-CLASSI-MATERIE'!$B172="Docente",IF(ISBLANK(ORARIO!AB88)=TRUE,"",ORARIO!AB88),"")</f>
        <v/>
      </c>
      <c r="AS88" s="4" t="str">
        <f>IF('DOCENTI-CLASSI-MATERIE'!$B172="Docente",IF(ISBLANK(ORARIO!AC88)=TRUE,"",ORARIO!AC88),"")</f>
        <v/>
      </c>
      <c r="AT88" s="4" t="str">
        <f>IF('DOCENTI-CLASSI-MATERIE'!$B172="Docente",IF(ISBLANK(ORARIO!AD88)=TRUE,"",ORARIO!AD88),"")</f>
        <v/>
      </c>
      <c r="AU88" s="4" t="str">
        <f>IF('DOCENTI-CLASSI-MATERIE'!$B172="Docente",IF(ISBLANK(ORARIO!#REF!)=TRUE,"",ORARIO!#REF!),"")</f>
        <v/>
      </c>
      <c r="AV88" s="4" t="str">
        <f>IF('DOCENTI-CLASSI-MATERIE'!$B172="Docente",IF(ISBLANK(ORARIO!#REF!)=TRUE,"",ORARIO!#REF!),"")</f>
        <v/>
      </c>
      <c r="AW88" s="4" t="str">
        <f>IF('DOCENTI-CLASSI-MATERIE'!$B172="Docente",IF(ISBLANK(ORARIO!#REF!)=TRUE,"",ORARIO!#REF!),"")</f>
        <v/>
      </c>
      <c r="AX88" s="4" t="str">
        <f>IF('DOCENTI-CLASSI-MATERIE'!$B172="Docente",IF(ISBLANK(ORARIO!#REF!)=TRUE,"",ORARIO!#REF!),"")</f>
        <v/>
      </c>
      <c r="AY88" s="6" t="str">
        <f>IF('DOCENTI-CLASSI-MATERIE'!$B172="Docente",IF(ISBLANK(ORARIO!#REF!)=TRUE,"",ORARIO!#REF!),"")</f>
        <v/>
      </c>
      <c r="AZ88" s="5" t="str">
        <f>IF('DOCENTI-CLASSI-MATERIE'!$B172="Docente",IF(ISBLANK(ORARIO!AE88)=TRUE,"",ORARIO!AE88),"")</f>
        <v/>
      </c>
      <c r="BA88" s="4" t="str">
        <f>IF('DOCENTI-CLASSI-MATERIE'!$B172="Docente",IF(ISBLANK(ORARIO!AF88)=TRUE,"",ORARIO!AF88),"")</f>
        <v/>
      </c>
      <c r="BB88" s="4" t="str">
        <f>IF('DOCENTI-CLASSI-MATERIE'!$B172="Docente",IF(ISBLANK(ORARIO!AG88)=TRUE,"",ORARIO!AG88),"")</f>
        <v/>
      </c>
      <c r="BC88" s="4" t="str">
        <f>IF('DOCENTI-CLASSI-MATERIE'!$B172="Docente",IF(ISBLANK(ORARIO!AH88)=TRUE,"",ORARIO!AH88),"")</f>
        <v/>
      </c>
      <c r="BD88" s="4" t="str">
        <f>IF('DOCENTI-CLASSI-MATERIE'!$B172="Docente",IF(ISBLANK(ORARIO!AI88)=TRUE,"",ORARIO!AI88),"")</f>
        <v/>
      </c>
      <c r="BE88" s="4" t="str">
        <f>IF('DOCENTI-CLASSI-MATERIE'!$B172="Docente",IF(ISBLANK(ORARIO!#REF!)=TRUE,"",ORARIO!#REF!),"")</f>
        <v/>
      </c>
      <c r="BF88" s="4" t="str">
        <f>IF('DOCENTI-CLASSI-MATERIE'!$B172="Docente",IF(ISBLANK(ORARIO!#REF!)=TRUE,"",ORARIO!#REF!),"")</f>
        <v/>
      </c>
      <c r="BG88" s="4" t="str">
        <f>IF('DOCENTI-CLASSI-MATERIE'!$B172="Docente",IF(ISBLANK(ORARIO!#REF!)=TRUE,"",ORARIO!#REF!),"")</f>
        <v/>
      </c>
      <c r="BH88" s="4" t="str">
        <f>IF('DOCENTI-CLASSI-MATERIE'!$B172="Docente",IF(ISBLANK(ORARIO!#REF!)=TRUE,"",ORARIO!#REF!),"")</f>
        <v/>
      </c>
      <c r="BI88" s="6" t="str">
        <f>IF('DOCENTI-CLASSI-MATERIE'!$B172="Docente",IF(ISBLANK(ORARIO!#REF!)=TRUE,"",ORARIO!#REF!),"")</f>
        <v/>
      </c>
    </row>
    <row r="89" spans="1:61" ht="20.100000000000001" customHeight="1">
      <c r="A89" s="79" t="str">
        <f>IF('DOCENTI-CLASSI-MATERIE'!B174="Docente",'DOCENTI-CLASSI-MATERIE'!A174,"")</f>
        <v/>
      </c>
      <c r="B89" s="5" t="str">
        <f>IF('DOCENTI-CLASSI-MATERIE'!$B174="Docente",IF(ISBLANK(ORARIO!C89)=TRUE,"",ORARIO!C89),"")</f>
        <v/>
      </c>
      <c r="C89" s="4" t="str">
        <f>IF('DOCENTI-CLASSI-MATERIE'!$B174="Docente",IF(ISBLANK(ORARIO!D89)=TRUE,"",ORARIO!D89),"")</f>
        <v/>
      </c>
      <c r="D89" s="4" t="str">
        <f>IF('DOCENTI-CLASSI-MATERIE'!$B174="Docente",IF(ISBLANK(ORARIO!E89)=TRUE,"",ORARIO!E89),"")</f>
        <v/>
      </c>
      <c r="E89" s="4" t="str">
        <f>IF('DOCENTI-CLASSI-MATERIE'!$B174="Docente",IF(ISBLANK(ORARIO!F89)=TRUE,"",ORARIO!F89),"")</f>
        <v/>
      </c>
      <c r="F89" s="4" t="str">
        <f>IF('DOCENTI-CLASSI-MATERIE'!$B174="Docente",IF(ISBLANK(ORARIO!G89)=TRUE,"",ORARIO!G89),"")</f>
        <v/>
      </c>
      <c r="G89" s="4" t="str">
        <f>IF('DOCENTI-CLASSI-MATERIE'!$B174="Docente",IF(ISBLANK(ORARIO!#REF!)=TRUE,"",ORARIO!#REF!),"")</f>
        <v/>
      </c>
      <c r="H89" s="4" t="str">
        <f>IF('DOCENTI-CLASSI-MATERIE'!$B174="Docente",IF(ISBLANK(ORARIO!#REF!)=TRUE,"",ORARIO!#REF!),"")</f>
        <v/>
      </c>
      <c r="I89" s="4" t="str">
        <f>IF('DOCENTI-CLASSI-MATERIE'!$B174="Docente",IF(ISBLANK(ORARIO!#REF!)=TRUE,"",ORARIO!#REF!),"")</f>
        <v/>
      </c>
      <c r="J89" s="4" t="str">
        <f>IF('DOCENTI-CLASSI-MATERIE'!$B174="Docente",IF(ISBLANK(ORARIO!#REF!)=TRUE,"",ORARIO!#REF!),"")</f>
        <v/>
      </c>
      <c r="K89" s="6" t="str">
        <f>IF('DOCENTI-CLASSI-MATERIE'!$B174="Docente",IF(ISBLANK(ORARIO!#REF!)=TRUE,"",ORARIO!#REF!),"")</f>
        <v/>
      </c>
      <c r="L89" s="5" t="str">
        <f>IF('DOCENTI-CLASSI-MATERIE'!$B174="Docente",IF(ISBLANK(ORARIO!H89)=TRUE,"",ORARIO!H89),"")</f>
        <v/>
      </c>
      <c r="M89" s="4" t="str">
        <f>IF('DOCENTI-CLASSI-MATERIE'!$B174="Docente",IF(ISBLANK(ORARIO!I89)=TRUE,"",ORARIO!I89),"")</f>
        <v/>
      </c>
      <c r="N89" s="4" t="str">
        <f>IF('DOCENTI-CLASSI-MATERIE'!$B174="Docente",IF(ISBLANK(ORARIO!J89)=TRUE,"",ORARIO!J89),"")</f>
        <v/>
      </c>
      <c r="O89" s="4" t="str">
        <f>IF('DOCENTI-CLASSI-MATERIE'!$B174="Docente",IF(ISBLANK(ORARIO!K89)=TRUE,"",ORARIO!K89),"")</f>
        <v/>
      </c>
      <c r="P89" s="4" t="str">
        <f>IF('DOCENTI-CLASSI-MATERIE'!$B174="Docente",IF(ISBLANK(ORARIO!L89)=TRUE,"",ORARIO!L89),"")</f>
        <v/>
      </c>
      <c r="Q89" s="4" t="str">
        <f>IF('DOCENTI-CLASSI-MATERIE'!$B174="Docente",IF(ISBLANK(ORARIO!M89)=TRUE,"",ORARIO!M89),"")</f>
        <v/>
      </c>
      <c r="R89" s="4" t="str">
        <f>IF('DOCENTI-CLASSI-MATERIE'!$B174="Docente",IF(ISBLANK(ORARIO!#REF!)=TRUE,"",ORARIO!#REF!),"")</f>
        <v/>
      </c>
      <c r="S89" s="4" t="str">
        <f>IF('DOCENTI-CLASSI-MATERIE'!$B174="Docente",IF(ISBLANK(ORARIO!#REF!)=TRUE,"",ORARIO!#REF!),"")</f>
        <v/>
      </c>
      <c r="T89" s="4" t="str">
        <f>IF('DOCENTI-CLASSI-MATERIE'!$B174="Docente",IF(ISBLANK(ORARIO!#REF!)=TRUE,"",ORARIO!#REF!),"")</f>
        <v/>
      </c>
      <c r="U89" s="6" t="str">
        <f>IF('DOCENTI-CLASSI-MATERIE'!$B174="Docente",IF(ISBLANK(ORARIO!#REF!)=TRUE,"",ORARIO!#REF!),"")</f>
        <v/>
      </c>
      <c r="V89" s="5" t="str">
        <f>IF('DOCENTI-CLASSI-MATERIE'!$B174="Docente",IF(ISBLANK(ORARIO!N89)=TRUE,"",ORARIO!N89),"")</f>
        <v/>
      </c>
      <c r="W89" s="4" t="str">
        <f>IF('DOCENTI-CLASSI-MATERIE'!$B174="Docente",IF(ISBLANK(ORARIO!O89)=TRUE,"",ORARIO!O89),"")</f>
        <v/>
      </c>
      <c r="X89" s="4" t="str">
        <f>IF('DOCENTI-CLASSI-MATERIE'!$B174="Docente",IF(ISBLANK(ORARIO!P89)=TRUE,"",ORARIO!P89),"")</f>
        <v/>
      </c>
      <c r="Y89" s="4" t="str">
        <f>IF('DOCENTI-CLASSI-MATERIE'!$B174="Docente",IF(ISBLANK(ORARIO!Q89)=TRUE,"",ORARIO!Q89),"")</f>
        <v/>
      </c>
      <c r="Z89" s="4" t="str">
        <f>IF('DOCENTI-CLASSI-MATERIE'!$B174="Docente",IF(ISBLANK(ORARIO!R89)=TRUE,"",ORARIO!R89),"")</f>
        <v/>
      </c>
      <c r="AA89" s="4" t="str">
        <f>IF('DOCENTI-CLASSI-MATERIE'!$B174="Docente",IF(ISBLANK(ORARIO!S89)=TRUE,"",ORARIO!S89),"")</f>
        <v/>
      </c>
      <c r="AB89" s="4" t="str">
        <f>IF('DOCENTI-CLASSI-MATERIE'!$B174="Docente",IF(ISBLANK(ORARIO!#REF!)=TRUE,"",ORARIO!#REF!),"")</f>
        <v/>
      </c>
      <c r="AC89" s="4" t="str">
        <f>IF('DOCENTI-CLASSI-MATERIE'!$B174="Docente",IF(ISBLANK(ORARIO!#REF!)=TRUE,"",ORARIO!#REF!),"")</f>
        <v/>
      </c>
      <c r="AD89" s="4" t="str">
        <f>IF('DOCENTI-CLASSI-MATERIE'!$B174="Docente",IF(ISBLANK(ORARIO!#REF!)=TRUE,"",ORARIO!#REF!),"")</f>
        <v/>
      </c>
      <c r="AE89" s="6" t="str">
        <f>IF('DOCENTI-CLASSI-MATERIE'!$B174="Docente",IF(ISBLANK(ORARIO!#REF!)=TRUE,"",ORARIO!#REF!),"")</f>
        <v/>
      </c>
      <c r="AF89" s="5" t="str">
        <f>IF('DOCENTI-CLASSI-MATERIE'!$B174="Docente",IF(ISBLANK(ORARIO!T89)=TRUE,"",ORARIO!T89),"")</f>
        <v/>
      </c>
      <c r="AG89" s="4" t="str">
        <f>IF('DOCENTI-CLASSI-MATERIE'!$B174="Docente",IF(ISBLANK(ORARIO!U89)=TRUE,"",ORARIO!U89),"")</f>
        <v/>
      </c>
      <c r="AH89" s="4" t="str">
        <f>IF('DOCENTI-CLASSI-MATERIE'!$B174="Docente",IF(ISBLANK(ORARIO!V89)=TRUE,"",ORARIO!V89),"")</f>
        <v/>
      </c>
      <c r="AI89" s="4" t="str">
        <f>IF('DOCENTI-CLASSI-MATERIE'!$B174="Docente",IF(ISBLANK(ORARIO!W89)=TRUE,"",ORARIO!W89),"")</f>
        <v/>
      </c>
      <c r="AJ89" s="4" t="str">
        <f>IF('DOCENTI-CLASSI-MATERIE'!$B174="Docente",IF(ISBLANK(ORARIO!X89)=TRUE,"",ORARIO!X89),"")</f>
        <v/>
      </c>
      <c r="AK89" s="4" t="str">
        <f>IF('DOCENTI-CLASSI-MATERIE'!$B174="Docente",IF(ISBLANK(ORARIO!Y89)=TRUE,"",ORARIO!Y89),"")</f>
        <v/>
      </c>
      <c r="AL89" s="4" t="str">
        <f>IF('DOCENTI-CLASSI-MATERIE'!$B174="Docente",IF(ISBLANK(ORARIO!#REF!)=TRUE,"",ORARIO!#REF!),"")</f>
        <v/>
      </c>
      <c r="AM89" s="4" t="str">
        <f>IF('DOCENTI-CLASSI-MATERIE'!$B174="Docente",IF(ISBLANK(ORARIO!#REF!)=TRUE,"",ORARIO!#REF!),"")</f>
        <v/>
      </c>
      <c r="AN89" s="4" t="str">
        <f>IF('DOCENTI-CLASSI-MATERIE'!$B174="Docente",IF(ISBLANK(ORARIO!#REF!)=TRUE,"",ORARIO!#REF!),"")</f>
        <v/>
      </c>
      <c r="AO89" s="6" t="str">
        <f>IF('DOCENTI-CLASSI-MATERIE'!$B174="Docente",IF(ISBLANK(ORARIO!#REF!)=TRUE,"",ORARIO!#REF!),"")</f>
        <v/>
      </c>
      <c r="AP89" s="5" t="str">
        <f>IF('DOCENTI-CLASSI-MATERIE'!$B174="Docente",IF(ISBLANK(ORARIO!Z89)=TRUE,"",ORARIO!Z89),"")</f>
        <v/>
      </c>
      <c r="AQ89" s="4" t="str">
        <f>IF('DOCENTI-CLASSI-MATERIE'!$B174="Docente",IF(ISBLANK(ORARIO!AA89)=TRUE,"",ORARIO!AA89),"")</f>
        <v/>
      </c>
      <c r="AR89" s="4" t="str">
        <f>IF('DOCENTI-CLASSI-MATERIE'!$B174="Docente",IF(ISBLANK(ORARIO!AB89)=TRUE,"",ORARIO!AB89),"")</f>
        <v/>
      </c>
      <c r="AS89" s="4" t="str">
        <f>IF('DOCENTI-CLASSI-MATERIE'!$B174="Docente",IF(ISBLANK(ORARIO!AC89)=TRUE,"",ORARIO!AC89),"")</f>
        <v/>
      </c>
      <c r="AT89" s="4" t="str">
        <f>IF('DOCENTI-CLASSI-MATERIE'!$B174="Docente",IF(ISBLANK(ORARIO!AD89)=TRUE,"",ORARIO!AD89),"")</f>
        <v/>
      </c>
      <c r="AU89" s="4" t="str">
        <f>IF('DOCENTI-CLASSI-MATERIE'!$B174="Docente",IF(ISBLANK(ORARIO!#REF!)=TRUE,"",ORARIO!#REF!),"")</f>
        <v/>
      </c>
      <c r="AV89" s="4" t="str">
        <f>IF('DOCENTI-CLASSI-MATERIE'!$B174="Docente",IF(ISBLANK(ORARIO!#REF!)=TRUE,"",ORARIO!#REF!),"")</f>
        <v/>
      </c>
      <c r="AW89" s="4" t="str">
        <f>IF('DOCENTI-CLASSI-MATERIE'!$B174="Docente",IF(ISBLANK(ORARIO!#REF!)=TRUE,"",ORARIO!#REF!),"")</f>
        <v/>
      </c>
      <c r="AX89" s="4" t="str">
        <f>IF('DOCENTI-CLASSI-MATERIE'!$B174="Docente",IF(ISBLANK(ORARIO!#REF!)=TRUE,"",ORARIO!#REF!),"")</f>
        <v/>
      </c>
      <c r="AY89" s="6" t="str">
        <f>IF('DOCENTI-CLASSI-MATERIE'!$B174="Docente",IF(ISBLANK(ORARIO!#REF!)=TRUE,"",ORARIO!#REF!),"")</f>
        <v/>
      </c>
      <c r="AZ89" s="5" t="str">
        <f>IF('DOCENTI-CLASSI-MATERIE'!$B174="Docente",IF(ISBLANK(ORARIO!AE89)=TRUE,"",ORARIO!AE89),"")</f>
        <v/>
      </c>
      <c r="BA89" s="4" t="str">
        <f>IF('DOCENTI-CLASSI-MATERIE'!$B174="Docente",IF(ISBLANK(ORARIO!AF89)=TRUE,"",ORARIO!AF89),"")</f>
        <v/>
      </c>
      <c r="BB89" s="4" t="str">
        <f>IF('DOCENTI-CLASSI-MATERIE'!$B174="Docente",IF(ISBLANK(ORARIO!AG89)=TRUE,"",ORARIO!AG89),"")</f>
        <v/>
      </c>
      <c r="BC89" s="4" t="str">
        <f>IF('DOCENTI-CLASSI-MATERIE'!$B174="Docente",IF(ISBLANK(ORARIO!AH89)=TRUE,"",ORARIO!AH89),"")</f>
        <v/>
      </c>
      <c r="BD89" s="4" t="str">
        <f>IF('DOCENTI-CLASSI-MATERIE'!$B174="Docente",IF(ISBLANK(ORARIO!AI89)=TRUE,"",ORARIO!AI89),"")</f>
        <v/>
      </c>
      <c r="BE89" s="4" t="str">
        <f>IF('DOCENTI-CLASSI-MATERIE'!$B174="Docente",IF(ISBLANK(ORARIO!#REF!)=TRUE,"",ORARIO!#REF!),"")</f>
        <v/>
      </c>
      <c r="BF89" s="4" t="str">
        <f>IF('DOCENTI-CLASSI-MATERIE'!$B174="Docente",IF(ISBLANK(ORARIO!#REF!)=TRUE,"",ORARIO!#REF!),"")</f>
        <v/>
      </c>
      <c r="BG89" s="4" t="str">
        <f>IF('DOCENTI-CLASSI-MATERIE'!$B174="Docente",IF(ISBLANK(ORARIO!#REF!)=TRUE,"",ORARIO!#REF!),"")</f>
        <v/>
      </c>
      <c r="BH89" s="4" t="str">
        <f>IF('DOCENTI-CLASSI-MATERIE'!$B174="Docente",IF(ISBLANK(ORARIO!#REF!)=TRUE,"",ORARIO!#REF!),"")</f>
        <v/>
      </c>
      <c r="BI89" s="6" t="str">
        <f>IF('DOCENTI-CLASSI-MATERIE'!$B174="Docente",IF(ISBLANK(ORARIO!#REF!)=TRUE,"",ORARIO!#REF!),"")</f>
        <v/>
      </c>
    </row>
    <row r="90" spans="1:61" ht="20.100000000000001" customHeight="1">
      <c r="A90" s="79" t="str">
        <f>IF('DOCENTI-CLASSI-MATERIE'!B176="Docente",'DOCENTI-CLASSI-MATERIE'!A176,"")</f>
        <v/>
      </c>
      <c r="B90" s="5" t="str">
        <f>IF('DOCENTI-CLASSI-MATERIE'!$B176="Docente",IF(ISBLANK(ORARIO!C90)=TRUE,"",ORARIO!C90),"")</f>
        <v/>
      </c>
      <c r="C90" s="4" t="str">
        <f>IF('DOCENTI-CLASSI-MATERIE'!$B176="Docente",IF(ISBLANK(ORARIO!D90)=TRUE,"",ORARIO!D90),"")</f>
        <v/>
      </c>
      <c r="D90" s="4" t="str">
        <f>IF('DOCENTI-CLASSI-MATERIE'!$B176="Docente",IF(ISBLANK(ORARIO!E90)=TRUE,"",ORARIO!E90),"")</f>
        <v/>
      </c>
      <c r="E90" s="4" t="str">
        <f>IF('DOCENTI-CLASSI-MATERIE'!$B176="Docente",IF(ISBLANK(ORARIO!F90)=TRUE,"",ORARIO!F90),"")</f>
        <v/>
      </c>
      <c r="F90" s="4" t="str">
        <f>IF('DOCENTI-CLASSI-MATERIE'!$B176="Docente",IF(ISBLANK(ORARIO!G90)=TRUE,"",ORARIO!G90),"")</f>
        <v/>
      </c>
      <c r="G90" s="4" t="str">
        <f>IF('DOCENTI-CLASSI-MATERIE'!$B176="Docente",IF(ISBLANK(ORARIO!#REF!)=TRUE,"",ORARIO!#REF!),"")</f>
        <v/>
      </c>
      <c r="H90" s="4" t="str">
        <f>IF('DOCENTI-CLASSI-MATERIE'!$B176="Docente",IF(ISBLANK(ORARIO!#REF!)=TRUE,"",ORARIO!#REF!),"")</f>
        <v/>
      </c>
      <c r="I90" s="4" t="str">
        <f>IF('DOCENTI-CLASSI-MATERIE'!$B176="Docente",IF(ISBLANK(ORARIO!#REF!)=TRUE,"",ORARIO!#REF!),"")</f>
        <v/>
      </c>
      <c r="J90" s="4" t="str">
        <f>IF('DOCENTI-CLASSI-MATERIE'!$B176="Docente",IF(ISBLANK(ORARIO!#REF!)=TRUE,"",ORARIO!#REF!),"")</f>
        <v/>
      </c>
      <c r="K90" s="6" t="str">
        <f>IF('DOCENTI-CLASSI-MATERIE'!$B176="Docente",IF(ISBLANK(ORARIO!#REF!)=TRUE,"",ORARIO!#REF!),"")</f>
        <v/>
      </c>
      <c r="L90" s="5" t="str">
        <f>IF('DOCENTI-CLASSI-MATERIE'!$B176="Docente",IF(ISBLANK(ORARIO!H90)=TRUE,"",ORARIO!H90),"")</f>
        <v/>
      </c>
      <c r="M90" s="4" t="str">
        <f>IF('DOCENTI-CLASSI-MATERIE'!$B176="Docente",IF(ISBLANK(ORARIO!I90)=TRUE,"",ORARIO!I90),"")</f>
        <v/>
      </c>
      <c r="N90" s="4" t="str">
        <f>IF('DOCENTI-CLASSI-MATERIE'!$B176="Docente",IF(ISBLANK(ORARIO!J90)=TRUE,"",ORARIO!J90),"")</f>
        <v/>
      </c>
      <c r="O90" s="4" t="str">
        <f>IF('DOCENTI-CLASSI-MATERIE'!$B176="Docente",IF(ISBLANK(ORARIO!K90)=TRUE,"",ORARIO!K90),"")</f>
        <v/>
      </c>
      <c r="P90" s="4" t="str">
        <f>IF('DOCENTI-CLASSI-MATERIE'!$B176="Docente",IF(ISBLANK(ORARIO!L90)=TRUE,"",ORARIO!L90),"")</f>
        <v/>
      </c>
      <c r="Q90" s="4" t="str">
        <f>IF('DOCENTI-CLASSI-MATERIE'!$B176="Docente",IF(ISBLANK(ORARIO!M90)=TRUE,"",ORARIO!M90),"")</f>
        <v/>
      </c>
      <c r="R90" s="4" t="str">
        <f>IF('DOCENTI-CLASSI-MATERIE'!$B176="Docente",IF(ISBLANK(ORARIO!#REF!)=TRUE,"",ORARIO!#REF!),"")</f>
        <v/>
      </c>
      <c r="S90" s="4" t="str">
        <f>IF('DOCENTI-CLASSI-MATERIE'!$B176="Docente",IF(ISBLANK(ORARIO!#REF!)=TRUE,"",ORARIO!#REF!),"")</f>
        <v/>
      </c>
      <c r="T90" s="4" t="str">
        <f>IF('DOCENTI-CLASSI-MATERIE'!$B176="Docente",IF(ISBLANK(ORARIO!#REF!)=TRUE,"",ORARIO!#REF!),"")</f>
        <v/>
      </c>
      <c r="U90" s="6" t="str">
        <f>IF('DOCENTI-CLASSI-MATERIE'!$B176="Docente",IF(ISBLANK(ORARIO!#REF!)=TRUE,"",ORARIO!#REF!),"")</f>
        <v/>
      </c>
      <c r="V90" s="5" t="str">
        <f>IF('DOCENTI-CLASSI-MATERIE'!$B176="Docente",IF(ISBLANK(ORARIO!N90)=TRUE,"",ORARIO!N90),"")</f>
        <v/>
      </c>
      <c r="W90" s="4" t="str">
        <f>IF('DOCENTI-CLASSI-MATERIE'!$B176="Docente",IF(ISBLANK(ORARIO!O90)=TRUE,"",ORARIO!O90),"")</f>
        <v/>
      </c>
      <c r="X90" s="4" t="str">
        <f>IF('DOCENTI-CLASSI-MATERIE'!$B176="Docente",IF(ISBLANK(ORARIO!P90)=TRUE,"",ORARIO!P90),"")</f>
        <v/>
      </c>
      <c r="Y90" s="4" t="str">
        <f>IF('DOCENTI-CLASSI-MATERIE'!$B176="Docente",IF(ISBLANK(ORARIO!Q90)=TRUE,"",ORARIO!Q90),"")</f>
        <v/>
      </c>
      <c r="Z90" s="4" t="str">
        <f>IF('DOCENTI-CLASSI-MATERIE'!$B176="Docente",IF(ISBLANK(ORARIO!R90)=TRUE,"",ORARIO!R90),"")</f>
        <v/>
      </c>
      <c r="AA90" s="4" t="str">
        <f>IF('DOCENTI-CLASSI-MATERIE'!$B176="Docente",IF(ISBLANK(ORARIO!S90)=TRUE,"",ORARIO!S90),"")</f>
        <v/>
      </c>
      <c r="AB90" s="4" t="str">
        <f>IF('DOCENTI-CLASSI-MATERIE'!$B176="Docente",IF(ISBLANK(ORARIO!#REF!)=TRUE,"",ORARIO!#REF!),"")</f>
        <v/>
      </c>
      <c r="AC90" s="4" t="str">
        <f>IF('DOCENTI-CLASSI-MATERIE'!$B176="Docente",IF(ISBLANK(ORARIO!#REF!)=TRUE,"",ORARIO!#REF!),"")</f>
        <v/>
      </c>
      <c r="AD90" s="4" t="str">
        <f>IF('DOCENTI-CLASSI-MATERIE'!$B176="Docente",IF(ISBLANK(ORARIO!#REF!)=TRUE,"",ORARIO!#REF!),"")</f>
        <v/>
      </c>
      <c r="AE90" s="6" t="str">
        <f>IF('DOCENTI-CLASSI-MATERIE'!$B176="Docente",IF(ISBLANK(ORARIO!#REF!)=TRUE,"",ORARIO!#REF!),"")</f>
        <v/>
      </c>
      <c r="AF90" s="5" t="str">
        <f>IF('DOCENTI-CLASSI-MATERIE'!$B176="Docente",IF(ISBLANK(ORARIO!T90)=TRUE,"",ORARIO!T90),"")</f>
        <v/>
      </c>
      <c r="AG90" s="4" t="str">
        <f>IF('DOCENTI-CLASSI-MATERIE'!$B176="Docente",IF(ISBLANK(ORARIO!U90)=TRUE,"",ORARIO!U90),"")</f>
        <v/>
      </c>
      <c r="AH90" s="4" t="str">
        <f>IF('DOCENTI-CLASSI-MATERIE'!$B176="Docente",IF(ISBLANK(ORARIO!V90)=TRUE,"",ORARIO!V90),"")</f>
        <v/>
      </c>
      <c r="AI90" s="4" t="str">
        <f>IF('DOCENTI-CLASSI-MATERIE'!$B176="Docente",IF(ISBLANK(ORARIO!W90)=TRUE,"",ORARIO!W90),"")</f>
        <v/>
      </c>
      <c r="AJ90" s="4" t="str">
        <f>IF('DOCENTI-CLASSI-MATERIE'!$B176="Docente",IF(ISBLANK(ORARIO!X90)=TRUE,"",ORARIO!X90),"")</f>
        <v/>
      </c>
      <c r="AK90" s="4" t="str">
        <f>IF('DOCENTI-CLASSI-MATERIE'!$B176="Docente",IF(ISBLANK(ORARIO!Y90)=TRUE,"",ORARIO!Y90),"")</f>
        <v/>
      </c>
      <c r="AL90" s="4" t="str">
        <f>IF('DOCENTI-CLASSI-MATERIE'!$B176="Docente",IF(ISBLANK(ORARIO!#REF!)=TRUE,"",ORARIO!#REF!),"")</f>
        <v/>
      </c>
      <c r="AM90" s="4" t="str">
        <f>IF('DOCENTI-CLASSI-MATERIE'!$B176="Docente",IF(ISBLANK(ORARIO!#REF!)=TRUE,"",ORARIO!#REF!),"")</f>
        <v/>
      </c>
      <c r="AN90" s="4" t="str">
        <f>IF('DOCENTI-CLASSI-MATERIE'!$B176="Docente",IF(ISBLANK(ORARIO!#REF!)=TRUE,"",ORARIO!#REF!),"")</f>
        <v/>
      </c>
      <c r="AO90" s="6" t="str">
        <f>IF('DOCENTI-CLASSI-MATERIE'!$B176="Docente",IF(ISBLANK(ORARIO!#REF!)=TRUE,"",ORARIO!#REF!),"")</f>
        <v/>
      </c>
      <c r="AP90" s="5" t="str">
        <f>IF('DOCENTI-CLASSI-MATERIE'!$B176="Docente",IF(ISBLANK(ORARIO!Z90)=TRUE,"",ORARIO!Z90),"")</f>
        <v/>
      </c>
      <c r="AQ90" s="4" t="str">
        <f>IF('DOCENTI-CLASSI-MATERIE'!$B176="Docente",IF(ISBLANK(ORARIO!AA90)=TRUE,"",ORARIO!AA90),"")</f>
        <v/>
      </c>
      <c r="AR90" s="4" t="str">
        <f>IF('DOCENTI-CLASSI-MATERIE'!$B176="Docente",IF(ISBLANK(ORARIO!AB90)=TRUE,"",ORARIO!AB90),"")</f>
        <v/>
      </c>
      <c r="AS90" s="4" t="str">
        <f>IF('DOCENTI-CLASSI-MATERIE'!$B176="Docente",IF(ISBLANK(ORARIO!AC90)=TRUE,"",ORARIO!AC90),"")</f>
        <v/>
      </c>
      <c r="AT90" s="4" t="str">
        <f>IF('DOCENTI-CLASSI-MATERIE'!$B176="Docente",IF(ISBLANK(ORARIO!AD90)=TRUE,"",ORARIO!AD90),"")</f>
        <v/>
      </c>
      <c r="AU90" s="4" t="str">
        <f>IF('DOCENTI-CLASSI-MATERIE'!$B176="Docente",IF(ISBLANK(ORARIO!#REF!)=TRUE,"",ORARIO!#REF!),"")</f>
        <v/>
      </c>
      <c r="AV90" s="4" t="str">
        <f>IF('DOCENTI-CLASSI-MATERIE'!$B176="Docente",IF(ISBLANK(ORARIO!#REF!)=TRUE,"",ORARIO!#REF!),"")</f>
        <v/>
      </c>
      <c r="AW90" s="4" t="str">
        <f>IF('DOCENTI-CLASSI-MATERIE'!$B176="Docente",IF(ISBLANK(ORARIO!#REF!)=TRUE,"",ORARIO!#REF!),"")</f>
        <v/>
      </c>
      <c r="AX90" s="4" t="str">
        <f>IF('DOCENTI-CLASSI-MATERIE'!$B176="Docente",IF(ISBLANK(ORARIO!#REF!)=TRUE,"",ORARIO!#REF!),"")</f>
        <v/>
      </c>
      <c r="AY90" s="6" t="str">
        <f>IF('DOCENTI-CLASSI-MATERIE'!$B176="Docente",IF(ISBLANK(ORARIO!#REF!)=TRUE,"",ORARIO!#REF!),"")</f>
        <v/>
      </c>
      <c r="AZ90" s="5" t="str">
        <f>IF('DOCENTI-CLASSI-MATERIE'!$B176="Docente",IF(ISBLANK(ORARIO!AE90)=TRUE,"",ORARIO!AE90),"")</f>
        <v/>
      </c>
      <c r="BA90" s="4" t="str">
        <f>IF('DOCENTI-CLASSI-MATERIE'!$B176="Docente",IF(ISBLANK(ORARIO!AF90)=TRUE,"",ORARIO!AF90),"")</f>
        <v/>
      </c>
      <c r="BB90" s="4" t="str">
        <f>IF('DOCENTI-CLASSI-MATERIE'!$B176="Docente",IF(ISBLANK(ORARIO!AG90)=TRUE,"",ORARIO!AG90),"")</f>
        <v/>
      </c>
      <c r="BC90" s="4" t="str">
        <f>IF('DOCENTI-CLASSI-MATERIE'!$B176="Docente",IF(ISBLANK(ORARIO!AH90)=TRUE,"",ORARIO!AH90),"")</f>
        <v/>
      </c>
      <c r="BD90" s="4" t="str">
        <f>IF('DOCENTI-CLASSI-MATERIE'!$B176="Docente",IF(ISBLANK(ORARIO!AI90)=TRUE,"",ORARIO!AI90),"")</f>
        <v/>
      </c>
      <c r="BE90" s="4" t="str">
        <f>IF('DOCENTI-CLASSI-MATERIE'!$B176="Docente",IF(ISBLANK(ORARIO!#REF!)=TRUE,"",ORARIO!#REF!),"")</f>
        <v/>
      </c>
      <c r="BF90" s="4" t="str">
        <f>IF('DOCENTI-CLASSI-MATERIE'!$B176="Docente",IF(ISBLANK(ORARIO!#REF!)=TRUE,"",ORARIO!#REF!),"")</f>
        <v/>
      </c>
      <c r="BG90" s="4" t="str">
        <f>IF('DOCENTI-CLASSI-MATERIE'!$B176="Docente",IF(ISBLANK(ORARIO!#REF!)=TRUE,"",ORARIO!#REF!),"")</f>
        <v/>
      </c>
      <c r="BH90" s="4" t="str">
        <f>IF('DOCENTI-CLASSI-MATERIE'!$B176="Docente",IF(ISBLANK(ORARIO!#REF!)=TRUE,"",ORARIO!#REF!),"")</f>
        <v/>
      </c>
      <c r="BI90" s="6" t="str">
        <f>IF('DOCENTI-CLASSI-MATERIE'!$B176="Docente",IF(ISBLANK(ORARIO!#REF!)=TRUE,"",ORARIO!#REF!),"")</f>
        <v/>
      </c>
    </row>
    <row r="91" spans="1:61" ht="20.100000000000001" customHeight="1">
      <c r="A91" s="79" t="str">
        <f>IF('DOCENTI-CLASSI-MATERIE'!B178="Docente",'DOCENTI-CLASSI-MATERIE'!A178,"")</f>
        <v/>
      </c>
      <c r="B91" s="5" t="str">
        <f>IF('DOCENTI-CLASSI-MATERIE'!$B178="Docente",IF(ISBLANK(ORARIO!C91)=TRUE,"",ORARIO!C91),"")</f>
        <v/>
      </c>
      <c r="C91" s="4" t="str">
        <f>IF('DOCENTI-CLASSI-MATERIE'!$B178="Docente",IF(ISBLANK(ORARIO!D91)=TRUE,"",ORARIO!D91),"")</f>
        <v/>
      </c>
      <c r="D91" s="4" t="str">
        <f>IF('DOCENTI-CLASSI-MATERIE'!$B178="Docente",IF(ISBLANK(ORARIO!E91)=TRUE,"",ORARIO!E91),"")</f>
        <v/>
      </c>
      <c r="E91" s="4" t="str">
        <f>IF('DOCENTI-CLASSI-MATERIE'!$B178="Docente",IF(ISBLANK(ORARIO!F91)=TRUE,"",ORARIO!F91),"")</f>
        <v/>
      </c>
      <c r="F91" s="4" t="str">
        <f>IF('DOCENTI-CLASSI-MATERIE'!$B178="Docente",IF(ISBLANK(ORARIO!G91)=TRUE,"",ORARIO!G91),"")</f>
        <v/>
      </c>
      <c r="G91" s="4" t="str">
        <f>IF('DOCENTI-CLASSI-MATERIE'!$B178="Docente",IF(ISBLANK(ORARIO!#REF!)=TRUE,"",ORARIO!#REF!),"")</f>
        <v/>
      </c>
      <c r="H91" s="4" t="str">
        <f>IF('DOCENTI-CLASSI-MATERIE'!$B178="Docente",IF(ISBLANK(ORARIO!#REF!)=TRUE,"",ORARIO!#REF!),"")</f>
        <v/>
      </c>
      <c r="I91" s="4" t="str">
        <f>IF('DOCENTI-CLASSI-MATERIE'!$B178="Docente",IF(ISBLANK(ORARIO!#REF!)=TRUE,"",ORARIO!#REF!),"")</f>
        <v/>
      </c>
      <c r="J91" s="4" t="str">
        <f>IF('DOCENTI-CLASSI-MATERIE'!$B178="Docente",IF(ISBLANK(ORARIO!#REF!)=TRUE,"",ORARIO!#REF!),"")</f>
        <v/>
      </c>
      <c r="K91" s="6" t="str">
        <f>IF('DOCENTI-CLASSI-MATERIE'!$B178="Docente",IF(ISBLANK(ORARIO!#REF!)=TRUE,"",ORARIO!#REF!),"")</f>
        <v/>
      </c>
      <c r="L91" s="5" t="str">
        <f>IF('DOCENTI-CLASSI-MATERIE'!$B178="Docente",IF(ISBLANK(ORARIO!H91)=TRUE,"",ORARIO!H91),"")</f>
        <v/>
      </c>
      <c r="M91" s="4" t="str">
        <f>IF('DOCENTI-CLASSI-MATERIE'!$B178="Docente",IF(ISBLANK(ORARIO!I91)=TRUE,"",ORARIO!I91),"")</f>
        <v/>
      </c>
      <c r="N91" s="4" t="str">
        <f>IF('DOCENTI-CLASSI-MATERIE'!$B178="Docente",IF(ISBLANK(ORARIO!J91)=TRUE,"",ORARIO!J91),"")</f>
        <v/>
      </c>
      <c r="O91" s="4" t="str">
        <f>IF('DOCENTI-CLASSI-MATERIE'!$B178="Docente",IF(ISBLANK(ORARIO!K91)=TRUE,"",ORARIO!K91),"")</f>
        <v/>
      </c>
      <c r="P91" s="4" t="str">
        <f>IF('DOCENTI-CLASSI-MATERIE'!$B178="Docente",IF(ISBLANK(ORARIO!L91)=TRUE,"",ORARIO!L91),"")</f>
        <v/>
      </c>
      <c r="Q91" s="4" t="str">
        <f>IF('DOCENTI-CLASSI-MATERIE'!$B178="Docente",IF(ISBLANK(ORARIO!M91)=TRUE,"",ORARIO!M91),"")</f>
        <v/>
      </c>
      <c r="R91" s="4" t="str">
        <f>IF('DOCENTI-CLASSI-MATERIE'!$B178="Docente",IF(ISBLANK(ORARIO!#REF!)=TRUE,"",ORARIO!#REF!),"")</f>
        <v/>
      </c>
      <c r="S91" s="4" t="str">
        <f>IF('DOCENTI-CLASSI-MATERIE'!$B178="Docente",IF(ISBLANK(ORARIO!#REF!)=TRUE,"",ORARIO!#REF!),"")</f>
        <v/>
      </c>
      <c r="T91" s="4" t="str">
        <f>IF('DOCENTI-CLASSI-MATERIE'!$B178="Docente",IF(ISBLANK(ORARIO!#REF!)=TRUE,"",ORARIO!#REF!),"")</f>
        <v/>
      </c>
      <c r="U91" s="6" t="str">
        <f>IF('DOCENTI-CLASSI-MATERIE'!$B178="Docente",IF(ISBLANK(ORARIO!#REF!)=TRUE,"",ORARIO!#REF!),"")</f>
        <v/>
      </c>
      <c r="V91" s="5" t="str">
        <f>IF('DOCENTI-CLASSI-MATERIE'!$B178="Docente",IF(ISBLANK(ORARIO!N91)=TRUE,"",ORARIO!N91),"")</f>
        <v/>
      </c>
      <c r="W91" s="4" t="str">
        <f>IF('DOCENTI-CLASSI-MATERIE'!$B178="Docente",IF(ISBLANK(ORARIO!O91)=TRUE,"",ORARIO!O91),"")</f>
        <v/>
      </c>
      <c r="X91" s="4" t="str">
        <f>IF('DOCENTI-CLASSI-MATERIE'!$B178="Docente",IF(ISBLANK(ORARIO!P91)=TRUE,"",ORARIO!P91),"")</f>
        <v/>
      </c>
      <c r="Y91" s="4" t="str">
        <f>IF('DOCENTI-CLASSI-MATERIE'!$B178="Docente",IF(ISBLANK(ORARIO!Q91)=TRUE,"",ORARIO!Q91),"")</f>
        <v/>
      </c>
      <c r="Z91" s="4" t="str">
        <f>IF('DOCENTI-CLASSI-MATERIE'!$B178="Docente",IF(ISBLANK(ORARIO!R91)=TRUE,"",ORARIO!R91),"")</f>
        <v/>
      </c>
      <c r="AA91" s="4" t="str">
        <f>IF('DOCENTI-CLASSI-MATERIE'!$B178="Docente",IF(ISBLANK(ORARIO!S91)=TRUE,"",ORARIO!S91),"")</f>
        <v/>
      </c>
      <c r="AB91" s="4" t="str">
        <f>IF('DOCENTI-CLASSI-MATERIE'!$B178="Docente",IF(ISBLANK(ORARIO!#REF!)=TRUE,"",ORARIO!#REF!),"")</f>
        <v/>
      </c>
      <c r="AC91" s="4" t="str">
        <f>IF('DOCENTI-CLASSI-MATERIE'!$B178="Docente",IF(ISBLANK(ORARIO!#REF!)=TRUE,"",ORARIO!#REF!),"")</f>
        <v/>
      </c>
      <c r="AD91" s="4" t="str">
        <f>IF('DOCENTI-CLASSI-MATERIE'!$B178="Docente",IF(ISBLANK(ORARIO!#REF!)=TRUE,"",ORARIO!#REF!),"")</f>
        <v/>
      </c>
      <c r="AE91" s="6" t="str">
        <f>IF('DOCENTI-CLASSI-MATERIE'!$B178="Docente",IF(ISBLANK(ORARIO!#REF!)=TRUE,"",ORARIO!#REF!),"")</f>
        <v/>
      </c>
      <c r="AF91" s="5" t="str">
        <f>IF('DOCENTI-CLASSI-MATERIE'!$B178="Docente",IF(ISBLANK(ORARIO!T91)=TRUE,"",ORARIO!T91),"")</f>
        <v/>
      </c>
      <c r="AG91" s="4" t="str">
        <f>IF('DOCENTI-CLASSI-MATERIE'!$B178="Docente",IF(ISBLANK(ORARIO!U91)=TRUE,"",ORARIO!U91),"")</f>
        <v/>
      </c>
      <c r="AH91" s="4" t="str">
        <f>IF('DOCENTI-CLASSI-MATERIE'!$B178="Docente",IF(ISBLANK(ORARIO!V91)=TRUE,"",ORARIO!V91),"")</f>
        <v/>
      </c>
      <c r="AI91" s="4" t="str">
        <f>IF('DOCENTI-CLASSI-MATERIE'!$B178="Docente",IF(ISBLANK(ORARIO!W91)=TRUE,"",ORARIO!W91),"")</f>
        <v/>
      </c>
      <c r="AJ91" s="4" t="str">
        <f>IF('DOCENTI-CLASSI-MATERIE'!$B178="Docente",IF(ISBLANK(ORARIO!X91)=TRUE,"",ORARIO!X91),"")</f>
        <v/>
      </c>
      <c r="AK91" s="4" t="str">
        <f>IF('DOCENTI-CLASSI-MATERIE'!$B178="Docente",IF(ISBLANK(ORARIO!Y91)=TRUE,"",ORARIO!Y91),"")</f>
        <v/>
      </c>
      <c r="AL91" s="4" t="str">
        <f>IF('DOCENTI-CLASSI-MATERIE'!$B178="Docente",IF(ISBLANK(ORARIO!#REF!)=TRUE,"",ORARIO!#REF!),"")</f>
        <v/>
      </c>
      <c r="AM91" s="4" t="str">
        <f>IF('DOCENTI-CLASSI-MATERIE'!$B178="Docente",IF(ISBLANK(ORARIO!#REF!)=TRUE,"",ORARIO!#REF!),"")</f>
        <v/>
      </c>
      <c r="AN91" s="4" t="str">
        <f>IF('DOCENTI-CLASSI-MATERIE'!$B178="Docente",IF(ISBLANK(ORARIO!#REF!)=TRUE,"",ORARIO!#REF!),"")</f>
        <v/>
      </c>
      <c r="AO91" s="6" t="str">
        <f>IF('DOCENTI-CLASSI-MATERIE'!$B178="Docente",IF(ISBLANK(ORARIO!#REF!)=TRUE,"",ORARIO!#REF!),"")</f>
        <v/>
      </c>
      <c r="AP91" s="5" t="str">
        <f>IF('DOCENTI-CLASSI-MATERIE'!$B178="Docente",IF(ISBLANK(ORARIO!Z91)=TRUE,"",ORARIO!Z91),"")</f>
        <v/>
      </c>
      <c r="AQ91" s="4" t="str">
        <f>IF('DOCENTI-CLASSI-MATERIE'!$B178="Docente",IF(ISBLANK(ORARIO!AA91)=TRUE,"",ORARIO!AA91),"")</f>
        <v/>
      </c>
      <c r="AR91" s="4" t="str">
        <f>IF('DOCENTI-CLASSI-MATERIE'!$B178="Docente",IF(ISBLANK(ORARIO!AB91)=TRUE,"",ORARIO!AB91),"")</f>
        <v/>
      </c>
      <c r="AS91" s="4" t="str">
        <f>IF('DOCENTI-CLASSI-MATERIE'!$B178="Docente",IF(ISBLANK(ORARIO!AC91)=TRUE,"",ORARIO!AC91),"")</f>
        <v/>
      </c>
      <c r="AT91" s="4" t="str">
        <f>IF('DOCENTI-CLASSI-MATERIE'!$B178="Docente",IF(ISBLANK(ORARIO!AD91)=TRUE,"",ORARIO!AD91),"")</f>
        <v/>
      </c>
      <c r="AU91" s="4" t="str">
        <f>IF('DOCENTI-CLASSI-MATERIE'!$B178="Docente",IF(ISBLANK(ORARIO!#REF!)=TRUE,"",ORARIO!#REF!),"")</f>
        <v/>
      </c>
      <c r="AV91" s="4" t="str">
        <f>IF('DOCENTI-CLASSI-MATERIE'!$B178="Docente",IF(ISBLANK(ORARIO!#REF!)=TRUE,"",ORARIO!#REF!),"")</f>
        <v/>
      </c>
      <c r="AW91" s="4" t="str">
        <f>IF('DOCENTI-CLASSI-MATERIE'!$B178="Docente",IF(ISBLANK(ORARIO!#REF!)=TRUE,"",ORARIO!#REF!),"")</f>
        <v/>
      </c>
      <c r="AX91" s="4" t="str">
        <f>IF('DOCENTI-CLASSI-MATERIE'!$B178="Docente",IF(ISBLANK(ORARIO!#REF!)=TRUE,"",ORARIO!#REF!),"")</f>
        <v/>
      </c>
      <c r="AY91" s="6" t="str">
        <f>IF('DOCENTI-CLASSI-MATERIE'!$B178="Docente",IF(ISBLANK(ORARIO!#REF!)=TRUE,"",ORARIO!#REF!),"")</f>
        <v/>
      </c>
      <c r="AZ91" s="5" t="str">
        <f>IF('DOCENTI-CLASSI-MATERIE'!$B178="Docente",IF(ISBLANK(ORARIO!AE91)=TRUE,"",ORARIO!AE91),"")</f>
        <v/>
      </c>
      <c r="BA91" s="4" t="str">
        <f>IF('DOCENTI-CLASSI-MATERIE'!$B178="Docente",IF(ISBLANK(ORARIO!AF91)=TRUE,"",ORARIO!AF91),"")</f>
        <v/>
      </c>
      <c r="BB91" s="4" t="str">
        <f>IF('DOCENTI-CLASSI-MATERIE'!$B178="Docente",IF(ISBLANK(ORARIO!AG91)=TRUE,"",ORARIO!AG91),"")</f>
        <v/>
      </c>
      <c r="BC91" s="4" t="str">
        <f>IF('DOCENTI-CLASSI-MATERIE'!$B178="Docente",IF(ISBLANK(ORARIO!AH91)=TRUE,"",ORARIO!AH91),"")</f>
        <v/>
      </c>
      <c r="BD91" s="4" t="str">
        <f>IF('DOCENTI-CLASSI-MATERIE'!$B178="Docente",IF(ISBLANK(ORARIO!AI91)=TRUE,"",ORARIO!AI91),"")</f>
        <v/>
      </c>
      <c r="BE91" s="4" t="str">
        <f>IF('DOCENTI-CLASSI-MATERIE'!$B178="Docente",IF(ISBLANK(ORARIO!#REF!)=TRUE,"",ORARIO!#REF!),"")</f>
        <v/>
      </c>
      <c r="BF91" s="4" t="str">
        <f>IF('DOCENTI-CLASSI-MATERIE'!$B178="Docente",IF(ISBLANK(ORARIO!#REF!)=TRUE,"",ORARIO!#REF!),"")</f>
        <v/>
      </c>
      <c r="BG91" s="4" t="str">
        <f>IF('DOCENTI-CLASSI-MATERIE'!$B178="Docente",IF(ISBLANK(ORARIO!#REF!)=TRUE,"",ORARIO!#REF!),"")</f>
        <v/>
      </c>
      <c r="BH91" s="4" t="str">
        <f>IF('DOCENTI-CLASSI-MATERIE'!$B178="Docente",IF(ISBLANK(ORARIO!#REF!)=TRUE,"",ORARIO!#REF!),"")</f>
        <v/>
      </c>
      <c r="BI91" s="6" t="str">
        <f>IF('DOCENTI-CLASSI-MATERIE'!$B178="Docente",IF(ISBLANK(ORARIO!#REF!)=TRUE,"",ORARIO!#REF!),"")</f>
        <v/>
      </c>
    </row>
    <row r="92" spans="1:61" ht="20.100000000000001" customHeight="1">
      <c r="A92" s="79" t="str">
        <f>IF('DOCENTI-CLASSI-MATERIE'!B180="Docente",'DOCENTI-CLASSI-MATERIE'!A180,"")</f>
        <v/>
      </c>
      <c r="B92" s="5" t="str">
        <f>IF('DOCENTI-CLASSI-MATERIE'!$B180="Docente",IF(ISBLANK(ORARIO!C92)=TRUE,"",ORARIO!C92),"")</f>
        <v/>
      </c>
      <c r="C92" s="4" t="str">
        <f>IF('DOCENTI-CLASSI-MATERIE'!$B180="Docente",IF(ISBLANK(ORARIO!D92)=TRUE,"",ORARIO!D92),"")</f>
        <v/>
      </c>
      <c r="D92" s="4" t="str">
        <f>IF('DOCENTI-CLASSI-MATERIE'!$B180="Docente",IF(ISBLANK(ORARIO!E92)=TRUE,"",ORARIO!E92),"")</f>
        <v/>
      </c>
      <c r="E92" s="4" t="str">
        <f>IF('DOCENTI-CLASSI-MATERIE'!$B180="Docente",IF(ISBLANK(ORARIO!F92)=TRUE,"",ORARIO!F92),"")</f>
        <v/>
      </c>
      <c r="F92" s="4" t="str">
        <f>IF('DOCENTI-CLASSI-MATERIE'!$B180="Docente",IF(ISBLANK(ORARIO!G92)=TRUE,"",ORARIO!G92),"")</f>
        <v/>
      </c>
      <c r="G92" s="4" t="str">
        <f>IF('DOCENTI-CLASSI-MATERIE'!$B180="Docente",IF(ISBLANK(ORARIO!#REF!)=TRUE,"",ORARIO!#REF!),"")</f>
        <v/>
      </c>
      <c r="H92" s="4" t="str">
        <f>IF('DOCENTI-CLASSI-MATERIE'!$B180="Docente",IF(ISBLANK(ORARIO!#REF!)=TRUE,"",ORARIO!#REF!),"")</f>
        <v/>
      </c>
      <c r="I92" s="4" t="str">
        <f>IF('DOCENTI-CLASSI-MATERIE'!$B180="Docente",IF(ISBLANK(ORARIO!#REF!)=TRUE,"",ORARIO!#REF!),"")</f>
        <v/>
      </c>
      <c r="J92" s="4" t="str">
        <f>IF('DOCENTI-CLASSI-MATERIE'!$B180="Docente",IF(ISBLANK(ORARIO!#REF!)=TRUE,"",ORARIO!#REF!),"")</f>
        <v/>
      </c>
      <c r="K92" s="6" t="str">
        <f>IF('DOCENTI-CLASSI-MATERIE'!$B180="Docente",IF(ISBLANK(ORARIO!#REF!)=TRUE,"",ORARIO!#REF!),"")</f>
        <v/>
      </c>
      <c r="L92" s="5" t="str">
        <f>IF('DOCENTI-CLASSI-MATERIE'!$B180="Docente",IF(ISBLANK(ORARIO!H92)=TRUE,"",ORARIO!H92),"")</f>
        <v/>
      </c>
      <c r="M92" s="4" t="str">
        <f>IF('DOCENTI-CLASSI-MATERIE'!$B180="Docente",IF(ISBLANK(ORARIO!I92)=TRUE,"",ORARIO!I92),"")</f>
        <v/>
      </c>
      <c r="N92" s="4" t="str">
        <f>IF('DOCENTI-CLASSI-MATERIE'!$B180="Docente",IF(ISBLANK(ORARIO!J92)=TRUE,"",ORARIO!J92),"")</f>
        <v/>
      </c>
      <c r="O92" s="4" t="str">
        <f>IF('DOCENTI-CLASSI-MATERIE'!$B180="Docente",IF(ISBLANK(ORARIO!K92)=TRUE,"",ORARIO!K92),"")</f>
        <v/>
      </c>
      <c r="P92" s="4" t="str">
        <f>IF('DOCENTI-CLASSI-MATERIE'!$B180="Docente",IF(ISBLANK(ORARIO!L92)=TRUE,"",ORARIO!L92),"")</f>
        <v/>
      </c>
      <c r="Q92" s="4" t="str">
        <f>IF('DOCENTI-CLASSI-MATERIE'!$B180="Docente",IF(ISBLANK(ORARIO!M92)=TRUE,"",ORARIO!M92),"")</f>
        <v/>
      </c>
      <c r="R92" s="4" t="str">
        <f>IF('DOCENTI-CLASSI-MATERIE'!$B180="Docente",IF(ISBLANK(ORARIO!#REF!)=TRUE,"",ORARIO!#REF!),"")</f>
        <v/>
      </c>
      <c r="S92" s="4" t="str">
        <f>IF('DOCENTI-CLASSI-MATERIE'!$B180="Docente",IF(ISBLANK(ORARIO!#REF!)=TRUE,"",ORARIO!#REF!),"")</f>
        <v/>
      </c>
      <c r="T92" s="4" t="str">
        <f>IF('DOCENTI-CLASSI-MATERIE'!$B180="Docente",IF(ISBLANK(ORARIO!#REF!)=TRUE,"",ORARIO!#REF!),"")</f>
        <v/>
      </c>
      <c r="U92" s="6" t="str">
        <f>IF('DOCENTI-CLASSI-MATERIE'!$B180="Docente",IF(ISBLANK(ORARIO!#REF!)=TRUE,"",ORARIO!#REF!),"")</f>
        <v/>
      </c>
      <c r="V92" s="5" t="str">
        <f>IF('DOCENTI-CLASSI-MATERIE'!$B180="Docente",IF(ISBLANK(ORARIO!N92)=TRUE,"",ORARIO!N92),"")</f>
        <v/>
      </c>
      <c r="W92" s="4" t="str">
        <f>IF('DOCENTI-CLASSI-MATERIE'!$B180="Docente",IF(ISBLANK(ORARIO!O92)=TRUE,"",ORARIO!O92),"")</f>
        <v/>
      </c>
      <c r="X92" s="4" t="str">
        <f>IF('DOCENTI-CLASSI-MATERIE'!$B180="Docente",IF(ISBLANK(ORARIO!P92)=TRUE,"",ORARIO!P92),"")</f>
        <v/>
      </c>
      <c r="Y92" s="4" t="str">
        <f>IF('DOCENTI-CLASSI-MATERIE'!$B180="Docente",IF(ISBLANK(ORARIO!Q92)=TRUE,"",ORARIO!Q92),"")</f>
        <v/>
      </c>
      <c r="Z92" s="4" t="str">
        <f>IF('DOCENTI-CLASSI-MATERIE'!$B180="Docente",IF(ISBLANK(ORARIO!R92)=TRUE,"",ORARIO!R92),"")</f>
        <v/>
      </c>
      <c r="AA92" s="4" t="str">
        <f>IF('DOCENTI-CLASSI-MATERIE'!$B180="Docente",IF(ISBLANK(ORARIO!S92)=TRUE,"",ORARIO!S92),"")</f>
        <v/>
      </c>
      <c r="AB92" s="4" t="str">
        <f>IF('DOCENTI-CLASSI-MATERIE'!$B180="Docente",IF(ISBLANK(ORARIO!#REF!)=TRUE,"",ORARIO!#REF!),"")</f>
        <v/>
      </c>
      <c r="AC92" s="4" t="str">
        <f>IF('DOCENTI-CLASSI-MATERIE'!$B180="Docente",IF(ISBLANK(ORARIO!#REF!)=TRUE,"",ORARIO!#REF!),"")</f>
        <v/>
      </c>
      <c r="AD92" s="4" t="str">
        <f>IF('DOCENTI-CLASSI-MATERIE'!$B180="Docente",IF(ISBLANK(ORARIO!#REF!)=TRUE,"",ORARIO!#REF!),"")</f>
        <v/>
      </c>
      <c r="AE92" s="6" t="str">
        <f>IF('DOCENTI-CLASSI-MATERIE'!$B180="Docente",IF(ISBLANK(ORARIO!#REF!)=TRUE,"",ORARIO!#REF!),"")</f>
        <v/>
      </c>
      <c r="AF92" s="5" t="str">
        <f>IF('DOCENTI-CLASSI-MATERIE'!$B180="Docente",IF(ISBLANK(ORARIO!T92)=TRUE,"",ORARIO!T92),"")</f>
        <v/>
      </c>
      <c r="AG92" s="4" t="str">
        <f>IF('DOCENTI-CLASSI-MATERIE'!$B180="Docente",IF(ISBLANK(ORARIO!U92)=TRUE,"",ORARIO!U92),"")</f>
        <v/>
      </c>
      <c r="AH92" s="4" t="str">
        <f>IF('DOCENTI-CLASSI-MATERIE'!$B180="Docente",IF(ISBLANK(ORARIO!V92)=TRUE,"",ORARIO!V92),"")</f>
        <v/>
      </c>
      <c r="AI92" s="4" t="str">
        <f>IF('DOCENTI-CLASSI-MATERIE'!$B180="Docente",IF(ISBLANK(ORARIO!W92)=TRUE,"",ORARIO!W92),"")</f>
        <v/>
      </c>
      <c r="AJ92" s="4" t="str">
        <f>IF('DOCENTI-CLASSI-MATERIE'!$B180="Docente",IF(ISBLANK(ORARIO!X92)=TRUE,"",ORARIO!X92),"")</f>
        <v/>
      </c>
      <c r="AK92" s="4" t="str">
        <f>IF('DOCENTI-CLASSI-MATERIE'!$B180="Docente",IF(ISBLANK(ORARIO!Y92)=TRUE,"",ORARIO!Y92),"")</f>
        <v/>
      </c>
      <c r="AL92" s="4" t="str">
        <f>IF('DOCENTI-CLASSI-MATERIE'!$B180="Docente",IF(ISBLANK(ORARIO!#REF!)=TRUE,"",ORARIO!#REF!),"")</f>
        <v/>
      </c>
      <c r="AM92" s="4" t="str">
        <f>IF('DOCENTI-CLASSI-MATERIE'!$B180="Docente",IF(ISBLANK(ORARIO!#REF!)=TRUE,"",ORARIO!#REF!),"")</f>
        <v/>
      </c>
      <c r="AN92" s="4" t="str">
        <f>IF('DOCENTI-CLASSI-MATERIE'!$B180="Docente",IF(ISBLANK(ORARIO!#REF!)=TRUE,"",ORARIO!#REF!),"")</f>
        <v/>
      </c>
      <c r="AO92" s="6" t="str">
        <f>IF('DOCENTI-CLASSI-MATERIE'!$B180="Docente",IF(ISBLANK(ORARIO!#REF!)=TRUE,"",ORARIO!#REF!),"")</f>
        <v/>
      </c>
      <c r="AP92" s="5" t="str">
        <f>IF('DOCENTI-CLASSI-MATERIE'!$B180="Docente",IF(ISBLANK(ORARIO!Z92)=TRUE,"",ORARIO!Z92),"")</f>
        <v/>
      </c>
      <c r="AQ92" s="4" t="str">
        <f>IF('DOCENTI-CLASSI-MATERIE'!$B180="Docente",IF(ISBLANK(ORARIO!AA92)=TRUE,"",ORARIO!AA92),"")</f>
        <v/>
      </c>
      <c r="AR92" s="4" t="str">
        <f>IF('DOCENTI-CLASSI-MATERIE'!$B180="Docente",IF(ISBLANK(ORARIO!AB92)=TRUE,"",ORARIO!AB92),"")</f>
        <v/>
      </c>
      <c r="AS92" s="4" t="str">
        <f>IF('DOCENTI-CLASSI-MATERIE'!$B180="Docente",IF(ISBLANK(ORARIO!AC92)=TRUE,"",ORARIO!AC92),"")</f>
        <v/>
      </c>
      <c r="AT92" s="4" t="str">
        <f>IF('DOCENTI-CLASSI-MATERIE'!$B180="Docente",IF(ISBLANK(ORARIO!AD92)=TRUE,"",ORARIO!AD92),"")</f>
        <v/>
      </c>
      <c r="AU92" s="4" t="str">
        <f>IF('DOCENTI-CLASSI-MATERIE'!$B180="Docente",IF(ISBLANK(ORARIO!#REF!)=TRUE,"",ORARIO!#REF!),"")</f>
        <v/>
      </c>
      <c r="AV92" s="4" t="str">
        <f>IF('DOCENTI-CLASSI-MATERIE'!$B180="Docente",IF(ISBLANK(ORARIO!#REF!)=TRUE,"",ORARIO!#REF!),"")</f>
        <v/>
      </c>
      <c r="AW92" s="4" t="str">
        <f>IF('DOCENTI-CLASSI-MATERIE'!$B180="Docente",IF(ISBLANK(ORARIO!#REF!)=TRUE,"",ORARIO!#REF!),"")</f>
        <v/>
      </c>
      <c r="AX92" s="4" t="str">
        <f>IF('DOCENTI-CLASSI-MATERIE'!$B180="Docente",IF(ISBLANK(ORARIO!#REF!)=TRUE,"",ORARIO!#REF!),"")</f>
        <v/>
      </c>
      <c r="AY92" s="6" t="str">
        <f>IF('DOCENTI-CLASSI-MATERIE'!$B180="Docente",IF(ISBLANK(ORARIO!#REF!)=TRUE,"",ORARIO!#REF!),"")</f>
        <v/>
      </c>
      <c r="AZ92" s="5" t="str">
        <f>IF('DOCENTI-CLASSI-MATERIE'!$B180="Docente",IF(ISBLANK(ORARIO!AE92)=TRUE,"",ORARIO!AE92),"")</f>
        <v/>
      </c>
      <c r="BA92" s="4" t="str">
        <f>IF('DOCENTI-CLASSI-MATERIE'!$B180="Docente",IF(ISBLANK(ORARIO!AF92)=TRUE,"",ORARIO!AF92),"")</f>
        <v/>
      </c>
      <c r="BB92" s="4" t="str">
        <f>IF('DOCENTI-CLASSI-MATERIE'!$B180="Docente",IF(ISBLANK(ORARIO!AG92)=TRUE,"",ORARIO!AG92),"")</f>
        <v/>
      </c>
      <c r="BC92" s="4" t="str">
        <f>IF('DOCENTI-CLASSI-MATERIE'!$B180="Docente",IF(ISBLANK(ORARIO!AH92)=TRUE,"",ORARIO!AH92),"")</f>
        <v/>
      </c>
      <c r="BD92" s="4" t="str">
        <f>IF('DOCENTI-CLASSI-MATERIE'!$B180="Docente",IF(ISBLANK(ORARIO!AI92)=TRUE,"",ORARIO!AI92),"")</f>
        <v/>
      </c>
      <c r="BE92" s="4" t="str">
        <f>IF('DOCENTI-CLASSI-MATERIE'!$B180="Docente",IF(ISBLANK(ORARIO!#REF!)=TRUE,"",ORARIO!#REF!),"")</f>
        <v/>
      </c>
      <c r="BF92" s="4" t="str">
        <f>IF('DOCENTI-CLASSI-MATERIE'!$B180="Docente",IF(ISBLANK(ORARIO!#REF!)=TRUE,"",ORARIO!#REF!),"")</f>
        <v/>
      </c>
      <c r="BG92" s="4" t="str">
        <f>IF('DOCENTI-CLASSI-MATERIE'!$B180="Docente",IF(ISBLANK(ORARIO!#REF!)=TRUE,"",ORARIO!#REF!),"")</f>
        <v/>
      </c>
      <c r="BH92" s="4" t="str">
        <f>IF('DOCENTI-CLASSI-MATERIE'!$B180="Docente",IF(ISBLANK(ORARIO!#REF!)=TRUE,"",ORARIO!#REF!),"")</f>
        <v/>
      </c>
      <c r="BI92" s="6" t="str">
        <f>IF('DOCENTI-CLASSI-MATERIE'!$B180="Docente",IF(ISBLANK(ORARIO!#REF!)=TRUE,"",ORARIO!#REF!),"")</f>
        <v/>
      </c>
    </row>
    <row r="93" spans="1:61" ht="20.100000000000001" customHeight="1">
      <c r="A93" s="79" t="str">
        <f>IF('DOCENTI-CLASSI-MATERIE'!B182="Docente",'DOCENTI-CLASSI-MATERIE'!A182,"")</f>
        <v/>
      </c>
      <c r="B93" s="5" t="str">
        <f>IF('DOCENTI-CLASSI-MATERIE'!$B182="Docente",IF(ISBLANK(ORARIO!C93)=TRUE,"",ORARIO!C93),"")</f>
        <v/>
      </c>
      <c r="C93" s="4" t="str">
        <f>IF('DOCENTI-CLASSI-MATERIE'!$B182="Docente",IF(ISBLANK(ORARIO!D93)=TRUE,"",ORARIO!D93),"")</f>
        <v/>
      </c>
      <c r="D93" s="4" t="str">
        <f>IF('DOCENTI-CLASSI-MATERIE'!$B182="Docente",IF(ISBLANK(ORARIO!E93)=TRUE,"",ORARIO!E93),"")</f>
        <v/>
      </c>
      <c r="E93" s="4" t="str">
        <f>IF('DOCENTI-CLASSI-MATERIE'!$B182="Docente",IF(ISBLANK(ORARIO!F93)=TRUE,"",ORARIO!F93),"")</f>
        <v/>
      </c>
      <c r="F93" s="4" t="str">
        <f>IF('DOCENTI-CLASSI-MATERIE'!$B182="Docente",IF(ISBLANK(ORARIO!G93)=TRUE,"",ORARIO!G93),"")</f>
        <v/>
      </c>
      <c r="G93" s="4" t="str">
        <f>IF('DOCENTI-CLASSI-MATERIE'!$B182="Docente",IF(ISBLANK(ORARIO!#REF!)=TRUE,"",ORARIO!#REF!),"")</f>
        <v/>
      </c>
      <c r="H93" s="4" t="str">
        <f>IF('DOCENTI-CLASSI-MATERIE'!$B182="Docente",IF(ISBLANK(ORARIO!#REF!)=TRUE,"",ORARIO!#REF!),"")</f>
        <v/>
      </c>
      <c r="I93" s="4" t="str">
        <f>IF('DOCENTI-CLASSI-MATERIE'!$B182="Docente",IF(ISBLANK(ORARIO!#REF!)=TRUE,"",ORARIO!#REF!),"")</f>
        <v/>
      </c>
      <c r="J93" s="4" t="str">
        <f>IF('DOCENTI-CLASSI-MATERIE'!$B182="Docente",IF(ISBLANK(ORARIO!#REF!)=TRUE,"",ORARIO!#REF!),"")</f>
        <v/>
      </c>
      <c r="K93" s="6" t="str">
        <f>IF('DOCENTI-CLASSI-MATERIE'!$B182="Docente",IF(ISBLANK(ORARIO!#REF!)=TRUE,"",ORARIO!#REF!),"")</f>
        <v/>
      </c>
      <c r="L93" s="5" t="str">
        <f>IF('DOCENTI-CLASSI-MATERIE'!$B182="Docente",IF(ISBLANK(ORARIO!H93)=TRUE,"",ORARIO!H93),"")</f>
        <v/>
      </c>
      <c r="M93" s="4" t="str">
        <f>IF('DOCENTI-CLASSI-MATERIE'!$B182="Docente",IF(ISBLANK(ORARIO!I93)=TRUE,"",ORARIO!I93),"")</f>
        <v/>
      </c>
      <c r="N93" s="4" t="str">
        <f>IF('DOCENTI-CLASSI-MATERIE'!$B182="Docente",IF(ISBLANK(ORARIO!J93)=TRUE,"",ORARIO!J93),"")</f>
        <v/>
      </c>
      <c r="O93" s="4" t="str">
        <f>IF('DOCENTI-CLASSI-MATERIE'!$B182="Docente",IF(ISBLANK(ORARIO!K93)=TRUE,"",ORARIO!K93),"")</f>
        <v/>
      </c>
      <c r="P93" s="4" t="str">
        <f>IF('DOCENTI-CLASSI-MATERIE'!$B182="Docente",IF(ISBLANK(ORARIO!L93)=TRUE,"",ORARIO!L93),"")</f>
        <v/>
      </c>
      <c r="Q93" s="4" t="str">
        <f>IF('DOCENTI-CLASSI-MATERIE'!$B182="Docente",IF(ISBLANK(ORARIO!M93)=TRUE,"",ORARIO!M93),"")</f>
        <v/>
      </c>
      <c r="R93" s="4" t="str">
        <f>IF('DOCENTI-CLASSI-MATERIE'!$B182="Docente",IF(ISBLANK(ORARIO!#REF!)=TRUE,"",ORARIO!#REF!),"")</f>
        <v/>
      </c>
      <c r="S93" s="4" t="str">
        <f>IF('DOCENTI-CLASSI-MATERIE'!$B182="Docente",IF(ISBLANK(ORARIO!#REF!)=TRUE,"",ORARIO!#REF!),"")</f>
        <v/>
      </c>
      <c r="T93" s="4" t="str">
        <f>IF('DOCENTI-CLASSI-MATERIE'!$B182="Docente",IF(ISBLANK(ORARIO!#REF!)=TRUE,"",ORARIO!#REF!),"")</f>
        <v/>
      </c>
      <c r="U93" s="6" t="str">
        <f>IF('DOCENTI-CLASSI-MATERIE'!$B182="Docente",IF(ISBLANK(ORARIO!#REF!)=TRUE,"",ORARIO!#REF!),"")</f>
        <v/>
      </c>
      <c r="V93" s="5" t="str">
        <f>IF('DOCENTI-CLASSI-MATERIE'!$B182="Docente",IF(ISBLANK(ORARIO!N93)=TRUE,"",ORARIO!N93),"")</f>
        <v/>
      </c>
      <c r="W93" s="4" t="str">
        <f>IF('DOCENTI-CLASSI-MATERIE'!$B182="Docente",IF(ISBLANK(ORARIO!O93)=TRUE,"",ORARIO!O93),"")</f>
        <v/>
      </c>
      <c r="X93" s="4" t="str">
        <f>IF('DOCENTI-CLASSI-MATERIE'!$B182="Docente",IF(ISBLANK(ORARIO!P93)=TRUE,"",ORARIO!P93),"")</f>
        <v/>
      </c>
      <c r="Y93" s="4" t="str">
        <f>IF('DOCENTI-CLASSI-MATERIE'!$B182="Docente",IF(ISBLANK(ORARIO!Q93)=TRUE,"",ORARIO!Q93),"")</f>
        <v/>
      </c>
      <c r="Z93" s="4" t="str">
        <f>IF('DOCENTI-CLASSI-MATERIE'!$B182="Docente",IF(ISBLANK(ORARIO!R93)=TRUE,"",ORARIO!R93),"")</f>
        <v/>
      </c>
      <c r="AA93" s="4" t="str">
        <f>IF('DOCENTI-CLASSI-MATERIE'!$B182="Docente",IF(ISBLANK(ORARIO!S93)=TRUE,"",ORARIO!S93),"")</f>
        <v/>
      </c>
      <c r="AB93" s="4" t="str">
        <f>IF('DOCENTI-CLASSI-MATERIE'!$B182="Docente",IF(ISBLANK(ORARIO!#REF!)=TRUE,"",ORARIO!#REF!),"")</f>
        <v/>
      </c>
      <c r="AC93" s="4" t="str">
        <f>IF('DOCENTI-CLASSI-MATERIE'!$B182="Docente",IF(ISBLANK(ORARIO!#REF!)=TRUE,"",ORARIO!#REF!),"")</f>
        <v/>
      </c>
      <c r="AD93" s="4" t="str">
        <f>IF('DOCENTI-CLASSI-MATERIE'!$B182="Docente",IF(ISBLANK(ORARIO!#REF!)=TRUE,"",ORARIO!#REF!),"")</f>
        <v/>
      </c>
      <c r="AE93" s="6" t="str">
        <f>IF('DOCENTI-CLASSI-MATERIE'!$B182="Docente",IF(ISBLANK(ORARIO!#REF!)=TRUE,"",ORARIO!#REF!),"")</f>
        <v/>
      </c>
      <c r="AF93" s="5" t="str">
        <f>IF('DOCENTI-CLASSI-MATERIE'!$B182="Docente",IF(ISBLANK(ORARIO!T93)=TRUE,"",ORARIO!T93),"")</f>
        <v/>
      </c>
      <c r="AG93" s="4" t="str">
        <f>IF('DOCENTI-CLASSI-MATERIE'!$B182="Docente",IF(ISBLANK(ORARIO!U93)=TRUE,"",ORARIO!U93),"")</f>
        <v/>
      </c>
      <c r="AH93" s="4" t="str">
        <f>IF('DOCENTI-CLASSI-MATERIE'!$B182="Docente",IF(ISBLANK(ORARIO!V93)=TRUE,"",ORARIO!V93),"")</f>
        <v/>
      </c>
      <c r="AI93" s="4" t="str">
        <f>IF('DOCENTI-CLASSI-MATERIE'!$B182="Docente",IF(ISBLANK(ORARIO!W93)=TRUE,"",ORARIO!W93),"")</f>
        <v/>
      </c>
      <c r="AJ93" s="4" t="str">
        <f>IF('DOCENTI-CLASSI-MATERIE'!$B182="Docente",IF(ISBLANK(ORARIO!X93)=TRUE,"",ORARIO!X93),"")</f>
        <v/>
      </c>
      <c r="AK93" s="4" t="str">
        <f>IF('DOCENTI-CLASSI-MATERIE'!$B182="Docente",IF(ISBLANK(ORARIO!Y93)=TRUE,"",ORARIO!Y93),"")</f>
        <v/>
      </c>
      <c r="AL93" s="4" t="str">
        <f>IF('DOCENTI-CLASSI-MATERIE'!$B182="Docente",IF(ISBLANK(ORARIO!#REF!)=TRUE,"",ORARIO!#REF!),"")</f>
        <v/>
      </c>
      <c r="AM93" s="4" t="str">
        <f>IF('DOCENTI-CLASSI-MATERIE'!$B182="Docente",IF(ISBLANK(ORARIO!#REF!)=TRUE,"",ORARIO!#REF!),"")</f>
        <v/>
      </c>
      <c r="AN93" s="4" t="str">
        <f>IF('DOCENTI-CLASSI-MATERIE'!$B182="Docente",IF(ISBLANK(ORARIO!#REF!)=TRUE,"",ORARIO!#REF!),"")</f>
        <v/>
      </c>
      <c r="AO93" s="6" t="str">
        <f>IF('DOCENTI-CLASSI-MATERIE'!$B182="Docente",IF(ISBLANK(ORARIO!#REF!)=TRUE,"",ORARIO!#REF!),"")</f>
        <v/>
      </c>
      <c r="AP93" s="5" t="str">
        <f>IF('DOCENTI-CLASSI-MATERIE'!$B182="Docente",IF(ISBLANK(ORARIO!Z93)=TRUE,"",ORARIO!Z93),"")</f>
        <v/>
      </c>
      <c r="AQ93" s="4" t="str">
        <f>IF('DOCENTI-CLASSI-MATERIE'!$B182="Docente",IF(ISBLANK(ORARIO!AA93)=TRUE,"",ORARIO!AA93),"")</f>
        <v/>
      </c>
      <c r="AR93" s="4" t="str">
        <f>IF('DOCENTI-CLASSI-MATERIE'!$B182="Docente",IF(ISBLANK(ORARIO!AB93)=TRUE,"",ORARIO!AB93),"")</f>
        <v/>
      </c>
      <c r="AS93" s="4" t="str">
        <f>IF('DOCENTI-CLASSI-MATERIE'!$B182="Docente",IF(ISBLANK(ORARIO!AC93)=TRUE,"",ORARIO!AC93),"")</f>
        <v/>
      </c>
      <c r="AT93" s="4" t="str">
        <f>IF('DOCENTI-CLASSI-MATERIE'!$B182="Docente",IF(ISBLANK(ORARIO!AD93)=TRUE,"",ORARIO!AD93),"")</f>
        <v/>
      </c>
      <c r="AU93" s="4" t="str">
        <f>IF('DOCENTI-CLASSI-MATERIE'!$B182="Docente",IF(ISBLANK(ORARIO!#REF!)=TRUE,"",ORARIO!#REF!),"")</f>
        <v/>
      </c>
      <c r="AV93" s="4" t="str">
        <f>IF('DOCENTI-CLASSI-MATERIE'!$B182="Docente",IF(ISBLANK(ORARIO!#REF!)=TRUE,"",ORARIO!#REF!),"")</f>
        <v/>
      </c>
      <c r="AW93" s="4" t="str">
        <f>IF('DOCENTI-CLASSI-MATERIE'!$B182="Docente",IF(ISBLANK(ORARIO!#REF!)=TRUE,"",ORARIO!#REF!),"")</f>
        <v/>
      </c>
      <c r="AX93" s="4" t="str">
        <f>IF('DOCENTI-CLASSI-MATERIE'!$B182="Docente",IF(ISBLANK(ORARIO!#REF!)=TRUE,"",ORARIO!#REF!),"")</f>
        <v/>
      </c>
      <c r="AY93" s="6" t="str">
        <f>IF('DOCENTI-CLASSI-MATERIE'!$B182="Docente",IF(ISBLANK(ORARIO!#REF!)=TRUE,"",ORARIO!#REF!),"")</f>
        <v/>
      </c>
      <c r="AZ93" s="5" t="str">
        <f>IF('DOCENTI-CLASSI-MATERIE'!$B182="Docente",IF(ISBLANK(ORARIO!AE93)=TRUE,"",ORARIO!AE93),"")</f>
        <v/>
      </c>
      <c r="BA93" s="4" t="str">
        <f>IF('DOCENTI-CLASSI-MATERIE'!$B182="Docente",IF(ISBLANK(ORARIO!AF93)=TRUE,"",ORARIO!AF93),"")</f>
        <v/>
      </c>
      <c r="BB93" s="4" t="str">
        <f>IF('DOCENTI-CLASSI-MATERIE'!$B182="Docente",IF(ISBLANK(ORARIO!AG93)=TRUE,"",ORARIO!AG93),"")</f>
        <v/>
      </c>
      <c r="BC93" s="4" t="str">
        <f>IF('DOCENTI-CLASSI-MATERIE'!$B182="Docente",IF(ISBLANK(ORARIO!AH93)=TRUE,"",ORARIO!AH93),"")</f>
        <v/>
      </c>
      <c r="BD93" s="4" t="str">
        <f>IF('DOCENTI-CLASSI-MATERIE'!$B182="Docente",IF(ISBLANK(ORARIO!AI93)=TRUE,"",ORARIO!AI93),"")</f>
        <v/>
      </c>
      <c r="BE93" s="4" t="str">
        <f>IF('DOCENTI-CLASSI-MATERIE'!$B182="Docente",IF(ISBLANK(ORARIO!#REF!)=TRUE,"",ORARIO!#REF!),"")</f>
        <v/>
      </c>
      <c r="BF93" s="4" t="str">
        <f>IF('DOCENTI-CLASSI-MATERIE'!$B182="Docente",IF(ISBLANK(ORARIO!#REF!)=TRUE,"",ORARIO!#REF!),"")</f>
        <v/>
      </c>
      <c r="BG93" s="4" t="str">
        <f>IF('DOCENTI-CLASSI-MATERIE'!$B182="Docente",IF(ISBLANK(ORARIO!#REF!)=TRUE,"",ORARIO!#REF!),"")</f>
        <v/>
      </c>
      <c r="BH93" s="4" t="str">
        <f>IF('DOCENTI-CLASSI-MATERIE'!$B182="Docente",IF(ISBLANK(ORARIO!#REF!)=TRUE,"",ORARIO!#REF!),"")</f>
        <v/>
      </c>
      <c r="BI93" s="6" t="str">
        <f>IF('DOCENTI-CLASSI-MATERIE'!$B182="Docente",IF(ISBLANK(ORARIO!#REF!)=TRUE,"",ORARIO!#REF!),"")</f>
        <v/>
      </c>
    </row>
    <row r="94" spans="1:61" ht="20.100000000000001" customHeight="1">
      <c r="A94" s="79" t="str">
        <f>IF('DOCENTI-CLASSI-MATERIE'!B184="Docente",'DOCENTI-CLASSI-MATERIE'!A184,"")</f>
        <v/>
      </c>
      <c r="B94" s="5" t="str">
        <f>IF('DOCENTI-CLASSI-MATERIE'!$B184="Docente",IF(ISBLANK(ORARIO!C94)=TRUE,"",ORARIO!C94),"")</f>
        <v/>
      </c>
      <c r="C94" s="4" t="str">
        <f>IF('DOCENTI-CLASSI-MATERIE'!$B184="Docente",IF(ISBLANK(ORARIO!D94)=TRUE,"",ORARIO!D94),"")</f>
        <v/>
      </c>
      <c r="D94" s="4" t="str">
        <f>IF('DOCENTI-CLASSI-MATERIE'!$B184="Docente",IF(ISBLANK(ORARIO!E94)=TRUE,"",ORARIO!E94),"")</f>
        <v/>
      </c>
      <c r="E94" s="4" t="str">
        <f>IF('DOCENTI-CLASSI-MATERIE'!$B184="Docente",IF(ISBLANK(ORARIO!F94)=TRUE,"",ORARIO!F94),"")</f>
        <v/>
      </c>
      <c r="F94" s="4" t="str">
        <f>IF('DOCENTI-CLASSI-MATERIE'!$B184="Docente",IF(ISBLANK(ORARIO!G94)=TRUE,"",ORARIO!G94),"")</f>
        <v/>
      </c>
      <c r="G94" s="4" t="str">
        <f>IF('DOCENTI-CLASSI-MATERIE'!$B184="Docente",IF(ISBLANK(ORARIO!#REF!)=TRUE,"",ORARIO!#REF!),"")</f>
        <v/>
      </c>
      <c r="H94" s="4" t="str">
        <f>IF('DOCENTI-CLASSI-MATERIE'!$B184="Docente",IF(ISBLANK(ORARIO!#REF!)=TRUE,"",ORARIO!#REF!),"")</f>
        <v/>
      </c>
      <c r="I94" s="4" t="str">
        <f>IF('DOCENTI-CLASSI-MATERIE'!$B184="Docente",IF(ISBLANK(ORARIO!#REF!)=TRUE,"",ORARIO!#REF!),"")</f>
        <v/>
      </c>
      <c r="J94" s="4" t="str">
        <f>IF('DOCENTI-CLASSI-MATERIE'!$B184="Docente",IF(ISBLANK(ORARIO!#REF!)=TRUE,"",ORARIO!#REF!),"")</f>
        <v/>
      </c>
      <c r="K94" s="6" t="str">
        <f>IF('DOCENTI-CLASSI-MATERIE'!$B184="Docente",IF(ISBLANK(ORARIO!#REF!)=TRUE,"",ORARIO!#REF!),"")</f>
        <v/>
      </c>
      <c r="L94" s="5" t="str">
        <f>IF('DOCENTI-CLASSI-MATERIE'!$B184="Docente",IF(ISBLANK(ORARIO!H94)=TRUE,"",ORARIO!H94),"")</f>
        <v/>
      </c>
      <c r="M94" s="4" t="str">
        <f>IF('DOCENTI-CLASSI-MATERIE'!$B184="Docente",IF(ISBLANK(ORARIO!I94)=TRUE,"",ORARIO!I94),"")</f>
        <v/>
      </c>
      <c r="N94" s="4" t="str">
        <f>IF('DOCENTI-CLASSI-MATERIE'!$B184="Docente",IF(ISBLANK(ORARIO!J94)=TRUE,"",ORARIO!J94),"")</f>
        <v/>
      </c>
      <c r="O94" s="4" t="str">
        <f>IF('DOCENTI-CLASSI-MATERIE'!$B184="Docente",IF(ISBLANK(ORARIO!K94)=TRUE,"",ORARIO!K94),"")</f>
        <v/>
      </c>
      <c r="P94" s="4" t="str">
        <f>IF('DOCENTI-CLASSI-MATERIE'!$B184="Docente",IF(ISBLANK(ORARIO!L94)=TRUE,"",ORARIO!L94),"")</f>
        <v/>
      </c>
      <c r="Q94" s="4" t="str">
        <f>IF('DOCENTI-CLASSI-MATERIE'!$B184="Docente",IF(ISBLANK(ORARIO!M94)=TRUE,"",ORARIO!M94),"")</f>
        <v/>
      </c>
      <c r="R94" s="4" t="str">
        <f>IF('DOCENTI-CLASSI-MATERIE'!$B184="Docente",IF(ISBLANK(ORARIO!#REF!)=TRUE,"",ORARIO!#REF!),"")</f>
        <v/>
      </c>
      <c r="S94" s="4" t="str">
        <f>IF('DOCENTI-CLASSI-MATERIE'!$B184="Docente",IF(ISBLANK(ORARIO!#REF!)=TRUE,"",ORARIO!#REF!),"")</f>
        <v/>
      </c>
      <c r="T94" s="4" t="str">
        <f>IF('DOCENTI-CLASSI-MATERIE'!$B184="Docente",IF(ISBLANK(ORARIO!#REF!)=TRUE,"",ORARIO!#REF!),"")</f>
        <v/>
      </c>
      <c r="U94" s="6" t="str">
        <f>IF('DOCENTI-CLASSI-MATERIE'!$B184="Docente",IF(ISBLANK(ORARIO!#REF!)=TRUE,"",ORARIO!#REF!),"")</f>
        <v/>
      </c>
      <c r="V94" s="5" t="str">
        <f>IF('DOCENTI-CLASSI-MATERIE'!$B184="Docente",IF(ISBLANK(ORARIO!N94)=TRUE,"",ORARIO!N94),"")</f>
        <v/>
      </c>
      <c r="W94" s="4" t="str">
        <f>IF('DOCENTI-CLASSI-MATERIE'!$B184="Docente",IF(ISBLANK(ORARIO!O94)=TRUE,"",ORARIO!O94),"")</f>
        <v/>
      </c>
      <c r="X94" s="4" t="str">
        <f>IF('DOCENTI-CLASSI-MATERIE'!$B184="Docente",IF(ISBLANK(ORARIO!P94)=TRUE,"",ORARIO!P94),"")</f>
        <v/>
      </c>
      <c r="Y94" s="4" t="str">
        <f>IF('DOCENTI-CLASSI-MATERIE'!$B184="Docente",IF(ISBLANK(ORARIO!Q94)=TRUE,"",ORARIO!Q94),"")</f>
        <v/>
      </c>
      <c r="Z94" s="4" t="str">
        <f>IF('DOCENTI-CLASSI-MATERIE'!$B184="Docente",IF(ISBLANK(ORARIO!R94)=TRUE,"",ORARIO!R94),"")</f>
        <v/>
      </c>
      <c r="AA94" s="4" t="str">
        <f>IF('DOCENTI-CLASSI-MATERIE'!$B184="Docente",IF(ISBLANK(ORARIO!S94)=TRUE,"",ORARIO!S94),"")</f>
        <v/>
      </c>
      <c r="AB94" s="4" t="str">
        <f>IF('DOCENTI-CLASSI-MATERIE'!$B184="Docente",IF(ISBLANK(ORARIO!#REF!)=TRUE,"",ORARIO!#REF!),"")</f>
        <v/>
      </c>
      <c r="AC94" s="4" t="str">
        <f>IF('DOCENTI-CLASSI-MATERIE'!$B184="Docente",IF(ISBLANK(ORARIO!#REF!)=TRUE,"",ORARIO!#REF!),"")</f>
        <v/>
      </c>
      <c r="AD94" s="4" t="str">
        <f>IF('DOCENTI-CLASSI-MATERIE'!$B184="Docente",IF(ISBLANK(ORARIO!#REF!)=TRUE,"",ORARIO!#REF!),"")</f>
        <v/>
      </c>
      <c r="AE94" s="6" t="str">
        <f>IF('DOCENTI-CLASSI-MATERIE'!$B184="Docente",IF(ISBLANK(ORARIO!#REF!)=TRUE,"",ORARIO!#REF!),"")</f>
        <v/>
      </c>
      <c r="AF94" s="5" t="str">
        <f>IF('DOCENTI-CLASSI-MATERIE'!$B184="Docente",IF(ISBLANK(ORARIO!T94)=TRUE,"",ORARIO!T94),"")</f>
        <v/>
      </c>
      <c r="AG94" s="4" t="str">
        <f>IF('DOCENTI-CLASSI-MATERIE'!$B184="Docente",IF(ISBLANK(ORARIO!U94)=TRUE,"",ORARIO!U94),"")</f>
        <v/>
      </c>
      <c r="AH94" s="4" t="str">
        <f>IF('DOCENTI-CLASSI-MATERIE'!$B184="Docente",IF(ISBLANK(ORARIO!V94)=TRUE,"",ORARIO!V94),"")</f>
        <v/>
      </c>
      <c r="AI94" s="4" t="str">
        <f>IF('DOCENTI-CLASSI-MATERIE'!$B184="Docente",IF(ISBLANK(ORARIO!W94)=TRUE,"",ORARIO!W94),"")</f>
        <v/>
      </c>
      <c r="AJ94" s="4" t="str">
        <f>IF('DOCENTI-CLASSI-MATERIE'!$B184="Docente",IF(ISBLANK(ORARIO!X94)=TRUE,"",ORARIO!X94),"")</f>
        <v/>
      </c>
      <c r="AK94" s="4" t="str">
        <f>IF('DOCENTI-CLASSI-MATERIE'!$B184="Docente",IF(ISBLANK(ORARIO!Y94)=TRUE,"",ORARIO!Y94),"")</f>
        <v/>
      </c>
      <c r="AL94" s="4" t="str">
        <f>IF('DOCENTI-CLASSI-MATERIE'!$B184="Docente",IF(ISBLANK(ORARIO!#REF!)=TRUE,"",ORARIO!#REF!),"")</f>
        <v/>
      </c>
      <c r="AM94" s="4" t="str">
        <f>IF('DOCENTI-CLASSI-MATERIE'!$B184="Docente",IF(ISBLANK(ORARIO!#REF!)=TRUE,"",ORARIO!#REF!),"")</f>
        <v/>
      </c>
      <c r="AN94" s="4" t="str">
        <f>IF('DOCENTI-CLASSI-MATERIE'!$B184="Docente",IF(ISBLANK(ORARIO!#REF!)=TRUE,"",ORARIO!#REF!),"")</f>
        <v/>
      </c>
      <c r="AO94" s="6" t="str">
        <f>IF('DOCENTI-CLASSI-MATERIE'!$B184="Docente",IF(ISBLANK(ORARIO!#REF!)=TRUE,"",ORARIO!#REF!),"")</f>
        <v/>
      </c>
      <c r="AP94" s="5" t="str">
        <f>IF('DOCENTI-CLASSI-MATERIE'!$B184="Docente",IF(ISBLANK(ORARIO!Z94)=TRUE,"",ORARIO!Z94),"")</f>
        <v/>
      </c>
      <c r="AQ94" s="4" t="str">
        <f>IF('DOCENTI-CLASSI-MATERIE'!$B184="Docente",IF(ISBLANK(ORARIO!AA94)=TRUE,"",ORARIO!AA94),"")</f>
        <v/>
      </c>
      <c r="AR94" s="4" t="str">
        <f>IF('DOCENTI-CLASSI-MATERIE'!$B184="Docente",IF(ISBLANK(ORARIO!AB94)=TRUE,"",ORARIO!AB94),"")</f>
        <v/>
      </c>
      <c r="AS94" s="4" t="str">
        <f>IF('DOCENTI-CLASSI-MATERIE'!$B184="Docente",IF(ISBLANK(ORARIO!AC94)=TRUE,"",ORARIO!AC94),"")</f>
        <v/>
      </c>
      <c r="AT94" s="4" t="str">
        <f>IF('DOCENTI-CLASSI-MATERIE'!$B184="Docente",IF(ISBLANK(ORARIO!AD94)=TRUE,"",ORARIO!AD94),"")</f>
        <v/>
      </c>
      <c r="AU94" s="4" t="str">
        <f>IF('DOCENTI-CLASSI-MATERIE'!$B184="Docente",IF(ISBLANK(ORARIO!#REF!)=TRUE,"",ORARIO!#REF!),"")</f>
        <v/>
      </c>
      <c r="AV94" s="4" t="str">
        <f>IF('DOCENTI-CLASSI-MATERIE'!$B184="Docente",IF(ISBLANK(ORARIO!#REF!)=TRUE,"",ORARIO!#REF!),"")</f>
        <v/>
      </c>
      <c r="AW94" s="4" t="str">
        <f>IF('DOCENTI-CLASSI-MATERIE'!$B184="Docente",IF(ISBLANK(ORARIO!#REF!)=TRUE,"",ORARIO!#REF!),"")</f>
        <v/>
      </c>
      <c r="AX94" s="4" t="str">
        <f>IF('DOCENTI-CLASSI-MATERIE'!$B184="Docente",IF(ISBLANK(ORARIO!#REF!)=TRUE,"",ORARIO!#REF!),"")</f>
        <v/>
      </c>
      <c r="AY94" s="6" t="str">
        <f>IF('DOCENTI-CLASSI-MATERIE'!$B184="Docente",IF(ISBLANK(ORARIO!#REF!)=TRUE,"",ORARIO!#REF!),"")</f>
        <v/>
      </c>
      <c r="AZ94" s="5" t="str">
        <f>IF('DOCENTI-CLASSI-MATERIE'!$B184="Docente",IF(ISBLANK(ORARIO!AE94)=TRUE,"",ORARIO!AE94),"")</f>
        <v/>
      </c>
      <c r="BA94" s="4" t="str">
        <f>IF('DOCENTI-CLASSI-MATERIE'!$B184="Docente",IF(ISBLANK(ORARIO!AF94)=TRUE,"",ORARIO!AF94),"")</f>
        <v/>
      </c>
      <c r="BB94" s="4" t="str">
        <f>IF('DOCENTI-CLASSI-MATERIE'!$B184="Docente",IF(ISBLANK(ORARIO!AG94)=TRUE,"",ORARIO!AG94),"")</f>
        <v/>
      </c>
      <c r="BC94" s="4" t="str">
        <f>IF('DOCENTI-CLASSI-MATERIE'!$B184="Docente",IF(ISBLANK(ORARIO!AH94)=TRUE,"",ORARIO!AH94),"")</f>
        <v/>
      </c>
      <c r="BD94" s="4" t="str">
        <f>IF('DOCENTI-CLASSI-MATERIE'!$B184="Docente",IF(ISBLANK(ORARIO!AI94)=TRUE,"",ORARIO!AI94),"")</f>
        <v/>
      </c>
      <c r="BE94" s="4" t="str">
        <f>IF('DOCENTI-CLASSI-MATERIE'!$B184="Docente",IF(ISBLANK(ORARIO!#REF!)=TRUE,"",ORARIO!#REF!),"")</f>
        <v/>
      </c>
      <c r="BF94" s="4" t="str">
        <f>IF('DOCENTI-CLASSI-MATERIE'!$B184="Docente",IF(ISBLANK(ORARIO!#REF!)=TRUE,"",ORARIO!#REF!),"")</f>
        <v/>
      </c>
      <c r="BG94" s="4" t="str">
        <f>IF('DOCENTI-CLASSI-MATERIE'!$B184="Docente",IF(ISBLANK(ORARIO!#REF!)=TRUE,"",ORARIO!#REF!),"")</f>
        <v/>
      </c>
      <c r="BH94" s="4" t="str">
        <f>IF('DOCENTI-CLASSI-MATERIE'!$B184="Docente",IF(ISBLANK(ORARIO!#REF!)=TRUE,"",ORARIO!#REF!),"")</f>
        <v/>
      </c>
      <c r="BI94" s="6" t="str">
        <f>IF('DOCENTI-CLASSI-MATERIE'!$B184="Docente",IF(ISBLANK(ORARIO!#REF!)=TRUE,"",ORARIO!#REF!),"")</f>
        <v/>
      </c>
    </row>
    <row r="95" spans="1:61" ht="20.100000000000001" customHeight="1">
      <c r="A95" s="79" t="str">
        <f>IF('DOCENTI-CLASSI-MATERIE'!B186="Docente",'DOCENTI-CLASSI-MATERIE'!A186,"")</f>
        <v/>
      </c>
      <c r="B95" s="5" t="str">
        <f>IF('DOCENTI-CLASSI-MATERIE'!$B186="Docente",IF(ISBLANK(ORARIO!C95)=TRUE,"",ORARIO!C95),"")</f>
        <v/>
      </c>
      <c r="C95" s="4" t="str">
        <f>IF('DOCENTI-CLASSI-MATERIE'!$B186="Docente",IF(ISBLANK(ORARIO!D95)=TRUE,"",ORARIO!D95),"")</f>
        <v/>
      </c>
      <c r="D95" s="4" t="str">
        <f>IF('DOCENTI-CLASSI-MATERIE'!$B186="Docente",IF(ISBLANK(ORARIO!E95)=TRUE,"",ORARIO!E95),"")</f>
        <v/>
      </c>
      <c r="E95" s="4" t="str">
        <f>IF('DOCENTI-CLASSI-MATERIE'!$B186="Docente",IF(ISBLANK(ORARIO!F95)=TRUE,"",ORARIO!F95),"")</f>
        <v/>
      </c>
      <c r="F95" s="4" t="str">
        <f>IF('DOCENTI-CLASSI-MATERIE'!$B186="Docente",IF(ISBLANK(ORARIO!G95)=TRUE,"",ORARIO!G95),"")</f>
        <v/>
      </c>
      <c r="G95" s="4" t="str">
        <f>IF('DOCENTI-CLASSI-MATERIE'!$B186="Docente",IF(ISBLANK(ORARIO!#REF!)=TRUE,"",ORARIO!#REF!),"")</f>
        <v/>
      </c>
      <c r="H95" s="4" t="str">
        <f>IF('DOCENTI-CLASSI-MATERIE'!$B186="Docente",IF(ISBLANK(ORARIO!#REF!)=TRUE,"",ORARIO!#REF!),"")</f>
        <v/>
      </c>
      <c r="I95" s="4" t="str">
        <f>IF('DOCENTI-CLASSI-MATERIE'!$B186="Docente",IF(ISBLANK(ORARIO!#REF!)=TRUE,"",ORARIO!#REF!),"")</f>
        <v/>
      </c>
      <c r="J95" s="4" t="str">
        <f>IF('DOCENTI-CLASSI-MATERIE'!$B186="Docente",IF(ISBLANK(ORARIO!#REF!)=TRUE,"",ORARIO!#REF!),"")</f>
        <v/>
      </c>
      <c r="K95" s="6" t="str">
        <f>IF('DOCENTI-CLASSI-MATERIE'!$B186="Docente",IF(ISBLANK(ORARIO!#REF!)=TRUE,"",ORARIO!#REF!),"")</f>
        <v/>
      </c>
      <c r="L95" s="5" t="str">
        <f>IF('DOCENTI-CLASSI-MATERIE'!$B186="Docente",IF(ISBLANK(ORARIO!H95)=TRUE,"",ORARIO!H95),"")</f>
        <v/>
      </c>
      <c r="M95" s="4" t="str">
        <f>IF('DOCENTI-CLASSI-MATERIE'!$B186="Docente",IF(ISBLANK(ORARIO!I95)=TRUE,"",ORARIO!I95),"")</f>
        <v/>
      </c>
      <c r="N95" s="4" t="str">
        <f>IF('DOCENTI-CLASSI-MATERIE'!$B186="Docente",IF(ISBLANK(ORARIO!J95)=TRUE,"",ORARIO!J95),"")</f>
        <v/>
      </c>
      <c r="O95" s="4" t="str">
        <f>IF('DOCENTI-CLASSI-MATERIE'!$B186="Docente",IF(ISBLANK(ORARIO!K95)=TRUE,"",ORARIO!K95),"")</f>
        <v/>
      </c>
      <c r="P95" s="4" t="str">
        <f>IF('DOCENTI-CLASSI-MATERIE'!$B186="Docente",IF(ISBLANK(ORARIO!L95)=TRUE,"",ORARIO!L95),"")</f>
        <v/>
      </c>
      <c r="Q95" s="4" t="str">
        <f>IF('DOCENTI-CLASSI-MATERIE'!$B186="Docente",IF(ISBLANK(ORARIO!M95)=TRUE,"",ORARIO!M95),"")</f>
        <v/>
      </c>
      <c r="R95" s="4" t="str">
        <f>IF('DOCENTI-CLASSI-MATERIE'!$B186="Docente",IF(ISBLANK(ORARIO!#REF!)=TRUE,"",ORARIO!#REF!),"")</f>
        <v/>
      </c>
      <c r="S95" s="4" t="str">
        <f>IF('DOCENTI-CLASSI-MATERIE'!$B186="Docente",IF(ISBLANK(ORARIO!#REF!)=TRUE,"",ORARIO!#REF!),"")</f>
        <v/>
      </c>
      <c r="T95" s="4" t="str">
        <f>IF('DOCENTI-CLASSI-MATERIE'!$B186="Docente",IF(ISBLANK(ORARIO!#REF!)=TRUE,"",ORARIO!#REF!),"")</f>
        <v/>
      </c>
      <c r="U95" s="6" t="str">
        <f>IF('DOCENTI-CLASSI-MATERIE'!$B186="Docente",IF(ISBLANK(ORARIO!#REF!)=TRUE,"",ORARIO!#REF!),"")</f>
        <v/>
      </c>
      <c r="V95" s="5" t="str">
        <f>IF('DOCENTI-CLASSI-MATERIE'!$B186="Docente",IF(ISBLANK(ORARIO!N95)=TRUE,"",ORARIO!N95),"")</f>
        <v/>
      </c>
      <c r="W95" s="4" t="str">
        <f>IF('DOCENTI-CLASSI-MATERIE'!$B186="Docente",IF(ISBLANK(ORARIO!O95)=TRUE,"",ORARIO!O95),"")</f>
        <v/>
      </c>
      <c r="X95" s="4" t="str">
        <f>IF('DOCENTI-CLASSI-MATERIE'!$B186="Docente",IF(ISBLANK(ORARIO!P95)=TRUE,"",ORARIO!P95),"")</f>
        <v/>
      </c>
      <c r="Y95" s="4" t="str">
        <f>IF('DOCENTI-CLASSI-MATERIE'!$B186="Docente",IF(ISBLANK(ORARIO!Q95)=TRUE,"",ORARIO!Q95),"")</f>
        <v/>
      </c>
      <c r="Z95" s="4" t="str">
        <f>IF('DOCENTI-CLASSI-MATERIE'!$B186="Docente",IF(ISBLANK(ORARIO!R95)=TRUE,"",ORARIO!R95),"")</f>
        <v/>
      </c>
      <c r="AA95" s="4" t="str">
        <f>IF('DOCENTI-CLASSI-MATERIE'!$B186="Docente",IF(ISBLANK(ORARIO!S95)=TRUE,"",ORARIO!S95),"")</f>
        <v/>
      </c>
      <c r="AB95" s="4" t="str">
        <f>IF('DOCENTI-CLASSI-MATERIE'!$B186="Docente",IF(ISBLANK(ORARIO!#REF!)=TRUE,"",ORARIO!#REF!),"")</f>
        <v/>
      </c>
      <c r="AC95" s="4" t="str">
        <f>IF('DOCENTI-CLASSI-MATERIE'!$B186="Docente",IF(ISBLANK(ORARIO!#REF!)=TRUE,"",ORARIO!#REF!),"")</f>
        <v/>
      </c>
      <c r="AD95" s="4" t="str">
        <f>IF('DOCENTI-CLASSI-MATERIE'!$B186="Docente",IF(ISBLANK(ORARIO!#REF!)=TRUE,"",ORARIO!#REF!),"")</f>
        <v/>
      </c>
      <c r="AE95" s="6" t="str">
        <f>IF('DOCENTI-CLASSI-MATERIE'!$B186="Docente",IF(ISBLANK(ORARIO!#REF!)=TRUE,"",ORARIO!#REF!),"")</f>
        <v/>
      </c>
      <c r="AF95" s="5" t="str">
        <f>IF('DOCENTI-CLASSI-MATERIE'!$B186="Docente",IF(ISBLANK(ORARIO!T95)=TRUE,"",ORARIO!T95),"")</f>
        <v/>
      </c>
      <c r="AG95" s="4" t="str">
        <f>IF('DOCENTI-CLASSI-MATERIE'!$B186="Docente",IF(ISBLANK(ORARIO!U95)=TRUE,"",ORARIO!U95),"")</f>
        <v/>
      </c>
      <c r="AH95" s="4" t="str">
        <f>IF('DOCENTI-CLASSI-MATERIE'!$B186="Docente",IF(ISBLANK(ORARIO!V95)=TRUE,"",ORARIO!V95),"")</f>
        <v/>
      </c>
      <c r="AI95" s="4" t="str">
        <f>IF('DOCENTI-CLASSI-MATERIE'!$B186="Docente",IF(ISBLANK(ORARIO!W95)=TRUE,"",ORARIO!W95),"")</f>
        <v/>
      </c>
      <c r="AJ95" s="4" t="str">
        <f>IF('DOCENTI-CLASSI-MATERIE'!$B186="Docente",IF(ISBLANK(ORARIO!X95)=TRUE,"",ORARIO!X95),"")</f>
        <v/>
      </c>
      <c r="AK95" s="4" t="str">
        <f>IF('DOCENTI-CLASSI-MATERIE'!$B186="Docente",IF(ISBLANK(ORARIO!Y95)=TRUE,"",ORARIO!Y95),"")</f>
        <v/>
      </c>
      <c r="AL95" s="4" t="str">
        <f>IF('DOCENTI-CLASSI-MATERIE'!$B186="Docente",IF(ISBLANK(ORARIO!#REF!)=TRUE,"",ORARIO!#REF!),"")</f>
        <v/>
      </c>
      <c r="AM95" s="4" t="str">
        <f>IF('DOCENTI-CLASSI-MATERIE'!$B186="Docente",IF(ISBLANK(ORARIO!#REF!)=TRUE,"",ORARIO!#REF!),"")</f>
        <v/>
      </c>
      <c r="AN95" s="4" t="str">
        <f>IF('DOCENTI-CLASSI-MATERIE'!$B186="Docente",IF(ISBLANK(ORARIO!#REF!)=TRUE,"",ORARIO!#REF!),"")</f>
        <v/>
      </c>
      <c r="AO95" s="6" t="str">
        <f>IF('DOCENTI-CLASSI-MATERIE'!$B186="Docente",IF(ISBLANK(ORARIO!#REF!)=TRUE,"",ORARIO!#REF!),"")</f>
        <v/>
      </c>
      <c r="AP95" s="5" t="str">
        <f>IF('DOCENTI-CLASSI-MATERIE'!$B186="Docente",IF(ISBLANK(ORARIO!Z95)=TRUE,"",ORARIO!Z95),"")</f>
        <v/>
      </c>
      <c r="AQ95" s="4" t="str">
        <f>IF('DOCENTI-CLASSI-MATERIE'!$B186="Docente",IF(ISBLANK(ORARIO!AA95)=TRUE,"",ORARIO!AA95),"")</f>
        <v/>
      </c>
      <c r="AR95" s="4" t="str">
        <f>IF('DOCENTI-CLASSI-MATERIE'!$B186="Docente",IF(ISBLANK(ORARIO!AB95)=TRUE,"",ORARIO!AB95),"")</f>
        <v/>
      </c>
      <c r="AS95" s="4" t="str">
        <f>IF('DOCENTI-CLASSI-MATERIE'!$B186="Docente",IF(ISBLANK(ORARIO!AC95)=TRUE,"",ORARIO!AC95),"")</f>
        <v/>
      </c>
      <c r="AT95" s="4" t="str">
        <f>IF('DOCENTI-CLASSI-MATERIE'!$B186="Docente",IF(ISBLANK(ORARIO!AD95)=TRUE,"",ORARIO!AD95),"")</f>
        <v/>
      </c>
      <c r="AU95" s="4" t="str">
        <f>IF('DOCENTI-CLASSI-MATERIE'!$B186="Docente",IF(ISBLANK(ORARIO!#REF!)=TRUE,"",ORARIO!#REF!),"")</f>
        <v/>
      </c>
      <c r="AV95" s="4" t="str">
        <f>IF('DOCENTI-CLASSI-MATERIE'!$B186="Docente",IF(ISBLANK(ORARIO!#REF!)=TRUE,"",ORARIO!#REF!),"")</f>
        <v/>
      </c>
      <c r="AW95" s="4" t="str">
        <f>IF('DOCENTI-CLASSI-MATERIE'!$B186="Docente",IF(ISBLANK(ORARIO!#REF!)=TRUE,"",ORARIO!#REF!),"")</f>
        <v/>
      </c>
      <c r="AX95" s="4" t="str">
        <f>IF('DOCENTI-CLASSI-MATERIE'!$B186="Docente",IF(ISBLANK(ORARIO!#REF!)=TRUE,"",ORARIO!#REF!),"")</f>
        <v/>
      </c>
      <c r="AY95" s="6" t="str">
        <f>IF('DOCENTI-CLASSI-MATERIE'!$B186="Docente",IF(ISBLANK(ORARIO!#REF!)=TRUE,"",ORARIO!#REF!),"")</f>
        <v/>
      </c>
      <c r="AZ95" s="5" t="str">
        <f>IF('DOCENTI-CLASSI-MATERIE'!$B186="Docente",IF(ISBLANK(ORARIO!AE95)=TRUE,"",ORARIO!AE95),"")</f>
        <v/>
      </c>
      <c r="BA95" s="4" t="str">
        <f>IF('DOCENTI-CLASSI-MATERIE'!$B186="Docente",IF(ISBLANK(ORARIO!AF95)=TRUE,"",ORARIO!AF95),"")</f>
        <v/>
      </c>
      <c r="BB95" s="4" t="str">
        <f>IF('DOCENTI-CLASSI-MATERIE'!$B186="Docente",IF(ISBLANK(ORARIO!AG95)=TRUE,"",ORARIO!AG95),"")</f>
        <v/>
      </c>
      <c r="BC95" s="4" t="str">
        <f>IF('DOCENTI-CLASSI-MATERIE'!$B186="Docente",IF(ISBLANK(ORARIO!AH95)=TRUE,"",ORARIO!AH95),"")</f>
        <v/>
      </c>
      <c r="BD95" s="4" t="str">
        <f>IF('DOCENTI-CLASSI-MATERIE'!$B186="Docente",IF(ISBLANK(ORARIO!AI95)=TRUE,"",ORARIO!AI95),"")</f>
        <v/>
      </c>
      <c r="BE95" s="4" t="str">
        <f>IF('DOCENTI-CLASSI-MATERIE'!$B186="Docente",IF(ISBLANK(ORARIO!#REF!)=TRUE,"",ORARIO!#REF!),"")</f>
        <v/>
      </c>
      <c r="BF95" s="4" t="str">
        <f>IF('DOCENTI-CLASSI-MATERIE'!$B186="Docente",IF(ISBLANK(ORARIO!#REF!)=TRUE,"",ORARIO!#REF!),"")</f>
        <v/>
      </c>
      <c r="BG95" s="4" t="str">
        <f>IF('DOCENTI-CLASSI-MATERIE'!$B186="Docente",IF(ISBLANK(ORARIO!#REF!)=TRUE,"",ORARIO!#REF!),"")</f>
        <v/>
      </c>
      <c r="BH95" s="4" t="str">
        <f>IF('DOCENTI-CLASSI-MATERIE'!$B186="Docente",IF(ISBLANK(ORARIO!#REF!)=TRUE,"",ORARIO!#REF!),"")</f>
        <v/>
      </c>
      <c r="BI95" s="6" t="str">
        <f>IF('DOCENTI-CLASSI-MATERIE'!$B186="Docente",IF(ISBLANK(ORARIO!#REF!)=TRUE,"",ORARIO!#REF!),"")</f>
        <v/>
      </c>
    </row>
    <row r="96" spans="1:61" ht="20.100000000000001" customHeight="1">
      <c r="A96" s="79" t="str">
        <f>IF('DOCENTI-CLASSI-MATERIE'!B188="Docente",'DOCENTI-CLASSI-MATERIE'!A188,"")</f>
        <v/>
      </c>
      <c r="B96" s="5" t="str">
        <f>IF('DOCENTI-CLASSI-MATERIE'!$B188="Docente",IF(ISBLANK(ORARIO!C96)=TRUE,"",ORARIO!C96),"")</f>
        <v/>
      </c>
      <c r="C96" s="4" t="str">
        <f>IF('DOCENTI-CLASSI-MATERIE'!$B188="Docente",IF(ISBLANK(ORARIO!D96)=TRUE,"",ORARIO!D96),"")</f>
        <v/>
      </c>
      <c r="D96" s="4" t="str">
        <f>IF('DOCENTI-CLASSI-MATERIE'!$B188="Docente",IF(ISBLANK(ORARIO!E96)=TRUE,"",ORARIO!E96),"")</f>
        <v/>
      </c>
      <c r="E96" s="4" t="str">
        <f>IF('DOCENTI-CLASSI-MATERIE'!$B188="Docente",IF(ISBLANK(ORARIO!F96)=TRUE,"",ORARIO!F96),"")</f>
        <v/>
      </c>
      <c r="F96" s="4" t="str">
        <f>IF('DOCENTI-CLASSI-MATERIE'!$B188="Docente",IF(ISBLANK(ORARIO!G96)=TRUE,"",ORARIO!G96),"")</f>
        <v/>
      </c>
      <c r="G96" s="4" t="str">
        <f>IF('DOCENTI-CLASSI-MATERIE'!$B188="Docente",IF(ISBLANK(ORARIO!#REF!)=TRUE,"",ORARIO!#REF!),"")</f>
        <v/>
      </c>
      <c r="H96" s="4" t="str">
        <f>IF('DOCENTI-CLASSI-MATERIE'!$B188="Docente",IF(ISBLANK(ORARIO!#REF!)=TRUE,"",ORARIO!#REF!),"")</f>
        <v/>
      </c>
      <c r="I96" s="4" t="str">
        <f>IF('DOCENTI-CLASSI-MATERIE'!$B188="Docente",IF(ISBLANK(ORARIO!#REF!)=TRUE,"",ORARIO!#REF!),"")</f>
        <v/>
      </c>
      <c r="J96" s="4" t="str">
        <f>IF('DOCENTI-CLASSI-MATERIE'!$B188="Docente",IF(ISBLANK(ORARIO!#REF!)=TRUE,"",ORARIO!#REF!),"")</f>
        <v/>
      </c>
      <c r="K96" s="6" t="str">
        <f>IF('DOCENTI-CLASSI-MATERIE'!$B188="Docente",IF(ISBLANK(ORARIO!#REF!)=TRUE,"",ORARIO!#REF!),"")</f>
        <v/>
      </c>
      <c r="L96" s="5" t="str">
        <f>IF('DOCENTI-CLASSI-MATERIE'!$B188="Docente",IF(ISBLANK(ORARIO!H96)=TRUE,"",ORARIO!H96),"")</f>
        <v/>
      </c>
      <c r="M96" s="4" t="str">
        <f>IF('DOCENTI-CLASSI-MATERIE'!$B188="Docente",IF(ISBLANK(ORARIO!I96)=TRUE,"",ORARIO!I96),"")</f>
        <v/>
      </c>
      <c r="N96" s="4" t="str">
        <f>IF('DOCENTI-CLASSI-MATERIE'!$B188="Docente",IF(ISBLANK(ORARIO!J96)=TRUE,"",ORARIO!J96),"")</f>
        <v/>
      </c>
      <c r="O96" s="4" t="str">
        <f>IF('DOCENTI-CLASSI-MATERIE'!$B188="Docente",IF(ISBLANK(ORARIO!K96)=TRUE,"",ORARIO!K96),"")</f>
        <v/>
      </c>
      <c r="P96" s="4" t="str">
        <f>IF('DOCENTI-CLASSI-MATERIE'!$B188="Docente",IF(ISBLANK(ORARIO!L96)=TRUE,"",ORARIO!L96),"")</f>
        <v/>
      </c>
      <c r="Q96" s="4" t="str">
        <f>IF('DOCENTI-CLASSI-MATERIE'!$B188="Docente",IF(ISBLANK(ORARIO!M96)=TRUE,"",ORARIO!M96),"")</f>
        <v/>
      </c>
      <c r="R96" s="4" t="str">
        <f>IF('DOCENTI-CLASSI-MATERIE'!$B188="Docente",IF(ISBLANK(ORARIO!#REF!)=TRUE,"",ORARIO!#REF!),"")</f>
        <v/>
      </c>
      <c r="S96" s="4" t="str">
        <f>IF('DOCENTI-CLASSI-MATERIE'!$B188="Docente",IF(ISBLANK(ORARIO!#REF!)=TRUE,"",ORARIO!#REF!),"")</f>
        <v/>
      </c>
      <c r="T96" s="4" t="str">
        <f>IF('DOCENTI-CLASSI-MATERIE'!$B188="Docente",IF(ISBLANK(ORARIO!#REF!)=TRUE,"",ORARIO!#REF!),"")</f>
        <v/>
      </c>
      <c r="U96" s="6" t="str">
        <f>IF('DOCENTI-CLASSI-MATERIE'!$B188="Docente",IF(ISBLANK(ORARIO!#REF!)=TRUE,"",ORARIO!#REF!),"")</f>
        <v/>
      </c>
      <c r="V96" s="5" t="str">
        <f>IF('DOCENTI-CLASSI-MATERIE'!$B188="Docente",IF(ISBLANK(ORARIO!N96)=TRUE,"",ORARIO!N96),"")</f>
        <v/>
      </c>
      <c r="W96" s="4" t="str">
        <f>IF('DOCENTI-CLASSI-MATERIE'!$B188="Docente",IF(ISBLANK(ORARIO!O96)=TRUE,"",ORARIO!O96),"")</f>
        <v/>
      </c>
      <c r="X96" s="4" t="str">
        <f>IF('DOCENTI-CLASSI-MATERIE'!$B188="Docente",IF(ISBLANK(ORARIO!P96)=TRUE,"",ORARIO!P96),"")</f>
        <v/>
      </c>
      <c r="Y96" s="4" t="str">
        <f>IF('DOCENTI-CLASSI-MATERIE'!$B188="Docente",IF(ISBLANK(ORARIO!Q96)=TRUE,"",ORARIO!Q96),"")</f>
        <v/>
      </c>
      <c r="Z96" s="4" t="str">
        <f>IF('DOCENTI-CLASSI-MATERIE'!$B188="Docente",IF(ISBLANK(ORARIO!R96)=TRUE,"",ORARIO!R96),"")</f>
        <v/>
      </c>
      <c r="AA96" s="4" t="str">
        <f>IF('DOCENTI-CLASSI-MATERIE'!$B188="Docente",IF(ISBLANK(ORARIO!S96)=TRUE,"",ORARIO!S96),"")</f>
        <v/>
      </c>
      <c r="AB96" s="4" t="str">
        <f>IF('DOCENTI-CLASSI-MATERIE'!$B188="Docente",IF(ISBLANK(ORARIO!#REF!)=TRUE,"",ORARIO!#REF!),"")</f>
        <v/>
      </c>
      <c r="AC96" s="4" t="str">
        <f>IF('DOCENTI-CLASSI-MATERIE'!$B188="Docente",IF(ISBLANK(ORARIO!#REF!)=TRUE,"",ORARIO!#REF!),"")</f>
        <v/>
      </c>
      <c r="AD96" s="4" t="str">
        <f>IF('DOCENTI-CLASSI-MATERIE'!$B188="Docente",IF(ISBLANK(ORARIO!#REF!)=TRUE,"",ORARIO!#REF!),"")</f>
        <v/>
      </c>
      <c r="AE96" s="6" t="str">
        <f>IF('DOCENTI-CLASSI-MATERIE'!$B188="Docente",IF(ISBLANK(ORARIO!#REF!)=TRUE,"",ORARIO!#REF!),"")</f>
        <v/>
      </c>
      <c r="AF96" s="5" t="str">
        <f>IF('DOCENTI-CLASSI-MATERIE'!$B188="Docente",IF(ISBLANK(ORARIO!T96)=TRUE,"",ORARIO!T96),"")</f>
        <v/>
      </c>
      <c r="AG96" s="4" t="str">
        <f>IF('DOCENTI-CLASSI-MATERIE'!$B188="Docente",IF(ISBLANK(ORARIO!U96)=TRUE,"",ORARIO!U96),"")</f>
        <v/>
      </c>
      <c r="AH96" s="4" t="str">
        <f>IF('DOCENTI-CLASSI-MATERIE'!$B188="Docente",IF(ISBLANK(ORARIO!V96)=TRUE,"",ORARIO!V96),"")</f>
        <v/>
      </c>
      <c r="AI96" s="4" t="str">
        <f>IF('DOCENTI-CLASSI-MATERIE'!$B188="Docente",IF(ISBLANK(ORARIO!W96)=TRUE,"",ORARIO!W96),"")</f>
        <v/>
      </c>
      <c r="AJ96" s="4" t="str">
        <f>IF('DOCENTI-CLASSI-MATERIE'!$B188="Docente",IF(ISBLANK(ORARIO!X96)=TRUE,"",ORARIO!X96),"")</f>
        <v/>
      </c>
      <c r="AK96" s="4" t="str">
        <f>IF('DOCENTI-CLASSI-MATERIE'!$B188="Docente",IF(ISBLANK(ORARIO!Y96)=TRUE,"",ORARIO!Y96),"")</f>
        <v/>
      </c>
      <c r="AL96" s="4" t="str">
        <f>IF('DOCENTI-CLASSI-MATERIE'!$B188="Docente",IF(ISBLANK(ORARIO!#REF!)=TRUE,"",ORARIO!#REF!),"")</f>
        <v/>
      </c>
      <c r="AM96" s="4" t="str">
        <f>IF('DOCENTI-CLASSI-MATERIE'!$B188="Docente",IF(ISBLANK(ORARIO!#REF!)=TRUE,"",ORARIO!#REF!),"")</f>
        <v/>
      </c>
      <c r="AN96" s="4" t="str">
        <f>IF('DOCENTI-CLASSI-MATERIE'!$B188="Docente",IF(ISBLANK(ORARIO!#REF!)=TRUE,"",ORARIO!#REF!),"")</f>
        <v/>
      </c>
      <c r="AO96" s="6" t="str">
        <f>IF('DOCENTI-CLASSI-MATERIE'!$B188="Docente",IF(ISBLANK(ORARIO!#REF!)=TRUE,"",ORARIO!#REF!),"")</f>
        <v/>
      </c>
      <c r="AP96" s="5" t="str">
        <f>IF('DOCENTI-CLASSI-MATERIE'!$B188="Docente",IF(ISBLANK(ORARIO!Z96)=TRUE,"",ORARIO!Z96),"")</f>
        <v/>
      </c>
      <c r="AQ96" s="4" t="str">
        <f>IF('DOCENTI-CLASSI-MATERIE'!$B188="Docente",IF(ISBLANK(ORARIO!AA96)=TRUE,"",ORARIO!AA96),"")</f>
        <v/>
      </c>
      <c r="AR96" s="4" t="str">
        <f>IF('DOCENTI-CLASSI-MATERIE'!$B188="Docente",IF(ISBLANK(ORARIO!AB96)=TRUE,"",ORARIO!AB96),"")</f>
        <v/>
      </c>
      <c r="AS96" s="4" t="str">
        <f>IF('DOCENTI-CLASSI-MATERIE'!$B188="Docente",IF(ISBLANK(ORARIO!AC96)=TRUE,"",ORARIO!AC96),"")</f>
        <v/>
      </c>
      <c r="AT96" s="4" t="str">
        <f>IF('DOCENTI-CLASSI-MATERIE'!$B188="Docente",IF(ISBLANK(ORARIO!AD96)=TRUE,"",ORARIO!AD96),"")</f>
        <v/>
      </c>
      <c r="AU96" s="4" t="str">
        <f>IF('DOCENTI-CLASSI-MATERIE'!$B188="Docente",IF(ISBLANK(ORARIO!#REF!)=TRUE,"",ORARIO!#REF!),"")</f>
        <v/>
      </c>
      <c r="AV96" s="4" t="str">
        <f>IF('DOCENTI-CLASSI-MATERIE'!$B188="Docente",IF(ISBLANK(ORARIO!#REF!)=TRUE,"",ORARIO!#REF!),"")</f>
        <v/>
      </c>
      <c r="AW96" s="4" t="str">
        <f>IF('DOCENTI-CLASSI-MATERIE'!$B188="Docente",IF(ISBLANK(ORARIO!#REF!)=TRUE,"",ORARIO!#REF!),"")</f>
        <v/>
      </c>
      <c r="AX96" s="4" t="str">
        <f>IF('DOCENTI-CLASSI-MATERIE'!$B188="Docente",IF(ISBLANK(ORARIO!#REF!)=TRUE,"",ORARIO!#REF!),"")</f>
        <v/>
      </c>
      <c r="AY96" s="6" t="str">
        <f>IF('DOCENTI-CLASSI-MATERIE'!$B188="Docente",IF(ISBLANK(ORARIO!#REF!)=TRUE,"",ORARIO!#REF!),"")</f>
        <v/>
      </c>
      <c r="AZ96" s="5" t="str">
        <f>IF('DOCENTI-CLASSI-MATERIE'!$B188="Docente",IF(ISBLANK(ORARIO!AE96)=TRUE,"",ORARIO!AE96),"")</f>
        <v/>
      </c>
      <c r="BA96" s="4" t="str">
        <f>IF('DOCENTI-CLASSI-MATERIE'!$B188="Docente",IF(ISBLANK(ORARIO!AF96)=TRUE,"",ORARIO!AF96),"")</f>
        <v/>
      </c>
      <c r="BB96" s="4" t="str">
        <f>IF('DOCENTI-CLASSI-MATERIE'!$B188="Docente",IF(ISBLANK(ORARIO!AG96)=TRUE,"",ORARIO!AG96),"")</f>
        <v/>
      </c>
      <c r="BC96" s="4" t="str">
        <f>IF('DOCENTI-CLASSI-MATERIE'!$B188="Docente",IF(ISBLANK(ORARIO!AH96)=TRUE,"",ORARIO!AH96),"")</f>
        <v/>
      </c>
      <c r="BD96" s="4" t="str">
        <f>IF('DOCENTI-CLASSI-MATERIE'!$B188="Docente",IF(ISBLANK(ORARIO!AI96)=TRUE,"",ORARIO!AI96),"")</f>
        <v/>
      </c>
      <c r="BE96" s="4" t="str">
        <f>IF('DOCENTI-CLASSI-MATERIE'!$B188="Docente",IF(ISBLANK(ORARIO!#REF!)=TRUE,"",ORARIO!#REF!),"")</f>
        <v/>
      </c>
      <c r="BF96" s="4" t="str">
        <f>IF('DOCENTI-CLASSI-MATERIE'!$B188="Docente",IF(ISBLANK(ORARIO!#REF!)=TRUE,"",ORARIO!#REF!),"")</f>
        <v/>
      </c>
      <c r="BG96" s="4" t="str">
        <f>IF('DOCENTI-CLASSI-MATERIE'!$B188="Docente",IF(ISBLANK(ORARIO!#REF!)=TRUE,"",ORARIO!#REF!),"")</f>
        <v/>
      </c>
      <c r="BH96" s="4" t="str">
        <f>IF('DOCENTI-CLASSI-MATERIE'!$B188="Docente",IF(ISBLANK(ORARIO!#REF!)=TRUE,"",ORARIO!#REF!),"")</f>
        <v/>
      </c>
      <c r="BI96" s="6" t="str">
        <f>IF('DOCENTI-CLASSI-MATERIE'!$B188="Docente",IF(ISBLANK(ORARIO!#REF!)=TRUE,"",ORARIO!#REF!),"")</f>
        <v/>
      </c>
    </row>
    <row r="97" spans="1:61" ht="20.100000000000001" customHeight="1">
      <c r="A97" s="79" t="str">
        <f>IF('DOCENTI-CLASSI-MATERIE'!B190="Docente",'DOCENTI-CLASSI-MATERIE'!A190,"")</f>
        <v/>
      </c>
      <c r="B97" s="5" t="str">
        <f>IF('DOCENTI-CLASSI-MATERIE'!$B190="Docente",IF(ISBLANK(ORARIO!C97)=TRUE,"",ORARIO!C97),"")</f>
        <v/>
      </c>
      <c r="C97" s="4" t="str">
        <f>IF('DOCENTI-CLASSI-MATERIE'!$B190="Docente",IF(ISBLANK(ORARIO!D97)=TRUE,"",ORARIO!D97),"")</f>
        <v/>
      </c>
      <c r="D97" s="4" t="str">
        <f>IF('DOCENTI-CLASSI-MATERIE'!$B190="Docente",IF(ISBLANK(ORARIO!E97)=TRUE,"",ORARIO!E97),"")</f>
        <v/>
      </c>
      <c r="E97" s="4" t="str">
        <f>IF('DOCENTI-CLASSI-MATERIE'!$B190="Docente",IF(ISBLANK(ORARIO!F97)=TRUE,"",ORARIO!F97),"")</f>
        <v/>
      </c>
      <c r="F97" s="4" t="str">
        <f>IF('DOCENTI-CLASSI-MATERIE'!$B190="Docente",IF(ISBLANK(ORARIO!G97)=TRUE,"",ORARIO!G97),"")</f>
        <v/>
      </c>
      <c r="G97" s="4" t="str">
        <f>IF('DOCENTI-CLASSI-MATERIE'!$B190="Docente",IF(ISBLANK(ORARIO!#REF!)=TRUE,"",ORARIO!#REF!),"")</f>
        <v/>
      </c>
      <c r="H97" s="4" t="str">
        <f>IF('DOCENTI-CLASSI-MATERIE'!$B190="Docente",IF(ISBLANK(ORARIO!#REF!)=TRUE,"",ORARIO!#REF!),"")</f>
        <v/>
      </c>
      <c r="I97" s="4" t="str">
        <f>IF('DOCENTI-CLASSI-MATERIE'!$B190="Docente",IF(ISBLANK(ORARIO!#REF!)=TRUE,"",ORARIO!#REF!),"")</f>
        <v/>
      </c>
      <c r="J97" s="4" t="str">
        <f>IF('DOCENTI-CLASSI-MATERIE'!$B190="Docente",IF(ISBLANK(ORARIO!#REF!)=TRUE,"",ORARIO!#REF!),"")</f>
        <v/>
      </c>
      <c r="K97" s="6" t="str">
        <f>IF('DOCENTI-CLASSI-MATERIE'!$B190="Docente",IF(ISBLANK(ORARIO!#REF!)=TRUE,"",ORARIO!#REF!),"")</f>
        <v/>
      </c>
      <c r="L97" s="5" t="str">
        <f>IF('DOCENTI-CLASSI-MATERIE'!$B190="Docente",IF(ISBLANK(ORARIO!H97)=TRUE,"",ORARIO!H97),"")</f>
        <v/>
      </c>
      <c r="M97" s="4" t="str">
        <f>IF('DOCENTI-CLASSI-MATERIE'!$B190="Docente",IF(ISBLANK(ORARIO!I97)=TRUE,"",ORARIO!I97),"")</f>
        <v/>
      </c>
      <c r="N97" s="4" t="str">
        <f>IF('DOCENTI-CLASSI-MATERIE'!$B190="Docente",IF(ISBLANK(ORARIO!J97)=TRUE,"",ORARIO!J97),"")</f>
        <v/>
      </c>
      <c r="O97" s="4" t="str">
        <f>IF('DOCENTI-CLASSI-MATERIE'!$B190="Docente",IF(ISBLANK(ORARIO!K97)=TRUE,"",ORARIO!K97),"")</f>
        <v/>
      </c>
      <c r="P97" s="4" t="str">
        <f>IF('DOCENTI-CLASSI-MATERIE'!$B190="Docente",IF(ISBLANK(ORARIO!L97)=TRUE,"",ORARIO!L97),"")</f>
        <v/>
      </c>
      <c r="Q97" s="4" t="str">
        <f>IF('DOCENTI-CLASSI-MATERIE'!$B190="Docente",IF(ISBLANK(ORARIO!M97)=TRUE,"",ORARIO!M97),"")</f>
        <v/>
      </c>
      <c r="R97" s="4" t="str">
        <f>IF('DOCENTI-CLASSI-MATERIE'!$B190="Docente",IF(ISBLANK(ORARIO!#REF!)=TRUE,"",ORARIO!#REF!),"")</f>
        <v/>
      </c>
      <c r="S97" s="4" t="str">
        <f>IF('DOCENTI-CLASSI-MATERIE'!$B190="Docente",IF(ISBLANK(ORARIO!#REF!)=TRUE,"",ORARIO!#REF!),"")</f>
        <v/>
      </c>
      <c r="T97" s="4" t="str">
        <f>IF('DOCENTI-CLASSI-MATERIE'!$B190="Docente",IF(ISBLANK(ORARIO!#REF!)=TRUE,"",ORARIO!#REF!),"")</f>
        <v/>
      </c>
      <c r="U97" s="6" t="str">
        <f>IF('DOCENTI-CLASSI-MATERIE'!$B190="Docente",IF(ISBLANK(ORARIO!#REF!)=TRUE,"",ORARIO!#REF!),"")</f>
        <v/>
      </c>
      <c r="V97" s="5" t="str">
        <f>IF('DOCENTI-CLASSI-MATERIE'!$B190="Docente",IF(ISBLANK(ORARIO!N97)=TRUE,"",ORARIO!N97),"")</f>
        <v/>
      </c>
      <c r="W97" s="4" t="str">
        <f>IF('DOCENTI-CLASSI-MATERIE'!$B190="Docente",IF(ISBLANK(ORARIO!O97)=TRUE,"",ORARIO!O97),"")</f>
        <v/>
      </c>
      <c r="X97" s="4" t="str">
        <f>IF('DOCENTI-CLASSI-MATERIE'!$B190="Docente",IF(ISBLANK(ORARIO!P97)=TRUE,"",ORARIO!P97),"")</f>
        <v/>
      </c>
      <c r="Y97" s="4" t="str">
        <f>IF('DOCENTI-CLASSI-MATERIE'!$B190="Docente",IF(ISBLANK(ORARIO!Q97)=TRUE,"",ORARIO!Q97),"")</f>
        <v/>
      </c>
      <c r="Z97" s="4" t="str">
        <f>IF('DOCENTI-CLASSI-MATERIE'!$B190="Docente",IF(ISBLANK(ORARIO!R97)=TRUE,"",ORARIO!R97),"")</f>
        <v/>
      </c>
      <c r="AA97" s="4" t="str">
        <f>IF('DOCENTI-CLASSI-MATERIE'!$B190="Docente",IF(ISBLANK(ORARIO!S97)=TRUE,"",ORARIO!S97),"")</f>
        <v/>
      </c>
      <c r="AB97" s="4" t="str">
        <f>IF('DOCENTI-CLASSI-MATERIE'!$B190="Docente",IF(ISBLANK(ORARIO!#REF!)=TRUE,"",ORARIO!#REF!),"")</f>
        <v/>
      </c>
      <c r="AC97" s="4" t="str">
        <f>IF('DOCENTI-CLASSI-MATERIE'!$B190="Docente",IF(ISBLANK(ORARIO!#REF!)=TRUE,"",ORARIO!#REF!),"")</f>
        <v/>
      </c>
      <c r="AD97" s="4" t="str">
        <f>IF('DOCENTI-CLASSI-MATERIE'!$B190="Docente",IF(ISBLANK(ORARIO!#REF!)=TRUE,"",ORARIO!#REF!),"")</f>
        <v/>
      </c>
      <c r="AE97" s="6" t="str">
        <f>IF('DOCENTI-CLASSI-MATERIE'!$B190="Docente",IF(ISBLANK(ORARIO!#REF!)=TRUE,"",ORARIO!#REF!),"")</f>
        <v/>
      </c>
      <c r="AF97" s="5" t="str">
        <f>IF('DOCENTI-CLASSI-MATERIE'!$B190="Docente",IF(ISBLANK(ORARIO!T97)=TRUE,"",ORARIO!T97),"")</f>
        <v/>
      </c>
      <c r="AG97" s="4" t="str">
        <f>IF('DOCENTI-CLASSI-MATERIE'!$B190="Docente",IF(ISBLANK(ORARIO!U97)=TRUE,"",ORARIO!U97),"")</f>
        <v/>
      </c>
      <c r="AH97" s="4" t="str">
        <f>IF('DOCENTI-CLASSI-MATERIE'!$B190="Docente",IF(ISBLANK(ORARIO!V97)=TRUE,"",ORARIO!V97),"")</f>
        <v/>
      </c>
      <c r="AI97" s="4" t="str">
        <f>IF('DOCENTI-CLASSI-MATERIE'!$B190="Docente",IF(ISBLANK(ORARIO!W97)=TRUE,"",ORARIO!W97),"")</f>
        <v/>
      </c>
      <c r="AJ97" s="4" t="str">
        <f>IF('DOCENTI-CLASSI-MATERIE'!$B190="Docente",IF(ISBLANK(ORARIO!X97)=TRUE,"",ORARIO!X97),"")</f>
        <v/>
      </c>
      <c r="AK97" s="4" t="str">
        <f>IF('DOCENTI-CLASSI-MATERIE'!$B190="Docente",IF(ISBLANK(ORARIO!Y97)=TRUE,"",ORARIO!Y97),"")</f>
        <v/>
      </c>
      <c r="AL97" s="4" t="str">
        <f>IF('DOCENTI-CLASSI-MATERIE'!$B190="Docente",IF(ISBLANK(ORARIO!#REF!)=TRUE,"",ORARIO!#REF!),"")</f>
        <v/>
      </c>
      <c r="AM97" s="4" t="str">
        <f>IF('DOCENTI-CLASSI-MATERIE'!$B190="Docente",IF(ISBLANK(ORARIO!#REF!)=TRUE,"",ORARIO!#REF!),"")</f>
        <v/>
      </c>
      <c r="AN97" s="4" t="str">
        <f>IF('DOCENTI-CLASSI-MATERIE'!$B190="Docente",IF(ISBLANK(ORARIO!#REF!)=TRUE,"",ORARIO!#REF!),"")</f>
        <v/>
      </c>
      <c r="AO97" s="6" t="str">
        <f>IF('DOCENTI-CLASSI-MATERIE'!$B190="Docente",IF(ISBLANK(ORARIO!#REF!)=TRUE,"",ORARIO!#REF!),"")</f>
        <v/>
      </c>
      <c r="AP97" s="5" t="str">
        <f>IF('DOCENTI-CLASSI-MATERIE'!$B190="Docente",IF(ISBLANK(ORARIO!Z97)=TRUE,"",ORARIO!Z97),"")</f>
        <v/>
      </c>
      <c r="AQ97" s="4" t="str">
        <f>IF('DOCENTI-CLASSI-MATERIE'!$B190="Docente",IF(ISBLANK(ORARIO!AA97)=TRUE,"",ORARIO!AA97),"")</f>
        <v/>
      </c>
      <c r="AR97" s="4" t="str">
        <f>IF('DOCENTI-CLASSI-MATERIE'!$B190="Docente",IF(ISBLANK(ORARIO!AB97)=TRUE,"",ORARIO!AB97),"")</f>
        <v/>
      </c>
      <c r="AS97" s="4" t="str">
        <f>IF('DOCENTI-CLASSI-MATERIE'!$B190="Docente",IF(ISBLANK(ORARIO!AC97)=TRUE,"",ORARIO!AC97),"")</f>
        <v/>
      </c>
      <c r="AT97" s="4" t="str">
        <f>IF('DOCENTI-CLASSI-MATERIE'!$B190="Docente",IF(ISBLANK(ORARIO!AD97)=TRUE,"",ORARIO!AD97),"")</f>
        <v/>
      </c>
      <c r="AU97" s="4" t="str">
        <f>IF('DOCENTI-CLASSI-MATERIE'!$B190="Docente",IF(ISBLANK(ORARIO!#REF!)=TRUE,"",ORARIO!#REF!),"")</f>
        <v/>
      </c>
      <c r="AV97" s="4" t="str">
        <f>IF('DOCENTI-CLASSI-MATERIE'!$B190="Docente",IF(ISBLANK(ORARIO!#REF!)=TRUE,"",ORARIO!#REF!),"")</f>
        <v/>
      </c>
      <c r="AW97" s="4" t="str">
        <f>IF('DOCENTI-CLASSI-MATERIE'!$B190="Docente",IF(ISBLANK(ORARIO!#REF!)=TRUE,"",ORARIO!#REF!),"")</f>
        <v/>
      </c>
      <c r="AX97" s="4" t="str">
        <f>IF('DOCENTI-CLASSI-MATERIE'!$B190="Docente",IF(ISBLANK(ORARIO!#REF!)=TRUE,"",ORARIO!#REF!),"")</f>
        <v/>
      </c>
      <c r="AY97" s="6" t="str">
        <f>IF('DOCENTI-CLASSI-MATERIE'!$B190="Docente",IF(ISBLANK(ORARIO!#REF!)=TRUE,"",ORARIO!#REF!),"")</f>
        <v/>
      </c>
      <c r="AZ97" s="5" t="str">
        <f>IF('DOCENTI-CLASSI-MATERIE'!$B190="Docente",IF(ISBLANK(ORARIO!AE97)=TRUE,"",ORARIO!AE97),"")</f>
        <v/>
      </c>
      <c r="BA97" s="4" t="str">
        <f>IF('DOCENTI-CLASSI-MATERIE'!$B190="Docente",IF(ISBLANK(ORARIO!AF97)=TRUE,"",ORARIO!AF97),"")</f>
        <v/>
      </c>
      <c r="BB97" s="4" t="str">
        <f>IF('DOCENTI-CLASSI-MATERIE'!$B190="Docente",IF(ISBLANK(ORARIO!AG97)=TRUE,"",ORARIO!AG97),"")</f>
        <v/>
      </c>
      <c r="BC97" s="4" t="str">
        <f>IF('DOCENTI-CLASSI-MATERIE'!$B190="Docente",IF(ISBLANK(ORARIO!AH97)=TRUE,"",ORARIO!AH97),"")</f>
        <v/>
      </c>
      <c r="BD97" s="4" t="str">
        <f>IF('DOCENTI-CLASSI-MATERIE'!$B190="Docente",IF(ISBLANK(ORARIO!AI97)=TRUE,"",ORARIO!AI97),"")</f>
        <v/>
      </c>
      <c r="BE97" s="4" t="str">
        <f>IF('DOCENTI-CLASSI-MATERIE'!$B190="Docente",IF(ISBLANK(ORARIO!#REF!)=TRUE,"",ORARIO!#REF!),"")</f>
        <v/>
      </c>
      <c r="BF97" s="4" t="str">
        <f>IF('DOCENTI-CLASSI-MATERIE'!$B190="Docente",IF(ISBLANK(ORARIO!#REF!)=TRUE,"",ORARIO!#REF!),"")</f>
        <v/>
      </c>
      <c r="BG97" s="4" t="str">
        <f>IF('DOCENTI-CLASSI-MATERIE'!$B190="Docente",IF(ISBLANK(ORARIO!#REF!)=TRUE,"",ORARIO!#REF!),"")</f>
        <v/>
      </c>
      <c r="BH97" s="4" t="str">
        <f>IF('DOCENTI-CLASSI-MATERIE'!$B190="Docente",IF(ISBLANK(ORARIO!#REF!)=TRUE,"",ORARIO!#REF!),"")</f>
        <v/>
      </c>
      <c r="BI97" s="6" t="str">
        <f>IF('DOCENTI-CLASSI-MATERIE'!$B190="Docente",IF(ISBLANK(ORARIO!#REF!)=TRUE,"",ORARIO!#REF!),"")</f>
        <v/>
      </c>
    </row>
    <row r="98" spans="1:61" ht="20.100000000000001" customHeight="1">
      <c r="A98" s="79" t="str">
        <f>IF('DOCENTI-CLASSI-MATERIE'!B192="Docente",'DOCENTI-CLASSI-MATERIE'!A192,"")</f>
        <v/>
      </c>
      <c r="B98" s="5" t="str">
        <f>IF('DOCENTI-CLASSI-MATERIE'!$B192="Docente",IF(ISBLANK(ORARIO!C98)=TRUE,"",ORARIO!C98),"")</f>
        <v/>
      </c>
      <c r="C98" s="4" t="str">
        <f>IF('DOCENTI-CLASSI-MATERIE'!$B192="Docente",IF(ISBLANK(ORARIO!D98)=TRUE,"",ORARIO!D98),"")</f>
        <v/>
      </c>
      <c r="D98" s="4" t="str">
        <f>IF('DOCENTI-CLASSI-MATERIE'!$B192="Docente",IF(ISBLANK(ORARIO!E98)=TRUE,"",ORARIO!E98),"")</f>
        <v/>
      </c>
      <c r="E98" s="4" t="str">
        <f>IF('DOCENTI-CLASSI-MATERIE'!$B192="Docente",IF(ISBLANK(ORARIO!F98)=TRUE,"",ORARIO!F98),"")</f>
        <v/>
      </c>
      <c r="F98" s="4" t="str">
        <f>IF('DOCENTI-CLASSI-MATERIE'!$B192="Docente",IF(ISBLANK(ORARIO!G98)=TRUE,"",ORARIO!G98),"")</f>
        <v/>
      </c>
      <c r="G98" s="4" t="str">
        <f>IF('DOCENTI-CLASSI-MATERIE'!$B192="Docente",IF(ISBLANK(ORARIO!#REF!)=TRUE,"",ORARIO!#REF!),"")</f>
        <v/>
      </c>
      <c r="H98" s="4" t="str">
        <f>IF('DOCENTI-CLASSI-MATERIE'!$B192="Docente",IF(ISBLANK(ORARIO!#REF!)=TRUE,"",ORARIO!#REF!),"")</f>
        <v/>
      </c>
      <c r="I98" s="4" t="str">
        <f>IF('DOCENTI-CLASSI-MATERIE'!$B192="Docente",IF(ISBLANK(ORARIO!#REF!)=TRUE,"",ORARIO!#REF!),"")</f>
        <v/>
      </c>
      <c r="J98" s="4" t="str">
        <f>IF('DOCENTI-CLASSI-MATERIE'!$B192="Docente",IF(ISBLANK(ORARIO!#REF!)=TRUE,"",ORARIO!#REF!),"")</f>
        <v/>
      </c>
      <c r="K98" s="6" t="str">
        <f>IF('DOCENTI-CLASSI-MATERIE'!$B192="Docente",IF(ISBLANK(ORARIO!#REF!)=TRUE,"",ORARIO!#REF!),"")</f>
        <v/>
      </c>
      <c r="L98" s="5" t="str">
        <f>IF('DOCENTI-CLASSI-MATERIE'!$B192="Docente",IF(ISBLANK(ORARIO!H98)=TRUE,"",ORARIO!H98),"")</f>
        <v/>
      </c>
      <c r="M98" s="4" t="str">
        <f>IF('DOCENTI-CLASSI-MATERIE'!$B192="Docente",IF(ISBLANK(ORARIO!I98)=TRUE,"",ORARIO!I98),"")</f>
        <v/>
      </c>
      <c r="N98" s="4" t="str">
        <f>IF('DOCENTI-CLASSI-MATERIE'!$B192="Docente",IF(ISBLANK(ORARIO!J98)=TRUE,"",ORARIO!J98),"")</f>
        <v/>
      </c>
      <c r="O98" s="4" t="str">
        <f>IF('DOCENTI-CLASSI-MATERIE'!$B192="Docente",IF(ISBLANK(ORARIO!K98)=TRUE,"",ORARIO!K98),"")</f>
        <v/>
      </c>
      <c r="P98" s="4" t="str">
        <f>IF('DOCENTI-CLASSI-MATERIE'!$B192="Docente",IF(ISBLANK(ORARIO!L98)=TRUE,"",ORARIO!L98),"")</f>
        <v/>
      </c>
      <c r="Q98" s="4" t="str">
        <f>IF('DOCENTI-CLASSI-MATERIE'!$B192="Docente",IF(ISBLANK(ORARIO!M98)=TRUE,"",ORARIO!M98),"")</f>
        <v/>
      </c>
      <c r="R98" s="4" t="str">
        <f>IF('DOCENTI-CLASSI-MATERIE'!$B192="Docente",IF(ISBLANK(ORARIO!#REF!)=TRUE,"",ORARIO!#REF!),"")</f>
        <v/>
      </c>
      <c r="S98" s="4" t="str">
        <f>IF('DOCENTI-CLASSI-MATERIE'!$B192="Docente",IF(ISBLANK(ORARIO!#REF!)=TRUE,"",ORARIO!#REF!),"")</f>
        <v/>
      </c>
      <c r="T98" s="4" t="str">
        <f>IF('DOCENTI-CLASSI-MATERIE'!$B192="Docente",IF(ISBLANK(ORARIO!#REF!)=TRUE,"",ORARIO!#REF!),"")</f>
        <v/>
      </c>
      <c r="U98" s="6" t="str">
        <f>IF('DOCENTI-CLASSI-MATERIE'!$B192="Docente",IF(ISBLANK(ORARIO!#REF!)=TRUE,"",ORARIO!#REF!),"")</f>
        <v/>
      </c>
      <c r="V98" s="5" t="str">
        <f>IF('DOCENTI-CLASSI-MATERIE'!$B192="Docente",IF(ISBLANK(ORARIO!N98)=TRUE,"",ORARIO!N98),"")</f>
        <v/>
      </c>
      <c r="W98" s="4" t="str">
        <f>IF('DOCENTI-CLASSI-MATERIE'!$B192="Docente",IF(ISBLANK(ORARIO!O98)=TRUE,"",ORARIO!O98),"")</f>
        <v/>
      </c>
      <c r="X98" s="4" t="str">
        <f>IF('DOCENTI-CLASSI-MATERIE'!$B192="Docente",IF(ISBLANK(ORARIO!P98)=TRUE,"",ORARIO!P98),"")</f>
        <v/>
      </c>
      <c r="Y98" s="4" t="str">
        <f>IF('DOCENTI-CLASSI-MATERIE'!$B192="Docente",IF(ISBLANK(ORARIO!Q98)=TRUE,"",ORARIO!Q98),"")</f>
        <v/>
      </c>
      <c r="Z98" s="4" t="str">
        <f>IF('DOCENTI-CLASSI-MATERIE'!$B192="Docente",IF(ISBLANK(ORARIO!R98)=TRUE,"",ORARIO!R98),"")</f>
        <v/>
      </c>
      <c r="AA98" s="4" t="str">
        <f>IF('DOCENTI-CLASSI-MATERIE'!$B192="Docente",IF(ISBLANK(ORARIO!S98)=TRUE,"",ORARIO!S98),"")</f>
        <v/>
      </c>
      <c r="AB98" s="4" t="str">
        <f>IF('DOCENTI-CLASSI-MATERIE'!$B192="Docente",IF(ISBLANK(ORARIO!#REF!)=TRUE,"",ORARIO!#REF!),"")</f>
        <v/>
      </c>
      <c r="AC98" s="4" t="str">
        <f>IF('DOCENTI-CLASSI-MATERIE'!$B192="Docente",IF(ISBLANK(ORARIO!#REF!)=TRUE,"",ORARIO!#REF!),"")</f>
        <v/>
      </c>
      <c r="AD98" s="4" t="str">
        <f>IF('DOCENTI-CLASSI-MATERIE'!$B192="Docente",IF(ISBLANK(ORARIO!#REF!)=TRUE,"",ORARIO!#REF!),"")</f>
        <v/>
      </c>
      <c r="AE98" s="6" t="str">
        <f>IF('DOCENTI-CLASSI-MATERIE'!$B192="Docente",IF(ISBLANK(ORARIO!#REF!)=TRUE,"",ORARIO!#REF!),"")</f>
        <v/>
      </c>
      <c r="AF98" s="5" t="str">
        <f>IF('DOCENTI-CLASSI-MATERIE'!$B192="Docente",IF(ISBLANK(ORARIO!T98)=TRUE,"",ORARIO!T98),"")</f>
        <v/>
      </c>
      <c r="AG98" s="4" t="str">
        <f>IF('DOCENTI-CLASSI-MATERIE'!$B192="Docente",IF(ISBLANK(ORARIO!U98)=TRUE,"",ORARIO!U98),"")</f>
        <v/>
      </c>
      <c r="AH98" s="4" t="str">
        <f>IF('DOCENTI-CLASSI-MATERIE'!$B192="Docente",IF(ISBLANK(ORARIO!V98)=TRUE,"",ORARIO!V98),"")</f>
        <v/>
      </c>
      <c r="AI98" s="4" t="str">
        <f>IF('DOCENTI-CLASSI-MATERIE'!$B192="Docente",IF(ISBLANK(ORARIO!W98)=TRUE,"",ORARIO!W98),"")</f>
        <v/>
      </c>
      <c r="AJ98" s="4" t="str">
        <f>IF('DOCENTI-CLASSI-MATERIE'!$B192="Docente",IF(ISBLANK(ORARIO!X98)=TRUE,"",ORARIO!X98),"")</f>
        <v/>
      </c>
      <c r="AK98" s="4" t="str">
        <f>IF('DOCENTI-CLASSI-MATERIE'!$B192="Docente",IF(ISBLANK(ORARIO!Y98)=TRUE,"",ORARIO!Y98),"")</f>
        <v/>
      </c>
      <c r="AL98" s="4" t="str">
        <f>IF('DOCENTI-CLASSI-MATERIE'!$B192="Docente",IF(ISBLANK(ORARIO!#REF!)=TRUE,"",ORARIO!#REF!),"")</f>
        <v/>
      </c>
      <c r="AM98" s="4" t="str">
        <f>IF('DOCENTI-CLASSI-MATERIE'!$B192="Docente",IF(ISBLANK(ORARIO!#REF!)=TRUE,"",ORARIO!#REF!),"")</f>
        <v/>
      </c>
      <c r="AN98" s="4" t="str">
        <f>IF('DOCENTI-CLASSI-MATERIE'!$B192="Docente",IF(ISBLANK(ORARIO!#REF!)=TRUE,"",ORARIO!#REF!),"")</f>
        <v/>
      </c>
      <c r="AO98" s="6" t="str">
        <f>IF('DOCENTI-CLASSI-MATERIE'!$B192="Docente",IF(ISBLANK(ORARIO!#REF!)=TRUE,"",ORARIO!#REF!),"")</f>
        <v/>
      </c>
      <c r="AP98" s="5" t="str">
        <f>IF('DOCENTI-CLASSI-MATERIE'!$B192="Docente",IF(ISBLANK(ORARIO!Z98)=TRUE,"",ORARIO!Z98),"")</f>
        <v/>
      </c>
      <c r="AQ98" s="4" t="str">
        <f>IF('DOCENTI-CLASSI-MATERIE'!$B192="Docente",IF(ISBLANK(ORARIO!AA98)=TRUE,"",ORARIO!AA98),"")</f>
        <v/>
      </c>
      <c r="AR98" s="4" t="str">
        <f>IF('DOCENTI-CLASSI-MATERIE'!$B192="Docente",IF(ISBLANK(ORARIO!AB98)=TRUE,"",ORARIO!AB98),"")</f>
        <v/>
      </c>
      <c r="AS98" s="4" t="str">
        <f>IF('DOCENTI-CLASSI-MATERIE'!$B192="Docente",IF(ISBLANK(ORARIO!AC98)=TRUE,"",ORARIO!AC98),"")</f>
        <v/>
      </c>
      <c r="AT98" s="4" t="str">
        <f>IF('DOCENTI-CLASSI-MATERIE'!$B192="Docente",IF(ISBLANK(ORARIO!AD98)=TRUE,"",ORARIO!AD98),"")</f>
        <v/>
      </c>
      <c r="AU98" s="4" t="str">
        <f>IF('DOCENTI-CLASSI-MATERIE'!$B192="Docente",IF(ISBLANK(ORARIO!#REF!)=TRUE,"",ORARIO!#REF!),"")</f>
        <v/>
      </c>
      <c r="AV98" s="4" t="str">
        <f>IF('DOCENTI-CLASSI-MATERIE'!$B192="Docente",IF(ISBLANK(ORARIO!#REF!)=TRUE,"",ORARIO!#REF!),"")</f>
        <v/>
      </c>
      <c r="AW98" s="4" t="str">
        <f>IF('DOCENTI-CLASSI-MATERIE'!$B192="Docente",IF(ISBLANK(ORARIO!#REF!)=TRUE,"",ORARIO!#REF!),"")</f>
        <v/>
      </c>
      <c r="AX98" s="4" t="str">
        <f>IF('DOCENTI-CLASSI-MATERIE'!$B192="Docente",IF(ISBLANK(ORARIO!#REF!)=TRUE,"",ORARIO!#REF!),"")</f>
        <v/>
      </c>
      <c r="AY98" s="6" t="str">
        <f>IF('DOCENTI-CLASSI-MATERIE'!$B192="Docente",IF(ISBLANK(ORARIO!#REF!)=TRUE,"",ORARIO!#REF!),"")</f>
        <v/>
      </c>
      <c r="AZ98" s="5" t="str">
        <f>IF('DOCENTI-CLASSI-MATERIE'!$B192="Docente",IF(ISBLANK(ORARIO!AE98)=TRUE,"",ORARIO!AE98),"")</f>
        <v/>
      </c>
      <c r="BA98" s="4" t="str">
        <f>IF('DOCENTI-CLASSI-MATERIE'!$B192="Docente",IF(ISBLANK(ORARIO!AF98)=TRUE,"",ORARIO!AF98),"")</f>
        <v/>
      </c>
      <c r="BB98" s="4" t="str">
        <f>IF('DOCENTI-CLASSI-MATERIE'!$B192="Docente",IF(ISBLANK(ORARIO!AG98)=TRUE,"",ORARIO!AG98),"")</f>
        <v/>
      </c>
      <c r="BC98" s="4" t="str">
        <f>IF('DOCENTI-CLASSI-MATERIE'!$B192="Docente",IF(ISBLANK(ORARIO!AH98)=TRUE,"",ORARIO!AH98),"")</f>
        <v/>
      </c>
      <c r="BD98" s="4" t="str">
        <f>IF('DOCENTI-CLASSI-MATERIE'!$B192="Docente",IF(ISBLANK(ORARIO!AI98)=TRUE,"",ORARIO!AI98),"")</f>
        <v/>
      </c>
      <c r="BE98" s="4" t="str">
        <f>IF('DOCENTI-CLASSI-MATERIE'!$B192="Docente",IF(ISBLANK(ORARIO!#REF!)=TRUE,"",ORARIO!#REF!),"")</f>
        <v/>
      </c>
      <c r="BF98" s="4" t="str">
        <f>IF('DOCENTI-CLASSI-MATERIE'!$B192="Docente",IF(ISBLANK(ORARIO!#REF!)=TRUE,"",ORARIO!#REF!),"")</f>
        <v/>
      </c>
      <c r="BG98" s="4" t="str">
        <f>IF('DOCENTI-CLASSI-MATERIE'!$B192="Docente",IF(ISBLANK(ORARIO!#REF!)=TRUE,"",ORARIO!#REF!),"")</f>
        <v/>
      </c>
      <c r="BH98" s="4" t="str">
        <f>IF('DOCENTI-CLASSI-MATERIE'!$B192="Docente",IF(ISBLANK(ORARIO!#REF!)=TRUE,"",ORARIO!#REF!),"")</f>
        <v/>
      </c>
      <c r="BI98" s="6" t="str">
        <f>IF('DOCENTI-CLASSI-MATERIE'!$B192="Docente",IF(ISBLANK(ORARIO!#REF!)=TRUE,"",ORARIO!#REF!),"")</f>
        <v/>
      </c>
    </row>
    <row r="99" spans="1:61" ht="20.100000000000001" customHeight="1">
      <c r="A99" s="79" t="str">
        <f>IF('DOCENTI-CLASSI-MATERIE'!B194="Docente",'DOCENTI-CLASSI-MATERIE'!A194,"")</f>
        <v/>
      </c>
      <c r="B99" s="5" t="str">
        <f>IF('DOCENTI-CLASSI-MATERIE'!$B194="Docente",IF(ISBLANK(ORARIO!C99)=TRUE,"",ORARIO!C99),"")</f>
        <v/>
      </c>
      <c r="C99" s="4" t="str">
        <f>IF('DOCENTI-CLASSI-MATERIE'!$B194="Docente",IF(ISBLANK(ORARIO!D99)=TRUE,"",ORARIO!D99),"")</f>
        <v/>
      </c>
      <c r="D99" s="4" t="str">
        <f>IF('DOCENTI-CLASSI-MATERIE'!$B194="Docente",IF(ISBLANK(ORARIO!E99)=TRUE,"",ORARIO!E99),"")</f>
        <v/>
      </c>
      <c r="E99" s="4" t="str">
        <f>IF('DOCENTI-CLASSI-MATERIE'!$B194="Docente",IF(ISBLANK(ORARIO!F99)=TRUE,"",ORARIO!F99),"")</f>
        <v/>
      </c>
      <c r="F99" s="4" t="str">
        <f>IF('DOCENTI-CLASSI-MATERIE'!$B194="Docente",IF(ISBLANK(ORARIO!G99)=TRUE,"",ORARIO!G99),"")</f>
        <v/>
      </c>
      <c r="G99" s="4" t="str">
        <f>IF('DOCENTI-CLASSI-MATERIE'!$B194="Docente",IF(ISBLANK(ORARIO!#REF!)=TRUE,"",ORARIO!#REF!),"")</f>
        <v/>
      </c>
      <c r="H99" s="4" t="str">
        <f>IF('DOCENTI-CLASSI-MATERIE'!$B194="Docente",IF(ISBLANK(ORARIO!#REF!)=TRUE,"",ORARIO!#REF!),"")</f>
        <v/>
      </c>
      <c r="I99" s="4" t="str">
        <f>IF('DOCENTI-CLASSI-MATERIE'!$B194="Docente",IF(ISBLANK(ORARIO!#REF!)=TRUE,"",ORARIO!#REF!),"")</f>
        <v/>
      </c>
      <c r="J99" s="4" t="str">
        <f>IF('DOCENTI-CLASSI-MATERIE'!$B194="Docente",IF(ISBLANK(ORARIO!#REF!)=TRUE,"",ORARIO!#REF!),"")</f>
        <v/>
      </c>
      <c r="K99" s="6" t="str">
        <f>IF('DOCENTI-CLASSI-MATERIE'!$B194="Docente",IF(ISBLANK(ORARIO!#REF!)=TRUE,"",ORARIO!#REF!),"")</f>
        <v/>
      </c>
      <c r="L99" s="5" t="str">
        <f>IF('DOCENTI-CLASSI-MATERIE'!$B194="Docente",IF(ISBLANK(ORARIO!H99)=TRUE,"",ORARIO!H99),"")</f>
        <v/>
      </c>
      <c r="M99" s="4" t="str">
        <f>IF('DOCENTI-CLASSI-MATERIE'!$B194="Docente",IF(ISBLANK(ORARIO!I99)=TRUE,"",ORARIO!I99),"")</f>
        <v/>
      </c>
      <c r="N99" s="4" t="str">
        <f>IF('DOCENTI-CLASSI-MATERIE'!$B194="Docente",IF(ISBLANK(ORARIO!J99)=TRUE,"",ORARIO!J99),"")</f>
        <v/>
      </c>
      <c r="O99" s="4" t="str">
        <f>IF('DOCENTI-CLASSI-MATERIE'!$B194="Docente",IF(ISBLANK(ORARIO!K99)=TRUE,"",ORARIO!K99),"")</f>
        <v/>
      </c>
      <c r="P99" s="4" t="str">
        <f>IF('DOCENTI-CLASSI-MATERIE'!$B194="Docente",IF(ISBLANK(ORARIO!L99)=TRUE,"",ORARIO!L99),"")</f>
        <v/>
      </c>
      <c r="Q99" s="4" t="str">
        <f>IF('DOCENTI-CLASSI-MATERIE'!$B194="Docente",IF(ISBLANK(ORARIO!M99)=TRUE,"",ORARIO!M99),"")</f>
        <v/>
      </c>
      <c r="R99" s="4" t="str">
        <f>IF('DOCENTI-CLASSI-MATERIE'!$B194="Docente",IF(ISBLANK(ORARIO!#REF!)=TRUE,"",ORARIO!#REF!),"")</f>
        <v/>
      </c>
      <c r="S99" s="4" t="str">
        <f>IF('DOCENTI-CLASSI-MATERIE'!$B194="Docente",IF(ISBLANK(ORARIO!#REF!)=TRUE,"",ORARIO!#REF!),"")</f>
        <v/>
      </c>
      <c r="T99" s="4" t="str">
        <f>IF('DOCENTI-CLASSI-MATERIE'!$B194="Docente",IF(ISBLANK(ORARIO!#REF!)=TRUE,"",ORARIO!#REF!),"")</f>
        <v/>
      </c>
      <c r="U99" s="6" t="str">
        <f>IF('DOCENTI-CLASSI-MATERIE'!$B194="Docente",IF(ISBLANK(ORARIO!#REF!)=TRUE,"",ORARIO!#REF!),"")</f>
        <v/>
      </c>
      <c r="V99" s="5" t="str">
        <f>IF('DOCENTI-CLASSI-MATERIE'!$B194="Docente",IF(ISBLANK(ORARIO!N99)=TRUE,"",ORARIO!N99),"")</f>
        <v/>
      </c>
      <c r="W99" s="4" t="str">
        <f>IF('DOCENTI-CLASSI-MATERIE'!$B194="Docente",IF(ISBLANK(ORARIO!O99)=TRUE,"",ORARIO!O99),"")</f>
        <v/>
      </c>
      <c r="X99" s="4" t="str">
        <f>IF('DOCENTI-CLASSI-MATERIE'!$B194="Docente",IF(ISBLANK(ORARIO!P99)=TRUE,"",ORARIO!P99),"")</f>
        <v/>
      </c>
      <c r="Y99" s="4" t="str">
        <f>IF('DOCENTI-CLASSI-MATERIE'!$B194="Docente",IF(ISBLANK(ORARIO!Q99)=TRUE,"",ORARIO!Q99),"")</f>
        <v/>
      </c>
      <c r="Z99" s="4" t="str">
        <f>IF('DOCENTI-CLASSI-MATERIE'!$B194="Docente",IF(ISBLANK(ORARIO!R99)=TRUE,"",ORARIO!R99),"")</f>
        <v/>
      </c>
      <c r="AA99" s="4" t="str">
        <f>IF('DOCENTI-CLASSI-MATERIE'!$B194="Docente",IF(ISBLANK(ORARIO!S99)=TRUE,"",ORARIO!S99),"")</f>
        <v/>
      </c>
      <c r="AB99" s="4" t="str">
        <f>IF('DOCENTI-CLASSI-MATERIE'!$B194="Docente",IF(ISBLANK(ORARIO!#REF!)=TRUE,"",ORARIO!#REF!),"")</f>
        <v/>
      </c>
      <c r="AC99" s="4" t="str">
        <f>IF('DOCENTI-CLASSI-MATERIE'!$B194="Docente",IF(ISBLANK(ORARIO!#REF!)=TRUE,"",ORARIO!#REF!),"")</f>
        <v/>
      </c>
      <c r="AD99" s="4" t="str">
        <f>IF('DOCENTI-CLASSI-MATERIE'!$B194="Docente",IF(ISBLANK(ORARIO!#REF!)=TRUE,"",ORARIO!#REF!),"")</f>
        <v/>
      </c>
      <c r="AE99" s="6" t="str">
        <f>IF('DOCENTI-CLASSI-MATERIE'!$B194="Docente",IF(ISBLANK(ORARIO!#REF!)=TRUE,"",ORARIO!#REF!),"")</f>
        <v/>
      </c>
      <c r="AF99" s="5" t="str">
        <f>IF('DOCENTI-CLASSI-MATERIE'!$B194="Docente",IF(ISBLANK(ORARIO!T99)=TRUE,"",ORARIO!T99),"")</f>
        <v/>
      </c>
      <c r="AG99" s="4" t="str">
        <f>IF('DOCENTI-CLASSI-MATERIE'!$B194="Docente",IF(ISBLANK(ORARIO!U99)=TRUE,"",ORARIO!U99),"")</f>
        <v/>
      </c>
      <c r="AH99" s="4" t="str">
        <f>IF('DOCENTI-CLASSI-MATERIE'!$B194="Docente",IF(ISBLANK(ORARIO!V99)=TRUE,"",ORARIO!V99),"")</f>
        <v/>
      </c>
      <c r="AI99" s="4" t="str">
        <f>IF('DOCENTI-CLASSI-MATERIE'!$B194="Docente",IF(ISBLANK(ORARIO!W99)=TRUE,"",ORARIO!W99),"")</f>
        <v/>
      </c>
      <c r="AJ99" s="4" t="str">
        <f>IF('DOCENTI-CLASSI-MATERIE'!$B194="Docente",IF(ISBLANK(ORARIO!X99)=TRUE,"",ORARIO!X99),"")</f>
        <v/>
      </c>
      <c r="AK99" s="4" t="str">
        <f>IF('DOCENTI-CLASSI-MATERIE'!$B194="Docente",IF(ISBLANK(ORARIO!Y99)=TRUE,"",ORARIO!Y99),"")</f>
        <v/>
      </c>
      <c r="AL99" s="4" t="str">
        <f>IF('DOCENTI-CLASSI-MATERIE'!$B194="Docente",IF(ISBLANK(ORARIO!#REF!)=TRUE,"",ORARIO!#REF!),"")</f>
        <v/>
      </c>
      <c r="AM99" s="4" t="str">
        <f>IF('DOCENTI-CLASSI-MATERIE'!$B194="Docente",IF(ISBLANK(ORARIO!#REF!)=TRUE,"",ORARIO!#REF!),"")</f>
        <v/>
      </c>
      <c r="AN99" s="4" t="str">
        <f>IF('DOCENTI-CLASSI-MATERIE'!$B194="Docente",IF(ISBLANK(ORARIO!#REF!)=TRUE,"",ORARIO!#REF!),"")</f>
        <v/>
      </c>
      <c r="AO99" s="6" t="str">
        <f>IF('DOCENTI-CLASSI-MATERIE'!$B194="Docente",IF(ISBLANK(ORARIO!#REF!)=TRUE,"",ORARIO!#REF!),"")</f>
        <v/>
      </c>
      <c r="AP99" s="5" t="str">
        <f>IF('DOCENTI-CLASSI-MATERIE'!$B194="Docente",IF(ISBLANK(ORARIO!Z99)=TRUE,"",ORARIO!Z99),"")</f>
        <v/>
      </c>
      <c r="AQ99" s="4" t="str">
        <f>IF('DOCENTI-CLASSI-MATERIE'!$B194="Docente",IF(ISBLANK(ORARIO!AA99)=TRUE,"",ORARIO!AA99),"")</f>
        <v/>
      </c>
      <c r="AR99" s="4" t="str">
        <f>IF('DOCENTI-CLASSI-MATERIE'!$B194="Docente",IF(ISBLANK(ORARIO!AB99)=TRUE,"",ORARIO!AB99),"")</f>
        <v/>
      </c>
      <c r="AS99" s="4" t="str">
        <f>IF('DOCENTI-CLASSI-MATERIE'!$B194="Docente",IF(ISBLANK(ORARIO!AC99)=TRUE,"",ORARIO!AC99),"")</f>
        <v/>
      </c>
      <c r="AT99" s="4" t="str">
        <f>IF('DOCENTI-CLASSI-MATERIE'!$B194="Docente",IF(ISBLANK(ORARIO!AD99)=TRUE,"",ORARIO!AD99),"")</f>
        <v/>
      </c>
      <c r="AU99" s="4" t="str">
        <f>IF('DOCENTI-CLASSI-MATERIE'!$B194="Docente",IF(ISBLANK(ORARIO!#REF!)=TRUE,"",ORARIO!#REF!),"")</f>
        <v/>
      </c>
      <c r="AV99" s="4" t="str">
        <f>IF('DOCENTI-CLASSI-MATERIE'!$B194="Docente",IF(ISBLANK(ORARIO!#REF!)=TRUE,"",ORARIO!#REF!),"")</f>
        <v/>
      </c>
      <c r="AW99" s="4" t="str">
        <f>IF('DOCENTI-CLASSI-MATERIE'!$B194="Docente",IF(ISBLANK(ORARIO!#REF!)=TRUE,"",ORARIO!#REF!),"")</f>
        <v/>
      </c>
      <c r="AX99" s="4" t="str">
        <f>IF('DOCENTI-CLASSI-MATERIE'!$B194="Docente",IF(ISBLANK(ORARIO!#REF!)=TRUE,"",ORARIO!#REF!),"")</f>
        <v/>
      </c>
      <c r="AY99" s="6" t="str">
        <f>IF('DOCENTI-CLASSI-MATERIE'!$B194="Docente",IF(ISBLANK(ORARIO!#REF!)=TRUE,"",ORARIO!#REF!),"")</f>
        <v/>
      </c>
      <c r="AZ99" s="5" t="str">
        <f>IF('DOCENTI-CLASSI-MATERIE'!$B194="Docente",IF(ISBLANK(ORARIO!AE99)=TRUE,"",ORARIO!AE99),"")</f>
        <v/>
      </c>
      <c r="BA99" s="4" t="str">
        <f>IF('DOCENTI-CLASSI-MATERIE'!$B194="Docente",IF(ISBLANK(ORARIO!AF99)=TRUE,"",ORARIO!AF99),"")</f>
        <v/>
      </c>
      <c r="BB99" s="4" t="str">
        <f>IF('DOCENTI-CLASSI-MATERIE'!$B194="Docente",IF(ISBLANK(ORARIO!AG99)=TRUE,"",ORARIO!AG99),"")</f>
        <v/>
      </c>
      <c r="BC99" s="4" t="str">
        <f>IF('DOCENTI-CLASSI-MATERIE'!$B194="Docente",IF(ISBLANK(ORARIO!AH99)=TRUE,"",ORARIO!AH99),"")</f>
        <v/>
      </c>
      <c r="BD99" s="4" t="str">
        <f>IF('DOCENTI-CLASSI-MATERIE'!$B194="Docente",IF(ISBLANK(ORARIO!AI99)=TRUE,"",ORARIO!AI99),"")</f>
        <v/>
      </c>
      <c r="BE99" s="4" t="str">
        <f>IF('DOCENTI-CLASSI-MATERIE'!$B194="Docente",IF(ISBLANK(ORARIO!#REF!)=TRUE,"",ORARIO!#REF!),"")</f>
        <v/>
      </c>
      <c r="BF99" s="4" t="str">
        <f>IF('DOCENTI-CLASSI-MATERIE'!$B194="Docente",IF(ISBLANK(ORARIO!#REF!)=TRUE,"",ORARIO!#REF!),"")</f>
        <v/>
      </c>
      <c r="BG99" s="4" t="str">
        <f>IF('DOCENTI-CLASSI-MATERIE'!$B194="Docente",IF(ISBLANK(ORARIO!#REF!)=TRUE,"",ORARIO!#REF!),"")</f>
        <v/>
      </c>
      <c r="BH99" s="4" t="str">
        <f>IF('DOCENTI-CLASSI-MATERIE'!$B194="Docente",IF(ISBLANK(ORARIO!#REF!)=TRUE,"",ORARIO!#REF!),"")</f>
        <v/>
      </c>
      <c r="BI99" s="6" t="str">
        <f>IF('DOCENTI-CLASSI-MATERIE'!$B194="Docente",IF(ISBLANK(ORARIO!#REF!)=TRUE,"",ORARIO!#REF!),"")</f>
        <v/>
      </c>
    </row>
    <row r="100" spans="1:61" ht="20.100000000000001" customHeight="1">
      <c r="A100" s="79" t="str">
        <f>IF('DOCENTI-CLASSI-MATERIE'!B196="Docente",'DOCENTI-CLASSI-MATERIE'!A196,"")</f>
        <v/>
      </c>
      <c r="B100" s="5" t="str">
        <f>IF('DOCENTI-CLASSI-MATERIE'!$B196="Docente",IF(ISBLANK(ORARIO!C100)=TRUE,"",ORARIO!C100),"")</f>
        <v/>
      </c>
      <c r="C100" s="4" t="str">
        <f>IF('DOCENTI-CLASSI-MATERIE'!$B196="Docente",IF(ISBLANK(ORARIO!D100)=TRUE,"",ORARIO!D100),"")</f>
        <v/>
      </c>
      <c r="D100" s="4" t="str">
        <f>IF('DOCENTI-CLASSI-MATERIE'!$B196="Docente",IF(ISBLANK(ORARIO!E100)=TRUE,"",ORARIO!E100),"")</f>
        <v/>
      </c>
      <c r="E100" s="4" t="str">
        <f>IF('DOCENTI-CLASSI-MATERIE'!$B196="Docente",IF(ISBLANK(ORARIO!F100)=TRUE,"",ORARIO!F100),"")</f>
        <v/>
      </c>
      <c r="F100" s="4" t="str">
        <f>IF('DOCENTI-CLASSI-MATERIE'!$B196="Docente",IF(ISBLANK(ORARIO!G100)=TRUE,"",ORARIO!G100),"")</f>
        <v/>
      </c>
      <c r="G100" s="4" t="str">
        <f>IF('DOCENTI-CLASSI-MATERIE'!$B196="Docente",IF(ISBLANK(ORARIO!#REF!)=TRUE,"",ORARIO!#REF!),"")</f>
        <v/>
      </c>
      <c r="H100" s="4" t="str">
        <f>IF('DOCENTI-CLASSI-MATERIE'!$B196="Docente",IF(ISBLANK(ORARIO!#REF!)=TRUE,"",ORARIO!#REF!),"")</f>
        <v/>
      </c>
      <c r="I100" s="4" t="str">
        <f>IF('DOCENTI-CLASSI-MATERIE'!$B196="Docente",IF(ISBLANK(ORARIO!#REF!)=TRUE,"",ORARIO!#REF!),"")</f>
        <v/>
      </c>
      <c r="J100" s="4" t="str">
        <f>IF('DOCENTI-CLASSI-MATERIE'!$B196="Docente",IF(ISBLANK(ORARIO!#REF!)=TRUE,"",ORARIO!#REF!),"")</f>
        <v/>
      </c>
      <c r="K100" s="6" t="str">
        <f>IF('DOCENTI-CLASSI-MATERIE'!$B196="Docente",IF(ISBLANK(ORARIO!#REF!)=TRUE,"",ORARIO!#REF!),"")</f>
        <v/>
      </c>
      <c r="L100" s="5" t="str">
        <f>IF('DOCENTI-CLASSI-MATERIE'!$B196="Docente",IF(ISBLANK(ORARIO!H100)=TRUE,"",ORARIO!H100),"")</f>
        <v/>
      </c>
      <c r="M100" s="4" t="str">
        <f>IF('DOCENTI-CLASSI-MATERIE'!$B196="Docente",IF(ISBLANK(ORARIO!I100)=TRUE,"",ORARIO!I100),"")</f>
        <v/>
      </c>
      <c r="N100" s="4" t="str">
        <f>IF('DOCENTI-CLASSI-MATERIE'!$B196="Docente",IF(ISBLANK(ORARIO!J100)=TRUE,"",ORARIO!J100),"")</f>
        <v/>
      </c>
      <c r="O100" s="4" t="str">
        <f>IF('DOCENTI-CLASSI-MATERIE'!$B196="Docente",IF(ISBLANK(ORARIO!K100)=TRUE,"",ORARIO!K100),"")</f>
        <v/>
      </c>
      <c r="P100" s="4" t="str">
        <f>IF('DOCENTI-CLASSI-MATERIE'!$B196="Docente",IF(ISBLANK(ORARIO!L100)=TRUE,"",ORARIO!L100),"")</f>
        <v/>
      </c>
      <c r="Q100" s="4" t="str">
        <f>IF('DOCENTI-CLASSI-MATERIE'!$B196="Docente",IF(ISBLANK(ORARIO!M100)=TRUE,"",ORARIO!M100),"")</f>
        <v/>
      </c>
      <c r="R100" s="4" t="str">
        <f>IF('DOCENTI-CLASSI-MATERIE'!$B196="Docente",IF(ISBLANK(ORARIO!#REF!)=TRUE,"",ORARIO!#REF!),"")</f>
        <v/>
      </c>
      <c r="S100" s="4" t="str">
        <f>IF('DOCENTI-CLASSI-MATERIE'!$B196="Docente",IF(ISBLANK(ORARIO!#REF!)=TRUE,"",ORARIO!#REF!),"")</f>
        <v/>
      </c>
      <c r="T100" s="4" t="str">
        <f>IF('DOCENTI-CLASSI-MATERIE'!$B196="Docente",IF(ISBLANK(ORARIO!#REF!)=TRUE,"",ORARIO!#REF!),"")</f>
        <v/>
      </c>
      <c r="U100" s="6" t="str">
        <f>IF('DOCENTI-CLASSI-MATERIE'!$B196="Docente",IF(ISBLANK(ORARIO!#REF!)=TRUE,"",ORARIO!#REF!),"")</f>
        <v/>
      </c>
      <c r="V100" s="5" t="str">
        <f>IF('DOCENTI-CLASSI-MATERIE'!$B196="Docente",IF(ISBLANK(ORARIO!N100)=TRUE,"",ORARIO!N100),"")</f>
        <v/>
      </c>
      <c r="W100" s="4" t="str">
        <f>IF('DOCENTI-CLASSI-MATERIE'!$B196="Docente",IF(ISBLANK(ORARIO!O100)=TRUE,"",ORARIO!O100),"")</f>
        <v/>
      </c>
      <c r="X100" s="4" t="str">
        <f>IF('DOCENTI-CLASSI-MATERIE'!$B196="Docente",IF(ISBLANK(ORARIO!P100)=TRUE,"",ORARIO!P100),"")</f>
        <v/>
      </c>
      <c r="Y100" s="4" t="str">
        <f>IF('DOCENTI-CLASSI-MATERIE'!$B196="Docente",IF(ISBLANK(ORARIO!Q100)=TRUE,"",ORARIO!Q100),"")</f>
        <v/>
      </c>
      <c r="Z100" s="4" t="str">
        <f>IF('DOCENTI-CLASSI-MATERIE'!$B196="Docente",IF(ISBLANK(ORARIO!R100)=TRUE,"",ORARIO!R100),"")</f>
        <v/>
      </c>
      <c r="AA100" s="4" t="str">
        <f>IF('DOCENTI-CLASSI-MATERIE'!$B196="Docente",IF(ISBLANK(ORARIO!S100)=TRUE,"",ORARIO!S100),"")</f>
        <v/>
      </c>
      <c r="AB100" s="4" t="str">
        <f>IF('DOCENTI-CLASSI-MATERIE'!$B196="Docente",IF(ISBLANK(ORARIO!#REF!)=TRUE,"",ORARIO!#REF!),"")</f>
        <v/>
      </c>
      <c r="AC100" s="4" t="str">
        <f>IF('DOCENTI-CLASSI-MATERIE'!$B196="Docente",IF(ISBLANK(ORARIO!#REF!)=TRUE,"",ORARIO!#REF!),"")</f>
        <v/>
      </c>
      <c r="AD100" s="4" t="str">
        <f>IF('DOCENTI-CLASSI-MATERIE'!$B196="Docente",IF(ISBLANK(ORARIO!#REF!)=TRUE,"",ORARIO!#REF!),"")</f>
        <v/>
      </c>
      <c r="AE100" s="6" t="str">
        <f>IF('DOCENTI-CLASSI-MATERIE'!$B196="Docente",IF(ISBLANK(ORARIO!#REF!)=TRUE,"",ORARIO!#REF!),"")</f>
        <v/>
      </c>
      <c r="AF100" s="5" t="str">
        <f>IF('DOCENTI-CLASSI-MATERIE'!$B196="Docente",IF(ISBLANK(ORARIO!T100)=TRUE,"",ORARIO!T100),"")</f>
        <v/>
      </c>
      <c r="AG100" s="4" t="str">
        <f>IF('DOCENTI-CLASSI-MATERIE'!$B196="Docente",IF(ISBLANK(ORARIO!U100)=TRUE,"",ORARIO!U100),"")</f>
        <v/>
      </c>
      <c r="AH100" s="4" t="str">
        <f>IF('DOCENTI-CLASSI-MATERIE'!$B196="Docente",IF(ISBLANK(ORARIO!V100)=TRUE,"",ORARIO!V100),"")</f>
        <v/>
      </c>
      <c r="AI100" s="4" t="str">
        <f>IF('DOCENTI-CLASSI-MATERIE'!$B196="Docente",IF(ISBLANK(ORARIO!W100)=TRUE,"",ORARIO!W100),"")</f>
        <v/>
      </c>
      <c r="AJ100" s="4" t="str">
        <f>IF('DOCENTI-CLASSI-MATERIE'!$B196="Docente",IF(ISBLANK(ORARIO!X100)=TRUE,"",ORARIO!X100),"")</f>
        <v/>
      </c>
      <c r="AK100" s="4" t="str">
        <f>IF('DOCENTI-CLASSI-MATERIE'!$B196="Docente",IF(ISBLANK(ORARIO!Y100)=TRUE,"",ORARIO!Y100),"")</f>
        <v/>
      </c>
      <c r="AL100" s="4" t="str">
        <f>IF('DOCENTI-CLASSI-MATERIE'!$B196="Docente",IF(ISBLANK(ORARIO!#REF!)=TRUE,"",ORARIO!#REF!),"")</f>
        <v/>
      </c>
      <c r="AM100" s="4" t="str">
        <f>IF('DOCENTI-CLASSI-MATERIE'!$B196="Docente",IF(ISBLANK(ORARIO!#REF!)=TRUE,"",ORARIO!#REF!),"")</f>
        <v/>
      </c>
      <c r="AN100" s="4" t="str">
        <f>IF('DOCENTI-CLASSI-MATERIE'!$B196="Docente",IF(ISBLANK(ORARIO!#REF!)=TRUE,"",ORARIO!#REF!),"")</f>
        <v/>
      </c>
      <c r="AO100" s="6" t="str">
        <f>IF('DOCENTI-CLASSI-MATERIE'!$B196="Docente",IF(ISBLANK(ORARIO!#REF!)=TRUE,"",ORARIO!#REF!),"")</f>
        <v/>
      </c>
      <c r="AP100" s="5" t="str">
        <f>IF('DOCENTI-CLASSI-MATERIE'!$B196="Docente",IF(ISBLANK(ORARIO!Z100)=TRUE,"",ORARIO!Z100),"")</f>
        <v/>
      </c>
      <c r="AQ100" s="4" t="str">
        <f>IF('DOCENTI-CLASSI-MATERIE'!$B196="Docente",IF(ISBLANK(ORARIO!AA100)=TRUE,"",ORARIO!AA100),"")</f>
        <v/>
      </c>
      <c r="AR100" s="4" t="str">
        <f>IF('DOCENTI-CLASSI-MATERIE'!$B196="Docente",IF(ISBLANK(ORARIO!AB100)=TRUE,"",ORARIO!AB100),"")</f>
        <v/>
      </c>
      <c r="AS100" s="4" t="str">
        <f>IF('DOCENTI-CLASSI-MATERIE'!$B196="Docente",IF(ISBLANK(ORARIO!AC100)=TRUE,"",ORARIO!AC100),"")</f>
        <v/>
      </c>
      <c r="AT100" s="4" t="str">
        <f>IF('DOCENTI-CLASSI-MATERIE'!$B196="Docente",IF(ISBLANK(ORARIO!AD100)=TRUE,"",ORARIO!AD100),"")</f>
        <v/>
      </c>
      <c r="AU100" s="4" t="str">
        <f>IF('DOCENTI-CLASSI-MATERIE'!$B196="Docente",IF(ISBLANK(ORARIO!#REF!)=TRUE,"",ORARIO!#REF!),"")</f>
        <v/>
      </c>
      <c r="AV100" s="4" t="str">
        <f>IF('DOCENTI-CLASSI-MATERIE'!$B196="Docente",IF(ISBLANK(ORARIO!#REF!)=TRUE,"",ORARIO!#REF!),"")</f>
        <v/>
      </c>
      <c r="AW100" s="4" t="str">
        <f>IF('DOCENTI-CLASSI-MATERIE'!$B196="Docente",IF(ISBLANK(ORARIO!#REF!)=TRUE,"",ORARIO!#REF!),"")</f>
        <v/>
      </c>
      <c r="AX100" s="4" t="str">
        <f>IF('DOCENTI-CLASSI-MATERIE'!$B196="Docente",IF(ISBLANK(ORARIO!#REF!)=TRUE,"",ORARIO!#REF!),"")</f>
        <v/>
      </c>
      <c r="AY100" s="6" t="str">
        <f>IF('DOCENTI-CLASSI-MATERIE'!$B196="Docente",IF(ISBLANK(ORARIO!#REF!)=TRUE,"",ORARIO!#REF!),"")</f>
        <v/>
      </c>
      <c r="AZ100" s="5" t="str">
        <f>IF('DOCENTI-CLASSI-MATERIE'!$B196="Docente",IF(ISBLANK(ORARIO!AE100)=TRUE,"",ORARIO!AE100),"")</f>
        <v/>
      </c>
      <c r="BA100" s="4" t="str">
        <f>IF('DOCENTI-CLASSI-MATERIE'!$B196="Docente",IF(ISBLANK(ORARIO!AF100)=TRUE,"",ORARIO!AF100),"")</f>
        <v/>
      </c>
      <c r="BB100" s="4" t="str">
        <f>IF('DOCENTI-CLASSI-MATERIE'!$B196="Docente",IF(ISBLANK(ORARIO!AG100)=TRUE,"",ORARIO!AG100),"")</f>
        <v/>
      </c>
      <c r="BC100" s="4" t="str">
        <f>IF('DOCENTI-CLASSI-MATERIE'!$B196="Docente",IF(ISBLANK(ORARIO!AH100)=TRUE,"",ORARIO!AH100),"")</f>
        <v/>
      </c>
      <c r="BD100" s="4" t="str">
        <f>IF('DOCENTI-CLASSI-MATERIE'!$B196="Docente",IF(ISBLANK(ORARIO!AI100)=TRUE,"",ORARIO!AI100),"")</f>
        <v/>
      </c>
      <c r="BE100" s="4" t="str">
        <f>IF('DOCENTI-CLASSI-MATERIE'!$B196="Docente",IF(ISBLANK(ORARIO!#REF!)=TRUE,"",ORARIO!#REF!),"")</f>
        <v/>
      </c>
      <c r="BF100" s="4" t="str">
        <f>IF('DOCENTI-CLASSI-MATERIE'!$B196="Docente",IF(ISBLANK(ORARIO!#REF!)=TRUE,"",ORARIO!#REF!),"")</f>
        <v/>
      </c>
      <c r="BG100" s="4" t="str">
        <f>IF('DOCENTI-CLASSI-MATERIE'!$B196="Docente",IF(ISBLANK(ORARIO!#REF!)=TRUE,"",ORARIO!#REF!),"")</f>
        <v/>
      </c>
      <c r="BH100" s="4" t="str">
        <f>IF('DOCENTI-CLASSI-MATERIE'!$B196="Docente",IF(ISBLANK(ORARIO!#REF!)=TRUE,"",ORARIO!#REF!),"")</f>
        <v/>
      </c>
      <c r="BI100" s="6" t="str">
        <f>IF('DOCENTI-CLASSI-MATERIE'!$B196="Docente",IF(ISBLANK(ORARIO!#REF!)=TRUE,"",ORARIO!#REF!),"")</f>
        <v/>
      </c>
    </row>
    <row r="101" spans="1:61" ht="20.100000000000001" customHeight="1">
      <c r="A101" s="79" t="str">
        <f>IF('DOCENTI-CLASSI-MATERIE'!B198="Docente",'DOCENTI-CLASSI-MATERIE'!A198,"")</f>
        <v/>
      </c>
      <c r="B101" s="5" t="str">
        <f>IF('DOCENTI-CLASSI-MATERIE'!$B198="Docente",IF(ISBLANK(ORARIO!C101)=TRUE,"",ORARIO!C101),"")</f>
        <v/>
      </c>
      <c r="C101" s="4" t="str">
        <f>IF('DOCENTI-CLASSI-MATERIE'!$B198="Docente",IF(ISBLANK(ORARIO!D101)=TRUE,"",ORARIO!D101),"")</f>
        <v/>
      </c>
      <c r="D101" s="4" t="str">
        <f>IF('DOCENTI-CLASSI-MATERIE'!$B198="Docente",IF(ISBLANK(ORARIO!E101)=TRUE,"",ORARIO!E101),"")</f>
        <v/>
      </c>
      <c r="E101" s="4" t="str">
        <f>IF('DOCENTI-CLASSI-MATERIE'!$B198="Docente",IF(ISBLANK(ORARIO!F101)=TRUE,"",ORARIO!F101),"")</f>
        <v/>
      </c>
      <c r="F101" s="4" t="str">
        <f>IF('DOCENTI-CLASSI-MATERIE'!$B198="Docente",IF(ISBLANK(ORARIO!G101)=TRUE,"",ORARIO!G101),"")</f>
        <v/>
      </c>
      <c r="G101" s="4" t="str">
        <f>IF('DOCENTI-CLASSI-MATERIE'!$B198="Docente",IF(ISBLANK(ORARIO!#REF!)=TRUE,"",ORARIO!#REF!),"")</f>
        <v/>
      </c>
      <c r="H101" s="4" t="str">
        <f>IF('DOCENTI-CLASSI-MATERIE'!$B198="Docente",IF(ISBLANK(ORARIO!#REF!)=TRUE,"",ORARIO!#REF!),"")</f>
        <v/>
      </c>
      <c r="I101" s="4" t="str">
        <f>IF('DOCENTI-CLASSI-MATERIE'!$B198="Docente",IF(ISBLANK(ORARIO!#REF!)=TRUE,"",ORARIO!#REF!),"")</f>
        <v/>
      </c>
      <c r="J101" s="4" t="str">
        <f>IF('DOCENTI-CLASSI-MATERIE'!$B198="Docente",IF(ISBLANK(ORARIO!#REF!)=TRUE,"",ORARIO!#REF!),"")</f>
        <v/>
      </c>
      <c r="K101" s="6" t="str">
        <f>IF('DOCENTI-CLASSI-MATERIE'!$B198="Docente",IF(ISBLANK(ORARIO!#REF!)=TRUE,"",ORARIO!#REF!),"")</f>
        <v/>
      </c>
      <c r="L101" s="5" t="str">
        <f>IF('DOCENTI-CLASSI-MATERIE'!$B198="Docente",IF(ISBLANK(ORARIO!H101)=TRUE,"",ORARIO!H101),"")</f>
        <v/>
      </c>
      <c r="M101" s="4" t="str">
        <f>IF('DOCENTI-CLASSI-MATERIE'!$B198="Docente",IF(ISBLANK(ORARIO!I101)=TRUE,"",ORARIO!I101),"")</f>
        <v/>
      </c>
      <c r="N101" s="4" t="str">
        <f>IF('DOCENTI-CLASSI-MATERIE'!$B198="Docente",IF(ISBLANK(ORARIO!J101)=TRUE,"",ORARIO!J101),"")</f>
        <v/>
      </c>
      <c r="O101" s="4" t="str">
        <f>IF('DOCENTI-CLASSI-MATERIE'!$B198="Docente",IF(ISBLANK(ORARIO!K101)=TRUE,"",ORARIO!K101),"")</f>
        <v/>
      </c>
      <c r="P101" s="4" t="str">
        <f>IF('DOCENTI-CLASSI-MATERIE'!$B198="Docente",IF(ISBLANK(ORARIO!L101)=TRUE,"",ORARIO!L101),"")</f>
        <v/>
      </c>
      <c r="Q101" s="4" t="str">
        <f>IF('DOCENTI-CLASSI-MATERIE'!$B198="Docente",IF(ISBLANK(ORARIO!M101)=TRUE,"",ORARIO!M101),"")</f>
        <v/>
      </c>
      <c r="R101" s="4" t="str">
        <f>IF('DOCENTI-CLASSI-MATERIE'!$B198="Docente",IF(ISBLANK(ORARIO!#REF!)=TRUE,"",ORARIO!#REF!),"")</f>
        <v/>
      </c>
      <c r="S101" s="4" t="str">
        <f>IF('DOCENTI-CLASSI-MATERIE'!$B198="Docente",IF(ISBLANK(ORARIO!#REF!)=TRUE,"",ORARIO!#REF!),"")</f>
        <v/>
      </c>
      <c r="T101" s="4" t="str">
        <f>IF('DOCENTI-CLASSI-MATERIE'!$B198="Docente",IF(ISBLANK(ORARIO!#REF!)=TRUE,"",ORARIO!#REF!),"")</f>
        <v/>
      </c>
      <c r="U101" s="6" t="str">
        <f>IF('DOCENTI-CLASSI-MATERIE'!$B198="Docente",IF(ISBLANK(ORARIO!#REF!)=TRUE,"",ORARIO!#REF!),"")</f>
        <v/>
      </c>
      <c r="V101" s="5" t="str">
        <f>IF('DOCENTI-CLASSI-MATERIE'!$B198="Docente",IF(ISBLANK(ORARIO!N101)=TRUE,"",ORARIO!N101),"")</f>
        <v/>
      </c>
      <c r="W101" s="4" t="str">
        <f>IF('DOCENTI-CLASSI-MATERIE'!$B198="Docente",IF(ISBLANK(ORARIO!O101)=TRUE,"",ORARIO!O101),"")</f>
        <v/>
      </c>
      <c r="X101" s="4" t="str">
        <f>IF('DOCENTI-CLASSI-MATERIE'!$B198="Docente",IF(ISBLANK(ORARIO!P101)=TRUE,"",ORARIO!P101),"")</f>
        <v/>
      </c>
      <c r="Y101" s="4" t="str">
        <f>IF('DOCENTI-CLASSI-MATERIE'!$B198="Docente",IF(ISBLANK(ORARIO!Q101)=TRUE,"",ORARIO!Q101),"")</f>
        <v/>
      </c>
      <c r="Z101" s="4" t="str">
        <f>IF('DOCENTI-CLASSI-MATERIE'!$B198="Docente",IF(ISBLANK(ORARIO!R101)=TRUE,"",ORARIO!R101),"")</f>
        <v/>
      </c>
      <c r="AA101" s="4" t="str">
        <f>IF('DOCENTI-CLASSI-MATERIE'!$B198="Docente",IF(ISBLANK(ORARIO!S101)=TRUE,"",ORARIO!S101),"")</f>
        <v/>
      </c>
      <c r="AB101" s="4" t="str">
        <f>IF('DOCENTI-CLASSI-MATERIE'!$B198="Docente",IF(ISBLANK(ORARIO!#REF!)=TRUE,"",ORARIO!#REF!),"")</f>
        <v/>
      </c>
      <c r="AC101" s="4" t="str">
        <f>IF('DOCENTI-CLASSI-MATERIE'!$B198="Docente",IF(ISBLANK(ORARIO!#REF!)=TRUE,"",ORARIO!#REF!),"")</f>
        <v/>
      </c>
      <c r="AD101" s="4" t="str">
        <f>IF('DOCENTI-CLASSI-MATERIE'!$B198="Docente",IF(ISBLANK(ORARIO!#REF!)=TRUE,"",ORARIO!#REF!),"")</f>
        <v/>
      </c>
      <c r="AE101" s="6" t="str">
        <f>IF('DOCENTI-CLASSI-MATERIE'!$B198="Docente",IF(ISBLANK(ORARIO!#REF!)=TRUE,"",ORARIO!#REF!),"")</f>
        <v/>
      </c>
      <c r="AF101" s="5" t="str">
        <f>IF('DOCENTI-CLASSI-MATERIE'!$B198="Docente",IF(ISBLANK(ORARIO!T101)=TRUE,"",ORARIO!T101),"")</f>
        <v/>
      </c>
      <c r="AG101" s="4" t="str">
        <f>IF('DOCENTI-CLASSI-MATERIE'!$B198="Docente",IF(ISBLANK(ORARIO!U101)=TRUE,"",ORARIO!U101),"")</f>
        <v/>
      </c>
      <c r="AH101" s="4" t="str">
        <f>IF('DOCENTI-CLASSI-MATERIE'!$B198="Docente",IF(ISBLANK(ORARIO!V101)=TRUE,"",ORARIO!V101),"")</f>
        <v/>
      </c>
      <c r="AI101" s="4" t="str">
        <f>IF('DOCENTI-CLASSI-MATERIE'!$B198="Docente",IF(ISBLANK(ORARIO!W101)=TRUE,"",ORARIO!W101),"")</f>
        <v/>
      </c>
      <c r="AJ101" s="4" t="str">
        <f>IF('DOCENTI-CLASSI-MATERIE'!$B198="Docente",IF(ISBLANK(ORARIO!X101)=TRUE,"",ORARIO!X101),"")</f>
        <v/>
      </c>
      <c r="AK101" s="4" t="str">
        <f>IF('DOCENTI-CLASSI-MATERIE'!$B198="Docente",IF(ISBLANK(ORARIO!Y101)=TRUE,"",ORARIO!Y101),"")</f>
        <v/>
      </c>
      <c r="AL101" s="4" t="str">
        <f>IF('DOCENTI-CLASSI-MATERIE'!$B198="Docente",IF(ISBLANK(ORARIO!#REF!)=TRUE,"",ORARIO!#REF!),"")</f>
        <v/>
      </c>
      <c r="AM101" s="4" t="str">
        <f>IF('DOCENTI-CLASSI-MATERIE'!$B198="Docente",IF(ISBLANK(ORARIO!#REF!)=TRUE,"",ORARIO!#REF!),"")</f>
        <v/>
      </c>
      <c r="AN101" s="4" t="str">
        <f>IF('DOCENTI-CLASSI-MATERIE'!$B198="Docente",IF(ISBLANK(ORARIO!#REF!)=TRUE,"",ORARIO!#REF!),"")</f>
        <v/>
      </c>
      <c r="AO101" s="6" t="str">
        <f>IF('DOCENTI-CLASSI-MATERIE'!$B198="Docente",IF(ISBLANK(ORARIO!#REF!)=TRUE,"",ORARIO!#REF!),"")</f>
        <v/>
      </c>
      <c r="AP101" s="5" t="str">
        <f>IF('DOCENTI-CLASSI-MATERIE'!$B198="Docente",IF(ISBLANK(ORARIO!Z101)=TRUE,"",ORARIO!Z101),"")</f>
        <v/>
      </c>
      <c r="AQ101" s="4" t="str">
        <f>IF('DOCENTI-CLASSI-MATERIE'!$B198="Docente",IF(ISBLANK(ORARIO!AA101)=TRUE,"",ORARIO!AA101),"")</f>
        <v/>
      </c>
      <c r="AR101" s="4" t="str">
        <f>IF('DOCENTI-CLASSI-MATERIE'!$B198="Docente",IF(ISBLANK(ORARIO!AB101)=TRUE,"",ORARIO!AB101),"")</f>
        <v/>
      </c>
      <c r="AS101" s="4" t="str">
        <f>IF('DOCENTI-CLASSI-MATERIE'!$B198="Docente",IF(ISBLANK(ORARIO!AC101)=TRUE,"",ORARIO!AC101),"")</f>
        <v/>
      </c>
      <c r="AT101" s="4" t="str">
        <f>IF('DOCENTI-CLASSI-MATERIE'!$B198="Docente",IF(ISBLANK(ORARIO!AD101)=TRUE,"",ORARIO!AD101),"")</f>
        <v/>
      </c>
      <c r="AU101" s="4" t="str">
        <f>IF('DOCENTI-CLASSI-MATERIE'!$B198="Docente",IF(ISBLANK(ORARIO!#REF!)=TRUE,"",ORARIO!#REF!),"")</f>
        <v/>
      </c>
      <c r="AV101" s="4" t="str">
        <f>IF('DOCENTI-CLASSI-MATERIE'!$B198="Docente",IF(ISBLANK(ORARIO!#REF!)=TRUE,"",ORARIO!#REF!),"")</f>
        <v/>
      </c>
      <c r="AW101" s="4" t="str">
        <f>IF('DOCENTI-CLASSI-MATERIE'!$B198="Docente",IF(ISBLANK(ORARIO!#REF!)=TRUE,"",ORARIO!#REF!),"")</f>
        <v/>
      </c>
      <c r="AX101" s="4" t="str">
        <f>IF('DOCENTI-CLASSI-MATERIE'!$B198="Docente",IF(ISBLANK(ORARIO!#REF!)=TRUE,"",ORARIO!#REF!),"")</f>
        <v/>
      </c>
      <c r="AY101" s="6" t="str">
        <f>IF('DOCENTI-CLASSI-MATERIE'!$B198="Docente",IF(ISBLANK(ORARIO!#REF!)=TRUE,"",ORARIO!#REF!),"")</f>
        <v/>
      </c>
      <c r="AZ101" s="5" t="str">
        <f>IF('DOCENTI-CLASSI-MATERIE'!$B198="Docente",IF(ISBLANK(ORARIO!AE101)=TRUE,"",ORARIO!AE101),"")</f>
        <v/>
      </c>
      <c r="BA101" s="4" t="str">
        <f>IF('DOCENTI-CLASSI-MATERIE'!$B198="Docente",IF(ISBLANK(ORARIO!AF101)=TRUE,"",ORARIO!AF101),"")</f>
        <v/>
      </c>
      <c r="BB101" s="4" t="str">
        <f>IF('DOCENTI-CLASSI-MATERIE'!$B198="Docente",IF(ISBLANK(ORARIO!AG101)=TRUE,"",ORARIO!AG101),"")</f>
        <v/>
      </c>
      <c r="BC101" s="4" t="str">
        <f>IF('DOCENTI-CLASSI-MATERIE'!$B198="Docente",IF(ISBLANK(ORARIO!AH101)=TRUE,"",ORARIO!AH101),"")</f>
        <v/>
      </c>
      <c r="BD101" s="4" t="str">
        <f>IF('DOCENTI-CLASSI-MATERIE'!$B198="Docente",IF(ISBLANK(ORARIO!AI101)=TRUE,"",ORARIO!AI101),"")</f>
        <v/>
      </c>
      <c r="BE101" s="4" t="str">
        <f>IF('DOCENTI-CLASSI-MATERIE'!$B198="Docente",IF(ISBLANK(ORARIO!#REF!)=TRUE,"",ORARIO!#REF!),"")</f>
        <v/>
      </c>
      <c r="BF101" s="4" t="str">
        <f>IF('DOCENTI-CLASSI-MATERIE'!$B198="Docente",IF(ISBLANK(ORARIO!#REF!)=TRUE,"",ORARIO!#REF!),"")</f>
        <v/>
      </c>
      <c r="BG101" s="4" t="str">
        <f>IF('DOCENTI-CLASSI-MATERIE'!$B198="Docente",IF(ISBLANK(ORARIO!#REF!)=TRUE,"",ORARIO!#REF!),"")</f>
        <v/>
      </c>
      <c r="BH101" s="4" t="str">
        <f>IF('DOCENTI-CLASSI-MATERIE'!$B198="Docente",IF(ISBLANK(ORARIO!#REF!)=TRUE,"",ORARIO!#REF!),"")</f>
        <v/>
      </c>
      <c r="BI101" s="6" t="str">
        <f>IF('DOCENTI-CLASSI-MATERIE'!$B198="Docente",IF(ISBLANK(ORARIO!#REF!)=TRUE,"",ORARIO!#REF!),"")</f>
        <v/>
      </c>
    </row>
    <row r="102" spans="1:61" ht="20.100000000000001" customHeight="1" thickBot="1">
      <c r="A102" s="80" t="str">
        <f>IF('DOCENTI-CLASSI-MATERIE'!B200="Docente",'DOCENTI-CLASSI-MATERIE'!A200,"")</f>
        <v/>
      </c>
      <c r="B102" s="7" t="str">
        <f>IF('DOCENTI-CLASSI-MATERIE'!$B200="Docente",IF(ISBLANK(ORARIO!C102)=TRUE,"",ORARIO!C102),"")</f>
        <v/>
      </c>
      <c r="C102" s="8" t="str">
        <f>IF('DOCENTI-CLASSI-MATERIE'!$B200="Docente",IF(ISBLANK(ORARIO!D102)=TRUE,"",ORARIO!D102),"")</f>
        <v/>
      </c>
      <c r="D102" s="8" t="str">
        <f>IF('DOCENTI-CLASSI-MATERIE'!$B200="Docente",IF(ISBLANK(ORARIO!E102)=TRUE,"",ORARIO!E102),"")</f>
        <v/>
      </c>
      <c r="E102" s="8" t="str">
        <f>IF('DOCENTI-CLASSI-MATERIE'!$B200="Docente",IF(ISBLANK(ORARIO!F102)=TRUE,"",ORARIO!F102),"")</f>
        <v/>
      </c>
      <c r="F102" s="8" t="str">
        <f>IF('DOCENTI-CLASSI-MATERIE'!$B200="Docente",IF(ISBLANK(ORARIO!G102)=TRUE,"",ORARIO!G102),"")</f>
        <v/>
      </c>
      <c r="G102" s="8" t="str">
        <f>IF('DOCENTI-CLASSI-MATERIE'!$B200="Docente",IF(ISBLANK(ORARIO!#REF!)=TRUE,"",ORARIO!#REF!),"")</f>
        <v/>
      </c>
      <c r="H102" s="8" t="str">
        <f>IF('DOCENTI-CLASSI-MATERIE'!$B200="Docente",IF(ISBLANK(ORARIO!#REF!)=TRUE,"",ORARIO!#REF!),"")</f>
        <v/>
      </c>
      <c r="I102" s="8" t="str">
        <f>IF('DOCENTI-CLASSI-MATERIE'!$B200="Docente",IF(ISBLANK(ORARIO!#REF!)=TRUE,"",ORARIO!#REF!),"")</f>
        <v/>
      </c>
      <c r="J102" s="8" t="str">
        <f>IF('DOCENTI-CLASSI-MATERIE'!$B200="Docente",IF(ISBLANK(ORARIO!#REF!)=TRUE,"",ORARIO!#REF!),"")</f>
        <v/>
      </c>
      <c r="K102" s="9" t="str">
        <f>IF('DOCENTI-CLASSI-MATERIE'!$B200="Docente",IF(ISBLANK(ORARIO!#REF!)=TRUE,"",ORARIO!#REF!),"")</f>
        <v/>
      </c>
      <c r="L102" s="7" t="str">
        <f>IF('DOCENTI-CLASSI-MATERIE'!$B200="Docente",IF(ISBLANK(ORARIO!H102)=TRUE,"",ORARIO!H102),"")</f>
        <v/>
      </c>
      <c r="M102" s="8" t="str">
        <f>IF('DOCENTI-CLASSI-MATERIE'!$B200="Docente",IF(ISBLANK(ORARIO!I102)=TRUE,"",ORARIO!I102),"")</f>
        <v/>
      </c>
      <c r="N102" s="8" t="str">
        <f>IF('DOCENTI-CLASSI-MATERIE'!$B200="Docente",IF(ISBLANK(ORARIO!J102)=TRUE,"",ORARIO!J102),"")</f>
        <v/>
      </c>
      <c r="O102" s="8" t="str">
        <f>IF('DOCENTI-CLASSI-MATERIE'!$B200="Docente",IF(ISBLANK(ORARIO!K102)=TRUE,"",ORARIO!K102),"")</f>
        <v/>
      </c>
      <c r="P102" s="8" t="str">
        <f>IF('DOCENTI-CLASSI-MATERIE'!$B200="Docente",IF(ISBLANK(ORARIO!L102)=TRUE,"",ORARIO!L102),"")</f>
        <v/>
      </c>
      <c r="Q102" s="8" t="str">
        <f>IF('DOCENTI-CLASSI-MATERIE'!$B200="Docente",IF(ISBLANK(ORARIO!M102)=TRUE,"",ORARIO!M102),"")</f>
        <v/>
      </c>
      <c r="R102" s="8" t="str">
        <f>IF('DOCENTI-CLASSI-MATERIE'!$B200="Docente",IF(ISBLANK(ORARIO!#REF!)=TRUE,"",ORARIO!#REF!),"")</f>
        <v/>
      </c>
      <c r="S102" s="8" t="str">
        <f>IF('DOCENTI-CLASSI-MATERIE'!$B200="Docente",IF(ISBLANK(ORARIO!#REF!)=TRUE,"",ORARIO!#REF!),"")</f>
        <v/>
      </c>
      <c r="T102" s="8" t="str">
        <f>IF('DOCENTI-CLASSI-MATERIE'!$B200="Docente",IF(ISBLANK(ORARIO!#REF!)=TRUE,"",ORARIO!#REF!),"")</f>
        <v/>
      </c>
      <c r="U102" s="9" t="str">
        <f>IF('DOCENTI-CLASSI-MATERIE'!$B200="Docente",IF(ISBLANK(ORARIO!#REF!)=TRUE,"",ORARIO!#REF!),"")</f>
        <v/>
      </c>
      <c r="V102" s="7" t="str">
        <f>IF('DOCENTI-CLASSI-MATERIE'!$B200="Docente",IF(ISBLANK(ORARIO!N102)=TRUE,"",ORARIO!N102),"")</f>
        <v/>
      </c>
      <c r="W102" s="8" t="str">
        <f>IF('DOCENTI-CLASSI-MATERIE'!$B200="Docente",IF(ISBLANK(ORARIO!O102)=TRUE,"",ORARIO!O102),"")</f>
        <v/>
      </c>
      <c r="X102" s="8" t="str">
        <f>IF('DOCENTI-CLASSI-MATERIE'!$B200="Docente",IF(ISBLANK(ORARIO!P102)=TRUE,"",ORARIO!P102),"")</f>
        <v/>
      </c>
      <c r="Y102" s="8" t="str">
        <f>IF('DOCENTI-CLASSI-MATERIE'!$B200="Docente",IF(ISBLANK(ORARIO!Q102)=TRUE,"",ORARIO!Q102),"")</f>
        <v/>
      </c>
      <c r="Z102" s="8" t="str">
        <f>IF('DOCENTI-CLASSI-MATERIE'!$B200="Docente",IF(ISBLANK(ORARIO!R102)=TRUE,"",ORARIO!R102),"")</f>
        <v/>
      </c>
      <c r="AA102" s="8" t="str">
        <f>IF('DOCENTI-CLASSI-MATERIE'!$B200="Docente",IF(ISBLANK(ORARIO!S102)=TRUE,"",ORARIO!S102),"")</f>
        <v/>
      </c>
      <c r="AB102" s="8" t="str">
        <f>IF('DOCENTI-CLASSI-MATERIE'!$B200="Docente",IF(ISBLANK(ORARIO!#REF!)=TRUE,"",ORARIO!#REF!),"")</f>
        <v/>
      </c>
      <c r="AC102" s="8" t="str">
        <f>IF('DOCENTI-CLASSI-MATERIE'!$B200="Docente",IF(ISBLANK(ORARIO!#REF!)=TRUE,"",ORARIO!#REF!),"")</f>
        <v/>
      </c>
      <c r="AD102" s="8" t="str">
        <f>IF('DOCENTI-CLASSI-MATERIE'!$B200="Docente",IF(ISBLANK(ORARIO!#REF!)=TRUE,"",ORARIO!#REF!),"")</f>
        <v/>
      </c>
      <c r="AE102" s="9" t="str">
        <f>IF('DOCENTI-CLASSI-MATERIE'!$B200="Docente",IF(ISBLANK(ORARIO!#REF!)=TRUE,"",ORARIO!#REF!),"")</f>
        <v/>
      </c>
      <c r="AF102" s="7" t="str">
        <f>IF('DOCENTI-CLASSI-MATERIE'!$B200="Docente",IF(ISBLANK(ORARIO!T102)=TRUE,"",ORARIO!T102),"")</f>
        <v/>
      </c>
      <c r="AG102" s="8" t="str">
        <f>IF('DOCENTI-CLASSI-MATERIE'!$B200="Docente",IF(ISBLANK(ORARIO!U102)=TRUE,"",ORARIO!U102),"")</f>
        <v/>
      </c>
      <c r="AH102" s="8" t="str">
        <f>IF('DOCENTI-CLASSI-MATERIE'!$B200="Docente",IF(ISBLANK(ORARIO!V102)=TRUE,"",ORARIO!V102),"")</f>
        <v/>
      </c>
      <c r="AI102" s="8" t="str">
        <f>IF('DOCENTI-CLASSI-MATERIE'!$B200="Docente",IF(ISBLANK(ORARIO!W102)=TRUE,"",ORARIO!W102),"")</f>
        <v/>
      </c>
      <c r="AJ102" s="8" t="str">
        <f>IF('DOCENTI-CLASSI-MATERIE'!$B200="Docente",IF(ISBLANK(ORARIO!X102)=TRUE,"",ORARIO!X102),"")</f>
        <v/>
      </c>
      <c r="AK102" s="8" t="str">
        <f>IF('DOCENTI-CLASSI-MATERIE'!$B200="Docente",IF(ISBLANK(ORARIO!Y102)=TRUE,"",ORARIO!Y102),"")</f>
        <v/>
      </c>
      <c r="AL102" s="8" t="str">
        <f>IF('DOCENTI-CLASSI-MATERIE'!$B200="Docente",IF(ISBLANK(ORARIO!#REF!)=TRUE,"",ORARIO!#REF!),"")</f>
        <v/>
      </c>
      <c r="AM102" s="8" t="str">
        <f>IF('DOCENTI-CLASSI-MATERIE'!$B200="Docente",IF(ISBLANK(ORARIO!#REF!)=TRUE,"",ORARIO!#REF!),"")</f>
        <v/>
      </c>
      <c r="AN102" s="8" t="str">
        <f>IF('DOCENTI-CLASSI-MATERIE'!$B200="Docente",IF(ISBLANK(ORARIO!#REF!)=TRUE,"",ORARIO!#REF!),"")</f>
        <v/>
      </c>
      <c r="AO102" s="9" t="str">
        <f>IF('DOCENTI-CLASSI-MATERIE'!$B200="Docente",IF(ISBLANK(ORARIO!#REF!)=TRUE,"",ORARIO!#REF!),"")</f>
        <v/>
      </c>
      <c r="AP102" s="7" t="str">
        <f>IF('DOCENTI-CLASSI-MATERIE'!$B200="Docente",IF(ISBLANK(ORARIO!Z102)=TRUE,"",ORARIO!Z102),"")</f>
        <v/>
      </c>
      <c r="AQ102" s="8" t="str">
        <f>IF('DOCENTI-CLASSI-MATERIE'!$B200="Docente",IF(ISBLANK(ORARIO!AA102)=TRUE,"",ORARIO!AA102),"")</f>
        <v/>
      </c>
      <c r="AR102" s="8" t="str">
        <f>IF('DOCENTI-CLASSI-MATERIE'!$B200="Docente",IF(ISBLANK(ORARIO!AB102)=TRUE,"",ORARIO!AB102),"")</f>
        <v/>
      </c>
      <c r="AS102" s="8" t="str">
        <f>IF('DOCENTI-CLASSI-MATERIE'!$B200="Docente",IF(ISBLANK(ORARIO!AC102)=TRUE,"",ORARIO!AC102),"")</f>
        <v/>
      </c>
      <c r="AT102" s="8" t="str">
        <f>IF('DOCENTI-CLASSI-MATERIE'!$B200="Docente",IF(ISBLANK(ORARIO!AD102)=TRUE,"",ORARIO!AD102),"")</f>
        <v/>
      </c>
      <c r="AU102" s="8" t="str">
        <f>IF('DOCENTI-CLASSI-MATERIE'!$B200="Docente",IF(ISBLANK(ORARIO!#REF!)=TRUE,"",ORARIO!#REF!),"")</f>
        <v/>
      </c>
      <c r="AV102" s="8" t="str">
        <f>IF('DOCENTI-CLASSI-MATERIE'!$B200="Docente",IF(ISBLANK(ORARIO!#REF!)=TRUE,"",ORARIO!#REF!),"")</f>
        <v/>
      </c>
      <c r="AW102" s="8" t="str">
        <f>IF('DOCENTI-CLASSI-MATERIE'!$B200="Docente",IF(ISBLANK(ORARIO!#REF!)=TRUE,"",ORARIO!#REF!),"")</f>
        <v/>
      </c>
      <c r="AX102" s="8" t="str">
        <f>IF('DOCENTI-CLASSI-MATERIE'!$B200="Docente",IF(ISBLANK(ORARIO!#REF!)=TRUE,"",ORARIO!#REF!),"")</f>
        <v/>
      </c>
      <c r="AY102" s="9" t="str">
        <f>IF('DOCENTI-CLASSI-MATERIE'!$B200="Docente",IF(ISBLANK(ORARIO!#REF!)=TRUE,"",ORARIO!#REF!),"")</f>
        <v/>
      </c>
      <c r="AZ102" s="7" t="str">
        <f>IF('DOCENTI-CLASSI-MATERIE'!$B200="Docente",IF(ISBLANK(ORARIO!AE102)=TRUE,"",ORARIO!AE102),"")</f>
        <v/>
      </c>
      <c r="BA102" s="8" t="str">
        <f>IF('DOCENTI-CLASSI-MATERIE'!$B200="Docente",IF(ISBLANK(ORARIO!AF102)=TRUE,"",ORARIO!AF102),"")</f>
        <v/>
      </c>
      <c r="BB102" s="8" t="str">
        <f>IF('DOCENTI-CLASSI-MATERIE'!$B200="Docente",IF(ISBLANK(ORARIO!AG102)=TRUE,"",ORARIO!AG102),"")</f>
        <v/>
      </c>
      <c r="BC102" s="8" t="str">
        <f>IF('DOCENTI-CLASSI-MATERIE'!$B200="Docente",IF(ISBLANK(ORARIO!AH102)=TRUE,"",ORARIO!AH102),"")</f>
        <v/>
      </c>
      <c r="BD102" s="8" t="str">
        <f>IF('DOCENTI-CLASSI-MATERIE'!$B200="Docente",IF(ISBLANK(ORARIO!AI102)=TRUE,"",ORARIO!AI102),"")</f>
        <v/>
      </c>
      <c r="BE102" s="8" t="str">
        <f>IF('DOCENTI-CLASSI-MATERIE'!$B200="Docente",IF(ISBLANK(ORARIO!#REF!)=TRUE,"",ORARIO!#REF!),"")</f>
        <v/>
      </c>
      <c r="BF102" s="8" t="str">
        <f>IF('DOCENTI-CLASSI-MATERIE'!$B200="Docente",IF(ISBLANK(ORARIO!#REF!)=TRUE,"",ORARIO!#REF!),"")</f>
        <v/>
      </c>
      <c r="BG102" s="8" t="str">
        <f>IF('DOCENTI-CLASSI-MATERIE'!$B200="Docente",IF(ISBLANK(ORARIO!#REF!)=TRUE,"",ORARIO!#REF!),"")</f>
        <v/>
      </c>
      <c r="BH102" s="8" t="str">
        <f>IF('DOCENTI-CLASSI-MATERIE'!$B200="Docente",IF(ISBLANK(ORARIO!#REF!)=TRUE,"",ORARIO!#REF!),"")</f>
        <v/>
      </c>
      <c r="BI102" s="9" t="str">
        <f>IF('DOCENTI-CLASSI-MATERIE'!$B200="Docente",IF(ISBLANK(ORARIO!#REF!)=TRUE,"",ORARIO!#REF!),"")</f>
        <v/>
      </c>
    </row>
  </sheetData>
  <mergeCells count="6">
    <mergeCell ref="AZ1:BI1"/>
    <mergeCell ref="B1:K1"/>
    <mergeCell ref="L1:U1"/>
    <mergeCell ref="V1:AE1"/>
    <mergeCell ref="AF1:AO1"/>
    <mergeCell ref="AP1:AY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02"/>
  <sheetViews>
    <sheetView zoomScaleNormal="100" workbookViewId="0"/>
  </sheetViews>
  <sheetFormatPr defaultRowHeight="12.75"/>
  <cols>
    <col min="1" max="1" width="20.7109375" style="1" customWidth="1"/>
    <col min="2" max="11" width="5.7109375" style="2" customWidth="1"/>
    <col min="12" max="61" width="5.7109375" style="1" customWidth="1"/>
    <col min="62" max="64" width="9.140625" style="1"/>
    <col min="65" max="65" width="9.140625" style="1" customWidth="1"/>
    <col min="66" max="16384" width="9.140625" style="1"/>
  </cols>
  <sheetData>
    <row r="1" spans="1:64" ht="24.95" customHeight="1" thickBot="1">
      <c r="A1" s="3"/>
      <c r="B1" s="203" t="s">
        <v>0</v>
      </c>
      <c r="C1" s="204"/>
      <c r="D1" s="204"/>
      <c r="E1" s="204"/>
      <c r="F1" s="204"/>
      <c r="G1" s="204"/>
      <c r="H1" s="204"/>
      <c r="I1" s="204"/>
      <c r="J1" s="204"/>
      <c r="K1" s="205"/>
      <c r="L1" s="203" t="s">
        <v>1</v>
      </c>
      <c r="M1" s="204"/>
      <c r="N1" s="204"/>
      <c r="O1" s="204"/>
      <c r="P1" s="204"/>
      <c r="Q1" s="204"/>
      <c r="R1" s="204"/>
      <c r="S1" s="204"/>
      <c r="T1" s="204"/>
      <c r="U1" s="205"/>
      <c r="V1" s="203" t="s">
        <v>2</v>
      </c>
      <c r="W1" s="204"/>
      <c r="X1" s="204"/>
      <c r="Y1" s="204"/>
      <c r="Z1" s="204"/>
      <c r="AA1" s="204"/>
      <c r="AB1" s="204"/>
      <c r="AC1" s="204"/>
      <c r="AD1" s="204"/>
      <c r="AE1" s="205"/>
      <c r="AF1" s="203" t="s">
        <v>3</v>
      </c>
      <c r="AG1" s="204"/>
      <c r="AH1" s="204"/>
      <c r="AI1" s="204"/>
      <c r="AJ1" s="204"/>
      <c r="AK1" s="204"/>
      <c r="AL1" s="204"/>
      <c r="AM1" s="204"/>
      <c r="AN1" s="204"/>
      <c r="AO1" s="205"/>
      <c r="AP1" s="203" t="s">
        <v>4</v>
      </c>
      <c r="AQ1" s="204"/>
      <c r="AR1" s="204"/>
      <c r="AS1" s="204"/>
      <c r="AT1" s="204"/>
      <c r="AU1" s="204"/>
      <c r="AV1" s="204"/>
      <c r="AW1" s="204"/>
      <c r="AX1" s="204"/>
      <c r="AY1" s="205"/>
      <c r="AZ1" s="203" t="s">
        <v>5</v>
      </c>
      <c r="BA1" s="204"/>
      <c r="BB1" s="204"/>
      <c r="BC1" s="204"/>
      <c r="BD1" s="204"/>
      <c r="BE1" s="204"/>
      <c r="BF1" s="204"/>
      <c r="BG1" s="204"/>
      <c r="BH1" s="204"/>
      <c r="BI1" s="205"/>
    </row>
    <row r="2" spans="1:64" ht="24.95" customHeight="1" thickBot="1">
      <c r="A2" s="3"/>
      <c r="B2" s="11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>
        <v>9</v>
      </c>
      <c r="K2" s="13">
        <v>10</v>
      </c>
      <c r="L2" s="11">
        <v>1</v>
      </c>
      <c r="M2" s="12">
        <v>2</v>
      </c>
      <c r="N2" s="12">
        <v>3</v>
      </c>
      <c r="O2" s="12">
        <v>4</v>
      </c>
      <c r="P2" s="12">
        <v>5</v>
      </c>
      <c r="Q2" s="12">
        <v>6</v>
      </c>
      <c r="R2" s="12">
        <v>7</v>
      </c>
      <c r="S2" s="12">
        <v>8</v>
      </c>
      <c r="T2" s="12">
        <v>9</v>
      </c>
      <c r="U2" s="13">
        <v>10</v>
      </c>
      <c r="V2" s="11">
        <v>1</v>
      </c>
      <c r="W2" s="12">
        <v>2</v>
      </c>
      <c r="X2" s="12">
        <v>3</v>
      </c>
      <c r="Y2" s="12">
        <v>4</v>
      </c>
      <c r="Z2" s="12">
        <v>5</v>
      </c>
      <c r="AA2" s="12">
        <v>6</v>
      </c>
      <c r="AB2" s="12">
        <v>7</v>
      </c>
      <c r="AC2" s="12">
        <v>8</v>
      </c>
      <c r="AD2" s="12">
        <v>9</v>
      </c>
      <c r="AE2" s="13">
        <v>10</v>
      </c>
      <c r="AF2" s="11">
        <v>1</v>
      </c>
      <c r="AG2" s="12">
        <v>2</v>
      </c>
      <c r="AH2" s="12">
        <v>3</v>
      </c>
      <c r="AI2" s="12">
        <v>4</v>
      </c>
      <c r="AJ2" s="12">
        <v>5</v>
      </c>
      <c r="AK2" s="12">
        <v>6</v>
      </c>
      <c r="AL2" s="12">
        <v>7</v>
      </c>
      <c r="AM2" s="12">
        <v>8</v>
      </c>
      <c r="AN2" s="12">
        <v>9</v>
      </c>
      <c r="AO2" s="13">
        <v>10</v>
      </c>
      <c r="AP2" s="11">
        <v>1</v>
      </c>
      <c r="AQ2" s="12">
        <v>2</v>
      </c>
      <c r="AR2" s="12">
        <v>3</v>
      </c>
      <c r="AS2" s="12">
        <v>4</v>
      </c>
      <c r="AT2" s="12">
        <v>5</v>
      </c>
      <c r="AU2" s="12">
        <v>6</v>
      </c>
      <c r="AV2" s="12">
        <v>7</v>
      </c>
      <c r="AW2" s="12">
        <v>8</v>
      </c>
      <c r="AX2" s="12">
        <v>9</v>
      </c>
      <c r="AY2" s="13">
        <v>10</v>
      </c>
      <c r="AZ2" s="11">
        <v>1</v>
      </c>
      <c r="BA2" s="12">
        <v>2</v>
      </c>
      <c r="BB2" s="12">
        <v>3</v>
      </c>
      <c r="BC2" s="12">
        <v>4</v>
      </c>
      <c r="BD2" s="12">
        <v>5</v>
      </c>
      <c r="BE2" s="12">
        <v>6</v>
      </c>
      <c r="BF2" s="12">
        <v>7</v>
      </c>
      <c r="BG2" s="12">
        <v>8</v>
      </c>
      <c r="BH2" s="12">
        <v>9</v>
      </c>
      <c r="BI2" s="13">
        <v>10</v>
      </c>
      <c r="BL2" s="10" t="str">
        <f>IF('DOCENTI-CLASSI-MATERIE'!AL1="ITP",'DOCENTI-CLASSI-MATERIE'!AK1,"")</f>
        <v/>
      </c>
    </row>
    <row r="3" spans="1:64" ht="20.100000000000001" customHeight="1">
      <c r="A3" s="77" t="str">
        <f>IF('DOCENTI-CLASSI-MATERIE'!B2="ITP",'DOCENTI-CLASSI-MATERIE'!A2,"")</f>
        <v/>
      </c>
      <c r="B3" s="14" t="str">
        <f>IF('DOCENTI-CLASSI-MATERIE'!$B2="ITP",IF(ISBLANK(ORARIO!C3)=TRUE,"",ORARIO!C3),"")</f>
        <v/>
      </c>
      <c r="C3" s="15" t="str">
        <f>IF('DOCENTI-CLASSI-MATERIE'!$B2="ITP",IF(ISBLANK(ORARIO!D3)=TRUE,"",ORARIO!D3),"")</f>
        <v/>
      </c>
      <c r="D3" s="15" t="str">
        <f>IF('DOCENTI-CLASSI-MATERIE'!$B2="ITP",IF(ISBLANK(ORARIO!E3)=TRUE,"",ORARIO!E3),"")</f>
        <v/>
      </c>
      <c r="E3" s="15" t="str">
        <f>IF('DOCENTI-CLASSI-MATERIE'!$B2="ITP",IF(ISBLANK(ORARIO!F3)=TRUE,"",ORARIO!F3),"")</f>
        <v/>
      </c>
      <c r="F3" s="15" t="str">
        <f>IF('DOCENTI-CLASSI-MATERIE'!$B2="ITP",IF(ISBLANK(ORARIO!G3)=TRUE,"",ORARIO!G3),"")</f>
        <v/>
      </c>
      <c r="G3" s="15" t="str">
        <f>IF('DOCENTI-CLASSI-MATERIE'!$B2="ITP",IF(ISBLANK(ORARIO!#REF!)=TRUE,"",ORARIO!#REF!),"")</f>
        <v/>
      </c>
      <c r="H3" s="15" t="str">
        <f>IF('DOCENTI-CLASSI-MATERIE'!$B2="ITP",IF(ISBLANK(ORARIO!#REF!)=TRUE,"",ORARIO!#REF!),"")</f>
        <v/>
      </c>
      <c r="I3" s="15" t="str">
        <f>IF('DOCENTI-CLASSI-MATERIE'!$B2="ITP",IF(ISBLANK(ORARIO!#REF!)=TRUE,"",ORARIO!#REF!),"")</f>
        <v/>
      </c>
      <c r="J3" s="15" t="str">
        <f>IF('DOCENTI-CLASSI-MATERIE'!$B2="ITP",IF(ISBLANK(ORARIO!#REF!)=TRUE,"",ORARIO!#REF!),"")</f>
        <v/>
      </c>
      <c r="K3" s="16" t="str">
        <f>IF('DOCENTI-CLASSI-MATERIE'!$B2="ITP",IF(ISBLANK(ORARIO!#REF!)=TRUE,"",ORARIO!#REF!),"")</f>
        <v/>
      </c>
      <c r="L3" s="14" t="str">
        <f>IF('DOCENTI-CLASSI-MATERIE'!$B2="ITP",IF(ISBLANK(ORARIO!H3)=TRUE,"",ORARIO!H3),"")</f>
        <v/>
      </c>
      <c r="M3" s="15" t="str">
        <f>IF('DOCENTI-CLASSI-MATERIE'!$B2="ITP",IF(ISBLANK(ORARIO!I3)=TRUE,"",ORARIO!I3),"")</f>
        <v/>
      </c>
      <c r="N3" s="15" t="str">
        <f>IF('DOCENTI-CLASSI-MATERIE'!$B2="ITP",IF(ISBLANK(ORARIO!J3)=TRUE,"",ORARIO!J3),"")</f>
        <v/>
      </c>
      <c r="O3" s="15" t="str">
        <f>IF('DOCENTI-CLASSI-MATERIE'!$B2="ITP",IF(ISBLANK(ORARIO!K3)=TRUE,"",ORARIO!K3),"")</f>
        <v/>
      </c>
      <c r="P3" s="15" t="str">
        <f>IF('DOCENTI-CLASSI-MATERIE'!$B2="ITP",IF(ISBLANK(ORARIO!L3)=TRUE,"",ORARIO!L3),"")</f>
        <v/>
      </c>
      <c r="Q3" s="15" t="str">
        <f>IF('DOCENTI-CLASSI-MATERIE'!$B2="ITP",IF(ISBLANK(ORARIO!M3)=TRUE,"",ORARIO!M3),"")</f>
        <v/>
      </c>
      <c r="R3" s="15" t="str">
        <f>IF('DOCENTI-CLASSI-MATERIE'!$B2="ITP",IF(ISBLANK(ORARIO!#REF!)=TRUE,"",ORARIO!#REF!),"")</f>
        <v/>
      </c>
      <c r="S3" s="15" t="str">
        <f>IF('DOCENTI-CLASSI-MATERIE'!$B2="ITP",IF(ISBLANK(ORARIO!#REF!)=TRUE,"",ORARIO!#REF!),"")</f>
        <v/>
      </c>
      <c r="T3" s="15" t="str">
        <f>IF('DOCENTI-CLASSI-MATERIE'!$B2="ITP",IF(ISBLANK(ORARIO!#REF!)=TRUE,"",ORARIO!#REF!),"")</f>
        <v/>
      </c>
      <c r="U3" s="16" t="str">
        <f>IF('DOCENTI-CLASSI-MATERIE'!$B2="ITP",IF(ISBLANK(ORARIO!#REF!)=TRUE,"",ORARIO!#REF!),"")</f>
        <v/>
      </c>
      <c r="V3" s="14" t="str">
        <f>IF('DOCENTI-CLASSI-MATERIE'!$B2="ITP",IF(ISBLANK(ORARIO!N3)=TRUE,"",ORARIO!N3),"")</f>
        <v/>
      </c>
      <c r="W3" s="15" t="str">
        <f>IF('DOCENTI-CLASSI-MATERIE'!$B2="ITP",IF(ISBLANK(ORARIO!O3)=TRUE,"",ORARIO!O3),"")</f>
        <v/>
      </c>
      <c r="X3" s="15" t="str">
        <f>IF('DOCENTI-CLASSI-MATERIE'!$B2="ITP",IF(ISBLANK(ORARIO!P3)=TRUE,"",ORARIO!P3),"")</f>
        <v/>
      </c>
      <c r="Y3" s="15" t="str">
        <f>IF('DOCENTI-CLASSI-MATERIE'!$B2="ITP",IF(ISBLANK(ORARIO!Q3)=TRUE,"",ORARIO!Q3),"")</f>
        <v/>
      </c>
      <c r="Z3" s="15" t="str">
        <f>IF('DOCENTI-CLASSI-MATERIE'!$B2="ITP",IF(ISBLANK(ORARIO!R3)=TRUE,"",ORARIO!R3),"")</f>
        <v/>
      </c>
      <c r="AA3" s="15" t="str">
        <f>IF('DOCENTI-CLASSI-MATERIE'!$B2="ITP",IF(ISBLANK(ORARIO!S3)=TRUE,"",ORARIO!S3),"")</f>
        <v/>
      </c>
      <c r="AB3" s="15" t="str">
        <f>IF('DOCENTI-CLASSI-MATERIE'!$B2="ITP",IF(ISBLANK(ORARIO!#REF!)=TRUE,"",ORARIO!#REF!),"")</f>
        <v/>
      </c>
      <c r="AC3" s="15" t="str">
        <f>IF('DOCENTI-CLASSI-MATERIE'!$B2="ITP",IF(ISBLANK(ORARIO!#REF!)=TRUE,"",ORARIO!#REF!),"")</f>
        <v/>
      </c>
      <c r="AD3" s="15" t="str">
        <f>IF('DOCENTI-CLASSI-MATERIE'!$B2="ITP",IF(ISBLANK(ORARIO!#REF!)=TRUE,"",ORARIO!#REF!),"")</f>
        <v/>
      </c>
      <c r="AE3" s="16" t="str">
        <f>IF('DOCENTI-CLASSI-MATERIE'!$B2="ITP",IF(ISBLANK(ORARIO!#REF!)=TRUE,"",ORARIO!#REF!),"")</f>
        <v/>
      </c>
      <c r="AF3" s="14" t="str">
        <f>IF('DOCENTI-CLASSI-MATERIE'!$B2="ITP",IF(ISBLANK(ORARIO!T3)=TRUE,"",ORARIO!T3),"")</f>
        <v/>
      </c>
      <c r="AG3" s="15" t="str">
        <f>IF('DOCENTI-CLASSI-MATERIE'!$B2="ITP",IF(ISBLANK(ORARIO!U3)=TRUE,"",ORARIO!U3),"")</f>
        <v/>
      </c>
      <c r="AH3" s="15" t="str">
        <f>IF('DOCENTI-CLASSI-MATERIE'!$B2="ITP",IF(ISBLANK(ORARIO!V3)=TRUE,"",ORARIO!V3),"")</f>
        <v/>
      </c>
      <c r="AI3" s="15" t="str">
        <f>IF('DOCENTI-CLASSI-MATERIE'!$B2="ITP",IF(ISBLANK(ORARIO!W3)=TRUE,"",ORARIO!W3),"")</f>
        <v/>
      </c>
      <c r="AJ3" s="15" t="str">
        <f>IF('DOCENTI-CLASSI-MATERIE'!$B2="ITP",IF(ISBLANK(ORARIO!X3)=TRUE,"",ORARIO!X3),"")</f>
        <v/>
      </c>
      <c r="AK3" s="15" t="str">
        <f>IF('DOCENTI-CLASSI-MATERIE'!$B2="ITP",IF(ISBLANK(ORARIO!Y3)=TRUE,"",ORARIO!Y3),"")</f>
        <v/>
      </c>
      <c r="AL3" s="15" t="str">
        <f>IF('DOCENTI-CLASSI-MATERIE'!$B2="ITP",IF(ISBLANK(ORARIO!#REF!)=TRUE,"",ORARIO!#REF!),"")</f>
        <v/>
      </c>
      <c r="AM3" s="15" t="str">
        <f>IF('DOCENTI-CLASSI-MATERIE'!$B2="ITP",IF(ISBLANK(ORARIO!#REF!)=TRUE,"",ORARIO!#REF!),"")</f>
        <v/>
      </c>
      <c r="AN3" s="15" t="str">
        <f>IF('DOCENTI-CLASSI-MATERIE'!$B2="ITP",IF(ISBLANK(ORARIO!#REF!)=TRUE,"",ORARIO!#REF!),"")</f>
        <v/>
      </c>
      <c r="AO3" s="16" t="str">
        <f>IF('DOCENTI-CLASSI-MATERIE'!$B2="ITP",IF(ISBLANK(ORARIO!#REF!)=TRUE,"",ORARIO!#REF!),"")</f>
        <v/>
      </c>
      <c r="AP3" s="14" t="str">
        <f>IF('DOCENTI-CLASSI-MATERIE'!$B2="ITP",IF(ISBLANK(ORARIO!Z3)=TRUE,"",ORARIO!Z3),"")</f>
        <v/>
      </c>
      <c r="AQ3" s="15" t="str">
        <f>IF('DOCENTI-CLASSI-MATERIE'!$B2="ITP",IF(ISBLANK(ORARIO!AA3)=TRUE,"",ORARIO!AA3),"")</f>
        <v/>
      </c>
      <c r="AR3" s="15" t="str">
        <f>IF('DOCENTI-CLASSI-MATERIE'!$B2="ITP",IF(ISBLANK(ORARIO!AB3)=TRUE,"",ORARIO!AB3),"")</f>
        <v/>
      </c>
      <c r="AS3" s="15" t="str">
        <f>IF('DOCENTI-CLASSI-MATERIE'!$B2="ITP",IF(ISBLANK(ORARIO!AC3)=TRUE,"",ORARIO!AC3),"")</f>
        <v/>
      </c>
      <c r="AT3" s="15" t="str">
        <f>IF('DOCENTI-CLASSI-MATERIE'!$B2="ITP",IF(ISBLANK(ORARIO!AD3)=TRUE,"",ORARIO!AD3),"")</f>
        <v/>
      </c>
      <c r="AU3" s="15" t="str">
        <f>IF('DOCENTI-CLASSI-MATERIE'!$B2="ITP",IF(ISBLANK(ORARIO!#REF!)=TRUE,"",ORARIO!#REF!),"")</f>
        <v/>
      </c>
      <c r="AV3" s="15" t="str">
        <f>IF('DOCENTI-CLASSI-MATERIE'!$B2="ITP",IF(ISBLANK(ORARIO!#REF!)=TRUE,"",ORARIO!#REF!),"")</f>
        <v/>
      </c>
      <c r="AW3" s="15" t="str">
        <f>IF('DOCENTI-CLASSI-MATERIE'!$B2="ITP",IF(ISBLANK(ORARIO!#REF!)=TRUE,"",ORARIO!#REF!),"")</f>
        <v/>
      </c>
      <c r="AX3" s="15" t="str">
        <f>IF('DOCENTI-CLASSI-MATERIE'!$B2="ITP",IF(ISBLANK(ORARIO!#REF!)=TRUE,"",ORARIO!#REF!),"")</f>
        <v/>
      </c>
      <c r="AY3" s="16" t="str">
        <f>IF('DOCENTI-CLASSI-MATERIE'!$B2="ITP",IF(ISBLANK(ORARIO!#REF!)=TRUE,"",ORARIO!#REF!),"")</f>
        <v/>
      </c>
      <c r="AZ3" s="14" t="str">
        <f>IF('DOCENTI-CLASSI-MATERIE'!$B2="ITP",IF(ISBLANK(ORARIO!AE3)=TRUE,"",ORARIO!AE3),"")</f>
        <v/>
      </c>
      <c r="BA3" s="15" t="str">
        <f>IF('DOCENTI-CLASSI-MATERIE'!$B2="ITP",IF(ISBLANK(ORARIO!AF3)=TRUE,"",ORARIO!AF3),"")</f>
        <v/>
      </c>
      <c r="BB3" s="15" t="str">
        <f>IF('DOCENTI-CLASSI-MATERIE'!$B2="ITP",IF(ISBLANK(ORARIO!AG3)=TRUE,"",ORARIO!AG3),"")</f>
        <v/>
      </c>
      <c r="BC3" s="15" t="str">
        <f>IF('DOCENTI-CLASSI-MATERIE'!$B2="ITP",IF(ISBLANK(ORARIO!AH3)=TRUE,"",ORARIO!AH3),"")</f>
        <v/>
      </c>
      <c r="BD3" s="15" t="str">
        <f>IF('DOCENTI-CLASSI-MATERIE'!$B2="ITP",IF(ISBLANK(ORARIO!AI3)=TRUE,"",ORARIO!AI3),"")</f>
        <v/>
      </c>
      <c r="BE3" s="15" t="str">
        <f>IF('DOCENTI-CLASSI-MATERIE'!$B2="ITP",IF(ISBLANK(ORARIO!#REF!)=TRUE,"",ORARIO!#REF!),"")</f>
        <v/>
      </c>
      <c r="BF3" s="15" t="str">
        <f>IF('DOCENTI-CLASSI-MATERIE'!$B2="ITP",IF(ISBLANK(ORARIO!#REF!)=TRUE,"",ORARIO!#REF!),"")</f>
        <v/>
      </c>
      <c r="BG3" s="15" t="str">
        <f>IF('DOCENTI-CLASSI-MATERIE'!$B2="ITP",IF(ISBLANK(ORARIO!#REF!)=TRUE,"",ORARIO!#REF!),"")</f>
        <v/>
      </c>
      <c r="BH3" s="15" t="str">
        <f>IF('DOCENTI-CLASSI-MATERIE'!$B2="ITP",IF(ISBLANK(ORARIO!#REF!)=TRUE,"",ORARIO!#REF!),"")</f>
        <v/>
      </c>
      <c r="BI3" s="16" t="str">
        <f>IF('DOCENTI-CLASSI-MATERIE'!$B2="ITP",IF(ISBLANK(ORARIO!#REF!)=TRUE,"",ORARIO!#REF!),"")</f>
        <v/>
      </c>
    </row>
    <row r="4" spans="1:64" ht="20.100000000000001" customHeight="1">
      <c r="A4" s="78" t="str">
        <f>IF('DOCENTI-CLASSI-MATERIE'!B4="ITP",'DOCENTI-CLASSI-MATERIE'!A4,"")</f>
        <v>BACHIORRINI  itp</v>
      </c>
      <c r="B4" s="5" t="str">
        <f>IF('DOCENTI-CLASSI-MATERIE'!$B4="ITP",IF(ISBLANK(ORARIO!C4)=TRUE,"",ORARIO!C4),"")</f>
        <v>3MA</v>
      </c>
      <c r="C4" s="4" t="str">
        <f>IF('DOCENTI-CLASSI-MATERIE'!$B4="ITP",IF(ISBLANK(ORARIO!D4)=TRUE,"",ORARIO!D4),"")</f>
        <v>3MA</v>
      </c>
      <c r="D4" s="4" t="str">
        <f>IF('DOCENTI-CLASSI-MATERIE'!$B4="ITP",IF(ISBLANK(ORARIO!E4)=TRUE,"",ORARIO!E4),"")</f>
        <v/>
      </c>
      <c r="E4" s="4" t="str">
        <f>IF('DOCENTI-CLASSI-MATERIE'!$B4="ITP",IF(ISBLANK(ORARIO!F4)=TRUE,"",ORARIO!F4),"")</f>
        <v/>
      </c>
      <c r="F4" s="4" t="str">
        <f>IF('DOCENTI-CLASSI-MATERIE'!$B4="ITP",IF(ISBLANK(ORARIO!G4)=TRUE,"",ORARIO!G4),"")</f>
        <v/>
      </c>
      <c r="G4" s="4" t="e">
        <f>IF('DOCENTI-CLASSI-MATERIE'!$B4="ITP",IF(ISBLANK(ORARIO!#REF!)=TRUE,"",ORARIO!#REF!),"")</f>
        <v>#REF!</v>
      </c>
      <c r="H4" s="4" t="e">
        <f>IF('DOCENTI-CLASSI-MATERIE'!$B4="ITP",IF(ISBLANK(ORARIO!#REF!)=TRUE,"",ORARIO!#REF!),"")</f>
        <v>#REF!</v>
      </c>
      <c r="I4" s="4" t="e">
        <f>IF('DOCENTI-CLASSI-MATERIE'!$B4="ITP",IF(ISBLANK(ORARIO!#REF!)=TRUE,"",ORARIO!#REF!),"")</f>
        <v>#REF!</v>
      </c>
      <c r="J4" s="4" t="e">
        <f>IF('DOCENTI-CLASSI-MATERIE'!$B4="ITP",IF(ISBLANK(ORARIO!#REF!)=TRUE,"",ORARIO!#REF!),"")</f>
        <v>#REF!</v>
      </c>
      <c r="K4" s="6" t="e">
        <f>IF('DOCENTI-CLASSI-MATERIE'!$B4="ITP",IF(ISBLANK(ORARIO!#REF!)=TRUE,"",ORARIO!#REF!),"")</f>
        <v>#REF!</v>
      </c>
      <c r="L4" s="5" t="str">
        <f>IF('DOCENTI-CLASSI-MATERIE'!$B4="ITP",IF(ISBLANK(ORARIO!H4)=TRUE,"",ORARIO!H4),"")</f>
        <v/>
      </c>
      <c r="M4" s="4" t="str">
        <f>IF('DOCENTI-CLASSI-MATERIE'!$B4="ITP",IF(ISBLANK(ORARIO!I4)=TRUE,"",ORARIO!I4),"")</f>
        <v/>
      </c>
      <c r="N4" s="4" t="str">
        <f>IF('DOCENTI-CLASSI-MATERIE'!$B4="ITP",IF(ISBLANK(ORARIO!J4)=TRUE,"",ORARIO!J4),"")</f>
        <v/>
      </c>
      <c r="O4" s="4" t="str">
        <f>IF('DOCENTI-CLASSI-MATERIE'!$B4="ITP",IF(ISBLANK(ORARIO!K4)=TRUE,"",ORARIO!K4),"")</f>
        <v>3MB</v>
      </c>
      <c r="P4" s="4" t="str">
        <f>IF('DOCENTI-CLASSI-MATERIE'!$B4="ITP",IF(ISBLANK(ORARIO!L4)=TRUE,"",ORARIO!L4),"")</f>
        <v>5M</v>
      </c>
      <c r="Q4" s="4" t="str">
        <f>IF('DOCENTI-CLASSI-MATERIE'!$B4="ITP",IF(ISBLANK(ORARIO!M4)=TRUE,"",ORARIO!M4),"")</f>
        <v>5M</v>
      </c>
      <c r="R4" s="4" t="e">
        <f>IF('DOCENTI-CLASSI-MATERIE'!$B4="ITP",IF(ISBLANK(ORARIO!#REF!)=TRUE,"",ORARIO!#REF!),"")</f>
        <v>#REF!</v>
      </c>
      <c r="S4" s="4" t="e">
        <f>IF('DOCENTI-CLASSI-MATERIE'!$B4="ITP",IF(ISBLANK(ORARIO!#REF!)=TRUE,"",ORARIO!#REF!),"")</f>
        <v>#REF!</v>
      </c>
      <c r="T4" s="4" t="e">
        <f>IF('DOCENTI-CLASSI-MATERIE'!$B4="ITP",IF(ISBLANK(ORARIO!#REF!)=TRUE,"",ORARIO!#REF!),"")</f>
        <v>#REF!</v>
      </c>
      <c r="U4" s="6" t="e">
        <f>IF('DOCENTI-CLASSI-MATERIE'!$B4="ITP",IF(ISBLANK(ORARIO!#REF!)=TRUE,"",ORARIO!#REF!),"")</f>
        <v>#REF!</v>
      </c>
      <c r="V4" s="5" t="str">
        <f>IF('DOCENTI-CLASSI-MATERIE'!$B4="ITP",IF(ISBLANK(ORARIO!N4)=TRUE,"",ORARIO!N4),"")</f>
        <v>3MB</v>
      </c>
      <c r="W4" s="4" t="str">
        <f>IF('DOCENTI-CLASSI-MATERIE'!$B4="ITP",IF(ISBLANK(ORARIO!O4)=TRUE,"",ORARIO!O4),"")</f>
        <v>3MB</v>
      </c>
      <c r="X4" s="4" t="str">
        <f>IF('DOCENTI-CLASSI-MATERIE'!$B4="ITP",IF(ISBLANK(ORARIO!P4)=TRUE,"",ORARIO!P4),"")</f>
        <v/>
      </c>
      <c r="Y4" s="4" t="str">
        <f>IF('DOCENTI-CLASSI-MATERIE'!$B4="ITP",IF(ISBLANK(ORARIO!Q4)=TRUE,"",ORARIO!Q4),"")</f>
        <v/>
      </c>
      <c r="Z4" s="4" t="str">
        <f>IF('DOCENTI-CLASSI-MATERIE'!$B4="ITP",IF(ISBLANK(ORARIO!R4)=TRUE,"",ORARIO!R4),"")</f>
        <v>3MA</v>
      </c>
      <c r="AA4" s="4" t="str">
        <f>IF('DOCENTI-CLASSI-MATERIE'!$B4="ITP",IF(ISBLANK(ORARIO!S4)=TRUE,"",ORARIO!S4),"")</f>
        <v/>
      </c>
      <c r="AB4" s="4" t="e">
        <f>IF('DOCENTI-CLASSI-MATERIE'!$B4="ITP",IF(ISBLANK(ORARIO!#REF!)=TRUE,"",ORARIO!#REF!),"")</f>
        <v>#REF!</v>
      </c>
      <c r="AC4" s="4" t="e">
        <f>IF('DOCENTI-CLASSI-MATERIE'!$B4="ITP",IF(ISBLANK(ORARIO!#REF!)=TRUE,"",ORARIO!#REF!),"")</f>
        <v>#REF!</v>
      </c>
      <c r="AD4" s="4" t="e">
        <f>IF('DOCENTI-CLASSI-MATERIE'!$B4="ITP",IF(ISBLANK(ORARIO!#REF!)=TRUE,"",ORARIO!#REF!),"")</f>
        <v>#REF!</v>
      </c>
      <c r="AE4" s="6" t="e">
        <f>IF('DOCENTI-CLASSI-MATERIE'!$B4="ITP",IF(ISBLANK(ORARIO!#REF!)=TRUE,"",ORARIO!#REF!),"")</f>
        <v>#REF!</v>
      </c>
      <c r="AF4" s="5" t="str">
        <f>IF('DOCENTI-CLASSI-MATERIE'!$B4="ITP",IF(ISBLANK(ORARIO!T4)=TRUE,"",ORARIO!T4),"")</f>
        <v>5M</v>
      </c>
      <c r="AG4" s="4" t="str">
        <f>IF('DOCENTI-CLASSI-MATERIE'!$B4="ITP",IF(ISBLANK(ORARIO!U4)=TRUE,"",ORARIO!U4),"")</f>
        <v/>
      </c>
      <c r="AH4" s="4" t="str">
        <f>IF('DOCENTI-CLASSI-MATERIE'!$B4="ITP",IF(ISBLANK(ORARIO!V4)=TRUE,"",ORARIO!V4),"")</f>
        <v/>
      </c>
      <c r="AI4" s="4" t="str">
        <f>IF('DOCENTI-CLASSI-MATERIE'!$B4="ITP",IF(ISBLANK(ORARIO!W4)=TRUE,"",ORARIO!W4),"")</f>
        <v/>
      </c>
      <c r="AJ4" s="4" t="str">
        <f>IF('DOCENTI-CLASSI-MATERIE'!$B4="ITP",IF(ISBLANK(ORARIO!X4)=TRUE,"",ORARIO!X4),"")</f>
        <v>3MB</v>
      </c>
      <c r="AK4" s="4" t="str">
        <f>IF('DOCENTI-CLASSI-MATERIE'!$B4="ITP",IF(ISBLANK(ORARIO!Y4)=TRUE,"",ORARIO!Y4),"")</f>
        <v/>
      </c>
      <c r="AL4" s="4" t="e">
        <f>IF('DOCENTI-CLASSI-MATERIE'!$B4="ITP",IF(ISBLANK(ORARIO!#REF!)=TRUE,"",ORARIO!#REF!),"")</f>
        <v>#REF!</v>
      </c>
      <c r="AM4" s="4" t="e">
        <f>IF('DOCENTI-CLASSI-MATERIE'!$B4="ITP",IF(ISBLANK(ORARIO!#REF!)=TRUE,"",ORARIO!#REF!),"")</f>
        <v>#REF!</v>
      </c>
      <c r="AN4" s="4" t="e">
        <f>IF('DOCENTI-CLASSI-MATERIE'!$B4="ITP",IF(ISBLANK(ORARIO!#REF!)=TRUE,"",ORARIO!#REF!),"")</f>
        <v>#REF!</v>
      </c>
      <c r="AO4" s="6" t="e">
        <f>IF('DOCENTI-CLASSI-MATERIE'!$B4="ITP",IF(ISBLANK(ORARIO!#REF!)=TRUE,"",ORARIO!#REF!),"")</f>
        <v>#REF!</v>
      </c>
      <c r="AP4" s="5" t="str">
        <f>IF('DOCENTI-CLASSI-MATERIE'!$B4="ITP",IF(ISBLANK(ORARIO!Z4)=TRUE,"",ORARIO!Z4),"")</f>
        <v/>
      </c>
      <c r="AQ4" s="4" t="str">
        <f>IF('DOCENTI-CLASSI-MATERIE'!$B4="ITP",IF(ISBLANK(ORARIO!AA4)=TRUE,"",ORARIO!AA4),"")</f>
        <v/>
      </c>
      <c r="AR4" s="4" t="str">
        <f>IF('DOCENTI-CLASSI-MATERIE'!$B4="ITP",IF(ISBLANK(ORARIO!AB4)=TRUE,"",ORARIO!AB4),"")</f>
        <v/>
      </c>
      <c r="AS4" s="4" t="str">
        <f>IF('DOCENTI-CLASSI-MATERIE'!$B4="ITP",IF(ISBLANK(ORARIO!AC4)=TRUE,"",ORARIO!AC4),"")</f>
        <v/>
      </c>
      <c r="AT4" s="4" t="str">
        <f>IF('DOCENTI-CLASSI-MATERIE'!$B4="ITP",IF(ISBLANK(ORARIO!AD4)=TRUE,"",ORARIO!AD4),"")</f>
        <v>3MA</v>
      </c>
      <c r="AU4" s="4" t="e">
        <f>IF('DOCENTI-CLASSI-MATERIE'!$B4="ITP",IF(ISBLANK(ORARIO!#REF!)=TRUE,"",ORARIO!#REF!),"")</f>
        <v>#REF!</v>
      </c>
      <c r="AV4" s="4" t="e">
        <f>IF('DOCENTI-CLASSI-MATERIE'!$B4="ITP",IF(ISBLANK(ORARIO!#REF!)=TRUE,"",ORARIO!#REF!),"")</f>
        <v>#REF!</v>
      </c>
      <c r="AW4" s="4" t="e">
        <f>IF('DOCENTI-CLASSI-MATERIE'!$B4="ITP",IF(ISBLANK(ORARIO!#REF!)=TRUE,"",ORARIO!#REF!),"")</f>
        <v>#REF!</v>
      </c>
      <c r="AX4" s="4" t="e">
        <f>IF('DOCENTI-CLASSI-MATERIE'!$B4="ITP",IF(ISBLANK(ORARIO!#REF!)=TRUE,"",ORARIO!#REF!),"")</f>
        <v>#REF!</v>
      </c>
      <c r="AY4" s="6" t="e">
        <f>IF('DOCENTI-CLASSI-MATERIE'!$B4="ITP",IF(ISBLANK(ORARIO!#REF!)=TRUE,"",ORARIO!#REF!),"")</f>
        <v>#REF!</v>
      </c>
      <c r="AZ4" s="5" t="str">
        <f>IF('DOCENTI-CLASSI-MATERIE'!$B4="ITP",IF(ISBLANK(ORARIO!AE4)=TRUE,"",ORARIO!AE4),"")</f>
        <v/>
      </c>
      <c r="BA4" s="4" t="str">
        <f>IF('DOCENTI-CLASSI-MATERIE'!$B4="ITP",IF(ISBLANK(ORARIO!AF4)=TRUE,"",ORARIO!AF4),"")</f>
        <v/>
      </c>
      <c r="BB4" s="4" t="str">
        <f>IF('DOCENTI-CLASSI-MATERIE'!$B4="ITP",IF(ISBLANK(ORARIO!AG4)=TRUE,"",ORARIO!AG4),"")</f>
        <v/>
      </c>
      <c r="BC4" s="4" t="str">
        <f>IF('DOCENTI-CLASSI-MATERIE'!$B4="ITP",IF(ISBLANK(ORARIO!AH4)=TRUE,"",ORARIO!AH4),"")</f>
        <v/>
      </c>
      <c r="BD4" s="4" t="str">
        <f>IF('DOCENTI-CLASSI-MATERIE'!$B4="ITP",IF(ISBLANK(ORARIO!AI4)=TRUE,"",ORARIO!AI4),"")</f>
        <v/>
      </c>
      <c r="BE4" s="4" t="e">
        <f>IF('DOCENTI-CLASSI-MATERIE'!$B4="ITP",IF(ISBLANK(ORARIO!#REF!)=TRUE,"",ORARIO!#REF!),"")</f>
        <v>#REF!</v>
      </c>
      <c r="BF4" s="4" t="e">
        <f>IF('DOCENTI-CLASSI-MATERIE'!$B4="ITP",IF(ISBLANK(ORARIO!#REF!)=TRUE,"",ORARIO!#REF!),"")</f>
        <v>#REF!</v>
      </c>
      <c r="BG4" s="4" t="e">
        <f>IF('DOCENTI-CLASSI-MATERIE'!$B4="ITP",IF(ISBLANK(ORARIO!#REF!)=TRUE,"",ORARIO!#REF!),"")</f>
        <v>#REF!</v>
      </c>
      <c r="BH4" s="4" t="e">
        <f>IF('DOCENTI-CLASSI-MATERIE'!$B4="ITP",IF(ISBLANK(ORARIO!#REF!)=TRUE,"",ORARIO!#REF!),"")</f>
        <v>#REF!</v>
      </c>
      <c r="BI4" s="6" t="e">
        <f>IF('DOCENTI-CLASSI-MATERIE'!$B4="ITP",IF(ISBLANK(ORARIO!#REF!)=TRUE,"",ORARIO!#REF!),"")</f>
        <v>#REF!</v>
      </c>
    </row>
    <row r="5" spans="1:64" ht="20.100000000000001" customHeight="1">
      <c r="A5" s="78" t="str">
        <f>IF('DOCENTI-CLASSI-MATERIE'!B6="ITP",'DOCENTI-CLASSI-MATERIE'!A6,"")</f>
        <v/>
      </c>
      <c r="B5" s="5" t="str">
        <f>IF('DOCENTI-CLASSI-MATERIE'!$B6="ITP",IF(ISBLANK(ORARIO!C5)=TRUE,"",ORARIO!C5),"")</f>
        <v/>
      </c>
      <c r="C5" s="4" t="str">
        <f>IF('DOCENTI-CLASSI-MATERIE'!$B6="ITP",IF(ISBLANK(ORARIO!D5)=TRUE,"",ORARIO!D5),"")</f>
        <v/>
      </c>
      <c r="D5" s="4" t="str">
        <f>IF('DOCENTI-CLASSI-MATERIE'!$B6="ITP",IF(ISBLANK(ORARIO!E5)=TRUE,"",ORARIO!E5),"")</f>
        <v/>
      </c>
      <c r="E5" s="4" t="str">
        <f>IF('DOCENTI-CLASSI-MATERIE'!$B6="ITP",IF(ISBLANK(ORARIO!F5)=TRUE,"",ORARIO!F5),"")</f>
        <v/>
      </c>
      <c r="F5" s="4" t="str">
        <f>IF('DOCENTI-CLASSI-MATERIE'!$B6="ITP",IF(ISBLANK(ORARIO!G5)=TRUE,"",ORARIO!G5),"")</f>
        <v/>
      </c>
      <c r="G5" s="4" t="str">
        <f>IF('DOCENTI-CLASSI-MATERIE'!$B6="ITP",IF(ISBLANK(ORARIO!#REF!)=TRUE,"",ORARIO!#REF!),"")</f>
        <v/>
      </c>
      <c r="H5" s="4" t="str">
        <f>IF('DOCENTI-CLASSI-MATERIE'!$B6="ITP",IF(ISBLANK(ORARIO!#REF!)=TRUE,"",ORARIO!#REF!),"")</f>
        <v/>
      </c>
      <c r="I5" s="4" t="str">
        <f>IF('DOCENTI-CLASSI-MATERIE'!$B6="ITP",IF(ISBLANK(ORARIO!#REF!)=TRUE,"",ORARIO!#REF!),"")</f>
        <v/>
      </c>
      <c r="J5" s="4" t="str">
        <f>IF('DOCENTI-CLASSI-MATERIE'!$B6="ITP",IF(ISBLANK(ORARIO!#REF!)=TRUE,"",ORARIO!#REF!),"")</f>
        <v/>
      </c>
      <c r="K5" s="6" t="str">
        <f>IF('DOCENTI-CLASSI-MATERIE'!$B6="ITP",IF(ISBLANK(ORARIO!#REF!)=TRUE,"",ORARIO!#REF!),"")</f>
        <v/>
      </c>
      <c r="L5" s="5" t="str">
        <f>IF('DOCENTI-CLASSI-MATERIE'!$B6="ITP",IF(ISBLANK(ORARIO!H5)=TRUE,"",ORARIO!H5),"")</f>
        <v/>
      </c>
      <c r="M5" s="4" t="str">
        <f>IF('DOCENTI-CLASSI-MATERIE'!$B6="ITP",IF(ISBLANK(ORARIO!I5)=TRUE,"",ORARIO!I5),"")</f>
        <v/>
      </c>
      <c r="N5" s="4" t="str">
        <f>IF('DOCENTI-CLASSI-MATERIE'!$B6="ITP",IF(ISBLANK(ORARIO!J5)=TRUE,"",ORARIO!J5),"")</f>
        <v/>
      </c>
      <c r="O5" s="4" t="str">
        <f>IF('DOCENTI-CLASSI-MATERIE'!$B6="ITP",IF(ISBLANK(ORARIO!K5)=TRUE,"",ORARIO!K5),"")</f>
        <v/>
      </c>
      <c r="P5" s="4" t="str">
        <f>IF('DOCENTI-CLASSI-MATERIE'!$B6="ITP",IF(ISBLANK(ORARIO!L5)=TRUE,"",ORARIO!L5),"")</f>
        <v/>
      </c>
      <c r="Q5" s="4" t="str">
        <f>IF('DOCENTI-CLASSI-MATERIE'!$B6="ITP",IF(ISBLANK(ORARIO!M5)=TRUE,"",ORARIO!M5),"")</f>
        <v/>
      </c>
      <c r="R5" s="4" t="str">
        <f>IF('DOCENTI-CLASSI-MATERIE'!$B6="ITP",IF(ISBLANK(ORARIO!#REF!)=TRUE,"",ORARIO!#REF!),"")</f>
        <v/>
      </c>
      <c r="S5" s="4" t="str">
        <f>IF('DOCENTI-CLASSI-MATERIE'!$B6="ITP",IF(ISBLANK(ORARIO!#REF!)=TRUE,"",ORARIO!#REF!),"")</f>
        <v/>
      </c>
      <c r="T5" s="4" t="str">
        <f>IF('DOCENTI-CLASSI-MATERIE'!$B6="ITP",IF(ISBLANK(ORARIO!#REF!)=TRUE,"",ORARIO!#REF!),"")</f>
        <v/>
      </c>
      <c r="U5" s="6" t="str">
        <f>IF('DOCENTI-CLASSI-MATERIE'!$B6="ITP",IF(ISBLANK(ORARIO!#REF!)=TRUE,"",ORARIO!#REF!),"")</f>
        <v/>
      </c>
      <c r="V5" s="5" t="str">
        <f>IF('DOCENTI-CLASSI-MATERIE'!$B6="ITP",IF(ISBLANK(ORARIO!N5)=TRUE,"",ORARIO!N5),"")</f>
        <v/>
      </c>
      <c r="W5" s="4" t="str">
        <f>IF('DOCENTI-CLASSI-MATERIE'!$B6="ITP",IF(ISBLANK(ORARIO!O5)=TRUE,"",ORARIO!O5),"")</f>
        <v/>
      </c>
      <c r="X5" s="4" t="str">
        <f>IF('DOCENTI-CLASSI-MATERIE'!$B6="ITP",IF(ISBLANK(ORARIO!P5)=TRUE,"",ORARIO!P5),"")</f>
        <v/>
      </c>
      <c r="Y5" s="4" t="str">
        <f>IF('DOCENTI-CLASSI-MATERIE'!$B6="ITP",IF(ISBLANK(ORARIO!Q5)=TRUE,"",ORARIO!Q5),"")</f>
        <v/>
      </c>
      <c r="Z5" s="4" t="str">
        <f>IF('DOCENTI-CLASSI-MATERIE'!$B6="ITP",IF(ISBLANK(ORARIO!R5)=TRUE,"",ORARIO!R5),"")</f>
        <v/>
      </c>
      <c r="AA5" s="4" t="str">
        <f>IF('DOCENTI-CLASSI-MATERIE'!$B6="ITP",IF(ISBLANK(ORARIO!S5)=TRUE,"",ORARIO!S5),"")</f>
        <v/>
      </c>
      <c r="AB5" s="4" t="str">
        <f>IF('DOCENTI-CLASSI-MATERIE'!$B6="ITP",IF(ISBLANK(ORARIO!#REF!)=TRUE,"",ORARIO!#REF!),"")</f>
        <v/>
      </c>
      <c r="AC5" s="4" t="str">
        <f>IF('DOCENTI-CLASSI-MATERIE'!$B6="ITP",IF(ISBLANK(ORARIO!#REF!)=TRUE,"",ORARIO!#REF!),"")</f>
        <v/>
      </c>
      <c r="AD5" s="4" t="str">
        <f>IF('DOCENTI-CLASSI-MATERIE'!$B6="ITP",IF(ISBLANK(ORARIO!#REF!)=TRUE,"",ORARIO!#REF!),"")</f>
        <v/>
      </c>
      <c r="AE5" s="6" t="str">
        <f>IF('DOCENTI-CLASSI-MATERIE'!$B6="ITP",IF(ISBLANK(ORARIO!#REF!)=TRUE,"",ORARIO!#REF!),"")</f>
        <v/>
      </c>
      <c r="AF5" s="5" t="str">
        <f>IF('DOCENTI-CLASSI-MATERIE'!$B6="ITP",IF(ISBLANK(ORARIO!T5)=TRUE,"",ORARIO!T5),"")</f>
        <v/>
      </c>
      <c r="AG5" s="4" t="str">
        <f>IF('DOCENTI-CLASSI-MATERIE'!$B6="ITP",IF(ISBLANK(ORARIO!U5)=TRUE,"",ORARIO!U5),"")</f>
        <v/>
      </c>
      <c r="AH5" s="4" t="str">
        <f>IF('DOCENTI-CLASSI-MATERIE'!$B6="ITP",IF(ISBLANK(ORARIO!V5)=TRUE,"",ORARIO!V5),"")</f>
        <v/>
      </c>
      <c r="AI5" s="4" t="str">
        <f>IF('DOCENTI-CLASSI-MATERIE'!$B6="ITP",IF(ISBLANK(ORARIO!W5)=TRUE,"",ORARIO!W5),"")</f>
        <v/>
      </c>
      <c r="AJ5" s="4" t="str">
        <f>IF('DOCENTI-CLASSI-MATERIE'!$B6="ITP",IF(ISBLANK(ORARIO!X5)=TRUE,"",ORARIO!X5),"")</f>
        <v/>
      </c>
      <c r="AK5" s="4" t="str">
        <f>IF('DOCENTI-CLASSI-MATERIE'!$B6="ITP",IF(ISBLANK(ORARIO!Y5)=TRUE,"",ORARIO!Y5),"")</f>
        <v/>
      </c>
      <c r="AL5" s="4" t="str">
        <f>IF('DOCENTI-CLASSI-MATERIE'!$B6="ITP",IF(ISBLANK(ORARIO!#REF!)=TRUE,"",ORARIO!#REF!),"")</f>
        <v/>
      </c>
      <c r="AM5" s="4" t="str">
        <f>IF('DOCENTI-CLASSI-MATERIE'!$B6="ITP",IF(ISBLANK(ORARIO!#REF!)=TRUE,"",ORARIO!#REF!),"")</f>
        <v/>
      </c>
      <c r="AN5" s="4" t="str">
        <f>IF('DOCENTI-CLASSI-MATERIE'!$B6="ITP",IF(ISBLANK(ORARIO!#REF!)=TRUE,"",ORARIO!#REF!),"")</f>
        <v/>
      </c>
      <c r="AO5" s="6" t="str">
        <f>IF('DOCENTI-CLASSI-MATERIE'!$B6="ITP",IF(ISBLANK(ORARIO!#REF!)=TRUE,"",ORARIO!#REF!),"")</f>
        <v/>
      </c>
      <c r="AP5" s="5" t="str">
        <f>IF('DOCENTI-CLASSI-MATERIE'!$B6="ITP",IF(ISBLANK(ORARIO!Z5)=TRUE,"",ORARIO!Z5),"")</f>
        <v/>
      </c>
      <c r="AQ5" s="4" t="str">
        <f>IF('DOCENTI-CLASSI-MATERIE'!$B6="ITP",IF(ISBLANK(ORARIO!AA5)=TRUE,"",ORARIO!AA5),"")</f>
        <v/>
      </c>
      <c r="AR5" s="4" t="str">
        <f>IF('DOCENTI-CLASSI-MATERIE'!$B6="ITP",IF(ISBLANK(ORARIO!AB5)=TRUE,"",ORARIO!AB5),"")</f>
        <v/>
      </c>
      <c r="AS5" s="4" t="str">
        <f>IF('DOCENTI-CLASSI-MATERIE'!$B6="ITP",IF(ISBLANK(ORARIO!AC5)=TRUE,"",ORARIO!AC5),"")</f>
        <v/>
      </c>
      <c r="AT5" s="4" t="str">
        <f>IF('DOCENTI-CLASSI-MATERIE'!$B6="ITP",IF(ISBLANK(ORARIO!AD5)=TRUE,"",ORARIO!AD5),"")</f>
        <v/>
      </c>
      <c r="AU5" s="4" t="str">
        <f>IF('DOCENTI-CLASSI-MATERIE'!$B6="ITP",IF(ISBLANK(ORARIO!#REF!)=TRUE,"",ORARIO!#REF!),"")</f>
        <v/>
      </c>
      <c r="AV5" s="4" t="str">
        <f>IF('DOCENTI-CLASSI-MATERIE'!$B6="ITP",IF(ISBLANK(ORARIO!#REF!)=TRUE,"",ORARIO!#REF!),"")</f>
        <v/>
      </c>
      <c r="AW5" s="4" t="str">
        <f>IF('DOCENTI-CLASSI-MATERIE'!$B6="ITP",IF(ISBLANK(ORARIO!#REF!)=TRUE,"",ORARIO!#REF!),"")</f>
        <v/>
      </c>
      <c r="AX5" s="4" t="str">
        <f>IF('DOCENTI-CLASSI-MATERIE'!$B6="ITP",IF(ISBLANK(ORARIO!#REF!)=TRUE,"",ORARIO!#REF!),"")</f>
        <v/>
      </c>
      <c r="AY5" s="6" t="str">
        <f>IF('DOCENTI-CLASSI-MATERIE'!$B6="ITP",IF(ISBLANK(ORARIO!#REF!)=TRUE,"",ORARIO!#REF!),"")</f>
        <v/>
      </c>
      <c r="AZ5" s="5" t="str">
        <f>IF('DOCENTI-CLASSI-MATERIE'!$B6="ITP",IF(ISBLANK(ORARIO!AE5)=TRUE,"",ORARIO!AE5),"")</f>
        <v/>
      </c>
      <c r="BA5" s="4" t="str">
        <f>IF('DOCENTI-CLASSI-MATERIE'!$B6="ITP",IF(ISBLANK(ORARIO!AF5)=TRUE,"",ORARIO!AF5),"")</f>
        <v/>
      </c>
      <c r="BB5" s="4" t="str">
        <f>IF('DOCENTI-CLASSI-MATERIE'!$B6="ITP",IF(ISBLANK(ORARIO!AG5)=TRUE,"",ORARIO!AG5),"")</f>
        <v/>
      </c>
      <c r="BC5" s="4" t="str">
        <f>IF('DOCENTI-CLASSI-MATERIE'!$B6="ITP",IF(ISBLANK(ORARIO!AH5)=TRUE,"",ORARIO!AH5),"")</f>
        <v/>
      </c>
      <c r="BD5" s="4" t="str">
        <f>IF('DOCENTI-CLASSI-MATERIE'!$B6="ITP",IF(ISBLANK(ORARIO!AI5)=TRUE,"",ORARIO!AI5),"")</f>
        <v/>
      </c>
      <c r="BE5" s="4" t="str">
        <f>IF('DOCENTI-CLASSI-MATERIE'!$B6="ITP",IF(ISBLANK(ORARIO!#REF!)=TRUE,"",ORARIO!#REF!),"")</f>
        <v/>
      </c>
      <c r="BF5" s="4" t="str">
        <f>IF('DOCENTI-CLASSI-MATERIE'!$B6="ITP",IF(ISBLANK(ORARIO!#REF!)=TRUE,"",ORARIO!#REF!),"")</f>
        <v/>
      </c>
      <c r="BG5" s="4" t="str">
        <f>IF('DOCENTI-CLASSI-MATERIE'!$B6="ITP",IF(ISBLANK(ORARIO!#REF!)=TRUE,"",ORARIO!#REF!),"")</f>
        <v/>
      </c>
      <c r="BH5" s="4" t="str">
        <f>IF('DOCENTI-CLASSI-MATERIE'!$B6="ITP",IF(ISBLANK(ORARIO!#REF!)=TRUE,"",ORARIO!#REF!),"")</f>
        <v/>
      </c>
      <c r="BI5" s="6" t="str">
        <f>IF('DOCENTI-CLASSI-MATERIE'!$B6="ITP",IF(ISBLANK(ORARIO!#REF!)=TRUE,"",ORARIO!#REF!),"")</f>
        <v/>
      </c>
    </row>
    <row r="6" spans="1:64" ht="20.100000000000001" customHeight="1">
      <c r="A6" s="78" t="str">
        <f>IF('DOCENTI-CLASSI-MATERIE'!B8="ITP",'DOCENTI-CLASSI-MATERIE'!A8,"")</f>
        <v/>
      </c>
      <c r="B6" s="5" t="str">
        <f>IF('DOCENTI-CLASSI-MATERIE'!$B8="ITP",IF(ISBLANK(ORARIO!C6)=TRUE,"",ORARIO!C6),"")</f>
        <v/>
      </c>
      <c r="C6" s="4" t="str">
        <f>IF('DOCENTI-CLASSI-MATERIE'!$B8="ITP",IF(ISBLANK(ORARIO!D6)=TRUE,"",ORARIO!D6),"")</f>
        <v/>
      </c>
      <c r="D6" s="4" t="str">
        <f>IF('DOCENTI-CLASSI-MATERIE'!$B8="ITP",IF(ISBLANK(ORARIO!E6)=TRUE,"",ORARIO!E6),"")</f>
        <v/>
      </c>
      <c r="E6" s="4" t="str">
        <f>IF('DOCENTI-CLASSI-MATERIE'!$B8="ITP",IF(ISBLANK(ORARIO!F6)=TRUE,"",ORARIO!F6),"")</f>
        <v/>
      </c>
      <c r="F6" s="4" t="str">
        <f>IF('DOCENTI-CLASSI-MATERIE'!$B8="ITP",IF(ISBLANK(ORARIO!G6)=TRUE,"",ORARIO!G6),"")</f>
        <v/>
      </c>
      <c r="G6" s="4" t="str">
        <f>IF('DOCENTI-CLASSI-MATERIE'!$B8="ITP",IF(ISBLANK(ORARIO!#REF!)=TRUE,"",ORARIO!#REF!),"")</f>
        <v/>
      </c>
      <c r="H6" s="4" t="str">
        <f>IF('DOCENTI-CLASSI-MATERIE'!$B8="ITP",IF(ISBLANK(ORARIO!#REF!)=TRUE,"",ORARIO!#REF!),"")</f>
        <v/>
      </c>
      <c r="I6" s="4" t="str">
        <f>IF('DOCENTI-CLASSI-MATERIE'!$B8="ITP",IF(ISBLANK(ORARIO!#REF!)=TRUE,"",ORARIO!#REF!),"")</f>
        <v/>
      </c>
      <c r="J6" s="4" t="str">
        <f>IF('DOCENTI-CLASSI-MATERIE'!$B8="ITP",IF(ISBLANK(ORARIO!#REF!)=TRUE,"",ORARIO!#REF!),"")</f>
        <v/>
      </c>
      <c r="K6" s="6" t="str">
        <f>IF('DOCENTI-CLASSI-MATERIE'!$B8="ITP",IF(ISBLANK(ORARIO!#REF!)=TRUE,"",ORARIO!#REF!),"")</f>
        <v/>
      </c>
      <c r="L6" s="5" t="str">
        <f>IF('DOCENTI-CLASSI-MATERIE'!$B8="ITP",IF(ISBLANK(ORARIO!H6)=TRUE,"",ORARIO!H6),"")</f>
        <v/>
      </c>
      <c r="M6" s="4" t="str">
        <f>IF('DOCENTI-CLASSI-MATERIE'!$B8="ITP",IF(ISBLANK(ORARIO!I6)=TRUE,"",ORARIO!I6),"")</f>
        <v/>
      </c>
      <c r="N6" s="4" t="str">
        <f>IF('DOCENTI-CLASSI-MATERIE'!$B8="ITP",IF(ISBLANK(ORARIO!J6)=TRUE,"",ORARIO!J6),"")</f>
        <v/>
      </c>
      <c r="O6" s="4" t="str">
        <f>IF('DOCENTI-CLASSI-MATERIE'!$B8="ITP",IF(ISBLANK(ORARIO!K6)=TRUE,"",ORARIO!K6),"")</f>
        <v/>
      </c>
      <c r="P6" s="4" t="str">
        <f>IF('DOCENTI-CLASSI-MATERIE'!$B8="ITP",IF(ISBLANK(ORARIO!L6)=TRUE,"",ORARIO!L6),"")</f>
        <v/>
      </c>
      <c r="Q6" s="4" t="str">
        <f>IF('DOCENTI-CLASSI-MATERIE'!$B8="ITP",IF(ISBLANK(ORARIO!M6)=TRUE,"",ORARIO!M6),"")</f>
        <v/>
      </c>
      <c r="R6" s="4" t="str">
        <f>IF('DOCENTI-CLASSI-MATERIE'!$B8="ITP",IF(ISBLANK(ORARIO!#REF!)=TRUE,"",ORARIO!#REF!),"")</f>
        <v/>
      </c>
      <c r="S6" s="4" t="str">
        <f>IF('DOCENTI-CLASSI-MATERIE'!$B8="ITP",IF(ISBLANK(ORARIO!#REF!)=TRUE,"",ORARIO!#REF!),"")</f>
        <v/>
      </c>
      <c r="T6" s="4" t="str">
        <f>IF('DOCENTI-CLASSI-MATERIE'!$B8="ITP",IF(ISBLANK(ORARIO!#REF!)=TRUE,"",ORARIO!#REF!),"")</f>
        <v/>
      </c>
      <c r="U6" s="6" t="str">
        <f>IF('DOCENTI-CLASSI-MATERIE'!$B8="ITP",IF(ISBLANK(ORARIO!#REF!)=TRUE,"",ORARIO!#REF!),"")</f>
        <v/>
      </c>
      <c r="V6" s="5" t="str">
        <f>IF('DOCENTI-CLASSI-MATERIE'!$B8="ITP",IF(ISBLANK(ORARIO!N6)=TRUE,"",ORARIO!N6),"")</f>
        <v/>
      </c>
      <c r="W6" s="4" t="str">
        <f>IF('DOCENTI-CLASSI-MATERIE'!$B8="ITP",IF(ISBLANK(ORARIO!O6)=TRUE,"",ORARIO!O6),"")</f>
        <v/>
      </c>
      <c r="X6" s="4" t="str">
        <f>IF('DOCENTI-CLASSI-MATERIE'!$B8="ITP",IF(ISBLANK(ORARIO!P6)=TRUE,"",ORARIO!P6),"")</f>
        <v/>
      </c>
      <c r="Y6" s="4" t="str">
        <f>IF('DOCENTI-CLASSI-MATERIE'!$B8="ITP",IF(ISBLANK(ORARIO!Q6)=TRUE,"",ORARIO!Q6),"")</f>
        <v/>
      </c>
      <c r="Z6" s="4" t="str">
        <f>IF('DOCENTI-CLASSI-MATERIE'!$B8="ITP",IF(ISBLANK(ORARIO!R6)=TRUE,"",ORARIO!R6),"")</f>
        <v/>
      </c>
      <c r="AA6" s="4" t="str">
        <f>IF('DOCENTI-CLASSI-MATERIE'!$B8="ITP",IF(ISBLANK(ORARIO!S6)=TRUE,"",ORARIO!S6),"")</f>
        <v/>
      </c>
      <c r="AB6" s="4" t="str">
        <f>IF('DOCENTI-CLASSI-MATERIE'!$B8="ITP",IF(ISBLANK(ORARIO!#REF!)=TRUE,"",ORARIO!#REF!),"")</f>
        <v/>
      </c>
      <c r="AC6" s="4" t="str">
        <f>IF('DOCENTI-CLASSI-MATERIE'!$B8="ITP",IF(ISBLANK(ORARIO!#REF!)=TRUE,"",ORARIO!#REF!),"")</f>
        <v/>
      </c>
      <c r="AD6" s="4" t="str">
        <f>IF('DOCENTI-CLASSI-MATERIE'!$B8="ITP",IF(ISBLANK(ORARIO!#REF!)=TRUE,"",ORARIO!#REF!),"")</f>
        <v/>
      </c>
      <c r="AE6" s="6" t="str">
        <f>IF('DOCENTI-CLASSI-MATERIE'!$B8="ITP",IF(ISBLANK(ORARIO!#REF!)=TRUE,"",ORARIO!#REF!),"")</f>
        <v/>
      </c>
      <c r="AF6" s="5" t="str">
        <f>IF('DOCENTI-CLASSI-MATERIE'!$B8="ITP",IF(ISBLANK(ORARIO!T6)=TRUE,"",ORARIO!T6),"")</f>
        <v/>
      </c>
      <c r="AG6" s="4" t="str">
        <f>IF('DOCENTI-CLASSI-MATERIE'!$B8="ITP",IF(ISBLANK(ORARIO!U6)=TRUE,"",ORARIO!U6),"")</f>
        <v/>
      </c>
      <c r="AH6" s="4" t="str">
        <f>IF('DOCENTI-CLASSI-MATERIE'!$B8="ITP",IF(ISBLANK(ORARIO!V6)=TRUE,"",ORARIO!V6),"")</f>
        <v/>
      </c>
      <c r="AI6" s="4" t="str">
        <f>IF('DOCENTI-CLASSI-MATERIE'!$B8="ITP",IF(ISBLANK(ORARIO!W6)=TRUE,"",ORARIO!W6),"")</f>
        <v/>
      </c>
      <c r="AJ6" s="4" t="str">
        <f>IF('DOCENTI-CLASSI-MATERIE'!$B8="ITP",IF(ISBLANK(ORARIO!X6)=TRUE,"",ORARIO!X6),"")</f>
        <v/>
      </c>
      <c r="AK6" s="4" t="str">
        <f>IF('DOCENTI-CLASSI-MATERIE'!$B8="ITP",IF(ISBLANK(ORARIO!Y6)=TRUE,"",ORARIO!Y6),"")</f>
        <v/>
      </c>
      <c r="AL6" s="4" t="str">
        <f>IF('DOCENTI-CLASSI-MATERIE'!$B8="ITP",IF(ISBLANK(ORARIO!#REF!)=TRUE,"",ORARIO!#REF!),"")</f>
        <v/>
      </c>
      <c r="AM6" s="4" t="str">
        <f>IF('DOCENTI-CLASSI-MATERIE'!$B8="ITP",IF(ISBLANK(ORARIO!#REF!)=TRUE,"",ORARIO!#REF!),"")</f>
        <v/>
      </c>
      <c r="AN6" s="4" t="str">
        <f>IF('DOCENTI-CLASSI-MATERIE'!$B8="ITP",IF(ISBLANK(ORARIO!#REF!)=TRUE,"",ORARIO!#REF!),"")</f>
        <v/>
      </c>
      <c r="AO6" s="6" t="str">
        <f>IF('DOCENTI-CLASSI-MATERIE'!$B8="ITP",IF(ISBLANK(ORARIO!#REF!)=TRUE,"",ORARIO!#REF!),"")</f>
        <v/>
      </c>
      <c r="AP6" s="5" t="str">
        <f>IF('DOCENTI-CLASSI-MATERIE'!$B8="ITP",IF(ISBLANK(ORARIO!Z6)=TRUE,"",ORARIO!Z6),"")</f>
        <v/>
      </c>
      <c r="AQ6" s="4" t="str">
        <f>IF('DOCENTI-CLASSI-MATERIE'!$B8="ITP",IF(ISBLANK(ORARIO!AA6)=TRUE,"",ORARIO!AA6),"")</f>
        <v/>
      </c>
      <c r="AR6" s="4" t="str">
        <f>IF('DOCENTI-CLASSI-MATERIE'!$B8="ITP",IF(ISBLANK(ORARIO!AB6)=TRUE,"",ORARIO!AB6),"")</f>
        <v/>
      </c>
      <c r="AS6" s="4" t="str">
        <f>IF('DOCENTI-CLASSI-MATERIE'!$B8="ITP",IF(ISBLANK(ORARIO!AC6)=TRUE,"",ORARIO!AC6),"")</f>
        <v/>
      </c>
      <c r="AT6" s="4" t="str">
        <f>IF('DOCENTI-CLASSI-MATERIE'!$B8="ITP",IF(ISBLANK(ORARIO!AD6)=TRUE,"",ORARIO!AD6),"")</f>
        <v/>
      </c>
      <c r="AU6" s="4" t="str">
        <f>IF('DOCENTI-CLASSI-MATERIE'!$B8="ITP",IF(ISBLANK(ORARIO!#REF!)=TRUE,"",ORARIO!#REF!),"")</f>
        <v/>
      </c>
      <c r="AV6" s="4" t="str">
        <f>IF('DOCENTI-CLASSI-MATERIE'!$B8="ITP",IF(ISBLANK(ORARIO!#REF!)=TRUE,"",ORARIO!#REF!),"")</f>
        <v/>
      </c>
      <c r="AW6" s="4" t="str">
        <f>IF('DOCENTI-CLASSI-MATERIE'!$B8="ITP",IF(ISBLANK(ORARIO!#REF!)=TRUE,"",ORARIO!#REF!),"")</f>
        <v/>
      </c>
      <c r="AX6" s="4" t="str">
        <f>IF('DOCENTI-CLASSI-MATERIE'!$B8="ITP",IF(ISBLANK(ORARIO!#REF!)=TRUE,"",ORARIO!#REF!),"")</f>
        <v/>
      </c>
      <c r="AY6" s="6" t="str">
        <f>IF('DOCENTI-CLASSI-MATERIE'!$B8="ITP",IF(ISBLANK(ORARIO!#REF!)=TRUE,"",ORARIO!#REF!),"")</f>
        <v/>
      </c>
      <c r="AZ6" s="5" t="str">
        <f>IF('DOCENTI-CLASSI-MATERIE'!$B8="ITP",IF(ISBLANK(ORARIO!AE6)=TRUE,"",ORARIO!AE6),"")</f>
        <v/>
      </c>
      <c r="BA6" s="4" t="str">
        <f>IF('DOCENTI-CLASSI-MATERIE'!$B8="ITP",IF(ISBLANK(ORARIO!AF6)=TRUE,"",ORARIO!AF6),"")</f>
        <v/>
      </c>
      <c r="BB6" s="4" t="str">
        <f>IF('DOCENTI-CLASSI-MATERIE'!$B8="ITP",IF(ISBLANK(ORARIO!AG6)=TRUE,"",ORARIO!AG6),"")</f>
        <v/>
      </c>
      <c r="BC6" s="4" t="str">
        <f>IF('DOCENTI-CLASSI-MATERIE'!$B8="ITP",IF(ISBLANK(ORARIO!AH6)=TRUE,"",ORARIO!AH6),"")</f>
        <v/>
      </c>
      <c r="BD6" s="4" t="str">
        <f>IF('DOCENTI-CLASSI-MATERIE'!$B8="ITP",IF(ISBLANK(ORARIO!AI6)=TRUE,"",ORARIO!AI6),"")</f>
        <v/>
      </c>
      <c r="BE6" s="4" t="str">
        <f>IF('DOCENTI-CLASSI-MATERIE'!$B8="ITP",IF(ISBLANK(ORARIO!#REF!)=TRUE,"",ORARIO!#REF!),"")</f>
        <v/>
      </c>
      <c r="BF6" s="4" t="str">
        <f>IF('DOCENTI-CLASSI-MATERIE'!$B8="ITP",IF(ISBLANK(ORARIO!#REF!)=TRUE,"",ORARIO!#REF!),"")</f>
        <v/>
      </c>
      <c r="BG6" s="4" t="str">
        <f>IF('DOCENTI-CLASSI-MATERIE'!$B8="ITP",IF(ISBLANK(ORARIO!#REF!)=TRUE,"",ORARIO!#REF!),"")</f>
        <v/>
      </c>
      <c r="BH6" s="4" t="str">
        <f>IF('DOCENTI-CLASSI-MATERIE'!$B8="ITP",IF(ISBLANK(ORARIO!#REF!)=TRUE,"",ORARIO!#REF!),"")</f>
        <v/>
      </c>
      <c r="BI6" s="6" t="str">
        <f>IF('DOCENTI-CLASSI-MATERIE'!$B8="ITP",IF(ISBLANK(ORARIO!#REF!)=TRUE,"",ORARIO!#REF!),"")</f>
        <v/>
      </c>
    </row>
    <row r="7" spans="1:64" ht="20.100000000000001" customHeight="1">
      <c r="A7" s="78" t="str">
        <f>IF('DOCENTI-CLASSI-MATERIE'!B10="ITP",'DOCENTI-CLASSI-MATERIE'!A10,"")</f>
        <v/>
      </c>
      <c r="B7" s="5" t="str">
        <f>IF('DOCENTI-CLASSI-MATERIE'!$B10="ITP",IF(ISBLANK(ORARIO!C7)=TRUE,"",ORARIO!C7),"")</f>
        <v/>
      </c>
      <c r="C7" s="4" t="str">
        <f>IF('DOCENTI-CLASSI-MATERIE'!$B10="ITP",IF(ISBLANK(ORARIO!D7)=TRUE,"",ORARIO!D7),"")</f>
        <v/>
      </c>
      <c r="D7" s="4" t="str">
        <f>IF('DOCENTI-CLASSI-MATERIE'!$B10="ITP",IF(ISBLANK(ORARIO!E7)=TRUE,"",ORARIO!E7),"")</f>
        <v/>
      </c>
      <c r="E7" s="4" t="str">
        <f>IF('DOCENTI-CLASSI-MATERIE'!$B10="ITP",IF(ISBLANK(ORARIO!F7)=TRUE,"",ORARIO!F7),"")</f>
        <v/>
      </c>
      <c r="F7" s="4" t="str">
        <f>IF('DOCENTI-CLASSI-MATERIE'!$B10="ITP",IF(ISBLANK(ORARIO!G7)=TRUE,"",ORARIO!G7),"")</f>
        <v/>
      </c>
      <c r="G7" s="4" t="str">
        <f>IF('DOCENTI-CLASSI-MATERIE'!$B10="ITP",IF(ISBLANK(ORARIO!#REF!)=TRUE,"",ORARIO!#REF!),"")</f>
        <v/>
      </c>
      <c r="H7" s="4" t="str">
        <f>IF('DOCENTI-CLASSI-MATERIE'!$B10="ITP",IF(ISBLANK(ORARIO!#REF!)=TRUE,"",ORARIO!#REF!),"")</f>
        <v/>
      </c>
      <c r="I7" s="4" t="str">
        <f>IF('DOCENTI-CLASSI-MATERIE'!$B10="ITP",IF(ISBLANK(ORARIO!#REF!)=TRUE,"",ORARIO!#REF!),"")</f>
        <v/>
      </c>
      <c r="J7" s="4" t="str">
        <f>IF('DOCENTI-CLASSI-MATERIE'!$B10="ITP",IF(ISBLANK(ORARIO!#REF!)=TRUE,"",ORARIO!#REF!),"")</f>
        <v/>
      </c>
      <c r="K7" s="6" t="str">
        <f>IF('DOCENTI-CLASSI-MATERIE'!$B10="ITP",IF(ISBLANK(ORARIO!#REF!)=TRUE,"",ORARIO!#REF!),"")</f>
        <v/>
      </c>
      <c r="L7" s="5" t="str">
        <f>IF('DOCENTI-CLASSI-MATERIE'!$B10="ITP",IF(ISBLANK(ORARIO!H7)=TRUE,"",ORARIO!H7),"")</f>
        <v/>
      </c>
      <c r="M7" s="4" t="str">
        <f>IF('DOCENTI-CLASSI-MATERIE'!$B10="ITP",IF(ISBLANK(ORARIO!I7)=TRUE,"",ORARIO!I7),"")</f>
        <v/>
      </c>
      <c r="N7" s="4" t="str">
        <f>IF('DOCENTI-CLASSI-MATERIE'!$B10="ITP",IF(ISBLANK(ORARIO!J7)=TRUE,"",ORARIO!J7),"")</f>
        <v/>
      </c>
      <c r="O7" s="4" t="str">
        <f>IF('DOCENTI-CLASSI-MATERIE'!$B10="ITP",IF(ISBLANK(ORARIO!K7)=TRUE,"",ORARIO!K7),"")</f>
        <v/>
      </c>
      <c r="P7" s="4" t="str">
        <f>IF('DOCENTI-CLASSI-MATERIE'!$B10="ITP",IF(ISBLANK(ORARIO!L7)=TRUE,"",ORARIO!L7),"")</f>
        <v/>
      </c>
      <c r="Q7" s="4" t="str">
        <f>IF('DOCENTI-CLASSI-MATERIE'!$B10="ITP",IF(ISBLANK(ORARIO!M7)=TRUE,"",ORARIO!M7),"")</f>
        <v/>
      </c>
      <c r="R7" s="4" t="str">
        <f>IF('DOCENTI-CLASSI-MATERIE'!$B10="ITP",IF(ISBLANK(ORARIO!#REF!)=TRUE,"",ORARIO!#REF!),"")</f>
        <v/>
      </c>
      <c r="S7" s="4" t="str">
        <f>IF('DOCENTI-CLASSI-MATERIE'!$B10="ITP",IF(ISBLANK(ORARIO!#REF!)=TRUE,"",ORARIO!#REF!),"")</f>
        <v/>
      </c>
      <c r="T7" s="4" t="str">
        <f>IF('DOCENTI-CLASSI-MATERIE'!$B10="ITP",IF(ISBLANK(ORARIO!#REF!)=TRUE,"",ORARIO!#REF!),"")</f>
        <v/>
      </c>
      <c r="U7" s="6" t="str">
        <f>IF('DOCENTI-CLASSI-MATERIE'!$B10="ITP",IF(ISBLANK(ORARIO!#REF!)=TRUE,"",ORARIO!#REF!),"")</f>
        <v/>
      </c>
      <c r="V7" s="5" t="str">
        <f>IF('DOCENTI-CLASSI-MATERIE'!$B10="ITP",IF(ISBLANK(ORARIO!N7)=TRUE,"",ORARIO!N7),"")</f>
        <v/>
      </c>
      <c r="W7" s="4" t="str">
        <f>IF('DOCENTI-CLASSI-MATERIE'!$B10="ITP",IF(ISBLANK(ORARIO!O7)=TRUE,"",ORARIO!O7),"")</f>
        <v/>
      </c>
      <c r="X7" s="4" t="str">
        <f>IF('DOCENTI-CLASSI-MATERIE'!$B10="ITP",IF(ISBLANK(ORARIO!P7)=TRUE,"",ORARIO!P7),"")</f>
        <v/>
      </c>
      <c r="Y7" s="4" t="str">
        <f>IF('DOCENTI-CLASSI-MATERIE'!$B10="ITP",IF(ISBLANK(ORARIO!Q7)=TRUE,"",ORARIO!Q7),"")</f>
        <v/>
      </c>
      <c r="Z7" s="4" t="str">
        <f>IF('DOCENTI-CLASSI-MATERIE'!$B10="ITP",IF(ISBLANK(ORARIO!R7)=TRUE,"",ORARIO!R7),"")</f>
        <v/>
      </c>
      <c r="AA7" s="4" t="str">
        <f>IF('DOCENTI-CLASSI-MATERIE'!$B10="ITP",IF(ISBLANK(ORARIO!S7)=TRUE,"",ORARIO!S7),"")</f>
        <v/>
      </c>
      <c r="AB7" s="4" t="str">
        <f>IF('DOCENTI-CLASSI-MATERIE'!$B10="ITP",IF(ISBLANK(ORARIO!#REF!)=TRUE,"",ORARIO!#REF!),"")</f>
        <v/>
      </c>
      <c r="AC7" s="4" t="str">
        <f>IF('DOCENTI-CLASSI-MATERIE'!$B10="ITP",IF(ISBLANK(ORARIO!#REF!)=TRUE,"",ORARIO!#REF!),"")</f>
        <v/>
      </c>
      <c r="AD7" s="4" t="str">
        <f>IF('DOCENTI-CLASSI-MATERIE'!$B10="ITP",IF(ISBLANK(ORARIO!#REF!)=TRUE,"",ORARIO!#REF!),"")</f>
        <v/>
      </c>
      <c r="AE7" s="6" t="str">
        <f>IF('DOCENTI-CLASSI-MATERIE'!$B10="ITP",IF(ISBLANK(ORARIO!#REF!)=TRUE,"",ORARIO!#REF!),"")</f>
        <v/>
      </c>
      <c r="AF7" s="5" t="str">
        <f>IF('DOCENTI-CLASSI-MATERIE'!$B10="ITP",IF(ISBLANK(ORARIO!T7)=TRUE,"",ORARIO!T7),"")</f>
        <v/>
      </c>
      <c r="AG7" s="4" t="str">
        <f>IF('DOCENTI-CLASSI-MATERIE'!$B10="ITP",IF(ISBLANK(ORARIO!U7)=TRUE,"",ORARIO!U7),"")</f>
        <v/>
      </c>
      <c r="AH7" s="4" t="str">
        <f>IF('DOCENTI-CLASSI-MATERIE'!$B10="ITP",IF(ISBLANK(ORARIO!V7)=TRUE,"",ORARIO!V7),"")</f>
        <v/>
      </c>
      <c r="AI7" s="4" t="str">
        <f>IF('DOCENTI-CLASSI-MATERIE'!$B10="ITP",IF(ISBLANK(ORARIO!W7)=TRUE,"",ORARIO!W7),"")</f>
        <v/>
      </c>
      <c r="AJ7" s="4" t="str">
        <f>IF('DOCENTI-CLASSI-MATERIE'!$B10="ITP",IF(ISBLANK(ORARIO!X7)=TRUE,"",ORARIO!X7),"")</f>
        <v/>
      </c>
      <c r="AK7" s="4" t="str">
        <f>IF('DOCENTI-CLASSI-MATERIE'!$B10="ITP",IF(ISBLANK(ORARIO!Y7)=TRUE,"",ORARIO!Y7),"")</f>
        <v/>
      </c>
      <c r="AL7" s="4" t="str">
        <f>IF('DOCENTI-CLASSI-MATERIE'!$B10="ITP",IF(ISBLANK(ORARIO!#REF!)=TRUE,"",ORARIO!#REF!),"")</f>
        <v/>
      </c>
      <c r="AM7" s="4" t="str">
        <f>IF('DOCENTI-CLASSI-MATERIE'!$B10="ITP",IF(ISBLANK(ORARIO!#REF!)=TRUE,"",ORARIO!#REF!),"")</f>
        <v/>
      </c>
      <c r="AN7" s="4" t="str">
        <f>IF('DOCENTI-CLASSI-MATERIE'!$B10="ITP",IF(ISBLANK(ORARIO!#REF!)=TRUE,"",ORARIO!#REF!),"")</f>
        <v/>
      </c>
      <c r="AO7" s="6" t="str">
        <f>IF('DOCENTI-CLASSI-MATERIE'!$B10="ITP",IF(ISBLANK(ORARIO!#REF!)=TRUE,"",ORARIO!#REF!),"")</f>
        <v/>
      </c>
      <c r="AP7" s="5" t="str">
        <f>IF('DOCENTI-CLASSI-MATERIE'!$B10="ITP",IF(ISBLANK(ORARIO!Z7)=TRUE,"",ORARIO!Z7),"")</f>
        <v/>
      </c>
      <c r="AQ7" s="4" t="str">
        <f>IF('DOCENTI-CLASSI-MATERIE'!$B10="ITP",IF(ISBLANK(ORARIO!AA7)=TRUE,"",ORARIO!AA7),"")</f>
        <v/>
      </c>
      <c r="AR7" s="4" t="str">
        <f>IF('DOCENTI-CLASSI-MATERIE'!$B10="ITP",IF(ISBLANK(ORARIO!AB7)=TRUE,"",ORARIO!AB7),"")</f>
        <v/>
      </c>
      <c r="AS7" s="4" t="str">
        <f>IF('DOCENTI-CLASSI-MATERIE'!$B10="ITP",IF(ISBLANK(ORARIO!AC7)=TRUE,"",ORARIO!AC7),"")</f>
        <v/>
      </c>
      <c r="AT7" s="4" t="str">
        <f>IF('DOCENTI-CLASSI-MATERIE'!$B10="ITP",IF(ISBLANK(ORARIO!AD7)=TRUE,"",ORARIO!AD7),"")</f>
        <v/>
      </c>
      <c r="AU7" s="4" t="str">
        <f>IF('DOCENTI-CLASSI-MATERIE'!$B10="ITP",IF(ISBLANK(ORARIO!#REF!)=TRUE,"",ORARIO!#REF!),"")</f>
        <v/>
      </c>
      <c r="AV7" s="4" t="str">
        <f>IF('DOCENTI-CLASSI-MATERIE'!$B10="ITP",IF(ISBLANK(ORARIO!#REF!)=TRUE,"",ORARIO!#REF!),"")</f>
        <v/>
      </c>
      <c r="AW7" s="4" t="str">
        <f>IF('DOCENTI-CLASSI-MATERIE'!$B10="ITP",IF(ISBLANK(ORARIO!#REF!)=TRUE,"",ORARIO!#REF!),"")</f>
        <v/>
      </c>
      <c r="AX7" s="4" t="str">
        <f>IF('DOCENTI-CLASSI-MATERIE'!$B10="ITP",IF(ISBLANK(ORARIO!#REF!)=TRUE,"",ORARIO!#REF!),"")</f>
        <v/>
      </c>
      <c r="AY7" s="6" t="str">
        <f>IF('DOCENTI-CLASSI-MATERIE'!$B10="ITP",IF(ISBLANK(ORARIO!#REF!)=TRUE,"",ORARIO!#REF!),"")</f>
        <v/>
      </c>
      <c r="AZ7" s="5" t="str">
        <f>IF('DOCENTI-CLASSI-MATERIE'!$B10="ITP",IF(ISBLANK(ORARIO!AE7)=TRUE,"",ORARIO!AE7),"")</f>
        <v/>
      </c>
      <c r="BA7" s="4" t="str">
        <f>IF('DOCENTI-CLASSI-MATERIE'!$B10="ITP",IF(ISBLANK(ORARIO!AF7)=TRUE,"",ORARIO!AF7),"")</f>
        <v/>
      </c>
      <c r="BB7" s="4" t="str">
        <f>IF('DOCENTI-CLASSI-MATERIE'!$B10="ITP",IF(ISBLANK(ORARIO!AG7)=TRUE,"",ORARIO!AG7),"")</f>
        <v/>
      </c>
      <c r="BC7" s="4" t="str">
        <f>IF('DOCENTI-CLASSI-MATERIE'!$B10="ITP",IF(ISBLANK(ORARIO!AH7)=TRUE,"",ORARIO!AH7),"")</f>
        <v/>
      </c>
      <c r="BD7" s="4" t="str">
        <f>IF('DOCENTI-CLASSI-MATERIE'!$B10="ITP",IF(ISBLANK(ORARIO!AI7)=TRUE,"",ORARIO!AI7),"")</f>
        <v/>
      </c>
      <c r="BE7" s="4" t="str">
        <f>IF('DOCENTI-CLASSI-MATERIE'!$B10="ITP",IF(ISBLANK(ORARIO!#REF!)=TRUE,"",ORARIO!#REF!),"")</f>
        <v/>
      </c>
      <c r="BF7" s="4" t="str">
        <f>IF('DOCENTI-CLASSI-MATERIE'!$B10="ITP",IF(ISBLANK(ORARIO!#REF!)=TRUE,"",ORARIO!#REF!),"")</f>
        <v/>
      </c>
      <c r="BG7" s="4" t="str">
        <f>IF('DOCENTI-CLASSI-MATERIE'!$B10="ITP",IF(ISBLANK(ORARIO!#REF!)=TRUE,"",ORARIO!#REF!),"")</f>
        <v/>
      </c>
      <c r="BH7" s="4" t="str">
        <f>IF('DOCENTI-CLASSI-MATERIE'!$B10="ITP",IF(ISBLANK(ORARIO!#REF!)=TRUE,"",ORARIO!#REF!),"")</f>
        <v/>
      </c>
      <c r="BI7" s="6" t="str">
        <f>IF('DOCENTI-CLASSI-MATERIE'!$B10="ITP",IF(ISBLANK(ORARIO!#REF!)=TRUE,"",ORARIO!#REF!),"")</f>
        <v/>
      </c>
    </row>
    <row r="8" spans="1:64" ht="20.100000000000001" customHeight="1">
      <c r="A8" s="78" t="str">
        <f>IF('DOCENTI-CLASSI-MATERIE'!B12="ITP",'DOCENTI-CLASSI-MATERIE'!A12,"")</f>
        <v/>
      </c>
      <c r="B8" s="5" t="str">
        <f>IF('DOCENTI-CLASSI-MATERIE'!$B12="ITP",IF(ISBLANK(ORARIO!C8)=TRUE,"",ORARIO!C8),"")</f>
        <v/>
      </c>
      <c r="C8" s="4" t="str">
        <f>IF('DOCENTI-CLASSI-MATERIE'!$B12="ITP",IF(ISBLANK(ORARIO!D8)=TRUE,"",ORARIO!D8),"")</f>
        <v/>
      </c>
      <c r="D8" s="4" t="str">
        <f>IF('DOCENTI-CLASSI-MATERIE'!$B12="ITP",IF(ISBLANK(ORARIO!E8)=TRUE,"",ORARIO!E8),"")</f>
        <v/>
      </c>
      <c r="E8" s="4" t="str">
        <f>IF('DOCENTI-CLASSI-MATERIE'!$B12="ITP",IF(ISBLANK(ORARIO!F8)=TRUE,"",ORARIO!F8),"")</f>
        <v/>
      </c>
      <c r="F8" s="4" t="str">
        <f>IF('DOCENTI-CLASSI-MATERIE'!$B12="ITP",IF(ISBLANK(ORARIO!G8)=TRUE,"",ORARIO!G8),"")</f>
        <v/>
      </c>
      <c r="G8" s="4" t="str">
        <f>IF('DOCENTI-CLASSI-MATERIE'!$B12="ITP",IF(ISBLANK(ORARIO!#REF!)=TRUE,"",ORARIO!#REF!),"")</f>
        <v/>
      </c>
      <c r="H8" s="4" t="str">
        <f>IF('DOCENTI-CLASSI-MATERIE'!$B12="ITP",IF(ISBLANK(ORARIO!#REF!)=TRUE,"",ORARIO!#REF!),"")</f>
        <v/>
      </c>
      <c r="I8" s="4" t="str">
        <f>IF('DOCENTI-CLASSI-MATERIE'!$B12="ITP",IF(ISBLANK(ORARIO!#REF!)=TRUE,"",ORARIO!#REF!),"")</f>
        <v/>
      </c>
      <c r="J8" s="4" t="str">
        <f>IF('DOCENTI-CLASSI-MATERIE'!$B12="ITP",IF(ISBLANK(ORARIO!#REF!)=TRUE,"",ORARIO!#REF!),"")</f>
        <v/>
      </c>
      <c r="K8" s="6" t="str">
        <f>IF('DOCENTI-CLASSI-MATERIE'!$B12="ITP",IF(ISBLANK(ORARIO!#REF!)=TRUE,"",ORARIO!#REF!),"")</f>
        <v/>
      </c>
      <c r="L8" s="5" t="str">
        <f>IF('DOCENTI-CLASSI-MATERIE'!$B12="ITP",IF(ISBLANK(ORARIO!H8)=TRUE,"",ORARIO!H8),"")</f>
        <v/>
      </c>
      <c r="M8" s="4" t="str">
        <f>IF('DOCENTI-CLASSI-MATERIE'!$B12="ITP",IF(ISBLANK(ORARIO!I8)=TRUE,"",ORARIO!I8),"")</f>
        <v/>
      </c>
      <c r="N8" s="4" t="str">
        <f>IF('DOCENTI-CLASSI-MATERIE'!$B12="ITP",IF(ISBLANK(ORARIO!J8)=TRUE,"",ORARIO!J8),"")</f>
        <v/>
      </c>
      <c r="O8" s="4" t="str">
        <f>IF('DOCENTI-CLASSI-MATERIE'!$B12="ITP",IF(ISBLANK(ORARIO!K8)=TRUE,"",ORARIO!K8),"")</f>
        <v/>
      </c>
      <c r="P8" s="4" t="str">
        <f>IF('DOCENTI-CLASSI-MATERIE'!$B12="ITP",IF(ISBLANK(ORARIO!L8)=TRUE,"",ORARIO!L8),"")</f>
        <v/>
      </c>
      <c r="Q8" s="4" t="str">
        <f>IF('DOCENTI-CLASSI-MATERIE'!$B12="ITP",IF(ISBLANK(ORARIO!M8)=TRUE,"",ORARIO!M8),"")</f>
        <v/>
      </c>
      <c r="R8" s="4" t="str">
        <f>IF('DOCENTI-CLASSI-MATERIE'!$B12="ITP",IF(ISBLANK(ORARIO!#REF!)=TRUE,"",ORARIO!#REF!),"")</f>
        <v/>
      </c>
      <c r="S8" s="4" t="str">
        <f>IF('DOCENTI-CLASSI-MATERIE'!$B12="ITP",IF(ISBLANK(ORARIO!#REF!)=TRUE,"",ORARIO!#REF!),"")</f>
        <v/>
      </c>
      <c r="T8" s="4" t="str">
        <f>IF('DOCENTI-CLASSI-MATERIE'!$B12="ITP",IF(ISBLANK(ORARIO!#REF!)=TRUE,"",ORARIO!#REF!),"")</f>
        <v/>
      </c>
      <c r="U8" s="6" t="str">
        <f>IF('DOCENTI-CLASSI-MATERIE'!$B12="ITP",IF(ISBLANK(ORARIO!#REF!)=TRUE,"",ORARIO!#REF!),"")</f>
        <v/>
      </c>
      <c r="V8" s="5" t="str">
        <f>IF('DOCENTI-CLASSI-MATERIE'!$B12="ITP",IF(ISBLANK(ORARIO!N8)=TRUE,"",ORARIO!N8),"")</f>
        <v/>
      </c>
      <c r="W8" s="4" t="str">
        <f>IF('DOCENTI-CLASSI-MATERIE'!$B12="ITP",IF(ISBLANK(ORARIO!O8)=TRUE,"",ORARIO!O8),"")</f>
        <v/>
      </c>
      <c r="X8" s="4" t="str">
        <f>IF('DOCENTI-CLASSI-MATERIE'!$B12="ITP",IF(ISBLANK(ORARIO!P8)=TRUE,"",ORARIO!P8),"")</f>
        <v/>
      </c>
      <c r="Y8" s="4" t="str">
        <f>IF('DOCENTI-CLASSI-MATERIE'!$B12="ITP",IF(ISBLANK(ORARIO!Q8)=TRUE,"",ORARIO!Q8),"")</f>
        <v/>
      </c>
      <c r="Z8" s="4" t="str">
        <f>IF('DOCENTI-CLASSI-MATERIE'!$B12="ITP",IF(ISBLANK(ORARIO!R8)=TRUE,"",ORARIO!R8),"")</f>
        <v/>
      </c>
      <c r="AA8" s="4" t="str">
        <f>IF('DOCENTI-CLASSI-MATERIE'!$B12="ITP",IF(ISBLANK(ORARIO!S8)=TRUE,"",ORARIO!S8),"")</f>
        <v/>
      </c>
      <c r="AB8" s="4" t="str">
        <f>IF('DOCENTI-CLASSI-MATERIE'!$B12="ITP",IF(ISBLANK(ORARIO!#REF!)=TRUE,"",ORARIO!#REF!),"")</f>
        <v/>
      </c>
      <c r="AC8" s="4" t="str">
        <f>IF('DOCENTI-CLASSI-MATERIE'!$B12="ITP",IF(ISBLANK(ORARIO!#REF!)=TRUE,"",ORARIO!#REF!),"")</f>
        <v/>
      </c>
      <c r="AD8" s="4" t="str">
        <f>IF('DOCENTI-CLASSI-MATERIE'!$B12="ITP",IF(ISBLANK(ORARIO!#REF!)=TRUE,"",ORARIO!#REF!),"")</f>
        <v/>
      </c>
      <c r="AE8" s="6" t="str">
        <f>IF('DOCENTI-CLASSI-MATERIE'!$B12="ITP",IF(ISBLANK(ORARIO!#REF!)=TRUE,"",ORARIO!#REF!),"")</f>
        <v/>
      </c>
      <c r="AF8" s="5" t="str">
        <f>IF('DOCENTI-CLASSI-MATERIE'!$B12="ITP",IF(ISBLANK(ORARIO!T8)=TRUE,"",ORARIO!T8),"")</f>
        <v/>
      </c>
      <c r="AG8" s="4" t="str">
        <f>IF('DOCENTI-CLASSI-MATERIE'!$B12="ITP",IF(ISBLANK(ORARIO!U8)=TRUE,"",ORARIO!U8),"")</f>
        <v/>
      </c>
      <c r="AH8" s="4" t="str">
        <f>IF('DOCENTI-CLASSI-MATERIE'!$B12="ITP",IF(ISBLANK(ORARIO!V8)=TRUE,"",ORARIO!V8),"")</f>
        <v/>
      </c>
      <c r="AI8" s="4" t="str">
        <f>IF('DOCENTI-CLASSI-MATERIE'!$B12="ITP",IF(ISBLANK(ORARIO!W8)=TRUE,"",ORARIO!W8),"")</f>
        <v/>
      </c>
      <c r="AJ8" s="4" t="str">
        <f>IF('DOCENTI-CLASSI-MATERIE'!$B12="ITP",IF(ISBLANK(ORARIO!X8)=TRUE,"",ORARIO!X8),"")</f>
        <v/>
      </c>
      <c r="AK8" s="4" t="str">
        <f>IF('DOCENTI-CLASSI-MATERIE'!$B12="ITP",IF(ISBLANK(ORARIO!Y8)=TRUE,"",ORARIO!Y8),"")</f>
        <v/>
      </c>
      <c r="AL8" s="4" t="str">
        <f>IF('DOCENTI-CLASSI-MATERIE'!$B12="ITP",IF(ISBLANK(ORARIO!#REF!)=TRUE,"",ORARIO!#REF!),"")</f>
        <v/>
      </c>
      <c r="AM8" s="4" t="str">
        <f>IF('DOCENTI-CLASSI-MATERIE'!$B12="ITP",IF(ISBLANK(ORARIO!#REF!)=TRUE,"",ORARIO!#REF!),"")</f>
        <v/>
      </c>
      <c r="AN8" s="4" t="str">
        <f>IF('DOCENTI-CLASSI-MATERIE'!$B12="ITP",IF(ISBLANK(ORARIO!#REF!)=TRUE,"",ORARIO!#REF!),"")</f>
        <v/>
      </c>
      <c r="AO8" s="6" t="str">
        <f>IF('DOCENTI-CLASSI-MATERIE'!$B12="ITP",IF(ISBLANK(ORARIO!#REF!)=TRUE,"",ORARIO!#REF!),"")</f>
        <v/>
      </c>
      <c r="AP8" s="5" t="str">
        <f>IF('DOCENTI-CLASSI-MATERIE'!$B12="ITP",IF(ISBLANK(ORARIO!Z8)=TRUE,"",ORARIO!Z8),"")</f>
        <v/>
      </c>
      <c r="AQ8" s="4" t="str">
        <f>IF('DOCENTI-CLASSI-MATERIE'!$B12="ITP",IF(ISBLANK(ORARIO!AA8)=TRUE,"",ORARIO!AA8),"")</f>
        <v/>
      </c>
      <c r="AR8" s="4" t="str">
        <f>IF('DOCENTI-CLASSI-MATERIE'!$B12="ITP",IF(ISBLANK(ORARIO!AB8)=TRUE,"",ORARIO!AB8),"")</f>
        <v/>
      </c>
      <c r="AS8" s="4" t="str">
        <f>IF('DOCENTI-CLASSI-MATERIE'!$B12="ITP",IF(ISBLANK(ORARIO!AC8)=TRUE,"",ORARIO!AC8),"")</f>
        <v/>
      </c>
      <c r="AT8" s="4" t="str">
        <f>IF('DOCENTI-CLASSI-MATERIE'!$B12="ITP",IF(ISBLANK(ORARIO!AD8)=TRUE,"",ORARIO!AD8),"")</f>
        <v/>
      </c>
      <c r="AU8" s="4" t="str">
        <f>IF('DOCENTI-CLASSI-MATERIE'!$B12="ITP",IF(ISBLANK(ORARIO!#REF!)=TRUE,"",ORARIO!#REF!),"")</f>
        <v/>
      </c>
      <c r="AV8" s="4" t="str">
        <f>IF('DOCENTI-CLASSI-MATERIE'!$B12="ITP",IF(ISBLANK(ORARIO!#REF!)=TRUE,"",ORARIO!#REF!),"")</f>
        <v/>
      </c>
      <c r="AW8" s="4" t="str">
        <f>IF('DOCENTI-CLASSI-MATERIE'!$B12="ITP",IF(ISBLANK(ORARIO!#REF!)=TRUE,"",ORARIO!#REF!),"")</f>
        <v/>
      </c>
      <c r="AX8" s="4" t="str">
        <f>IF('DOCENTI-CLASSI-MATERIE'!$B12="ITP",IF(ISBLANK(ORARIO!#REF!)=TRUE,"",ORARIO!#REF!),"")</f>
        <v/>
      </c>
      <c r="AY8" s="6" t="str">
        <f>IF('DOCENTI-CLASSI-MATERIE'!$B12="ITP",IF(ISBLANK(ORARIO!#REF!)=TRUE,"",ORARIO!#REF!),"")</f>
        <v/>
      </c>
      <c r="AZ8" s="5" t="str">
        <f>IF('DOCENTI-CLASSI-MATERIE'!$B12="ITP",IF(ISBLANK(ORARIO!AE8)=TRUE,"",ORARIO!AE8),"")</f>
        <v/>
      </c>
      <c r="BA8" s="4" t="str">
        <f>IF('DOCENTI-CLASSI-MATERIE'!$B12="ITP",IF(ISBLANK(ORARIO!AF8)=TRUE,"",ORARIO!AF8),"")</f>
        <v/>
      </c>
      <c r="BB8" s="4" t="str">
        <f>IF('DOCENTI-CLASSI-MATERIE'!$B12="ITP",IF(ISBLANK(ORARIO!AG8)=TRUE,"",ORARIO!AG8),"")</f>
        <v/>
      </c>
      <c r="BC8" s="4" t="str">
        <f>IF('DOCENTI-CLASSI-MATERIE'!$B12="ITP",IF(ISBLANK(ORARIO!AH8)=TRUE,"",ORARIO!AH8),"")</f>
        <v/>
      </c>
      <c r="BD8" s="4" t="str">
        <f>IF('DOCENTI-CLASSI-MATERIE'!$B12="ITP",IF(ISBLANK(ORARIO!AI8)=TRUE,"",ORARIO!AI8),"")</f>
        <v/>
      </c>
      <c r="BE8" s="4" t="str">
        <f>IF('DOCENTI-CLASSI-MATERIE'!$B12="ITP",IF(ISBLANK(ORARIO!#REF!)=TRUE,"",ORARIO!#REF!),"")</f>
        <v/>
      </c>
      <c r="BF8" s="4" t="str">
        <f>IF('DOCENTI-CLASSI-MATERIE'!$B12="ITP",IF(ISBLANK(ORARIO!#REF!)=TRUE,"",ORARIO!#REF!),"")</f>
        <v/>
      </c>
      <c r="BG8" s="4" t="str">
        <f>IF('DOCENTI-CLASSI-MATERIE'!$B12="ITP",IF(ISBLANK(ORARIO!#REF!)=TRUE,"",ORARIO!#REF!),"")</f>
        <v/>
      </c>
      <c r="BH8" s="4" t="str">
        <f>IF('DOCENTI-CLASSI-MATERIE'!$B12="ITP",IF(ISBLANK(ORARIO!#REF!)=TRUE,"",ORARIO!#REF!),"")</f>
        <v/>
      </c>
      <c r="BI8" s="6" t="str">
        <f>IF('DOCENTI-CLASSI-MATERIE'!$B12="ITP",IF(ISBLANK(ORARIO!#REF!)=TRUE,"",ORARIO!#REF!),"")</f>
        <v/>
      </c>
    </row>
    <row r="9" spans="1:64" ht="20.100000000000001" customHeight="1">
      <c r="A9" s="78" t="str">
        <f>IF('DOCENTI-CLASSI-MATERIE'!B14="ITP",'DOCENTI-CLASSI-MATERIE'!A14,"")</f>
        <v>CAROBENE</v>
      </c>
      <c r="B9" s="5" t="str">
        <f>IF('DOCENTI-CLASSI-MATERIE'!$B14="ITP",IF(ISBLANK(ORARIO!C9)=TRUE,"",ORARIO!C9),"")</f>
        <v/>
      </c>
      <c r="C9" s="4" t="str">
        <f>IF('DOCENTI-CLASSI-MATERIE'!$B14="ITP",IF(ISBLANK(ORARIO!D9)=TRUE,"",ORARIO!D9),"")</f>
        <v/>
      </c>
      <c r="D9" s="4" t="str">
        <f>IF('DOCENTI-CLASSI-MATERIE'!$B14="ITP",IF(ISBLANK(ORARIO!E9)=TRUE,"",ORARIO!E9),"")</f>
        <v/>
      </c>
      <c r="E9" s="4" t="str">
        <f>IF('DOCENTI-CLASSI-MATERIE'!$B14="ITP",IF(ISBLANK(ORARIO!F9)=TRUE,"",ORARIO!F9),"")</f>
        <v/>
      </c>
      <c r="F9" s="4" t="str">
        <f>IF('DOCENTI-CLASSI-MATERIE'!$B14="ITP",IF(ISBLANK(ORARIO!G9)=TRUE,"",ORARIO!G9),"")</f>
        <v/>
      </c>
      <c r="G9" s="4" t="e">
        <f>IF('DOCENTI-CLASSI-MATERIE'!$B14="ITP",IF(ISBLANK(ORARIO!#REF!)=TRUE,"",ORARIO!#REF!),"")</f>
        <v>#REF!</v>
      </c>
      <c r="H9" s="4" t="e">
        <f>IF('DOCENTI-CLASSI-MATERIE'!$B14="ITP",IF(ISBLANK(ORARIO!#REF!)=TRUE,"",ORARIO!#REF!),"")</f>
        <v>#REF!</v>
      </c>
      <c r="I9" s="4" t="e">
        <f>IF('DOCENTI-CLASSI-MATERIE'!$B14="ITP",IF(ISBLANK(ORARIO!#REF!)=TRUE,"",ORARIO!#REF!),"")</f>
        <v>#REF!</v>
      </c>
      <c r="J9" s="4" t="e">
        <f>IF('DOCENTI-CLASSI-MATERIE'!$B14="ITP",IF(ISBLANK(ORARIO!#REF!)=TRUE,"",ORARIO!#REF!),"")</f>
        <v>#REF!</v>
      </c>
      <c r="K9" s="6" t="e">
        <f>IF('DOCENTI-CLASSI-MATERIE'!$B14="ITP",IF(ISBLANK(ORARIO!#REF!)=TRUE,"",ORARIO!#REF!),"")</f>
        <v>#REF!</v>
      </c>
      <c r="L9" s="5" t="str">
        <f>IF('DOCENTI-CLASSI-MATERIE'!$B14="ITP",IF(ISBLANK(ORARIO!H9)=TRUE,"",ORARIO!H9),"")</f>
        <v/>
      </c>
      <c r="M9" s="4" t="str">
        <f>IF('DOCENTI-CLASSI-MATERIE'!$B14="ITP",IF(ISBLANK(ORARIO!I9)=TRUE,"",ORARIO!I9),"")</f>
        <v/>
      </c>
      <c r="N9" s="4" t="str">
        <f>IF('DOCENTI-CLASSI-MATERIE'!$B14="ITP",IF(ISBLANK(ORARIO!J9)=TRUE,"",ORARIO!J9),"")</f>
        <v/>
      </c>
      <c r="O9" s="4" t="str">
        <f>IF('DOCENTI-CLASSI-MATERIE'!$B14="ITP",IF(ISBLANK(ORARIO!K9)=TRUE,"",ORARIO!K9),"")</f>
        <v/>
      </c>
      <c r="P9" s="4" t="str">
        <f>IF('DOCENTI-CLASSI-MATERIE'!$B14="ITP",IF(ISBLANK(ORARIO!L9)=TRUE,"",ORARIO!L9),"")</f>
        <v/>
      </c>
      <c r="Q9" s="4" t="str">
        <f>IF('DOCENTI-CLASSI-MATERIE'!$B14="ITP",IF(ISBLANK(ORARIO!M9)=TRUE,"",ORARIO!M9),"")</f>
        <v/>
      </c>
      <c r="R9" s="4" t="e">
        <f>IF('DOCENTI-CLASSI-MATERIE'!$B14="ITP",IF(ISBLANK(ORARIO!#REF!)=TRUE,"",ORARIO!#REF!),"")</f>
        <v>#REF!</v>
      </c>
      <c r="S9" s="4" t="e">
        <f>IF('DOCENTI-CLASSI-MATERIE'!$B14="ITP",IF(ISBLANK(ORARIO!#REF!)=TRUE,"",ORARIO!#REF!),"")</f>
        <v>#REF!</v>
      </c>
      <c r="T9" s="4" t="e">
        <f>IF('DOCENTI-CLASSI-MATERIE'!$B14="ITP",IF(ISBLANK(ORARIO!#REF!)=TRUE,"",ORARIO!#REF!),"")</f>
        <v>#REF!</v>
      </c>
      <c r="U9" s="6" t="e">
        <f>IF('DOCENTI-CLASSI-MATERIE'!$B14="ITP",IF(ISBLANK(ORARIO!#REF!)=TRUE,"",ORARIO!#REF!),"")</f>
        <v>#REF!</v>
      </c>
      <c r="V9" s="5" t="str">
        <f>IF('DOCENTI-CLASSI-MATERIE'!$B14="ITP",IF(ISBLANK(ORARIO!N9)=TRUE,"",ORARIO!N9),"")</f>
        <v/>
      </c>
      <c r="W9" s="4" t="str">
        <f>IF('DOCENTI-CLASSI-MATERIE'!$B14="ITP",IF(ISBLANK(ORARIO!O9)=TRUE,"",ORARIO!O9),"")</f>
        <v/>
      </c>
      <c r="X9" s="4" t="str">
        <f>IF('DOCENTI-CLASSI-MATERIE'!$B14="ITP",IF(ISBLANK(ORARIO!P9)=TRUE,"",ORARIO!P9),"")</f>
        <v/>
      </c>
      <c r="Y9" s="4" t="str">
        <f>IF('DOCENTI-CLASSI-MATERIE'!$B14="ITP",IF(ISBLANK(ORARIO!Q9)=TRUE,"",ORARIO!Q9),"")</f>
        <v/>
      </c>
      <c r="Z9" s="4" t="str">
        <f>IF('DOCENTI-CLASSI-MATERIE'!$B14="ITP",IF(ISBLANK(ORARIO!R9)=TRUE,"",ORARIO!R9),"")</f>
        <v/>
      </c>
      <c r="AA9" s="4" t="str">
        <f>IF('DOCENTI-CLASSI-MATERIE'!$B14="ITP",IF(ISBLANK(ORARIO!S9)=TRUE,"",ORARIO!S9),"")</f>
        <v/>
      </c>
      <c r="AB9" s="4" t="e">
        <f>IF('DOCENTI-CLASSI-MATERIE'!$B14="ITP",IF(ISBLANK(ORARIO!#REF!)=TRUE,"",ORARIO!#REF!),"")</f>
        <v>#REF!</v>
      </c>
      <c r="AC9" s="4" t="e">
        <f>IF('DOCENTI-CLASSI-MATERIE'!$B14="ITP",IF(ISBLANK(ORARIO!#REF!)=TRUE,"",ORARIO!#REF!),"")</f>
        <v>#REF!</v>
      </c>
      <c r="AD9" s="4" t="e">
        <f>IF('DOCENTI-CLASSI-MATERIE'!$B14="ITP",IF(ISBLANK(ORARIO!#REF!)=TRUE,"",ORARIO!#REF!),"")</f>
        <v>#REF!</v>
      </c>
      <c r="AE9" s="6" t="e">
        <f>IF('DOCENTI-CLASSI-MATERIE'!$B14="ITP",IF(ISBLANK(ORARIO!#REF!)=TRUE,"",ORARIO!#REF!),"")</f>
        <v>#REF!</v>
      </c>
      <c r="AF9" s="5" t="str">
        <f>IF('DOCENTI-CLASSI-MATERIE'!$B14="ITP",IF(ISBLANK(ORARIO!T9)=TRUE,"",ORARIO!T9),"")</f>
        <v>5E</v>
      </c>
      <c r="AG9" s="4" t="str">
        <f>IF('DOCENTI-CLASSI-MATERIE'!$B14="ITP",IF(ISBLANK(ORARIO!U9)=TRUE,"",ORARIO!U9),"")</f>
        <v>5E</v>
      </c>
      <c r="AH9" s="4" t="str">
        <f>IF('DOCENTI-CLASSI-MATERIE'!$B14="ITP",IF(ISBLANK(ORARIO!V9)=TRUE,"",ORARIO!V9),"")</f>
        <v/>
      </c>
      <c r="AI9" s="4" t="str">
        <f>IF('DOCENTI-CLASSI-MATERIE'!$B14="ITP",IF(ISBLANK(ORARIO!W9)=TRUE,"",ORARIO!W9),"")</f>
        <v/>
      </c>
      <c r="AJ9" s="4" t="str">
        <f>IF('DOCENTI-CLASSI-MATERIE'!$B14="ITP",IF(ISBLANK(ORARIO!X9)=TRUE,"",ORARIO!X9),"")</f>
        <v/>
      </c>
      <c r="AK9" s="4" t="str">
        <f>IF('DOCENTI-CLASSI-MATERIE'!$B14="ITP",IF(ISBLANK(ORARIO!Y9)=TRUE,"",ORARIO!Y9),"")</f>
        <v/>
      </c>
      <c r="AL9" s="4" t="e">
        <f>IF('DOCENTI-CLASSI-MATERIE'!$B14="ITP",IF(ISBLANK(ORARIO!#REF!)=TRUE,"",ORARIO!#REF!),"")</f>
        <v>#REF!</v>
      </c>
      <c r="AM9" s="4" t="e">
        <f>IF('DOCENTI-CLASSI-MATERIE'!$B14="ITP",IF(ISBLANK(ORARIO!#REF!)=TRUE,"",ORARIO!#REF!),"")</f>
        <v>#REF!</v>
      </c>
      <c r="AN9" s="4" t="e">
        <f>IF('DOCENTI-CLASSI-MATERIE'!$B14="ITP",IF(ISBLANK(ORARIO!#REF!)=TRUE,"",ORARIO!#REF!),"")</f>
        <v>#REF!</v>
      </c>
      <c r="AO9" s="6" t="e">
        <f>IF('DOCENTI-CLASSI-MATERIE'!$B14="ITP",IF(ISBLANK(ORARIO!#REF!)=TRUE,"",ORARIO!#REF!),"")</f>
        <v>#REF!</v>
      </c>
      <c r="AP9" s="5" t="str">
        <f>IF('DOCENTI-CLASSI-MATERIE'!$B14="ITP",IF(ISBLANK(ORARIO!Z9)=TRUE,"",ORARIO!Z9),"")</f>
        <v>5E</v>
      </c>
      <c r="AQ9" s="4" t="str">
        <f>IF('DOCENTI-CLASSI-MATERIE'!$B14="ITP",IF(ISBLANK(ORARIO!AA9)=TRUE,"",ORARIO!AA9),"")</f>
        <v>5E</v>
      </c>
      <c r="AR9" s="4" t="str">
        <f>IF('DOCENTI-CLASSI-MATERIE'!$B14="ITP",IF(ISBLANK(ORARIO!AB9)=TRUE,"",ORARIO!AB9),"")</f>
        <v/>
      </c>
      <c r="AS9" s="4" t="str">
        <f>IF('DOCENTI-CLASSI-MATERIE'!$B14="ITP",IF(ISBLANK(ORARIO!AC9)=TRUE,"",ORARIO!AC9),"")</f>
        <v/>
      </c>
      <c r="AT9" s="4" t="str">
        <f>IF('DOCENTI-CLASSI-MATERIE'!$B14="ITP",IF(ISBLANK(ORARIO!AD9)=TRUE,"",ORARIO!AD9),"")</f>
        <v/>
      </c>
      <c r="AU9" s="4" t="e">
        <f>IF('DOCENTI-CLASSI-MATERIE'!$B14="ITP",IF(ISBLANK(ORARIO!#REF!)=TRUE,"",ORARIO!#REF!),"")</f>
        <v>#REF!</v>
      </c>
      <c r="AV9" s="4" t="e">
        <f>IF('DOCENTI-CLASSI-MATERIE'!$B14="ITP",IF(ISBLANK(ORARIO!#REF!)=TRUE,"",ORARIO!#REF!),"")</f>
        <v>#REF!</v>
      </c>
      <c r="AW9" s="4" t="e">
        <f>IF('DOCENTI-CLASSI-MATERIE'!$B14="ITP",IF(ISBLANK(ORARIO!#REF!)=TRUE,"",ORARIO!#REF!),"")</f>
        <v>#REF!</v>
      </c>
      <c r="AX9" s="4" t="e">
        <f>IF('DOCENTI-CLASSI-MATERIE'!$B14="ITP",IF(ISBLANK(ORARIO!#REF!)=TRUE,"",ORARIO!#REF!),"")</f>
        <v>#REF!</v>
      </c>
      <c r="AY9" s="6" t="e">
        <f>IF('DOCENTI-CLASSI-MATERIE'!$B14="ITP",IF(ISBLANK(ORARIO!#REF!)=TRUE,"",ORARIO!#REF!),"")</f>
        <v>#REF!</v>
      </c>
      <c r="AZ9" s="5" t="str">
        <f>IF('DOCENTI-CLASSI-MATERIE'!$B14="ITP",IF(ISBLANK(ORARIO!AE9)=TRUE,"",ORARIO!AE9),"")</f>
        <v>3E</v>
      </c>
      <c r="BA9" s="4" t="str">
        <f>IF('DOCENTI-CLASSI-MATERIE'!$B14="ITP",IF(ISBLANK(ORARIO!AF9)=TRUE,"",ORARIO!AF9),"")</f>
        <v>3E</v>
      </c>
      <c r="BB9" s="4" t="str">
        <f>IF('DOCENTI-CLASSI-MATERIE'!$B14="ITP",IF(ISBLANK(ORARIO!AG9)=TRUE,"",ORARIO!AG9),"")</f>
        <v>4E</v>
      </c>
      <c r="BC9" s="4" t="str">
        <f>IF('DOCENTI-CLASSI-MATERIE'!$B14="ITP",IF(ISBLANK(ORARIO!AH9)=TRUE,"",ORARIO!AH9),"")</f>
        <v>4E</v>
      </c>
      <c r="BD9" s="4" t="str">
        <f>IF('DOCENTI-CLASSI-MATERIE'!$B14="ITP",IF(ISBLANK(ORARIO!AI9)=TRUE,"",ORARIO!AI9),"")</f>
        <v>4E</v>
      </c>
      <c r="BE9" s="4" t="e">
        <f>IF('DOCENTI-CLASSI-MATERIE'!$B14="ITP",IF(ISBLANK(ORARIO!#REF!)=TRUE,"",ORARIO!#REF!),"")</f>
        <v>#REF!</v>
      </c>
      <c r="BF9" s="4" t="e">
        <f>IF('DOCENTI-CLASSI-MATERIE'!$B14="ITP",IF(ISBLANK(ORARIO!#REF!)=TRUE,"",ORARIO!#REF!),"")</f>
        <v>#REF!</v>
      </c>
      <c r="BG9" s="4" t="e">
        <f>IF('DOCENTI-CLASSI-MATERIE'!$B14="ITP",IF(ISBLANK(ORARIO!#REF!)=TRUE,"",ORARIO!#REF!),"")</f>
        <v>#REF!</v>
      </c>
      <c r="BH9" s="4" t="e">
        <f>IF('DOCENTI-CLASSI-MATERIE'!$B14="ITP",IF(ISBLANK(ORARIO!#REF!)=TRUE,"",ORARIO!#REF!),"")</f>
        <v>#REF!</v>
      </c>
      <c r="BI9" s="6" t="e">
        <f>IF('DOCENTI-CLASSI-MATERIE'!$B14="ITP",IF(ISBLANK(ORARIO!#REF!)=TRUE,"",ORARIO!#REF!),"")</f>
        <v>#REF!</v>
      </c>
    </row>
    <row r="10" spans="1:64" ht="20.100000000000001" customHeight="1">
      <c r="A10" s="78" t="str">
        <f>IF('DOCENTI-CLASSI-MATERIE'!B16="ITP",'DOCENTI-CLASSI-MATERIE'!A16,"")</f>
        <v/>
      </c>
      <c r="B10" s="5" t="str">
        <f>IF('DOCENTI-CLASSI-MATERIE'!$B16="ITP",IF(ISBLANK(ORARIO!C10)=TRUE,"",ORARIO!C10),"")</f>
        <v/>
      </c>
      <c r="C10" s="4" t="str">
        <f>IF('DOCENTI-CLASSI-MATERIE'!$B16="ITP",IF(ISBLANK(ORARIO!D10)=TRUE,"",ORARIO!D10),"")</f>
        <v/>
      </c>
      <c r="D10" s="4" t="str">
        <f>IF('DOCENTI-CLASSI-MATERIE'!$B16="ITP",IF(ISBLANK(ORARIO!E10)=TRUE,"",ORARIO!E10),"")</f>
        <v/>
      </c>
      <c r="E10" s="4" t="str">
        <f>IF('DOCENTI-CLASSI-MATERIE'!$B16="ITP",IF(ISBLANK(ORARIO!F10)=TRUE,"",ORARIO!F10),"")</f>
        <v/>
      </c>
      <c r="F10" s="4" t="str">
        <f>IF('DOCENTI-CLASSI-MATERIE'!$B16="ITP",IF(ISBLANK(ORARIO!G10)=TRUE,"",ORARIO!G10),"")</f>
        <v/>
      </c>
      <c r="G10" s="4" t="str">
        <f>IF('DOCENTI-CLASSI-MATERIE'!$B16="ITP",IF(ISBLANK(ORARIO!#REF!)=TRUE,"",ORARIO!#REF!),"")</f>
        <v/>
      </c>
      <c r="H10" s="4" t="str">
        <f>IF('DOCENTI-CLASSI-MATERIE'!$B16="ITP",IF(ISBLANK(ORARIO!#REF!)=TRUE,"",ORARIO!#REF!),"")</f>
        <v/>
      </c>
      <c r="I10" s="4" t="str">
        <f>IF('DOCENTI-CLASSI-MATERIE'!$B16="ITP",IF(ISBLANK(ORARIO!#REF!)=TRUE,"",ORARIO!#REF!),"")</f>
        <v/>
      </c>
      <c r="J10" s="4" t="str">
        <f>IF('DOCENTI-CLASSI-MATERIE'!$B16="ITP",IF(ISBLANK(ORARIO!#REF!)=TRUE,"",ORARIO!#REF!),"")</f>
        <v/>
      </c>
      <c r="K10" s="6" t="str">
        <f>IF('DOCENTI-CLASSI-MATERIE'!$B16="ITP",IF(ISBLANK(ORARIO!#REF!)=TRUE,"",ORARIO!#REF!),"")</f>
        <v/>
      </c>
      <c r="L10" s="5" t="str">
        <f>IF('DOCENTI-CLASSI-MATERIE'!$B16="ITP",IF(ISBLANK(ORARIO!H10)=TRUE,"",ORARIO!H10),"")</f>
        <v/>
      </c>
      <c r="M10" s="4" t="str">
        <f>IF('DOCENTI-CLASSI-MATERIE'!$B16="ITP",IF(ISBLANK(ORARIO!I10)=TRUE,"",ORARIO!I10),"")</f>
        <v/>
      </c>
      <c r="N10" s="4" t="str">
        <f>IF('DOCENTI-CLASSI-MATERIE'!$B16="ITP",IF(ISBLANK(ORARIO!J10)=TRUE,"",ORARIO!J10),"")</f>
        <v/>
      </c>
      <c r="O10" s="4" t="str">
        <f>IF('DOCENTI-CLASSI-MATERIE'!$B16="ITP",IF(ISBLANK(ORARIO!K10)=TRUE,"",ORARIO!K10),"")</f>
        <v/>
      </c>
      <c r="P10" s="4" t="str">
        <f>IF('DOCENTI-CLASSI-MATERIE'!$B16="ITP",IF(ISBLANK(ORARIO!L10)=TRUE,"",ORARIO!L10),"")</f>
        <v/>
      </c>
      <c r="Q10" s="4" t="str">
        <f>IF('DOCENTI-CLASSI-MATERIE'!$B16="ITP",IF(ISBLANK(ORARIO!M10)=TRUE,"",ORARIO!M10),"")</f>
        <v/>
      </c>
      <c r="R10" s="4" t="str">
        <f>IF('DOCENTI-CLASSI-MATERIE'!$B16="ITP",IF(ISBLANK(ORARIO!#REF!)=TRUE,"",ORARIO!#REF!),"")</f>
        <v/>
      </c>
      <c r="S10" s="4" t="str">
        <f>IF('DOCENTI-CLASSI-MATERIE'!$B16="ITP",IF(ISBLANK(ORARIO!#REF!)=TRUE,"",ORARIO!#REF!),"")</f>
        <v/>
      </c>
      <c r="T10" s="4" t="str">
        <f>IF('DOCENTI-CLASSI-MATERIE'!$B16="ITP",IF(ISBLANK(ORARIO!#REF!)=TRUE,"",ORARIO!#REF!),"")</f>
        <v/>
      </c>
      <c r="U10" s="6" t="str">
        <f>IF('DOCENTI-CLASSI-MATERIE'!$B16="ITP",IF(ISBLANK(ORARIO!#REF!)=TRUE,"",ORARIO!#REF!),"")</f>
        <v/>
      </c>
      <c r="V10" s="5" t="str">
        <f>IF('DOCENTI-CLASSI-MATERIE'!$B16="ITP",IF(ISBLANK(ORARIO!N10)=TRUE,"",ORARIO!N10),"")</f>
        <v/>
      </c>
      <c r="W10" s="4" t="str">
        <f>IF('DOCENTI-CLASSI-MATERIE'!$B16="ITP",IF(ISBLANK(ORARIO!O10)=TRUE,"",ORARIO!O10),"")</f>
        <v/>
      </c>
      <c r="X10" s="4" t="str">
        <f>IF('DOCENTI-CLASSI-MATERIE'!$B16="ITP",IF(ISBLANK(ORARIO!P10)=TRUE,"",ORARIO!P10),"")</f>
        <v/>
      </c>
      <c r="Y10" s="4" t="str">
        <f>IF('DOCENTI-CLASSI-MATERIE'!$B16="ITP",IF(ISBLANK(ORARIO!Q10)=TRUE,"",ORARIO!Q10),"")</f>
        <v/>
      </c>
      <c r="Z10" s="4" t="str">
        <f>IF('DOCENTI-CLASSI-MATERIE'!$B16="ITP",IF(ISBLANK(ORARIO!R10)=TRUE,"",ORARIO!R10),"")</f>
        <v/>
      </c>
      <c r="AA10" s="4" t="str">
        <f>IF('DOCENTI-CLASSI-MATERIE'!$B16="ITP",IF(ISBLANK(ORARIO!S10)=TRUE,"",ORARIO!S10),"")</f>
        <v/>
      </c>
      <c r="AB10" s="4" t="str">
        <f>IF('DOCENTI-CLASSI-MATERIE'!$B16="ITP",IF(ISBLANK(ORARIO!#REF!)=TRUE,"",ORARIO!#REF!),"")</f>
        <v/>
      </c>
      <c r="AC10" s="4" t="str">
        <f>IF('DOCENTI-CLASSI-MATERIE'!$B16="ITP",IF(ISBLANK(ORARIO!#REF!)=TRUE,"",ORARIO!#REF!),"")</f>
        <v/>
      </c>
      <c r="AD10" s="4" t="str">
        <f>IF('DOCENTI-CLASSI-MATERIE'!$B16="ITP",IF(ISBLANK(ORARIO!#REF!)=TRUE,"",ORARIO!#REF!),"")</f>
        <v/>
      </c>
      <c r="AE10" s="6" t="str">
        <f>IF('DOCENTI-CLASSI-MATERIE'!$B16="ITP",IF(ISBLANK(ORARIO!#REF!)=TRUE,"",ORARIO!#REF!),"")</f>
        <v/>
      </c>
      <c r="AF10" s="5" t="str">
        <f>IF('DOCENTI-CLASSI-MATERIE'!$B16="ITP",IF(ISBLANK(ORARIO!T10)=TRUE,"",ORARIO!T10),"")</f>
        <v/>
      </c>
      <c r="AG10" s="4" t="str">
        <f>IF('DOCENTI-CLASSI-MATERIE'!$B16="ITP",IF(ISBLANK(ORARIO!U10)=TRUE,"",ORARIO!U10),"")</f>
        <v/>
      </c>
      <c r="AH10" s="4" t="str">
        <f>IF('DOCENTI-CLASSI-MATERIE'!$B16="ITP",IF(ISBLANK(ORARIO!V10)=TRUE,"",ORARIO!V10),"")</f>
        <v/>
      </c>
      <c r="AI10" s="4" t="str">
        <f>IF('DOCENTI-CLASSI-MATERIE'!$B16="ITP",IF(ISBLANK(ORARIO!W10)=TRUE,"",ORARIO!W10),"")</f>
        <v/>
      </c>
      <c r="AJ10" s="4" t="str">
        <f>IF('DOCENTI-CLASSI-MATERIE'!$B16="ITP",IF(ISBLANK(ORARIO!X10)=TRUE,"",ORARIO!X10),"")</f>
        <v/>
      </c>
      <c r="AK10" s="4" t="str">
        <f>IF('DOCENTI-CLASSI-MATERIE'!$B16="ITP",IF(ISBLANK(ORARIO!Y10)=TRUE,"",ORARIO!Y10),"")</f>
        <v/>
      </c>
      <c r="AL10" s="4" t="str">
        <f>IF('DOCENTI-CLASSI-MATERIE'!$B16="ITP",IF(ISBLANK(ORARIO!#REF!)=TRUE,"",ORARIO!#REF!),"")</f>
        <v/>
      </c>
      <c r="AM10" s="4" t="str">
        <f>IF('DOCENTI-CLASSI-MATERIE'!$B16="ITP",IF(ISBLANK(ORARIO!#REF!)=TRUE,"",ORARIO!#REF!),"")</f>
        <v/>
      </c>
      <c r="AN10" s="4" t="str">
        <f>IF('DOCENTI-CLASSI-MATERIE'!$B16="ITP",IF(ISBLANK(ORARIO!#REF!)=TRUE,"",ORARIO!#REF!),"")</f>
        <v/>
      </c>
      <c r="AO10" s="6" t="str">
        <f>IF('DOCENTI-CLASSI-MATERIE'!$B16="ITP",IF(ISBLANK(ORARIO!#REF!)=TRUE,"",ORARIO!#REF!),"")</f>
        <v/>
      </c>
      <c r="AP10" s="5" t="str">
        <f>IF('DOCENTI-CLASSI-MATERIE'!$B16="ITP",IF(ISBLANK(ORARIO!Z10)=TRUE,"",ORARIO!Z10),"")</f>
        <v/>
      </c>
      <c r="AQ10" s="4" t="str">
        <f>IF('DOCENTI-CLASSI-MATERIE'!$B16="ITP",IF(ISBLANK(ORARIO!AA10)=TRUE,"",ORARIO!AA10),"")</f>
        <v/>
      </c>
      <c r="AR10" s="4" t="str">
        <f>IF('DOCENTI-CLASSI-MATERIE'!$B16="ITP",IF(ISBLANK(ORARIO!AB10)=TRUE,"",ORARIO!AB10),"")</f>
        <v/>
      </c>
      <c r="AS10" s="4" t="str">
        <f>IF('DOCENTI-CLASSI-MATERIE'!$B16="ITP",IF(ISBLANK(ORARIO!AC10)=TRUE,"",ORARIO!AC10),"")</f>
        <v/>
      </c>
      <c r="AT10" s="4" t="str">
        <f>IF('DOCENTI-CLASSI-MATERIE'!$B16="ITP",IF(ISBLANK(ORARIO!AD10)=TRUE,"",ORARIO!AD10),"")</f>
        <v/>
      </c>
      <c r="AU10" s="4" t="str">
        <f>IF('DOCENTI-CLASSI-MATERIE'!$B16="ITP",IF(ISBLANK(ORARIO!#REF!)=TRUE,"",ORARIO!#REF!),"")</f>
        <v/>
      </c>
      <c r="AV10" s="4" t="str">
        <f>IF('DOCENTI-CLASSI-MATERIE'!$B16="ITP",IF(ISBLANK(ORARIO!#REF!)=TRUE,"",ORARIO!#REF!),"")</f>
        <v/>
      </c>
      <c r="AW10" s="4" t="str">
        <f>IF('DOCENTI-CLASSI-MATERIE'!$B16="ITP",IF(ISBLANK(ORARIO!#REF!)=TRUE,"",ORARIO!#REF!),"")</f>
        <v/>
      </c>
      <c r="AX10" s="4" t="str">
        <f>IF('DOCENTI-CLASSI-MATERIE'!$B16="ITP",IF(ISBLANK(ORARIO!#REF!)=TRUE,"",ORARIO!#REF!),"")</f>
        <v/>
      </c>
      <c r="AY10" s="6" t="str">
        <f>IF('DOCENTI-CLASSI-MATERIE'!$B16="ITP",IF(ISBLANK(ORARIO!#REF!)=TRUE,"",ORARIO!#REF!),"")</f>
        <v/>
      </c>
      <c r="AZ10" s="5" t="str">
        <f>IF('DOCENTI-CLASSI-MATERIE'!$B16="ITP",IF(ISBLANK(ORARIO!AE10)=TRUE,"",ORARIO!AE10),"")</f>
        <v/>
      </c>
      <c r="BA10" s="4" t="str">
        <f>IF('DOCENTI-CLASSI-MATERIE'!$B16="ITP",IF(ISBLANK(ORARIO!AF10)=TRUE,"",ORARIO!AF10),"")</f>
        <v/>
      </c>
      <c r="BB10" s="4" t="str">
        <f>IF('DOCENTI-CLASSI-MATERIE'!$B16="ITP",IF(ISBLANK(ORARIO!AG10)=TRUE,"",ORARIO!AG10),"")</f>
        <v/>
      </c>
      <c r="BC10" s="4" t="str">
        <f>IF('DOCENTI-CLASSI-MATERIE'!$B16="ITP",IF(ISBLANK(ORARIO!AH10)=TRUE,"",ORARIO!AH10),"")</f>
        <v/>
      </c>
      <c r="BD10" s="4" t="str">
        <f>IF('DOCENTI-CLASSI-MATERIE'!$B16="ITP",IF(ISBLANK(ORARIO!AI10)=TRUE,"",ORARIO!AI10),"")</f>
        <v/>
      </c>
      <c r="BE10" s="4" t="str">
        <f>IF('DOCENTI-CLASSI-MATERIE'!$B16="ITP",IF(ISBLANK(ORARIO!#REF!)=TRUE,"",ORARIO!#REF!),"")</f>
        <v/>
      </c>
      <c r="BF10" s="4" t="str">
        <f>IF('DOCENTI-CLASSI-MATERIE'!$B16="ITP",IF(ISBLANK(ORARIO!#REF!)=TRUE,"",ORARIO!#REF!),"")</f>
        <v/>
      </c>
      <c r="BG10" s="4" t="str">
        <f>IF('DOCENTI-CLASSI-MATERIE'!$B16="ITP",IF(ISBLANK(ORARIO!#REF!)=TRUE,"",ORARIO!#REF!),"")</f>
        <v/>
      </c>
      <c r="BH10" s="4" t="str">
        <f>IF('DOCENTI-CLASSI-MATERIE'!$B16="ITP",IF(ISBLANK(ORARIO!#REF!)=TRUE,"",ORARIO!#REF!),"")</f>
        <v/>
      </c>
      <c r="BI10" s="6" t="str">
        <f>IF('DOCENTI-CLASSI-MATERIE'!$B16="ITP",IF(ISBLANK(ORARIO!#REF!)=TRUE,"",ORARIO!#REF!),"")</f>
        <v/>
      </c>
    </row>
    <row r="11" spans="1:64" ht="20.100000000000001" customHeight="1">
      <c r="A11" s="78" t="str">
        <f>IF('DOCENTI-CLASSI-MATERIE'!B18="ITP",'DOCENTI-CLASSI-MATERIE'!A18,"")</f>
        <v/>
      </c>
      <c r="B11" s="5" t="str">
        <f>IF('DOCENTI-CLASSI-MATERIE'!$B18="ITP",IF(ISBLANK(ORARIO!C11)=TRUE,"",ORARIO!C11),"")</f>
        <v/>
      </c>
      <c r="C11" s="4" t="str">
        <f>IF('DOCENTI-CLASSI-MATERIE'!$B18="ITP",IF(ISBLANK(ORARIO!D11)=TRUE,"",ORARIO!D11),"")</f>
        <v/>
      </c>
      <c r="D11" s="4" t="str">
        <f>IF('DOCENTI-CLASSI-MATERIE'!$B18="ITP",IF(ISBLANK(ORARIO!E11)=TRUE,"",ORARIO!E11),"")</f>
        <v/>
      </c>
      <c r="E11" s="4" t="str">
        <f>IF('DOCENTI-CLASSI-MATERIE'!$B18="ITP",IF(ISBLANK(ORARIO!F11)=TRUE,"",ORARIO!F11),"")</f>
        <v/>
      </c>
      <c r="F11" s="4" t="str">
        <f>IF('DOCENTI-CLASSI-MATERIE'!$B18="ITP",IF(ISBLANK(ORARIO!G11)=TRUE,"",ORARIO!G11),"")</f>
        <v/>
      </c>
      <c r="G11" s="4" t="str">
        <f>IF('DOCENTI-CLASSI-MATERIE'!$B18="ITP",IF(ISBLANK(ORARIO!#REF!)=TRUE,"",ORARIO!#REF!),"")</f>
        <v/>
      </c>
      <c r="H11" s="4" t="str">
        <f>IF('DOCENTI-CLASSI-MATERIE'!$B18="ITP",IF(ISBLANK(ORARIO!#REF!)=TRUE,"",ORARIO!#REF!),"")</f>
        <v/>
      </c>
      <c r="I11" s="4" t="str">
        <f>IF('DOCENTI-CLASSI-MATERIE'!$B18="ITP",IF(ISBLANK(ORARIO!#REF!)=TRUE,"",ORARIO!#REF!),"")</f>
        <v/>
      </c>
      <c r="J11" s="4" t="str">
        <f>IF('DOCENTI-CLASSI-MATERIE'!$B18="ITP",IF(ISBLANK(ORARIO!#REF!)=TRUE,"",ORARIO!#REF!),"")</f>
        <v/>
      </c>
      <c r="K11" s="6" t="str">
        <f>IF('DOCENTI-CLASSI-MATERIE'!$B18="ITP",IF(ISBLANK(ORARIO!#REF!)=TRUE,"",ORARIO!#REF!),"")</f>
        <v/>
      </c>
      <c r="L11" s="5" t="str">
        <f>IF('DOCENTI-CLASSI-MATERIE'!$B18="ITP",IF(ISBLANK(ORARIO!H11)=TRUE,"",ORARIO!H11),"")</f>
        <v/>
      </c>
      <c r="M11" s="4" t="str">
        <f>IF('DOCENTI-CLASSI-MATERIE'!$B18="ITP",IF(ISBLANK(ORARIO!I11)=TRUE,"",ORARIO!I11),"")</f>
        <v/>
      </c>
      <c r="N11" s="4" t="str">
        <f>IF('DOCENTI-CLASSI-MATERIE'!$B18="ITP",IF(ISBLANK(ORARIO!J11)=TRUE,"",ORARIO!J11),"")</f>
        <v/>
      </c>
      <c r="O11" s="4" t="str">
        <f>IF('DOCENTI-CLASSI-MATERIE'!$B18="ITP",IF(ISBLANK(ORARIO!K11)=TRUE,"",ORARIO!K11),"")</f>
        <v/>
      </c>
      <c r="P11" s="4" t="str">
        <f>IF('DOCENTI-CLASSI-MATERIE'!$B18="ITP",IF(ISBLANK(ORARIO!L11)=TRUE,"",ORARIO!L11),"")</f>
        <v/>
      </c>
      <c r="Q11" s="4" t="str">
        <f>IF('DOCENTI-CLASSI-MATERIE'!$B18="ITP",IF(ISBLANK(ORARIO!M11)=TRUE,"",ORARIO!M11),"")</f>
        <v/>
      </c>
      <c r="R11" s="4" t="str">
        <f>IF('DOCENTI-CLASSI-MATERIE'!$B18="ITP",IF(ISBLANK(ORARIO!#REF!)=TRUE,"",ORARIO!#REF!),"")</f>
        <v/>
      </c>
      <c r="S11" s="4" t="str">
        <f>IF('DOCENTI-CLASSI-MATERIE'!$B18="ITP",IF(ISBLANK(ORARIO!#REF!)=TRUE,"",ORARIO!#REF!),"")</f>
        <v/>
      </c>
      <c r="T11" s="4" t="str">
        <f>IF('DOCENTI-CLASSI-MATERIE'!$B18="ITP",IF(ISBLANK(ORARIO!#REF!)=TRUE,"",ORARIO!#REF!),"")</f>
        <v/>
      </c>
      <c r="U11" s="6" t="str">
        <f>IF('DOCENTI-CLASSI-MATERIE'!$B18="ITP",IF(ISBLANK(ORARIO!#REF!)=TRUE,"",ORARIO!#REF!),"")</f>
        <v/>
      </c>
      <c r="V11" s="5" t="str">
        <f>IF('DOCENTI-CLASSI-MATERIE'!$B18="ITP",IF(ISBLANK(ORARIO!N11)=TRUE,"",ORARIO!N11),"")</f>
        <v/>
      </c>
      <c r="W11" s="4" t="str">
        <f>IF('DOCENTI-CLASSI-MATERIE'!$B18="ITP",IF(ISBLANK(ORARIO!O11)=TRUE,"",ORARIO!O11),"")</f>
        <v/>
      </c>
      <c r="X11" s="4" t="str">
        <f>IF('DOCENTI-CLASSI-MATERIE'!$B18="ITP",IF(ISBLANK(ORARIO!P11)=TRUE,"",ORARIO!P11),"")</f>
        <v/>
      </c>
      <c r="Y11" s="4" t="str">
        <f>IF('DOCENTI-CLASSI-MATERIE'!$B18="ITP",IF(ISBLANK(ORARIO!Q11)=TRUE,"",ORARIO!Q11),"")</f>
        <v/>
      </c>
      <c r="Z11" s="4" t="str">
        <f>IF('DOCENTI-CLASSI-MATERIE'!$B18="ITP",IF(ISBLANK(ORARIO!R11)=TRUE,"",ORARIO!R11),"")</f>
        <v/>
      </c>
      <c r="AA11" s="4" t="str">
        <f>IF('DOCENTI-CLASSI-MATERIE'!$B18="ITP",IF(ISBLANK(ORARIO!S11)=TRUE,"",ORARIO!S11),"")</f>
        <v/>
      </c>
      <c r="AB11" s="4" t="str">
        <f>IF('DOCENTI-CLASSI-MATERIE'!$B18="ITP",IF(ISBLANK(ORARIO!#REF!)=TRUE,"",ORARIO!#REF!),"")</f>
        <v/>
      </c>
      <c r="AC11" s="4" t="str">
        <f>IF('DOCENTI-CLASSI-MATERIE'!$B18="ITP",IF(ISBLANK(ORARIO!#REF!)=TRUE,"",ORARIO!#REF!),"")</f>
        <v/>
      </c>
      <c r="AD11" s="4" t="str">
        <f>IF('DOCENTI-CLASSI-MATERIE'!$B18="ITP",IF(ISBLANK(ORARIO!#REF!)=TRUE,"",ORARIO!#REF!),"")</f>
        <v/>
      </c>
      <c r="AE11" s="6" t="str">
        <f>IF('DOCENTI-CLASSI-MATERIE'!$B18="ITP",IF(ISBLANK(ORARIO!#REF!)=TRUE,"",ORARIO!#REF!),"")</f>
        <v/>
      </c>
      <c r="AF11" s="5" t="str">
        <f>IF('DOCENTI-CLASSI-MATERIE'!$B18="ITP",IF(ISBLANK(ORARIO!T11)=TRUE,"",ORARIO!T11),"")</f>
        <v/>
      </c>
      <c r="AG11" s="4" t="str">
        <f>IF('DOCENTI-CLASSI-MATERIE'!$B18="ITP",IF(ISBLANK(ORARIO!U11)=TRUE,"",ORARIO!U11),"")</f>
        <v/>
      </c>
      <c r="AH11" s="4" t="str">
        <f>IF('DOCENTI-CLASSI-MATERIE'!$B18="ITP",IF(ISBLANK(ORARIO!V11)=TRUE,"",ORARIO!V11),"")</f>
        <v/>
      </c>
      <c r="AI11" s="4" t="str">
        <f>IF('DOCENTI-CLASSI-MATERIE'!$B18="ITP",IF(ISBLANK(ORARIO!W11)=TRUE,"",ORARIO!W11),"")</f>
        <v/>
      </c>
      <c r="AJ11" s="4" t="str">
        <f>IF('DOCENTI-CLASSI-MATERIE'!$B18="ITP",IF(ISBLANK(ORARIO!X11)=TRUE,"",ORARIO!X11),"")</f>
        <v/>
      </c>
      <c r="AK11" s="4" t="str">
        <f>IF('DOCENTI-CLASSI-MATERIE'!$B18="ITP",IF(ISBLANK(ORARIO!Y11)=TRUE,"",ORARIO!Y11),"")</f>
        <v/>
      </c>
      <c r="AL11" s="4" t="str">
        <f>IF('DOCENTI-CLASSI-MATERIE'!$B18="ITP",IF(ISBLANK(ORARIO!#REF!)=TRUE,"",ORARIO!#REF!),"")</f>
        <v/>
      </c>
      <c r="AM11" s="4" t="str">
        <f>IF('DOCENTI-CLASSI-MATERIE'!$B18="ITP",IF(ISBLANK(ORARIO!#REF!)=TRUE,"",ORARIO!#REF!),"")</f>
        <v/>
      </c>
      <c r="AN11" s="4" t="str">
        <f>IF('DOCENTI-CLASSI-MATERIE'!$B18="ITP",IF(ISBLANK(ORARIO!#REF!)=TRUE,"",ORARIO!#REF!),"")</f>
        <v/>
      </c>
      <c r="AO11" s="6" t="str">
        <f>IF('DOCENTI-CLASSI-MATERIE'!$B18="ITP",IF(ISBLANK(ORARIO!#REF!)=TRUE,"",ORARIO!#REF!),"")</f>
        <v/>
      </c>
      <c r="AP11" s="5" t="str">
        <f>IF('DOCENTI-CLASSI-MATERIE'!$B18="ITP",IF(ISBLANK(ORARIO!Z11)=TRUE,"",ORARIO!Z11),"")</f>
        <v/>
      </c>
      <c r="AQ11" s="4" t="str">
        <f>IF('DOCENTI-CLASSI-MATERIE'!$B18="ITP",IF(ISBLANK(ORARIO!AA11)=TRUE,"",ORARIO!AA11),"")</f>
        <v/>
      </c>
      <c r="AR11" s="4" t="str">
        <f>IF('DOCENTI-CLASSI-MATERIE'!$B18="ITP",IF(ISBLANK(ORARIO!AB11)=TRUE,"",ORARIO!AB11),"")</f>
        <v/>
      </c>
      <c r="AS11" s="4" t="str">
        <f>IF('DOCENTI-CLASSI-MATERIE'!$B18="ITP",IF(ISBLANK(ORARIO!AC11)=TRUE,"",ORARIO!AC11),"")</f>
        <v/>
      </c>
      <c r="AT11" s="4" t="str">
        <f>IF('DOCENTI-CLASSI-MATERIE'!$B18="ITP",IF(ISBLANK(ORARIO!AD11)=TRUE,"",ORARIO!AD11),"")</f>
        <v/>
      </c>
      <c r="AU11" s="4" t="str">
        <f>IF('DOCENTI-CLASSI-MATERIE'!$B18="ITP",IF(ISBLANK(ORARIO!#REF!)=TRUE,"",ORARIO!#REF!),"")</f>
        <v/>
      </c>
      <c r="AV11" s="4" t="str">
        <f>IF('DOCENTI-CLASSI-MATERIE'!$B18="ITP",IF(ISBLANK(ORARIO!#REF!)=TRUE,"",ORARIO!#REF!),"")</f>
        <v/>
      </c>
      <c r="AW11" s="4" t="str">
        <f>IF('DOCENTI-CLASSI-MATERIE'!$B18="ITP",IF(ISBLANK(ORARIO!#REF!)=TRUE,"",ORARIO!#REF!),"")</f>
        <v/>
      </c>
      <c r="AX11" s="4" t="str">
        <f>IF('DOCENTI-CLASSI-MATERIE'!$B18="ITP",IF(ISBLANK(ORARIO!#REF!)=TRUE,"",ORARIO!#REF!),"")</f>
        <v/>
      </c>
      <c r="AY11" s="6" t="str">
        <f>IF('DOCENTI-CLASSI-MATERIE'!$B18="ITP",IF(ISBLANK(ORARIO!#REF!)=TRUE,"",ORARIO!#REF!),"")</f>
        <v/>
      </c>
      <c r="AZ11" s="5" t="str">
        <f>IF('DOCENTI-CLASSI-MATERIE'!$B18="ITP",IF(ISBLANK(ORARIO!AE11)=TRUE,"",ORARIO!AE11),"")</f>
        <v/>
      </c>
      <c r="BA11" s="4" t="str">
        <f>IF('DOCENTI-CLASSI-MATERIE'!$B18="ITP",IF(ISBLANK(ORARIO!AF11)=TRUE,"",ORARIO!AF11),"")</f>
        <v/>
      </c>
      <c r="BB11" s="4" t="str">
        <f>IF('DOCENTI-CLASSI-MATERIE'!$B18="ITP",IF(ISBLANK(ORARIO!AG11)=TRUE,"",ORARIO!AG11),"")</f>
        <v/>
      </c>
      <c r="BC11" s="4" t="str">
        <f>IF('DOCENTI-CLASSI-MATERIE'!$B18="ITP",IF(ISBLANK(ORARIO!AH11)=TRUE,"",ORARIO!AH11),"")</f>
        <v/>
      </c>
      <c r="BD11" s="4" t="str">
        <f>IF('DOCENTI-CLASSI-MATERIE'!$B18="ITP",IF(ISBLANK(ORARIO!AI11)=TRUE,"",ORARIO!AI11),"")</f>
        <v/>
      </c>
      <c r="BE11" s="4" t="str">
        <f>IF('DOCENTI-CLASSI-MATERIE'!$B18="ITP",IF(ISBLANK(ORARIO!#REF!)=TRUE,"",ORARIO!#REF!),"")</f>
        <v/>
      </c>
      <c r="BF11" s="4" t="str">
        <f>IF('DOCENTI-CLASSI-MATERIE'!$B18="ITP",IF(ISBLANK(ORARIO!#REF!)=TRUE,"",ORARIO!#REF!),"")</f>
        <v/>
      </c>
      <c r="BG11" s="4" t="str">
        <f>IF('DOCENTI-CLASSI-MATERIE'!$B18="ITP",IF(ISBLANK(ORARIO!#REF!)=TRUE,"",ORARIO!#REF!),"")</f>
        <v/>
      </c>
      <c r="BH11" s="4" t="str">
        <f>IF('DOCENTI-CLASSI-MATERIE'!$B18="ITP",IF(ISBLANK(ORARIO!#REF!)=TRUE,"",ORARIO!#REF!),"")</f>
        <v/>
      </c>
      <c r="BI11" s="6" t="str">
        <f>IF('DOCENTI-CLASSI-MATERIE'!$B18="ITP",IF(ISBLANK(ORARIO!#REF!)=TRUE,"",ORARIO!#REF!),"")</f>
        <v/>
      </c>
    </row>
    <row r="12" spans="1:64" ht="20.100000000000001" customHeight="1">
      <c r="A12" s="78" t="str">
        <f>IF('DOCENTI-CLASSI-MATERIE'!B20="ITP",'DOCENTI-CLASSI-MATERIE'!A20,"")</f>
        <v/>
      </c>
      <c r="B12" s="5" t="str">
        <f>IF('DOCENTI-CLASSI-MATERIE'!$B20="ITP",IF(ISBLANK(ORARIO!C12)=TRUE,"",ORARIO!C12),"")</f>
        <v/>
      </c>
      <c r="C12" s="4" t="str">
        <f>IF('DOCENTI-CLASSI-MATERIE'!$B20="ITP",IF(ISBLANK(ORARIO!D12)=TRUE,"",ORARIO!D12),"")</f>
        <v/>
      </c>
      <c r="D12" s="4" t="str">
        <f>IF('DOCENTI-CLASSI-MATERIE'!$B20="ITP",IF(ISBLANK(ORARIO!E12)=TRUE,"",ORARIO!E12),"")</f>
        <v/>
      </c>
      <c r="E12" s="4" t="str">
        <f>IF('DOCENTI-CLASSI-MATERIE'!$B20="ITP",IF(ISBLANK(ORARIO!F12)=TRUE,"",ORARIO!F12),"")</f>
        <v/>
      </c>
      <c r="F12" s="4" t="str">
        <f>IF('DOCENTI-CLASSI-MATERIE'!$B20="ITP",IF(ISBLANK(ORARIO!G12)=TRUE,"",ORARIO!G12),"")</f>
        <v/>
      </c>
      <c r="G12" s="4" t="str">
        <f>IF('DOCENTI-CLASSI-MATERIE'!$B20="ITP",IF(ISBLANK(ORARIO!#REF!)=TRUE,"",ORARIO!#REF!),"")</f>
        <v/>
      </c>
      <c r="H12" s="4" t="str">
        <f>IF('DOCENTI-CLASSI-MATERIE'!$B20="ITP",IF(ISBLANK(ORARIO!#REF!)=TRUE,"",ORARIO!#REF!),"")</f>
        <v/>
      </c>
      <c r="I12" s="4" t="str">
        <f>IF('DOCENTI-CLASSI-MATERIE'!$B20="ITP",IF(ISBLANK(ORARIO!#REF!)=TRUE,"",ORARIO!#REF!),"")</f>
        <v/>
      </c>
      <c r="J12" s="4" t="str">
        <f>IF('DOCENTI-CLASSI-MATERIE'!$B20="ITP",IF(ISBLANK(ORARIO!#REF!)=TRUE,"",ORARIO!#REF!),"")</f>
        <v/>
      </c>
      <c r="K12" s="6" t="str">
        <f>IF('DOCENTI-CLASSI-MATERIE'!$B20="ITP",IF(ISBLANK(ORARIO!#REF!)=TRUE,"",ORARIO!#REF!),"")</f>
        <v/>
      </c>
      <c r="L12" s="5" t="str">
        <f>IF('DOCENTI-CLASSI-MATERIE'!$B20="ITP",IF(ISBLANK(ORARIO!H12)=TRUE,"",ORARIO!H12),"")</f>
        <v/>
      </c>
      <c r="M12" s="4" t="str">
        <f>IF('DOCENTI-CLASSI-MATERIE'!$B20="ITP",IF(ISBLANK(ORARIO!I12)=TRUE,"",ORARIO!I12),"")</f>
        <v/>
      </c>
      <c r="N12" s="4" t="str">
        <f>IF('DOCENTI-CLASSI-MATERIE'!$B20="ITP",IF(ISBLANK(ORARIO!J12)=TRUE,"",ORARIO!J12),"")</f>
        <v/>
      </c>
      <c r="O12" s="4" t="str">
        <f>IF('DOCENTI-CLASSI-MATERIE'!$B20="ITP",IF(ISBLANK(ORARIO!K12)=TRUE,"",ORARIO!K12),"")</f>
        <v/>
      </c>
      <c r="P12" s="4" t="str">
        <f>IF('DOCENTI-CLASSI-MATERIE'!$B20="ITP",IF(ISBLANK(ORARIO!L12)=TRUE,"",ORARIO!L12),"")</f>
        <v/>
      </c>
      <c r="Q12" s="4" t="str">
        <f>IF('DOCENTI-CLASSI-MATERIE'!$B20="ITP",IF(ISBLANK(ORARIO!M12)=TRUE,"",ORARIO!M12),"")</f>
        <v/>
      </c>
      <c r="R12" s="4" t="str">
        <f>IF('DOCENTI-CLASSI-MATERIE'!$B20="ITP",IF(ISBLANK(ORARIO!#REF!)=TRUE,"",ORARIO!#REF!),"")</f>
        <v/>
      </c>
      <c r="S12" s="4" t="str">
        <f>IF('DOCENTI-CLASSI-MATERIE'!$B20="ITP",IF(ISBLANK(ORARIO!#REF!)=TRUE,"",ORARIO!#REF!),"")</f>
        <v/>
      </c>
      <c r="T12" s="4" t="str">
        <f>IF('DOCENTI-CLASSI-MATERIE'!$B20="ITP",IF(ISBLANK(ORARIO!#REF!)=TRUE,"",ORARIO!#REF!),"")</f>
        <v/>
      </c>
      <c r="U12" s="6" t="str">
        <f>IF('DOCENTI-CLASSI-MATERIE'!$B20="ITP",IF(ISBLANK(ORARIO!#REF!)=TRUE,"",ORARIO!#REF!),"")</f>
        <v/>
      </c>
      <c r="V12" s="5" t="str">
        <f>IF('DOCENTI-CLASSI-MATERIE'!$B20="ITP",IF(ISBLANK(ORARIO!N12)=TRUE,"",ORARIO!N12),"")</f>
        <v/>
      </c>
      <c r="W12" s="4" t="str">
        <f>IF('DOCENTI-CLASSI-MATERIE'!$B20="ITP",IF(ISBLANK(ORARIO!O12)=TRUE,"",ORARIO!O12),"")</f>
        <v/>
      </c>
      <c r="X12" s="4" t="str">
        <f>IF('DOCENTI-CLASSI-MATERIE'!$B20="ITP",IF(ISBLANK(ORARIO!P12)=TRUE,"",ORARIO!P12),"")</f>
        <v/>
      </c>
      <c r="Y12" s="4" t="str">
        <f>IF('DOCENTI-CLASSI-MATERIE'!$B20="ITP",IF(ISBLANK(ORARIO!Q12)=TRUE,"",ORARIO!Q12),"")</f>
        <v/>
      </c>
      <c r="Z12" s="4" t="str">
        <f>IF('DOCENTI-CLASSI-MATERIE'!$B20="ITP",IF(ISBLANK(ORARIO!R12)=TRUE,"",ORARIO!R12),"")</f>
        <v/>
      </c>
      <c r="AA12" s="4" t="str">
        <f>IF('DOCENTI-CLASSI-MATERIE'!$B20="ITP",IF(ISBLANK(ORARIO!S12)=TRUE,"",ORARIO!S12),"")</f>
        <v/>
      </c>
      <c r="AB12" s="4" t="str">
        <f>IF('DOCENTI-CLASSI-MATERIE'!$B20="ITP",IF(ISBLANK(ORARIO!#REF!)=TRUE,"",ORARIO!#REF!),"")</f>
        <v/>
      </c>
      <c r="AC12" s="4" t="str">
        <f>IF('DOCENTI-CLASSI-MATERIE'!$B20="ITP",IF(ISBLANK(ORARIO!#REF!)=TRUE,"",ORARIO!#REF!),"")</f>
        <v/>
      </c>
      <c r="AD12" s="4" t="str">
        <f>IF('DOCENTI-CLASSI-MATERIE'!$B20="ITP",IF(ISBLANK(ORARIO!#REF!)=TRUE,"",ORARIO!#REF!),"")</f>
        <v/>
      </c>
      <c r="AE12" s="6" t="str">
        <f>IF('DOCENTI-CLASSI-MATERIE'!$B20="ITP",IF(ISBLANK(ORARIO!#REF!)=TRUE,"",ORARIO!#REF!),"")</f>
        <v/>
      </c>
      <c r="AF12" s="5" t="str">
        <f>IF('DOCENTI-CLASSI-MATERIE'!$B20="ITP",IF(ISBLANK(ORARIO!T12)=TRUE,"",ORARIO!T12),"")</f>
        <v/>
      </c>
      <c r="AG12" s="4" t="str">
        <f>IF('DOCENTI-CLASSI-MATERIE'!$B20="ITP",IF(ISBLANK(ORARIO!U12)=TRUE,"",ORARIO!U12),"")</f>
        <v/>
      </c>
      <c r="AH12" s="4" t="str">
        <f>IF('DOCENTI-CLASSI-MATERIE'!$B20="ITP",IF(ISBLANK(ORARIO!V12)=TRUE,"",ORARIO!V12),"")</f>
        <v/>
      </c>
      <c r="AI12" s="4" t="str">
        <f>IF('DOCENTI-CLASSI-MATERIE'!$B20="ITP",IF(ISBLANK(ORARIO!W12)=TRUE,"",ORARIO!W12),"")</f>
        <v/>
      </c>
      <c r="AJ12" s="4" t="str">
        <f>IF('DOCENTI-CLASSI-MATERIE'!$B20="ITP",IF(ISBLANK(ORARIO!X12)=TRUE,"",ORARIO!X12),"")</f>
        <v/>
      </c>
      <c r="AK12" s="4" t="str">
        <f>IF('DOCENTI-CLASSI-MATERIE'!$B20="ITP",IF(ISBLANK(ORARIO!Y12)=TRUE,"",ORARIO!Y12),"")</f>
        <v/>
      </c>
      <c r="AL12" s="4" t="str">
        <f>IF('DOCENTI-CLASSI-MATERIE'!$B20="ITP",IF(ISBLANK(ORARIO!#REF!)=TRUE,"",ORARIO!#REF!),"")</f>
        <v/>
      </c>
      <c r="AM12" s="4" t="str">
        <f>IF('DOCENTI-CLASSI-MATERIE'!$B20="ITP",IF(ISBLANK(ORARIO!#REF!)=TRUE,"",ORARIO!#REF!),"")</f>
        <v/>
      </c>
      <c r="AN12" s="4" t="str">
        <f>IF('DOCENTI-CLASSI-MATERIE'!$B20="ITP",IF(ISBLANK(ORARIO!#REF!)=TRUE,"",ORARIO!#REF!),"")</f>
        <v/>
      </c>
      <c r="AO12" s="6" t="str">
        <f>IF('DOCENTI-CLASSI-MATERIE'!$B20="ITP",IF(ISBLANK(ORARIO!#REF!)=TRUE,"",ORARIO!#REF!),"")</f>
        <v/>
      </c>
      <c r="AP12" s="5" t="str">
        <f>IF('DOCENTI-CLASSI-MATERIE'!$B20="ITP",IF(ISBLANK(ORARIO!Z12)=TRUE,"",ORARIO!Z12),"")</f>
        <v/>
      </c>
      <c r="AQ12" s="4" t="str">
        <f>IF('DOCENTI-CLASSI-MATERIE'!$B20="ITP",IF(ISBLANK(ORARIO!AA12)=TRUE,"",ORARIO!AA12),"")</f>
        <v/>
      </c>
      <c r="AR12" s="4" t="str">
        <f>IF('DOCENTI-CLASSI-MATERIE'!$B20="ITP",IF(ISBLANK(ORARIO!AB12)=TRUE,"",ORARIO!AB12),"")</f>
        <v/>
      </c>
      <c r="AS12" s="4" t="str">
        <f>IF('DOCENTI-CLASSI-MATERIE'!$B20="ITP",IF(ISBLANK(ORARIO!AC12)=TRUE,"",ORARIO!AC12),"")</f>
        <v/>
      </c>
      <c r="AT12" s="4" t="str">
        <f>IF('DOCENTI-CLASSI-MATERIE'!$B20="ITP",IF(ISBLANK(ORARIO!AD12)=TRUE,"",ORARIO!AD12),"")</f>
        <v/>
      </c>
      <c r="AU12" s="4" t="str">
        <f>IF('DOCENTI-CLASSI-MATERIE'!$B20="ITP",IF(ISBLANK(ORARIO!#REF!)=TRUE,"",ORARIO!#REF!),"")</f>
        <v/>
      </c>
      <c r="AV12" s="4" t="str">
        <f>IF('DOCENTI-CLASSI-MATERIE'!$B20="ITP",IF(ISBLANK(ORARIO!#REF!)=TRUE,"",ORARIO!#REF!),"")</f>
        <v/>
      </c>
      <c r="AW12" s="4" t="str">
        <f>IF('DOCENTI-CLASSI-MATERIE'!$B20="ITP",IF(ISBLANK(ORARIO!#REF!)=TRUE,"",ORARIO!#REF!),"")</f>
        <v/>
      </c>
      <c r="AX12" s="4" t="str">
        <f>IF('DOCENTI-CLASSI-MATERIE'!$B20="ITP",IF(ISBLANK(ORARIO!#REF!)=TRUE,"",ORARIO!#REF!),"")</f>
        <v/>
      </c>
      <c r="AY12" s="6" t="str">
        <f>IF('DOCENTI-CLASSI-MATERIE'!$B20="ITP",IF(ISBLANK(ORARIO!#REF!)=TRUE,"",ORARIO!#REF!),"")</f>
        <v/>
      </c>
      <c r="AZ12" s="5" t="str">
        <f>IF('DOCENTI-CLASSI-MATERIE'!$B20="ITP",IF(ISBLANK(ORARIO!AE12)=TRUE,"",ORARIO!AE12),"")</f>
        <v/>
      </c>
      <c r="BA12" s="4" t="str">
        <f>IF('DOCENTI-CLASSI-MATERIE'!$B20="ITP",IF(ISBLANK(ORARIO!AF12)=TRUE,"",ORARIO!AF12),"")</f>
        <v/>
      </c>
      <c r="BB12" s="4" t="str">
        <f>IF('DOCENTI-CLASSI-MATERIE'!$B20="ITP",IF(ISBLANK(ORARIO!AG12)=TRUE,"",ORARIO!AG12),"")</f>
        <v/>
      </c>
      <c r="BC12" s="4" t="str">
        <f>IF('DOCENTI-CLASSI-MATERIE'!$B20="ITP",IF(ISBLANK(ORARIO!AH12)=TRUE,"",ORARIO!AH12),"")</f>
        <v/>
      </c>
      <c r="BD12" s="4" t="str">
        <f>IF('DOCENTI-CLASSI-MATERIE'!$B20="ITP",IF(ISBLANK(ORARIO!AI12)=TRUE,"",ORARIO!AI12),"")</f>
        <v/>
      </c>
      <c r="BE12" s="4" t="str">
        <f>IF('DOCENTI-CLASSI-MATERIE'!$B20="ITP",IF(ISBLANK(ORARIO!#REF!)=TRUE,"",ORARIO!#REF!),"")</f>
        <v/>
      </c>
      <c r="BF12" s="4" t="str">
        <f>IF('DOCENTI-CLASSI-MATERIE'!$B20="ITP",IF(ISBLANK(ORARIO!#REF!)=TRUE,"",ORARIO!#REF!),"")</f>
        <v/>
      </c>
      <c r="BG12" s="4" t="str">
        <f>IF('DOCENTI-CLASSI-MATERIE'!$B20="ITP",IF(ISBLANK(ORARIO!#REF!)=TRUE,"",ORARIO!#REF!),"")</f>
        <v/>
      </c>
      <c r="BH12" s="4" t="str">
        <f>IF('DOCENTI-CLASSI-MATERIE'!$B20="ITP",IF(ISBLANK(ORARIO!#REF!)=TRUE,"",ORARIO!#REF!),"")</f>
        <v/>
      </c>
      <c r="BI12" s="6" t="str">
        <f>IF('DOCENTI-CLASSI-MATERIE'!$B20="ITP",IF(ISBLANK(ORARIO!#REF!)=TRUE,"",ORARIO!#REF!),"")</f>
        <v/>
      </c>
    </row>
    <row r="13" spans="1:64" ht="20.100000000000001" customHeight="1">
      <c r="A13" s="78" t="str">
        <f>IF('DOCENTI-CLASSI-MATERIE'!B22="ITP",'DOCENTI-CLASSI-MATERIE'!A22,"")</f>
        <v/>
      </c>
      <c r="B13" s="5" t="str">
        <f>IF('DOCENTI-CLASSI-MATERIE'!$B22="ITP",IF(ISBLANK(ORARIO!C13)=TRUE,"",ORARIO!C13),"")</f>
        <v/>
      </c>
      <c r="C13" s="4" t="str">
        <f>IF('DOCENTI-CLASSI-MATERIE'!$B22="ITP",IF(ISBLANK(ORARIO!D13)=TRUE,"",ORARIO!D13),"")</f>
        <v/>
      </c>
      <c r="D13" s="4" t="str">
        <f>IF('DOCENTI-CLASSI-MATERIE'!$B22="ITP",IF(ISBLANK(ORARIO!E13)=TRUE,"",ORARIO!E13),"")</f>
        <v/>
      </c>
      <c r="E13" s="4" t="str">
        <f>IF('DOCENTI-CLASSI-MATERIE'!$B22="ITP",IF(ISBLANK(ORARIO!F13)=TRUE,"",ORARIO!F13),"")</f>
        <v/>
      </c>
      <c r="F13" s="4" t="str">
        <f>IF('DOCENTI-CLASSI-MATERIE'!$B22="ITP",IF(ISBLANK(ORARIO!G13)=TRUE,"",ORARIO!G13),"")</f>
        <v/>
      </c>
      <c r="G13" s="4" t="str">
        <f>IF('DOCENTI-CLASSI-MATERIE'!$B22="ITP",IF(ISBLANK(ORARIO!#REF!)=TRUE,"",ORARIO!#REF!),"")</f>
        <v/>
      </c>
      <c r="H13" s="4" t="str">
        <f>IF('DOCENTI-CLASSI-MATERIE'!$B22="ITP",IF(ISBLANK(ORARIO!#REF!)=TRUE,"",ORARIO!#REF!),"")</f>
        <v/>
      </c>
      <c r="I13" s="4" t="str">
        <f>IF('DOCENTI-CLASSI-MATERIE'!$B22="ITP",IF(ISBLANK(ORARIO!#REF!)=TRUE,"",ORARIO!#REF!),"")</f>
        <v/>
      </c>
      <c r="J13" s="4" t="str">
        <f>IF('DOCENTI-CLASSI-MATERIE'!$B22="ITP",IF(ISBLANK(ORARIO!#REF!)=TRUE,"",ORARIO!#REF!),"")</f>
        <v/>
      </c>
      <c r="K13" s="6" t="str">
        <f>IF('DOCENTI-CLASSI-MATERIE'!$B22="ITP",IF(ISBLANK(ORARIO!#REF!)=TRUE,"",ORARIO!#REF!),"")</f>
        <v/>
      </c>
      <c r="L13" s="5" t="str">
        <f>IF('DOCENTI-CLASSI-MATERIE'!$B22="ITP",IF(ISBLANK(ORARIO!H13)=TRUE,"",ORARIO!H13),"")</f>
        <v/>
      </c>
      <c r="M13" s="4" t="str">
        <f>IF('DOCENTI-CLASSI-MATERIE'!$B22="ITP",IF(ISBLANK(ORARIO!I13)=TRUE,"",ORARIO!I13),"")</f>
        <v/>
      </c>
      <c r="N13" s="4" t="str">
        <f>IF('DOCENTI-CLASSI-MATERIE'!$B22="ITP",IF(ISBLANK(ORARIO!J13)=TRUE,"",ORARIO!J13),"")</f>
        <v/>
      </c>
      <c r="O13" s="4" t="str">
        <f>IF('DOCENTI-CLASSI-MATERIE'!$B22="ITP",IF(ISBLANK(ORARIO!K13)=TRUE,"",ORARIO!K13),"")</f>
        <v/>
      </c>
      <c r="P13" s="4" t="str">
        <f>IF('DOCENTI-CLASSI-MATERIE'!$B22="ITP",IF(ISBLANK(ORARIO!L13)=TRUE,"",ORARIO!L13),"")</f>
        <v/>
      </c>
      <c r="Q13" s="4" t="str">
        <f>IF('DOCENTI-CLASSI-MATERIE'!$B22="ITP",IF(ISBLANK(ORARIO!M13)=TRUE,"",ORARIO!M13),"")</f>
        <v/>
      </c>
      <c r="R13" s="4" t="str">
        <f>IF('DOCENTI-CLASSI-MATERIE'!$B22="ITP",IF(ISBLANK(ORARIO!#REF!)=TRUE,"",ORARIO!#REF!),"")</f>
        <v/>
      </c>
      <c r="S13" s="4" t="str">
        <f>IF('DOCENTI-CLASSI-MATERIE'!$B22="ITP",IF(ISBLANK(ORARIO!#REF!)=TRUE,"",ORARIO!#REF!),"")</f>
        <v/>
      </c>
      <c r="T13" s="4" t="str">
        <f>IF('DOCENTI-CLASSI-MATERIE'!$B22="ITP",IF(ISBLANK(ORARIO!#REF!)=TRUE,"",ORARIO!#REF!),"")</f>
        <v/>
      </c>
      <c r="U13" s="6" t="str">
        <f>IF('DOCENTI-CLASSI-MATERIE'!$B22="ITP",IF(ISBLANK(ORARIO!#REF!)=TRUE,"",ORARIO!#REF!),"")</f>
        <v/>
      </c>
      <c r="V13" s="5" t="str">
        <f>IF('DOCENTI-CLASSI-MATERIE'!$B22="ITP",IF(ISBLANK(ORARIO!N13)=TRUE,"",ORARIO!N13),"")</f>
        <v/>
      </c>
      <c r="W13" s="4" t="str">
        <f>IF('DOCENTI-CLASSI-MATERIE'!$B22="ITP",IF(ISBLANK(ORARIO!O13)=TRUE,"",ORARIO!O13),"")</f>
        <v/>
      </c>
      <c r="X13" s="4" t="str">
        <f>IF('DOCENTI-CLASSI-MATERIE'!$B22="ITP",IF(ISBLANK(ORARIO!P13)=TRUE,"",ORARIO!P13),"")</f>
        <v/>
      </c>
      <c r="Y13" s="4" t="str">
        <f>IF('DOCENTI-CLASSI-MATERIE'!$B22="ITP",IF(ISBLANK(ORARIO!Q13)=TRUE,"",ORARIO!Q13),"")</f>
        <v/>
      </c>
      <c r="Z13" s="4" t="str">
        <f>IF('DOCENTI-CLASSI-MATERIE'!$B22="ITP",IF(ISBLANK(ORARIO!R13)=TRUE,"",ORARIO!R13),"")</f>
        <v/>
      </c>
      <c r="AA13" s="4" t="str">
        <f>IF('DOCENTI-CLASSI-MATERIE'!$B22="ITP",IF(ISBLANK(ORARIO!S13)=TRUE,"",ORARIO!S13),"")</f>
        <v/>
      </c>
      <c r="AB13" s="4" t="str">
        <f>IF('DOCENTI-CLASSI-MATERIE'!$B22="ITP",IF(ISBLANK(ORARIO!#REF!)=TRUE,"",ORARIO!#REF!),"")</f>
        <v/>
      </c>
      <c r="AC13" s="4" t="str">
        <f>IF('DOCENTI-CLASSI-MATERIE'!$B22="ITP",IF(ISBLANK(ORARIO!#REF!)=TRUE,"",ORARIO!#REF!),"")</f>
        <v/>
      </c>
      <c r="AD13" s="4" t="str">
        <f>IF('DOCENTI-CLASSI-MATERIE'!$B22="ITP",IF(ISBLANK(ORARIO!#REF!)=TRUE,"",ORARIO!#REF!),"")</f>
        <v/>
      </c>
      <c r="AE13" s="6" t="str">
        <f>IF('DOCENTI-CLASSI-MATERIE'!$B22="ITP",IF(ISBLANK(ORARIO!#REF!)=TRUE,"",ORARIO!#REF!),"")</f>
        <v/>
      </c>
      <c r="AF13" s="5" t="str">
        <f>IF('DOCENTI-CLASSI-MATERIE'!$B22="ITP",IF(ISBLANK(ORARIO!T13)=TRUE,"",ORARIO!T13),"")</f>
        <v/>
      </c>
      <c r="AG13" s="4" t="str">
        <f>IF('DOCENTI-CLASSI-MATERIE'!$B22="ITP",IF(ISBLANK(ORARIO!U13)=TRUE,"",ORARIO!U13),"")</f>
        <v/>
      </c>
      <c r="AH13" s="4" t="str">
        <f>IF('DOCENTI-CLASSI-MATERIE'!$B22="ITP",IF(ISBLANK(ORARIO!V13)=TRUE,"",ORARIO!V13),"")</f>
        <v/>
      </c>
      <c r="AI13" s="4" t="str">
        <f>IF('DOCENTI-CLASSI-MATERIE'!$B22="ITP",IF(ISBLANK(ORARIO!W13)=TRUE,"",ORARIO!W13),"")</f>
        <v/>
      </c>
      <c r="AJ13" s="4" t="str">
        <f>IF('DOCENTI-CLASSI-MATERIE'!$B22="ITP",IF(ISBLANK(ORARIO!X13)=TRUE,"",ORARIO!X13),"")</f>
        <v/>
      </c>
      <c r="AK13" s="4" t="str">
        <f>IF('DOCENTI-CLASSI-MATERIE'!$B22="ITP",IF(ISBLANK(ORARIO!Y13)=TRUE,"",ORARIO!Y13),"")</f>
        <v/>
      </c>
      <c r="AL13" s="4" t="str">
        <f>IF('DOCENTI-CLASSI-MATERIE'!$B22="ITP",IF(ISBLANK(ORARIO!#REF!)=TRUE,"",ORARIO!#REF!),"")</f>
        <v/>
      </c>
      <c r="AM13" s="4" t="str">
        <f>IF('DOCENTI-CLASSI-MATERIE'!$B22="ITP",IF(ISBLANK(ORARIO!#REF!)=TRUE,"",ORARIO!#REF!),"")</f>
        <v/>
      </c>
      <c r="AN13" s="4" t="str">
        <f>IF('DOCENTI-CLASSI-MATERIE'!$B22="ITP",IF(ISBLANK(ORARIO!#REF!)=TRUE,"",ORARIO!#REF!),"")</f>
        <v/>
      </c>
      <c r="AO13" s="6" t="str">
        <f>IF('DOCENTI-CLASSI-MATERIE'!$B22="ITP",IF(ISBLANK(ORARIO!#REF!)=TRUE,"",ORARIO!#REF!),"")</f>
        <v/>
      </c>
      <c r="AP13" s="5" t="str">
        <f>IF('DOCENTI-CLASSI-MATERIE'!$B22="ITP",IF(ISBLANK(ORARIO!Z13)=TRUE,"",ORARIO!Z13),"")</f>
        <v/>
      </c>
      <c r="AQ13" s="4" t="str">
        <f>IF('DOCENTI-CLASSI-MATERIE'!$B22="ITP",IF(ISBLANK(ORARIO!AA13)=TRUE,"",ORARIO!AA13),"")</f>
        <v/>
      </c>
      <c r="AR13" s="4" t="str">
        <f>IF('DOCENTI-CLASSI-MATERIE'!$B22="ITP",IF(ISBLANK(ORARIO!AB13)=TRUE,"",ORARIO!AB13),"")</f>
        <v/>
      </c>
      <c r="AS13" s="4" t="str">
        <f>IF('DOCENTI-CLASSI-MATERIE'!$B22="ITP",IF(ISBLANK(ORARIO!AC13)=TRUE,"",ORARIO!AC13),"")</f>
        <v/>
      </c>
      <c r="AT13" s="4" t="str">
        <f>IF('DOCENTI-CLASSI-MATERIE'!$B22="ITP",IF(ISBLANK(ORARIO!AD13)=TRUE,"",ORARIO!AD13),"")</f>
        <v/>
      </c>
      <c r="AU13" s="4" t="str">
        <f>IF('DOCENTI-CLASSI-MATERIE'!$B22="ITP",IF(ISBLANK(ORARIO!#REF!)=TRUE,"",ORARIO!#REF!),"")</f>
        <v/>
      </c>
      <c r="AV13" s="4" t="str">
        <f>IF('DOCENTI-CLASSI-MATERIE'!$B22="ITP",IF(ISBLANK(ORARIO!#REF!)=TRUE,"",ORARIO!#REF!),"")</f>
        <v/>
      </c>
      <c r="AW13" s="4" t="str">
        <f>IF('DOCENTI-CLASSI-MATERIE'!$B22="ITP",IF(ISBLANK(ORARIO!#REF!)=TRUE,"",ORARIO!#REF!),"")</f>
        <v/>
      </c>
      <c r="AX13" s="4" t="str">
        <f>IF('DOCENTI-CLASSI-MATERIE'!$B22="ITP",IF(ISBLANK(ORARIO!#REF!)=TRUE,"",ORARIO!#REF!),"")</f>
        <v/>
      </c>
      <c r="AY13" s="6" t="str">
        <f>IF('DOCENTI-CLASSI-MATERIE'!$B22="ITP",IF(ISBLANK(ORARIO!#REF!)=TRUE,"",ORARIO!#REF!),"")</f>
        <v/>
      </c>
      <c r="AZ13" s="5" t="str">
        <f>IF('DOCENTI-CLASSI-MATERIE'!$B22="ITP",IF(ISBLANK(ORARIO!AE13)=TRUE,"",ORARIO!AE13),"")</f>
        <v/>
      </c>
      <c r="BA13" s="4" t="str">
        <f>IF('DOCENTI-CLASSI-MATERIE'!$B22="ITP",IF(ISBLANK(ORARIO!AF13)=TRUE,"",ORARIO!AF13),"")</f>
        <v/>
      </c>
      <c r="BB13" s="4" t="str">
        <f>IF('DOCENTI-CLASSI-MATERIE'!$B22="ITP",IF(ISBLANK(ORARIO!AG13)=TRUE,"",ORARIO!AG13),"")</f>
        <v/>
      </c>
      <c r="BC13" s="4" t="str">
        <f>IF('DOCENTI-CLASSI-MATERIE'!$B22="ITP",IF(ISBLANK(ORARIO!AH13)=TRUE,"",ORARIO!AH13),"")</f>
        <v/>
      </c>
      <c r="BD13" s="4" t="str">
        <f>IF('DOCENTI-CLASSI-MATERIE'!$B22="ITP",IF(ISBLANK(ORARIO!AI13)=TRUE,"",ORARIO!AI13),"")</f>
        <v/>
      </c>
      <c r="BE13" s="4" t="str">
        <f>IF('DOCENTI-CLASSI-MATERIE'!$B22="ITP",IF(ISBLANK(ORARIO!#REF!)=TRUE,"",ORARIO!#REF!),"")</f>
        <v/>
      </c>
      <c r="BF13" s="4" t="str">
        <f>IF('DOCENTI-CLASSI-MATERIE'!$B22="ITP",IF(ISBLANK(ORARIO!#REF!)=TRUE,"",ORARIO!#REF!),"")</f>
        <v/>
      </c>
      <c r="BG13" s="4" t="str">
        <f>IF('DOCENTI-CLASSI-MATERIE'!$B22="ITP",IF(ISBLANK(ORARIO!#REF!)=TRUE,"",ORARIO!#REF!),"")</f>
        <v/>
      </c>
      <c r="BH13" s="4" t="str">
        <f>IF('DOCENTI-CLASSI-MATERIE'!$B22="ITP",IF(ISBLANK(ORARIO!#REF!)=TRUE,"",ORARIO!#REF!),"")</f>
        <v/>
      </c>
      <c r="BI13" s="6" t="str">
        <f>IF('DOCENTI-CLASSI-MATERIE'!$B22="ITP",IF(ISBLANK(ORARIO!#REF!)=TRUE,"",ORARIO!#REF!),"")</f>
        <v/>
      </c>
    </row>
    <row r="14" spans="1:64" ht="20.100000000000001" customHeight="1">
      <c r="A14" s="78" t="str">
        <f>IF('DOCENTI-CLASSI-MATERIE'!B24="ITP",'DOCENTI-CLASSI-MATERIE'!A24,"")</f>
        <v/>
      </c>
      <c r="B14" s="5" t="str">
        <f>IF('DOCENTI-CLASSI-MATERIE'!$B24="ITP",IF(ISBLANK(ORARIO!C14)=TRUE,"",ORARIO!C14),"")</f>
        <v/>
      </c>
      <c r="C14" s="4" t="str">
        <f>IF('DOCENTI-CLASSI-MATERIE'!$B24="ITP",IF(ISBLANK(ORARIO!D14)=TRUE,"",ORARIO!D14),"")</f>
        <v/>
      </c>
      <c r="D14" s="4" t="str">
        <f>IF('DOCENTI-CLASSI-MATERIE'!$B24="ITP",IF(ISBLANK(ORARIO!E14)=TRUE,"",ORARIO!E14),"")</f>
        <v/>
      </c>
      <c r="E14" s="4" t="str">
        <f>IF('DOCENTI-CLASSI-MATERIE'!$B24="ITP",IF(ISBLANK(ORARIO!F14)=TRUE,"",ORARIO!F14),"")</f>
        <v/>
      </c>
      <c r="F14" s="4" t="str">
        <f>IF('DOCENTI-CLASSI-MATERIE'!$B24="ITP",IF(ISBLANK(ORARIO!G14)=TRUE,"",ORARIO!G14),"")</f>
        <v/>
      </c>
      <c r="G14" s="4" t="str">
        <f>IF('DOCENTI-CLASSI-MATERIE'!$B24="ITP",IF(ISBLANK(ORARIO!#REF!)=TRUE,"",ORARIO!#REF!),"")</f>
        <v/>
      </c>
      <c r="H14" s="4" t="str">
        <f>IF('DOCENTI-CLASSI-MATERIE'!$B24="ITP",IF(ISBLANK(ORARIO!#REF!)=TRUE,"",ORARIO!#REF!),"")</f>
        <v/>
      </c>
      <c r="I14" s="4" t="str">
        <f>IF('DOCENTI-CLASSI-MATERIE'!$B24="ITP",IF(ISBLANK(ORARIO!#REF!)=TRUE,"",ORARIO!#REF!),"")</f>
        <v/>
      </c>
      <c r="J14" s="4" t="str">
        <f>IF('DOCENTI-CLASSI-MATERIE'!$B24="ITP",IF(ISBLANK(ORARIO!#REF!)=TRUE,"",ORARIO!#REF!),"")</f>
        <v/>
      </c>
      <c r="K14" s="6" t="str">
        <f>IF('DOCENTI-CLASSI-MATERIE'!$B24="ITP",IF(ISBLANK(ORARIO!#REF!)=TRUE,"",ORARIO!#REF!),"")</f>
        <v/>
      </c>
      <c r="L14" s="5" t="str">
        <f>IF('DOCENTI-CLASSI-MATERIE'!$B24="ITP",IF(ISBLANK(ORARIO!H14)=TRUE,"",ORARIO!H14),"")</f>
        <v/>
      </c>
      <c r="M14" s="4" t="str">
        <f>IF('DOCENTI-CLASSI-MATERIE'!$B24="ITP",IF(ISBLANK(ORARIO!I14)=TRUE,"",ORARIO!I14),"")</f>
        <v/>
      </c>
      <c r="N14" s="4" t="str">
        <f>IF('DOCENTI-CLASSI-MATERIE'!$B24="ITP",IF(ISBLANK(ORARIO!J14)=TRUE,"",ORARIO!J14),"")</f>
        <v/>
      </c>
      <c r="O14" s="4" t="str">
        <f>IF('DOCENTI-CLASSI-MATERIE'!$B24="ITP",IF(ISBLANK(ORARIO!K14)=TRUE,"",ORARIO!K14),"")</f>
        <v/>
      </c>
      <c r="P14" s="4" t="str">
        <f>IF('DOCENTI-CLASSI-MATERIE'!$B24="ITP",IF(ISBLANK(ORARIO!L14)=TRUE,"",ORARIO!L14),"")</f>
        <v/>
      </c>
      <c r="Q14" s="4" t="str">
        <f>IF('DOCENTI-CLASSI-MATERIE'!$B24="ITP",IF(ISBLANK(ORARIO!M14)=TRUE,"",ORARIO!M14),"")</f>
        <v/>
      </c>
      <c r="R14" s="4" t="str">
        <f>IF('DOCENTI-CLASSI-MATERIE'!$B24="ITP",IF(ISBLANK(ORARIO!#REF!)=TRUE,"",ORARIO!#REF!),"")</f>
        <v/>
      </c>
      <c r="S14" s="4" t="str">
        <f>IF('DOCENTI-CLASSI-MATERIE'!$B24="ITP",IF(ISBLANK(ORARIO!#REF!)=TRUE,"",ORARIO!#REF!),"")</f>
        <v/>
      </c>
      <c r="T14" s="4" t="str">
        <f>IF('DOCENTI-CLASSI-MATERIE'!$B24="ITP",IF(ISBLANK(ORARIO!#REF!)=TRUE,"",ORARIO!#REF!),"")</f>
        <v/>
      </c>
      <c r="U14" s="6" t="str">
        <f>IF('DOCENTI-CLASSI-MATERIE'!$B24="ITP",IF(ISBLANK(ORARIO!#REF!)=TRUE,"",ORARIO!#REF!),"")</f>
        <v/>
      </c>
      <c r="V14" s="5" t="str">
        <f>IF('DOCENTI-CLASSI-MATERIE'!$B24="ITP",IF(ISBLANK(ORARIO!N14)=TRUE,"",ORARIO!N14),"")</f>
        <v/>
      </c>
      <c r="W14" s="4" t="str">
        <f>IF('DOCENTI-CLASSI-MATERIE'!$B24="ITP",IF(ISBLANK(ORARIO!O14)=TRUE,"",ORARIO!O14),"")</f>
        <v/>
      </c>
      <c r="X14" s="4" t="str">
        <f>IF('DOCENTI-CLASSI-MATERIE'!$B24="ITP",IF(ISBLANK(ORARIO!P14)=TRUE,"",ORARIO!P14),"")</f>
        <v/>
      </c>
      <c r="Y14" s="4" t="str">
        <f>IF('DOCENTI-CLASSI-MATERIE'!$B24="ITP",IF(ISBLANK(ORARIO!Q14)=TRUE,"",ORARIO!Q14),"")</f>
        <v/>
      </c>
      <c r="Z14" s="4" t="str">
        <f>IF('DOCENTI-CLASSI-MATERIE'!$B24="ITP",IF(ISBLANK(ORARIO!R14)=TRUE,"",ORARIO!R14),"")</f>
        <v/>
      </c>
      <c r="AA14" s="4" t="str">
        <f>IF('DOCENTI-CLASSI-MATERIE'!$B24="ITP",IF(ISBLANK(ORARIO!S14)=TRUE,"",ORARIO!S14),"")</f>
        <v/>
      </c>
      <c r="AB14" s="4" t="str">
        <f>IF('DOCENTI-CLASSI-MATERIE'!$B24="ITP",IF(ISBLANK(ORARIO!#REF!)=TRUE,"",ORARIO!#REF!),"")</f>
        <v/>
      </c>
      <c r="AC14" s="4" t="str">
        <f>IF('DOCENTI-CLASSI-MATERIE'!$B24="ITP",IF(ISBLANK(ORARIO!#REF!)=TRUE,"",ORARIO!#REF!),"")</f>
        <v/>
      </c>
      <c r="AD14" s="4" t="str">
        <f>IF('DOCENTI-CLASSI-MATERIE'!$B24="ITP",IF(ISBLANK(ORARIO!#REF!)=TRUE,"",ORARIO!#REF!),"")</f>
        <v/>
      </c>
      <c r="AE14" s="6" t="str">
        <f>IF('DOCENTI-CLASSI-MATERIE'!$B24="ITP",IF(ISBLANK(ORARIO!#REF!)=TRUE,"",ORARIO!#REF!),"")</f>
        <v/>
      </c>
      <c r="AF14" s="5" t="str">
        <f>IF('DOCENTI-CLASSI-MATERIE'!$B24="ITP",IF(ISBLANK(ORARIO!T14)=TRUE,"",ORARIO!T14),"")</f>
        <v/>
      </c>
      <c r="AG14" s="4" t="str">
        <f>IF('DOCENTI-CLASSI-MATERIE'!$B24="ITP",IF(ISBLANK(ORARIO!U14)=TRUE,"",ORARIO!U14),"")</f>
        <v/>
      </c>
      <c r="AH14" s="4" t="str">
        <f>IF('DOCENTI-CLASSI-MATERIE'!$B24="ITP",IF(ISBLANK(ORARIO!V14)=TRUE,"",ORARIO!V14),"")</f>
        <v/>
      </c>
      <c r="AI14" s="4" t="str">
        <f>IF('DOCENTI-CLASSI-MATERIE'!$B24="ITP",IF(ISBLANK(ORARIO!W14)=TRUE,"",ORARIO!W14),"")</f>
        <v/>
      </c>
      <c r="AJ14" s="4" t="str">
        <f>IF('DOCENTI-CLASSI-MATERIE'!$B24="ITP",IF(ISBLANK(ORARIO!X14)=TRUE,"",ORARIO!X14),"")</f>
        <v/>
      </c>
      <c r="AK14" s="4" t="str">
        <f>IF('DOCENTI-CLASSI-MATERIE'!$B24="ITP",IF(ISBLANK(ORARIO!Y14)=TRUE,"",ORARIO!Y14),"")</f>
        <v/>
      </c>
      <c r="AL14" s="4" t="str">
        <f>IF('DOCENTI-CLASSI-MATERIE'!$B24="ITP",IF(ISBLANK(ORARIO!#REF!)=TRUE,"",ORARIO!#REF!),"")</f>
        <v/>
      </c>
      <c r="AM14" s="4" t="str">
        <f>IF('DOCENTI-CLASSI-MATERIE'!$B24="ITP",IF(ISBLANK(ORARIO!#REF!)=TRUE,"",ORARIO!#REF!),"")</f>
        <v/>
      </c>
      <c r="AN14" s="4" t="str">
        <f>IF('DOCENTI-CLASSI-MATERIE'!$B24="ITP",IF(ISBLANK(ORARIO!#REF!)=TRUE,"",ORARIO!#REF!),"")</f>
        <v/>
      </c>
      <c r="AO14" s="6" t="str">
        <f>IF('DOCENTI-CLASSI-MATERIE'!$B24="ITP",IF(ISBLANK(ORARIO!#REF!)=TRUE,"",ORARIO!#REF!),"")</f>
        <v/>
      </c>
      <c r="AP14" s="5" t="str">
        <f>IF('DOCENTI-CLASSI-MATERIE'!$B24="ITP",IF(ISBLANK(ORARIO!Z14)=TRUE,"",ORARIO!Z14),"")</f>
        <v/>
      </c>
      <c r="AQ14" s="4" t="str">
        <f>IF('DOCENTI-CLASSI-MATERIE'!$B24="ITP",IF(ISBLANK(ORARIO!AA14)=TRUE,"",ORARIO!AA14),"")</f>
        <v/>
      </c>
      <c r="AR14" s="4" t="str">
        <f>IF('DOCENTI-CLASSI-MATERIE'!$B24="ITP",IF(ISBLANK(ORARIO!AB14)=TRUE,"",ORARIO!AB14),"")</f>
        <v/>
      </c>
      <c r="AS14" s="4" t="str">
        <f>IF('DOCENTI-CLASSI-MATERIE'!$B24="ITP",IF(ISBLANK(ORARIO!AC14)=TRUE,"",ORARIO!AC14),"")</f>
        <v/>
      </c>
      <c r="AT14" s="4" t="str">
        <f>IF('DOCENTI-CLASSI-MATERIE'!$B24="ITP",IF(ISBLANK(ORARIO!AD14)=TRUE,"",ORARIO!AD14),"")</f>
        <v/>
      </c>
      <c r="AU14" s="4" t="str">
        <f>IF('DOCENTI-CLASSI-MATERIE'!$B24="ITP",IF(ISBLANK(ORARIO!#REF!)=TRUE,"",ORARIO!#REF!),"")</f>
        <v/>
      </c>
      <c r="AV14" s="4" t="str">
        <f>IF('DOCENTI-CLASSI-MATERIE'!$B24="ITP",IF(ISBLANK(ORARIO!#REF!)=TRUE,"",ORARIO!#REF!),"")</f>
        <v/>
      </c>
      <c r="AW14" s="4" t="str">
        <f>IF('DOCENTI-CLASSI-MATERIE'!$B24="ITP",IF(ISBLANK(ORARIO!#REF!)=TRUE,"",ORARIO!#REF!),"")</f>
        <v/>
      </c>
      <c r="AX14" s="4" t="str">
        <f>IF('DOCENTI-CLASSI-MATERIE'!$B24="ITP",IF(ISBLANK(ORARIO!#REF!)=TRUE,"",ORARIO!#REF!),"")</f>
        <v/>
      </c>
      <c r="AY14" s="6" t="str">
        <f>IF('DOCENTI-CLASSI-MATERIE'!$B24="ITP",IF(ISBLANK(ORARIO!#REF!)=TRUE,"",ORARIO!#REF!),"")</f>
        <v/>
      </c>
      <c r="AZ14" s="5" t="str">
        <f>IF('DOCENTI-CLASSI-MATERIE'!$B24="ITP",IF(ISBLANK(ORARIO!AE14)=TRUE,"",ORARIO!AE14),"")</f>
        <v/>
      </c>
      <c r="BA14" s="4" t="str">
        <f>IF('DOCENTI-CLASSI-MATERIE'!$B24="ITP",IF(ISBLANK(ORARIO!AF14)=TRUE,"",ORARIO!AF14),"")</f>
        <v/>
      </c>
      <c r="BB14" s="4" t="str">
        <f>IF('DOCENTI-CLASSI-MATERIE'!$B24="ITP",IF(ISBLANK(ORARIO!AG14)=TRUE,"",ORARIO!AG14),"")</f>
        <v/>
      </c>
      <c r="BC14" s="4" t="str">
        <f>IF('DOCENTI-CLASSI-MATERIE'!$B24="ITP",IF(ISBLANK(ORARIO!AH14)=TRUE,"",ORARIO!AH14),"")</f>
        <v/>
      </c>
      <c r="BD14" s="4" t="str">
        <f>IF('DOCENTI-CLASSI-MATERIE'!$B24="ITP",IF(ISBLANK(ORARIO!AI14)=TRUE,"",ORARIO!AI14),"")</f>
        <v/>
      </c>
      <c r="BE14" s="4" t="str">
        <f>IF('DOCENTI-CLASSI-MATERIE'!$B24="ITP",IF(ISBLANK(ORARIO!#REF!)=TRUE,"",ORARIO!#REF!),"")</f>
        <v/>
      </c>
      <c r="BF14" s="4" t="str">
        <f>IF('DOCENTI-CLASSI-MATERIE'!$B24="ITP",IF(ISBLANK(ORARIO!#REF!)=TRUE,"",ORARIO!#REF!),"")</f>
        <v/>
      </c>
      <c r="BG14" s="4" t="str">
        <f>IF('DOCENTI-CLASSI-MATERIE'!$B24="ITP",IF(ISBLANK(ORARIO!#REF!)=TRUE,"",ORARIO!#REF!),"")</f>
        <v/>
      </c>
      <c r="BH14" s="4" t="str">
        <f>IF('DOCENTI-CLASSI-MATERIE'!$B24="ITP",IF(ISBLANK(ORARIO!#REF!)=TRUE,"",ORARIO!#REF!),"")</f>
        <v/>
      </c>
      <c r="BI14" s="6" t="str">
        <f>IF('DOCENTI-CLASSI-MATERIE'!$B24="ITP",IF(ISBLANK(ORARIO!#REF!)=TRUE,"",ORARIO!#REF!),"")</f>
        <v/>
      </c>
    </row>
    <row r="15" spans="1:64" ht="20.100000000000001" customHeight="1">
      <c r="A15" s="78" t="str">
        <f>IF('DOCENTI-CLASSI-MATERIE'!B26="ITP",'DOCENTI-CLASSI-MATERIE'!A26,"")</f>
        <v>FRANCALACCI  itp</v>
      </c>
      <c r="B15" s="5" t="str">
        <f>IF('DOCENTI-CLASSI-MATERIE'!$B26="ITP",IF(ISBLANK(ORARIO!C15)=TRUE,"",ORARIO!C15),"")</f>
        <v/>
      </c>
      <c r="C15" s="4" t="str">
        <f>IF('DOCENTI-CLASSI-MATERIE'!$B26="ITP",IF(ISBLANK(ORARIO!D15)=TRUE,"",ORARIO!D15),"")</f>
        <v/>
      </c>
      <c r="D15" s="4" t="str">
        <f>IF('DOCENTI-CLASSI-MATERIE'!$B26="ITP",IF(ISBLANK(ORARIO!E15)=TRUE,"",ORARIO!E15),"")</f>
        <v/>
      </c>
      <c r="E15" s="4" t="str">
        <f>IF('DOCENTI-CLASSI-MATERIE'!$B26="ITP",IF(ISBLANK(ORARIO!F15)=TRUE,"",ORARIO!F15),"")</f>
        <v/>
      </c>
      <c r="F15" s="4" t="str">
        <f>IF('DOCENTI-CLASSI-MATERIE'!$B26="ITP",IF(ISBLANK(ORARIO!G15)=TRUE,"",ORARIO!G15),"")</f>
        <v/>
      </c>
      <c r="G15" s="4" t="e">
        <f>IF('DOCENTI-CLASSI-MATERIE'!$B26="ITP",IF(ISBLANK(ORARIO!#REF!)=TRUE,"",ORARIO!#REF!),"")</f>
        <v>#REF!</v>
      </c>
      <c r="H15" s="4" t="e">
        <f>IF('DOCENTI-CLASSI-MATERIE'!$B26="ITP",IF(ISBLANK(ORARIO!#REF!)=TRUE,"",ORARIO!#REF!),"")</f>
        <v>#REF!</v>
      </c>
      <c r="I15" s="4" t="e">
        <f>IF('DOCENTI-CLASSI-MATERIE'!$B26="ITP",IF(ISBLANK(ORARIO!#REF!)=TRUE,"",ORARIO!#REF!),"")</f>
        <v>#REF!</v>
      </c>
      <c r="J15" s="4" t="e">
        <f>IF('DOCENTI-CLASSI-MATERIE'!$B26="ITP",IF(ISBLANK(ORARIO!#REF!)=TRUE,"",ORARIO!#REF!),"")</f>
        <v>#REF!</v>
      </c>
      <c r="K15" s="6" t="e">
        <f>IF('DOCENTI-CLASSI-MATERIE'!$B26="ITP",IF(ISBLANK(ORARIO!#REF!)=TRUE,"",ORARIO!#REF!),"")</f>
        <v>#REF!</v>
      </c>
      <c r="L15" s="5" t="str">
        <f>IF('DOCENTI-CLASSI-MATERIE'!$B26="ITP",IF(ISBLANK(ORARIO!H15)=TRUE,"",ORARIO!H15),"")</f>
        <v/>
      </c>
      <c r="M15" s="4" t="str">
        <f>IF('DOCENTI-CLASSI-MATERIE'!$B26="ITP",IF(ISBLANK(ORARIO!I15)=TRUE,"",ORARIO!I15),"")</f>
        <v/>
      </c>
      <c r="N15" s="4" t="str">
        <f>IF('DOCENTI-CLASSI-MATERIE'!$B26="ITP",IF(ISBLANK(ORARIO!J15)=TRUE,"",ORARIO!J15),"")</f>
        <v/>
      </c>
      <c r="O15" s="4" t="str">
        <f>IF('DOCENTI-CLASSI-MATERIE'!$B26="ITP",IF(ISBLANK(ORARIO!K15)=TRUE,"",ORARIO!K15),"")</f>
        <v/>
      </c>
      <c r="P15" s="4" t="str">
        <f>IF('DOCENTI-CLASSI-MATERIE'!$B26="ITP",IF(ISBLANK(ORARIO!L15)=TRUE,"",ORARIO!L15),"")</f>
        <v/>
      </c>
      <c r="Q15" s="4" t="str">
        <f>IF('DOCENTI-CLASSI-MATERIE'!$B26="ITP",IF(ISBLANK(ORARIO!M15)=TRUE,"",ORARIO!M15),"")</f>
        <v/>
      </c>
      <c r="R15" s="4" t="e">
        <f>IF('DOCENTI-CLASSI-MATERIE'!$B26="ITP",IF(ISBLANK(ORARIO!#REF!)=TRUE,"",ORARIO!#REF!),"")</f>
        <v>#REF!</v>
      </c>
      <c r="S15" s="4" t="e">
        <f>IF('DOCENTI-CLASSI-MATERIE'!$B26="ITP",IF(ISBLANK(ORARIO!#REF!)=TRUE,"",ORARIO!#REF!),"")</f>
        <v>#REF!</v>
      </c>
      <c r="T15" s="4" t="e">
        <f>IF('DOCENTI-CLASSI-MATERIE'!$B26="ITP",IF(ISBLANK(ORARIO!#REF!)=TRUE,"",ORARIO!#REF!),"")</f>
        <v>#REF!</v>
      </c>
      <c r="U15" s="6" t="e">
        <f>IF('DOCENTI-CLASSI-MATERIE'!$B26="ITP",IF(ISBLANK(ORARIO!#REF!)=TRUE,"",ORARIO!#REF!),"")</f>
        <v>#REF!</v>
      </c>
      <c r="V15" s="5" t="str">
        <f>IF('DOCENTI-CLASSI-MATERIE'!$B26="ITP",IF(ISBLANK(ORARIO!N15)=TRUE,"",ORARIO!N15),"")</f>
        <v>1M</v>
      </c>
      <c r="W15" s="4" t="str">
        <f>IF('DOCENTI-CLASSI-MATERIE'!$B26="ITP",IF(ISBLANK(ORARIO!O15)=TRUE,"",ORARIO!O15),"")</f>
        <v>1M</v>
      </c>
      <c r="X15" s="4" t="str">
        <f>IF('DOCENTI-CLASSI-MATERIE'!$B26="ITP",IF(ISBLANK(ORARIO!P15)=TRUE,"",ORARIO!P15),"")</f>
        <v>2M</v>
      </c>
      <c r="Y15" s="4" t="str">
        <f>IF('DOCENTI-CLASSI-MATERIE'!$B26="ITP",IF(ISBLANK(ORARIO!Q15)=TRUE,"",ORARIO!Q15),"")</f>
        <v>2M</v>
      </c>
      <c r="Z15" s="4" t="str">
        <f>IF('DOCENTI-CLASSI-MATERIE'!$B26="ITP",IF(ISBLANK(ORARIO!R15)=TRUE,"",ORARIO!R15),"")</f>
        <v/>
      </c>
      <c r="AA15" s="4" t="str">
        <f>IF('DOCENTI-CLASSI-MATERIE'!$B26="ITP",IF(ISBLANK(ORARIO!S15)=TRUE,"",ORARIO!S15),"")</f>
        <v/>
      </c>
      <c r="AB15" s="4" t="e">
        <f>IF('DOCENTI-CLASSI-MATERIE'!$B26="ITP",IF(ISBLANK(ORARIO!#REF!)=TRUE,"",ORARIO!#REF!),"")</f>
        <v>#REF!</v>
      </c>
      <c r="AC15" s="4" t="e">
        <f>IF('DOCENTI-CLASSI-MATERIE'!$B26="ITP",IF(ISBLANK(ORARIO!#REF!)=TRUE,"",ORARIO!#REF!),"")</f>
        <v>#REF!</v>
      </c>
      <c r="AD15" s="4" t="e">
        <f>IF('DOCENTI-CLASSI-MATERIE'!$B26="ITP",IF(ISBLANK(ORARIO!#REF!)=TRUE,"",ORARIO!#REF!),"")</f>
        <v>#REF!</v>
      </c>
      <c r="AE15" s="6" t="e">
        <f>IF('DOCENTI-CLASSI-MATERIE'!$B26="ITP",IF(ISBLANK(ORARIO!#REF!)=TRUE,"",ORARIO!#REF!),"")</f>
        <v>#REF!</v>
      </c>
      <c r="AF15" s="5" t="str">
        <f>IF('DOCENTI-CLASSI-MATERIE'!$B26="ITP",IF(ISBLANK(ORARIO!T15)=TRUE,"",ORARIO!T15),"")</f>
        <v/>
      </c>
      <c r="AG15" s="4" t="str">
        <f>IF('DOCENTI-CLASSI-MATERIE'!$B26="ITP",IF(ISBLANK(ORARIO!U15)=TRUE,"",ORARIO!U15),"")</f>
        <v>4MB</v>
      </c>
      <c r="AH15" s="4" t="str">
        <f>IF('DOCENTI-CLASSI-MATERIE'!$B26="ITP",IF(ISBLANK(ORARIO!V15)=TRUE,"",ORARIO!V15),"")</f>
        <v>4MB</v>
      </c>
      <c r="AI15" s="4" t="str">
        <f>IF('DOCENTI-CLASSI-MATERIE'!$B26="ITP",IF(ISBLANK(ORARIO!W15)=TRUE,"",ORARIO!W15),"")</f>
        <v>2T</v>
      </c>
      <c r="AJ15" s="4" t="str">
        <f>IF('DOCENTI-CLASSI-MATERIE'!$B26="ITP",IF(ISBLANK(ORARIO!X15)=TRUE,"",ORARIO!X15),"")</f>
        <v>1T</v>
      </c>
      <c r="AK15" s="4" t="str">
        <f>IF('DOCENTI-CLASSI-MATERIE'!$B26="ITP",IF(ISBLANK(ORARIO!Y15)=TRUE,"",ORARIO!Y15),"")</f>
        <v/>
      </c>
      <c r="AL15" s="4" t="e">
        <f>IF('DOCENTI-CLASSI-MATERIE'!$B26="ITP",IF(ISBLANK(ORARIO!#REF!)=TRUE,"",ORARIO!#REF!),"")</f>
        <v>#REF!</v>
      </c>
      <c r="AM15" s="4" t="e">
        <f>IF('DOCENTI-CLASSI-MATERIE'!$B26="ITP",IF(ISBLANK(ORARIO!#REF!)=TRUE,"",ORARIO!#REF!),"")</f>
        <v>#REF!</v>
      </c>
      <c r="AN15" s="4" t="e">
        <f>IF('DOCENTI-CLASSI-MATERIE'!$B26="ITP",IF(ISBLANK(ORARIO!#REF!)=TRUE,"",ORARIO!#REF!),"")</f>
        <v>#REF!</v>
      </c>
      <c r="AO15" s="6" t="e">
        <f>IF('DOCENTI-CLASSI-MATERIE'!$B26="ITP",IF(ISBLANK(ORARIO!#REF!)=TRUE,"",ORARIO!#REF!),"")</f>
        <v>#REF!</v>
      </c>
      <c r="AP15" s="5" t="str">
        <f>IF('DOCENTI-CLASSI-MATERIE'!$B26="ITP",IF(ISBLANK(ORARIO!Z15)=TRUE,"",ORARIO!Z15),"")</f>
        <v/>
      </c>
      <c r="AQ15" s="4" t="str">
        <f>IF('DOCENTI-CLASSI-MATERIE'!$B26="ITP",IF(ISBLANK(ORARIO!AA15)=TRUE,"",ORARIO!AA15),"")</f>
        <v>4MA</v>
      </c>
      <c r="AR15" s="4" t="str">
        <f>IF('DOCENTI-CLASSI-MATERIE'!$B26="ITP",IF(ISBLANK(ORARIO!AB15)=TRUE,"",ORARIO!AB15),"")</f>
        <v>4MA</v>
      </c>
      <c r="AS15" s="4" t="str">
        <f>IF('DOCENTI-CLASSI-MATERIE'!$B26="ITP",IF(ISBLANK(ORARIO!AC15)=TRUE,"",ORARIO!AC15),"")</f>
        <v/>
      </c>
      <c r="AT15" s="4" t="str">
        <f>IF('DOCENTI-CLASSI-MATERIE'!$B26="ITP",IF(ISBLANK(ORARIO!AD15)=TRUE,"",ORARIO!AD15),"")</f>
        <v/>
      </c>
      <c r="AU15" s="4" t="e">
        <f>IF('DOCENTI-CLASSI-MATERIE'!$B26="ITP",IF(ISBLANK(ORARIO!#REF!)=TRUE,"",ORARIO!#REF!),"")</f>
        <v>#REF!</v>
      </c>
      <c r="AV15" s="4" t="e">
        <f>IF('DOCENTI-CLASSI-MATERIE'!$B26="ITP",IF(ISBLANK(ORARIO!#REF!)=TRUE,"",ORARIO!#REF!),"")</f>
        <v>#REF!</v>
      </c>
      <c r="AW15" s="4" t="e">
        <f>IF('DOCENTI-CLASSI-MATERIE'!$B26="ITP",IF(ISBLANK(ORARIO!#REF!)=TRUE,"",ORARIO!#REF!),"")</f>
        <v>#REF!</v>
      </c>
      <c r="AX15" s="4" t="e">
        <f>IF('DOCENTI-CLASSI-MATERIE'!$B26="ITP",IF(ISBLANK(ORARIO!#REF!)=TRUE,"",ORARIO!#REF!),"")</f>
        <v>#REF!</v>
      </c>
      <c r="AY15" s="6" t="e">
        <f>IF('DOCENTI-CLASSI-MATERIE'!$B26="ITP",IF(ISBLANK(ORARIO!#REF!)=TRUE,"",ORARIO!#REF!),"")</f>
        <v>#REF!</v>
      </c>
      <c r="AZ15" s="5" t="str">
        <f>IF('DOCENTI-CLASSI-MATERIE'!$B26="ITP",IF(ISBLANK(ORARIO!AE15)=TRUE,"",ORARIO!AE15),"")</f>
        <v>4MB</v>
      </c>
      <c r="BA15" s="4" t="str">
        <f>IF('DOCENTI-CLASSI-MATERIE'!$B26="ITP",IF(ISBLANK(ORARIO!AF15)=TRUE,"",ORARIO!AF15),"")</f>
        <v>4MB</v>
      </c>
      <c r="BB15" s="4" t="str">
        <f>IF('DOCENTI-CLASSI-MATERIE'!$B26="ITP",IF(ISBLANK(ORARIO!AG15)=TRUE,"",ORARIO!AG15),"")</f>
        <v/>
      </c>
      <c r="BC15" s="4" t="str">
        <f>IF('DOCENTI-CLASSI-MATERIE'!$B26="ITP",IF(ISBLANK(ORARIO!AH15)=TRUE,"",ORARIO!AH15),"")</f>
        <v/>
      </c>
      <c r="BD15" s="4" t="str">
        <f>IF('DOCENTI-CLASSI-MATERIE'!$B26="ITP",IF(ISBLANK(ORARIO!AI15)=TRUE,"",ORARIO!AI15),"")</f>
        <v/>
      </c>
      <c r="BE15" s="4" t="e">
        <f>IF('DOCENTI-CLASSI-MATERIE'!$B26="ITP",IF(ISBLANK(ORARIO!#REF!)=TRUE,"",ORARIO!#REF!),"")</f>
        <v>#REF!</v>
      </c>
      <c r="BF15" s="4" t="e">
        <f>IF('DOCENTI-CLASSI-MATERIE'!$B26="ITP",IF(ISBLANK(ORARIO!#REF!)=TRUE,"",ORARIO!#REF!),"")</f>
        <v>#REF!</v>
      </c>
      <c r="BG15" s="4" t="e">
        <f>IF('DOCENTI-CLASSI-MATERIE'!$B26="ITP",IF(ISBLANK(ORARIO!#REF!)=TRUE,"",ORARIO!#REF!),"")</f>
        <v>#REF!</v>
      </c>
      <c r="BH15" s="4" t="e">
        <f>IF('DOCENTI-CLASSI-MATERIE'!$B26="ITP",IF(ISBLANK(ORARIO!#REF!)=TRUE,"",ORARIO!#REF!),"")</f>
        <v>#REF!</v>
      </c>
      <c r="BI15" s="6" t="e">
        <f>IF('DOCENTI-CLASSI-MATERIE'!$B26="ITP",IF(ISBLANK(ORARIO!#REF!)=TRUE,"",ORARIO!#REF!),"")</f>
        <v>#REF!</v>
      </c>
    </row>
    <row r="16" spans="1:64" ht="20.100000000000001" customHeight="1">
      <c r="A16" s="78" t="str">
        <f>IF('DOCENTI-CLASSI-MATERIE'!B28="ITP",'DOCENTI-CLASSI-MATERIE'!A28,"")</f>
        <v/>
      </c>
      <c r="B16" s="5" t="str">
        <f>IF('DOCENTI-CLASSI-MATERIE'!$B28="ITP",IF(ISBLANK(ORARIO!C16)=TRUE,"",ORARIO!C16),"")</f>
        <v/>
      </c>
      <c r="C16" s="4" t="str">
        <f>IF('DOCENTI-CLASSI-MATERIE'!$B28="ITP",IF(ISBLANK(ORARIO!D16)=TRUE,"",ORARIO!D16),"")</f>
        <v/>
      </c>
      <c r="D16" s="4" t="str">
        <f>IF('DOCENTI-CLASSI-MATERIE'!$B28="ITP",IF(ISBLANK(ORARIO!E16)=TRUE,"",ORARIO!E16),"")</f>
        <v/>
      </c>
      <c r="E16" s="4" t="str">
        <f>IF('DOCENTI-CLASSI-MATERIE'!$B28="ITP",IF(ISBLANK(ORARIO!F16)=TRUE,"",ORARIO!F16),"")</f>
        <v/>
      </c>
      <c r="F16" s="4" t="str">
        <f>IF('DOCENTI-CLASSI-MATERIE'!$B28="ITP",IF(ISBLANK(ORARIO!G16)=TRUE,"",ORARIO!G16),"")</f>
        <v/>
      </c>
      <c r="G16" s="4" t="str">
        <f>IF('DOCENTI-CLASSI-MATERIE'!$B28="ITP",IF(ISBLANK(ORARIO!#REF!)=TRUE,"",ORARIO!#REF!),"")</f>
        <v/>
      </c>
      <c r="H16" s="4" t="str">
        <f>IF('DOCENTI-CLASSI-MATERIE'!$B28="ITP",IF(ISBLANK(ORARIO!#REF!)=TRUE,"",ORARIO!#REF!),"")</f>
        <v/>
      </c>
      <c r="I16" s="4" t="str">
        <f>IF('DOCENTI-CLASSI-MATERIE'!$B28="ITP",IF(ISBLANK(ORARIO!#REF!)=TRUE,"",ORARIO!#REF!),"")</f>
        <v/>
      </c>
      <c r="J16" s="4" t="str">
        <f>IF('DOCENTI-CLASSI-MATERIE'!$B28="ITP",IF(ISBLANK(ORARIO!#REF!)=TRUE,"",ORARIO!#REF!),"")</f>
        <v/>
      </c>
      <c r="K16" s="6" t="str">
        <f>IF('DOCENTI-CLASSI-MATERIE'!$B28="ITP",IF(ISBLANK(ORARIO!#REF!)=TRUE,"",ORARIO!#REF!),"")</f>
        <v/>
      </c>
      <c r="L16" s="5" t="str">
        <f>IF('DOCENTI-CLASSI-MATERIE'!$B28="ITP",IF(ISBLANK(ORARIO!H16)=TRUE,"",ORARIO!H16),"")</f>
        <v/>
      </c>
      <c r="M16" s="4" t="str">
        <f>IF('DOCENTI-CLASSI-MATERIE'!$B28="ITP",IF(ISBLANK(ORARIO!I16)=TRUE,"",ORARIO!I16),"")</f>
        <v/>
      </c>
      <c r="N16" s="4" t="str">
        <f>IF('DOCENTI-CLASSI-MATERIE'!$B28="ITP",IF(ISBLANK(ORARIO!J16)=TRUE,"",ORARIO!J16),"")</f>
        <v/>
      </c>
      <c r="O16" s="4" t="str">
        <f>IF('DOCENTI-CLASSI-MATERIE'!$B28="ITP",IF(ISBLANK(ORARIO!K16)=TRUE,"",ORARIO!K16),"")</f>
        <v/>
      </c>
      <c r="P16" s="4" t="str">
        <f>IF('DOCENTI-CLASSI-MATERIE'!$B28="ITP",IF(ISBLANK(ORARIO!L16)=TRUE,"",ORARIO!L16),"")</f>
        <v/>
      </c>
      <c r="Q16" s="4" t="str">
        <f>IF('DOCENTI-CLASSI-MATERIE'!$B28="ITP",IF(ISBLANK(ORARIO!M16)=TRUE,"",ORARIO!M16),"")</f>
        <v/>
      </c>
      <c r="R16" s="4" t="str">
        <f>IF('DOCENTI-CLASSI-MATERIE'!$B28="ITP",IF(ISBLANK(ORARIO!#REF!)=TRUE,"",ORARIO!#REF!),"")</f>
        <v/>
      </c>
      <c r="S16" s="4" t="str">
        <f>IF('DOCENTI-CLASSI-MATERIE'!$B28="ITP",IF(ISBLANK(ORARIO!#REF!)=TRUE,"",ORARIO!#REF!),"")</f>
        <v/>
      </c>
      <c r="T16" s="4" t="str">
        <f>IF('DOCENTI-CLASSI-MATERIE'!$B28="ITP",IF(ISBLANK(ORARIO!#REF!)=TRUE,"",ORARIO!#REF!),"")</f>
        <v/>
      </c>
      <c r="U16" s="6" t="str">
        <f>IF('DOCENTI-CLASSI-MATERIE'!$B28="ITP",IF(ISBLANK(ORARIO!#REF!)=TRUE,"",ORARIO!#REF!),"")</f>
        <v/>
      </c>
      <c r="V16" s="5" t="str">
        <f>IF('DOCENTI-CLASSI-MATERIE'!$B28="ITP",IF(ISBLANK(ORARIO!N16)=TRUE,"",ORARIO!N16),"")</f>
        <v/>
      </c>
      <c r="W16" s="4" t="str">
        <f>IF('DOCENTI-CLASSI-MATERIE'!$B28="ITP",IF(ISBLANK(ORARIO!O16)=TRUE,"",ORARIO!O16),"")</f>
        <v/>
      </c>
      <c r="X16" s="4" t="str">
        <f>IF('DOCENTI-CLASSI-MATERIE'!$B28="ITP",IF(ISBLANK(ORARIO!P16)=TRUE,"",ORARIO!P16),"")</f>
        <v/>
      </c>
      <c r="Y16" s="4" t="str">
        <f>IF('DOCENTI-CLASSI-MATERIE'!$B28="ITP",IF(ISBLANK(ORARIO!Q16)=TRUE,"",ORARIO!Q16),"")</f>
        <v/>
      </c>
      <c r="Z16" s="4" t="str">
        <f>IF('DOCENTI-CLASSI-MATERIE'!$B28="ITP",IF(ISBLANK(ORARIO!R16)=TRUE,"",ORARIO!R16),"")</f>
        <v/>
      </c>
      <c r="AA16" s="4" t="str">
        <f>IF('DOCENTI-CLASSI-MATERIE'!$B28="ITP",IF(ISBLANK(ORARIO!S16)=TRUE,"",ORARIO!S16),"")</f>
        <v/>
      </c>
      <c r="AB16" s="4" t="str">
        <f>IF('DOCENTI-CLASSI-MATERIE'!$B28="ITP",IF(ISBLANK(ORARIO!#REF!)=TRUE,"",ORARIO!#REF!),"")</f>
        <v/>
      </c>
      <c r="AC16" s="4" t="str">
        <f>IF('DOCENTI-CLASSI-MATERIE'!$B28="ITP",IF(ISBLANK(ORARIO!#REF!)=TRUE,"",ORARIO!#REF!),"")</f>
        <v/>
      </c>
      <c r="AD16" s="4" t="str">
        <f>IF('DOCENTI-CLASSI-MATERIE'!$B28="ITP",IF(ISBLANK(ORARIO!#REF!)=TRUE,"",ORARIO!#REF!),"")</f>
        <v/>
      </c>
      <c r="AE16" s="6" t="str">
        <f>IF('DOCENTI-CLASSI-MATERIE'!$B28="ITP",IF(ISBLANK(ORARIO!#REF!)=TRUE,"",ORARIO!#REF!),"")</f>
        <v/>
      </c>
      <c r="AF16" s="5" t="str">
        <f>IF('DOCENTI-CLASSI-MATERIE'!$B28="ITP",IF(ISBLANK(ORARIO!T16)=TRUE,"",ORARIO!T16),"")</f>
        <v/>
      </c>
      <c r="AG16" s="4" t="str">
        <f>IF('DOCENTI-CLASSI-MATERIE'!$B28="ITP",IF(ISBLANK(ORARIO!U16)=TRUE,"",ORARIO!U16),"")</f>
        <v/>
      </c>
      <c r="AH16" s="4" t="str">
        <f>IF('DOCENTI-CLASSI-MATERIE'!$B28="ITP",IF(ISBLANK(ORARIO!V16)=TRUE,"",ORARIO!V16),"")</f>
        <v/>
      </c>
      <c r="AI16" s="4" t="str">
        <f>IF('DOCENTI-CLASSI-MATERIE'!$B28="ITP",IF(ISBLANK(ORARIO!W16)=TRUE,"",ORARIO!W16),"")</f>
        <v/>
      </c>
      <c r="AJ16" s="4" t="str">
        <f>IF('DOCENTI-CLASSI-MATERIE'!$B28="ITP",IF(ISBLANK(ORARIO!X16)=TRUE,"",ORARIO!X16),"")</f>
        <v/>
      </c>
      <c r="AK16" s="4" t="str">
        <f>IF('DOCENTI-CLASSI-MATERIE'!$B28="ITP",IF(ISBLANK(ORARIO!Y16)=TRUE,"",ORARIO!Y16),"")</f>
        <v/>
      </c>
      <c r="AL16" s="4" t="str">
        <f>IF('DOCENTI-CLASSI-MATERIE'!$B28="ITP",IF(ISBLANK(ORARIO!#REF!)=TRUE,"",ORARIO!#REF!),"")</f>
        <v/>
      </c>
      <c r="AM16" s="4" t="str">
        <f>IF('DOCENTI-CLASSI-MATERIE'!$B28="ITP",IF(ISBLANK(ORARIO!#REF!)=TRUE,"",ORARIO!#REF!),"")</f>
        <v/>
      </c>
      <c r="AN16" s="4" t="str">
        <f>IF('DOCENTI-CLASSI-MATERIE'!$B28="ITP",IF(ISBLANK(ORARIO!#REF!)=TRUE,"",ORARIO!#REF!),"")</f>
        <v/>
      </c>
      <c r="AO16" s="6" t="str">
        <f>IF('DOCENTI-CLASSI-MATERIE'!$B28="ITP",IF(ISBLANK(ORARIO!#REF!)=TRUE,"",ORARIO!#REF!),"")</f>
        <v/>
      </c>
      <c r="AP16" s="5" t="str">
        <f>IF('DOCENTI-CLASSI-MATERIE'!$B28="ITP",IF(ISBLANK(ORARIO!Z16)=TRUE,"",ORARIO!Z16),"")</f>
        <v/>
      </c>
      <c r="AQ16" s="4" t="str">
        <f>IF('DOCENTI-CLASSI-MATERIE'!$B28="ITP",IF(ISBLANK(ORARIO!AA16)=TRUE,"",ORARIO!AA16),"")</f>
        <v/>
      </c>
      <c r="AR16" s="4" t="str">
        <f>IF('DOCENTI-CLASSI-MATERIE'!$B28="ITP",IF(ISBLANK(ORARIO!AB16)=TRUE,"",ORARIO!AB16),"")</f>
        <v/>
      </c>
      <c r="AS16" s="4" t="str">
        <f>IF('DOCENTI-CLASSI-MATERIE'!$B28="ITP",IF(ISBLANK(ORARIO!AC16)=TRUE,"",ORARIO!AC16),"")</f>
        <v/>
      </c>
      <c r="AT16" s="4" t="str">
        <f>IF('DOCENTI-CLASSI-MATERIE'!$B28="ITP",IF(ISBLANK(ORARIO!AD16)=TRUE,"",ORARIO!AD16),"")</f>
        <v/>
      </c>
      <c r="AU16" s="4" t="str">
        <f>IF('DOCENTI-CLASSI-MATERIE'!$B28="ITP",IF(ISBLANK(ORARIO!#REF!)=TRUE,"",ORARIO!#REF!),"")</f>
        <v/>
      </c>
      <c r="AV16" s="4" t="str">
        <f>IF('DOCENTI-CLASSI-MATERIE'!$B28="ITP",IF(ISBLANK(ORARIO!#REF!)=TRUE,"",ORARIO!#REF!),"")</f>
        <v/>
      </c>
      <c r="AW16" s="4" t="str">
        <f>IF('DOCENTI-CLASSI-MATERIE'!$B28="ITP",IF(ISBLANK(ORARIO!#REF!)=TRUE,"",ORARIO!#REF!),"")</f>
        <v/>
      </c>
      <c r="AX16" s="4" t="str">
        <f>IF('DOCENTI-CLASSI-MATERIE'!$B28="ITP",IF(ISBLANK(ORARIO!#REF!)=TRUE,"",ORARIO!#REF!),"")</f>
        <v/>
      </c>
      <c r="AY16" s="6" t="str">
        <f>IF('DOCENTI-CLASSI-MATERIE'!$B28="ITP",IF(ISBLANK(ORARIO!#REF!)=TRUE,"",ORARIO!#REF!),"")</f>
        <v/>
      </c>
      <c r="AZ16" s="5" t="str">
        <f>IF('DOCENTI-CLASSI-MATERIE'!$B28="ITP",IF(ISBLANK(ORARIO!AE16)=TRUE,"",ORARIO!AE16),"")</f>
        <v/>
      </c>
      <c r="BA16" s="4" t="str">
        <f>IF('DOCENTI-CLASSI-MATERIE'!$B28="ITP",IF(ISBLANK(ORARIO!AF16)=TRUE,"",ORARIO!AF16),"")</f>
        <v/>
      </c>
      <c r="BB16" s="4" t="str">
        <f>IF('DOCENTI-CLASSI-MATERIE'!$B28="ITP",IF(ISBLANK(ORARIO!AG16)=TRUE,"",ORARIO!AG16),"")</f>
        <v/>
      </c>
      <c r="BC16" s="4" t="str">
        <f>IF('DOCENTI-CLASSI-MATERIE'!$B28="ITP",IF(ISBLANK(ORARIO!AH16)=TRUE,"",ORARIO!AH16),"")</f>
        <v/>
      </c>
      <c r="BD16" s="4" t="str">
        <f>IF('DOCENTI-CLASSI-MATERIE'!$B28="ITP",IF(ISBLANK(ORARIO!AI16)=TRUE,"",ORARIO!AI16),"")</f>
        <v/>
      </c>
      <c r="BE16" s="4" t="str">
        <f>IF('DOCENTI-CLASSI-MATERIE'!$B28="ITP",IF(ISBLANK(ORARIO!#REF!)=TRUE,"",ORARIO!#REF!),"")</f>
        <v/>
      </c>
      <c r="BF16" s="4" t="str">
        <f>IF('DOCENTI-CLASSI-MATERIE'!$B28="ITP",IF(ISBLANK(ORARIO!#REF!)=TRUE,"",ORARIO!#REF!),"")</f>
        <v/>
      </c>
      <c r="BG16" s="4" t="str">
        <f>IF('DOCENTI-CLASSI-MATERIE'!$B28="ITP",IF(ISBLANK(ORARIO!#REF!)=TRUE,"",ORARIO!#REF!),"")</f>
        <v/>
      </c>
      <c r="BH16" s="4" t="str">
        <f>IF('DOCENTI-CLASSI-MATERIE'!$B28="ITP",IF(ISBLANK(ORARIO!#REF!)=TRUE,"",ORARIO!#REF!),"")</f>
        <v/>
      </c>
      <c r="BI16" s="6" t="str">
        <f>IF('DOCENTI-CLASSI-MATERIE'!$B28="ITP",IF(ISBLANK(ORARIO!#REF!)=TRUE,"",ORARIO!#REF!),"")</f>
        <v/>
      </c>
    </row>
    <row r="17" spans="1:61" ht="20.100000000000001" customHeight="1">
      <c r="A17" s="78" t="str">
        <f>IF('DOCENTI-CLASSI-MATERIE'!B30="ITP",'DOCENTI-CLASSI-MATERIE'!A30,"")</f>
        <v/>
      </c>
      <c r="B17" s="5" t="str">
        <f>IF('DOCENTI-CLASSI-MATERIE'!$B30="ITP",IF(ISBLANK(ORARIO!C17)=TRUE,"",ORARIO!C17),"")</f>
        <v/>
      </c>
      <c r="C17" s="4" t="str">
        <f>IF('DOCENTI-CLASSI-MATERIE'!$B30="ITP",IF(ISBLANK(ORARIO!D17)=TRUE,"",ORARIO!D17),"")</f>
        <v/>
      </c>
      <c r="D17" s="4" t="str">
        <f>IF('DOCENTI-CLASSI-MATERIE'!$B30="ITP",IF(ISBLANK(ORARIO!E17)=TRUE,"",ORARIO!E17),"")</f>
        <v/>
      </c>
      <c r="E17" s="4" t="str">
        <f>IF('DOCENTI-CLASSI-MATERIE'!$B30="ITP",IF(ISBLANK(ORARIO!F17)=TRUE,"",ORARIO!F17),"")</f>
        <v/>
      </c>
      <c r="F17" s="4" t="str">
        <f>IF('DOCENTI-CLASSI-MATERIE'!$B30="ITP",IF(ISBLANK(ORARIO!G17)=TRUE,"",ORARIO!G17),"")</f>
        <v/>
      </c>
      <c r="G17" s="4" t="str">
        <f>IF('DOCENTI-CLASSI-MATERIE'!$B30="ITP",IF(ISBLANK(ORARIO!#REF!)=TRUE,"",ORARIO!#REF!),"")</f>
        <v/>
      </c>
      <c r="H17" s="4" t="str">
        <f>IF('DOCENTI-CLASSI-MATERIE'!$B30="ITP",IF(ISBLANK(ORARIO!#REF!)=TRUE,"",ORARIO!#REF!),"")</f>
        <v/>
      </c>
      <c r="I17" s="4" t="str">
        <f>IF('DOCENTI-CLASSI-MATERIE'!$B30="ITP",IF(ISBLANK(ORARIO!#REF!)=TRUE,"",ORARIO!#REF!),"")</f>
        <v/>
      </c>
      <c r="J17" s="4" t="str">
        <f>IF('DOCENTI-CLASSI-MATERIE'!$B30="ITP",IF(ISBLANK(ORARIO!#REF!)=TRUE,"",ORARIO!#REF!),"")</f>
        <v/>
      </c>
      <c r="K17" s="6" t="str">
        <f>IF('DOCENTI-CLASSI-MATERIE'!$B30="ITP",IF(ISBLANK(ORARIO!#REF!)=TRUE,"",ORARIO!#REF!),"")</f>
        <v/>
      </c>
      <c r="L17" s="5" t="str">
        <f>IF('DOCENTI-CLASSI-MATERIE'!$B30="ITP",IF(ISBLANK(ORARIO!H17)=TRUE,"",ORARIO!H17),"")</f>
        <v/>
      </c>
      <c r="M17" s="4" t="str">
        <f>IF('DOCENTI-CLASSI-MATERIE'!$B30="ITP",IF(ISBLANK(ORARIO!I17)=TRUE,"",ORARIO!I17),"")</f>
        <v/>
      </c>
      <c r="N17" s="4" t="str">
        <f>IF('DOCENTI-CLASSI-MATERIE'!$B30="ITP",IF(ISBLANK(ORARIO!J17)=TRUE,"",ORARIO!J17),"")</f>
        <v/>
      </c>
      <c r="O17" s="4" t="str">
        <f>IF('DOCENTI-CLASSI-MATERIE'!$B30="ITP",IF(ISBLANK(ORARIO!K17)=TRUE,"",ORARIO!K17),"")</f>
        <v/>
      </c>
      <c r="P17" s="4" t="str">
        <f>IF('DOCENTI-CLASSI-MATERIE'!$B30="ITP",IF(ISBLANK(ORARIO!L17)=TRUE,"",ORARIO!L17),"")</f>
        <v/>
      </c>
      <c r="Q17" s="4" t="str">
        <f>IF('DOCENTI-CLASSI-MATERIE'!$B30="ITP",IF(ISBLANK(ORARIO!M17)=TRUE,"",ORARIO!M17),"")</f>
        <v/>
      </c>
      <c r="R17" s="4" t="str">
        <f>IF('DOCENTI-CLASSI-MATERIE'!$B30="ITP",IF(ISBLANK(ORARIO!#REF!)=TRUE,"",ORARIO!#REF!),"")</f>
        <v/>
      </c>
      <c r="S17" s="4" t="str">
        <f>IF('DOCENTI-CLASSI-MATERIE'!$B30="ITP",IF(ISBLANK(ORARIO!#REF!)=TRUE,"",ORARIO!#REF!),"")</f>
        <v/>
      </c>
      <c r="T17" s="4" t="str">
        <f>IF('DOCENTI-CLASSI-MATERIE'!$B30="ITP",IF(ISBLANK(ORARIO!#REF!)=TRUE,"",ORARIO!#REF!),"")</f>
        <v/>
      </c>
      <c r="U17" s="6" t="str">
        <f>IF('DOCENTI-CLASSI-MATERIE'!$B30="ITP",IF(ISBLANK(ORARIO!#REF!)=TRUE,"",ORARIO!#REF!),"")</f>
        <v/>
      </c>
      <c r="V17" s="5" t="str">
        <f>IF('DOCENTI-CLASSI-MATERIE'!$B30="ITP",IF(ISBLANK(ORARIO!N17)=TRUE,"",ORARIO!N17),"")</f>
        <v/>
      </c>
      <c r="W17" s="4" t="str">
        <f>IF('DOCENTI-CLASSI-MATERIE'!$B30="ITP",IF(ISBLANK(ORARIO!O17)=TRUE,"",ORARIO!O17),"")</f>
        <v/>
      </c>
      <c r="X17" s="4" t="str">
        <f>IF('DOCENTI-CLASSI-MATERIE'!$B30="ITP",IF(ISBLANK(ORARIO!P17)=TRUE,"",ORARIO!P17),"")</f>
        <v/>
      </c>
      <c r="Y17" s="4" t="str">
        <f>IF('DOCENTI-CLASSI-MATERIE'!$B30="ITP",IF(ISBLANK(ORARIO!Q17)=TRUE,"",ORARIO!Q17),"")</f>
        <v/>
      </c>
      <c r="Z17" s="4" t="str">
        <f>IF('DOCENTI-CLASSI-MATERIE'!$B30="ITP",IF(ISBLANK(ORARIO!R17)=TRUE,"",ORARIO!R17),"")</f>
        <v/>
      </c>
      <c r="AA17" s="4" t="str">
        <f>IF('DOCENTI-CLASSI-MATERIE'!$B30="ITP",IF(ISBLANK(ORARIO!S17)=TRUE,"",ORARIO!S17),"")</f>
        <v/>
      </c>
      <c r="AB17" s="4" t="str">
        <f>IF('DOCENTI-CLASSI-MATERIE'!$B30="ITP",IF(ISBLANK(ORARIO!#REF!)=TRUE,"",ORARIO!#REF!),"")</f>
        <v/>
      </c>
      <c r="AC17" s="4" t="str">
        <f>IF('DOCENTI-CLASSI-MATERIE'!$B30="ITP",IF(ISBLANK(ORARIO!#REF!)=TRUE,"",ORARIO!#REF!),"")</f>
        <v/>
      </c>
      <c r="AD17" s="4" t="str">
        <f>IF('DOCENTI-CLASSI-MATERIE'!$B30="ITP",IF(ISBLANK(ORARIO!#REF!)=TRUE,"",ORARIO!#REF!),"")</f>
        <v/>
      </c>
      <c r="AE17" s="6" t="str">
        <f>IF('DOCENTI-CLASSI-MATERIE'!$B30="ITP",IF(ISBLANK(ORARIO!#REF!)=TRUE,"",ORARIO!#REF!),"")</f>
        <v/>
      </c>
      <c r="AF17" s="5" t="str">
        <f>IF('DOCENTI-CLASSI-MATERIE'!$B30="ITP",IF(ISBLANK(ORARIO!T17)=TRUE,"",ORARIO!T17),"")</f>
        <v/>
      </c>
      <c r="AG17" s="4" t="str">
        <f>IF('DOCENTI-CLASSI-MATERIE'!$B30="ITP",IF(ISBLANK(ORARIO!U17)=TRUE,"",ORARIO!U17),"")</f>
        <v/>
      </c>
      <c r="AH17" s="4" t="str">
        <f>IF('DOCENTI-CLASSI-MATERIE'!$B30="ITP",IF(ISBLANK(ORARIO!V17)=TRUE,"",ORARIO!V17),"")</f>
        <v/>
      </c>
      <c r="AI17" s="4" t="str">
        <f>IF('DOCENTI-CLASSI-MATERIE'!$B30="ITP",IF(ISBLANK(ORARIO!W17)=TRUE,"",ORARIO!W17),"")</f>
        <v/>
      </c>
      <c r="AJ17" s="4" t="str">
        <f>IF('DOCENTI-CLASSI-MATERIE'!$B30="ITP",IF(ISBLANK(ORARIO!X17)=TRUE,"",ORARIO!X17),"")</f>
        <v/>
      </c>
      <c r="AK17" s="4" t="str">
        <f>IF('DOCENTI-CLASSI-MATERIE'!$B30="ITP",IF(ISBLANK(ORARIO!Y17)=TRUE,"",ORARIO!Y17),"")</f>
        <v/>
      </c>
      <c r="AL17" s="4" t="str">
        <f>IF('DOCENTI-CLASSI-MATERIE'!$B30="ITP",IF(ISBLANK(ORARIO!#REF!)=TRUE,"",ORARIO!#REF!),"")</f>
        <v/>
      </c>
      <c r="AM17" s="4" t="str">
        <f>IF('DOCENTI-CLASSI-MATERIE'!$B30="ITP",IF(ISBLANK(ORARIO!#REF!)=TRUE,"",ORARIO!#REF!),"")</f>
        <v/>
      </c>
      <c r="AN17" s="4" t="str">
        <f>IF('DOCENTI-CLASSI-MATERIE'!$B30="ITP",IF(ISBLANK(ORARIO!#REF!)=TRUE,"",ORARIO!#REF!),"")</f>
        <v/>
      </c>
      <c r="AO17" s="6" t="str">
        <f>IF('DOCENTI-CLASSI-MATERIE'!$B30="ITP",IF(ISBLANK(ORARIO!#REF!)=TRUE,"",ORARIO!#REF!),"")</f>
        <v/>
      </c>
      <c r="AP17" s="5" t="str">
        <f>IF('DOCENTI-CLASSI-MATERIE'!$B30="ITP",IF(ISBLANK(ORARIO!Z17)=TRUE,"",ORARIO!Z17),"")</f>
        <v/>
      </c>
      <c r="AQ17" s="4" t="str">
        <f>IF('DOCENTI-CLASSI-MATERIE'!$B30="ITP",IF(ISBLANK(ORARIO!AA17)=TRUE,"",ORARIO!AA17),"")</f>
        <v/>
      </c>
      <c r="AR17" s="4" t="str">
        <f>IF('DOCENTI-CLASSI-MATERIE'!$B30="ITP",IF(ISBLANK(ORARIO!AB17)=TRUE,"",ORARIO!AB17),"")</f>
        <v/>
      </c>
      <c r="AS17" s="4" t="str">
        <f>IF('DOCENTI-CLASSI-MATERIE'!$B30="ITP",IF(ISBLANK(ORARIO!AC17)=TRUE,"",ORARIO!AC17),"")</f>
        <v/>
      </c>
      <c r="AT17" s="4" t="str">
        <f>IF('DOCENTI-CLASSI-MATERIE'!$B30="ITP",IF(ISBLANK(ORARIO!AD17)=TRUE,"",ORARIO!AD17),"")</f>
        <v/>
      </c>
      <c r="AU17" s="4" t="str">
        <f>IF('DOCENTI-CLASSI-MATERIE'!$B30="ITP",IF(ISBLANK(ORARIO!#REF!)=TRUE,"",ORARIO!#REF!),"")</f>
        <v/>
      </c>
      <c r="AV17" s="4" t="str">
        <f>IF('DOCENTI-CLASSI-MATERIE'!$B30="ITP",IF(ISBLANK(ORARIO!#REF!)=TRUE,"",ORARIO!#REF!),"")</f>
        <v/>
      </c>
      <c r="AW17" s="4" t="str">
        <f>IF('DOCENTI-CLASSI-MATERIE'!$B30="ITP",IF(ISBLANK(ORARIO!#REF!)=TRUE,"",ORARIO!#REF!),"")</f>
        <v/>
      </c>
      <c r="AX17" s="4" t="str">
        <f>IF('DOCENTI-CLASSI-MATERIE'!$B30="ITP",IF(ISBLANK(ORARIO!#REF!)=TRUE,"",ORARIO!#REF!),"")</f>
        <v/>
      </c>
      <c r="AY17" s="6" t="str">
        <f>IF('DOCENTI-CLASSI-MATERIE'!$B30="ITP",IF(ISBLANK(ORARIO!#REF!)=TRUE,"",ORARIO!#REF!),"")</f>
        <v/>
      </c>
      <c r="AZ17" s="5" t="str">
        <f>IF('DOCENTI-CLASSI-MATERIE'!$B30="ITP",IF(ISBLANK(ORARIO!AE17)=TRUE,"",ORARIO!AE17),"")</f>
        <v/>
      </c>
      <c r="BA17" s="4" t="str">
        <f>IF('DOCENTI-CLASSI-MATERIE'!$B30="ITP",IF(ISBLANK(ORARIO!AF17)=TRUE,"",ORARIO!AF17),"")</f>
        <v/>
      </c>
      <c r="BB17" s="4" t="str">
        <f>IF('DOCENTI-CLASSI-MATERIE'!$B30="ITP",IF(ISBLANK(ORARIO!AG17)=TRUE,"",ORARIO!AG17),"")</f>
        <v/>
      </c>
      <c r="BC17" s="4" t="str">
        <f>IF('DOCENTI-CLASSI-MATERIE'!$B30="ITP",IF(ISBLANK(ORARIO!AH17)=TRUE,"",ORARIO!AH17),"")</f>
        <v/>
      </c>
      <c r="BD17" s="4" t="str">
        <f>IF('DOCENTI-CLASSI-MATERIE'!$B30="ITP",IF(ISBLANK(ORARIO!AI17)=TRUE,"",ORARIO!AI17),"")</f>
        <v/>
      </c>
      <c r="BE17" s="4" t="str">
        <f>IF('DOCENTI-CLASSI-MATERIE'!$B30="ITP",IF(ISBLANK(ORARIO!#REF!)=TRUE,"",ORARIO!#REF!),"")</f>
        <v/>
      </c>
      <c r="BF17" s="4" t="str">
        <f>IF('DOCENTI-CLASSI-MATERIE'!$B30="ITP",IF(ISBLANK(ORARIO!#REF!)=TRUE,"",ORARIO!#REF!),"")</f>
        <v/>
      </c>
      <c r="BG17" s="4" t="str">
        <f>IF('DOCENTI-CLASSI-MATERIE'!$B30="ITP",IF(ISBLANK(ORARIO!#REF!)=TRUE,"",ORARIO!#REF!),"")</f>
        <v/>
      </c>
      <c r="BH17" s="4" t="str">
        <f>IF('DOCENTI-CLASSI-MATERIE'!$B30="ITP",IF(ISBLANK(ORARIO!#REF!)=TRUE,"",ORARIO!#REF!),"")</f>
        <v/>
      </c>
      <c r="BI17" s="6" t="str">
        <f>IF('DOCENTI-CLASSI-MATERIE'!$B30="ITP",IF(ISBLANK(ORARIO!#REF!)=TRUE,"",ORARIO!#REF!),"")</f>
        <v/>
      </c>
    </row>
    <row r="18" spans="1:61" ht="20.100000000000001" customHeight="1">
      <c r="A18" s="78" t="str">
        <f>IF('DOCENTI-CLASSI-MATERIE'!B32="ITP",'DOCENTI-CLASSI-MATERIE'!A32,"")</f>
        <v/>
      </c>
      <c r="B18" s="5" t="str">
        <f>IF('DOCENTI-CLASSI-MATERIE'!$B32="ITP",IF(ISBLANK(ORARIO!C18)=TRUE,"",ORARIO!C18),"")</f>
        <v/>
      </c>
      <c r="C18" s="4" t="str">
        <f>IF('DOCENTI-CLASSI-MATERIE'!$B32="ITP",IF(ISBLANK(ORARIO!D18)=TRUE,"",ORARIO!D18),"")</f>
        <v/>
      </c>
      <c r="D18" s="4" t="str">
        <f>IF('DOCENTI-CLASSI-MATERIE'!$B32="ITP",IF(ISBLANK(ORARIO!E18)=TRUE,"",ORARIO!E18),"")</f>
        <v/>
      </c>
      <c r="E18" s="4" t="str">
        <f>IF('DOCENTI-CLASSI-MATERIE'!$B32="ITP",IF(ISBLANK(ORARIO!F18)=TRUE,"",ORARIO!F18),"")</f>
        <v/>
      </c>
      <c r="F18" s="4" t="str">
        <f>IF('DOCENTI-CLASSI-MATERIE'!$B32="ITP",IF(ISBLANK(ORARIO!G18)=TRUE,"",ORARIO!G18),"")</f>
        <v/>
      </c>
      <c r="G18" s="4" t="str">
        <f>IF('DOCENTI-CLASSI-MATERIE'!$B32="ITP",IF(ISBLANK(ORARIO!#REF!)=TRUE,"",ORARIO!#REF!),"")</f>
        <v/>
      </c>
      <c r="H18" s="4" t="str">
        <f>IF('DOCENTI-CLASSI-MATERIE'!$B32="ITP",IF(ISBLANK(ORARIO!#REF!)=TRUE,"",ORARIO!#REF!),"")</f>
        <v/>
      </c>
      <c r="I18" s="4" t="str">
        <f>IF('DOCENTI-CLASSI-MATERIE'!$B32="ITP",IF(ISBLANK(ORARIO!#REF!)=TRUE,"",ORARIO!#REF!),"")</f>
        <v/>
      </c>
      <c r="J18" s="4" t="str">
        <f>IF('DOCENTI-CLASSI-MATERIE'!$B32="ITP",IF(ISBLANK(ORARIO!#REF!)=TRUE,"",ORARIO!#REF!),"")</f>
        <v/>
      </c>
      <c r="K18" s="6" t="str">
        <f>IF('DOCENTI-CLASSI-MATERIE'!$B32="ITP",IF(ISBLANK(ORARIO!#REF!)=TRUE,"",ORARIO!#REF!),"")</f>
        <v/>
      </c>
      <c r="L18" s="5" t="str">
        <f>IF('DOCENTI-CLASSI-MATERIE'!$B32="ITP",IF(ISBLANK(ORARIO!H18)=TRUE,"",ORARIO!H18),"")</f>
        <v/>
      </c>
      <c r="M18" s="4" t="str">
        <f>IF('DOCENTI-CLASSI-MATERIE'!$B32="ITP",IF(ISBLANK(ORARIO!I18)=TRUE,"",ORARIO!I18),"")</f>
        <v/>
      </c>
      <c r="N18" s="4" t="str">
        <f>IF('DOCENTI-CLASSI-MATERIE'!$B32="ITP",IF(ISBLANK(ORARIO!J18)=TRUE,"",ORARIO!J18),"")</f>
        <v/>
      </c>
      <c r="O18" s="4" t="str">
        <f>IF('DOCENTI-CLASSI-MATERIE'!$B32="ITP",IF(ISBLANK(ORARIO!K18)=TRUE,"",ORARIO!K18),"")</f>
        <v/>
      </c>
      <c r="P18" s="4" t="str">
        <f>IF('DOCENTI-CLASSI-MATERIE'!$B32="ITP",IF(ISBLANK(ORARIO!L18)=TRUE,"",ORARIO!L18),"")</f>
        <v/>
      </c>
      <c r="Q18" s="4" t="str">
        <f>IF('DOCENTI-CLASSI-MATERIE'!$B32="ITP",IF(ISBLANK(ORARIO!M18)=TRUE,"",ORARIO!M18),"")</f>
        <v/>
      </c>
      <c r="R18" s="4" t="str">
        <f>IF('DOCENTI-CLASSI-MATERIE'!$B32="ITP",IF(ISBLANK(ORARIO!#REF!)=TRUE,"",ORARIO!#REF!),"")</f>
        <v/>
      </c>
      <c r="S18" s="4" t="str">
        <f>IF('DOCENTI-CLASSI-MATERIE'!$B32="ITP",IF(ISBLANK(ORARIO!#REF!)=TRUE,"",ORARIO!#REF!),"")</f>
        <v/>
      </c>
      <c r="T18" s="4" t="str">
        <f>IF('DOCENTI-CLASSI-MATERIE'!$B32="ITP",IF(ISBLANK(ORARIO!#REF!)=TRUE,"",ORARIO!#REF!),"")</f>
        <v/>
      </c>
      <c r="U18" s="6" t="str">
        <f>IF('DOCENTI-CLASSI-MATERIE'!$B32="ITP",IF(ISBLANK(ORARIO!#REF!)=TRUE,"",ORARIO!#REF!),"")</f>
        <v/>
      </c>
      <c r="V18" s="5" t="str">
        <f>IF('DOCENTI-CLASSI-MATERIE'!$B32="ITP",IF(ISBLANK(ORARIO!N18)=TRUE,"",ORARIO!N18),"")</f>
        <v/>
      </c>
      <c r="W18" s="4" t="str">
        <f>IF('DOCENTI-CLASSI-MATERIE'!$B32="ITP",IF(ISBLANK(ORARIO!O18)=TRUE,"",ORARIO!O18),"")</f>
        <v/>
      </c>
      <c r="X18" s="4" t="str">
        <f>IF('DOCENTI-CLASSI-MATERIE'!$B32="ITP",IF(ISBLANK(ORARIO!P18)=TRUE,"",ORARIO!P18),"")</f>
        <v/>
      </c>
      <c r="Y18" s="4" t="str">
        <f>IF('DOCENTI-CLASSI-MATERIE'!$B32="ITP",IF(ISBLANK(ORARIO!Q18)=TRUE,"",ORARIO!Q18),"")</f>
        <v/>
      </c>
      <c r="Z18" s="4" t="str">
        <f>IF('DOCENTI-CLASSI-MATERIE'!$B32="ITP",IF(ISBLANK(ORARIO!R18)=TRUE,"",ORARIO!R18),"")</f>
        <v/>
      </c>
      <c r="AA18" s="4" t="str">
        <f>IF('DOCENTI-CLASSI-MATERIE'!$B32="ITP",IF(ISBLANK(ORARIO!S18)=TRUE,"",ORARIO!S18),"")</f>
        <v/>
      </c>
      <c r="AB18" s="4" t="str">
        <f>IF('DOCENTI-CLASSI-MATERIE'!$B32="ITP",IF(ISBLANK(ORARIO!#REF!)=TRUE,"",ORARIO!#REF!),"")</f>
        <v/>
      </c>
      <c r="AC18" s="4" t="str">
        <f>IF('DOCENTI-CLASSI-MATERIE'!$B32="ITP",IF(ISBLANK(ORARIO!#REF!)=TRUE,"",ORARIO!#REF!),"")</f>
        <v/>
      </c>
      <c r="AD18" s="4" t="str">
        <f>IF('DOCENTI-CLASSI-MATERIE'!$B32="ITP",IF(ISBLANK(ORARIO!#REF!)=TRUE,"",ORARIO!#REF!),"")</f>
        <v/>
      </c>
      <c r="AE18" s="6" t="str">
        <f>IF('DOCENTI-CLASSI-MATERIE'!$B32="ITP",IF(ISBLANK(ORARIO!#REF!)=TRUE,"",ORARIO!#REF!),"")</f>
        <v/>
      </c>
      <c r="AF18" s="5" t="str">
        <f>IF('DOCENTI-CLASSI-MATERIE'!$B32="ITP",IF(ISBLANK(ORARIO!T18)=TRUE,"",ORARIO!T18),"")</f>
        <v/>
      </c>
      <c r="AG18" s="4" t="str">
        <f>IF('DOCENTI-CLASSI-MATERIE'!$B32="ITP",IF(ISBLANK(ORARIO!U18)=TRUE,"",ORARIO!U18),"")</f>
        <v/>
      </c>
      <c r="AH18" s="4" t="str">
        <f>IF('DOCENTI-CLASSI-MATERIE'!$B32="ITP",IF(ISBLANK(ORARIO!V18)=TRUE,"",ORARIO!V18),"")</f>
        <v/>
      </c>
      <c r="AI18" s="4" t="str">
        <f>IF('DOCENTI-CLASSI-MATERIE'!$B32="ITP",IF(ISBLANK(ORARIO!W18)=TRUE,"",ORARIO!W18),"")</f>
        <v/>
      </c>
      <c r="AJ18" s="4" t="str">
        <f>IF('DOCENTI-CLASSI-MATERIE'!$B32="ITP",IF(ISBLANK(ORARIO!X18)=TRUE,"",ORARIO!X18),"")</f>
        <v/>
      </c>
      <c r="AK18" s="4" t="str">
        <f>IF('DOCENTI-CLASSI-MATERIE'!$B32="ITP",IF(ISBLANK(ORARIO!Y18)=TRUE,"",ORARIO!Y18),"")</f>
        <v/>
      </c>
      <c r="AL18" s="4" t="str">
        <f>IF('DOCENTI-CLASSI-MATERIE'!$B32="ITP",IF(ISBLANK(ORARIO!#REF!)=TRUE,"",ORARIO!#REF!),"")</f>
        <v/>
      </c>
      <c r="AM18" s="4" t="str">
        <f>IF('DOCENTI-CLASSI-MATERIE'!$B32="ITP",IF(ISBLANK(ORARIO!#REF!)=TRUE,"",ORARIO!#REF!),"")</f>
        <v/>
      </c>
      <c r="AN18" s="4" t="str">
        <f>IF('DOCENTI-CLASSI-MATERIE'!$B32="ITP",IF(ISBLANK(ORARIO!#REF!)=TRUE,"",ORARIO!#REF!),"")</f>
        <v/>
      </c>
      <c r="AO18" s="6" t="str">
        <f>IF('DOCENTI-CLASSI-MATERIE'!$B32="ITP",IF(ISBLANK(ORARIO!#REF!)=TRUE,"",ORARIO!#REF!),"")</f>
        <v/>
      </c>
      <c r="AP18" s="5" t="str">
        <f>IF('DOCENTI-CLASSI-MATERIE'!$B32="ITP",IF(ISBLANK(ORARIO!Z18)=TRUE,"",ORARIO!Z18),"")</f>
        <v/>
      </c>
      <c r="AQ18" s="4" t="str">
        <f>IF('DOCENTI-CLASSI-MATERIE'!$B32="ITP",IF(ISBLANK(ORARIO!AA18)=TRUE,"",ORARIO!AA18),"")</f>
        <v/>
      </c>
      <c r="AR18" s="4" t="str">
        <f>IF('DOCENTI-CLASSI-MATERIE'!$B32="ITP",IF(ISBLANK(ORARIO!AB18)=TRUE,"",ORARIO!AB18),"")</f>
        <v/>
      </c>
      <c r="AS18" s="4" t="str">
        <f>IF('DOCENTI-CLASSI-MATERIE'!$B32="ITP",IF(ISBLANK(ORARIO!AC18)=TRUE,"",ORARIO!AC18),"")</f>
        <v/>
      </c>
      <c r="AT18" s="4" t="str">
        <f>IF('DOCENTI-CLASSI-MATERIE'!$B32="ITP",IF(ISBLANK(ORARIO!AD18)=TRUE,"",ORARIO!AD18),"")</f>
        <v/>
      </c>
      <c r="AU18" s="4" t="str">
        <f>IF('DOCENTI-CLASSI-MATERIE'!$B32="ITP",IF(ISBLANK(ORARIO!#REF!)=TRUE,"",ORARIO!#REF!),"")</f>
        <v/>
      </c>
      <c r="AV18" s="4" t="str">
        <f>IF('DOCENTI-CLASSI-MATERIE'!$B32="ITP",IF(ISBLANK(ORARIO!#REF!)=TRUE,"",ORARIO!#REF!),"")</f>
        <v/>
      </c>
      <c r="AW18" s="4" t="str">
        <f>IF('DOCENTI-CLASSI-MATERIE'!$B32="ITP",IF(ISBLANK(ORARIO!#REF!)=TRUE,"",ORARIO!#REF!),"")</f>
        <v/>
      </c>
      <c r="AX18" s="4" t="str">
        <f>IF('DOCENTI-CLASSI-MATERIE'!$B32="ITP",IF(ISBLANK(ORARIO!#REF!)=TRUE,"",ORARIO!#REF!),"")</f>
        <v/>
      </c>
      <c r="AY18" s="6" t="str">
        <f>IF('DOCENTI-CLASSI-MATERIE'!$B32="ITP",IF(ISBLANK(ORARIO!#REF!)=TRUE,"",ORARIO!#REF!),"")</f>
        <v/>
      </c>
      <c r="AZ18" s="5" t="str">
        <f>IF('DOCENTI-CLASSI-MATERIE'!$B32="ITP",IF(ISBLANK(ORARIO!AE18)=TRUE,"",ORARIO!AE18),"")</f>
        <v/>
      </c>
      <c r="BA18" s="4" t="str">
        <f>IF('DOCENTI-CLASSI-MATERIE'!$B32="ITP",IF(ISBLANK(ORARIO!AF18)=TRUE,"",ORARIO!AF18),"")</f>
        <v/>
      </c>
      <c r="BB18" s="4" t="str">
        <f>IF('DOCENTI-CLASSI-MATERIE'!$B32="ITP",IF(ISBLANK(ORARIO!AG18)=TRUE,"",ORARIO!AG18),"")</f>
        <v/>
      </c>
      <c r="BC18" s="4" t="str">
        <f>IF('DOCENTI-CLASSI-MATERIE'!$B32="ITP",IF(ISBLANK(ORARIO!AH18)=TRUE,"",ORARIO!AH18),"")</f>
        <v/>
      </c>
      <c r="BD18" s="4" t="str">
        <f>IF('DOCENTI-CLASSI-MATERIE'!$B32="ITP",IF(ISBLANK(ORARIO!AI18)=TRUE,"",ORARIO!AI18),"")</f>
        <v/>
      </c>
      <c r="BE18" s="4" t="str">
        <f>IF('DOCENTI-CLASSI-MATERIE'!$B32="ITP",IF(ISBLANK(ORARIO!#REF!)=TRUE,"",ORARIO!#REF!),"")</f>
        <v/>
      </c>
      <c r="BF18" s="4" t="str">
        <f>IF('DOCENTI-CLASSI-MATERIE'!$B32="ITP",IF(ISBLANK(ORARIO!#REF!)=TRUE,"",ORARIO!#REF!),"")</f>
        <v/>
      </c>
      <c r="BG18" s="4" t="str">
        <f>IF('DOCENTI-CLASSI-MATERIE'!$B32="ITP",IF(ISBLANK(ORARIO!#REF!)=TRUE,"",ORARIO!#REF!),"")</f>
        <v/>
      </c>
      <c r="BH18" s="4" t="str">
        <f>IF('DOCENTI-CLASSI-MATERIE'!$B32="ITP",IF(ISBLANK(ORARIO!#REF!)=TRUE,"",ORARIO!#REF!),"")</f>
        <v/>
      </c>
      <c r="BI18" s="6" t="str">
        <f>IF('DOCENTI-CLASSI-MATERIE'!$B32="ITP",IF(ISBLANK(ORARIO!#REF!)=TRUE,"",ORARIO!#REF!),"")</f>
        <v/>
      </c>
    </row>
    <row r="19" spans="1:61" ht="20.100000000000001" customHeight="1">
      <c r="A19" s="78" t="str">
        <f>IF('DOCENTI-CLASSI-MATERIE'!B34="ITP",'DOCENTI-CLASSI-MATERIE'!A34,"")</f>
        <v/>
      </c>
      <c r="B19" s="5" t="str">
        <f>IF('DOCENTI-CLASSI-MATERIE'!$B34="ITP",IF(ISBLANK(ORARIO!C19)=TRUE,"",ORARIO!C19),"")</f>
        <v/>
      </c>
      <c r="C19" s="4" t="str">
        <f>IF('DOCENTI-CLASSI-MATERIE'!$B34="ITP",IF(ISBLANK(ORARIO!D19)=TRUE,"",ORARIO!D19),"")</f>
        <v/>
      </c>
      <c r="D19" s="4" t="str">
        <f>IF('DOCENTI-CLASSI-MATERIE'!$B34="ITP",IF(ISBLANK(ORARIO!E19)=TRUE,"",ORARIO!E19),"")</f>
        <v/>
      </c>
      <c r="E19" s="4" t="str">
        <f>IF('DOCENTI-CLASSI-MATERIE'!$B34="ITP",IF(ISBLANK(ORARIO!F19)=TRUE,"",ORARIO!F19),"")</f>
        <v/>
      </c>
      <c r="F19" s="4" t="str">
        <f>IF('DOCENTI-CLASSI-MATERIE'!$B34="ITP",IF(ISBLANK(ORARIO!G19)=TRUE,"",ORARIO!G19),"")</f>
        <v/>
      </c>
      <c r="G19" s="4" t="str">
        <f>IF('DOCENTI-CLASSI-MATERIE'!$B34="ITP",IF(ISBLANK(ORARIO!#REF!)=TRUE,"",ORARIO!#REF!),"")</f>
        <v/>
      </c>
      <c r="H19" s="4" t="str">
        <f>IF('DOCENTI-CLASSI-MATERIE'!$B34="ITP",IF(ISBLANK(ORARIO!#REF!)=TRUE,"",ORARIO!#REF!),"")</f>
        <v/>
      </c>
      <c r="I19" s="4" t="str">
        <f>IF('DOCENTI-CLASSI-MATERIE'!$B34="ITP",IF(ISBLANK(ORARIO!#REF!)=TRUE,"",ORARIO!#REF!),"")</f>
        <v/>
      </c>
      <c r="J19" s="4" t="str">
        <f>IF('DOCENTI-CLASSI-MATERIE'!$B34="ITP",IF(ISBLANK(ORARIO!#REF!)=TRUE,"",ORARIO!#REF!),"")</f>
        <v/>
      </c>
      <c r="K19" s="6" t="str">
        <f>IF('DOCENTI-CLASSI-MATERIE'!$B34="ITP",IF(ISBLANK(ORARIO!#REF!)=TRUE,"",ORARIO!#REF!),"")</f>
        <v/>
      </c>
      <c r="L19" s="5" t="str">
        <f>IF('DOCENTI-CLASSI-MATERIE'!$B34="ITP",IF(ISBLANK(ORARIO!H19)=TRUE,"",ORARIO!H19),"")</f>
        <v/>
      </c>
      <c r="M19" s="4" t="str">
        <f>IF('DOCENTI-CLASSI-MATERIE'!$B34="ITP",IF(ISBLANK(ORARIO!I19)=TRUE,"",ORARIO!I19),"")</f>
        <v/>
      </c>
      <c r="N19" s="4" t="str">
        <f>IF('DOCENTI-CLASSI-MATERIE'!$B34="ITP",IF(ISBLANK(ORARIO!J19)=TRUE,"",ORARIO!J19),"")</f>
        <v/>
      </c>
      <c r="O19" s="4" t="str">
        <f>IF('DOCENTI-CLASSI-MATERIE'!$B34="ITP",IF(ISBLANK(ORARIO!K19)=TRUE,"",ORARIO!K19),"")</f>
        <v/>
      </c>
      <c r="P19" s="4" t="str">
        <f>IF('DOCENTI-CLASSI-MATERIE'!$B34="ITP",IF(ISBLANK(ORARIO!L19)=TRUE,"",ORARIO!L19),"")</f>
        <v/>
      </c>
      <c r="Q19" s="4" t="str">
        <f>IF('DOCENTI-CLASSI-MATERIE'!$B34="ITP",IF(ISBLANK(ORARIO!M19)=TRUE,"",ORARIO!M19),"")</f>
        <v/>
      </c>
      <c r="R19" s="4" t="str">
        <f>IF('DOCENTI-CLASSI-MATERIE'!$B34="ITP",IF(ISBLANK(ORARIO!#REF!)=TRUE,"",ORARIO!#REF!),"")</f>
        <v/>
      </c>
      <c r="S19" s="4" t="str">
        <f>IF('DOCENTI-CLASSI-MATERIE'!$B34="ITP",IF(ISBLANK(ORARIO!#REF!)=TRUE,"",ORARIO!#REF!),"")</f>
        <v/>
      </c>
      <c r="T19" s="4" t="str">
        <f>IF('DOCENTI-CLASSI-MATERIE'!$B34="ITP",IF(ISBLANK(ORARIO!#REF!)=TRUE,"",ORARIO!#REF!),"")</f>
        <v/>
      </c>
      <c r="U19" s="6" t="str">
        <f>IF('DOCENTI-CLASSI-MATERIE'!$B34="ITP",IF(ISBLANK(ORARIO!#REF!)=TRUE,"",ORARIO!#REF!),"")</f>
        <v/>
      </c>
      <c r="V19" s="5" t="str">
        <f>IF('DOCENTI-CLASSI-MATERIE'!$B34="ITP",IF(ISBLANK(ORARIO!N19)=TRUE,"",ORARIO!N19),"")</f>
        <v/>
      </c>
      <c r="W19" s="4" t="str">
        <f>IF('DOCENTI-CLASSI-MATERIE'!$B34="ITP",IF(ISBLANK(ORARIO!O19)=TRUE,"",ORARIO!O19),"")</f>
        <v/>
      </c>
      <c r="X19" s="4" t="str">
        <f>IF('DOCENTI-CLASSI-MATERIE'!$B34="ITP",IF(ISBLANK(ORARIO!P19)=TRUE,"",ORARIO!P19),"")</f>
        <v/>
      </c>
      <c r="Y19" s="4" t="str">
        <f>IF('DOCENTI-CLASSI-MATERIE'!$B34="ITP",IF(ISBLANK(ORARIO!Q19)=TRUE,"",ORARIO!Q19),"")</f>
        <v/>
      </c>
      <c r="Z19" s="4" t="str">
        <f>IF('DOCENTI-CLASSI-MATERIE'!$B34="ITP",IF(ISBLANK(ORARIO!R19)=TRUE,"",ORARIO!R19),"")</f>
        <v/>
      </c>
      <c r="AA19" s="4" t="str">
        <f>IF('DOCENTI-CLASSI-MATERIE'!$B34="ITP",IF(ISBLANK(ORARIO!S19)=TRUE,"",ORARIO!S19),"")</f>
        <v/>
      </c>
      <c r="AB19" s="4" t="str">
        <f>IF('DOCENTI-CLASSI-MATERIE'!$B34="ITP",IF(ISBLANK(ORARIO!#REF!)=TRUE,"",ORARIO!#REF!),"")</f>
        <v/>
      </c>
      <c r="AC19" s="4" t="str">
        <f>IF('DOCENTI-CLASSI-MATERIE'!$B34="ITP",IF(ISBLANK(ORARIO!#REF!)=TRUE,"",ORARIO!#REF!),"")</f>
        <v/>
      </c>
      <c r="AD19" s="4" t="str">
        <f>IF('DOCENTI-CLASSI-MATERIE'!$B34="ITP",IF(ISBLANK(ORARIO!#REF!)=TRUE,"",ORARIO!#REF!),"")</f>
        <v/>
      </c>
      <c r="AE19" s="6" t="str">
        <f>IF('DOCENTI-CLASSI-MATERIE'!$B34="ITP",IF(ISBLANK(ORARIO!#REF!)=TRUE,"",ORARIO!#REF!),"")</f>
        <v/>
      </c>
      <c r="AF19" s="5" t="str">
        <f>IF('DOCENTI-CLASSI-MATERIE'!$B34="ITP",IF(ISBLANK(ORARIO!T19)=TRUE,"",ORARIO!T19),"")</f>
        <v/>
      </c>
      <c r="AG19" s="4" t="str">
        <f>IF('DOCENTI-CLASSI-MATERIE'!$B34="ITP",IF(ISBLANK(ORARIO!U19)=TRUE,"",ORARIO!U19),"")</f>
        <v/>
      </c>
      <c r="AH19" s="4" t="str">
        <f>IF('DOCENTI-CLASSI-MATERIE'!$B34="ITP",IF(ISBLANK(ORARIO!V19)=TRUE,"",ORARIO!V19),"")</f>
        <v/>
      </c>
      <c r="AI19" s="4" t="str">
        <f>IF('DOCENTI-CLASSI-MATERIE'!$B34="ITP",IF(ISBLANK(ORARIO!W19)=TRUE,"",ORARIO!W19),"")</f>
        <v/>
      </c>
      <c r="AJ19" s="4" t="str">
        <f>IF('DOCENTI-CLASSI-MATERIE'!$B34="ITP",IF(ISBLANK(ORARIO!X19)=TRUE,"",ORARIO!X19),"")</f>
        <v/>
      </c>
      <c r="AK19" s="4" t="str">
        <f>IF('DOCENTI-CLASSI-MATERIE'!$B34="ITP",IF(ISBLANK(ORARIO!Y19)=TRUE,"",ORARIO!Y19),"")</f>
        <v/>
      </c>
      <c r="AL19" s="4" t="str">
        <f>IF('DOCENTI-CLASSI-MATERIE'!$B34="ITP",IF(ISBLANK(ORARIO!#REF!)=TRUE,"",ORARIO!#REF!),"")</f>
        <v/>
      </c>
      <c r="AM19" s="4" t="str">
        <f>IF('DOCENTI-CLASSI-MATERIE'!$B34="ITP",IF(ISBLANK(ORARIO!#REF!)=TRUE,"",ORARIO!#REF!),"")</f>
        <v/>
      </c>
      <c r="AN19" s="4" t="str">
        <f>IF('DOCENTI-CLASSI-MATERIE'!$B34="ITP",IF(ISBLANK(ORARIO!#REF!)=TRUE,"",ORARIO!#REF!),"")</f>
        <v/>
      </c>
      <c r="AO19" s="6" t="str">
        <f>IF('DOCENTI-CLASSI-MATERIE'!$B34="ITP",IF(ISBLANK(ORARIO!#REF!)=TRUE,"",ORARIO!#REF!),"")</f>
        <v/>
      </c>
      <c r="AP19" s="5" t="str">
        <f>IF('DOCENTI-CLASSI-MATERIE'!$B34="ITP",IF(ISBLANK(ORARIO!Z19)=TRUE,"",ORARIO!Z19),"")</f>
        <v/>
      </c>
      <c r="AQ19" s="4" t="str">
        <f>IF('DOCENTI-CLASSI-MATERIE'!$B34="ITP",IF(ISBLANK(ORARIO!AA19)=TRUE,"",ORARIO!AA19),"")</f>
        <v/>
      </c>
      <c r="AR19" s="4" t="str">
        <f>IF('DOCENTI-CLASSI-MATERIE'!$B34="ITP",IF(ISBLANK(ORARIO!AB19)=TRUE,"",ORARIO!AB19),"")</f>
        <v/>
      </c>
      <c r="AS19" s="4" t="str">
        <f>IF('DOCENTI-CLASSI-MATERIE'!$B34="ITP",IF(ISBLANK(ORARIO!AC19)=TRUE,"",ORARIO!AC19),"")</f>
        <v/>
      </c>
      <c r="AT19" s="4" t="str">
        <f>IF('DOCENTI-CLASSI-MATERIE'!$B34="ITP",IF(ISBLANK(ORARIO!AD19)=TRUE,"",ORARIO!AD19),"")</f>
        <v/>
      </c>
      <c r="AU19" s="4" t="str">
        <f>IF('DOCENTI-CLASSI-MATERIE'!$B34="ITP",IF(ISBLANK(ORARIO!#REF!)=TRUE,"",ORARIO!#REF!),"")</f>
        <v/>
      </c>
      <c r="AV19" s="4" t="str">
        <f>IF('DOCENTI-CLASSI-MATERIE'!$B34="ITP",IF(ISBLANK(ORARIO!#REF!)=TRUE,"",ORARIO!#REF!),"")</f>
        <v/>
      </c>
      <c r="AW19" s="4" t="str">
        <f>IF('DOCENTI-CLASSI-MATERIE'!$B34="ITP",IF(ISBLANK(ORARIO!#REF!)=TRUE,"",ORARIO!#REF!),"")</f>
        <v/>
      </c>
      <c r="AX19" s="4" t="str">
        <f>IF('DOCENTI-CLASSI-MATERIE'!$B34="ITP",IF(ISBLANK(ORARIO!#REF!)=TRUE,"",ORARIO!#REF!),"")</f>
        <v/>
      </c>
      <c r="AY19" s="6" t="str">
        <f>IF('DOCENTI-CLASSI-MATERIE'!$B34="ITP",IF(ISBLANK(ORARIO!#REF!)=TRUE,"",ORARIO!#REF!),"")</f>
        <v/>
      </c>
      <c r="AZ19" s="5" t="str">
        <f>IF('DOCENTI-CLASSI-MATERIE'!$B34="ITP",IF(ISBLANK(ORARIO!AE19)=TRUE,"",ORARIO!AE19),"")</f>
        <v/>
      </c>
      <c r="BA19" s="4" t="str">
        <f>IF('DOCENTI-CLASSI-MATERIE'!$B34="ITP",IF(ISBLANK(ORARIO!AF19)=TRUE,"",ORARIO!AF19),"")</f>
        <v/>
      </c>
      <c r="BB19" s="4" t="str">
        <f>IF('DOCENTI-CLASSI-MATERIE'!$B34="ITP",IF(ISBLANK(ORARIO!AG19)=TRUE,"",ORARIO!AG19),"")</f>
        <v/>
      </c>
      <c r="BC19" s="4" t="str">
        <f>IF('DOCENTI-CLASSI-MATERIE'!$B34="ITP",IF(ISBLANK(ORARIO!AH19)=TRUE,"",ORARIO!AH19),"")</f>
        <v/>
      </c>
      <c r="BD19" s="4" t="str">
        <f>IF('DOCENTI-CLASSI-MATERIE'!$B34="ITP",IF(ISBLANK(ORARIO!AI19)=TRUE,"",ORARIO!AI19),"")</f>
        <v/>
      </c>
      <c r="BE19" s="4" t="str">
        <f>IF('DOCENTI-CLASSI-MATERIE'!$B34="ITP",IF(ISBLANK(ORARIO!#REF!)=TRUE,"",ORARIO!#REF!),"")</f>
        <v/>
      </c>
      <c r="BF19" s="4" t="str">
        <f>IF('DOCENTI-CLASSI-MATERIE'!$B34="ITP",IF(ISBLANK(ORARIO!#REF!)=TRUE,"",ORARIO!#REF!),"")</f>
        <v/>
      </c>
      <c r="BG19" s="4" t="str">
        <f>IF('DOCENTI-CLASSI-MATERIE'!$B34="ITP",IF(ISBLANK(ORARIO!#REF!)=TRUE,"",ORARIO!#REF!),"")</f>
        <v/>
      </c>
      <c r="BH19" s="4" t="str">
        <f>IF('DOCENTI-CLASSI-MATERIE'!$B34="ITP",IF(ISBLANK(ORARIO!#REF!)=TRUE,"",ORARIO!#REF!),"")</f>
        <v/>
      </c>
      <c r="BI19" s="6" t="str">
        <f>IF('DOCENTI-CLASSI-MATERIE'!$B34="ITP",IF(ISBLANK(ORARIO!#REF!)=TRUE,"",ORARIO!#REF!),"")</f>
        <v/>
      </c>
    </row>
    <row r="20" spans="1:61" ht="20.100000000000001" customHeight="1">
      <c r="A20" s="78" t="str">
        <f>IF('DOCENTI-CLASSI-MATERIE'!B36="ITP",'DOCENTI-CLASSI-MATERIE'!A36,"")</f>
        <v/>
      </c>
      <c r="B20" s="5" t="str">
        <f>IF('DOCENTI-CLASSI-MATERIE'!$B36="ITP",IF(ISBLANK(ORARIO!C20)=TRUE,"",ORARIO!C20),"")</f>
        <v/>
      </c>
      <c r="C20" s="4" t="str">
        <f>IF('DOCENTI-CLASSI-MATERIE'!$B36="ITP",IF(ISBLANK(ORARIO!D20)=TRUE,"",ORARIO!D20),"")</f>
        <v/>
      </c>
      <c r="D20" s="4" t="str">
        <f>IF('DOCENTI-CLASSI-MATERIE'!$B36="ITP",IF(ISBLANK(ORARIO!E20)=TRUE,"",ORARIO!E20),"")</f>
        <v/>
      </c>
      <c r="E20" s="4" t="str">
        <f>IF('DOCENTI-CLASSI-MATERIE'!$B36="ITP",IF(ISBLANK(ORARIO!F20)=TRUE,"",ORARIO!F20),"")</f>
        <v/>
      </c>
      <c r="F20" s="4" t="str">
        <f>IF('DOCENTI-CLASSI-MATERIE'!$B36="ITP",IF(ISBLANK(ORARIO!G20)=TRUE,"",ORARIO!G20),"")</f>
        <v/>
      </c>
      <c r="G20" s="4" t="str">
        <f>IF('DOCENTI-CLASSI-MATERIE'!$B36="ITP",IF(ISBLANK(ORARIO!#REF!)=TRUE,"",ORARIO!#REF!),"")</f>
        <v/>
      </c>
      <c r="H20" s="4" t="str">
        <f>IF('DOCENTI-CLASSI-MATERIE'!$B36="ITP",IF(ISBLANK(ORARIO!#REF!)=TRUE,"",ORARIO!#REF!),"")</f>
        <v/>
      </c>
      <c r="I20" s="4" t="str">
        <f>IF('DOCENTI-CLASSI-MATERIE'!$B36="ITP",IF(ISBLANK(ORARIO!#REF!)=TRUE,"",ORARIO!#REF!),"")</f>
        <v/>
      </c>
      <c r="J20" s="4" t="str">
        <f>IF('DOCENTI-CLASSI-MATERIE'!$B36="ITP",IF(ISBLANK(ORARIO!#REF!)=TRUE,"",ORARIO!#REF!),"")</f>
        <v/>
      </c>
      <c r="K20" s="6" t="str">
        <f>IF('DOCENTI-CLASSI-MATERIE'!$B36="ITP",IF(ISBLANK(ORARIO!#REF!)=TRUE,"",ORARIO!#REF!),"")</f>
        <v/>
      </c>
      <c r="L20" s="5" t="str">
        <f>IF('DOCENTI-CLASSI-MATERIE'!$B36="ITP",IF(ISBLANK(ORARIO!H20)=TRUE,"",ORARIO!H20),"")</f>
        <v/>
      </c>
      <c r="M20" s="4" t="str">
        <f>IF('DOCENTI-CLASSI-MATERIE'!$B36="ITP",IF(ISBLANK(ORARIO!I20)=TRUE,"",ORARIO!I20),"")</f>
        <v/>
      </c>
      <c r="N20" s="4" t="str">
        <f>IF('DOCENTI-CLASSI-MATERIE'!$B36="ITP",IF(ISBLANK(ORARIO!J20)=TRUE,"",ORARIO!J20),"")</f>
        <v/>
      </c>
      <c r="O20" s="4" t="str">
        <f>IF('DOCENTI-CLASSI-MATERIE'!$B36="ITP",IF(ISBLANK(ORARIO!K20)=TRUE,"",ORARIO!K20),"")</f>
        <v/>
      </c>
      <c r="P20" s="4" t="str">
        <f>IF('DOCENTI-CLASSI-MATERIE'!$B36="ITP",IF(ISBLANK(ORARIO!L20)=TRUE,"",ORARIO!L20),"")</f>
        <v/>
      </c>
      <c r="Q20" s="4" t="str">
        <f>IF('DOCENTI-CLASSI-MATERIE'!$B36="ITP",IF(ISBLANK(ORARIO!M20)=TRUE,"",ORARIO!M20),"")</f>
        <v/>
      </c>
      <c r="R20" s="4" t="str">
        <f>IF('DOCENTI-CLASSI-MATERIE'!$B36="ITP",IF(ISBLANK(ORARIO!#REF!)=TRUE,"",ORARIO!#REF!),"")</f>
        <v/>
      </c>
      <c r="S20" s="4" t="str">
        <f>IF('DOCENTI-CLASSI-MATERIE'!$B36="ITP",IF(ISBLANK(ORARIO!#REF!)=TRUE,"",ORARIO!#REF!),"")</f>
        <v/>
      </c>
      <c r="T20" s="4" t="str">
        <f>IF('DOCENTI-CLASSI-MATERIE'!$B36="ITP",IF(ISBLANK(ORARIO!#REF!)=TRUE,"",ORARIO!#REF!),"")</f>
        <v/>
      </c>
      <c r="U20" s="6" t="str">
        <f>IF('DOCENTI-CLASSI-MATERIE'!$B36="ITP",IF(ISBLANK(ORARIO!#REF!)=TRUE,"",ORARIO!#REF!),"")</f>
        <v/>
      </c>
      <c r="V20" s="5" t="str">
        <f>IF('DOCENTI-CLASSI-MATERIE'!$B36="ITP",IF(ISBLANK(ORARIO!N20)=TRUE,"",ORARIO!N20),"")</f>
        <v/>
      </c>
      <c r="W20" s="4" t="str">
        <f>IF('DOCENTI-CLASSI-MATERIE'!$B36="ITP",IF(ISBLANK(ORARIO!O20)=TRUE,"",ORARIO!O20),"")</f>
        <v/>
      </c>
      <c r="X20" s="4" t="str">
        <f>IF('DOCENTI-CLASSI-MATERIE'!$B36="ITP",IF(ISBLANK(ORARIO!P20)=TRUE,"",ORARIO!P20),"")</f>
        <v/>
      </c>
      <c r="Y20" s="4" t="str">
        <f>IF('DOCENTI-CLASSI-MATERIE'!$B36="ITP",IF(ISBLANK(ORARIO!Q20)=TRUE,"",ORARIO!Q20),"")</f>
        <v/>
      </c>
      <c r="Z20" s="4" t="str">
        <f>IF('DOCENTI-CLASSI-MATERIE'!$B36="ITP",IF(ISBLANK(ORARIO!R20)=TRUE,"",ORARIO!R20),"")</f>
        <v/>
      </c>
      <c r="AA20" s="4" t="str">
        <f>IF('DOCENTI-CLASSI-MATERIE'!$B36="ITP",IF(ISBLANK(ORARIO!S20)=TRUE,"",ORARIO!S20),"")</f>
        <v/>
      </c>
      <c r="AB20" s="4" t="str">
        <f>IF('DOCENTI-CLASSI-MATERIE'!$B36="ITP",IF(ISBLANK(ORARIO!#REF!)=TRUE,"",ORARIO!#REF!),"")</f>
        <v/>
      </c>
      <c r="AC20" s="4" t="str">
        <f>IF('DOCENTI-CLASSI-MATERIE'!$B36="ITP",IF(ISBLANK(ORARIO!#REF!)=TRUE,"",ORARIO!#REF!),"")</f>
        <v/>
      </c>
      <c r="AD20" s="4" t="str">
        <f>IF('DOCENTI-CLASSI-MATERIE'!$B36="ITP",IF(ISBLANK(ORARIO!#REF!)=TRUE,"",ORARIO!#REF!),"")</f>
        <v/>
      </c>
      <c r="AE20" s="6" t="str">
        <f>IF('DOCENTI-CLASSI-MATERIE'!$B36="ITP",IF(ISBLANK(ORARIO!#REF!)=TRUE,"",ORARIO!#REF!),"")</f>
        <v/>
      </c>
      <c r="AF20" s="5" t="str">
        <f>IF('DOCENTI-CLASSI-MATERIE'!$B36="ITP",IF(ISBLANK(ORARIO!T20)=TRUE,"",ORARIO!T20),"")</f>
        <v/>
      </c>
      <c r="AG20" s="4" t="str">
        <f>IF('DOCENTI-CLASSI-MATERIE'!$B36="ITP",IF(ISBLANK(ORARIO!U20)=TRUE,"",ORARIO!U20),"")</f>
        <v/>
      </c>
      <c r="AH20" s="4" t="str">
        <f>IF('DOCENTI-CLASSI-MATERIE'!$B36="ITP",IF(ISBLANK(ORARIO!V20)=TRUE,"",ORARIO!V20),"")</f>
        <v/>
      </c>
      <c r="AI20" s="4" t="str">
        <f>IF('DOCENTI-CLASSI-MATERIE'!$B36="ITP",IF(ISBLANK(ORARIO!W20)=TRUE,"",ORARIO!W20),"")</f>
        <v/>
      </c>
      <c r="AJ20" s="4" t="str">
        <f>IF('DOCENTI-CLASSI-MATERIE'!$B36="ITP",IF(ISBLANK(ORARIO!X20)=TRUE,"",ORARIO!X20),"")</f>
        <v/>
      </c>
      <c r="AK20" s="4" t="str">
        <f>IF('DOCENTI-CLASSI-MATERIE'!$B36="ITP",IF(ISBLANK(ORARIO!Y20)=TRUE,"",ORARIO!Y20),"")</f>
        <v/>
      </c>
      <c r="AL20" s="4" t="str">
        <f>IF('DOCENTI-CLASSI-MATERIE'!$B36="ITP",IF(ISBLANK(ORARIO!#REF!)=TRUE,"",ORARIO!#REF!),"")</f>
        <v/>
      </c>
      <c r="AM20" s="4" t="str">
        <f>IF('DOCENTI-CLASSI-MATERIE'!$B36="ITP",IF(ISBLANK(ORARIO!#REF!)=TRUE,"",ORARIO!#REF!),"")</f>
        <v/>
      </c>
      <c r="AN20" s="4" t="str">
        <f>IF('DOCENTI-CLASSI-MATERIE'!$B36="ITP",IF(ISBLANK(ORARIO!#REF!)=TRUE,"",ORARIO!#REF!),"")</f>
        <v/>
      </c>
      <c r="AO20" s="6" t="str">
        <f>IF('DOCENTI-CLASSI-MATERIE'!$B36="ITP",IF(ISBLANK(ORARIO!#REF!)=TRUE,"",ORARIO!#REF!),"")</f>
        <v/>
      </c>
      <c r="AP20" s="5" t="str">
        <f>IF('DOCENTI-CLASSI-MATERIE'!$B36="ITP",IF(ISBLANK(ORARIO!Z20)=TRUE,"",ORARIO!Z20),"")</f>
        <v/>
      </c>
      <c r="AQ20" s="4" t="str">
        <f>IF('DOCENTI-CLASSI-MATERIE'!$B36="ITP",IF(ISBLANK(ORARIO!AA20)=TRUE,"",ORARIO!AA20),"")</f>
        <v/>
      </c>
      <c r="AR20" s="4" t="str">
        <f>IF('DOCENTI-CLASSI-MATERIE'!$B36="ITP",IF(ISBLANK(ORARIO!AB20)=TRUE,"",ORARIO!AB20),"")</f>
        <v/>
      </c>
      <c r="AS20" s="4" t="str">
        <f>IF('DOCENTI-CLASSI-MATERIE'!$B36="ITP",IF(ISBLANK(ORARIO!AC20)=TRUE,"",ORARIO!AC20),"")</f>
        <v/>
      </c>
      <c r="AT20" s="4" t="str">
        <f>IF('DOCENTI-CLASSI-MATERIE'!$B36="ITP",IF(ISBLANK(ORARIO!AD20)=TRUE,"",ORARIO!AD20),"")</f>
        <v/>
      </c>
      <c r="AU20" s="4" t="str">
        <f>IF('DOCENTI-CLASSI-MATERIE'!$B36="ITP",IF(ISBLANK(ORARIO!#REF!)=TRUE,"",ORARIO!#REF!),"")</f>
        <v/>
      </c>
      <c r="AV20" s="4" t="str">
        <f>IF('DOCENTI-CLASSI-MATERIE'!$B36="ITP",IF(ISBLANK(ORARIO!#REF!)=TRUE,"",ORARIO!#REF!),"")</f>
        <v/>
      </c>
      <c r="AW20" s="4" t="str">
        <f>IF('DOCENTI-CLASSI-MATERIE'!$B36="ITP",IF(ISBLANK(ORARIO!#REF!)=TRUE,"",ORARIO!#REF!),"")</f>
        <v/>
      </c>
      <c r="AX20" s="4" t="str">
        <f>IF('DOCENTI-CLASSI-MATERIE'!$B36="ITP",IF(ISBLANK(ORARIO!#REF!)=TRUE,"",ORARIO!#REF!),"")</f>
        <v/>
      </c>
      <c r="AY20" s="6" t="str">
        <f>IF('DOCENTI-CLASSI-MATERIE'!$B36="ITP",IF(ISBLANK(ORARIO!#REF!)=TRUE,"",ORARIO!#REF!),"")</f>
        <v/>
      </c>
      <c r="AZ20" s="5" t="str">
        <f>IF('DOCENTI-CLASSI-MATERIE'!$B36="ITP",IF(ISBLANK(ORARIO!AE20)=TRUE,"",ORARIO!AE20),"")</f>
        <v/>
      </c>
      <c r="BA20" s="4" t="str">
        <f>IF('DOCENTI-CLASSI-MATERIE'!$B36="ITP",IF(ISBLANK(ORARIO!AF20)=TRUE,"",ORARIO!AF20),"")</f>
        <v/>
      </c>
      <c r="BB20" s="4" t="str">
        <f>IF('DOCENTI-CLASSI-MATERIE'!$B36="ITP",IF(ISBLANK(ORARIO!AG20)=TRUE,"",ORARIO!AG20),"")</f>
        <v/>
      </c>
      <c r="BC20" s="4" t="str">
        <f>IF('DOCENTI-CLASSI-MATERIE'!$B36="ITP",IF(ISBLANK(ORARIO!AH20)=TRUE,"",ORARIO!AH20),"")</f>
        <v/>
      </c>
      <c r="BD20" s="4" t="str">
        <f>IF('DOCENTI-CLASSI-MATERIE'!$B36="ITP",IF(ISBLANK(ORARIO!AI20)=TRUE,"",ORARIO!AI20),"")</f>
        <v/>
      </c>
      <c r="BE20" s="4" t="str">
        <f>IF('DOCENTI-CLASSI-MATERIE'!$B36="ITP",IF(ISBLANK(ORARIO!#REF!)=TRUE,"",ORARIO!#REF!),"")</f>
        <v/>
      </c>
      <c r="BF20" s="4" t="str">
        <f>IF('DOCENTI-CLASSI-MATERIE'!$B36="ITP",IF(ISBLANK(ORARIO!#REF!)=TRUE,"",ORARIO!#REF!),"")</f>
        <v/>
      </c>
      <c r="BG20" s="4" t="str">
        <f>IF('DOCENTI-CLASSI-MATERIE'!$B36="ITP",IF(ISBLANK(ORARIO!#REF!)=TRUE,"",ORARIO!#REF!),"")</f>
        <v/>
      </c>
      <c r="BH20" s="4" t="str">
        <f>IF('DOCENTI-CLASSI-MATERIE'!$B36="ITP",IF(ISBLANK(ORARIO!#REF!)=TRUE,"",ORARIO!#REF!),"")</f>
        <v/>
      </c>
      <c r="BI20" s="6" t="str">
        <f>IF('DOCENTI-CLASSI-MATERIE'!$B36="ITP",IF(ISBLANK(ORARIO!#REF!)=TRUE,"",ORARIO!#REF!),"")</f>
        <v/>
      </c>
    </row>
    <row r="21" spans="1:61" ht="20.100000000000001" customHeight="1">
      <c r="A21" s="78" t="str">
        <f>IF('DOCENTI-CLASSI-MATERIE'!B38="ITP",'DOCENTI-CLASSI-MATERIE'!A38,"")</f>
        <v/>
      </c>
      <c r="B21" s="5" t="str">
        <f>IF('DOCENTI-CLASSI-MATERIE'!$B38="ITP",IF(ISBLANK(ORARIO!C21)=TRUE,"",ORARIO!C21),"")</f>
        <v/>
      </c>
      <c r="C21" s="4" t="str">
        <f>IF('DOCENTI-CLASSI-MATERIE'!$B38="ITP",IF(ISBLANK(ORARIO!D21)=TRUE,"",ORARIO!D21),"")</f>
        <v/>
      </c>
      <c r="D21" s="4" t="str">
        <f>IF('DOCENTI-CLASSI-MATERIE'!$B38="ITP",IF(ISBLANK(ORARIO!E21)=TRUE,"",ORARIO!E21),"")</f>
        <v/>
      </c>
      <c r="E21" s="4" t="str">
        <f>IF('DOCENTI-CLASSI-MATERIE'!$B38="ITP",IF(ISBLANK(ORARIO!F21)=TRUE,"",ORARIO!F21),"")</f>
        <v/>
      </c>
      <c r="F21" s="4" t="str">
        <f>IF('DOCENTI-CLASSI-MATERIE'!$B38="ITP",IF(ISBLANK(ORARIO!G21)=TRUE,"",ORARIO!G21),"")</f>
        <v/>
      </c>
      <c r="G21" s="4" t="str">
        <f>IF('DOCENTI-CLASSI-MATERIE'!$B38="ITP",IF(ISBLANK(ORARIO!#REF!)=TRUE,"",ORARIO!#REF!),"")</f>
        <v/>
      </c>
      <c r="H21" s="4" t="str">
        <f>IF('DOCENTI-CLASSI-MATERIE'!$B38="ITP",IF(ISBLANK(ORARIO!#REF!)=TRUE,"",ORARIO!#REF!),"")</f>
        <v/>
      </c>
      <c r="I21" s="4" t="str">
        <f>IF('DOCENTI-CLASSI-MATERIE'!$B38="ITP",IF(ISBLANK(ORARIO!#REF!)=TRUE,"",ORARIO!#REF!),"")</f>
        <v/>
      </c>
      <c r="J21" s="4" t="str">
        <f>IF('DOCENTI-CLASSI-MATERIE'!$B38="ITP",IF(ISBLANK(ORARIO!#REF!)=TRUE,"",ORARIO!#REF!),"")</f>
        <v/>
      </c>
      <c r="K21" s="6" t="str">
        <f>IF('DOCENTI-CLASSI-MATERIE'!$B38="ITP",IF(ISBLANK(ORARIO!#REF!)=TRUE,"",ORARIO!#REF!),"")</f>
        <v/>
      </c>
      <c r="L21" s="5" t="str">
        <f>IF('DOCENTI-CLASSI-MATERIE'!$B38="ITP",IF(ISBLANK(ORARIO!H21)=TRUE,"",ORARIO!H21),"")</f>
        <v/>
      </c>
      <c r="M21" s="4" t="str">
        <f>IF('DOCENTI-CLASSI-MATERIE'!$B38="ITP",IF(ISBLANK(ORARIO!I21)=TRUE,"",ORARIO!I21),"")</f>
        <v/>
      </c>
      <c r="N21" s="4" t="str">
        <f>IF('DOCENTI-CLASSI-MATERIE'!$B38="ITP",IF(ISBLANK(ORARIO!J21)=TRUE,"",ORARIO!J21),"")</f>
        <v/>
      </c>
      <c r="O21" s="4" t="str">
        <f>IF('DOCENTI-CLASSI-MATERIE'!$B38="ITP",IF(ISBLANK(ORARIO!K21)=TRUE,"",ORARIO!K21),"")</f>
        <v/>
      </c>
      <c r="P21" s="4" t="str">
        <f>IF('DOCENTI-CLASSI-MATERIE'!$B38="ITP",IF(ISBLANK(ORARIO!L21)=TRUE,"",ORARIO!L21),"")</f>
        <v/>
      </c>
      <c r="Q21" s="4" t="str">
        <f>IF('DOCENTI-CLASSI-MATERIE'!$B38="ITP",IF(ISBLANK(ORARIO!M21)=TRUE,"",ORARIO!M21),"")</f>
        <v/>
      </c>
      <c r="R21" s="4" t="str">
        <f>IF('DOCENTI-CLASSI-MATERIE'!$B38="ITP",IF(ISBLANK(ORARIO!#REF!)=TRUE,"",ORARIO!#REF!),"")</f>
        <v/>
      </c>
      <c r="S21" s="4" t="str">
        <f>IF('DOCENTI-CLASSI-MATERIE'!$B38="ITP",IF(ISBLANK(ORARIO!#REF!)=TRUE,"",ORARIO!#REF!),"")</f>
        <v/>
      </c>
      <c r="T21" s="4" t="str">
        <f>IF('DOCENTI-CLASSI-MATERIE'!$B38="ITP",IF(ISBLANK(ORARIO!#REF!)=TRUE,"",ORARIO!#REF!),"")</f>
        <v/>
      </c>
      <c r="U21" s="6" t="str">
        <f>IF('DOCENTI-CLASSI-MATERIE'!$B38="ITP",IF(ISBLANK(ORARIO!#REF!)=TRUE,"",ORARIO!#REF!),"")</f>
        <v/>
      </c>
      <c r="V21" s="5" t="str">
        <f>IF('DOCENTI-CLASSI-MATERIE'!$B38="ITP",IF(ISBLANK(ORARIO!N21)=TRUE,"",ORARIO!N21),"")</f>
        <v/>
      </c>
      <c r="W21" s="4" t="str">
        <f>IF('DOCENTI-CLASSI-MATERIE'!$B38="ITP",IF(ISBLANK(ORARIO!O21)=TRUE,"",ORARIO!O21),"")</f>
        <v/>
      </c>
      <c r="X21" s="4" t="str">
        <f>IF('DOCENTI-CLASSI-MATERIE'!$B38="ITP",IF(ISBLANK(ORARIO!P21)=TRUE,"",ORARIO!P21),"")</f>
        <v/>
      </c>
      <c r="Y21" s="4" t="str">
        <f>IF('DOCENTI-CLASSI-MATERIE'!$B38="ITP",IF(ISBLANK(ORARIO!Q21)=TRUE,"",ORARIO!Q21),"")</f>
        <v/>
      </c>
      <c r="Z21" s="4" t="str">
        <f>IF('DOCENTI-CLASSI-MATERIE'!$B38="ITP",IF(ISBLANK(ORARIO!R21)=TRUE,"",ORARIO!R21),"")</f>
        <v/>
      </c>
      <c r="AA21" s="4" t="str">
        <f>IF('DOCENTI-CLASSI-MATERIE'!$B38="ITP",IF(ISBLANK(ORARIO!S21)=TRUE,"",ORARIO!S21),"")</f>
        <v/>
      </c>
      <c r="AB21" s="4" t="str">
        <f>IF('DOCENTI-CLASSI-MATERIE'!$B38="ITP",IF(ISBLANK(ORARIO!#REF!)=TRUE,"",ORARIO!#REF!),"")</f>
        <v/>
      </c>
      <c r="AC21" s="4" t="str">
        <f>IF('DOCENTI-CLASSI-MATERIE'!$B38="ITP",IF(ISBLANK(ORARIO!#REF!)=TRUE,"",ORARIO!#REF!),"")</f>
        <v/>
      </c>
      <c r="AD21" s="4" t="str">
        <f>IF('DOCENTI-CLASSI-MATERIE'!$B38="ITP",IF(ISBLANK(ORARIO!#REF!)=TRUE,"",ORARIO!#REF!),"")</f>
        <v/>
      </c>
      <c r="AE21" s="6" t="str">
        <f>IF('DOCENTI-CLASSI-MATERIE'!$B38="ITP",IF(ISBLANK(ORARIO!#REF!)=TRUE,"",ORARIO!#REF!),"")</f>
        <v/>
      </c>
      <c r="AF21" s="5" t="str">
        <f>IF('DOCENTI-CLASSI-MATERIE'!$B38="ITP",IF(ISBLANK(ORARIO!T21)=TRUE,"",ORARIO!T21),"")</f>
        <v/>
      </c>
      <c r="AG21" s="4" t="str">
        <f>IF('DOCENTI-CLASSI-MATERIE'!$B38="ITP",IF(ISBLANK(ORARIO!U21)=TRUE,"",ORARIO!U21),"")</f>
        <v/>
      </c>
      <c r="AH21" s="4" t="str">
        <f>IF('DOCENTI-CLASSI-MATERIE'!$B38="ITP",IF(ISBLANK(ORARIO!V21)=TRUE,"",ORARIO!V21),"")</f>
        <v/>
      </c>
      <c r="AI21" s="4" t="str">
        <f>IF('DOCENTI-CLASSI-MATERIE'!$B38="ITP",IF(ISBLANK(ORARIO!W21)=TRUE,"",ORARIO!W21),"")</f>
        <v/>
      </c>
      <c r="AJ21" s="4" t="str">
        <f>IF('DOCENTI-CLASSI-MATERIE'!$B38="ITP",IF(ISBLANK(ORARIO!X21)=TRUE,"",ORARIO!X21),"")</f>
        <v/>
      </c>
      <c r="AK21" s="4" t="str">
        <f>IF('DOCENTI-CLASSI-MATERIE'!$B38="ITP",IF(ISBLANK(ORARIO!Y21)=TRUE,"",ORARIO!Y21),"")</f>
        <v/>
      </c>
      <c r="AL21" s="4" t="str">
        <f>IF('DOCENTI-CLASSI-MATERIE'!$B38="ITP",IF(ISBLANK(ORARIO!#REF!)=TRUE,"",ORARIO!#REF!),"")</f>
        <v/>
      </c>
      <c r="AM21" s="4" t="str">
        <f>IF('DOCENTI-CLASSI-MATERIE'!$B38="ITP",IF(ISBLANK(ORARIO!#REF!)=TRUE,"",ORARIO!#REF!),"")</f>
        <v/>
      </c>
      <c r="AN21" s="4" t="str">
        <f>IF('DOCENTI-CLASSI-MATERIE'!$B38="ITP",IF(ISBLANK(ORARIO!#REF!)=TRUE,"",ORARIO!#REF!),"")</f>
        <v/>
      </c>
      <c r="AO21" s="6" t="str">
        <f>IF('DOCENTI-CLASSI-MATERIE'!$B38="ITP",IF(ISBLANK(ORARIO!#REF!)=TRUE,"",ORARIO!#REF!),"")</f>
        <v/>
      </c>
      <c r="AP21" s="5" t="str">
        <f>IF('DOCENTI-CLASSI-MATERIE'!$B38="ITP",IF(ISBLANK(ORARIO!Z21)=TRUE,"",ORARIO!Z21),"")</f>
        <v/>
      </c>
      <c r="AQ21" s="4" t="str">
        <f>IF('DOCENTI-CLASSI-MATERIE'!$B38="ITP",IF(ISBLANK(ORARIO!AA21)=TRUE,"",ORARIO!AA21),"")</f>
        <v/>
      </c>
      <c r="AR21" s="4" t="str">
        <f>IF('DOCENTI-CLASSI-MATERIE'!$B38="ITP",IF(ISBLANK(ORARIO!AB21)=TRUE,"",ORARIO!AB21),"")</f>
        <v/>
      </c>
      <c r="AS21" s="4" t="str">
        <f>IF('DOCENTI-CLASSI-MATERIE'!$B38="ITP",IF(ISBLANK(ORARIO!AC21)=TRUE,"",ORARIO!AC21),"")</f>
        <v/>
      </c>
      <c r="AT21" s="4" t="str">
        <f>IF('DOCENTI-CLASSI-MATERIE'!$B38="ITP",IF(ISBLANK(ORARIO!AD21)=TRUE,"",ORARIO!AD21),"")</f>
        <v/>
      </c>
      <c r="AU21" s="4" t="str">
        <f>IF('DOCENTI-CLASSI-MATERIE'!$B38="ITP",IF(ISBLANK(ORARIO!#REF!)=TRUE,"",ORARIO!#REF!),"")</f>
        <v/>
      </c>
      <c r="AV21" s="4" t="str">
        <f>IF('DOCENTI-CLASSI-MATERIE'!$B38="ITP",IF(ISBLANK(ORARIO!#REF!)=TRUE,"",ORARIO!#REF!),"")</f>
        <v/>
      </c>
      <c r="AW21" s="4" t="str">
        <f>IF('DOCENTI-CLASSI-MATERIE'!$B38="ITP",IF(ISBLANK(ORARIO!#REF!)=TRUE,"",ORARIO!#REF!),"")</f>
        <v/>
      </c>
      <c r="AX21" s="4" t="str">
        <f>IF('DOCENTI-CLASSI-MATERIE'!$B38="ITP",IF(ISBLANK(ORARIO!#REF!)=TRUE,"",ORARIO!#REF!),"")</f>
        <v/>
      </c>
      <c r="AY21" s="6" t="str">
        <f>IF('DOCENTI-CLASSI-MATERIE'!$B38="ITP",IF(ISBLANK(ORARIO!#REF!)=TRUE,"",ORARIO!#REF!),"")</f>
        <v/>
      </c>
      <c r="AZ21" s="5" t="str">
        <f>IF('DOCENTI-CLASSI-MATERIE'!$B38="ITP",IF(ISBLANK(ORARIO!AE21)=TRUE,"",ORARIO!AE21),"")</f>
        <v/>
      </c>
      <c r="BA21" s="4" t="str">
        <f>IF('DOCENTI-CLASSI-MATERIE'!$B38="ITP",IF(ISBLANK(ORARIO!AF21)=TRUE,"",ORARIO!AF21),"")</f>
        <v/>
      </c>
      <c r="BB21" s="4" t="str">
        <f>IF('DOCENTI-CLASSI-MATERIE'!$B38="ITP",IF(ISBLANK(ORARIO!AG21)=TRUE,"",ORARIO!AG21),"")</f>
        <v/>
      </c>
      <c r="BC21" s="4" t="str">
        <f>IF('DOCENTI-CLASSI-MATERIE'!$B38="ITP",IF(ISBLANK(ORARIO!AH21)=TRUE,"",ORARIO!AH21),"")</f>
        <v/>
      </c>
      <c r="BD21" s="4" t="str">
        <f>IF('DOCENTI-CLASSI-MATERIE'!$B38="ITP",IF(ISBLANK(ORARIO!AI21)=TRUE,"",ORARIO!AI21),"")</f>
        <v/>
      </c>
      <c r="BE21" s="4" t="str">
        <f>IF('DOCENTI-CLASSI-MATERIE'!$B38="ITP",IF(ISBLANK(ORARIO!#REF!)=TRUE,"",ORARIO!#REF!),"")</f>
        <v/>
      </c>
      <c r="BF21" s="4" t="str">
        <f>IF('DOCENTI-CLASSI-MATERIE'!$B38="ITP",IF(ISBLANK(ORARIO!#REF!)=TRUE,"",ORARIO!#REF!),"")</f>
        <v/>
      </c>
      <c r="BG21" s="4" t="str">
        <f>IF('DOCENTI-CLASSI-MATERIE'!$B38="ITP",IF(ISBLANK(ORARIO!#REF!)=TRUE,"",ORARIO!#REF!),"")</f>
        <v/>
      </c>
      <c r="BH21" s="4" t="str">
        <f>IF('DOCENTI-CLASSI-MATERIE'!$B38="ITP",IF(ISBLANK(ORARIO!#REF!)=TRUE,"",ORARIO!#REF!),"")</f>
        <v/>
      </c>
      <c r="BI21" s="6" t="str">
        <f>IF('DOCENTI-CLASSI-MATERIE'!$B38="ITP",IF(ISBLANK(ORARIO!#REF!)=TRUE,"",ORARIO!#REF!),"")</f>
        <v/>
      </c>
    </row>
    <row r="22" spans="1:61" ht="20.100000000000001" customHeight="1">
      <c r="A22" s="78" t="str">
        <f>IF('DOCENTI-CLASSI-MATERIE'!B40="ITP",'DOCENTI-CLASSI-MATERIE'!A40,"")</f>
        <v/>
      </c>
      <c r="B22" s="5" t="str">
        <f>IF('DOCENTI-CLASSI-MATERIE'!$B40="ITP",IF(ISBLANK(ORARIO!C22)=TRUE,"",ORARIO!C22),"")</f>
        <v/>
      </c>
      <c r="C22" s="4" t="str">
        <f>IF('DOCENTI-CLASSI-MATERIE'!$B40="ITP",IF(ISBLANK(ORARIO!D22)=TRUE,"",ORARIO!D22),"")</f>
        <v/>
      </c>
      <c r="D22" s="4" t="str">
        <f>IF('DOCENTI-CLASSI-MATERIE'!$B40="ITP",IF(ISBLANK(ORARIO!E22)=TRUE,"",ORARIO!E22),"")</f>
        <v/>
      </c>
      <c r="E22" s="4" t="str">
        <f>IF('DOCENTI-CLASSI-MATERIE'!$B40="ITP",IF(ISBLANK(ORARIO!F22)=TRUE,"",ORARIO!F22),"")</f>
        <v/>
      </c>
      <c r="F22" s="4" t="str">
        <f>IF('DOCENTI-CLASSI-MATERIE'!$B40="ITP",IF(ISBLANK(ORARIO!G22)=TRUE,"",ORARIO!G22),"")</f>
        <v/>
      </c>
      <c r="G22" s="4" t="str">
        <f>IF('DOCENTI-CLASSI-MATERIE'!$B40="ITP",IF(ISBLANK(ORARIO!#REF!)=TRUE,"",ORARIO!#REF!),"")</f>
        <v/>
      </c>
      <c r="H22" s="4" t="str">
        <f>IF('DOCENTI-CLASSI-MATERIE'!$B40="ITP",IF(ISBLANK(ORARIO!#REF!)=TRUE,"",ORARIO!#REF!),"")</f>
        <v/>
      </c>
      <c r="I22" s="4" t="str">
        <f>IF('DOCENTI-CLASSI-MATERIE'!$B40="ITP",IF(ISBLANK(ORARIO!#REF!)=TRUE,"",ORARIO!#REF!),"")</f>
        <v/>
      </c>
      <c r="J22" s="4" t="str">
        <f>IF('DOCENTI-CLASSI-MATERIE'!$B40="ITP",IF(ISBLANK(ORARIO!#REF!)=TRUE,"",ORARIO!#REF!),"")</f>
        <v/>
      </c>
      <c r="K22" s="6" t="str">
        <f>IF('DOCENTI-CLASSI-MATERIE'!$B40="ITP",IF(ISBLANK(ORARIO!#REF!)=TRUE,"",ORARIO!#REF!),"")</f>
        <v/>
      </c>
      <c r="L22" s="5" t="str">
        <f>IF('DOCENTI-CLASSI-MATERIE'!$B40="ITP",IF(ISBLANK(ORARIO!H22)=TRUE,"",ORARIO!H22),"")</f>
        <v/>
      </c>
      <c r="M22" s="4" t="str">
        <f>IF('DOCENTI-CLASSI-MATERIE'!$B40="ITP",IF(ISBLANK(ORARIO!I22)=TRUE,"",ORARIO!I22),"")</f>
        <v/>
      </c>
      <c r="N22" s="4" t="str">
        <f>IF('DOCENTI-CLASSI-MATERIE'!$B40="ITP",IF(ISBLANK(ORARIO!J22)=TRUE,"",ORARIO!J22),"")</f>
        <v/>
      </c>
      <c r="O22" s="4" t="str">
        <f>IF('DOCENTI-CLASSI-MATERIE'!$B40="ITP",IF(ISBLANK(ORARIO!K22)=TRUE,"",ORARIO!K22),"")</f>
        <v/>
      </c>
      <c r="P22" s="4" t="str">
        <f>IF('DOCENTI-CLASSI-MATERIE'!$B40="ITP",IF(ISBLANK(ORARIO!L22)=TRUE,"",ORARIO!L22),"")</f>
        <v/>
      </c>
      <c r="Q22" s="4" t="str">
        <f>IF('DOCENTI-CLASSI-MATERIE'!$B40="ITP",IF(ISBLANK(ORARIO!M22)=TRUE,"",ORARIO!M22),"")</f>
        <v/>
      </c>
      <c r="R22" s="4" t="str">
        <f>IF('DOCENTI-CLASSI-MATERIE'!$B40="ITP",IF(ISBLANK(ORARIO!#REF!)=TRUE,"",ORARIO!#REF!),"")</f>
        <v/>
      </c>
      <c r="S22" s="4" t="str">
        <f>IF('DOCENTI-CLASSI-MATERIE'!$B40="ITP",IF(ISBLANK(ORARIO!#REF!)=TRUE,"",ORARIO!#REF!),"")</f>
        <v/>
      </c>
      <c r="T22" s="4" t="str">
        <f>IF('DOCENTI-CLASSI-MATERIE'!$B40="ITP",IF(ISBLANK(ORARIO!#REF!)=TRUE,"",ORARIO!#REF!),"")</f>
        <v/>
      </c>
      <c r="U22" s="6" t="str">
        <f>IF('DOCENTI-CLASSI-MATERIE'!$B40="ITP",IF(ISBLANK(ORARIO!#REF!)=TRUE,"",ORARIO!#REF!),"")</f>
        <v/>
      </c>
      <c r="V22" s="5" t="str">
        <f>IF('DOCENTI-CLASSI-MATERIE'!$B40="ITP",IF(ISBLANK(ORARIO!N22)=TRUE,"",ORARIO!N22),"")</f>
        <v/>
      </c>
      <c r="W22" s="4" t="str">
        <f>IF('DOCENTI-CLASSI-MATERIE'!$B40="ITP",IF(ISBLANK(ORARIO!O22)=TRUE,"",ORARIO!O22),"")</f>
        <v/>
      </c>
      <c r="X22" s="4" t="str">
        <f>IF('DOCENTI-CLASSI-MATERIE'!$B40="ITP",IF(ISBLANK(ORARIO!P22)=TRUE,"",ORARIO!P22),"")</f>
        <v/>
      </c>
      <c r="Y22" s="4" t="str">
        <f>IF('DOCENTI-CLASSI-MATERIE'!$B40="ITP",IF(ISBLANK(ORARIO!Q22)=TRUE,"",ORARIO!Q22),"")</f>
        <v/>
      </c>
      <c r="Z22" s="4" t="str">
        <f>IF('DOCENTI-CLASSI-MATERIE'!$B40="ITP",IF(ISBLANK(ORARIO!R22)=TRUE,"",ORARIO!R22),"")</f>
        <v/>
      </c>
      <c r="AA22" s="4" t="str">
        <f>IF('DOCENTI-CLASSI-MATERIE'!$B40="ITP",IF(ISBLANK(ORARIO!S22)=TRUE,"",ORARIO!S22),"")</f>
        <v/>
      </c>
      <c r="AB22" s="4" t="str">
        <f>IF('DOCENTI-CLASSI-MATERIE'!$B40="ITP",IF(ISBLANK(ORARIO!#REF!)=TRUE,"",ORARIO!#REF!),"")</f>
        <v/>
      </c>
      <c r="AC22" s="4" t="str">
        <f>IF('DOCENTI-CLASSI-MATERIE'!$B40="ITP",IF(ISBLANK(ORARIO!#REF!)=TRUE,"",ORARIO!#REF!),"")</f>
        <v/>
      </c>
      <c r="AD22" s="4" t="str">
        <f>IF('DOCENTI-CLASSI-MATERIE'!$B40="ITP",IF(ISBLANK(ORARIO!#REF!)=TRUE,"",ORARIO!#REF!),"")</f>
        <v/>
      </c>
      <c r="AE22" s="6" t="str">
        <f>IF('DOCENTI-CLASSI-MATERIE'!$B40="ITP",IF(ISBLANK(ORARIO!#REF!)=TRUE,"",ORARIO!#REF!),"")</f>
        <v/>
      </c>
      <c r="AF22" s="5" t="str">
        <f>IF('DOCENTI-CLASSI-MATERIE'!$B40="ITP",IF(ISBLANK(ORARIO!T22)=TRUE,"",ORARIO!T22),"")</f>
        <v/>
      </c>
      <c r="AG22" s="4" t="str">
        <f>IF('DOCENTI-CLASSI-MATERIE'!$B40="ITP",IF(ISBLANK(ORARIO!U22)=TRUE,"",ORARIO!U22),"")</f>
        <v/>
      </c>
      <c r="AH22" s="4" t="str">
        <f>IF('DOCENTI-CLASSI-MATERIE'!$B40="ITP",IF(ISBLANK(ORARIO!V22)=TRUE,"",ORARIO!V22),"")</f>
        <v/>
      </c>
      <c r="AI22" s="4" t="str">
        <f>IF('DOCENTI-CLASSI-MATERIE'!$B40="ITP",IF(ISBLANK(ORARIO!W22)=TRUE,"",ORARIO!W22),"")</f>
        <v/>
      </c>
      <c r="AJ22" s="4" t="str">
        <f>IF('DOCENTI-CLASSI-MATERIE'!$B40="ITP",IF(ISBLANK(ORARIO!X22)=TRUE,"",ORARIO!X22),"")</f>
        <v/>
      </c>
      <c r="AK22" s="4" t="str">
        <f>IF('DOCENTI-CLASSI-MATERIE'!$B40="ITP",IF(ISBLANK(ORARIO!Y22)=TRUE,"",ORARIO!Y22),"")</f>
        <v/>
      </c>
      <c r="AL22" s="4" t="str">
        <f>IF('DOCENTI-CLASSI-MATERIE'!$B40="ITP",IF(ISBLANK(ORARIO!#REF!)=TRUE,"",ORARIO!#REF!),"")</f>
        <v/>
      </c>
      <c r="AM22" s="4" t="str">
        <f>IF('DOCENTI-CLASSI-MATERIE'!$B40="ITP",IF(ISBLANK(ORARIO!#REF!)=TRUE,"",ORARIO!#REF!),"")</f>
        <v/>
      </c>
      <c r="AN22" s="4" t="str">
        <f>IF('DOCENTI-CLASSI-MATERIE'!$B40="ITP",IF(ISBLANK(ORARIO!#REF!)=TRUE,"",ORARIO!#REF!),"")</f>
        <v/>
      </c>
      <c r="AO22" s="6" t="str">
        <f>IF('DOCENTI-CLASSI-MATERIE'!$B40="ITP",IF(ISBLANK(ORARIO!#REF!)=TRUE,"",ORARIO!#REF!),"")</f>
        <v/>
      </c>
      <c r="AP22" s="5" t="str">
        <f>IF('DOCENTI-CLASSI-MATERIE'!$B40="ITP",IF(ISBLANK(ORARIO!Z22)=TRUE,"",ORARIO!Z22),"")</f>
        <v/>
      </c>
      <c r="AQ22" s="4" t="str">
        <f>IF('DOCENTI-CLASSI-MATERIE'!$B40="ITP",IF(ISBLANK(ORARIO!AA22)=TRUE,"",ORARIO!AA22),"")</f>
        <v/>
      </c>
      <c r="AR22" s="4" t="str">
        <f>IF('DOCENTI-CLASSI-MATERIE'!$B40="ITP",IF(ISBLANK(ORARIO!AB22)=TRUE,"",ORARIO!AB22),"")</f>
        <v/>
      </c>
      <c r="AS22" s="4" t="str">
        <f>IF('DOCENTI-CLASSI-MATERIE'!$B40="ITP",IF(ISBLANK(ORARIO!AC22)=TRUE,"",ORARIO!AC22),"")</f>
        <v/>
      </c>
      <c r="AT22" s="4" t="str">
        <f>IF('DOCENTI-CLASSI-MATERIE'!$B40="ITP",IF(ISBLANK(ORARIO!AD22)=TRUE,"",ORARIO!AD22),"")</f>
        <v/>
      </c>
      <c r="AU22" s="4" t="str">
        <f>IF('DOCENTI-CLASSI-MATERIE'!$B40="ITP",IF(ISBLANK(ORARIO!#REF!)=TRUE,"",ORARIO!#REF!),"")</f>
        <v/>
      </c>
      <c r="AV22" s="4" t="str">
        <f>IF('DOCENTI-CLASSI-MATERIE'!$B40="ITP",IF(ISBLANK(ORARIO!#REF!)=TRUE,"",ORARIO!#REF!),"")</f>
        <v/>
      </c>
      <c r="AW22" s="4" t="str">
        <f>IF('DOCENTI-CLASSI-MATERIE'!$B40="ITP",IF(ISBLANK(ORARIO!#REF!)=TRUE,"",ORARIO!#REF!),"")</f>
        <v/>
      </c>
      <c r="AX22" s="4" t="str">
        <f>IF('DOCENTI-CLASSI-MATERIE'!$B40="ITP",IF(ISBLANK(ORARIO!#REF!)=TRUE,"",ORARIO!#REF!),"")</f>
        <v/>
      </c>
      <c r="AY22" s="6" t="str">
        <f>IF('DOCENTI-CLASSI-MATERIE'!$B40="ITP",IF(ISBLANK(ORARIO!#REF!)=TRUE,"",ORARIO!#REF!),"")</f>
        <v/>
      </c>
      <c r="AZ22" s="5" t="str">
        <f>IF('DOCENTI-CLASSI-MATERIE'!$B40="ITP",IF(ISBLANK(ORARIO!AE22)=TRUE,"",ORARIO!AE22),"")</f>
        <v/>
      </c>
      <c r="BA22" s="4" t="str">
        <f>IF('DOCENTI-CLASSI-MATERIE'!$B40="ITP",IF(ISBLANK(ORARIO!AF22)=TRUE,"",ORARIO!AF22),"")</f>
        <v/>
      </c>
      <c r="BB22" s="4" t="str">
        <f>IF('DOCENTI-CLASSI-MATERIE'!$B40="ITP",IF(ISBLANK(ORARIO!AG22)=TRUE,"",ORARIO!AG22),"")</f>
        <v/>
      </c>
      <c r="BC22" s="4" t="str">
        <f>IF('DOCENTI-CLASSI-MATERIE'!$B40="ITP",IF(ISBLANK(ORARIO!AH22)=TRUE,"",ORARIO!AH22),"")</f>
        <v/>
      </c>
      <c r="BD22" s="4" t="str">
        <f>IF('DOCENTI-CLASSI-MATERIE'!$B40="ITP",IF(ISBLANK(ORARIO!AI22)=TRUE,"",ORARIO!AI22),"")</f>
        <v/>
      </c>
      <c r="BE22" s="4" t="str">
        <f>IF('DOCENTI-CLASSI-MATERIE'!$B40="ITP",IF(ISBLANK(ORARIO!#REF!)=TRUE,"",ORARIO!#REF!),"")</f>
        <v/>
      </c>
      <c r="BF22" s="4" t="str">
        <f>IF('DOCENTI-CLASSI-MATERIE'!$B40="ITP",IF(ISBLANK(ORARIO!#REF!)=TRUE,"",ORARIO!#REF!),"")</f>
        <v/>
      </c>
      <c r="BG22" s="4" t="str">
        <f>IF('DOCENTI-CLASSI-MATERIE'!$B40="ITP",IF(ISBLANK(ORARIO!#REF!)=TRUE,"",ORARIO!#REF!),"")</f>
        <v/>
      </c>
      <c r="BH22" s="4" t="str">
        <f>IF('DOCENTI-CLASSI-MATERIE'!$B40="ITP",IF(ISBLANK(ORARIO!#REF!)=TRUE,"",ORARIO!#REF!),"")</f>
        <v/>
      </c>
      <c r="BI22" s="6" t="str">
        <f>IF('DOCENTI-CLASSI-MATERIE'!$B40="ITP",IF(ISBLANK(ORARIO!#REF!)=TRUE,"",ORARIO!#REF!),"")</f>
        <v/>
      </c>
    </row>
    <row r="23" spans="1:61" ht="20.100000000000001" customHeight="1">
      <c r="A23" s="78" t="str">
        <f>IF('DOCENTI-CLASSI-MATERIE'!B42="ITP",'DOCENTI-CLASSI-MATERIE'!A42,"")</f>
        <v/>
      </c>
      <c r="B23" s="5" t="str">
        <f>IF('DOCENTI-CLASSI-MATERIE'!$B42="ITP",IF(ISBLANK(ORARIO!C23)=TRUE,"",ORARIO!C23),"")</f>
        <v/>
      </c>
      <c r="C23" s="4" t="str">
        <f>IF('DOCENTI-CLASSI-MATERIE'!$B42="ITP",IF(ISBLANK(ORARIO!D23)=TRUE,"",ORARIO!D23),"")</f>
        <v/>
      </c>
      <c r="D23" s="4" t="str">
        <f>IF('DOCENTI-CLASSI-MATERIE'!$B42="ITP",IF(ISBLANK(ORARIO!E23)=TRUE,"",ORARIO!E23),"")</f>
        <v/>
      </c>
      <c r="E23" s="4" t="str">
        <f>IF('DOCENTI-CLASSI-MATERIE'!$B42="ITP",IF(ISBLANK(ORARIO!F23)=TRUE,"",ORARIO!F23),"")</f>
        <v/>
      </c>
      <c r="F23" s="4" t="str">
        <f>IF('DOCENTI-CLASSI-MATERIE'!$B42="ITP",IF(ISBLANK(ORARIO!G23)=TRUE,"",ORARIO!G23),"")</f>
        <v/>
      </c>
      <c r="G23" s="4" t="str">
        <f>IF('DOCENTI-CLASSI-MATERIE'!$B42="ITP",IF(ISBLANK(ORARIO!#REF!)=TRUE,"",ORARIO!#REF!),"")</f>
        <v/>
      </c>
      <c r="H23" s="4" t="str">
        <f>IF('DOCENTI-CLASSI-MATERIE'!$B42="ITP",IF(ISBLANK(ORARIO!#REF!)=TRUE,"",ORARIO!#REF!),"")</f>
        <v/>
      </c>
      <c r="I23" s="4" t="str">
        <f>IF('DOCENTI-CLASSI-MATERIE'!$B42="ITP",IF(ISBLANK(ORARIO!#REF!)=TRUE,"",ORARIO!#REF!),"")</f>
        <v/>
      </c>
      <c r="J23" s="4" t="str">
        <f>IF('DOCENTI-CLASSI-MATERIE'!$B42="ITP",IF(ISBLANK(ORARIO!#REF!)=TRUE,"",ORARIO!#REF!),"")</f>
        <v/>
      </c>
      <c r="K23" s="6" t="str">
        <f>IF('DOCENTI-CLASSI-MATERIE'!$B42="ITP",IF(ISBLANK(ORARIO!#REF!)=TRUE,"",ORARIO!#REF!),"")</f>
        <v/>
      </c>
      <c r="L23" s="5" t="str">
        <f>IF('DOCENTI-CLASSI-MATERIE'!$B42="ITP",IF(ISBLANK(ORARIO!H23)=TRUE,"",ORARIO!H23),"")</f>
        <v/>
      </c>
      <c r="M23" s="4" t="str">
        <f>IF('DOCENTI-CLASSI-MATERIE'!$B42="ITP",IF(ISBLANK(ORARIO!I23)=TRUE,"",ORARIO!I23),"")</f>
        <v/>
      </c>
      <c r="N23" s="4" t="str">
        <f>IF('DOCENTI-CLASSI-MATERIE'!$B42="ITP",IF(ISBLANK(ORARIO!J23)=TRUE,"",ORARIO!J23),"")</f>
        <v/>
      </c>
      <c r="O23" s="4" t="str">
        <f>IF('DOCENTI-CLASSI-MATERIE'!$B42="ITP",IF(ISBLANK(ORARIO!K23)=TRUE,"",ORARIO!K23),"")</f>
        <v/>
      </c>
      <c r="P23" s="4" t="str">
        <f>IF('DOCENTI-CLASSI-MATERIE'!$B42="ITP",IF(ISBLANK(ORARIO!L23)=TRUE,"",ORARIO!L23),"")</f>
        <v/>
      </c>
      <c r="Q23" s="4" t="str">
        <f>IF('DOCENTI-CLASSI-MATERIE'!$B42="ITP",IF(ISBLANK(ORARIO!M23)=TRUE,"",ORARIO!M23),"")</f>
        <v/>
      </c>
      <c r="R23" s="4" t="str">
        <f>IF('DOCENTI-CLASSI-MATERIE'!$B42="ITP",IF(ISBLANK(ORARIO!#REF!)=TRUE,"",ORARIO!#REF!),"")</f>
        <v/>
      </c>
      <c r="S23" s="4" t="str">
        <f>IF('DOCENTI-CLASSI-MATERIE'!$B42="ITP",IF(ISBLANK(ORARIO!#REF!)=TRUE,"",ORARIO!#REF!),"")</f>
        <v/>
      </c>
      <c r="T23" s="4" t="str">
        <f>IF('DOCENTI-CLASSI-MATERIE'!$B42="ITP",IF(ISBLANK(ORARIO!#REF!)=TRUE,"",ORARIO!#REF!),"")</f>
        <v/>
      </c>
      <c r="U23" s="6" t="str">
        <f>IF('DOCENTI-CLASSI-MATERIE'!$B42="ITP",IF(ISBLANK(ORARIO!#REF!)=TRUE,"",ORARIO!#REF!),"")</f>
        <v/>
      </c>
      <c r="V23" s="5" t="str">
        <f>IF('DOCENTI-CLASSI-MATERIE'!$B42="ITP",IF(ISBLANK(ORARIO!N23)=TRUE,"",ORARIO!N23),"")</f>
        <v/>
      </c>
      <c r="W23" s="4" t="str">
        <f>IF('DOCENTI-CLASSI-MATERIE'!$B42="ITP",IF(ISBLANK(ORARIO!O23)=TRUE,"",ORARIO!O23),"")</f>
        <v/>
      </c>
      <c r="X23" s="4" t="str">
        <f>IF('DOCENTI-CLASSI-MATERIE'!$B42="ITP",IF(ISBLANK(ORARIO!P23)=TRUE,"",ORARIO!P23),"")</f>
        <v/>
      </c>
      <c r="Y23" s="4" t="str">
        <f>IF('DOCENTI-CLASSI-MATERIE'!$B42="ITP",IF(ISBLANK(ORARIO!Q23)=TRUE,"",ORARIO!Q23),"")</f>
        <v/>
      </c>
      <c r="Z23" s="4" t="str">
        <f>IF('DOCENTI-CLASSI-MATERIE'!$B42="ITP",IF(ISBLANK(ORARIO!R23)=TRUE,"",ORARIO!R23),"")</f>
        <v/>
      </c>
      <c r="AA23" s="4" t="str">
        <f>IF('DOCENTI-CLASSI-MATERIE'!$B42="ITP",IF(ISBLANK(ORARIO!S23)=TRUE,"",ORARIO!S23),"")</f>
        <v/>
      </c>
      <c r="AB23" s="4" t="str">
        <f>IF('DOCENTI-CLASSI-MATERIE'!$B42="ITP",IF(ISBLANK(ORARIO!#REF!)=TRUE,"",ORARIO!#REF!),"")</f>
        <v/>
      </c>
      <c r="AC23" s="4" t="str">
        <f>IF('DOCENTI-CLASSI-MATERIE'!$B42="ITP",IF(ISBLANK(ORARIO!#REF!)=TRUE,"",ORARIO!#REF!),"")</f>
        <v/>
      </c>
      <c r="AD23" s="4" t="str">
        <f>IF('DOCENTI-CLASSI-MATERIE'!$B42="ITP",IF(ISBLANK(ORARIO!#REF!)=TRUE,"",ORARIO!#REF!),"")</f>
        <v/>
      </c>
      <c r="AE23" s="6" t="str">
        <f>IF('DOCENTI-CLASSI-MATERIE'!$B42="ITP",IF(ISBLANK(ORARIO!#REF!)=TRUE,"",ORARIO!#REF!),"")</f>
        <v/>
      </c>
      <c r="AF23" s="5" t="str">
        <f>IF('DOCENTI-CLASSI-MATERIE'!$B42="ITP",IF(ISBLANK(ORARIO!T23)=TRUE,"",ORARIO!T23),"")</f>
        <v/>
      </c>
      <c r="AG23" s="4" t="str">
        <f>IF('DOCENTI-CLASSI-MATERIE'!$B42="ITP",IF(ISBLANK(ORARIO!U23)=TRUE,"",ORARIO!U23),"")</f>
        <v/>
      </c>
      <c r="AH23" s="4" t="str">
        <f>IF('DOCENTI-CLASSI-MATERIE'!$B42="ITP",IF(ISBLANK(ORARIO!V23)=TRUE,"",ORARIO!V23),"")</f>
        <v/>
      </c>
      <c r="AI23" s="4" t="str">
        <f>IF('DOCENTI-CLASSI-MATERIE'!$B42="ITP",IF(ISBLANK(ORARIO!W23)=TRUE,"",ORARIO!W23),"")</f>
        <v/>
      </c>
      <c r="AJ23" s="4" t="str">
        <f>IF('DOCENTI-CLASSI-MATERIE'!$B42="ITP",IF(ISBLANK(ORARIO!X23)=TRUE,"",ORARIO!X23),"")</f>
        <v/>
      </c>
      <c r="AK23" s="4" t="str">
        <f>IF('DOCENTI-CLASSI-MATERIE'!$B42="ITP",IF(ISBLANK(ORARIO!Y23)=TRUE,"",ORARIO!Y23),"")</f>
        <v/>
      </c>
      <c r="AL23" s="4" t="str">
        <f>IF('DOCENTI-CLASSI-MATERIE'!$B42="ITP",IF(ISBLANK(ORARIO!#REF!)=TRUE,"",ORARIO!#REF!),"")</f>
        <v/>
      </c>
      <c r="AM23" s="4" t="str">
        <f>IF('DOCENTI-CLASSI-MATERIE'!$B42="ITP",IF(ISBLANK(ORARIO!#REF!)=TRUE,"",ORARIO!#REF!),"")</f>
        <v/>
      </c>
      <c r="AN23" s="4" t="str">
        <f>IF('DOCENTI-CLASSI-MATERIE'!$B42="ITP",IF(ISBLANK(ORARIO!#REF!)=TRUE,"",ORARIO!#REF!),"")</f>
        <v/>
      </c>
      <c r="AO23" s="6" t="str">
        <f>IF('DOCENTI-CLASSI-MATERIE'!$B42="ITP",IF(ISBLANK(ORARIO!#REF!)=TRUE,"",ORARIO!#REF!),"")</f>
        <v/>
      </c>
      <c r="AP23" s="5" t="str">
        <f>IF('DOCENTI-CLASSI-MATERIE'!$B42="ITP",IF(ISBLANK(ORARIO!Z23)=TRUE,"",ORARIO!Z23),"")</f>
        <v/>
      </c>
      <c r="AQ23" s="4" t="str">
        <f>IF('DOCENTI-CLASSI-MATERIE'!$B42="ITP",IF(ISBLANK(ORARIO!AA23)=TRUE,"",ORARIO!AA23),"")</f>
        <v/>
      </c>
      <c r="AR23" s="4" t="str">
        <f>IF('DOCENTI-CLASSI-MATERIE'!$B42="ITP",IF(ISBLANK(ORARIO!AB23)=TRUE,"",ORARIO!AB23),"")</f>
        <v/>
      </c>
      <c r="AS23" s="4" t="str">
        <f>IF('DOCENTI-CLASSI-MATERIE'!$B42="ITP",IF(ISBLANK(ORARIO!AC23)=TRUE,"",ORARIO!AC23),"")</f>
        <v/>
      </c>
      <c r="AT23" s="4" t="str">
        <f>IF('DOCENTI-CLASSI-MATERIE'!$B42="ITP",IF(ISBLANK(ORARIO!AD23)=TRUE,"",ORARIO!AD23),"")</f>
        <v/>
      </c>
      <c r="AU23" s="4" t="str">
        <f>IF('DOCENTI-CLASSI-MATERIE'!$B42="ITP",IF(ISBLANK(ORARIO!#REF!)=TRUE,"",ORARIO!#REF!),"")</f>
        <v/>
      </c>
      <c r="AV23" s="4" t="str">
        <f>IF('DOCENTI-CLASSI-MATERIE'!$B42="ITP",IF(ISBLANK(ORARIO!#REF!)=TRUE,"",ORARIO!#REF!),"")</f>
        <v/>
      </c>
      <c r="AW23" s="4" t="str">
        <f>IF('DOCENTI-CLASSI-MATERIE'!$B42="ITP",IF(ISBLANK(ORARIO!#REF!)=TRUE,"",ORARIO!#REF!),"")</f>
        <v/>
      </c>
      <c r="AX23" s="4" t="str">
        <f>IF('DOCENTI-CLASSI-MATERIE'!$B42="ITP",IF(ISBLANK(ORARIO!#REF!)=TRUE,"",ORARIO!#REF!),"")</f>
        <v/>
      </c>
      <c r="AY23" s="6" t="str">
        <f>IF('DOCENTI-CLASSI-MATERIE'!$B42="ITP",IF(ISBLANK(ORARIO!#REF!)=TRUE,"",ORARIO!#REF!),"")</f>
        <v/>
      </c>
      <c r="AZ23" s="5" t="str">
        <f>IF('DOCENTI-CLASSI-MATERIE'!$B42="ITP",IF(ISBLANK(ORARIO!AE23)=TRUE,"",ORARIO!AE23),"")</f>
        <v/>
      </c>
      <c r="BA23" s="4" t="str">
        <f>IF('DOCENTI-CLASSI-MATERIE'!$B42="ITP",IF(ISBLANK(ORARIO!AF23)=TRUE,"",ORARIO!AF23),"")</f>
        <v/>
      </c>
      <c r="BB23" s="4" t="str">
        <f>IF('DOCENTI-CLASSI-MATERIE'!$B42="ITP",IF(ISBLANK(ORARIO!AG23)=TRUE,"",ORARIO!AG23),"")</f>
        <v/>
      </c>
      <c r="BC23" s="4" t="str">
        <f>IF('DOCENTI-CLASSI-MATERIE'!$B42="ITP",IF(ISBLANK(ORARIO!AH23)=TRUE,"",ORARIO!AH23),"")</f>
        <v/>
      </c>
      <c r="BD23" s="4" t="str">
        <f>IF('DOCENTI-CLASSI-MATERIE'!$B42="ITP",IF(ISBLANK(ORARIO!AI23)=TRUE,"",ORARIO!AI23),"")</f>
        <v/>
      </c>
      <c r="BE23" s="4" t="str">
        <f>IF('DOCENTI-CLASSI-MATERIE'!$B42="ITP",IF(ISBLANK(ORARIO!#REF!)=TRUE,"",ORARIO!#REF!),"")</f>
        <v/>
      </c>
      <c r="BF23" s="4" t="str">
        <f>IF('DOCENTI-CLASSI-MATERIE'!$B42="ITP",IF(ISBLANK(ORARIO!#REF!)=TRUE,"",ORARIO!#REF!),"")</f>
        <v/>
      </c>
      <c r="BG23" s="4" t="str">
        <f>IF('DOCENTI-CLASSI-MATERIE'!$B42="ITP",IF(ISBLANK(ORARIO!#REF!)=TRUE,"",ORARIO!#REF!),"")</f>
        <v/>
      </c>
      <c r="BH23" s="4" t="str">
        <f>IF('DOCENTI-CLASSI-MATERIE'!$B42="ITP",IF(ISBLANK(ORARIO!#REF!)=TRUE,"",ORARIO!#REF!),"")</f>
        <v/>
      </c>
      <c r="BI23" s="6" t="str">
        <f>IF('DOCENTI-CLASSI-MATERIE'!$B42="ITP",IF(ISBLANK(ORARIO!#REF!)=TRUE,"",ORARIO!#REF!),"")</f>
        <v/>
      </c>
    </row>
    <row r="24" spans="1:61" ht="20.100000000000001" customHeight="1">
      <c r="A24" s="78" t="str">
        <f>IF('DOCENTI-CLASSI-MATERIE'!B44="ITP",'DOCENTI-CLASSI-MATERIE'!A44,"")</f>
        <v/>
      </c>
      <c r="B24" s="5" t="str">
        <f>IF('DOCENTI-CLASSI-MATERIE'!$B44="ITP",IF(ISBLANK(ORARIO!C24)=TRUE,"",ORARIO!C24),"")</f>
        <v/>
      </c>
      <c r="C24" s="4" t="str">
        <f>IF('DOCENTI-CLASSI-MATERIE'!$B44="ITP",IF(ISBLANK(ORARIO!D24)=TRUE,"",ORARIO!D24),"")</f>
        <v/>
      </c>
      <c r="D24" s="4" t="str">
        <f>IF('DOCENTI-CLASSI-MATERIE'!$B44="ITP",IF(ISBLANK(ORARIO!E24)=TRUE,"",ORARIO!E24),"")</f>
        <v/>
      </c>
      <c r="E24" s="4" t="str">
        <f>IF('DOCENTI-CLASSI-MATERIE'!$B44="ITP",IF(ISBLANK(ORARIO!F24)=TRUE,"",ORARIO!F24),"")</f>
        <v/>
      </c>
      <c r="F24" s="4" t="str">
        <f>IF('DOCENTI-CLASSI-MATERIE'!$B44="ITP",IF(ISBLANK(ORARIO!G24)=TRUE,"",ORARIO!G24),"")</f>
        <v/>
      </c>
      <c r="G24" s="4" t="str">
        <f>IF('DOCENTI-CLASSI-MATERIE'!$B44="ITP",IF(ISBLANK(ORARIO!#REF!)=TRUE,"",ORARIO!#REF!),"")</f>
        <v/>
      </c>
      <c r="H24" s="4" t="str">
        <f>IF('DOCENTI-CLASSI-MATERIE'!$B44="ITP",IF(ISBLANK(ORARIO!#REF!)=TRUE,"",ORARIO!#REF!),"")</f>
        <v/>
      </c>
      <c r="I24" s="4" t="str">
        <f>IF('DOCENTI-CLASSI-MATERIE'!$B44="ITP",IF(ISBLANK(ORARIO!#REF!)=TRUE,"",ORARIO!#REF!),"")</f>
        <v/>
      </c>
      <c r="J24" s="4" t="str">
        <f>IF('DOCENTI-CLASSI-MATERIE'!$B44="ITP",IF(ISBLANK(ORARIO!#REF!)=TRUE,"",ORARIO!#REF!),"")</f>
        <v/>
      </c>
      <c r="K24" s="6" t="str">
        <f>IF('DOCENTI-CLASSI-MATERIE'!$B44="ITP",IF(ISBLANK(ORARIO!#REF!)=TRUE,"",ORARIO!#REF!),"")</f>
        <v/>
      </c>
      <c r="L24" s="5" t="str">
        <f>IF('DOCENTI-CLASSI-MATERIE'!$B44="ITP",IF(ISBLANK(ORARIO!H24)=TRUE,"",ORARIO!H24),"")</f>
        <v/>
      </c>
      <c r="M24" s="4" t="str">
        <f>IF('DOCENTI-CLASSI-MATERIE'!$B44="ITP",IF(ISBLANK(ORARIO!I24)=TRUE,"",ORARIO!I24),"")</f>
        <v/>
      </c>
      <c r="N24" s="4" t="str">
        <f>IF('DOCENTI-CLASSI-MATERIE'!$B44="ITP",IF(ISBLANK(ORARIO!J24)=TRUE,"",ORARIO!J24),"")</f>
        <v/>
      </c>
      <c r="O24" s="4" t="str">
        <f>IF('DOCENTI-CLASSI-MATERIE'!$B44="ITP",IF(ISBLANK(ORARIO!K24)=TRUE,"",ORARIO!K24),"")</f>
        <v/>
      </c>
      <c r="P24" s="4" t="str">
        <f>IF('DOCENTI-CLASSI-MATERIE'!$B44="ITP",IF(ISBLANK(ORARIO!L24)=TRUE,"",ORARIO!L24),"")</f>
        <v/>
      </c>
      <c r="Q24" s="4" t="str">
        <f>IF('DOCENTI-CLASSI-MATERIE'!$B44="ITP",IF(ISBLANK(ORARIO!M24)=TRUE,"",ORARIO!M24),"")</f>
        <v/>
      </c>
      <c r="R24" s="4" t="str">
        <f>IF('DOCENTI-CLASSI-MATERIE'!$B44="ITP",IF(ISBLANK(ORARIO!#REF!)=TRUE,"",ORARIO!#REF!),"")</f>
        <v/>
      </c>
      <c r="S24" s="4" t="str">
        <f>IF('DOCENTI-CLASSI-MATERIE'!$B44="ITP",IF(ISBLANK(ORARIO!#REF!)=TRUE,"",ORARIO!#REF!),"")</f>
        <v/>
      </c>
      <c r="T24" s="4" t="str">
        <f>IF('DOCENTI-CLASSI-MATERIE'!$B44="ITP",IF(ISBLANK(ORARIO!#REF!)=TRUE,"",ORARIO!#REF!),"")</f>
        <v/>
      </c>
      <c r="U24" s="6" t="str">
        <f>IF('DOCENTI-CLASSI-MATERIE'!$B44="ITP",IF(ISBLANK(ORARIO!#REF!)=TRUE,"",ORARIO!#REF!),"")</f>
        <v/>
      </c>
      <c r="V24" s="5" t="str">
        <f>IF('DOCENTI-CLASSI-MATERIE'!$B44="ITP",IF(ISBLANK(ORARIO!N24)=TRUE,"",ORARIO!N24),"")</f>
        <v/>
      </c>
      <c r="W24" s="4" t="str">
        <f>IF('DOCENTI-CLASSI-MATERIE'!$B44="ITP",IF(ISBLANK(ORARIO!O24)=TRUE,"",ORARIO!O24),"")</f>
        <v/>
      </c>
      <c r="X24" s="4" t="str">
        <f>IF('DOCENTI-CLASSI-MATERIE'!$B44="ITP",IF(ISBLANK(ORARIO!P24)=TRUE,"",ORARIO!P24),"")</f>
        <v/>
      </c>
      <c r="Y24" s="4" t="str">
        <f>IF('DOCENTI-CLASSI-MATERIE'!$B44="ITP",IF(ISBLANK(ORARIO!Q24)=TRUE,"",ORARIO!Q24),"")</f>
        <v/>
      </c>
      <c r="Z24" s="4" t="str">
        <f>IF('DOCENTI-CLASSI-MATERIE'!$B44="ITP",IF(ISBLANK(ORARIO!R24)=TRUE,"",ORARIO!R24),"")</f>
        <v/>
      </c>
      <c r="AA24" s="4" t="str">
        <f>IF('DOCENTI-CLASSI-MATERIE'!$B44="ITP",IF(ISBLANK(ORARIO!S24)=TRUE,"",ORARIO!S24),"")</f>
        <v/>
      </c>
      <c r="AB24" s="4" t="str">
        <f>IF('DOCENTI-CLASSI-MATERIE'!$B44="ITP",IF(ISBLANK(ORARIO!#REF!)=TRUE,"",ORARIO!#REF!),"")</f>
        <v/>
      </c>
      <c r="AC24" s="4" t="str">
        <f>IF('DOCENTI-CLASSI-MATERIE'!$B44="ITP",IF(ISBLANK(ORARIO!#REF!)=TRUE,"",ORARIO!#REF!),"")</f>
        <v/>
      </c>
      <c r="AD24" s="4" t="str">
        <f>IF('DOCENTI-CLASSI-MATERIE'!$B44="ITP",IF(ISBLANK(ORARIO!#REF!)=TRUE,"",ORARIO!#REF!),"")</f>
        <v/>
      </c>
      <c r="AE24" s="6" t="str">
        <f>IF('DOCENTI-CLASSI-MATERIE'!$B44="ITP",IF(ISBLANK(ORARIO!#REF!)=TRUE,"",ORARIO!#REF!),"")</f>
        <v/>
      </c>
      <c r="AF24" s="5" t="str">
        <f>IF('DOCENTI-CLASSI-MATERIE'!$B44="ITP",IF(ISBLANK(ORARIO!T24)=TRUE,"",ORARIO!T24),"")</f>
        <v/>
      </c>
      <c r="AG24" s="4" t="str">
        <f>IF('DOCENTI-CLASSI-MATERIE'!$B44="ITP",IF(ISBLANK(ORARIO!U24)=TRUE,"",ORARIO!U24),"")</f>
        <v/>
      </c>
      <c r="AH24" s="4" t="str">
        <f>IF('DOCENTI-CLASSI-MATERIE'!$B44="ITP",IF(ISBLANK(ORARIO!V24)=TRUE,"",ORARIO!V24),"")</f>
        <v/>
      </c>
      <c r="AI24" s="4" t="str">
        <f>IF('DOCENTI-CLASSI-MATERIE'!$B44="ITP",IF(ISBLANK(ORARIO!W24)=TRUE,"",ORARIO!W24),"")</f>
        <v/>
      </c>
      <c r="AJ24" s="4" t="str">
        <f>IF('DOCENTI-CLASSI-MATERIE'!$B44="ITP",IF(ISBLANK(ORARIO!X24)=TRUE,"",ORARIO!X24),"")</f>
        <v/>
      </c>
      <c r="AK24" s="4" t="str">
        <f>IF('DOCENTI-CLASSI-MATERIE'!$B44="ITP",IF(ISBLANK(ORARIO!Y24)=TRUE,"",ORARIO!Y24),"")</f>
        <v/>
      </c>
      <c r="AL24" s="4" t="str">
        <f>IF('DOCENTI-CLASSI-MATERIE'!$B44="ITP",IF(ISBLANK(ORARIO!#REF!)=TRUE,"",ORARIO!#REF!),"")</f>
        <v/>
      </c>
      <c r="AM24" s="4" t="str">
        <f>IF('DOCENTI-CLASSI-MATERIE'!$B44="ITP",IF(ISBLANK(ORARIO!#REF!)=TRUE,"",ORARIO!#REF!),"")</f>
        <v/>
      </c>
      <c r="AN24" s="4" t="str">
        <f>IF('DOCENTI-CLASSI-MATERIE'!$B44="ITP",IF(ISBLANK(ORARIO!#REF!)=TRUE,"",ORARIO!#REF!),"")</f>
        <v/>
      </c>
      <c r="AO24" s="6" t="str">
        <f>IF('DOCENTI-CLASSI-MATERIE'!$B44="ITP",IF(ISBLANK(ORARIO!#REF!)=TRUE,"",ORARIO!#REF!),"")</f>
        <v/>
      </c>
      <c r="AP24" s="5" t="str">
        <f>IF('DOCENTI-CLASSI-MATERIE'!$B44="ITP",IF(ISBLANK(ORARIO!Z24)=TRUE,"",ORARIO!Z24),"")</f>
        <v/>
      </c>
      <c r="AQ24" s="4" t="str">
        <f>IF('DOCENTI-CLASSI-MATERIE'!$B44="ITP",IF(ISBLANK(ORARIO!AA24)=TRUE,"",ORARIO!AA24),"")</f>
        <v/>
      </c>
      <c r="AR24" s="4" t="str">
        <f>IF('DOCENTI-CLASSI-MATERIE'!$B44="ITP",IF(ISBLANK(ORARIO!AB24)=TRUE,"",ORARIO!AB24),"")</f>
        <v/>
      </c>
      <c r="AS24" s="4" t="str">
        <f>IF('DOCENTI-CLASSI-MATERIE'!$B44="ITP",IF(ISBLANK(ORARIO!AC24)=TRUE,"",ORARIO!AC24),"")</f>
        <v/>
      </c>
      <c r="AT24" s="4" t="str">
        <f>IF('DOCENTI-CLASSI-MATERIE'!$B44="ITP",IF(ISBLANK(ORARIO!AD24)=TRUE,"",ORARIO!AD24),"")</f>
        <v/>
      </c>
      <c r="AU24" s="4" t="str">
        <f>IF('DOCENTI-CLASSI-MATERIE'!$B44="ITP",IF(ISBLANK(ORARIO!#REF!)=TRUE,"",ORARIO!#REF!),"")</f>
        <v/>
      </c>
      <c r="AV24" s="4" t="str">
        <f>IF('DOCENTI-CLASSI-MATERIE'!$B44="ITP",IF(ISBLANK(ORARIO!#REF!)=TRUE,"",ORARIO!#REF!),"")</f>
        <v/>
      </c>
      <c r="AW24" s="4" t="str">
        <f>IF('DOCENTI-CLASSI-MATERIE'!$B44="ITP",IF(ISBLANK(ORARIO!#REF!)=TRUE,"",ORARIO!#REF!),"")</f>
        <v/>
      </c>
      <c r="AX24" s="4" t="str">
        <f>IF('DOCENTI-CLASSI-MATERIE'!$B44="ITP",IF(ISBLANK(ORARIO!#REF!)=TRUE,"",ORARIO!#REF!),"")</f>
        <v/>
      </c>
      <c r="AY24" s="6" t="str">
        <f>IF('DOCENTI-CLASSI-MATERIE'!$B44="ITP",IF(ISBLANK(ORARIO!#REF!)=TRUE,"",ORARIO!#REF!),"")</f>
        <v/>
      </c>
      <c r="AZ24" s="5" t="str">
        <f>IF('DOCENTI-CLASSI-MATERIE'!$B44="ITP",IF(ISBLANK(ORARIO!AE24)=TRUE,"",ORARIO!AE24),"")</f>
        <v/>
      </c>
      <c r="BA24" s="4" t="str">
        <f>IF('DOCENTI-CLASSI-MATERIE'!$B44="ITP",IF(ISBLANK(ORARIO!AF24)=TRUE,"",ORARIO!AF24),"")</f>
        <v/>
      </c>
      <c r="BB24" s="4" t="str">
        <f>IF('DOCENTI-CLASSI-MATERIE'!$B44="ITP",IF(ISBLANK(ORARIO!AG24)=TRUE,"",ORARIO!AG24),"")</f>
        <v/>
      </c>
      <c r="BC24" s="4" t="str">
        <f>IF('DOCENTI-CLASSI-MATERIE'!$B44="ITP",IF(ISBLANK(ORARIO!AH24)=TRUE,"",ORARIO!AH24),"")</f>
        <v/>
      </c>
      <c r="BD24" s="4" t="str">
        <f>IF('DOCENTI-CLASSI-MATERIE'!$B44="ITP",IF(ISBLANK(ORARIO!AI24)=TRUE,"",ORARIO!AI24),"")</f>
        <v/>
      </c>
      <c r="BE24" s="4" t="str">
        <f>IF('DOCENTI-CLASSI-MATERIE'!$B44="ITP",IF(ISBLANK(ORARIO!#REF!)=TRUE,"",ORARIO!#REF!),"")</f>
        <v/>
      </c>
      <c r="BF24" s="4" t="str">
        <f>IF('DOCENTI-CLASSI-MATERIE'!$B44="ITP",IF(ISBLANK(ORARIO!#REF!)=TRUE,"",ORARIO!#REF!),"")</f>
        <v/>
      </c>
      <c r="BG24" s="4" t="str">
        <f>IF('DOCENTI-CLASSI-MATERIE'!$B44="ITP",IF(ISBLANK(ORARIO!#REF!)=TRUE,"",ORARIO!#REF!),"")</f>
        <v/>
      </c>
      <c r="BH24" s="4" t="str">
        <f>IF('DOCENTI-CLASSI-MATERIE'!$B44="ITP",IF(ISBLANK(ORARIO!#REF!)=TRUE,"",ORARIO!#REF!),"")</f>
        <v/>
      </c>
      <c r="BI24" s="6" t="str">
        <f>IF('DOCENTI-CLASSI-MATERIE'!$B44="ITP",IF(ISBLANK(ORARIO!#REF!)=TRUE,"",ORARIO!#REF!),"")</f>
        <v/>
      </c>
    </row>
    <row r="25" spans="1:61" ht="20.100000000000001" customHeight="1">
      <c r="A25" s="78" t="str">
        <f>IF('DOCENTI-CLASSI-MATERIE'!B46="ITP",'DOCENTI-CLASSI-MATERIE'!A46,"")</f>
        <v/>
      </c>
      <c r="B25" s="5" t="str">
        <f>IF('DOCENTI-CLASSI-MATERIE'!$B46="ITP",IF(ISBLANK(ORARIO!C25)=TRUE,"",ORARIO!C25),"")</f>
        <v/>
      </c>
      <c r="C25" s="4" t="str">
        <f>IF('DOCENTI-CLASSI-MATERIE'!$B46="ITP",IF(ISBLANK(ORARIO!D25)=TRUE,"",ORARIO!D25),"")</f>
        <v/>
      </c>
      <c r="D25" s="4" t="str">
        <f>IF('DOCENTI-CLASSI-MATERIE'!$B46="ITP",IF(ISBLANK(ORARIO!E25)=TRUE,"",ORARIO!E25),"")</f>
        <v/>
      </c>
      <c r="E25" s="4" t="str">
        <f>IF('DOCENTI-CLASSI-MATERIE'!$B46="ITP",IF(ISBLANK(ORARIO!F25)=TRUE,"",ORARIO!F25),"")</f>
        <v/>
      </c>
      <c r="F25" s="4" t="str">
        <f>IF('DOCENTI-CLASSI-MATERIE'!$B46="ITP",IF(ISBLANK(ORARIO!G25)=TRUE,"",ORARIO!G25),"")</f>
        <v/>
      </c>
      <c r="G25" s="4" t="str">
        <f>IF('DOCENTI-CLASSI-MATERIE'!$B46="ITP",IF(ISBLANK(ORARIO!#REF!)=TRUE,"",ORARIO!#REF!),"")</f>
        <v/>
      </c>
      <c r="H25" s="4" t="str">
        <f>IF('DOCENTI-CLASSI-MATERIE'!$B46="ITP",IF(ISBLANK(ORARIO!#REF!)=TRUE,"",ORARIO!#REF!),"")</f>
        <v/>
      </c>
      <c r="I25" s="4" t="str">
        <f>IF('DOCENTI-CLASSI-MATERIE'!$B46="ITP",IF(ISBLANK(ORARIO!#REF!)=TRUE,"",ORARIO!#REF!),"")</f>
        <v/>
      </c>
      <c r="J25" s="4" t="str">
        <f>IF('DOCENTI-CLASSI-MATERIE'!$B46="ITP",IF(ISBLANK(ORARIO!#REF!)=TRUE,"",ORARIO!#REF!),"")</f>
        <v/>
      </c>
      <c r="K25" s="6" t="str">
        <f>IF('DOCENTI-CLASSI-MATERIE'!$B46="ITP",IF(ISBLANK(ORARIO!#REF!)=TRUE,"",ORARIO!#REF!),"")</f>
        <v/>
      </c>
      <c r="L25" s="5" t="str">
        <f>IF('DOCENTI-CLASSI-MATERIE'!$B46="ITP",IF(ISBLANK(ORARIO!H25)=TRUE,"",ORARIO!H25),"")</f>
        <v/>
      </c>
      <c r="M25" s="4" t="str">
        <f>IF('DOCENTI-CLASSI-MATERIE'!$B46="ITP",IF(ISBLANK(ORARIO!I25)=TRUE,"",ORARIO!I25),"")</f>
        <v/>
      </c>
      <c r="N25" s="4" t="str">
        <f>IF('DOCENTI-CLASSI-MATERIE'!$B46="ITP",IF(ISBLANK(ORARIO!J25)=TRUE,"",ORARIO!J25),"")</f>
        <v/>
      </c>
      <c r="O25" s="4" t="str">
        <f>IF('DOCENTI-CLASSI-MATERIE'!$B46="ITP",IF(ISBLANK(ORARIO!K25)=TRUE,"",ORARIO!K25),"")</f>
        <v/>
      </c>
      <c r="P25" s="4" t="str">
        <f>IF('DOCENTI-CLASSI-MATERIE'!$B46="ITP",IF(ISBLANK(ORARIO!L25)=TRUE,"",ORARIO!L25),"")</f>
        <v/>
      </c>
      <c r="Q25" s="4" t="str">
        <f>IF('DOCENTI-CLASSI-MATERIE'!$B46="ITP",IF(ISBLANK(ORARIO!M25)=TRUE,"",ORARIO!M25),"")</f>
        <v/>
      </c>
      <c r="R25" s="4" t="str">
        <f>IF('DOCENTI-CLASSI-MATERIE'!$B46="ITP",IF(ISBLANK(ORARIO!#REF!)=TRUE,"",ORARIO!#REF!),"")</f>
        <v/>
      </c>
      <c r="S25" s="4" t="str">
        <f>IF('DOCENTI-CLASSI-MATERIE'!$B46="ITP",IF(ISBLANK(ORARIO!#REF!)=TRUE,"",ORARIO!#REF!),"")</f>
        <v/>
      </c>
      <c r="T25" s="4" t="str">
        <f>IF('DOCENTI-CLASSI-MATERIE'!$B46="ITP",IF(ISBLANK(ORARIO!#REF!)=TRUE,"",ORARIO!#REF!),"")</f>
        <v/>
      </c>
      <c r="U25" s="6" t="str">
        <f>IF('DOCENTI-CLASSI-MATERIE'!$B46="ITP",IF(ISBLANK(ORARIO!#REF!)=TRUE,"",ORARIO!#REF!),"")</f>
        <v/>
      </c>
      <c r="V25" s="5" t="str">
        <f>IF('DOCENTI-CLASSI-MATERIE'!$B46="ITP",IF(ISBLANK(ORARIO!N25)=TRUE,"",ORARIO!N25),"")</f>
        <v/>
      </c>
      <c r="W25" s="4" t="str">
        <f>IF('DOCENTI-CLASSI-MATERIE'!$B46="ITP",IF(ISBLANK(ORARIO!O25)=TRUE,"",ORARIO!O25),"")</f>
        <v/>
      </c>
      <c r="X25" s="4" t="str">
        <f>IF('DOCENTI-CLASSI-MATERIE'!$B46="ITP",IF(ISBLANK(ORARIO!P25)=TRUE,"",ORARIO!P25),"")</f>
        <v/>
      </c>
      <c r="Y25" s="4" t="str">
        <f>IF('DOCENTI-CLASSI-MATERIE'!$B46="ITP",IF(ISBLANK(ORARIO!Q25)=TRUE,"",ORARIO!Q25),"")</f>
        <v/>
      </c>
      <c r="Z25" s="4" t="str">
        <f>IF('DOCENTI-CLASSI-MATERIE'!$B46="ITP",IF(ISBLANK(ORARIO!R25)=TRUE,"",ORARIO!R25),"")</f>
        <v/>
      </c>
      <c r="AA25" s="4" t="str">
        <f>IF('DOCENTI-CLASSI-MATERIE'!$B46="ITP",IF(ISBLANK(ORARIO!S25)=TRUE,"",ORARIO!S25),"")</f>
        <v/>
      </c>
      <c r="AB25" s="4" t="str">
        <f>IF('DOCENTI-CLASSI-MATERIE'!$B46="ITP",IF(ISBLANK(ORARIO!#REF!)=TRUE,"",ORARIO!#REF!),"")</f>
        <v/>
      </c>
      <c r="AC25" s="4" t="str">
        <f>IF('DOCENTI-CLASSI-MATERIE'!$B46="ITP",IF(ISBLANK(ORARIO!#REF!)=TRUE,"",ORARIO!#REF!),"")</f>
        <v/>
      </c>
      <c r="AD25" s="4" t="str">
        <f>IF('DOCENTI-CLASSI-MATERIE'!$B46="ITP",IF(ISBLANK(ORARIO!#REF!)=TRUE,"",ORARIO!#REF!),"")</f>
        <v/>
      </c>
      <c r="AE25" s="6" t="str">
        <f>IF('DOCENTI-CLASSI-MATERIE'!$B46="ITP",IF(ISBLANK(ORARIO!#REF!)=TRUE,"",ORARIO!#REF!),"")</f>
        <v/>
      </c>
      <c r="AF25" s="5" t="str">
        <f>IF('DOCENTI-CLASSI-MATERIE'!$B46="ITP",IF(ISBLANK(ORARIO!T25)=TRUE,"",ORARIO!T25),"")</f>
        <v/>
      </c>
      <c r="AG25" s="4" t="str">
        <f>IF('DOCENTI-CLASSI-MATERIE'!$B46="ITP",IF(ISBLANK(ORARIO!U25)=TRUE,"",ORARIO!U25),"")</f>
        <v/>
      </c>
      <c r="AH25" s="4" t="str">
        <f>IF('DOCENTI-CLASSI-MATERIE'!$B46="ITP",IF(ISBLANK(ORARIO!V25)=TRUE,"",ORARIO!V25),"")</f>
        <v/>
      </c>
      <c r="AI25" s="4" t="str">
        <f>IF('DOCENTI-CLASSI-MATERIE'!$B46="ITP",IF(ISBLANK(ORARIO!W25)=TRUE,"",ORARIO!W25),"")</f>
        <v/>
      </c>
      <c r="AJ25" s="4" t="str">
        <f>IF('DOCENTI-CLASSI-MATERIE'!$B46="ITP",IF(ISBLANK(ORARIO!X25)=TRUE,"",ORARIO!X25),"")</f>
        <v/>
      </c>
      <c r="AK25" s="4" t="str">
        <f>IF('DOCENTI-CLASSI-MATERIE'!$B46="ITP",IF(ISBLANK(ORARIO!Y25)=TRUE,"",ORARIO!Y25),"")</f>
        <v/>
      </c>
      <c r="AL25" s="4" t="str">
        <f>IF('DOCENTI-CLASSI-MATERIE'!$B46="ITP",IF(ISBLANK(ORARIO!#REF!)=TRUE,"",ORARIO!#REF!),"")</f>
        <v/>
      </c>
      <c r="AM25" s="4" t="str">
        <f>IF('DOCENTI-CLASSI-MATERIE'!$B46="ITP",IF(ISBLANK(ORARIO!#REF!)=TRUE,"",ORARIO!#REF!),"")</f>
        <v/>
      </c>
      <c r="AN25" s="4" t="str">
        <f>IF('DOCENTI-CLASSI-MATERIE'!$B46="ITP",IF(ISBLANK(ORARIO!#REF!)=TRUE,"",ORARIO!#REF!),"")</f>
        <v/>
      </c>
      <c r="AO25" s="6" t="str">
        <f>IF('DOCENTI-CLASSI-MATERIE'!$B46="ITP",IF(ISBLANK(ORARIO!#REF!)=TRUE,"",ORARIO!#REF!),"")</f>
        <v/>
      </c>
      <c r="AP25" s="5" t="str">
        <f>IF('DOCENTI-CLASSI-MATERIE'!$B46="ITP",IF(ISBLANK(ORARIO!Z25)=TRUE,"",ORARIO!Z25),"")</f>
        <v/>
      </c>
      <c r="AQ25" s="4" t="str">
        <f>IF('DOCENTI-CLASSI-MATERIE'!$B46="ITP",IF(ISBLANK(ORARIO!AA25)=TRUE,"",ORARIO!AA25),"")</f>
        <v/>
      </c>
      <c r="AR25" s="4" t="str">
        <f>IF('DOCENTI-CLASSI-MATERIE'!$B46="ITP",IF(ISBLANK(ORARIO!AB25)=TRUE,"",ORARIO!AB25),"")</f>
        <v/>
      </c>
      <c r="AS25" s="4" t="str">
        <f>IF('DOCENTI-CLASSI-MATERIE'!$B46="ITP",IF(ISBLANK(ORARIO!AC25)=TRUE,"",ORARIO!AC25),"")</f>
        <v/>
      </c>
      <c r="AT25" s="4" t="str">
        <f>IF('DOCENTI-CLASSI-MATERIE'!$B46="ITP",IF(ISBLANK(ORARIO!AD25)=TRUE,"",ORARIO!AD25),"")</f>
        <v/>
      </c>
      <c r="AU25" s="4" t="str">
        <f>IF('DOCENTI-CLASSI-MATERIE'!$B46="ITP",IF(ISBLANK(ORARIO!#REF!)=TRUE,"",ORARIO!#REF!),"")</f>
        <v/>
      </c>
      <c r="AV25" s="4" t="str">
        <f>IF('DOCENTI-CLASSI-MATERIE'!$B46="ITP",IF(ISBLANK(ORARIO!#REF!)=TRUE,"",ORARIO!#REF!),"")</f>
        <v/>
      </c>
      <c r="AW25" s="4" t="str">
        <f>IF('DOCENTI-CLASSI-MATERIE'!$B46="ITP",IF(ISBLANK(ORARIO!#REF!)=TRUE,"",ORARIO!#REF!),"")</f>
        <v/>
      </c>
      <c r="AX25" s="4" t="str">
        <f>IF('DOCENTI-CLASSI-MATERIE'!$B46="ITP",IF(ISBLANK(ORARIO!#REF!)=TRUE,"",ORARIO!#REF!),"")</f>
        <v/>
      </c>
      <c r="AY25" s="6" t="str">
        <f>IF('DOCENTI-CLASSI-MATERIE'!$B46="ITP",IF(ISBLANK(ORARIO!#REF!)=TRUE,"",ORARIO!#REF!),"")</f>
        <v/>
      </c>
      <c r="AZ25" s="5" t="str">
        <f>IF('DOCENTI-CLASSI-MATERIE'!$B46="ITP",IF(ISBLANK(ORARIO!AE25)=TRUE,"",ORARIO!AE25),"")</f>
        <v/>
      </c>
      <c r="BA25" s="4" t="str">
        <f>IF('DOCENTI-CLASSI-MATERIE'!$B46="ITP",IF(ISBLANK(ORARIO!AF25)=TRUE,"",ORARIO!AF25),"")</f>
        <v/>
      </c>
      <c r="BB25" s="4" t="str">
        <f>IF('DOCENTI-CLASSI-MATERIE'!$B46="ITP",IF(ISBLANK(ORARIO!AG25)=TRUE,"",ORARIO!AG25),"")</f>
        <v/>
      </c>
      <c r="BC25" s="4" t="str">
        <f>IF('DOCENTI-CLASSI-MATERIE'!$B46="ITP",IF(ISBLANK(ORARIO!AH25)=TRUE,"",ORARIO!AH25),"")</f>
        <v/>
      </c>
      <c r="BD25" s="4" t="str">
        <f>IF('DOCENTI-CLASSI-MATERIE'!$B46="ITP",IF(ISBLANK(ORARIO!AI25)=TRUE,"",ORARIO!AI25),"")</f>
        <v/>
      </c>
      <c r="BE25" s="4" t="str">
        <f>IF('DOCENTI-CLASSI-MATERIE'!$B46="ITP",IF(ISBLANK(ORARIO!#REF!)=TRUE,"",ORARIO!#REF!),"")</f>
        <v/>
      </c>
      <c r="BF25" s="4" t="str">
        <f>IF('DOCENTI-CLASSI-MATERIE'!$B46="ITP",IF(ISBLANK(ORARIO!#REF!)=TRUE,"",ORARIO!#REF!),"")</f>
        <v/>
      </c>
      <c r="BG25" s="4" t="str">
        <f>IF('DOCENTI-CLASSI-MATERIE'!$B46="ITP",IF(ISBLANK(ORARIO!#REF!)=TRUE,"",ORARIO!#REF!),"")</f>
        <v/>
      </c>
      <c r="BH25" s="4" t="str">
        <f>IF('DOCENTI-CLASSI-MATERIE'!$B46="ITP",IF(ISBLANK(ORARIO!#REF!)=TRUE,"",ORARIO!#REF!),"")</f>
        <v/>
      </c>
      <c r="BI25" s="6" t="str">
        <f>IF('DOCENTI-CLASSI-MATERIE'!$B46="ITP",IF(ISBLANK(ORARIO!#REF!)=TRUE,"",ORARIO!#REF!),"")</f>
        <v/>
      </c>
    </row>
    <row r="26" spans="1:61" ht="20.100000000000001" customHeight="1">
      <c r="A26" s="78" t="str">
        <f>IF('DOCENTI-CLASSI-MATERIE'!B48="ITP",'DOCENTI-CLASSI-MATERIE'!A48,"")</f>
        <v/>
      </c>
      <c r="B26" s="5" t="str">
        <f>IF('DOCENTI-CLASSI-MATERIE'!$B48="ITP",IF(ISBLANK(ORARIO!C26)=TRUE,"",ORARIO!C26),"")</f>
        <v/>
      </c>
      <c r="C26" s="4" t="str">
        <f>IF('DOCENTI-CLASSI-MATERIE'!$B48="ITP",IF(ISBLANK(ORARIO!D26)=TRUE,"",ORARIO!D26),"")</f>
        <v/>
      </c>
      <c r="D26" s="4" t="str">
        <f>IF('DOCENTI-CLASSI-MATERIE'!$B48="ITP",IF(ISBLANK(ORARIO!E26)=TRUE,"",ORARIO!E26),"")</f>
        <v/>
      </c>
      <c r="E26" s="4" t="str">
        <f>IF('DOCENTI-CLASSI-MATERIE'!$B48="ITP",IF(ISBLANK(ORARIO!F26)=TRUE,"",ORARIO!F26),"")</f>
        <v/>
      </c>
      <c r="F26" s="4" t="str">
        <f>IF('DOCENTI-CLASSI-MATERIE'!$B48="ITP",IF(ISBLANK(ORARIO!G26)=TRUE,"",ORARIO!G26),"")</f>
        <v/>
      </c>
      <c r="G26" s="4" t="str">
        <f>IF('DOCENTI-CLASSI-MATERIE'!$B48="ITP",IF(ISBLANK(ORARIO!#REF!)=TRUE,"",ORARIO!#REF!),"")</f>
        <v/>
      </c>
      <c r="H26" s="4" t="str">
        <f>IF('DOCENTI-CLASSI-MATERIE'!$B48="ITP",IF(ISBLANK(ORARIO!#REF!)=TRUE,"",ORARIO!#REF!),"")</f>
        <v/>
      </c>
      <c r="I26" s="4" t="str">
        <f>IF('DOCENTI-CLASSI-MATERIE'!$B48="ITP",IF(ISBLANK(ORARIO!#REF!)=TRUE,"",ORARIO!#REF!),"")</f>
        <v/>
      </c>
      <c r="J26" s="4" t="str">
        <f>IF('DOCENTI-CLASSI-MATERIE'!$B48="ITP",IF(ISBLANK(ORARIO!#REF!)=TRUE,"",ORARIO!#REF!),"")</f>
        <v/>
      </c>
      <c r="K26" s="6" t="str">
        <f>IF('DOCENTI-CLASSI-MATERIE'!$B48="ITP",IF(ISBLANK(ORARIO!#REF!)=TRUE,"",ORARIO!#REF!),"")</f>
        <v/>
      </c>
      <c r="L26" s="5" t="str">
        <f>IF('DOCENTI-CLASSI-MATERIE'!$B48="ITP",IF(ISBLANK(ORARIO!H26)=TRUE,"",ORARIO!H26),"")</f>
        <v/>
      </c>
      <c r="M26" s="4" t="str">
        <f>IF('DOCENTI-CLASSI-MATERIE'!$B48="ITP",IF(ISBLANK(ORARIO!I26)=TRUE,"",ORARIO!I26),"")</f>
        <v/>
      </c>
      <c r="N26" s="4" t="str">
        <f>IF('DOCENTI-CLASSI-MATERIE'!$B48="ITP",IF(ISBLANK(ORARIO!J26)=TRUE,"",ORARIO!J26),"")</f>
        <v/>
      </c>
      <c r="O26" s="4" t="str">
        <f>IF('DOCENTI-CLASSI-MATERIE'!$B48="ITP",IF(ISBLANK(ORARIO!K26)=TRUE,"",ORARIO!K26),"")</f>
        <v/>
      </c>
      <c r="P26" s="4" t="str">
        <f>IF('DOCENTI-CLASSI-MATERIE'!$B48="ITP",IF(ISBLANK(ORARIO!L26)=TRUE,"",ORARIO!L26),"")</f>
        <v/>
      </c>
      <c r="Q26" s="4" t="str">
        <f>IF('DOCENTI-CLASSI-MATERIE'!$B48="ITP",IF(ISBLANK(ORARIO!M26)=TRUE,"",ORARIO!M26),"")</f>
        <v/>
      </c>
      <c r="R26" s="4" t="str">
        <f>IF('DOCENTI-CLASSI-MATERIE'!$B48="ITP",IF(ISBLANK(ORARIO!#REF!)=TRUE,"",ORARIO!#REF!),"")</f>
        <v/>
      </c>
      <c r="S26" s="4" t="str">
        <f>IF('DOCENTI-CLASSI-MATERIE'!$B48="ITP",IF(ISBLANK(ORARIO!#REF!)=TRUE,"",ORARIO!#REF!),"")</f>
        <v/>
      </c>
      <c r="T26" s="4" t="str">
        <f>IF('DOCENTI-CLASSI-MATERIE'!$B48="ITP",IF(ISBLANK(ORARIO!#REF!)=TRUE,"",ORARIO!#REF!),"")</f>
        <v/>
      </c>
      <c r="U26" s="6" t="str">
        <f>IF('DOCENTI-CLASSI-MATERIE'!$B48="ITP",IF(ISBLANK(ORARIO!#REF!)=TRUE,"",ORARIO!#REF!),"")</f>
        <v/>
      </c>
      <c r="V26" s="5" t="str">
        <f>IF('DOCENTI-CLASSI-MATERIE'!$B48="ITP",IF(ISBLANK(ORARIO!N26)=TRUE,"",ORARIO!N26),"")</f>
        <v/>
      </c>
      <c r="W26" s="4" t="str">
        <f>IF('DOCENTI-CLASSI-MATERIE'!$B48="ITP",IF(ISBLANK(ORARIO!O26)=TRUE,"",ORARIO!O26),"")</f>
        <v/>
      </c>
      <c r="X26" s="4" t="str">
        <f>IF('DOCENTI-CLASSI-MATERIE'!$B48="ITP",IF(ISBLANK(ORARIO!P26)=TRUE,"",ORARIO!P26),"")</f>
        <v/>
      </c>
      <c r="Y26" s="4" t="str">
        <f>IF('DOCENTI-CLASSI-MATERIE'!$B48="ITP",IF(ISBLANK(ORARIO!Q26)=TRUE,"",ORARIO!Q26),"")</f>
        <v/>
      </c>
      <c r="Z26" s="4" t="str">
        <f>IF('DOCENTI-CLASSI-MATERIE'!$B48="ITP",IF(ISBLANK(ORARIO!R26)=TRUE,"",ORARIO!R26),"")</f>
        <v/>
      </c>
      <c r="AA26" s="4" t="str">
        <f>IF('DOCENTI-CLASSI-MATERIE'!$B48="ITP",IF(ISBLANK(ORARIO!S26)=TRUE,"",ORARIO!S26),"")</f>
        <v/>
      </c>
      <c r="AB26" s="4" t="str">
        <f>IF('DOCENTI-CLASSI-MATERIE'!$B48="ITP",IF(ISBLANK(ORARIO!#REF!)=TRUE,"",ORARIO!#REF!),"")</f>
        <v/>
      </c>
      <c r="AC26" s="4" t="str">
        <f>IF('DOCENTI-CLASSI-MATERIE'!$B48="ITP",IF(ISBLANK(ORARIO!#REF!)=TRUE,"",ORARIO!#REF!),"")</f>
        <v/>
      </c>
      <c r="AD26" s="4" t="str">
        <f>IF('DOCENTI-CLASSI-MATERIE'!$B48="ITP",IF(ISBLANK(ORARIO!#REF!)=TRUE,"",ORARIO!#REF!),"")</f>
        <v/>
      </c>
      <c r="AE26" s="6" t="str">
        <f>IF('DOCENTI-CLASSI-MATERIE'!$B48="ITP",IF(ISBLANK(ORARIO!#REF!)=TRUE,"",ORARIO!#REF!),"")</f>
        <v/>
      </c>
      <c r="AF26" s="5" t="str">
        <f>IF('DOCENTI-CLASSI-MATERIE'!$B48="ITP",IF(ISBLANK(ORARIO!T26)=TRUE,"",ORARIO!T26),"")</f>
        <v/>
      </c>
      <c r="AG26" s="4" t="str">
        <f>IF('DOCENTI-CLASSI-MATERIE'!$B48="ITP",IF(ISBLANK(ORARIO!U26)=TRUE,"",ORARIO!U26),"")</f>
        <v/>
      </c>
      <c r="AH26" s="4" t="str">
        <f>IF('DOCENTI-CLASSI-MATERIE'!$B48="ITP",IF(ISBLANK(ORARIO!V26)=TRUE,"",ORARIO!V26),"")</f>
        <v/>
      </c>
      <c r="AI26" s="4" t="str">
        <f>IF('DOCENTI-CLASSI-MATERIE'!$B48="ITP",IF(ISBLANK(ORARIO!W26)=TRUE,"",ORARIO!W26),"")</f>
        <v/>
      </c>
      <c r="AJ26" s="4" t="str">
        <f>IF('DOCENTI-CLASSI-MATERIE'!$B48="ITP",IF(ISBLANK(ORARIO!X26)=TRUE,"",ORARIO!X26),"")</f>
        <v/>
      </c>
      <c r="AK26" s="4" t="str">
        <f>IF('DOCENTI-CLASSI-MATERIE'!$B48="ITP",IF(ISBLANK(ORARIO!Y26)=TRUE,"",ORARIO!Y26),"")</f>
        <v/>
      </c>
      <c r="AL26" s="4" t="str">
        <f>IF('DOCENTI-CLASSI-MATERIE'!$B48="ITP",IF(ISBLANK(ORARIO!#REF!)=TRUE,"",ORARIO!#REF!),"")</f>
        <v/>
      </c>
      <c r="AM26" s="4" t="str">
        <f>IF('DOCENTI-CLASSI-MATERIE'!$B48="ITP",IF(ISBLANK(ORARIO!#REF!)=TRUE,"",ORARIO!#REF!),"")</f>
        <v/>
      </c>
      <c r="AN26" s="4" t="str">
        <f>IF('DOCENTI-CLASSI-MATERIE'!$B48="ITP",IF(ISBLANK(ORARIO!#REF!)=TRUE,"",ORARIO!#REF!),"")</f>
        <v/>
      </c>
      <c r="AO26" s="6" t="str">
        <f>IF('DOCENTI-CLASSI-MATERIE'!$B48="ITP",IF(ISBLANK(ORARIO!#REF!)=TRUE,"",ORARIO!#REF!),"")</f>
        <v/>
      </c>
      <c r="AP26" s="5" t="str">
        <f>IF('DOCENTI-CLASSI-MATERIE'!$B48="ITP",IF(ISBLANK(ORARIO!Z26)=TRUE,"",ORARIO!Z26),"")</f>
        <v/>
      </c>
      <c r="AQ26" s="4" t="str">
        <f>IF('DOCENTI-CLASSI-MATERIE'!$B48="ITP",IF(ISBLANK(ORARIO!AA26)=TRUE,"",ORARIO!AA26),"")</f>
        <v/>
      </c>
      <c r="AR26" s="4" t="str">
        <f>IF('DOCENTI-CLASSI-MATERIE'!$B48="ITP",IF(ISBLANK(ORARIO!AB26)=TRUE,"",ORARIO!AB26),"")</f>
        <v/>
      </c>
      <c r="AS26" s="4" t="str">
        <f>IF('DOCENTI-CLASSI-MATERIE'!$B48="ITP",IF(ISBLANK(ORARIO!AC26)=TRUE,"",ORARIO!AC26),"")</f>
        <v/>
      </c>
      <c r="AT26" s="4" t="str">
        <f>IF('DOCENTI-CLASSI-MATERIE'!$B48="ITP",IF(ISBLANK(ORARIO!AD26)=TRUE,"",ORARIO!AD26),"")</f>
        <v/>
      </c>
      <c r="AU26" s="4" t="str">
        <f>IF('DOCENTI-CLASSI-MATERIE'!$B48="ITP",IF(ISBLANK(ORARIO!#REF!)=TRUE,"",ORARIO!#REF!),"")</f>
        <v/>
      </c>
      <c r="AV26" s="4" t="str">
        <f>IF('DOCENTI-CLASSI-MATERIE'!$B48="ITP",IF(ISBLANK(ORARIO!#REF!)=TRUE,"",ORARIO!#REF!),"")</f>
        <v/>
      </c>
      <c r="AW26" s="4" t="str">
        <f>IF('DOCENTI-CLASSI-MATERIE'!$B48="ITP",IF(ISBLANK(ORARIO!#REF!)=TRUE,"",ORARIO!#REF!),"")</f>
        <v/>
      </c>
      <c r="AX26" s="4" t="str">
        <f>IF('DOCENTI-CLASSI-MATERIE'!$B48="ITP",IF(ISBLANK(ORARIO!#REF!)=TRUE,"",ORARIO!#REF!),"")</f>
        <v/>
      </c>
      <c r="AY26" s="6" t="str">
        <f>IF('DOCENTI-CLASSI-MATERIE'!$B48="ITP",IF(ISBLANK(ORARIO!#REF!)=TRUE,"",ORARIO!#REF!),"")</f>
        <v/>
      </c>
      <c r="AZ26" s="5" t="str">
        <f>IF('DOCENTI-CLASSI-MATERIE'!$B48="ITP",IF(ISBLANK(ORARIO!AE26)=TRUE,"",ORARIO!AE26),"")</f>
        <v/>
      </c>
      <c r="BA26" s="4" t="str">
        <f>IF('DOCENTI-CLASSI-MATERIE'!$B48="ITP",IF(ISBLANK(ORARIO!AF26)=TRUE,"",ORARIO!AF26),"")</f>
        <v/>
      </c>
      <c r="BB26" s="4" t="str">
        <f>IF('DOCENTI-CLASSI-MATERIE'!$B48="ITP",IF(ISBLANK(ORARIO!AG26)=TRUE,"",ORARIO!AG26),"")</f>
        <v/>
      </c>
      <c r="BC26" s="4" t="str">
        <f>IF('DOCENTI-CLASSI-MATERIE'!$B48="ITP",IF(ISBLANK(ORARIO!AH26)=TRUE,"",ORARIO!AH26),"")</f>
        <v/>
      </c>
      <c r="BD26" s="4" t="str">
        <f>IF('DOCENTI-CLASSI-MATERIE'!$B48="ITP",IF(ISBLANK(ORARIO!AI26)=TRUE,"",ORARIO!AI26),"")</f>
        <v/>
      </c>
      <c r="BE26" s="4" t="str">
        <f>IF('DOCENTI-CLASSI-MATERIE'!$B48="ITP",IF(ISBLANK(ORARIO!#REF!)=TRUE,"",ORARIO!#REF!),"")</f>
        <v/>
      </c>
      <c r="BF26" s="4" t="str">
        <f>IF('DOCENTI-CLASSI-MATERIE'!$B48="ITP",IF(ISBLANK(ORARIO!#REF!)=TRUE,"",ORARIO!#REF!),"")</f>
        <v/>
      </c>
      <c r="BG26" s="4" t="str">
        <f>IF('DOCENTI-CLASSI-MATERIE'!$B48="ITP",IF(ISBLANK(ORARIO!#REF!)=TRUE,"",ORARIO!#REF!),"")</f>
        <v/>
      </c>
      <c r="BH26" s="4" t="str">
        <f>IF('DOCENTI-CLASSI-MATERIE'!$B48="ITP",IF(ISBLANK(ORARIO!#REF!)=TRUE,"",ORARIO!#REF!),"")</f>
        <v/>
      </c>
      <c r="BI26" s="6" t="str">
        <f>IF('DOCENTI-CLASSI-MATERIE'!$B48="ITP",IF(ISBLANK(ORARIO!#REF!)=TRUE,"",ORARIO!#REF!),"")</f>
        <v/>
      </c>
    </row>
    <row r="27" spans="1:61" ht="20.100000000000001" customHeight="1">
      <c r="A27" s="78" t="str">
        <f>IF('DOCENTI-CLASSI-MATERIE'!B50="ITP",'DOCENTI-CLASSI-MATERIE'!A50,"")</f>
        <v/>
      </c>
      <c r="B27" s="5" t="str">
        <f>IF('DOCENTI-CLASSI-MATERIE'!$B50="ITP",IF(ISBLANK(ORARIO!C27)=TRUE,"",ORARIO!C27),"")</f>
        <v/>
      </c>
      <c r="C27" s="4" t="str">
        <f>IF('DOCENTI-CLASSI-MATERIE'!$B50="ITP",IF(ISBLANK(ORARIO!D27)=TRUE,"",ORARIO!D27),"")</f>
        <v/>
      </c>
      <c r="D27" s="4" t="str">
        <f>IF('DOCENTI-CLASSI-MATERIE'!$B50="ITP",IF(ISBLANK(ORARIO!E27)=TRUE,"",ORARIO!E27),"")</f>
        <v/>
      </c>
      <c r="E27" s="4" t="str">
        <f>IF('DOCENTI-CLASSI-MATERIE'!$B50="ITP",IF(ISBLANK(ORARIO!F27)=TRUE,"",ORARIO!F27),"")</f>
        <v/>
      </c>
      <c r="F27" s="4" t="str">
        <f>IF('DOCENTI-CLASSI-MATERIE'!$B50="ITP",IF(ISBLANK(ORARIO!G27)=TRUE,"",ORARIO!G27),"")</f>
        <v/>
      </c>
      <c r="G27" s="4" t="str">
        <f>IF('DOCENTI-CLASSI-MATERIE'!$B50="ITP",IF(ISBLANK(ORARIO!#REF!)=TRUE,"",ORARIO!#REF!),"")</f>
        <v/>
      </c>
      <c r="H27" s="4" t="str">
        <f>IF('DOCENTI-CLASSI-MATERIE'!$B50="ITP",IF(ISBLANK(ORARIO!#REF!)=TRUE,"",ORARIO!#REF!),"")</f>
        <v/>
      </c>
      <c r="I27" s="4" t="str">
        <f>IF('DOCENTI-CLASSI-MATERIE'!$B50="ITP",IF(ISBLANK(ORARIO!#REF!)=TRUE,"",ORARIO!#REF!),"")</f>
        <v/>
      </c>
      <c r="J27" s="4" t="str">
        <f>IF('DOCENTI-CLASSI-MATERIE'!$B50="ITP",IF(ISBLANK(ORARIO!#REF!)=TRUE,"",ORARIO!#REF!),"")</f>
        <v/>
      </c>
      <c r="K27" s="6" t="str">
        <f>IF('DOCENTI-CLASSI-MATERIE'!$B50="ITP",IF(ISBLANK(ORARIO!#REF!)=TRUE,"",ORARIO!#REF!),"")</f>
        <v/>
      </c>
      <c r="L27" s="5" t="str">
        <f>IF('DOCENTI-CLASSI-MATERIE'!$B50="ITP",IF(ISBLANK(ORARIO!H27)=TRUE,"",ORARIO!H27),"")</f>
        <v/>
      </c>
      <c r="M27" s="4" t="str">
        <f>IF('DOCENTI-CLASSI-MATERIE'!$B50="ITP",IF(ISBLANK(ORARIO!I27)=TRUE,"",ORARIO!I27),"")</f>
        <v/>
      </c>
      <c r="N27" s="4" t="str">
        <f>IF('DOCENTI-CLASSI-MATERIE'!$B50="ITP",IF(ISBLANK(ORARIO!J27)=TRUE,"",ORARIO!J27),"")</f>
        <v/>
      </c>
      <c r="O27" s="4" t="str">
        <f>IF('DOCENTI-CLASSI-MATERIE'!$B50="ITP",IF(ISBLANK(ORARIO!K27)=TRUE,"",ORARIO!K27),"")</f>
        <v/>
      </c>
      <c r="P27" s="4" t="str">
        <f>IF('DOCENTI-CLASSI-MATERIE'!$B50="ITP",IF(ISBLANK(ORARIO!L27)=TRUE,"",ORARIO!L27),"")</f>
        <v/>
      </c>
      <c r="Q27" s="4" t="str">
        <f>IF('DOCENTI-CLASSI-MATERIE'!$B50="ITP",IF(ISBLANK(ORARIO!M27)=TRUE,"",ORARIO!M27),"")</f>
        <v/>
      </c>
      <c r="R27" s="4" t="str">
        <f>IF('DOCENTI-CLASSI-MATERIE'!$B50="ITP",IF(ISBLANK(ORARIO!#REF!)=TRUE,"",ORARIO!#REF!),"")</f>
        <v/>
      </c>
      <c r="S27" s="4" t="str">
        <f>IF('DOCENTI-CLASSI-MATERIE'!$B50="ITP",IF(ISBLANK(ORARIO!#REF!)=TRUE,"",ORARIO!#REF!),"")</f>
        <v/>
      </c>
      <c r="T27" s="4" t="str">
        <f>IF('DOCENTI-CLASSI-MATERIE'!$B50="ITP",IF(ISBLANK(ORARIO!#REF!)=TRUE,"",ORARIO!#REF!),"")</f>
        <v/>
      </c>
      <c r="U27" s="6" t="str">
        <f>IF('DOCENTI-CLASSI-MATERIE'!$B50="ITP",IF(ISBLANK(ORARIO!#REF!)=TRUE,"",ORARIO!#REF!),"")</f>
        <v/>
      </c>
      <c r="V27" s="5" t="str">
        <f>IF('DOCENTI-CLASSI-MATERIE'!$B50="ITP",IF(ISBLANK(ORARIO!N27)=TRUE,"",ORARIO!N27),"")</f>
        <v/>
      </c>
      <c r="W27" s="4" t="str">
        <f>IF('DOCENTI-CLASSI-MATERIE'!$B50="ITP",IF(ISBLANK(ORARIO!O27)=TRUE,"",ORARIO!O27),"")</f>
        <v/>
      </c>
      <c r="X27" s="4" t="str">
        <f>IF('DOCENTI-CLASSI-MATERIE'!$B50="ITP",IF(ISBLANK(ORARIO!P27)=TRUE,"",ORARIO!P27),"")</f>
        <v/>
      </c>
      <c r="Y27" s="4" t="str">
        <f>IF('DOCENTI-CLASSI-MATERIE'!$B50="ITP",IF(ISBLANK(ORARIO!Q27)=TRUE,"",ORARIO!Q27),"")</f>
        <v/>
      </c>
      <c r="Z27" s="4" t="str">
        <f>IF('DOCENTI-CLASSI-MATERIE'!$B50="ITP",IF(ISBLANK(ORARIO!R27)=TRUE,"",ORARIO!R27),"")</f>
        <v/>
      </c>
      <c r="AA27" s="4" t="str">
        <f>IF('DOCENTI-CLASSI-MATERIE'!$B50="ITP",IF(ISBLANK(ORARIO!S27)=TRUE,"",ORARIO!S27),"")</f>
        <v/>
      </c>
      <c r="AB27" s="4" t="str">
        <f>IF('DOCENTI-CLASSI-MATERIE'!$B50="ITP",IF(ISBLANK(ORARIO!#REF!)=TRUE,"",ORARIO!#REF!),"")</f>
        <v/>
      </c>
      <c r="AC27" s="4" t="str">
        <f>IF('DOCENTI-CLASSI-MATERIE'!$B50="ITP",IF(ISBLANK(ORARIO!#REF!)=TRUE,"",ORARIO!#REF!),"")</f>
        <v/>
      </c>
      <c r="AD27" s="4" t="str">
        <f>IF('DOCENTI-CLASSI-MATERIE'!$B50="ITP",IF(ISBLANK(ORARIO!#REF!)=TRUE,"",ORARIO!#REF!),"")</f>
        <v/>
      </c>
      <c r="AE27" s="6" t="str">
        <f>IF('DOCENTI-CLASSI-MATERIE'!$B50="ITP",IF(ISBLANK(ORARIO!#REF!)=TRUE,"",ORARIO!#REF!),"")</f>
        <v/>
      </c>
      <c r="AF27" s="5" t="str">
        <f>IF('DOCENTI-CLASSI-MATERIE'!$B50="ITP",IF(ISBLANK(ORARIO!T27)=TRUE,"",ORARIO!T27),"")</f>
        <v/>
      </c>
      <c r="AG27" s="4" t="str">
        <f>IF('DOCENTI-CLASSI-MATERIE'!$B50="ITP",IF(ISBLANK(ORARIO!U27)=TRUE,"",ORARIO!U27),"")</f>
        <v/>
      </c>
      <c r="AH27" s="4" t="str">
        <f>IF('DOCENTI-CLASSI-MATERIE'!$B50="ITP",IF(ISBLANK(ORARIO!V27)=TRUE,"",ORARIO!V27),"")</f>
        <v/>
      </c>
      <c r="AI27" s="4" t="str">
        <f>IF('DOCENTI-CLASSI-MATERIE'!$B50="ITP",IF(ISBLANK(ORARIO!W27)=TRUE,"",ORARIO!W27),"")</f>
        <v/>
      </c>
      <c r="AJ27" s="4" t="str">
        <f>IF('DOCENTI-CLASSI-MATERIE'!$B50="ITP",IF(ISBLANK(ORARIO!X27)=TRUE,"",ORARIO!X27),"")</f>
        <v/>
      </c>
      <c r="AK27" s="4" t="str">
        <f>IF('DOCENTI-CLASSI-MATERIE'!$B50="ITP",IF(ISBLANK(ORARIO!Y27)=TRUE,"",ORARIO!Y27),"")</f>
        <v/>
      </c>
      <c r="AL27" s="4" t="str">
        <f>IF('DOCENTI-CLASSI-MATERIE'!$B50="ITP",IF(ISBLANK(ORARIO!#REF!)=TRUE,"",ORARIO!#REF!),"")</f>
        <v/>
      </c>
      <c r="AM27" s="4" t="str">
        <f>IF('DOCENTI-CLASSI-MATERIE'!$B50="ITP",IF(ISBLANK(ORARIO!#REF!)=TRUE,"",ORARIO!#REF!),"")</f>
        <v/>
      </c>
      <c r="AN27" s="4" t="str">
        <f>IF('DOCENTI-CLASSI-MATERIE'!$B50="ITP",IF(ISBLANK(ORARIO!#REF!)=TRUE,"",ORARIO!#REF!),"")</f>
        <v/>
      </c>
      <c r="AO27" s="6" t="str">
        <f>IF('DOCENTI-CLASSI-MATERIE'!$B50="ITP",IF(ISBLANK(ORARIO!#REF!)=TRUE,"",ORARIO!#REF!),"")</f>
        <v/>
      </c>
      <c r="AP27" s="5" t="str">
        <f>IF('DOCENTI-CLASSI-MATERIE'!$B50="ITP",IF(ISBLANK(ORARIO!Z27)=TRUE,"",ORARIO!Z27),"")</f>
        <v/>
      </c>
      <c r="AQ27" s="4" t="str">
        <f>IF('DOCENTI-CLASSI-MATERIE'!$B50="ITP",IF(ISBLANK(ORARIO!AA27)=TRUE,"",ORARIO!AA27),"")</f>
        <v/>
      </c>
      <c r="AR27" s="4" t="str">
        <f>IF('DOCENTI-CLASSI-MATERIE'!$B50="ITP",IF(ISBLANK(ORARIO!AB27)=TRUE,"",ORARIO!AB27),"")</f>
        <v/>
      </c>
      <c r="AS27" s="4" t="str">
        <f>IF('DOCENTI-CLASSI-MATERIE'!$B50="ITP",IF(ISBLANK(ORARIO!AC27)=TRUE,"",ORARIO!AC27),"")</f>
        <v/>
      </c>
      <c r="AT27" s="4" t="str">
        <f>IF('DOCENTI-CLASSI-MATERIE'!$B50="ITP",IF(ISBLANK(ORARIO!AD27)=TRUE,"",ORARIO!AD27),"")</f>
        <v/>
      </c>
      <c r="AU27" s="4" t="str">
        <f>IF('DOCENTI-CLASSI-MATERIE'!$B50="ITP",IF(ISBLANK(ORARIO!#REF!)=TRUE,"",ORARIO!#REF!),"")</f>
        <v/>
      </c>
      <c r="AV27" s="4" t="str">
        <f>IF('DOCENTI-CLASSI-MATERIE'!$B50="ITP",IF(ISBLANK(ORARIO!#REF!)=TRUE,"",ORARIO!#REF!),"")</f>
        <v/>
      </c>
      <c r="AW27" s="4" t="str">
        <f>IF('DOCENTI-CLASSI-MATERIE'!$B50="ITP",IF(ISBLANK(ORARIO!#REF!)=TRUE,"",ORARIO!#REF!),"")</f>
        <v/>
      </c>
      <c r="AX27" s="4" t="str">
        <f>IF('DOCENTI-CLASSI-MATERIE'!$B50="ITP",IF(ISBLANK(ORARIO!#REF!)=TRUE,"",ORARIO!#REF!),"")</f>
        <v/>
      </c>
      <c r="AY27" s="6" t="str">
        <f>IF('DOCENTI-CLASSI-MATERIE'!$B50="ITP",IF(ISBLANK(ORARIO!#REF!)=TRUE,"",ORARIO!#REF!),"")</f>
        <v/>
      </c>
      <c r="AZ27" s="5" t="str">
        <f>IF('DOCENTI-CLASSI-MATERIE'!$B50="ITP",IF(ISBLANK(ORARIO!AE27)=TRUE,"",ORARIO!AE27),"")</f>
        <v/>
      </c>
      <c r="BA27" s="4" t="str">
        <f>IF('DOCENTI-CLASSI-MATERIE'!$B50="ITP",IF(ISBLANK(ORARIO!AF27)=TRUE,"",ORARIO!AF27),"")</f>
        <v/>
      </c>
      <c r="BB27" s="4" t="str">
        <f>IF('DOCENTI-CLASSI-MATERIE'!$B50="ITP",IF(ISBLANK(ORARIO!AG27)=TRUE,"",ORARIO!AG27),"")</f>
        <v/>
      </c>
      <c r="BC27" s="4" t="str">
        <f>IF('DOCENTI-CLASSI-MATERIE'!$B50="ITP",IF(ISBLANK(ORARIO!AH27)=TRUE,"",ORARIO!AH27),"")</f>
        <v/>
      </c>
      <c r="BD27" s="4" t="str">
        <f>IF('DOCENTI-CLASSI-MATERIE'!$B50="ITP",IF(ISBLANK(ORARIO!AI27)=TRUE,"",ORARIO!AI27),"")</f>
        <v/>
      </c>
      <c r="BE27" s="4" t="str">
        <f>IF('DOCENTI-CLASSI-MATERIE'!$B50="ITP",IF(ISBLANK(ORARIO!#REF!)=TRUE,"",ORARIO!#REF!),"")</f>
        <v/>
      </c>
      <c r="BF27" s="4" t="str">
        <f>IF('DOCENTI-CLASSI-MATERIE'!$B50="ITP",IF(ISBLANK(ORARIO!#REF!)=TRUE,"",ORARIO!#REF!),"")</f>
        <v/>
      </c>
      <c r="BG27" s="4" t="str">
        <f>IF('DOCENTI-CLASSI-MATERIE'!$B50="ITP",IF(ISBLANK(ORARIO!#REF!)=TRUE,"",ORARIO!#REF!),"")</f>
        <v/>
      </c>
      <c r="BH27" s="4" t="str">
        <f>IF('DOCENTI-CLASSI-MATERIE'!$B50="ITP",IF(ISBLANK(ORARIO!#REF!)=TRUE,"",ORARIO!#REF!),"")</f>
        <v/>
      </c>
      <c r="BI27" s="6" t="str">
        <f>IF('DOCENTI-CLASSI-MATERIE'!$B50="ITP",IF(ISBLANK(ORARIO!#REF!)=TRUE,"",ORARIO!#REF!),"")</f>
        <v/>
      </c>
    </row>
    <row r="28" spans="1:61" ht="20.100000000000001" customHeight="1">
      <c r="A28" s="78" t="str">
        <f>IF('DOCENTI-CLASSI-MATERIE'!B52="ITP",'DOCENTI-CLASSI-MATERIE'!A52,"")</f>
        <v/>
      </c>
      <c r="B28" s="5" t="str">
        <f>IF('DOCENTI-CLASSI-MATERIE'!$B52="ITP",IF(ISBLANK(ORARIO!C28)=TRUE,"",ORARIO!C28),"")</f>
        <v/>
      </c>
      <c r="C28" s="4" t="str">
        <f>IF('DOCENTI-CLASSI-MATERIE'!$B52="ITP",IF(ISBLANK(ORARIO!D28)=TRUE,"",ORARIO!D28),"")</f>
        <v/>
      </c>
      <c r="D28" s="4" t="str">
        <f>IF('DOCENTI-CLASSI-MATERIE'!$B52="ITP",IF(ISBLANK(ORARIO!E28)=TRUE,"",ORARIO!E28),"")</f>
        <v/>
      </c>
      <c r="E28" s="4" t="str">
        <f>IF('DOCENTI-CLASSI-MATERIE'!$B52="ITP",IF(ISBLANK(ORARIO!F28)=TRUE,"",ORARIO!F28),"")</f>
        <v/>
      </c>
      <c r="F28" s="4" t="str">
        <f>IF('DOCENTI-CLASSI-MATERIE'!$B52="ITP",IF(ISBLANK(ORARIO!G28)=TRUE,"",ORARIO!G28),"")</f>
        <v/>
      </c>
      <c r="G28" s="4" t="str">
        <f>IF('DOCENTI-CLASSI-MATERIE'!$B52="ITP",IF(ISBLANK(ORARIO!#REF!)=TRUE,"",ORARIO!#REF!),"")</f>
        <v/>
      </c>
      <c r="H28" s="4" t="str">
        <f>IF('DOCENTI-CLASSI-MATERIE'!$B52="ITP",IF(ISBLANK(ORARIO!#REF!)=TRUE,"",ORARIO!#REF!),"")</f>
        <v/>
      </c>
      <c r="I28" s="4" t="str">
        <f>IF('DOCENTI-CLASSI-MATERIE'!$B52="ITP",IF(ISBLANK(ORARIO!#REF!)=TRUE,"",ORARIO!#REF!),"")</f>
        <v/>
      </c>
      <c r="J28" s="4" t="str">
        <f>IF('DOCENTI-CLASSI-MATERIE'!$B52="ITP",IF(ISBLANK(ORARIO!#REF!)=TRUE,"",ORARIO!#REF!),"")</f>
        <v/>
      </c>
      <c r="K28" s="6" t="str">
        <f>IF('DOCENTI-CLASSI-MATERIE'!$B52="ITP",IF(ISBLANK(ORARIO!#REF!)=TRUE,"",ORARIO!#REF!),"")</f>
        <v/>
      </c>
      <c r="L28" s="5" t="str">
        <f>IF('DOCENTI-CLASSI-MATERIE'!$B52="ITP",IF(ISBLANK(ORARIO!H28)=TRUE,"",ORARIO!H28),"")</f>
        <v/>
      </c>
      <c r="M28" s="4" t="str">
        <f>IF('DOCENTI-CLASSI-MATERIE'!$B52="ITP",IF(ISBLANK(ORARIO!I28)=TRUE,"",ORARIO!I28),"")</f>
        <v/>
      </c>
      <c r="N28" s="4" t="str">
        <f>IF('DOCENTI-CLASSI-MATERIE'!$B52="ITP",IF(ISBLANK(ORARIO!J28)=TRUE,"",ORARIO!J28),"")</f>
        <v/>
      </c>
      <c r="O28" s="4" t="str">
        <f>IF('DOCENTI-CLASSI-MATERIE'!$B52="ITP",IF(ISBLANK(ORARIO!K28)=TRUE,"",ORARIO!K28),"")</f>
        <v/>
      </c>
      <c r="P28" s="4" t="str">
        <f>IF('DOCENTI-CLASSI-MATERIE'!$B52="ITP",IF(ISBLANK(ORARIO!L28)=TRUE,"",ORARIO!L28),"")</f>
        <v/>
      </c>
      <c r="Q28" s="4" t="str">
        <f>IF('DOCENTI-CLASSI-MATERIE'!$B52="ITP",IF(ISBLANK(ORARIO!M28)=TRUE,"",ORARIO!M28),"")</f>
        <v/>
      </c>
      <c r="R28" s="4" t="str">
        <f>IF('DOCENTI-CLASSI-MATERIE'!$B52="ITP",IF(ISBLANK(ORARIO!#REF!)=TRUE,"",ORARIO!#REF!),"")</f>
        <v/>
      </c>
      <c r="S28" s="4" t="str">
        <f>IF('DOCENTI-CLASSI-MATERIE'!$B52="ITP",IF(ISBLANK(ORARIO!#REF!)=TRUE,"",ORARIO!#REF!),"")</f>
        <v/>
      </c>
      <c r="T28" s="4" t="str">
        <f>IF('DOCENTI-CLASSI-MATERIE'!$B52="ITP",IF(ISBLANK(ORARIO!#REF!)=TRUE,"",ORARIO!#REF!),"")</f>
        <v/>
      </c>
      <c r="U28" s="6" t="str">
        <f>IF('DOCENTI-CLASSI-MATERIE'!$B52="ITP",IF(ISBLANK(ORARIO!#REF!)=TRUE,"",ORARIO!#REF!),"")</f>
        <v/>
      </c>
      <c r="V28" s="5" t="str">
        <f>IF('DOCENTI-CLASSI-MATERIE'!$B52="ITP",IF(ISBLANK(ORARIO!N28)=TRUE,"",ORARIO!N28),"")</f>
        <v/>
      </c>
      <c r="W28" s="4" t="str">
        <f>IF('DOCENTI-CLASSI-MATERIE'!$B52="ITP",IF(ISBLANK(ORARIO!O28)=TRUE,"",ORARIO!O28),"")</f>
        <v/>
      </c>
      <c r="X28" s="4" t="str">
        <f>IF('DOCENTI-CLASSI-MATERIE'!$B52="ITP",IF(ISBLANK(ORARIO!P28)=TRUE,"",ORARIO!P28),"")</f>
        <v/>
      </c>
      <c r="Y28" s="4" t="str">
        <f>IF('DOCENTI-CLASSI-MATERIE'!$B52="ITP",IF(ISBLANK(ORARIO!Q28)=TRUE,"",ORARIO!Q28),"")</f>
        <v/>
      </c>
      <c r="Z28" s="4" t="str">
        <f>IF('DOCENTI-CLASSI-MATERIE'!$B52="ITP",IF(ISBLANK(ORARIO!R28)=TRUE,"",ORARIO!R28),"")</f>
        <v/>
      </c>
      <c r="AA28" s="4" t="str">
        <f>IF('DOCENTI-CLASSI-MATERIE'!$B52="ITP",IF(ISBLANK(ORARIO!S28)=TRUE,"",ORARIO!S28),"")</f>
        <v/>
      </c>
      <c r="AB28" s="4" t="str">
        <f>IF('DOCENTI-CLASSI-MATERIE'!$B52="ITP",IF(ISBLANK(ORARIO!#REF!)=TRUE,"",ORARIO!#REF!),"")</f>
        <v/>
      </c>
      <c r="AC28" s="4" t="str">
        <f>IF('DOCENTI-CLASSI-MATERIE'!$B52="ITP",IF(ISBLANK(ORARIO!#REF!)=TRUE,"",ORARIO!#REF!),"")</f>
        <v/>
      </c>
      <c r="AD28" s="4" t="str">
        <f>IF('DOCENTI-CLASSI-MATERIE'!$B52="ITP",IF(ISBLANK(ORARIO!#REF!)=TRUE,"",ORARIO!#REF!),"")</f>
        <v/>
      </c>
      <c r="AE28" s="6" t="str">
        <f>IF('DOCENTI-CLASSI-MATERIE'!$B52="ITP",IF(ISBLANK(ORARIO!#REF!)=TRUE,"",ORARIO!#REF!),"")</f>
        <v/>
      </c>
      <c r="AF28" s="5" t="str">
        <f>IF('DOCENTI-CLASSI-MATERIE'!$B52="ITP",IF(ISBLANK(ORARIO!T28)=TRUE,"",ORARIO!T28),"")</f>
        <v/>
      </c>
      <c r="AG28" s="4" t="str">
        <f>IF('DOCENTI-CLASSI-MATERIE'!$B52="ITP",IF(ISBLANK(ORARIO!U28)=TRUE,"",ORARIO!U28),"")</f>
        <v/>
      </c>
      <c r="AH28" s="4" t="str">
        <f>IF('DOCENTI-CLASSI-MATERIE'!$B52="ITP",IF(ISBLANK(ORARIO!V28)=TRUE,"",ORARIO!V28),"")</f>
        <v/>
      </c>
      <c r="AI28" s="4" t="str">
        <f>IF('DOCENTI-CLASSI-MATERIE'!$B52="ITP",IF(ISBLANK(ORARIO!W28)=TRUE,"",ORARIO!W28),"")</f>
        <v/>
      </c>
      <c r="AJ28" s="4" t="str">
        <f>IF('DOCENTI-CLASSI-MATERIE'!$B52="ITP",IF(ISBLANK(ORARIO!X28)=TRUE,"",ORARIO!X28),"")</f>
        <v/>
      </c>
      <c r="AK28" s="4" t="str">
        <f>IF('DOCENTI-CLASSI-MATERIE'!$B52="ITP",IF(ISBLANK(ORARIO!Y28)=TRUE,"",ORARIO!Y28),"")</f>
        <v/>
      </c>
      <c r="AL28" s="4" t="str">
        <f>IF('DOCENTI-CLASSI-MATERIE'!$B52="ITP",IF(ISBLANK(ORARIO!#REF!)=TRUE,"",ORARIO!#REF!),"")</f>
        <v/>
      </c>
      <c r="AM28" s="4" t="str">
        <f>IF('DOCENTI-CLASSI-MATERIE'!$B52="ITP",IF(ISBLANK(ORARIO!#REF!)=TRUE,"",ORARIO!#REF!),"")</f>
        <v/>
      </c>
      <c r="AN28" s="4" t="str">
        <f>IF('DOCENTI-CLASSI-MATERIE'!$B52="ITP",IF(ISBLANK(ORARIO!#REF!)=TRUE,"",ORARIO!#REF!),"")</f>
        <v/>
      </c>
      <c r="AO28" s="6" t="str">
        <f>IF('DOCENTI-CLASSI-MATERIE'!$B52="ITP",IF(ISBLANK(ORARIO!#REF!)=TRUE,"",ORARIO!#REF!),"")</f>
        <v/>
      </c>
      <c r="AP28" s="5" t="str">
        <f>IF('DOCENTI-CLASSI-MATERIE'!$B52="ITP",IF(ISBLANK(ORARIO!Z28)=TRUE,"",ORARIO!Z28),"")</f>
        <v/>
      </c>
      <c r="AQ28" s="4" t="str">
        <f>IF('DOCENTI-CLASSI-MATERIE'!$B52="ITP",IF(ISBLANK(ORARIO!AA28)=TRUE,"",ORARIO!AA28),"")</f>
        <v/>
      </c>
      <c r="AR28" s="4" t="str">
        <f>IF('DOCENTI-CLASSI-MATERIE'!$B52="ITP",IF(ISBLANK(ORARIO!AB28)=TRUE,"",ORARIO!AB28),"")</f>
        <v/>
      </c>
      <c r="AS28" s="4" t="str">
        <f>IF('DOCENTI-CLASSI-MATERIE'!$B52="ITP",IF(ISBLANK(ORARIO!AC28)=TRUE,"",ORARIO!AC28),"")</f>
        <v/>
      </c>
      <c r="AT28" s="4" t="str">
        <f>IF('DOCENTI-CLASSI-MATERIE'!$B52="ITP",IF(ISBLANK(ORARIO!AD28)=TRUE,"",ORARIO!AD28),"")</f>
        <v/>
      </c>
      <c r="AU28" s="4" t="str">
        <f>IF('DOCENTI-CLASSI-MATERIE'!$B52="ITP",IF(ISBLANK(ORARIO!#REF!)=TRUE,"",ORARIO!#REF!),"")</f>
        <v/>
      </c>
      <c r="AV28" s="4" t="str">
        <f>IF('DOCENTI-CLASSI-MATERIE'!$B52="ITP",IF(ISBLANK(ORARIO!#REF!)=TRUE,"",ORARIO!#REF!),"")</f>
        <v/>
      </c>
      <c r="AW28" s="4" t="str">
        <f>IF('DOCENTI-CLASSI-MATERIE'!$B52="ITP",IF(ISBLANK(ORARIO!#REF!)=TRUE,"",ORARIO!#REF!),"")</f>
        <v/>
      </c>
      <c r="AX28" s="4" t="str">
        <f>IF('DOCENTI-CLASSI-MATERIE'!$B52="ITP",IF(ISBLANK(ORARIO!#REF!)=TRUE,"",ORARIO!#REF!),"")</f>
        <v/>
      </c>
      <c r="AY28" s="6" t="str">
        <f>IF('DOCENTI-CLASSI-MATERIE'!$B52="ITP",IF(ISBLANK(ORARIO!#REF!)=TRUE,"",ORARIO!#REF!),"")</f>
        <v/>
      </c>
      <c r="AZ28" s="5" t="str">
        <f>IF('DOCENTI-CLASSI-MATERIE'!$B52="ITP",IF(ISBLANK(ORARIO!AE28)=TRUE,"",ORARIO!AE28),"")</f>
        <v/>
      </c>
      <c r="BA28" s="4" t="str">
        <f>IF('DOCENTI-CLASSI-MATERIE'!$B52="ITP",IF(ISBLANK(ORARIO!AF28)=TRUE,"",ORARIO!AF28),"")</f>
        <v/>
      </c>
      <c r="BB28" s="4" t="str">
        <f>IF('DOCENTI-CLASSI-MATERIE'!$B52="ITP",IF(ISBLANK(ORARIO!AG28)=TRUE,"",ORARIO!AG28),"")</f>
        <v/>
      </c>
      <c r="BC28" s="4" t="str">
        <f>IF('DOCENTI-CLASSI-MATERIE'!$B52="ITP",IF(ISBLANK(ORARIO!AH28)=TRUE,"",ORARIO!AH28),"")</f>
        <v/>
      </c>
      <c r="BD28" s="4" t="str">
        <f>IF('DOCENTI-CLASSI-MATERIE'!$B52="ITP",IF(ISBLANK(ORARIO!AI28)=TRUE,"",ORARIO!AI28),"")</f>
        <v/>
      </c>
      <c r="BE28" s="4" t="str">
        <f>IF('DOCENTI-CLASSI-MATERIE'!$B52="ITP",IF(ISBLANK(ORARIO!#REF!)=TRUE,"",ORARIO!#REF!),"")</f>
        <v/>
      </c>
      <c r="BF28" s="4" t="str">
        <f>IF('DOCENTI-CLASSI-MATERIE'!$B52="ITP",IF(ISBLANK(ORARIO!#REF!)=TRUE,"",ORARIO!#REF!),"")</f>
        <v/>
      </c>
      <c r="BG28" s="4" t="str">
        <f>IF('DOCENTI-CLASSI-MATERIE'!$B52="ITP",IF(ISBLANK(ORARIO!#REF!)=TRUE,"",ORARIO!#REF!),"")</f>
        <v/>
      </c>
      <c r="BH28" s="4" t="str">
        <f>IF('DOCENTI-CLASSI-MATERIE'!$B52="ITP",IF(ISBLANK(ORARIO!#REF!)=TRUE,"",ORARIO!#REF!),"")</f>
        <v/>
      </c>
      <c r="BI28" s="6" t="str">
        <f>IF('DOCENTI-CLASSI-MATERIE'!$B52="ITP",IF(ISBLANK(ORARIO!#REF!)=TRUE,"",ORARIO!#REF!),"")</f>
        <v/>
      </c>
    </row>
    <row r="29" spans="1:61" ht="20.100000000000001" customHeight="1">
      <c r="A29" s="78" t="str">
        <f>IF('DOCENTI-CLASSI-MATERIE'!B54="ITP",'DOCENTI-CLASSI-MATERIE'!A54,"")</f>
        <v/>
      </c>
      <c r="B29" s="5" t="str">
        <f>IF('DOCENTI-CLASSI-MATERIE'!$B54="ITP",IF(ISBLANK(ORARIO!C29)=TRUE,"",ORARIO!C29),"")</f>
        <v/>
      </c>
      <c r="C29" s="4" t="str">
        <f>IF('DOCENTI-CLASSI-MATERIE'!$B54="ITP",IF(ISBLANK(ORARIO!D29)=TRUE,"",ORARIO!D29),"")</f>
        <v/>
      </c>
      <c r="D29" s="4" t="str">
        <f>IF('DOCENTI-CLASSI-MATERIE'!$B54="ITP",IF(ISBLANK(ORARIO!E29)=TRUE,"",ORARIO!E29),"")</f>
        <v/>
      </c>
      <c r="E29" s="4" t="str">
        <f>IF('DOCENTI-CLASSI-MATERIE'!$B54="ITP",IF(ISBLANK(ORARIO!F29)=TRUE,"",ORARIO!F29),"")</f>
        <v/>
      </c>
      <c r="F29" s="4" t="str">
        <f>IF('DOCENTI-CLASSI-MATERIE'!$B54="ITP",IF(ISBLANK(ORARIO!G29)=TRUE,"",ORARIO!G29),"")</f>
        <v/>
      </c>
      <c r="G29" s="4" t="str">
        <f>IF('DOCENTI-CLASSI-MATERIE'!$B54="ITP",IF(ISBLANK(ORARIO!#REF!)=TRUE,"",ORARIO!#REF!),"")</f>
        <v/>
      </c>
      <c r="H29" s="4" t="str">
        <f>IF('DOCENTI-CLASSI-MATERIE'!$B54="ITP",IF(ISBLANK(ORARIO!#REF!)=TRUE,"",ORARIO!#REF!),"")</f>
        <v/>
      </c>
      <c r="I29" s="4" t="str">
        <f>IF('DOCENTI-CLASSI-MATERIE'!$B54="ITP",IF(ISBLANK(ORARIO!#REF!)=TRUE,"",ORARIO!#REF!),"")</f>
        <v/>
      </c>
      <c r="J29" s="4" t="str">
        <f>IF('DOCENTI-CLASSI-MATERIE'!$B54="ITP",IF(ISBLANK(ORARIO!#REF!)=TRUE,"",ORARIO!#REF!),"")</f>
        <v/>
      </c>
      <c r="K29" s="6" t="str">
        <f>IF('DOCENTI-CLASSI-MATERIE'!$B54="ITP",IF(ISBLANK(ORARIO!#REF!)=TRUE,"",ORARIO!#REF!),"")</f>
        <v/>
      </c>
      <c r="L29" s="5" t="str">
        <f>IF('DOCENTI-CLASSI-MATERIE'!$B54="ITP",IF(ISBLANK(ORARIO!H29)=TRUE,"",ORARIO!H29),"")</f>
        <v/>
      </c>
      <c r="M29" s="4" t="str">
        <f>IF('DOCENTI-CLASSI-MATERIE'!$B54="ITP",IF(ISBLANK(ORARIO!I29)=TRUE,"",ORARIO!I29),"")</f>
        <v/>
      </c>
      <c r="N29" s="4" t="str">
        <f>IF('DOCENTI-CLASSI-MATERIE'!$B54="ITP",IF(ISBLANK(ORARIO!J29)=TRUE,"",ORARIO!J29),"")</f>
        <v/>
      </c>
      <c r="O29" s="4" t="str">
        <f>IF('DOCENTI-CLASSI-MATERIE'!$B54="ITP",IF(ISBLANK(ORARIO!K29)=TRUE,"",ORARIO!K29),"")</f>
        <v/>
      </c>
      <c r="P29" s="4" t="str">
        <f>IF('DOCENTI-CLASSI-MATERIE'!$B54="ITP",IF(ISBLANK(ORARIO!L29)=TRUE,"",ORARIO!L29),"")</f>
        <v/>
      </c>
      <c r="Q29" s="4" t="str">
        <f>IF('DOCENTI-CLASSI-MATERIE'!$B54="ITP",IF(ISBLANK(ORARIO!M29)=TRUE,"",ORARIO!M29),"")</f>
        <v/>
      </c>
      <c r="R29" s="4" t="str">
        <f>IF('DOCENTI-CLASSI-MATERIE'!$B54="ITP",IF(ISBLANK(ORARIO!#REF!)=TRUE,"",ORARIO!#REF!),"")</f>
        <v/>
      </c>
      <c r="S29" s="4" t="str">
        <f>IF('DOCENTI-CLASSI-MATERIE'!$B54="ITP",IF(ISBLANK(ORARIO!#REF!)=TRUE,"",ORARIO!#REF!),"")</f>
        <v/>
      </c>
      <c r="T29" s="4" t="str">
        <f>IF('DOCENTI-CLASSI-MATERIE'!$B54="ITP",IF(ISBLANK(ORARIO!#REF!)=TRUE,"",ORARIO!#REF!),"")</f>
        <v/>
      </c>
      <c r="U29" s="6" t="str">
        <f>IF('DOCENTI-CLASSI-MATERIE'!$B54="ITP",IF(ISBLANK(ORARIO!#REF!)=TRUE,"",ORARIO!#REF!),"")</f>
        <v/>
      </c>
      <c r="V29" s="5" t="str">
        <f>IF('DOCENTI-CLASSI-MATERIE'!$B54="ITP",IF(ISBLANK(ORARIO!N29)=TRUE,"",ORARIO!N29),"")</f>
        <v/>
      </c>
      <c r="W29" s="4" t="str">
        <f>IF('DOCENTI-CLASSI-MATERIE'!$B54="ITP",IF(ISBLANK(ORARIO!O29)=TRUE,"",ORARIO!O29),"")</f>
        <v/>
      </c>
      <c r="X29" s="4" t="str">
        <f>IF('DOCENTI-CLASSI-MATERIE'!$B54="ITP",IF(ISBLANK(ORARIO!P29)=TRUE,"",ORARIO!P29),"")</f>
        <v/>
      </c>
      <c r="Y29" s="4" t="str">
        <f>IF('DOCENTI-CLASSI-MATERIE'!$B54="ITP",IF(ISBLANK(ORARIO!Q29)=TRUE,"",ORARIO!Q29),"")</f>
        <v/>
      </c>
      <c r="Z29" s="4" t="str">
        <f>IF('DOCENTI-CLASSI-MATERIE'!$B54="ITP",IF(ISBLANK(ORARIO!R29)=TRUE,"",ORARIO!R29),"")</f>
        <v/>
      </c>
      <c r="AA29" s="4" t="str">
        <f>IF('DOCENTI-CLASSI-MATERIE'!$B54="ITP",IF(ISBLANK(ORARIO!S29)=TRUE,"",ORARIO!S29),"")</f>
        <v/>
      </c>
      <c r="AB29" s="4" t="str">
        <f>IF('DOCENTI-CLASSI-MATERIE'!$B54="ITP",IF(ISBLANK(ORARIO!#REF!)=TRUE,"",ORARIO!#REF!),"")</f>
        <v/>
      </c>
      <c r="AC29" s="4" t="str">
        <f>IF('DOCENTI-CLASSI-MATERIE'!$B54="ITP",IF(ISBLANK(ORARIO!#REF!)=TRUE,"",ORARIO!#REF!),"")</f>
        <v/>
      </c>
      <c r="AD29" s="4" t="str">
        <f>IF('DOCENTI-CLASSI-MATERIE'!$B54="ITP",IF(ISBLANK(ORARIO!#REF!)=TRUE,"",ORARIO!#REF!),"")</f>
        <v/>
      </c>
      <c r="AE29" s="6" t="str">
        <f>IF('DOCENTI-CLASSI-MATERIE'!$B54="ITP",IF(ISBLANK(ORARIO!#REF!)=TRUE,"",ORARIO!#REF!),"")</f>
        <v/>
      </c>
      <c r="AF29" s="5" t="str">
        <f>IF('DOCENTI-CLASSI-MATERIE'!$B54="ITP",IF(ISBLANK(ORARIO!T29)=TRUE,"",ORARIO!T29),"")</f>
        <v/>
      </c>
      <c r="AG29" s="4" t="str">
        <f>IF('DOCENTI-CLASSI-MATERIE'!$B54="ITP",IF(ISBLANK(ORARIO!U29)=TRUE,"",ORARIO!U29),"")</f>
        <v/>
      </c>
      <c r="AH29" s="4" t="str">
        <f>IF('DOCENTI-CLASSI-MATERIE'!$B54="ITP",IF(ISBLANK(ORARIO!V29)=TRUE,"",ORARIO!V29),"")</f>
        <v/>
      </c>
      <c r="AI29" s="4" t="str">
        <f>IF('DOCENTI-CLASSI-MATERIE'!$B54="ITP",IF(ISBLANK(ORARIO!W29)=TRUE,"",ORARIO!W29),"")</f>
        <v/>
      </c>
      <c r="AJ29" s="4" t="str">
        <f>IF('DOCENTI-CLASSI-MATERIE'!$B54="ITP",IF(ISBLANK(ORARIO!X29)=TRUE,"",ORARIO!X29),"")</f>
        <v/>
      </c>
      <c r="AK29" s="4" t="str">
        <f>IF('DOCENTI-CLASSI-MATERIE'!$B54="ITP",IF(ISBLANK(ORARIO!Y29)=TRUE,"",ORARIO!Y29),"")</f>
        <v/>
      </c>
      <c r="AL29" s="4" t="str">
        <f>IF('DOCENTI-CLASSI-MATERIE'!$B54="ITP",IF(ISBLANK(ORARIO!#REF!)=TRUE,"",ORARIO!#REF!),"")</f>
        <v/>
      </c>
      <c r="AM29" s="4" t="str">
        <f>IF('DOCENTI-CLASSI-MATERIE'!$B54="ITP",IF(ISBLANK(ORARIO!#REF!)=TRUE,"",ORARIO!#REF!),"")</f>
        <v/>
      </c>
      <c r="AN29" s="4" t="str">
        <f>IF('DOCENTI-CLASSI-MATERIE'!$B54="ITP",IF(ISBLANK(ORARIO!#REF!)=TRUE,"",ORARIO!#REF!),"")</f>
        <v/>
      </c>
      <c r="AO29" s="6" t="str">
        <f>IF('DOCENTI-CLASSI-MATERIE'!$B54="ITP",IF(ISBLANK(ORARIO!#REF!)=TRUE,"",ORARIO!#REF!),"")</f>
        <v/>
      </c>
      <c r="AP29" s="5" t="str">
        <f>IF('DOCENTI-CLASSI-MATERIE'!$B54="ITP",IF(ISBLANK(ORARIO!Z29)=TRUE,"",ORARIO!Z29),"")</f>
        <v/>
      </c>
      <c r="AQ29" s="4" t="str">
        <f>IF('DOCENTI-CLASSI-MATERIE'!$B54="ITP",IF(ISBLANK(ORARIO!AA29)=TRUE,"",ORARIO!AA29),"")</f>
        <v/>
      </c>
      <c r="AR29" s="4" t="str">
        <f>IF('DOCENTI-CLASSI-MATERIE'!$B54="ITP",IF(ISBLANK(ORARIO!AB29)=TRUE,"",ORARIO!AB29),"")</f>
        <v/>
      </c>
      <c r="AS29" s="4" t="str">
        <f>IF('DOCENTI-CLASSI-MATERIE'!$B54="ITP",IF(ISBLANK(ORARIO!AC29)=TRUE,"",ORARIO!AC29),"")</f>
        <v/>
      </c>
      <c r="AT29" s="4" t="str">
        <f>IF('DOCENTI-CLASSI-MATERIE'!$B54="ITP",IF(ISBLANK(ORARIO!AD29)=TRUE,"",ORARIO!AD29),"")</f>
        <v/>
      </c>
      <c r="AU29" s="4" t="str">
        <f>IF('DOCENTI-CLASSI-MATERIE'!$B54="ITP",IF(ISBLANK(ORARIO!#REF!)=TRUE,"",ORARIO!#REF!),"")</f>
        <v/>
      </c>
      <c r="AV29" s="4" t="str">
        <f>IF('DOCENTI-CLASSI-MATERIE'!$B54="ITP",IF(ISBLANK(ORARIO!#REF!)=TRUE,"",ORARIO!#REF!),"")</f>
        <v/>
      </c>
      <c r="AW29" s="4" t="str">
        <f>IF('DOCENTI-CLASSI-MATERIE'!$B54="ITP",IF(ISBLANK(ORARIO!#REF!)=TRUE,"",ORARIO!#REF!),"")</f>
        <v/>
      </c>
      <c r="AX29" s="4" t="str">
        <f>IF('DOCENTI-CLASSI-MATERIE'!$B54="ITP",IF(ISBLANK(ORARIO!#REF!)=TRUE,"",ORARIO!#REF!),"")</f>
        <v/>
      </c>
      <c r="AY29" s="6" t="str">
        <f>IF('DOCENTI-CLASSI-MATERIE'!$B54="ITP",IF(ISBLANK(ORARIO!#REF!)=TRUE,"",ORARIO!#REF!),"")</f>
        <v/>
      </c>
      <c r="AZ29" s="5" t="str">
        <f>IF('DOCENTI-CLASSI-MATERIE'!$B54="ITP",IF(ISBLANK(ORARIO!AE29)=TRUE,"",ORARIO!AE29),"")</f>
        <v/>
      </c>
      <c r="BA29" s="4" t="str">
        <f>IF('DOCENTI-CLASSI-MATERIE'!$B54="ITP",IF(ISBLANK(ORARIO!AF29)=TRUE,"",ORARIO!AF29),"")</f>
        <v/>
      </c>
      <c r="BB29" s="4" t="str">
        <f>IF('DOCENTI-CLASSI-MATERIE'!$B54="ITP",IF(ISBLANK(ORARIO!AG29)=TRUE,"",ORARIO!AG29),"")</f>
        <v/>
      </c>
      <c r="BC29" s="4" t="str">
        <f>IF('DOCENTI-CLASSI-MATERIE'!$B54="ITP",IF(ISBLANK(ORARIO!AH29)=TRUE,"",ORARIO!AH29),"")</f>
        <v/>
      </c>
      <c r="BD29" s="4" t="str">
        <f>IF('DOCENTI-CLASSI-MATERIE'!$B54="ITP",IF(ISBLANK(ORARIO!AI29)=TRUE,"",ORARIO!AI29),"")</f>
        <v/>
      </c>
      <c r="BE29" s="4" t="str">
        <f>IF('DOCENTI-CLASSI-MATERIE'!$B54="ITP",IF(ISBLANK(ORARIO!#REF!)=TRUE,"",ORARIO!#REF!),"")</f>
        <v/>
      </c>
      <c r="BF29" s="4" t="str">
        <f>IF('DOCENTI-CLASSI-MATERIE'!$B54="ITP",IF(ISBLANK(ORARIO!#REF!)=TRUE,"",ORARIO!#REF!),"")</f>
        <v/>
      </c>
      <c r="BG29" s="4" t="str">
        <f>IF('DOCENTI-CLASSI-MATERIE'!$B54="ITP",IF(ISBLANK(ORARIO!#REF!)=TRUE,"",ORARIO!#REF!),"")</f>
        <v/>
      </c>
      <c r="BH29" s="4" t="str">
        <f>IF('DOCENTI-CLASSI-MATERIE'!$B54="ITP",IF(ISBLANK(ORARIO!#REF!)=TRUE,"",ORARIO!#REF!),"")</f>
        <v/>
      </c>
      <c r="BI29" s="6" t="str">
        <f>IF('DOCENTI-CLASSI-MATERIE'!$B54="ITP",IF(ISBLANK(ORARIO!#REF!)=TRUE,"",ORARIO!#REF!),"")</f>
        <v/>
      </c>
    </row>
    <row r="30" spans="1:61" ht="20.100000000000001" customHeight="1">
      <c r="A30" s="78" t="str">
        <f>IF('DOCENTI-CLASSI-MATERIE'!B56="ITP",'DOCENTI-CLASSI-MATERIE'!A56,"")</f>
        <v/>
      </c>
      <c r="B30" s="5" t="str">
        <f>IF('DOCENTI-CLASSI-MATERIE'!$B56="ITP",IF(ISBLANK(ORARIO!C30)=TRUE,"",ORARIO!C30),"")</f>
        <v/>
      </c>
      <c r="C30" s="4" t="str">
        <f>IF('DOCENTI-CLASSI-MATERIE'!$B56="ITP",IF(ISBLANK(ORARIO!D30)=TRUE,"",ORARIO!D30),"")</f>
        <v/>
      </c>
      <c r="D30" s="4" t="str">
        <f>IF('DOCENTI-CLASSI-MATERIE'!$B56="ITP",IF(ISBLANK(ORARIO!E30)=TRUE,"",ORARIO!E30),"")</f>
        <v/>
      </c>
      <c r="E30" s="4" t="str">
        <f>IF('DOCENTI-CLASSI-MATERIE'!$B56="ITP",IF(ISBLANK(ORARIO!F30)=TRUE,"",ORARIO!F30),"")</f>
        <v/>
      </c>
      <c r="F30" s="4" t="str">
        <f>IF('DOCENTI-CLASSI-MATERIE'!$B56="ITP",IF(ISBLANK(ORARIO!G30)=TRUE,"",ORARIO!G30),"")</f>
        <v/>
      </c>
      <c r="G30" s="4" t="str">
        <f>IF('DOCENTI-CLASSI-MATERIE'!$B56="ITP",IF(ISBLANK(ORARIO!#REF!)=TRUE,"",ORARIO!#REF!),"")</f>
        <v/>
      </c>
      <c r="H30" s="4" t="str">
        <f>IF('DOCENTI-CLASSI-MATERIE'!$B56="ITP",IF(ISBLANK(ORARIO!#REF!)=TRUE,"",ORARIO!#REF!),"")</f>
        <v/>
      </c>
      <c r="I30" s="4" t="str">
        <f>IF('DOCENTI-CLASSI-MATERIE'!$B56="ITP",IF(ISBLANK(ORARIO!#REF!)=TRUE,"",ORARIO!#REF!),"")</f>
        <v/>
      </c>
      <c r="J30" s="4" t="str">
        <f>IF('DOCENTI-CLASSI-MATERIE'!$B56="ITP",IF(ISBLANK(ORARIO!#REF!)=TRUE,"",ORARIO!#REF!),"")</f>
        <v/>
      </c>
      <c r="K30" s="6" t="str">
        <f>IF('DOCENTI-CLASSI-MATERIE'!$B56="ITP",IF(ISBLANK(ORARIO!#REF!)=TRUE,"",ORARIO!#REF!),"")</f>
        <v/>
      </c>
      <c r="L30" s="5" t="str">
        <f>IF('DOCENTI-CLASSI-MATERIE'!$B56="ITP",IF(ISBLANK(ORARIO!H30)=TRUE,"",ORARIO!H30),"")</f>
        <v/>
      </c>
      <c r="M30" s="4" t="str">
        <f>IF('DOCENTI-CLASSI-MATERIE'!$B56="ITP",IF(ISBLANK(ORARIO!I30)=TRUE,"",ORARIO!I30),"")</f>
        <v/>
      </c>
      <c r="N30" s="4" t="str">
        <f>IF('DOCENTI-CLASSI-MATERIE'!$B56="ITP",IF(ISBLANK(ORARIO!J30)=TRUE,"",ORARIO!J30),"")</f>
        <v/>
      </c>
      <c r="O30" s="4" t="str">
        <f>IF('DOCENTI-CLASSI-MATERIE'!$B56="ITP",IF(ISBLANK(ORARIO!K30)=TRUE,"",ORARIO!K30),"")</f>
        <v/>
      </c>
      <c r="P30" s="4" t="str">
        <f>IF('DOCENTI-CLASSI-MATERIE'!$B56="ITP",IF(ISBLANK(ORARIO!L30)=TRUE,"",ORARIO!L30),"")</f>
        <v/>
      </c>
      <c r="Q30" s="4" t="str">
        <f>IF('DOCENTI-CLASSI-MATERIE'!$B56="ITP",IF(ISBLANK(ORARIO!M30)=TRUE,"",ORARIO!M30),"")</f>
        <v/>
      </c>
      <c r="R30" s="4" t="str">
        <f>IF('DOCENTI-CLASSI-MATERIE'!$B56="ITP",IF(ISBLANK(ORARIO!#REF!)=TRUE,"",ORARIO!#REF!),"")</f>
        <v/>
      </c>
      <c r="S30" s="4" t="str">
        <f>IF('DOCENTI-CLASSI-MATERIE'!$B56="ITP",IF(ISBLANK(ORARIO!#REF!)=TRUE,"",ORARIO!#REF!),"")</f>
        <v/>
      </c>
      <c r="T30" s="4" t="str">
        <f>IF('DOCENTI-CLASSI-MATERIE'!$B56="ITP",IF(ISBLANK(ORARIO!#REF!)=TRUE,"",ORARIO!#REF!),"")</f>
        <v/>
      </c>
      <c r="U30" s="6" t="str">
        <f>IF('DOCENTI-CLASSI-MATERIE'!$B56="ITP",IF(ISBLANK(ORARIO!#REF!)=TRUE,"",ORARIO!#REF!),"")</f>
        <v/>
      </c>
      <c r="V30" s="5" t="str">
        <f>IF('DOCENTI-CLASSI-MATERIE'!$B56="ITP",IF(ISBLANK(ORARIO!N30)=TRUE,"",ORARIO!N30),"")</f>
        <v/>
      </c>
      <c r="W30" s="4" t="str">
        <f>IF('DOCENTI-CLASSI-MATERIE'!$B56="ITP",IF(ISBLANK(ORARIO!O30)=TRUE,"",ORARIO!O30),"")</f>
        <v/>
      </c>
      <c r="X30" s="4" t="str">
        <f>IF('DOCENTI-CLASSI-MATERIE'!$B56="ITP",IF(ISBLANK(ORARIO!P30)=TRUE,"",ORARIO!P30),"")</f>
        <v/>
      </c>
      <c r="Y30" s="4" t="str">
        <f>IF('DOCENTI-CLASSI-MATERIE'!$B56="ITP",IF(ISBLANK(ORARIO!Q30)=TRUE,"",ORARIO!Q30),"")</f>
        <v/>
      </c>
      <c r="Z30" s="4" t="str">
        <f>IF('DOCENTI-CLASSI-MATERIE'!$B56="ITP",IF(ISBLANK(ORARIO!R30)=TRUE,"",ORARIO!R30),"")</f>
        <v/>
      </c>
      <c r="AA30" s="4" t="str">
        <f>IF('DOCENTI-CLASSI-MATERIE'!$B56="ITP",IF(ISBLANK(ORARIO!S30)=TRUE,"",ORARIO!S30),"")</f>
        <v/>
      </c>
      <c r="AB30" s="4" t="str">
        <f>IF('DOCENTI-CLASSI-MATERIE'!$B56="ITP",IF(ISBLANK(ORARIO!#REF!)=TRUE,"",ORARIO!#REF!),"")</f>
        <v/>
      </c>
      <c r="AC30" s="4" t="str">
        <f>IF('DOCENTI-CLASSI-MATERIE'!$B56="ITP",IF(ISBLANK(ORARIO!#REF!)=TRUE,"",ORARIO!#REF!),"")</f>
        <v/>
      </c>
      <c r="AD30" s="4" t="str">
        <f>IF('DOCENTI-CLASSI-MATERIE'!$B56="ITP",IF(ISBLANK(ORARIO!#REF!)=TRUE,"",ORARIO!#REF!),"")</f>
        <v/>
      </c>
      <c r="AE30" s="6" t="str">
        <f>IF('DOCENTI-CLASSI-MATERIE'!$B56="ITP",IF(ISBLANK(ORARIO!#REF!)=TRUE,"",ORARIO!#REF!),"")</f>
        <v/>
      </c>
      <c r="AF30" s="5" t="str">
        <f>IF('DOCENTI-CLASSI-MATERIE'!$B56="ITP",IF(ISBLANK(ORARIO!T30)=TRUE,"",ORARIO!T30),"")</f>
        <v/>
      </c>
      <c r="AG30" s="4" t="str">
        <f>IF('DOCENTI-CLASSI-MATERIE'!$B56="ITP",IF(ISBLANK(ORARIO!U30)=TRUE,"",ORARIO!U30),"")</f>
        <v/>
      </c>
      <c r="AH30" s="4" t="str">
        <f>IF('DOCENTI-CLASSI-MATERIE'!$B56="ITP",IF(ISBLANK(ORARIO!V30)=TRUE,"",ORARIO!V30),"")</f>
        <v/>
      </c>
      <c r="AI30" s="4" t="str">
        <f>IF('DOCENTI-CLASSI-MATERIE'!$B56="ITP",IF(ISBLANK(ORARIO!W30)=TRUE,"",ORARIO!W30),"")</f>
        <v/>
      </c>
      <c r="AJ30" s="4" t="str">
        <f>IF('DOCENTI-CLASSI-MATERIE'!$B56="ITP",IF(ISBLANK(ORARIO!X30)=TRUE,"",ORARIO!X30),"")</f>
        <v/>
      </c>
      <c r="AK30" s="4" t="str">
        <f>IF('DOCENTI-CLASSI-MATERIE'!$B56="ITP",IF(ISBLANK(ORARIO!Y30)=TRUE,"",ORARIO!Y30),"")</f>
        <v/>
      </c>
      <c r="AL30" s="4" t="str">
        <f>IF('DOCENTI-CLASSI-MATERIE'!$B56="ITP",IF(ISBLANK(ORARIO!#REF!)=TRUE,"",ORARIO!#REF!),"")</f>
        <v/>
      </c>
      <c r="AM30" s="4" t="str">
        <f>IF('DOCENTI-CLASSI-MATERIE'!$B56="ITP",IF(ISBLANK(ORARIO!#REF!)=TRUE,"",ORARIO!#REF!),"")</f>
        <v/>
      </c>
      <c r="AN30" s="4" t="str">
        <f>IF('DOCENTI-CLASSI-MATERIE'!$B56="ITP",IF(ISBLANK(ORARIO!#REF!)=TRUE,"",ORARIO!#REF!),"")</f>
        <v/>
      </c>
      <c r="AO30" s="6" t="str">
        <f>IF('DOCENTI-CLASSI-MATERIE'!$B56="ITP",IF(ISBLANK(ORARIO!#REF!)=TRUE,"",ORARIO!#REF!),"")</f>
        <v/>
      </c>
      <c r="AP30" s="5" t="str">
        <f>IF('DOCENTI-CLASSI-MATERIE'!$B56="ITP",IF(ISBLANK(ORARIO!Z30)=TRUE,"",ORARIO!Z30),"")</f>
        <v/>
      </c>
      <c r="AQ30" s="4" t="str">
        <f>IF('DOCENTI-CLASSI-MATERIE'!$B56="ITP",IF(ISBLANK(ORARIO!AA30)=TRUE,"",ORARIO!AA30),"")</f>
        <v/>
      </c>
      <c r="AR30" s="4" t="str">
        <f>IF('DOCENTI-CLASSI-MATERIE'!$B56="ITP",IF(ISBLANK(ORARIO!AB30)=TRUE,"",ORARIO!AB30),"")</f>
        <v/>
      </c>
      <c r="AS30" s="4" t="str">
        <f>IF('DOCENTI-CLASSI-MATERIE'!$B56="ITP",IF(ISBLANK(ORARIO!AC30)=TRUE,"",ORARIO!AC30),"")</f>
        <v/>
      </c>
      <c r="AT30" s="4" t="str">
        <f>IF('DOCENTI-CLASSI-MATERIE'!$B56="ITP",IF(ISBLANK(ORARIO!AD30)=TRUE,"",ORARIO!AD30),"")</f>
        <v/>
      </c>
      <c r="AU30" s="4" t="str">
        <f>IF('DOCENTI-CLASSI-MATERIE'!$B56="ITP",IF(ISBLANK(ORARIO!#REF!)=TRUE,"",ORARIO!#REF!),"")</f>
        <v/>
      </c>
      <c r="AV30" s="4" t="str">
        <f>IF('DOCENTI-CLASSI-MATERIE'!$B56="ITP",IF(ISBLANK(ORARIO!#REF!)=TRUE,"",ORARIO!#REF!),"")</f>
        <v/>
      </c>
      <c r="AW30" s="4" t="str">
        <f>IF('DOCENTI-CLASSI-MATERIE'!$B56="ITP",IF(ISBLANK(ORARIO!#REF!)=TRUE,"",ORARIO!#REF!),"")</f>
        <v/>
      </c>
      <c r="AX30" s="4" t="str">
        <f>IF('DOCENTI-CLASSI-MATERIE'!$B56="ITP",IF(ISBLANK(ORARIO!#REF!)=TRUE,"",ORARIO!#REF!),"")</f>
        <v/>
      </c>
      <c r="AY30" s="6" t="str">
        <f>IF('DOCENTI-CLASSI-MATERIE'!$B56="ITP",IF(ISBLANK(ORARIO!#REF!)=TRUE,"",ORARIO!#REF!),"")</f>
        <v/>
      </c>
      <c r="AZ30" s="5" t="str">
        <f>IF('DOCENTI-CLASSI-MATERIE'!$B56="ITP",IF(ISBLANK(ORARIO!AE30)=TRUE,"",ORARIO!AE30),"")</f>
        <v/>
      </c>
      <c r="BA30" s="4" t="str">
        <f>IF('DOCENTI-CLASSI-MATERIE'!$B56="ITP",IF(ISBLANK(ORARIO!AF30)=TRUE,"",ORARIO!AF30),"")</f>
        <v/>
      </c>
      <c r="BB30" s="4" t="str">
        <f>IF('DOCENTI-CLASSI-MATERIE'!$B56="ITP",IF(ISBLANK(ORARIO!AG30)=TRUE,"",ORARIO!AG30),"")</f>
        <v/>
      </c>
      <c r="BC30" s="4" t="str">
        <f>IF('DOCENTI-CLASSI-MATERIE'!$B56="ITP",IF(ISBLANK(ORARIO!AH30)=TRUE,"",ORARIO!AH30),"")</f>
        <v/>
      </c>
      <c r="BD30" s="4" t="str">
        <f>IF('DOCENTI-CLASSI-MATERIE'!$B56="ITP",IF(ISBLANK(ORARIO!AI30)=TRUE,"",ORARIO!AI30),"")</f>
        <v/>
      </c>
      <c r="BE30" s="4" t="str">
        <f>IF('DOCENTI-CLASSI-MATERIE'!$B56="ITP",IF(ISBLANK(ORARIO!#REF!)=TRUE,"",ORARIO!#REF!),"")</f>
        <v/>
      </c>
      <c r="BF30" s="4" t="str">
        <f>IF('DOCENTI-CLASSI-MATERIE'!$B56="ITP",IF(ISBLANK(ORARIO!#REF!)=TRUE,"",ORARIO!#REF!),"")</f>
        <v/>
      </c>
      <c r="BG30" s="4" t="str">
        <f>IF('DOCENTI-CLASSI-MATERIE'!$B56="ITP",IF(ISBLANK(ORARIO!#REF!)=TRUE,"",ORARIO!#REF!),"")</f>
        <v/>
      </c>
      <c r="BH30" s="4" t="str">
        <f>IF('DOCENTI-CLASSI-MATERIE'!$B56="ITP",IF(ISBLANK(ORARIO!#REF!)=TRUE,"",ORARIO!#REF!),"")</f>
        <v/>
      </c>
      <c r="BI30" s="6" t="str">
        <f>IF('DOCENTI-CLASSI-MATERIE'!$B56="ITP",IF(ISBLANK(ORARIO!#REF!)=TRUE,"",ORARIO!#REF!),"")</f>
        <v/>
      </c>
    </row>
    <row r="31" spans="1:61" ht="20.100000000000001" customHeight="1">
      <c r="A31" s="78" t="str">
        <f>IF('DOCENTI-CLASSI-MATERIE'!B58="ITP",'DOCENTI-CLASSI-MATERIE'!A58,"")</f>
        <v/>
      </c>
      <c r="B31" s="5" t="str">
        <f>IF('DOCENTI-CLASSI-MATERIE'!$B58="ITP",IF(ISBLANK(ORARIO!C31)=TRUE,"",ORARIO!C31),"")</f>
        <v/>
      </c>
      <c r="C31" s="4" t="str">
        <f>IF('DOCENTI-CLASSI-MATERIE'!$B58="ITP",IF(ISBLANK(ORARIO!D31)=TRUE,"",ORARIO!D31),"")</f>
        <v/>
      </c>
      <c r="D31" s="4" t="str">
        <f>IF('DOCENTI-CLASSI-MATERIE'!$B58="ITP",IF(ISBLANK(ORARIO!E31)=TRUE,"",ORARIO!E31),"")</f>
        <v/>
      </c>
      <c r="E31" s="4" t="str">
        <f>IF('DOCENTI-CLASSI-MATERIE'!$B58="ITP",IF(ISBLANK(ORARIO!F31)=TRUE,"",ORARIO!F31),"")</f>
        <v/>
      </c>
      <c r="F31" s="4" t="str">
        <f>IF('DOCENTI-CLASSI-MATERIE'!$B58="ITP",IF(ISBLANK(ORARIO!G31)=TRUE,"",ORARIO!G31),"")</f>
        <v/>
      </c>
      <c r="G31" s="4" t="str">
        <f>IF('DOCENTI-CLASSI-MATERIE'!$B58="ITP",IF(ISBLANK(ORARIO!#REF!)=TRUE,"",ORARIO!#REF!),"")</f>
        <v/>
      </c>
      <c r="H31" s="4" t="str">
        <f>IF('DOCENTI-CLASSI-MATERIE'!$B58="ITP",IF(ISBLANK(ORARIO!#REF!)=TRUE,"",ORARIO!#REF!),"")</f>
        <v/>
      </c>
      <c r="I31" s="4" t="str">
        <f>IF('DOCENTI-CLASSI-MATERIE'!$B58="ITP",IF(ISBLANK(ORARIO!#REF!)=TRUE,"",ORARIO!#REF!),"")</f>
        <v/>
      </c>
      <c r="J31" s="4" t="str">
        <f>IF('DOCENTI-CLASSI-MATERIE'!$B58="ITP",IF(ISBLANK(ORARIO!#REF!)=TRUE,"",ORARIO!#REF!),"")</f>
        <v/>
      </c>
      <c r="K31" s="6" t="str">
        <f>IF('DOCENTI-CLASSI-MATERIE'!$B58="ITP",IF(ISBLANK(ORARIO!#REF!)=TRUE,"",ORARIO!#REF!),"")</f>
        <v/>
      </c>
      <c r="L31" s="5" t="str">
        <f>IF('DOCENTI-CLASSI-MATERIE'!$B58="ITP",IF(ISBLANK(ORARIO!H31)=TRUE,"",ORARIO!H31),"")</f>
        <v/>
      </c>
      <c r="M31" s="4" t="str">
        <f>IF('DOCENTI-CLASSI-MATERIE'!$B58="ITP",IF(ISBLANK(ORARIO!I31)=TRUE,"",ORARIO!I31),"")</f>
        <v/>
      </c>
      <c r="N31" s="4" t="str">
        <f>IF('DOCENTI-CLASSI-MATERIE'!$B58="ITP",IF(ISBLANK(ORARIO!J31)=TRUE,"",ORARIO!J31),"")</f>
        <v/>
      </c>
      <c r="O31" s="4" t="str">
        <f>IF('DOCENTI-CLASSI-MATERIE'!$B58="ITP",IF(ISBLANK(ORARIO!K31)=TRUE,"",ORARIO!K31),"")</f>
        <v/>
      </c>
      <c r="P31" s="4" t="str">
        <f>IF('DOCENTI-CLASSI-MATERIE'!$B58="ITP",IF(ISBLANK(ORARIO!L31)=TRUE,"",ORARIO!L31),"")</f>
        <v/>
      </c>
      <c r="Q31" s="4" t="str">
        <f>IF('DOCENTI-CLASSI-MATERIE'!$B58="ITP",IF(ISBLANK(ORARIO!M31)=TRUE,"",ORARIO!M31),"")</f>
        <v/>
      </c>
      <c r="R31" s="4" t="str">
        <f>IF('DOCENTI-CLASSI-MATERIE'!$B58="ITP",IF(ISBLANK(ORARIO!#REF!)=TRUE,"",ORARIO!#REF!),"")</f>
        <v/>
      </c>
      <c r="S31" s="4" t="str">
        <f>IF('DOCENTI-CLASSI-MATERIE'!$B58="ITP",IF(ISBLANK(ORARIO!#REF!)=TRUE,"",ORARIO!#REF!),"")</f>
        <v/>
      </c>
      <c r="T31" s="4" t="str">
        <f>IF('DOCENTI-CLASSI-MATERIE'!$B58="ITP",IF(ISBLANK(ORARIO!#REF!)=TRUE,"",ORARIO!#REF!),"")</f>
        <v/>
      </c>
      <c r="U31" s="6" t="str">
        <f>IF('DOCENTI-CLASSI-MATERIE'!$B58="ITP",IF(ISBLANK(ORARIO!#REF!)=TRUE,"",ORARIO!#REF!),"")</f>
        <v/>
      </c>
      <c r="V31" s="5" t="str">
        <f>IF('DOCENTI-CLASSI-MATERIE'!$B58="ITP",IF(ISBLANK(ORARIO!N31)=TRUE,"",ORARIO!N31),"")</f>
        <v/>
      </c>
      <c r="W31" s="4" t="str">
        <f>IF('DOCENTI-CLASSI-MATERIE'!$B58="ITP",IF(ISBLANK(ORARIO!O31)=TRUE,"",ORARIO!O31),"")</f>
        <v/>
      </c>
      <c r="X31" s="4" t="str">
        <f>IF('DOCENTI-CLASSI-MATERIE'!$B58="ITP",IF(ISBLANK(ORARIO!P31)=TRUE,"",ORARIO!P31),"")</f>
        <v/>
      </c>
      <c r="Y31" s="4" t="str">
        <f>IF('DOCENTI-CLASSI-MATERIE'!$B58="ITP",IF(ISBLANK(ORARIO!Q31)=TRUE,"",ORARIO!Q31),"")</f>
        <v/>
      </c>
      <c r="Z31" s="4" t="str">
        <f>IF('DOCENTI-CLASSI-MATERIE'!$B58="ITP",IF(ISBLANK(ORARIO!R31)=TRUE,"",ORARIO!R31),"")</f>
        <v/>
      </c>
      <c r="AA31" s="4" t="str">
        <f>IF('DOCENTI-CLASSI-MATERIE'!$B58="ITP",IF(ISBLANK(ORARIO!S31)=TRUE,"",ORARIO!S31),"")</f>
        <v/>
      </c>
      <c r="AB31" s="4" t="str">
        <f>IF('DOCENTI-CLASSI-MATERIE'!$B58="ITP",IF(ISBLANK(ORARIO!#REF!)=TRUE,"",ORARIO!#REF!),"")</f>
        <v/>
      </c>
      <c r="AC31" s="4" t="str">
        <f>IF('DOCENTI-CLASSI-MATERIE'!$B58="ITP",IF(ISBLANK(ORARIO!#REF!)=TRUE,"",ORARIO!#REF!),"")</f>
        <v/>
      </c>
      <c r="AD31" s="4" t="str">
        <f>IF('DOCENTI-CLASSI-MATERIE'!$B58="ITP",IF(ISBLANK(ORARIO!#REF!)=TRUE,"",ORARIO!#REF!),"")</f>
        <v/>
      </c>
      <c r="AE31" s="6" t="str">
        <f>IF('DOCENTI-CLASSI-MATERIE'!$B58="ITP",IF(ISBLANK(ORARIO!#REF!)=TRUE,"",ORARIO!#REF!),"")</f>
        <v/>
      </c>
      <c r="AF31" s="5" t="str">
        <f>IF('DOCENTI-CLASSI-MATERIE'!$B58="ITP",IF(ISBLANK(ORARIO!T31)=TRUE,"",ORARIO!T31),"")</f>
        <v/>
      </c>
      <c r="AG31" s="4" t="str">
        <f>IF('DOCENTI-CLASSI-MATERIE'!$B58="ITP",IF(ISBLANK(ORARIO!U31)=TRUE,"",ORARIO!U31),"")</f>
        <v/>
      </c>
      <c r="AH31" s="4" t="str">
        <f>IF('DOCENTI-CLASSI-MATERIE'!$B58="ITP",IF(ISBLANK(ORARIO!V31)=TRUE,"",ORARIO!V31),"")</f>
        <v/>
      </c>
      <c r="AI31" s="4" t="str">
        <f>IF('DOCENTI-CLASSI-MATERIE'!$B58="ITP",IF(ISBLANK(ORARIO!W31)=TRUE,"",ORARIO!W31),"")</f>
        <v/>
      </c>
      <c r="AJ31" s="4" t="str">
        <f>IF('DOCENTI-CLASSI-MATERIE'!$B58="ITP",IF(ISBLANK(ORARIO!X31)=TRUE,"",ORARIO!X31),"")</f>
        <v/>
      </c>
      <c r="AK31" s="4" t="str">
        <f>IF('DOCENTI-CLASSI-MATERIE'!$B58="ITP",IF(ISBLANK(ORARIO!Y31)=TRUE,"",ORARIO!Y31),"")</f>
        <v/>
      </c>
      <c r="AL31" s="4" t="str">
        <f>IF('DOCENTI-CLASSI-MATERIE'!$B58="ITP",IF(ISBLANK(ORARIO!#REF!)=TRUE,"",ORARIO!#REF!),"")</f>
        <v/>
      </c>
      <c r="AM31" s="4" t="str">
        <f>IF('DOCENTI-CLASSI-MATERIE'!$B58="ITP",IF(ISBLANK(ORARIO!#REF!)=TRUE,"",ORARIO!#REF!),"")</f>
        <v/>
      </c>
      <c r="AN31" s="4" t="str">
        <f>IF('DOCENTI-CLASSI-MATERIE'!$B58="ITP",IF(ISBLANK(ORARIO!#REF!)=TRUE,"",ORARIO!#REF!),"")</f>
        <v/>
      </c>
      <c r="AO31" s="6" t="str">
        <f>IF('DOCENTI-CLASSI-MATERIE'!$B58="ITP",IF(ISBLANK(ORARIO!#REF!)=TRUE,"",ORARIO!#REF!),"")</f>
        <v/>
      </c>
      <c r="AP31" s="5" t="str">
        <f>IF('DOCENTI-CLASSI-MATERIE'!$B58="ITP",IF(ISBLANK(ORARIO!Z31)=TRUE,"",ORARIO!Z31),"")</f>
        <v/>
      </c>
      <c r="AQ31" s="4" t="str">
        <f>IF('DOCENTI-CLASSI-MATERIE'!$B58="ITP",IF(ISBLANK(ORARIO!AA31)=TRUE,"",ORARIO!AA31),"")</f>
        <v/>
      </c>
      <c r="AR31" s="4" t="str">
        <f>IF('DOCENTI-CLASSI-MATERIE'!$B58="ITP",IF(ISBLANK(ORARIO!AB31)=TRUE,"",ORARIO!AB31),"")</f>
        <v/>
      </c>
      <c r="AS31" s="4" t="str">
        <f>IF('DOCENTI-CLASSI-MATERIE'!$B58="ITP",IF(ISBLANK(ORARIO!AC31)=TRUE,"",ORARIO!AC31),"")</f>
        <v/>
      </c>
      <c r="AT31" s="4" t="str">
        <f>IF('DOCENTI-CLASSI-MATERIE'!$B58="ITP",IF(ISBLANK(ORARIO!AD31)=TRUE,"",ORARIO!AD31),"")</f>
        <v/>
      </c>
      <c r="AU31" s="4" t="str">
        <f>IF('DOCENTI-CLASSI-MATERIE'!$B58="ITP",IF(ISBLANK(ORARIO!#REF!)=TRUE,"",ORARIO!#REF!),"")</f>
        <v/>
      </c>
      <c r="AV31" s="4" t="str">
        <f>IF('DOCENTI-CLASSI-MATERIE'!$B58="ITP",IF(ISBLANK(ORARIO!#REF!)=TRUE,"",ORARIO!#REF!),"")</f>
        <v/>
      </c>
      <c r="AW31" s="4" t="str">
        <f>IF('DOCENTI-CLASSI-MATERIE'!$B58="ITP",IF(ISBLANK(ORARIO!#REF!)=TRUE,"",ORARIO!#REF!),"")</f>
        <v/>
      </c>
      <c r="AX31" s="4" t="str">
        <f>IF('DOCENTI-CLASSI-MATERIE'!$B58="ITP",IF(ISBLANK(ORARIO!#REF!)=TRUE,"",ORARIO!#REF!),"")</f>
        <v/>
      </c>
      <c r="AY31" s="6" t="str">
        <f>IF('DOCENTI-CLASSI-MATERIE'!$B58="ITP",IF(ISBLANK(ORARIO!#REF!)=TRUE,"",ORARIO!#REF!),"")</f>
        <v/>
      </c>
      <c r="AZ31" s="5" t="str">
        <f>IF('DOCENTI-CLASSI-MATERIE'!$B58="ITP",IF(ISBLANK(ORARIO!AE31)=TRUE,"",ORARIO!AE31),"")</f>
        <v/>
      </c>
      <c r="BA31" s="4" t="str">
        <f>IF('DOCENTI-CLASSI-MATERIE'!$B58="ITP",IF(ISBLANK(ORARIO!AF31)=TRUE,"",ORARIO!AF31),"")</f>
        <v/>
      </c>
      <c r="BB31" s="4" t="str">
        <f>IF('DOCENTI-CLASSI-MATERIE'!$B58="ITP",IF(ISBLANK(ORARIO!AG31)=TRUE,"",ORARIO!AG31),"")</f>
        <v/>
      </c>
      <c r="BC31" s="4" t="str">
        <f>IF('DOCENTI-CLASSI-MATERIE'!$B58="ITP",IF(ISBLANK(ORARIO!AH31)=TRUE,"",ORARIO!AH31),"")</f>
        <v/>
      </c>
      <c r="BD31" s="4" t="str">
        <f>IF('DOCENTI-CLASSI-MATERIE'!$B58="ITP",IF(ISBLANK(ORARIO!AI31)=TRUE,"",ORARIO!AI31),"")</f>
        <v/>
      </c>
      <c r="BE31" s="4" t="str">
        <f>IF('DOCENTI-CLASSI-MATERIE'!$B58="ITP",IF(ISBLANK(ORARIO!#REF!)=TRUE,"",ORARIO!#REF!),"")</f>
        <v/>
      </c>
      <c r="BF31" s="4" t="str">
        <f>IF('DOCENTI-CLASSI-MATERIE'!$B58="ITP",IF(ISBLANK(ORARIO!#REF!)=TRUE,"",ORARIO!#REF!),"")</f>
        <v/>
      </c>
      <c r="BG31" s="4" t="str">
        <f>IF('DOCENTI-CLASSI-MATERIE'!$B58="ITP",IF(ISBLANK(ORARIO!#REF!)=TRUE,"",ORARIO!#REF!),"")</f>
        <v/>
      </c>
      <c r="BH31" s="4" t="str">
        <f>IF('DOCENTI-CLASSI-MATERIE'!$B58="ITP",IF(ISBLANK(ORARIO!#REF!)=TRUE,"",ORARIO!#REF!),"")</f>
        <v/>
      </c>
      <c r="BI31" s="6" t="str">
        <f>IF('DOCENTI-CLASSI-MATERIE'!$B58="ITP",IF(ISBLANK(ORARIO!#REF!)=TRUE,"",ORARIO!#REF!),"")</f>
        <v/>
      </c>
    </row>
    <row r="32" spans="1:61" ht="20.100000000000001" customHeight="1">
      <c r="A32" s="78" t="str">
        <f>IF('DOCENTI-CLASSI-MATERIE'!B60="ITP",'DOCENTI-CLASSI-MATERIE'!A60,"")</f>
        <v>PAGANUCCI</v>
      </c>
      <c r="B32" s="5" t="str">
        <f>IF('DOCENTI-CLASSI-MATERIE'!$B60="ITP",IF(ISBLANK(ORARIO!C32)=TRUE,"",ORARIO!C32),"")</f>
        <v>2M</v>
      </c>
      <c r="C32" s="4" t="str">
        <f>IF('DOCENTI-CLASSI-MATERIE'!$B60="ITP",IF(ISBLANK(ORARIO!D32)=TRUE,"",ORARIO!D32),"")</f>
        <v>2T</v>
      </c>
      <c r="D32" s="4" t="str">
        <f>IF('DOCENTI-CLASSI-MATERIE'!$B60="ITP",IF(ISBLANK(ORARIO!E32)=TRUE,"",ORARIO!E32),"")</f>
        <v>2T</v>
      </c>
      <c r="E32" s="4" t="str">
        <f>IF('DOCENTI-CLASSI-MATERIE'!$B60="ITP",IF(ISBLANK(ORARIO!F32)=TRUE,"",ORARIO!F32),"")</f>
        <v>3C</v>
      </c>
      <c r="F32" s="4" t="str">
        <f>IF('DOCENTI-CLASSI-MATERIE'!$B60="ITP",IF(ISBLANK(ORARIO!G32)=TRUE,"",ORARIO!G32),"")</f>
        <v/>
      </c>
      <c r="G32" s="4" t="e">
        <f>IF('DOCENTI-CLASSI-MATERIE'!$B60="ITP",IF(ISBLANK(ORARIO!#REF!)=TRUE,"",ORARIO!#REF!),"")</f>
        <v>#REF!</v>
      </c>
      <c r="H32" s="4" t="e">
        <f>IF('DOCENTI-CLASSI-MATERIE'!$B60="ITP",IF(ISBLANK(ORARIO!#REF!)=TRUE,"",ORARIO!#REF!),"")</f>
        <v>#REF!</v>
      </c>
      <c r="I32" s="4" t="e">
        <f>IF('DOCENTI-CLASSI-MATERIE'!$B60="ITP",IF(ISBLANK(ORARIO!#REF!)=TRUE,"",ORARIO!#REF!),"")</f>
        <v>#REF!</v>
      </c>
      <c r="J32" s="4" t="e">
        <f>IF('DOCENTI-CLASSI-MATERIE'!$B60="ITP",IF(ISBLANK(ORARIO!#REF!)=TRUE,"",ORARIO!#REF!),"")</f>
        <v>#REF!</v>
      </c>
      <c r="K32" s="6" t="e">
        <f>IF('DOCENTI-CLASSI-MATERIE'!$B60="ITP",IF(ISBLANK(ORARIO!#REF!)=TRUE,"",ORARIO!#REF!),"")</f>
        <v>#REF!</v>
      </c>
      <c r="L32" s="5" t="str">
        <f>IF('DOCENTI-CLASSI-MATERIE'!$B60="ITP",IF(ISBLANK(ORARIO!H32)=TRUE,"",ORARIO!H32),"")</f>
        <v>1M</v>
      </c>
      <c r="M32" s="4" t="str">
        <f>IF('DOCENTI-CLASSI-MATERIE'!$B60="ITP",IF(ISBLANK(ORARIO!I32)=TRUE,"",ORARIO!I32),"")</f>
        <v/>
      </c>
      <c r="N32" s="4" t="str">
        <f>IF('DOCENTI-CLASSI-MATERIE'!$B60="ITP",IF(ISBLANK(ORARIO!J32)=TRUE,"",ORARIO!J32),"")</f>
        <v>3C</v>
      </c>
      <c r="O32" s="4" t="str">
        <f>IF('DOCENTI-CLASSI-MATERIE'!$B60="ITP",IF(ISBLANK(ORARIO!K32)=TRUE,"",ORARIO!K32),"")</f>
        <v>4C</v>
      </c>
      <c r="P32" s="4" t="str">
        <f>IF('DOCENTI-CLASSI-MATERIE'!$B60="ITP",IF(ISBLANK(ORARIO!L32)=TRUE,"",ORARIO!L32),"")</f>
        <v>4C</v>
      </c>
      <c r="Q32" s="4" t="str">
        <f>IF('DOCENTI-CLASSI-MATERIE'!$B60="ITP",IF(ISBLANK(ORARIO!M32)=TRUE,"",ORARIO!M32),"")</f>
        <v>4C</v>
      </c>
      <c r="R32" s="4" t="e">
        <f>IF('DOCENTI-CLASSI-MATERIE'!$B60="ITP",IF(ISBLANK(ORARIO!#REF!)=TRUE,"",ORARIO!#REF!),"")</f>
        <v>#REF!</v>
      </c>
      <c r="S32" s="4" t="e">
        <f>IF('DOCENTI-CLASSI-MATERIE'!$B60="ITP",IF(ISBLANK(ORARIO!#REF!)=TRUE,"",ORARIO!#REF!),"")</f>
        <v>#REF!</v>
      </c>
      <c r="T32" s="4" t="e">
        <f>IF('DOCENTI-CLASSI-MATERIE'!$B60="ITP",IF(ISBLANK(ORARIO!#REF!)=TRUE,"",ORARIO!#REF!),"")</f>
        <v>#REF!</v>
      </c>
      <c r="U32" s="6" t="e">
        <f>IF('DOCENTI-CLASSI-MATERIE'!$B60="ITP",IF(ISBLANK(ORARIO!#REF!)=TRUE,"",ORARIO!#REF!),"")</f>
        <v>#REF!</v>
      </c>
      <c r="V32" s="5" t="str">
        <f>IF('DOCENTI-CLASSI-MATERIE'!$B60="ITP",IF(ISBLANK(ORARIO!N32)=TRUE,"",ORARIO!N32),"")</f>
        <v/>
      </c>
      <c r="W32" s="4" t="str">
        <f>IF('DOCENTI-CLASSI-MATERIE'!$B60="ITP",IF(ISBLANK(ORARIO!O32)=TRUE,"",ORARIO!O32),"")</f>
        <v>3C</v>
      </c>
      <c r="X32" s="4" t="str">
        <f>IF('DOCENTI-CLASSI-MATERIE'!$B60="ITP",IF(ISBLANK(ORARIO!P32)=TRUE,"",ORARIO!P32),"")</f>
        <v/>
      </c>
      <c r="Y32" s="4" t="str">
        <f>IF('DOCENTI-CLASSI-MATERIE'!$B60="ITP",IF(ISBLANK(ORARIO!Q32)=TRUE,"",ORARIO!Q32),"")</f>
        <v/>
      </c>
      <c r="Z32" s="4" t="str">
        <f>IF('DOCENTI-CLASSI-MATERIE'!$B60="ITP",IF(ISBLANK(ORARIO!R32)=TRUE,"",ORARIO!R32),"")</f>
        <v>2M</v>
      </c>
      <c r="AA32" s="4" t="str">
        <f>IF('DOCENTI-CLASSI-MATERIE'!$B60="ITP",IF(ISBLANK(ORARIO!S32)=TRUE,"",ORARIO!S32),"")</f>
        <v>5C</v>
      </c>
      <c r="AB32" s="4" t="e">
        <f>IF('DOCENTI-CLASSI-MATERIE'!$B60="ITP",IF(ISBLANK(ORARIO!#REF!)=TRUE,"",ORARIO!#REF!),"")</f>
        <v>#REF!</v>
      </c>
      <c r="AC32" s="4" t="e">
        <f>IF('DOCENTI-CLASSI-MATERIE'!$B60="ITP",IF(ISBLANK(ORARIO!#REF!)=TRUE,"",ORARIO!#REF!),"")</f>
        <v>#REF!</v>
      </c>
      <c r="AD32" s="4" t="e">
        <f>IF('DOCENTI-CLASSI-MATERIE'!$B60="ITP",IF(ISBLANK(ORARIO!#REF!)=TRUE,"",ORARIO!#REF!),"")</f>
        <v>#REF!</v>
      </c>
      <c r="AE32" s="6" t="e">
        <f>IF('DOCENTI-CLASSI-MATERIE'!$B60="ITP",IF(ISBLANK(ORARIO!#REF!)=TRUE,"",ORARIO!#REF!),"")</f>
        <v>#REF!</v>
      </c>
      <c r="AF32" s="5" t="str">
        <f>IF('DOCENTI-CLASSI-MATERIE'!$B60="ITP",IF(ISBLANK(ORARIO!T32)=TRUE,"",ORARIO!T32),"")</f>
        <v/>
      </c>
      <c r="AG32" s="4" t="str">
        <f>IF('DOCENTI-CLASSI-MATERIE'!$B60="ITP",IF(ISBLANK(ORARIO!U32)=TRUE,"",ORARIO!U32),"")</f>
        <v/>
      </c>
      <c r="AH32" s="4" t="str">
        <f>IF('DOCENTI-CLASSI-MATERIE'!$B60="ITP",IF(ISBLANK(ORARIO!V32)=TRUE,"",ORARIO!V32),"")</f>
        <v/>
      </c>
      <c r="AI32" s="4" t="str">
        <f>IF('DOCENTI-CLASSI-MATERIE'!$B60="ITP",IF(ISBLANK(ORARIO!W32)=TRUE,"",ORARIO!W32),"")</f>
        <v>2M</v>
      </c>
      <c r="AJ32" s="4" t="str">
        <f>IF('DOCENTI-CLASSI-MATERIE'!$B60="ITP",IF(ISBLANK(ORARIO!X32)=TRUE,"",ORARIO!X32),"")</f>
        <v>1M</v>
      </c>
      <c r="AK32" s="4" t="str">
        <f>IF('DOCENTI-CLASSI-MATERIE'!$B60="ITP",IF(ISBLANK(ORARIO!Y32)=TRUE,"",ORARIO!Y32),"")</f>
        <v/>
      </c>
      <c r="AL32" s="4" t="e">
        <f>IF('DOCENTI-CLASSI-MATERIE'!$B60="ITP",IF(ISBLANK(ORARIO!#REF!)=TRUE,"",ORARIO!#REF!),"")</f>
        <v>#REF!</v>
      </c>
      <c r="AM32" s="4" t="e">
        <f>IF('DOCENTI-CLASSI-MATERIE'!$B60="ITP",IF(ISBLANK(ORARIO!#REF!)=TRUE,"",ORARIO!#REF!),"")</f>
        <v>#REF!</v>
      </c>
      <c r="AN32" s="4" t="e">
        <f>IF('DOCENTI-CLASSI-MATERIE'!$B60="ITP",IF(ISBLANK(ORARIO!#REF!)=TRUE,"",ORARIO!#REF!),"")</f>
        <v>#REF!</v>
      </c>
      <c r="AO32" s="6" t="e">
        <f>IF('DOCENTI-CLASSI-MATERIE'!$B60="ITP",IF(ISBLANK(ORARIO!#REF!)=TRUE,"",ORARIO!#REF!),"")</f>
        <v>#REF!</v>
      </c>
      <c r="AP32" s="5" t="str">
        <f>IF('DOCENTI-CLASSI-MATERIE'!$B60="ITP",IF(ISBLANK(ORARIO!Z32)=TRUE,"",ORARIO!Z32),"")</f>
        <v/>
      </c>
      <c r="AQ32" s="4" t="str">
        <f>IF('DOCENTI-CLASSI-MATERIE'!$B60="ITP",IF(ISBLANK(ORARIO!AA32)=TRUE,"",ORARIO!AA32),"")</f>
        <v/>
      </c>
      <c r="AR32" s="4" t="str">
        <f>IF('DOCENTI-CLASSI-MATERIE'!$B60="ITP",IF(ISBLANK(ORARIO!AB32)=TRUE,"",ORARIO!AB32),"")</f>
        <v/>
      </c>
      <c r="AS32" s="4" t="str">
        <f>IF('DOCENTI-CLASSI-MATERIE'!$B60="ITP",IF(ISBLANK(ORARIO!AC32)=TRUE,"",ORARIO!AC32),"")</f>
        <v/>
      </c>
      <c r="AT32" s="4" t="str">
        <f>IF('DOCENTI-CLASSI-MATERIE'!$B60="ITP",IF(ISBLANK(ORARIO!AD32)=TRUE,"",ORARIO!AD32),"")</f>
        <v/>
      </c>
      <c r="AU32" s="4" t="e">
        <f>IF('DOCENTI-CLASSI-MATERIE'!$B60="ITP",IF(ISBLANK(ORARIO!#REF!)=TRUE,"",ORARIO!#REF!),"")</f>
        <v>#REF!</v>
      </c>
      <c r="AV32" s="4" t="e">
        <f>IF('DOCENTI-CLASSI-MATERIE'!$B60="ITP",IF(ISBLANK(ORARIO!#REF!)=TRUE,"",ORARIO!#REF!),"")</f>
        <v>#REF!</v>
      </c>
      <c r="AW32" s="4" t="e">
        <f>IF('DOCENTI-CLASSI-MATERIE'!$B60="ITP",IF(ISBLANK(ORARIO!#REF!)=TRUE,"",ORARIO!#REF!),"")</f>
        <v>#REF!</v>
      </c>
      <c r="AX32" s="4" t="e">
        <f>IF('DOCENTI-CLASSI-MATERIE'!$B60="ITP",IF(ISBLANK(ORARIO!#REF!)=TRUE,"",ORARIO!#REF!),"")</f>
        <v>#REF!</v>
      </c>
      <c r="AY32" s="6" t="e">
        <f>IF('DOCENTI-CLASSI-MATERIE'!$B60="ITP",IF(ISBLANK(ORARIO!#REF!)=TRUE,"",ORARIO!#REF!),"")</f>
        <v>#REF!</v>
      </c>
      <c r="AZ32" s="5" t="str">
        <f>IF('DOCENTI-CLASSI-MATERIE'!$B60="ITP",IF(ISBLANK(ORARIO!AE32)=TRUE,"",ORARIO!AE32),"")</f>
        <v/>
      </c>
      <c r="BA32" s="4" t="str">
        <f>IF('DOCENTI-CLASSI-MATERIE'!$B60="ITP",IF(ISBLANK(ORARIO!AF32)=TRUE,"",ORARIO!AF32),"")</f>
        <v>4C</v>
      </c>
      <c r="BB32" s="4" t="str">
        <f>IF('DOCENTI-CLASSI-MATERIE'!$B60="ITP",IF(ISBLANK(ORARIO!AG32)=TRUE,"",ORARIO!AG32),"")</f>
        <v>1M</v>
      </c>
      <c r="BC32" s="4" t="str">
        <f>IF('DOCENTI-CLASSI-MATERIE'!$B60="ITP",IF(ISBLANK(ORARIO!AH32)=TRUE,"",ORARIO!AH32),"")</f>
        <v>5C</v>
      </c>
      <c r="BD32" s="4" t="str">
        <f>IF('DOCENTI-CLASSI-MATERIE'!$B60="ITP",IF(ISBLANK(ORARIO!AI32)=TRUE,"",ORARIO!AI32),"")</f>
        <v>5C</v>
      </c>
      <c r="BE32" s="4" t="e">
        <f>IF('DOCENTI-CLASSI-MATERIE'!$B60="ITP",IF(ISBLANK(ORARIO!#REF!)=TRUE,"",ORARIO!#REF!),"")</f>
        <v>#REF!</v>
      </c>
      <c r="BF32" s="4" t="e">
        <f>IF('DOCENTI-CLASSI-MATERIE'!$B60="ITP",IF(ISBLANK(ORARIO!#REF!)=TRUE,"",ORARIO!#REF!),"")</f>
        <v>#REF!</v>
      </c>
      <c r="BG32" s="4" t="e">
        <f>IF('DOCENTI-CLASSI-MATERIE'!$B60="ITP",IF(ISBLANK(ORARIO!#REF!)=TRUE,"",ORARIO!#REF!),"")</f>
        <v>#REF!</v>
      </c>
      <c r="BH32" s="4" t="e">
        <f>IF('DOCENTI-CLASSI-MATERIE'!$B60="ITP",IF(ISBLANK(ORARIO!#REF!)=TRUE,"",ORARIO!#REF!),"")</f>
        <v>#REF!</v>
      </c>
      <c r="BI32" s="6" t="e">
        <f>IF('DOCENTI-CLASSI-MATERIE'!$B60="ITP",IF(ISBLANK(ORARIO!#REF!)=TRUE,"",ORARIO!#REF!),"")</f>
        <v>#REF!</v>
      </c>
    </row>
    <row r="33" spans="1:61" ht="20.100000000000001" customHeight="1">
      <c r="A33" s="78" t="str">
        <f>IF('DOCENTI-CLASSI-MATERIE'!B62="ITP",'DOCENTI-CLASSI-MATERIE'!A62,"")</f>
        <v/>
      </c>
      <c r="B33" s="5" t="str">
        <f>IF('DOCENTI-CLASSI-MATERIE'!$B62="ITP",IF(ISBLANK(ORARIO!C33)=TRUE,"",ORARIO!C33),"")</f>
        <v/>
      </c>
      <c r="C33" s="4" t="str">
        <f>IF('DOCENTI-CLASSI-MATERIE'!$B62="ITP",IF(ISBLANK(ORARIO!D33)=TRUE,"",ORARIO!D33),"")</f>
        <v/>
      </c>
      <c r="D33" s="4" t="str">
        <f>IF('DOCENTI-CLASSI-MATERIE'!$B62="ITP",IF(ISBLANK(ORARIO!E33)=TRUE,"",ORARIO!E33),"")</f>
        <v/>
      </c>
      <c r="E33" s="4" t="str">
        <f>IF('DOCENTI-CLASSI-MATERIE'!$B62="ITP",IF(ISBLANK(ORARIO!F33)=TRUE,"",ORARIO!F33),"")</f>
        <v/>
      </c>
      <c r="F33" s="4" t="str">
        <f>IF('DOCENTI-CLASSI-MATERIE'!$B62="ITP",IF(ISBLANK(ORARIO!G33)=TRUE,"",ORARIO!G33),"")</f>
        <v/>
      </c>
      <c r="G33" s="4" t="str">
        <f>IF('DOCENTI-CLASSI-MATERIE'!$B62="ITP",IF(ISBLANK(ORARIO!#REF!)=TRUE,"",ORARIO!#REF!),"")</f>
        <v/>
      </c>
      <c r="H33" s="4" t="str">
        <f>IF('DOCENTI-CLASSI-MATERIE'!$B62="ITP",IF(ISBLANK(ORARIO!#REF!)=TRUE,"",ORARIO!#REF!),"")</f>
        <v/>
      </c>
      <c r="I33" s="4" t="str">
        <f>IF('DOCENTI-CLASSI-MATERIE'!$B62="ITP",IF(ISBLANK(ORARIO!#REF!)=TRUE,"",ORARIO!#REF!),"")</f>
        <v/>
      </c>
      <c r="J33" s="4" t="str">
        <f>IF('DOCENTI-CLASSI-MATERIE'!$B62="ITP",IF(ISBLANK(ORARIO!#REF!)=TRUE,"",ORARIO!#REF!),"")</f>
        <v/>
      </c>
      <c r="K33" s="6" t="str">
        <f>IF('DOCENTI-CLASSI-MATERIE'!$B62="ITP",IF(ISBLANK(ORARIO!#REF!)=TRUE,"",ORARIO!#REF!),"")</f>
        <v/>
      </c>
      <c r="L33" s="5" t="str">
        <f>IF('DOCENTI-CLASSI-MATERIE'!$B62="ITP",IF(ISBLANK(ORARIO!H33)=TRUE,"",ORARIO!H33),"")</f>
        <v/>
      </c>
      <c r="M33" s="4" t="str">
        <f>IF('DOCENTI-CLASSI-MATERIE'!$B62="ITP",IF(ISBLANK(ORARIO!I33)=TRUE,"",ORARIO!I33),"")</f>
        <v/>
      </c>
      <c r="N33" s="4" t="str">
        <f>IF('DOCENTI-CLASSI-MATERIE'!$B62="ITP",IF(ISBLANK(ORARIO!J33)=TRUE,"",ORARIO!J33),"")</f>
        <v/>
      </c>
      <c r="O33" s="4" t="str">
        <f>IF('DOCENTI-CLASSI-MATERIE'!$B62="ITP",IF(ISBLANK(ORARIO!K33)=TRUE,"",ORARIO!K33),"")</f>
        <v/>
      </c>
      <c r="P33" s="4" t="str">
        <f>IF('DOCENTI-CLASSI-MATERIE'!$B62="ITP",IF(ISBLANK(ORARIO!L33)=TRUE,"",ORARIO!L33),"")</f>
        <v/>
      </c>
      <c r="Q33" s="4" t="str">
        <f>IF('DOCENTI-CLASSI-MATERIE'!$B62="ITP",IF(ISBLANK(ORARIO!M33)=TRUE,"",ORARIO!M33),"")</f>
        <v/>
      </c>
      <c r="R33" s="4" t="str">
        <f>IF('DOCENTI-CLASSI-MATERIE'!$B62="ITP",IF(ISBLANK(ORARIO!#REF!)=TRUE,"",ORARIO!#REF!),"")</f>
        <v/>
      </c>
      <c r="S33" s="4" t="str">
        <f>IF('DOCENTI-CLASSI-MATERIE'!$B62="ITP",IF(ISBLANK(ORARIO!#REF!)=TRUE,"",ORARIO!#REF!),"")</f>
        <v/>
      </c>
      <c r="T33" s="4" t="str">
        <f>IF('DOCENTI-CLASSI-MATERIE'!$B62="ITP",IF(ISBLANK(ORARIO!#REF!)=TRUE,"",ORARIO!#REF!),"")</f>
        <v/>
      </c>
      <c r="U33" s="6" t="str">
        <f>IF('DOCENTI-CLASSI-MATERIE'!$B62="ITP",IF(ISBLANK(ORARIO!#REF!)=TRUE,"",ORARIO!#REF!),"")</f>
        <v/>
      </c>
      <c r="V33" s="5" t="str">
        <f>IF('DOCENTI-CLASSI-MATERIE'!$B62="ITP",IF(ISBLANK(ORARIO!N33)=TRUE,"",ORARIO!N33),"")</f>
        <v/>
      </c>
      <c r="W33" s="4" t="str">
        <f>IF('DOCENTI-CLASSI-MATERIE'!$B62="ITP",IF(ISBLANK(ORARIO!O33)=TRUE,"",ORARIO!O33),"")</f>
        <v/>
      </c>
      <c r="X33" s="4" t="str">
        <f>IF('DOCENTI-CLASSI-MATERIE'!$B62="ITP",IF(ISBLANK(ORARIO!P33)=TRUE,"",ORARIO!P33),"")</f>
        <v/>
      </c>
      <c r="Y33" s="4" t="str">
        <f>IF('DOCENTI-CLASSI-MATERIE'!$B62="ITP",IF(ISBLANK(ORARIO!Q33)=TRUE,"",ORARIO!Q33),"")</f>
        <v/>
      </c>
      <c r="Z33" s="4" t="str">
        <f>IF('DOCENTI-CLASSI-MATERIE'!$B62="ITP",IF(ISBLANK(ORARIO!R33)=TRUE,"",ORARIO!R33),"")</f>
        <v/>
      </c>
      <c r="AA33" s="4" t="str">
        <f>IF('DOCENTI-CLASSI-MATERIE'!$B62="ITP",IF(ISBLANK(ORARIO!S33)=TRUE,"",ORARIO!S33),"")</f>
        <v/>
      </c>
      <c r="AB33" s="4" t="str">
        <f>IF('DOCENTI-CLASSI-MATERIE'!$B62="ITP",IF(ISBLANK(ORARIO!#REF!)=TRUE,"",ORARIO!#REF!),"")</f>
        <v/>
      </c>
      <c r="AC33" s="4" t="str">
        <f>IF('DOCENTI-CLASSI-MATERIE'!$B62="ITP",IF(ISBLANK(ORARIO!#REF!)=TRUE,"",ORARIO!#REF!),"")</f>
        <v/>
      </c>
      <c r="AD33" s="4" t="str">
        <f>IF('DOCENTI-CLASSI-MATERIE'!$B62="ITP",IF(ISBLANK(ORARIO!#REF!)=TRUE,"",ORARIO!#REF!),"")</f>
        <v/>
      </c>
      <c r="AE33" s="6" t="str">
        <f>IF('DOCENTI-CLASSI-MATERIE'!$B62="ITP",IF(ISBLANK(ORARIO!#REF!)=TRUE,"",ORARIO!#REF!),"")</f>
        <v/>
      </c>
      <c r="AF33" s="5" t="str">
        <f>IF('DOCENTI-CLASSI-MATERIE'!$B62="ITP",IF(ISBLANK(ORARIO!T33)=TRUE,"",ORARIO!T33),"")</f>
        <v/>
      </c>
      <c r="AG33" s="4" t="str">
        <f>IF('DOCENTI-CLASSI-MATERIE'!$B62="ITP",IF(ISBLANK(ORARIO!U33)=TRUE,"",ORARIO!U33),"")</f>
        <v/>
      </c>
      <c r="AH33" s="4" t="str">
        <f>IF('DOCENTI-CLASSI-MATERIE'!$B62="ITP",IF(ISBLANK(ORARIO!V33)=TRUE,"",ORARIO!V33),"")</f>
        <v/>
      </c>
      <c r="AI33" s="4" t="str">
        <f>IF('DOCENTI-CLASSI-MATERIE'!$B62="ITP",IF(ISBLANK(ORARIO!W33)=TRUE,"",ORARIO!W33),"")</f>
        <v/>
      </c>
      <c r="AJ33" s="4" t="str">
        <f>IF('DOCENTI-CLASSI-MATERIE'!$B62="ITP",IF(ISBLANK(ORARIO!X33)=TRUE,"",ORARIO!X33),"")</f>
        <v/>
      </c>
      <c r="AK33" s="4" t="str">
        <f>IF('DOCENTI-CLASSI-MATERIE'!$B62="ITP",IF(ISBLANK(ORARIO!Y33)=TRUE,"",ORARIO!Y33),"")</f>
        <v/>
      </c>
      <c r="AL33" s="4" t="str">
        <f>IF('DOCENTI-CLASSI-MATERIE'!$B62="ITP",IF(ISBLANK(ORARIO!#REF!)=TRUE,"",ORARIO!#REF!),"")</f>
        <v/>
      </c>
      <c r="AM33" s="4" t="str">
        <f>IF('DOCENTI-CLASSI-MATERIE'!$B62="ITP",IF(ISBLANK(ORARIO!#REF!)=TRUE,"",ORARIO!#REF!),"")</f>
        <v/>
      </c>
      <c r="AN33" s="4" t="str">
        <f>IF('DOCENTI-CLASSI-MATERIE'!$B62="ITP",IF(ISBLANK(ORARIO!#REF!)=TRUE,"",ORARIO!#REF!),"")</f>
        <v/>
      </c>
      <c r="AO33" s="6" t="str">
        <f>IF('DOCENTI-CLASSI-MATERIE'!$B62="ITP",IF(ISBLANK(ORARIO!#REF!)=TRUE,"",ORARIO!#REF!),"")</f>
        <v/>
      </c>
      <c r="AP33" s="5" t="str">
        <f>IF('DOCENTI-CLASSI-MATERIE'!$B62="ITP",IF(ISBLANK(ORARIO!Z33)=TRUE,"",ORARIO!Z33),"")</f>
        <v/>
      </c>
      <c r="AQ33" s="4" t="str">
        <f>IF('DOCENTI-CLASSI-MATERIE'!$B62="ITP",IF(ISBLANK(ORARIO!AA33)=TRUE,"",ORARIO!AA33),"")</f>
        <v/>
      </c>
      <c r="AR33" s="4" t="str">
        <f>IF('DOCENTI-CLASSI-MATERIE'!$B62="ITP",IF(ISBLANK(ORARIO!AB33)=TRUE,"",ORARIO!AB33),"")</f>
        <v/>
      </c>
      <c r="AS33" s="4" t="str">
        <f>IF('DOCENTI-CLASSI-MATERIE'!$B62="ITP",IF(ISBLANK(ORARIO!AC33)=TRUE,"",ORARIO!AC33),"")</f>
        <v/>
      </c>
      <c r="AT33" s="4" t="str">
        <f>IF('DOCENTI-CLASSI-MATERIE'!$B62="ITP",IF(ISBLANK(ORARIO!AD33)=TRUE,"",ORARIO!AD33),"")</f>
        <v/>
      </c>
      <c r="AU33" s="4" t="str">
        <f>IF('DOCENTI-CLASSI-MATERIE'!$B62="ITP",IF(ISBLANK(ORARIO!#REF!)=TRUE,"",ORARIO!#REF!),"")</f>
        <v/>
      </c>
      <c r="AV33" s="4" t="str">
        <f>IF('DOCENTI-CLASSI-MATERIE'!$B62="ITP",IF(ISBLANK(ORARIO!#REF!)=TRUE,"",ORARIO!#REF!),"")</f>
        <v/>
      </c>
      <c r="AW33" s="4" t="str">
        <f>IF('DOCENTI-CLASSI-MATERIE'!$B62="ITP",IF(ISBLANK(ORARIO!#REF!)=TRUE,"",ORARIO!#REF!),"")</f>
        <v/>
      </c>
      <c r="AX33" s="4" t="str">
        <f>IF('DOCENTI-CLASSI-MATERIE'!$B62="ITP",IF(ISBLANK(ORARIO!#REF!)=TRUE,"",ORARIO!#REF!),"")</f>
        <v/>
      </c>
      <c r="AY33" s="6" t="str">
        <f>IF('DOCENTI-CLASSI-MATERIE'!$B62="ITP",IF(ISBLANK(ORARIO!#REF!)=TRUE,"",ORARIO!#REF!),"")</f>
        <v/>
      </c>
      <c r="AZ33" s="5" t="str">
        <f>IF('DOCENTI-CLASSI-MATERIE'!$B62="ITP",IF(ISBLANK(ORARIO!AE33)=TRUE,"",ORARIO!AE33),"")</f>
        <v/>
      </c>
      <c r="BA33" s="4" t="str">
        <f>IF('DOCENTI-CLASSI-MATERIE'!$B62="ITP",IF(ISBLANK(ORARIO!AF33)=TRUE,"",ORARIO!AF33),"")</f>
        <v/>
      </c>
      <c r="BB33" s="4" t="str">
        <f>IF('DOCENTI-CLASSI-MATERIE'!$B62="ITP",IF(ISBLANK(ORARIO!AG33)=TRUE,"",ORARIO!AG33),"")</f>
        <v/>
      </c>
      <c r="BC33" s="4" t="str">
        <f>IF('DOCENTI-CLASSI-MATERIE'!$B62="ITP",IF(ISBLANK(ORARIO!AH33)=TRUE,"",ORARIO!AH33),"")</f>
        <v/>
      </c>
      <c r="BD33" s="4" t="str">
        <f>IF('DOCENTI-CLASSI-MATERIE'!$B62="ITP",IF(ISBLANK(ORARIO!AI33)=TRUE,"",ORARIO!AI33),"")</f>
        <v/>
      </c>
      <c r="BE33" s="4" t="str">
        <f>IF('DOCENTI-CLASSI-MATERIE'!$B62="ITP",IF(ISBLANK(ORARIO!#REF!)=TRUE,"",ORARIO!#REF!),"")</f>
        <v/>
      </c>
      <c r="BF33" s="4" t="str">
        <f>IF('DOCENTI-CLASSI-MATERIE'!$B62="ITP",IF(ISBLANK(ORARIO!#REF!)=TRUE,"",ORARIO!#REF!),"")</f>
        <v/>
      </c>
      <c r="BG33" s="4" t="str">
        <f>IF('DOCENTI-CLASSI-MATERIE'!$B62="ITP",IF(ISBLANK(ORARIO!#REF!)=TRUE,"",ORARIO!#REF!),"")</f>
        <v/>
      </c>
      <c r="BH33" s="4" t="str">
        <f>IF('DOCENTI-CLASSI-MATERIE'!$B62="ITP",IF(ISBLANK(ORARIO!#REF!)=TRUE,"",ORARIO!#REF!),"")</f>
        <v/>
      </c>
      <c r="BI33" s="6" t="str">
        <f>IF('DOCENTI-CLASSI-MATERIE'!$B62="ITP",IF(ISBLANK(ORARIO!#REF!)=TRUE,"",ORARIO!#REF!),"")</f>
        <v/>
      </c>
    </row>
    <row r="34" spans="1:61" ht="20.100000000000001" customHeight="1">
      <c r="A34" s="78" t="str">
        <f>IF('DOCENTI-CLASSI-MATERIE'!B64="ITP",'DOCENTI-CLASSI-MATERIE'!A64,"")</f>
        <v/>
      </c>
      <c r="B34" s="5" t="str">
        <f>IF('DOCENTI-CLASSI-MATERIE'!$B64="ITP",IF(ISBLANK(ORARIO!C34)=TRUE,"",ORARIO!C34),"")</f>
        <v/>
      </c>
      <c r="C34" s="4" t="str">
        <f>IF('DOCENTI-CLASSI-MATERIE'!$B64="ITP",IF(ISBLANK(ORARIO!D34)=TRUE,"",ORARIO!D34),"")</f>
        <v/>
      </c>
      <c r="D34" s="4" t="str">
        <f>IF('DOCENTI-CLASSI-MATERIE'!$B64="ITP",IF(ISBLANK(ORARIO!E34)=TRUE,"",ORARIO!E34),"")</f>
        <v/>
      </c>
      <c r="E34" s="4" t="str">
        <f>IF('DOCENTI-CLASSI-MATERIE'!$B64="ITP",IF(ISBLANK(ORARIO!F34)=TRUE,"",ORARIO!F34),"")</f>
        <v/>
      </c>
      <c r="F34" s="4" t="str">
        <f>IF('DOCENTI-CLASSI-MATERIE'!$B64="ITP",IF(ISBLANK(ORARIO!G34)=TRUE,"",ORARIO!G34),"")</f>
        <v/>
      </c>
      <c r="G34" s="4" t="str">
        <f>IF('DOCENTI-CLASSI-MATERIE'!$B64="ITP",IF(ISBLANK(ORARIO!#REF!)=TRUE,"",ORARIO!#REF!),"")</f>
        <v/>
      </c>
      <c r="H34" s="4" t="str">
        <f>IF('DOCENTI-CLASSI-MATERIE'!$B64="ITP",IF(ISBLANK(ORARIO!#REF!)=TRUE,"",ORARIO!#REF!),"")</f>
        <v/>
      </c>
      <c r="I34" s="4" t="str">
        <f>IF('DOCENTI-CLASSI-MATERIE'!$B64="ITP",IF(ISBLANK(ORARIO!#REF!)=TRUE,"",ORARIO!#REF!),"")</f>
        <v/>
      </c>
      <c r="J34" s="4" t="str">
        <f>IF('DOCENTI-CLASSI-MATERIE'!$B64="ITP",IF(ISBLANK(ORARIO!#REF!)=TRUE,"",ORARIO!#REF!),"")</f>
        <v/>
      </c>
      <c r="K34" s="6" t="str">
        <f>IF('DOCENTI-CLASSI-MATERIE'!$B64="ITP",IF(ISBLANK(ORARIO!#REF!)=TRUE,"",ORARIO!#REF!),"")</f>
        <v/>
      </c>
      <c r="L34" s="5" t="str">
        <f>IF('DOCENTI-CLASSI-MATERIE'!$B64="ITP",IF(ISBLANK(ORARIO!H34)=TRUE,"",ORARIO!H34),"")</f>
        <v/>
      </c>
      <c r="M34" s="4" t="str">
        <f>IF('DOCENTI-CLASSI-MATERIE'!$B64="ITP",IF(ISBLANK(ORARIO!I34)=TRUE,"",ORARIO!I34),"")</f>
        <v/>
      </c>
      <c r="N34" s="4" t="str">
        <f>IF('DOCENTI-CLASSI-MATERIE'!$B64="ITP",IF(ISBLANK(ORARIO!J34)=TRUE,"",ORARIO!J34),"")</f>
        <v/>
      </c>
      <c r="O34" s="4" t="str">
        <f>IF('DOCENTI-CLASSI-MATERIE'!$B64="ITP",IF(ISBLANK(ORARIO!K34)=TRUE,"",ORARIO!K34),"")</f>
        <v/>
      </c>
      <c r="P34" s="4" t="str">
        <f>IF('DOCENTI-CLASSI-MATERIE'!$B64="ITP",IF(ISBLANK(ORARIO!L34)=TRUE,"",ORARIO!L34),"")</f>
        <v/>
      </c>
      <c r="Q34" s="4" t="str">
        <f>IF('DOCENTI-CLASSI-MATERIE'!$B64="ITP",IF(ISBLANK(ORARIO!M34)=TRUE,"",ORARIO!M34),"")</f>
        <v/>
      </c>
      <c r="R34" s="4" t="str">
        <f>IF('DOCENTI-CLASSI-MATERIE'!$B64="ITP",IF(ISBLANK(ORARIO!#REF!)=TRUE,"",ORARIO!#REF!),"")</f>
        <v/>
      </c>
      <c r="S34" s="4" t="str">
        <f>IF('DOCENTI-CLASSI-MATERIE'!$B64="ITP",IF(ISBLANK(ORARIO!#REF!)=TRUE,"",ORARIO!#REF!),"")</f>
        <v/>
      </c>
      <c r="T34" s="4" t="str">
        <f>IF('DOCENTI-CLASSI-MATERIE'!$B64="ITP",IF(ISBLANK(ORARIO!#REF!)=TRUE,"",ORARIO!#REF!),"")</f>
        <v/>
      </c>
      <c r="U34" s="6" t="str">
        <f>IF('DOCENTI-CLASSI-MATERIE'!$B64="ITP",IF(ISBLANK(ORARIO!#REF!)=TRUE,"",ORARIO!#REF!),"")</f>
        <v/>
      </c>
      <c r="V34" s="5" t="str">
        <f>IF('DOCENTI-CLASSI-MATERIE'!$B64="ITP",IF(ISBLANK(ORARIO!N34)=TRUE,"",ORARIO!N34),"")</f>
        <v/>
      </c>
      <c r="W34" s="4" t="str">
        <f>IF('DOCENTI-CLASSI-MATERIE'!$B64="ITP",IF(ISBLANK(ORARIO!O34)=TRUE,"",ORARIO!O34),"")</f>
        <v/>
      </c>
      <c r="X34" s="4" t="str">
        <f>IF('DOCENTI-CLASSI-MATERIE'!$B64="ITP",IF(ISBLANK(ORARIO!P34)=TRUE,"",ORARIO!P34),"")</f>
        <v/>
      </c>
      <c r="Y34" s="4" t="str">
        <f>IF('DOCENTI-CLASSI-MATERIE'!$B64="ITP",IF(ISBLANK(ORARIO!Q34)=TRUE,"",ORARIO!Q34),"")</f>
        <v/>
      </c>
      <c r="Z34" s="4" t="str">
        <f>IF('DOCENTI-CLASSI-MATERIE'!$B64="ITP",IF(ISBLANK(ORARIO!R34)=TRUE,"",ORARIO!R34),"")</f>
        <v/>
      </c>
      <c r="AA34" s="4" t="str">
        <f>IF('DOCENTI-CLASSI-MATERIE'!$B64="ITP",IF(ISBLANK(ORARIO!S34)=TRUE,"",ORARIO!S34),"")</f>
        <v/>
      </c>
      <c r="AB34" s="4" t="str">
        <f>IF('DOCENTI-CLASSI-MATERIE'!$B64="ITP",IF(ISBLANK(ORARIO!#REF!)=TRUE,"",ORARIO!#REF!),"")</f>
        <v/>
      </c>
      <c r="AC34" s="4" t="str">
        <f>IF('DOCENTI-CLASSI-MATERIE'!$B64="ITP",IF(ISBLANK(ORARIO!#REF!)=TRUE,"",ORARIO!#REF!),"")</f>
        <v/>
      </c>
      <c r="AD34" s="4" t="str">
        <f>IF('DOCENTI-CLASSI-MATERIE'!$B64="ITP",IF(ISBLANK(ORARIO!#REF!)=TRUE,"",ORARIO!#REF!),"")</f>
        <v/>
      </c>
      <c r="AE34" s="6" t="str">
        <f>IF('DOCENTI-CLASSI-MATERIE'!$B64="ITP",IF(ISBLANK(ORARIO!#REF!)=TRUE,"",ORARIO!#REF!),"")</f>
        <v/>
      </c>
      <c r="AF34" s="5" t="str">
        <f>IF('DOCENTI-CLASSI-MATERIE'!$B64="ITP",IF(ISBLANK(ORARIO!T34)=TRUE,"",ORARIO!T34),"")</f>
        <v/>
      </c>
      <c r="AG34" s="4" t="str">
        <f>IF('DOCENTI-CLASSI-MATERIE'!$B64="ITP",IF(ISBLANK(ORARIO!U34)=TRUE,"",ORARIO!U34),"")</f>
        <v/>
      </c>
      <c r="AH34" s="4" t="str">
        <f>IF('DOCENTI-CLASSI-MATERIE'!$B64="ITP",IF(ISBLANK(ORARIO!V34)=TRUE,"",ORARIO!V34),"")</f>
        <v/>
      </c>
      <c r="AI34" s="4" t="str">
        <f>IF('DOCENTI-CLASSI-MATERIE'!$B64="ITP",IF(ISBLANK(ORARIO!W34)=TRUE,"",ORARIO!W34),"")</f>
        <v/>
      </c>
      <c r="AJ34" s="4" t="str">
        <f>IF('DOCENTI-CLASSI-MATERIE'!$B64="ITP",IF(ISBLANK(ORARIO!X34)=TRUE,"",ORARIO!X34),"")</f>
        <v/>
      </c>
      <c r="AK34" s="4" t="str">
        <f>IF('DOCENTI-CLASSI-MATERIE'!$B64="ITP",IF(ISBLANK(ORARIO!Y34)=TRUE,"",ORARIO!Y34),"")</f>
        <v/>
      </c>
      <c r="AL34" s="4" t="str">
        <f>IF('DOCENTI-CLASSI-MATERIE'!$B64="ITP",IF(ISBLANK(ORARIO!#REF!)=TRUE,"",ORARIO!#REF!),"")</f>
        <v/>
      </c>
      <c r="AM34" s="4" t="str">
        <f>IF('DOCENTI-CLASSI-MATERIE'!$B64="ITP",IF(ISBLANK(ORARIO!#REF!)=TRUE,"",ORARIO!#REF!),"")</f>
        <v/>
      </c>
      <c r="AN34" s="4" t="str">
        <f>IF('DOCENTI-CLASSI-MATERIE'!$B64="ITP",IF(ISBLANK(ORARIO!#REF!)=TRUE,"",ORARIO!#REF!),"")</f>
        <v/>
      </c>
      <c r="AO34" s="6" t="str">
        <f>IF('DOCENTI-CLASSI-MATERIE'!$B64="ITP",IF(ISBLANK(ORARIO!#REF!)=TRUE,"",ORARIO!#REF!),"")</f>
        <v/>
      </c>
      <c r="AP34" s="5" t="str">
        <f>IF('DOCENTI-CLASSI-MATERIE'!$B64="ITP",IF(ISBLANK(ORARIO!Z34)=TRUE,"",ORARIO!Z34),"")</f>
        <v/>
      </c>
      <c r="AQ34" s="4" t="str">
        <f>IF('DOCENTI-CLASSI-MATERIE'!$B64="ITP",IF(ISBLANK(ORARIO!AA34)=TRUE,"",ORARIO!AA34),"")</f>
        <v/>
      </c>
      <c r="AR34" s="4" t="str">
        <f>IF('DOCENTI-CLASSI-MATERIE'!$B64="ITP",IF(ISBLANK(ORARIO!AB34)=TRUE,"",ORARIO!AB34),"")</f>
        <v/>
      </c>
      <c r="AS34" s="4" t="str">
        <f>IF('DOCENTI-CLASSI-MATERIE'!$B64="ITP",IF(ISBLANK(ORARIO!AC34)=TRUE,"",ORARIO!AC34),"")</f>
        <v/>
      </c>
      <c r="AT34" s="4" t="str">
        <f>IF('DOCENTI-CLASSI-MATERIE'!$B64="ITP",IF(ISBLANK(ORARIO!AD34)=TRUE,"",ORARIO!AD34),"")</f>
        <v/>
      </c>
      <c r="AU34" s="4" t="str">
        <f>IF('DOCENTI-CLASSI-MATERIE'!$B64="ITP",IF(ISBLANK(ORARIO!#REF!)=TRUE,"",ORARIO!#REF!),"")</f>
        <v/>
      </c>
      <c r="AV34" s="4" t="str">
        <f>IF('DOCENTI-CLASSI-MATERIE'!$B64="ITP",IF(ISBLANK(ORARIO!#REF!)=TRUE,"",ORARIO!#REF!),"")</f>
        <v/>
      </c>
      <c r="AW34" s="4" t="str">
        <f>IF('DOCENTI-CLASSI-MATERIE'!$B64="ITP",IF(ISBLANK(ORARIO!#REF!)=TRUE,"",ORARIO!#REF!),"")</f>
        <v/>
      </c>
      <c r="AX34" s="4" t="str">
        <f>IF('DOCENTI-CLASSI-MATERIE'!$B64="ITP",IF(ISBLANK(ORARIO!#REF!)=TRUE,"",ORARIO!#REF!),"")</f>
        <v/>
      </c>
      <c r="AY34" s="6" t="str">
        <f>IF('DOCENTI-CLASSI-MATERIE'!$B64="ITP",IF(ISBLANK(ORARIO!#REF!)=TRUE,"",ORARIO!#REF!),"")</f>
        <v/>
      </c>
      <c r="AZ34" s="5" t="str">
        <f>IF('DOCENTI-CLASSI-MATERIE'!$B64="ITP",IF(ISBLANK(ORARIO!AE34)=TRUE,"",ORARIO!AE34),"")</f>
        <v/>
      </c>
      <c r="BA34" s="4" t="str">
        <f>IF('DOCENTI-CLASSI-MATERIE'!$B64="ITP",IF(ISBLANK(ORARIO!AF34)=TRUE,"",ORARIO!AF34),"")</f>
        <v/>
      </c>
      <c r="BB34" s="4" t="str">
        <f>IF('DOCENTI-CLASSI-MATERIE'!$B64="ITP",IF(ISBLANK(ORARIO!AG34)=TRUE,"",ORARIO!AG34),"")</f>
        <v/>
      </c>
      <c r="BC34" s="4" t="str">
        <f>IF('DOCENTI-CLASSI-MATERIE'!$B64="ITP",IF(ISBLANK(ORARIO!AH34)=TRUE,"",ORARIO!AH34),"")</f>
        <v/>
      </c>
      <c r="BD34" s="4" t="str">
        <f>IF('DOCENTI-CLASSI-MATERIE'!$B64="ITP",IF(ISBLANK(ORARIO!AI34)=TRUE,"",ORARIO!AI34),"")</f>
        <v/>
      </c>
      <c r="BE34" s="4" t="str">
        <f>IF('DOCENTI-CLASSI-MATERIE'!$B64="ITP",IF(ISBLANK(ORARIO!#REF!)=TRUE,"",ORARIO!#REF!),"")</f>
        <v/>
      </c>
      <c r="BF34" s="4" t="str">
        <f>IF('DOCENTI-CLASSI-MATERIE'!$B64="ITP",IF(ISBLANK(ORARIO!#REF!)=TRUE,"",ORARIO!#REF!),"")</f>
        <v/>
      </c>
      <c r="BG34" s="4" t="str">
        <f>IF('DOCENTI-CLASSI-MATERIE'!$B64="ITP",IF(ISBLANK(ORARIO!#REF!)=TRUE,"",ORARIO!#REF!),"")</f>
        <v/>
      </c>
      <c r="BH34" s="4" t="str">
        <f>IF('DOCENTI-CLASSI-MATERIE'!$B64="ITP",IF(ISBLANK(ORARIO!#REF!)=TRUE,"",ORARIO!#REF!),"")</f>
        <v/>
      </c>
      <c r="BI34" s="6" t="str">
        <f>IF('DOCENTI-CLASSI-MATERIE'!$B64="ITP",IF(ISBLANK(ORARIO!#REF!)=TRUE,"",ORARIO!#REF!),"")</f>
        <v/>
      </c>
    </row>
    <row r="35" spans="1:61" ht="20.100000000000001" customHeight="1">
      <c r="A35" s="78" t="str">
        <f>IF('DOCENTI-CLASSI-MATERIE'!B66="ITP",'DOCENTI-CLASSI-MATERIE'!A66,"")</f>
        <v/>
      </c>
      <c r="B35" s="5" t="str">
        <f>IF('DOCENTI-CLASSI-MATERIE'!$B66="ITP",IF(ISBLANK(ORARIO!C35)=TRUE,"",ORARIO!C35),"")</f>
        <v/>
      </c>
      <c r="C35" s="4" t="str">
        <f>IF('DOCENTI-CLASSI-MATERIE'!$B66="ITP",IF(ISBLANK(ORARIO!D35)=TRUE,"",ORARIO!D35),"")</f>
        <v/>
      </c>
      <c r="D35" s="4" t="str">
        <f>IF('DOCENTI-CLASSI-MATERIE'!$B66="ITP",IF(ISBLANK(ORARIO!E35)=TRUE,"",ORARIO!E35),"")</f>
        <v/>
      </c>
      <c r="E35" s="4" t="str">
        <f>IF('DOCENTI-CLASSI-MATERIE'!$B66="ITP",IF(ISBLANK(ORARIO!F35)=TRUE,"",ORARIO!F35),"")</f>
        <v/>
      </c>
      <c r="F35" s="4" t="str">
        <f>IF('DOCENTI-CLASSI-MATERIE'!$B66="ITP",IF(ISBLANK(ORARIO!G35)=TRUE,"",ORARIO!G35),"")</f>
        <v/>
      </c>
      <c r="G35" s="4" t="str">
        <f>IF('DOCENTI-CLASSI-MATERIE'!$B66="ITP",IF(ISBLANK(ORARIO!#REF!)=TRUE,"",ORARIO!#REF!),"")</f>
        <v/>
      </c>
      <c r="H35" s="4" t="str">
        <f>IF('DOCENTI-CLASSI-MATERIE'!$B66="ITP",IF(ISBLANK(ORARIO!#REF!)=TRUE,"",ORARIO!#REF!),"")</f>
        <v/>
      </c>
      <c r="I35" s="4" t="str">
        <f>IF('DOCENTI-CLASSI-MATERIE'!$B66="ITP",IF(ISBLANK(ORARIO!#REF!)=TRUE,"",ORARIO!#REF!),"")</f>
        <v/>
      </c>
      <c r="J35" s="4" t="str">
        <f>IF('DOCENTI-CLASSI-MATERIE'!$B66="ITP",IF(ISBLANK(ORARIO!#REF!)=TRUE,"",ORARIO!#REF!),"")</f>
        <v/>
      </c>
      <c r="K35" s="6" t="str">
        <f>IF('DOCENTI-CLASSI-MATERIE'!$B66="ITP",IF(ISBLANK(ORARIO!#REF!)=TRUE,"",ORARIO!#REF!),"")</f>
        <v/>
      </c>
      <c r="L35" s="5" t="str">
        <f>IF('DOCENTI-CLASSI-MATERIE'!$B66="ITP",IF(ISBLANK(ORARIO!H35)=TRUE,"",ORARIO!H35),"")</f>
        <v/>
      </c>
      <c r="M35" s="4" t="str">
        <f>IF('DOCENTI-CLASSI-MATERIE'!$B66="ITP",IF(ISBLANK(ORARIO!I35)=TRUE,"",ORARIO!I35),"")</f>
        <v/>
      </c>
      <c r="N35" s="4" t="str">
        <f>IF('DOCENTI-CLASSI-MATERIE'!$B66="ITP",IF(ISBLANK(ORARIO!J35)=TRUE,"",ORARIO!J35),"")</f>
        <v/>
      </c>
      <c r="O35" s="4" t="str">
        <f>IF('DOCENTI-CLASSI-MATERIE'!$B66="ITP",IF(ISBLANK(ORARIO!K35)=TRUE,"",ORARIO!K35),"")</f>
        <v/>
      </c>
      <c r="P35" s="4" t="str">
        <f>IF('DOCENTI-CLASSI-MATERIE'!$B66="ITP",IF(ISBLANK(ORARIO!L35)=TRUE,"",ORARIO!L35),"")</f>
        <v/>
      </c>
      <c r="Q35" s="4" t="str">
        <f>IF('DOCENTI-CLASSI-MATERIE'!$B66="ITP",IF(ISBLANK(ORARIO!M35)=TRUE,"",ORARIO!M35),"")</f>
        <v/>
      </c>
      <c r="R35" s="4" t="str">
        <f>IF('DOCENTI-CLASSI-MATERIE'!$B66="ITP",IF(ISBLANK(ORARIO!#REF!)=TRUE,"",ORARIO!#REF!),"")</f>
        <v/>
      </c>
      <c r="S35" s="4" t="str">
        <f>IF('DOCENTI-CLASSI-MATERIE'!$B66="ITP",IF(ISBLANK(ORARIO!#REF!)=TRUE,"",ORARIO!#REF!),"")</f>
        <v/>
      </c>
      <c r="T35" s="4" t="str">
        <f>IF('DOCENTI-CLASSI-MATERIE'!$B66="ITP",IF(ISBLANK(ORARIO!#REF!)=TRUE,"",ORARIO!#REF!),"")</f>
        <v/>
      </c>
      <c r="U35" s="6" t="str">
        <f>IF('DOCENTI-CLASSI-MATERIE'!$B66="ITP",IF(ISBLANK(ORARIO!#REF!)=TRUE,"",ORARIO!#REF!),"")</f>
        <v/>
      </c>
      <c r="V35" s="5" t="str">
        <f>IF('DOCENTI-CLASSI-MATERIE'!$B66="ITP",IF(ISBLANK(ORARIO!N35)=TRUE,"",ORARIO!N35),"")</f>
        <v/>
      </c>
      <c r="W35" s="4" t="str">
        <f>IF('DOCENTI-CLASSI-MATERIE'!$B66="ITP",IF(ISBLANK(ORARIO!O35)=TRUE,"",ORARIO!O35),"")</f>
        <v/>
      </c>
      <c r="X35" s="4" t="str">
        <f>IF('DOCENTI-CLASSI-MATERIE'!$B66="ITP",IF(ISBLANK(ORARIO!P35)=TRUE,"",ORARIO!P35),"")</f>
        <v/>
      </c>
      <c r="Y35" s="4" t="str">
        <f>IF('DOCENTI-CLASSI-MATERIE'!$B66="ITP",IF(ISBLANK(ORARIO!Q35)=TRUE,"",ORARIO!Q35),"")</f>
        <v/>
      </c>
      <c r="Z35" s="4" t="str">
        <f>IF('DOCENTI-CLASSI-MATERIE'!$B66="ITP",IF(ISBLANK(ORARIO!R35)=TRUE,"",ORARIO!R35),"")</f>
        <v/>
      </c>
      <c r="AA35" s="4" t="str">
        <f>IF('DOCENTI-CLASSI-MATERIE'!$B66="ITP",IF(ISBLANK(ORARIO!S35)=TRUE,"",ORARIO!S35),"")</f>
        <v/>
      </c>
      <c r="AB35" s="4" t="str">
        <f>IF('DOCENTI-CLASSI-MATERIE'!$B66="ITP",IF(ISBLANK(ORARIO!#REF!)=TRUE,"",ORARIO!#REF!),"")</f>
        <v/>
      </c>
      <c r="AC35" s="4" t="str">
        <f>IF('DOCENTI-CLASSI-MATERIE'!$B66="ITP",IF(ISBLANK(ORARIO!#REF!)=TRUE,"",ORARIO!#REF!),"")</f>
        <v/>
      </c>
      <c r="AD35" s="4" t="str">
        <f>IF('DOCENTI-CLASSI-MATERIE'!$B66="ITP",IF(ISBLANK(ORARIO!#REF!)=TRUE,"",ORARIO!#REF!),"")</f>
        <v/>
      </c>
      <c r="AE35" s="6" t="str">
        <f>IF('DOCENTI-CLASSI-MATERIE'!$B66="ITP",IF(ISBLANK(ORARIO!#REF!)=TRUE,"",ORARIO!#REF!),"")</f>
        <v/>
      </c>
      <c r="AF35" s="5" t="str">
        <f>IF('DOCENTI-CLASSI-MATERIE'!$B66="ITP",IF(ISBLANK(ORARIO!T35)=TRUE,"",ORARIO!T35),"")</f>
        <v/>
      </c>
      <c r="AG35" s="4" t="str">
        <f>IF('DOCENTI-CLASSI-MATERIE'!$B66="ITP",IF(ISBLANK(ORARIO!U35)=TRUE,"",ORARIO!U35),"")</f>
        <v/>
      </c>
      <c r="AH35" s="4" t="str">
        <f>IF('DOCENTI-CLASSI-MATERIE'!$B66="ITP",IF(ISBLANK(ORARIO!V35)=TRUE,"",ORARIO!V35),"")</f>
        <v/>
      </c>
      <c r="AI35" s="4" t="str">
        <f>IF('DOCENTI-CLASSI-MATERIE'!$B66="ITP",IF(ISBLANK(ORARIO!W35)=TRUE,"",ORARIO!W35),"")</f>
        <v/>
      </c>
      <c r="AJ35" s="4" t="str">
        <f>IF('DOCENTI-CLASSI-MATERIE'!$B66="ITP",IF(ISBLANK(ORARIO!X35)=TRUE,"",ORARIO!X35),"")</f>
        <v/>
      </c>
      <c r="AK35" s="4" t="str">
        <f>IF('DOCENTI-CLASSI-MATERIE'!$B66="ITP",IF(ISBLANK(ORARIO!Y35)=TRUE,"",ORARIO!Y35),"")</f>
        <v/>
      </c>
      <c r="AL35" s="4" t="str">
        <f>IF('DOCENTI-CLASSI-MATERIE'!$B66="ITP",IF(ISBLANK(ORARIO!#REF!)=TRUE,"",ORARIO!#REF!),"")</f>
        <v/>
      </c>
      <c r="AM35" s="4" t="str">
        <f>IF('DOCENTI-CLASSI-MATERIE'!$B66="ITP",IF(ISBLANK(ORARIO!#REF!)=TRUE,"",ORARIO!#REF!),"")</f>
        <v/>
      </c>
      <c r="AN35" s="4" t="str">
        <f>IF('DOCENTI-CLASSI-MATERIE'!$B66="ITP",IF(ISBLANK(ORARIO!#REF!)=TRUE,"",ORARIO!#REF!),"")</f>
        <v/>
      </c>
      <c r="AO35" s="6" t="str">
        <f>IF('DOCENTI-CLASSI-MATERIE'!$B66="ITP",IF(ISBLANK(ORARIO!#REF!)=TRUE,"",ORARIO!#REF!),"")</f>
        <v/>
      </c>
      <c r="AP35" s="5" t="str">
        <f>IF('DOCENTI-CLASSI-MATERIE'!$B66="ITP",IF(ISBLANK(ORARIO!Z35)=TRUE,"",ORARIO!Z35),"")</f>
        <v/>
      </c>
      <c r="AQ35" s="4" t="str">
        <f>IF('DOCENTI-CLASSI-MATERIE'!$B66="ITP",IF(ISBLANK(ORARIO!AA35)=TRUE,"",ORARIO!AA35),"")</f>
        <v/>
      </c>
      <c r="AR35" s="4" t="str">
        <f>IF('DOCENTI-CLASSI-MATERIE'!$B66="ITP",IF(ISBLANK(ORARIO!AB35)=TRUE,"",ORARIO!AB35),"")</f>
        <v/>
      </c>
      <c r="AS35" s="4" t="str">
        <f>IF('DOCENTI-CLASSI-MATERIE'!$B66="ITP",IF(ISBLANK(ORARIO!AC35)=TRUE,"",ORARIO!AC35),"")</f>
        <v/>
      </c>
      <c r="AT35" s="4" t="str">
        <f>IF('DOCENTI-CLASSI-MATERIE'!$B66="ITP",IF(ISBLANK(ORARIO!AD35)=TRUE,"",ORARIO!AD35),"")</f>
        <v/>
      </c>
      <c r="AU35" s="4" t="str">
        <f>IF('DOCENTI-CLASSI-MATERIE'!$B66="ITP",IF(ISBLANK(ORARIO!#REF!)=TRUE,"",ORARIO!#REF!),"")</f>
        <v/>
      </c>
      <c r="AV35" s="4" t="str">
        <f>IF('DOCENTI-CLASSI-MATERIE'!$B66="ITP",IF(ISBLANK(ORARIO!#REF!)=TRUE,"",ORARIO!#REF!),"")</f>
        <v/>
      </c>
      <c r="AW35" s="4" t="str">
        <f>IF('DOCENTI-CLASSI-MATERIE'!$B66="ITP",IF(ISBLANK(ORARIO!#REF!)=TRUE,"",ORARIO!#REF!),"")</f>
        <v/>
      </c>
      <c r="AX35" s="4" t="str">
        <f>IF('DOCENTI-CLASSI-MATERIE'!$B66="ITP",IF(ISBLANK(ORARIO!#REF!)=TRUE,"",ORARIO!#REF!),"")</f>
        <v/>
      </c>
      <c r="AY35" s="6" t="str">
        <f>IF('DOCENTI-CLASSI-MATERIE'!$B66="ITP",IF(ISBLANK(ORARIO!#REF!)=TRUE,"",ORARIO!#REF!),"")</f>
        <v/>
      </c>
      <c r="AZ35" s="5" t="str">
        <f>IF('DOCENTI-CLASSI-MATERIE'!$B66="ITP",IF(ISBLANK(ORARIO!AE35)=TRUE,"",ORARIO!AE35),"")</f>
        <v/>
      </c>
      <c r="BA35" s="4" t="str">
        <f>IF('DOCENTI-CLASSI-MATERIE'!$B66="ITP",IF(ISBLANK(ORARIO!AF35)=TRUE,"",ORARIO!AF35),"")</f>
        <v/>
      </c>
      <c r="BB35" s="4" t="str">
        <f>IF('DOCENTI-CLASSI-MATERIE'!$B66="ITP",IF(ISBLANK(ORARIO!AG35)=TRUE,"",ORARIO!AG35),"")</f>
        <v/>
      </c>
      <c r="BC35" s="4" t="str">
        <f>IF('DOCENTI-CLASSI-MATERIE'!$B66="ITP",IF(ISBLANK(ORARIO!AH35)=TRUE,"",ORARIO!AH35),"")</f>
        <v/>
      </c>
      <c r="BD35" s="4" t="str">
        <f>IF('DOCENTI-CLASSI-MATERIE'!$B66="ITP",IF(ISBLANK(ORARIO!AI35)=TRUE,"",ORARIO!AI35),"")</f>
        <v/>
      </c>
      <c r="BE35" s="4" t="str">
        <f>IF('DOCENTI-CLASSI-MATERIE'!$B66="ITP",IF(ISBLANK(ORARIO!#REF!)=TRUE,"",ORARIO!#REF!),"")</f>
        <v/>
      </c>
      <c r="BF35" s="4" t="str">
        <f>IF('DOCENTI-CLASSI-MATERIE'!$B66="ITP",IF(ISBLANK(ORARIO!#REF!)=TRUE,"",ORARIO!#REF!),"")</f>
        <v/>
      </c>
      <c r="BG35" s="4" t="str">
        <f>IF('DOCENTI-CLASSI-MATERIE'!$B66="ITP",IF(ISBLANK(ORARIO!#REF!)=TRUE,"",ORARIO!#REF!),"")</f>
        <v/>
      </c>
      <c r="BH35" s="4" t="str">
        <f>IF('DOCENTI-CLASSI-MATERIE'!$B66="ITP",IF(ISBLANK(ORARIO!#REF!)=TRUE,"",ORARIO!#REF!),"")</f>
        <v/>
      </c>
      <c r="BI35" s="6" t="str">
        <f>IF('DOCENTI-CLASSI-MATERIE'!$B66="ITP",IF(ISBLANK(ORARIO!#REF!)=TRUE,"",ORARIO!#REF!),"")</f>
        <v/>
      </c>
    </row>
    <row r="36" spans="1:61" ht="20.100000000000001" customHeight="1">
      <c r="A36" s="78" t="str">
        <f>IF('DOCENTI-CLASSI-MATERIE'!B68="ITP",'DOCENTI-CLASSI-MATERIE'!A68,"")</f>
        <v/>
      </c>
      <c r="B36" s="5" t="str">
        <f>IF('DOCENTI-CLASSI-MATERIE'!$B68="ITP",IF(ISBLANK(ORARIO!C36)=TRUE,"",ORARIO!C36),"")</f>
        <v/>
      </c>
      <c r="C36" s="4" t="str">
        <f>IF('DOCENTI-CLASSI-MATERIE'!$B68="ITP",IF(ISBLANK(ORARIO!D36)=TRUE,"",ORARIO!D36),"")</f>
        <v/>
      </c>
      <c r="D36" s="4" t="str">
        <f>IF('DOCENTI-CLASSI-MATERIE'!$B68="ITP",IF(ISBLANK(ORARIO!E36)=TRUE,"",ORARIO!E36),"")</f>
        <v/>
      </c>
      <c r="E36" s="4" t="str">
        <f>IF('DOCENTI-CLASSI-MATERIE'!$B68="ITP",IF(ISBLANK(ORARIO!F36)=TRUE,"",ORARIO!F36),"")</f>
        <v/>
      </c>
      <c r="F36" s="4" t="str">
        <f>IF('DOCENTI-CLASSI-MATERIE'!$B68="ITP",IF(ISBLANK(ORARIO!G36)=TRUE,"",ORARIO!G36),"")</f>
        <v/>
      </c>
      <c r="G36" s="4" t="str">
        <f>IF('DOCENTI-CLASSI-MATERIE'!$B68="ITP",IF(ISBLANK(ORARIO!#REF!)=TRUE,"",ORARIO!#REF!),"")</f>
        <v/>
      </c>
      <c r="H36" s="4" t="str">
        <f>IF('DOCENTI-CLASSI-MATERIE'!$B68="ITP",IF(ISBLANK(ORARIO!#REF!)=TRUE,"",ORARIO!#REF!),"")</f>
        <v/>
      </c>
      <c r="I36" s="4" t="str">
        <f>IF('DOCENTI-CLASSI-MATERIE'!$B68="ITP",IF(ISBLANK(ORARIO!#REF!)=TRUE,"",ORARIO!#REF!),"")</f>
        <v/>
      </c>
      <c r="J36" s="4" t="str">
        <f>IF('DOCENTI-CLASSI-MATERIE'!$B68="ITP",IF(ISBLANK(ORARIO!#REF!)=TRUE,"",ORARIO!#REF!),"")</f>
        <v/>
      </c>
      <c r="K36" s="6" t="str">
        <f>IF('DOCENTI-CLASSI-MATERIE'!$B68="ITP",IF(ISBLANK(ORARIO!#REF!)=TRUE,"",ORARIO!#REF!),"")</f>
        <v/>
      </c>
      <c r="L36" s="5" t="str">
        <f>IF('DOCENTI-CLASSI-MATERIE'!$B68="ITP",IF(ISBLANK(ORARIO!H36)=TRUE,"",ORARIO!H36),"")</f>
        <v/>
      </c>
      <c r="M36" s="4" t="str">
        <f>IF('DOCENTI-CLASSI-MATERIE'!$B68="ITP",IF(ISBLANK(ORARIO!I36)=TRUE,"",ORARIO!I36),"")</f>
        <v/>
      </c>
      <c r="N36" s="4" t="str">
        <f>IF('DOCENTI-CLASSI-MATERIE'!$B68="ITP",IF(ISBLANK(ORARIO!J36)=TRUE,"",ORARIO!J36),"")</f>
        <v/>
      </c>
      <c r="O36" s="4" t="str">
        <f>IF('DOCENTI-CLASSI-MATERIE'!$B68="ITP",IF(ISBLANK(ORARIO!K36)=TRUE,"",ORARIO!K36),"")</f>
        <v/>
      </c>
      <c r="P36" s="4" t="str">
        <f>IF('DOCENTI-CLASSI-MATERIE'!$B68="ITP",IF(ISBLANK(ORARIO!L36)=TRUE,"",ORARIO!L36),"")</f>
        <v/>
      </c>
      <c r="Q36" s="4" t="str">
        <f>IF('DOCENTI-CLASSI-MATERIE'!$B68="ITP",IF(ISBLANK(ORARIO!M36)=TRUE,"",ORARIO!M36),"")</f>
        <v/>
      </c>
      <c r="R36" s="4" t="str">
        <f>IF('DOCENTI-CLASSI-MATERIE'!$B68="ITP",IF(ISBLANK(ORARIO!#REF!)=TRUE,"",ORARIO!#REF!),"")</f>
        <v/>
      </c>
      <c r="S36" s="4" t="str">
        <f>IF('DOCENTI-CLASSI-MATERIE'!$B68="ITP",IF(ISBLANK(ORARIO!#REF!)=TRUE,"",ORARIO!#REF!),"")</f>
        <v/>
      </c>
      <c r="T36" s="4" t="str">
        <f>IF('DOCENTI-CLASSI-MATERIE'!$B68="ITP",IF(ISBLANK(ORARIO!#REF!)=TRUE,"",ORARIO!#REF!),"")</f>
        <v/>
      </c>
      <c r="U36" s="6" t="str">
        <f>IF('DOCENTI-CLASSI-MATERIE'!$B68="ITP",IF(ISBLANK(ORARIO!#REF!)=TRUE,"",ORARIO!#REF!),"")</f>
        <v/>
      </c>
      <c r="V36" s="5" t="str">
        <f>IF('DOCENTI-CLASSI-MATERIE'!$B68="ITP",IF(ISBLANK(ORARIO!N36)=TRUE,"",ORARIO!N36),"")</f>
        <v/>
      </c>
      <c r="W36" s="4" t="str">
        <f>IF('DOCENTI-CLASSI-MATERIE'!$B68="ITP",IF(ISBLANK(ORARIO!O36)=TRUE,"",ORARIO!O36),"")</f>
        <v/>
      </c>
      <c r="X36" s="4" t="str">
        <f>IF('DOCENTI-CLASSI-MATERIE'!$B68="ITP",IF(ISBLANK(ORARIO!P36)=TRUE,"",ORARIO!P36),"")</f>
        <v/>
      </c>
      <c r="Y36" s="4" t="str">
        <f>IF('DOCENTI-CLASSI-MATERIE'!$B68="ITP",IF(ISBLANK(ORARIO!Q36)=TRUE,"",ORARIO!Q36),"")</f>
        <v/>
      </c>
      <c r="Z36" s="4" t="str">
        <f>IF('DOCENTI-CLASSI-MATERIE'!$B68="ITP",IF(ISBLANK(ORARIO!R36)=TRUE,"",ORARIO!R36),"")</f>
        <v/>
      </c>
      <c r="AA36" s="4" t="str">
        <f>IF('DOCENTI-CLASSI-MATERIE'!$B68="ITP",IF(ISBLANK(ORARIO!S36)=TRUE,"",ORARIO!S36),"")</f>
        <v/>
      </c>
      <c r="AB36" s="4" t="str">
        <f>IF('DOCENTI-CLASSI-MATERIE'!$B68="ITP",IF(ISBLANK(ORARIO!#REF!)=TRUE,"",ORARIO!#REF!),"")</f>
        <v/>
      </c>
      <c r="AC36" s="4" t="str">
        <f>IF('DOCENTI-CLASSI-MATERIE'!$B68="ITP",IF(ISBLANK(ORARIO!#REF!)=TRUE,"",ORARIO!#REF!),"")</f>
        <v/>
      </c>
      <c r="AD36" s="4" t="str">
        <f>IF('DOCENTI-CLASSI-MATERIE'!$B68="ITP",IF(ISBLANK(ORARIO!#REF!)=TRUE,"",ORARIO!#REF!),"")</f>
        <v/>
      </c>
      <c r="AE36" s="6" t="str">
        <f>IF('DOCENTI-CLASSI-MATERIE'!$B68="ITP",IF(ISBLANK(ORARIO!#REF!)=TRUE,"",ORARIO!#REF!),"")</f>
        <v/>
      </c>
      <c r="AF36" s="5" t="str">
        <f>IF('DOCENTI-CLASSI-MATERIE'!$B68="ITP",IF(ISBLANK(ORARIO!T36)=TRUE,"",ORARIO!T36),"")</f>
        <v/>
      </c>
      <c r="AG36" s="4" t="str">
        <f>IF('DOCENTI-CLASSI-MATERIE'!$B68="ITP",IF(ISBLANK(ORARIO!U36)=TRUE,"",ORARIO!U36),"")</f>
        <v/>
      </c>
      <c r="AH36" s="4" t="str">
        <f>IF('DOCENTI-CLASSI-MATERIE'!$B68="ITP",IF(ISBLANK(ORARIO!V36)=TRUE,"",ORARIO!V36),"")</f>
        <v/>
      </c>
      <c r="AI36" s="4" t="str">
        <f>IF('DOCENTI-CLASSI-MATERIE'!$B68="ITP",IF(ISBLANK(ORARIO!W36)=TRUE,"",ORARIO!W36),"")</f>
        <v/>
      </c>
      <c r="AJ36" s="4" t="str">
        <f>IF('DOCENTI-CLASSI-MATERIE'!$B68="ITP",IF(ISBLANK(ORARIO!X36)=TRUE,"",ORARIO!X36),"")</f>
        <v/>
      </c>
      <c r="AK36" s="4" t="str">
        <f>IF('DOCENTI-CLASSI-MATERIE'!$B68="ITP",IF(ISBLANK(ORARIO!Y36)=TRUE,"",ORARIO!Y36),"")</f>
        <v/>
      </c>
      <c r="AL36" s="4" t="str">
        <f>IF('DOCENTI-CLASSI-MATERIE'!$B68="ITP",IF(ISBLANK(ORARIO!#REF!)=TRUE,"",ORARIO!#REF!),"")</f>
        <v/>
      </c>
      <c r="AM36" s="4" t="str">
        <f>IF('DOCENTI-CLASSI-MATERIE'!$B68="ITP",IF(ISBLANK(ORARIO!#REF!)=TRUE,"",ORARIO!#REF!),"")</f>
        <v/>
      </c>
      <c r="AN36" s="4" t="str">
        <f>IF('DOCENTI-CLASSI-MATERIE'!$B68="ITP",IF(ISBLANK(ORARIO!#REF!)=TRUE,"",ORARIO!#REF!),"")</f>
        <v/>
      </c>
      <c r="AO36" s="6" t="str">
        <f>IF('DOCENTI-CLASSI-MATERIE'!$B68="ITP",IF(ISBLANK(ORARIO!#REF!)=TRUE,"",ORARIO!#REF!),"")</f>
        <v/>
      </c>
      <c r="AP36" s="5" t="str">
        <f>IF('DOCENTI-CLASSI-MATERIE'!$B68="ITP",IF(ISBLANK(ORARIO!Z36)=TRUE,"",ORARIO!Z36),"")</f>
        <v/>
      </c>
      <c r="AQ36" s="4" t="str">
        <f>IF('DOCENTI-CLASSI-MATERIE'!$B68="ITP",IF(ISBLANK(ORARIO!AA36)=TRUE,"",ORARIO!AA36),"")</f>
        <v/>
      </c>
      <c r="AR36" s="4" t="str">
        <f>IF('DOCENTI-CLASSI-MATERIE'!$B68="ITP",IF(ISBLANK(ORARIO!AB36)=TRUE,"",ORARIO!AB36),"")</f>
        <v/>
      </c>
      <c r="AS36" s="4" t="str">
        <f>IF('DOCENTI-CLASSI-MATERIE'!$B68="ITP",IF(ISBLANK(ORARIO!AC36)=TRUE,"",ORARIO!AC36),"")</f>
        <v/>
      </c>
      <c r="AT36" s="4" t="str">
        <f>IF('DOCENTI-CLASSI-MATERIE'!$B68="ITP",IF(ISBLANK(ORARIO!AD36)=TRUE,"",ORARIO!AD36),"")</f>
        <v/>
      </c>
      <c r="AU36" s="4" t="str">
        <f>IF('DOCENTI-CLASSI-MATERIE'!$B68="ITP",IF(ISBLANK(ORARIO!#REF!)=TRUE,"",ORARIO!#REF!),"")</f>
        <v/>
      </c>
      <c r="AV36" s="4" t="str">
        <f>IF('DOCENTI-CLASSI-MATERIE'!$B68="ITP",IF(ISBLANK(ORARIO!#REF!)=TRUE,"",ORARIO!#REF!),"")</f>
        <v/>
      </c>
      <c r="AW36" s="4" t="str">
        <f>IF('DOCENTI-CLASSI-MATERIE'!$B68="ITP",IF(ISBLANK(ORARIO!#REF!)=TRUE,"",ORARIO!#REF!),"")</f>
        <v/>
      </c>
      <c r="AX36" s="4" t="str">
        <f>IF('DOCENTI-CLASSI-MATERIE'!$B68="ITP",IF(ISBLANK(ORARIO!#REF!)=TRUE,"",ORARIO!#REF!),"")</f>
        <v/>
      </c>
      <c r="AY36" s="6" t="str">
        <f>IF('DOCENTI-CLASSI-MATERIE'!$B68="ITP",IF(ISBLANK(ORARIO!#REF!)=TRUE,"",ORARIO!#REF!),"")</f>
        <v/>
      </c>
      <c r="AZ36" s="5" t="str">
        <f>IF('DOCENTI-CLASSI-MATERIE'!$B68="ITP",IF(ISBLANK(ORARIO!AE36)=TRUE,"",ORARIO!AE36),"")</f>
        <v/>
      </c>
      <c r="BA36" s="4" t="str">
        <f>IF('DOCENTI-CLASSI-MATERIE'!$B68="ITP",IF(ISBLANK(ORARIO!AF36)=TRUE,"",ORARIO!AF36),"")</f>
        <v/>
      </c>
      <c r="BB36" s="4" t="str">
        <f>IF('DOCENTI-CLASSI-MATERIE'!$B68="ITP",IF(ISBLANK(ORARIO!AG36)=TRUE,"",ORARIO!AG36),"")</f>
        <v/>
      </c>
      <c r="BC36" s="4" t="str">
        <f>IF('DOCENTI-CLASSI-MATERIE'!$B68="ITP",IF(ISBLANK(ORARIO!AH36)=TRUE,"",ORARIO!AH36),"")</f>
        <v/>
      </c>
      <c r="BD36" s="4" t="str">
        <f>IF('DOCENTI-CLASSI-MATERIE'!$B68="ITP",IF(ISBLANK(ORARIO!AI36)=TRUE,"",ORARIO!AI36),"")</f>
        <v/>
      </c>
      <c r="BE36" s="4" t="str">
        <f>IF('DOCENTI-CLASSI-MATERIE'!$B68="ITP",IF(ISBLANK(ORARIO!#REF!)=TRUE,"",ORARIO!#REF!),"")</f>
        <v/>
      </c>
      <c r="BF36" s="4" t="str">
        <f>IF('DOCENTI-CLASSI-MATERIE'!$B68="ITP",IF(ISBLANK(ORARIO!#REF!)=TRUE,"",ORARIO!#REF!),"")</f>
        <v/>
      </c>
      <c r="BG36" s="4" t="str">
        <f>IF('DOCENTI-CLASSI-MATERIE'!$B68="ITP",IF(ISBLANK(ORARIO!#REF!)=TRUE,"",ORARIO!#REF!),"")</f>
        <v/>
      </c>
      <c r="BH36" s="4" t="str">
        <f>IF('DOCENTI-CLASSI-MATERIE'!$B68="ITP",IF(ISBLANK(ORARIO!#REF!)=TRUE,"",ORARIO!#REF!),"")</f>
        <v/>
      </c>
      <c r="BI36" s="6" t="str">
        <f>IF('DOCENTI-CLASSI-MATERIE'!$B68="ITP",IF(ISBLANK(ORARIO!#REF!)=TRUE,"",ORARIO!#REF!),"")</f>
        <v/>
      </c>
    </row>
    <row r="37" spans="1:61" ht="20.100000000000001" customHeight="1">
      <c r="A37" s="78" t="str">
        <f>IF('DOCENTI-CLASSI-MATERIE'!B70="ITP",'DOCENTI-CLASSI-MATERIE'!A70,"")</f>
        <v/>
      </c>
      <c r="B37" s="5" t="str">
        <f>IF('DOCENTI-CLASSI-MATERIE'!$B70="ITP",IF(ISBLANK(ORARIO!C37)=TRUE,"",ORARIO!C37),"")</f>
        <v/>
      </c>
      <c r="C37" s="4" t="str">
        <f>IF('DOCENTI-CLASSI-MATERIE'!$B70="ITP",IF(ISBLANK(ORARIO!D37)=TRUE,"",ORARIO!D37),"")</f>
        <v/>
      </c>
      <c r="D37" s="4" t="str">
        <f>IF('DOCENTI-CLASSI-MATERIE'!$B70="ITP",IF(ISBLANK(ORARIO!E37)=TRUE,"",ORARIO!E37),"")</f>
        <v/>
      </c>
      <c r="E37" s="4" t="str">
        <f>IF('DOCENTI-CLASSI-MATERIE'!$B70="ITP",IF(ISBLANK(ORARIO!F37)=TRUE,"",ORARIO!F37),"")</f>
        <v/>
      </c>
      <c r="F37" s="4" t="str">
        <f>IF('DOCENTI-CLASSI-MATERIE'!$B70="ITP",IF(ISBLANK(ORARIO!G37)=TRUE,"",ORARIO!G37),"")</f>
        <v/>
      </c>
      <c r="G37" s="4" t="str">
        <f>IF('DOCENTI-CLASSI-MATERIE'!$B70="ITP",IF(ISBLANK(ORARIO!#REF!)=TRUE,"",ORARIO!#REF!),"")</f>
        <v/>
      </c>
      <c r="H37" s="4" t="str">
        <f>IF('DOCENTI-CLASSI-MATERIE'!$B70="ITP",IF(ISBLANK(ORARIO!#REF!)=TRUE,"",ORARIO!#REF!),"")</f>
        <v/>
      </c>
      <c r="I37" s="4" t="str">
        <f>IF('DOCENTI-CLASSI-MATERIE'!$B70="ITP",IF(ISBLANK(ORARIO!#REF!)=TRUE,"",ORARIO!#REF!),"")</f>
        <v/>
      </c>
      <c r="J37" s="4" t="str">
        <f>IF('DOCENTI-CLASSI-MATERIE'!$B70="ITP",IF(ISBLANK(ORARIO!#REF!)=TRUE,"",ORARIO!#REF!),"")</f>
        <v/>
      </c>
      <c r="K37" s="6" t="str">
        <f>IF('DOCENTI-CLASSI-MATERIE'!$B70="ITP",IF(ISBLANK(ORARIO!#REF!)=TRUE,"",ORARIO!#REF!),"")</f>
        <v/>
      </c>
      <c r="L37" s="5" t="str">
        <f>IF('DOCENTI-CLASSI-MATERIE'!$B70="ITP",IF(ISBLANK(ORARIO!H37)=TRUE,"",ORARIO!H37),"")</f>
        <v/>
      </c>
      <c r="M37" s="4" t="str">
        <f>IF('DOCENTI-CLASSI-MATERIE'!$B70="ITP",IF(ISBLANK(ORARIO!I37)=TRUE,"",ORARIO!I37),"")</f>
        <v/>
      </c>
      <c r="N37" s="4" t="str">
        <f>IF('DOCENTI-CLASSI-MATERIE'!$B70="ITP",IF(ISBLANK(ORARIO!J37)=TRUE,"",ORARIO!J37),"")</f>
        <v/>
      </c>
      <c r="O37" s="4" t="str">
        <f>IF('DOCENTI-CLASSI-MATERIE'!$B70="ITP",IF(ISBLANK(ORARIO!K37)=TRUE,"",ORARIO!K37),"")</f>
        <v/>
      </c>
      <c r="P37" s="4" t="str">
        <f>IF('DOCENTI-CLASSI-MATERIE'!$B70="ITP",IF(ISBLANK(ORARIO!L37)=TRUE,"",ORARIO!L37),"")</f>
        <v/>
      </c>
      <c r="Q37" s="4" t="str">
        <f>IF('DOCENTI-CLASSI-MATERIE'!$B70="ITP",IF(ISBLANK(ORARIO!M37)=TRUE,"",ORARIO!M37),"")</f>
        <v/>
      </c>
      <c r="R37" s="4" t="str">
        <f>IF('DOCENTI-CLASSI-MATERIE'!$B70="ITP",IF(ISBLANK(ORARIO!#REF!)=TRUE,"",ORARIO!#REF!),"")</f>
        <v/>
      </c>
      <c r="S37" s="4" t="str">
        <f>IF('DOCENTI-CLASSI-MATERIE'!$B70="ITP",IF(ISBLANK(ORARIO!#REF!)=TRUE,"",ORARIO!#REF!),"")</f>
        <v/>
      </c>
      <c r="T37" s="4" t="str">
        <f>IF('DOCENTI-CLASSI-MATERIE'!$B70="ITP",IF(ISBLANK(ORARIO!#REF!)=TRUE,"",ORARIO!#REF!),"")</f>
        <v/>
      </c>
      <c r="U37" s="6" t="str">
        <f>IF('DOCENTI-CLASSI-MATERIE'!$B70="ITP",IF(ISBLANK(ORARIO!#REF!)=TRUE,"",ORARIO!#REF!),"")</f>
        <v/>
      </c>
      <c r="V37" s="5" t="str">
        <f>IF('DOCENTI-CLASSI-MATERIE'!$B70="ITP",IF(ISBLANK(ORARIO!N37)=TRUE,"",ORARIO!N37),"")</f>
        <v/>
      </c>
      <c r="W37" s="4" t="str">
        <f>IF('DOCENTI-CLASSI-MATERIE'!$B70="ITP",IF(ISBLANK(ORARIO!O37)=TRUE,"",ORARIO!O37),"")</f>
        <v/>
      </c>
      <c r="X37" s="4" t="str">
        <f>IF('DOCENTI-CLASSI-MATERIE'!$B70="ITP",IF(ISBLANK(ORARIO!P37)=TRUE,"",ORARIO!P37),"")</f>
        <v/>
      </c>
      <c r="Y37" s="4" t="str">
        <f>IF('DOCENTI-CLASSI-MATERIE'!$B70="ITP",IF(ISBLANK(ORARIO!Q37)=TRUE,"",ORARIO!Q37),"")</f>
        <v/>
      </c>
      <c r="Z37" s="4" t="str">
        <f>IF('DOCENTI-CLASSI-MATERIE'!$B70="ITP",IF(ISBLANK(ORARIO!R37)=TRUE,"",ORARIO!R37),"")</f>
        <v/>
      </c>
      <c r="AA37" s="4" t="str">
        <f>IF('DOCENTI-CLASSI-MATERIE'!$B70="ITP",IF(ISBLANK(ORARIO!S37)=TRUE,"",ORARIO!S37),"")</f>
        <v/>
      </c>
      <c r="AB37" s="4" t="str">
        <f>IF('DOCENTI-CLASSI-MATERIE'!$B70="ITP",IF(ISBLANK(ORARIO!#REF!)=TRUE,"",ORARIO!#REF!),"")</f>
        <v/>
      </c>
      <c r="AC37" s="4" t="str">
        <f>IF('DOCENTI-CLASSI-MATERIE'!$B70="ITP",IF(ISBLANK(ORARIO!#REF!)=TRUE,"",ORARIO!#REF!),"")</f>
        <v/>
      </c>
      <c r="AD37" s="4" t="str">
        <f>IF('DOCENTI-CLASSI-MATERIE'!$B70="ITP",IF(ISBLANK(ORARIO!#REF!)=TRUE,"",ORARIO!#REF!),"")</f>
        <v/>
      </c>
      <c r="AE37" s="6" t="str">
        <f>IF('DOCENTI-CLASSI-MATERIE'!$B70="ITP",IF(ISBLANK(ORARIO!#REF!)=TRUE,"",ORARIO!#REF!),"")</f>
        <v/>
      </c>
      <c r="AF37" s="5" t="str">
        <f>IF('DOCENTI-CLASSI-MATERIE'!$B70="ITP",IF(ISBLANK(ORARIO!T37)=TRUE,"",ORARIO!T37),"")</f>
        <v/>
      </c>
      <c r="AG37" s="4" t="str">
        <f>IF('DOCENTI-CLASSI-MATERIE'!$B70="ITP",IF(ISBLANK(ORARIO!U37)=TRUE,"",ORARIO!U37),"")</f>
        <v/>
      </c>
      <c r="AH37" s="4" t="str">
        <f>IF('DOCENTI-CLASSI-MATERIE'!$B70="ITP",IF(ISBLANK(ORARIO!V37)=TRUE,"",ORARIO!V37),"")</f>
        <v/>
      </c>
      <c r="AI37" s="4" t="str">
        <f>IF('DOCENTI-CLASSI-MATERIE'!$B70="ITP",IF(ISBLANK(ORARIO!W37)=TRUE,"",ORARIO!W37),"")</f>
        <v/>
      </c>
      <c r="AJ37" s="4" t="str">
        <f>IF('DOCENTI-CLASSI-MATERIE'!$B70="ITP",IF(ISBLANK(ORARIO!X37)=TRUE,"",ORARIO!X37),"")</f>
        <v/>
      </c>
      <c r="AK37" s="4" t="str">
        <f>IF('DOCENTI-CLASSI-MATERIE'!$B70="ITP",IF(ISBLANK(ORARIO!Y37)=TRUE,"",ORARIO!Y37),"")</f>
        <v/>
      </c>
      <c r="AL37" s="4" t="str">
        <f>IF('DOCENTI-CLASSI-MATERIE'!$B70="ITP",IF(ISBLANK(ORARIO!#REF!)=TRUE,"",ORARIO!#REF!),"")</f>
        <v/>
      </c>
      <c r="AM37" s="4" t="str">
        <f>IF('DOCENTI-CLASSI-MATERIE'!$B70="ITP",IF(ISBLANK(ORARIO!#REF!)=TRUE,"",ORARIO!#REF!),"")</f>
        <v/>
      </c>
      <c r="AN37" s="4" t="str">
        <f>IF('DOCENTI-CLASSI-MATERIE'!$B70="ITP",IF(ISBLANK(ORARIO!#REF!)=TRUE,"",ORARIO!#REF!),"")</f>
        <v/>
      </c>
      <c r="AO37" s="6" t="str">
        <f>IF('DOCENTI-CLASSI-MATERIE'!$B70="ITP",IF(ISBLANK(ORARIO!#REF!)=TRUE,"",ORARIO!#REF!),"")</f>
        <v/>
      </c>
      <c r="AP37" s="5" t="str">
        <f>IF('DOCENTI-CLASSI-MATERIE'!$B70="ITP",IF(ISBLANK(ORARIO!Z37)=TRUE,"",ORARIO!Z37),"")</f>
        <v/>
      </c>
      <c r="AQ37" s="4" t="str">
        <f>IF('DOCENTI-CLASSI-MATERIE'!$B70="ITP",IF(ISBLANK(ORARIO!AA37)=TRUE,"",ORARIO!AA37),"")</f>
        <v/>
      </c>
      <c r="AR37" s="4" t="str">
        <f>IF('DOCENTI-CLASSI-MATERIE'!$B70="ITP",IF(ISBLANK(ORARIO!AB37)=TRUE,"",ORARIO!AB37),"")</f>
        <v/>
      </c>
      <c r="AS37" s="4" t="str">
        <f>IF('DOCENTI-CLASSI-MATERIE'!$B70="ITP",IF(ISBLANK(ORARIO!AC37)=TRUE,"",ORARIO!AC37),"")</f>
        <v/>
      </c>
      <c r="AT37" s="4" t="str">
        <f>IF('DOCENTI-CLASSI-MATERIE'!$B70="ITP",IF(ISBLANK(ORARIO!AD37)=TRUE,"",ORARIO!AD37),"")</f>
        <v/>
      </c>
      <c r="AU37" s="4" t="str">
        <f>IF('DOCENTI-CLASSI-MATERIE'!$B70="ITP",IF(ISBLANK(ORARIO!#REF!)=TRUE,"",ORARIO!#REF!),"")</f>
        <v/>
      </c>
      <c r="AV37" s="4" t="str">
        <f>IF('DOCENTI-CLASSI-MATERIE'!$B70="ITP",IF(ISBLANK(ORARIO!#REF!)=TRUE,"",ORARIO!#REF!),"")</f>
        <v/>
      </c>
      <c r="AW37" s="4" t="str">
        <f>IF('DOCENTI-CLASSI-MATERIE'!$B70="ITP",IF(ISBLANK(ORARIO!#REF!)=TRUE,"",ORARIO!#REF!),"")</f>
        <v/>
      </c>
      <c r="AX37" s="4" t="str">
        <f>IF('DOCENTI-CLASSI-MATERIE'!$B70="ITP",IF(ISBLANK(ORARIO!#REF!)=TRUE,"",ORARIO!#REF!),"")</f>
        <v/>
      </c>
      <c r="AY37" s="6" t="str">
        <f>IF('DOCENTI-CLASSI-MATERIE'!$B70="ITP",IF(ISBLANK(ORARIO!#REF!)=TRUE,"",ORARIO!#REF!),"")</f>
        <v/>
      </c>
      <c r="AZ37" s="5" t="str">
        <f>IF('DOCENTI-CLASSI-MATERIE'!$B70="ITP",IF(ISBLANK(ORARIO!AE37)=TRUE,"",ORARIO!AE37),"")</f>
        <v/>
      </c>
      <c r="BA37" s="4" t="str">
        <f>IF('DOCENTI-CLASSI-MATERIE'!$B70="ITP",IF(ISBLANK(ORARIO!AF37)=TRUE,"",ORARIO!AF37),"")</f>
        <v/>
      </c>
      <c r="BB37" s="4" t="str">
        <f>IF('DOCENTI-CLASSI-MATERIE'!$B70="ITP",IF(ISBLANK(ORARIO!AG37)=TRUE,"",ORARIO!AG37),"")</f>
        <v/>
      </c>
      <c r="BC37" s="4" t="str">
        <f>IF('DOCENTI-CLASSI-MATERIE'!$B70="ITP",IF(ISBLANK(ORARIO!AH37)=TRUE,"",ORARIO!AH37),"")</f>
        <v/>
      </c>
      <c r="BD37" s="4" t="str">
        <f>IF('DOCENTI-CLASSI-MATERIE'!$B70="ITP",IF(ISBLANK(ORARIO!AI37)=TRUE,"",ORARIO!AI37),"")</f>
        <v/>
      </c>
      <c r="BE37" s="4" t="str">
        <f>IF('DOCENTI-CLASSI-MATERIE'!$B70="ITP",IF(ISBLANK(ORARIO!#REF!)=TRUE,"",ORARIO!#REF!),"")</f>
        <v/>
      </c>
      <c r="BF37" s="4" t="str">
        <f>IF('DOCENTI-CLASSI-MATERIE'!$B70="ITP",IF(ISBLANK(ORARIO!#REF!)=TRUE,"",ORARIO!#REF!),"")</f>
        <v/>
      </c>
      <c r="BG37" s="4" t="str">
        <f>IF('DOCENTI-CLASSI-MATERIE'!$B70="ITP",IF(ISBLANK(ORARIO!#REF!)=TRUE,"",ORARIO!#REF!),"")</f>
        <v/>
      </c>
      <c r="BH37" s="4" t="str">
        <f>IF('DOCENTI-CLASSI-MATERIE'!$B70="ITP",IF(ISBLANK(ORARIO!#REF!)=TRUE,"",ORARIO!#REF!),"")</f>
        <v/>
      </c>
      <c r="BI37" s="6" t="str">
        <f>IF('DOCENTI-CLASSI-MATERIE'!$B70="ITP",IF(ISBLANK(ORARIO!#REF!)=TRUE,"",ORARIO!#REF!),"")</f>
        <v/>
      </c>
    </row>
    <row r="38" spans="1:61" ht="20.100000000000001" customHeight="1">
      <c r="A38" s="78" t="str">
        <f>IF('DOCENTI-CLASSI-MATERIE'!B72="ITP",'DOCENTI-CLASSI-MATERIE'!A72,"")</f>
        <v/>
      </c>
      <c r="B38" s="5" t="str">
        <f>IF('DOCENTI-CLASSI-MATERIE'!$B72="ITP",IF(ISBLANK(ORARIO!C38)=TRUE,"",ORARIO!C38),"")</f>
        <v/>
      </c>
      <c r="C38" s="4" t="str">
        <f>IF('DOCENTI-CLASSI-MATERIE'!$B72="ITP",IF(ISBLANK(ORARIO!D38)=TRUE,"",ORARIO!D38),"")</f>
        <v/>
      </c>
      <c r="D38" s="4" t="str">
        <f>IF('DOCENTI-CLASSI-MATERIE'!$B72="ITP",IF(ISBLANK(ORARIO!E38)=TRUE,"",ORARIO!E38),"")</f>
        <v/>
      </c>
      <c r="E38" s="4" t="str">
        <f>IF('DOCENTI-CLASSI-MATERIE'!$B72="ITP",IF(ISBLANK(ORARIO!F38)=TRUE,"",ORARIO!F38),"")</f>
        <v/>
      </c>
      <c r="F38" s="4" t="str">
        <f>IF('DOCENTI-CLASSI-MATERIE'!$B72="ITP",IF(ISBLANK(ORARIO!G38)=TRUE,"",ORARIO!G38),"")</f>
        <v/>
      </c>
      <c r="G38" s="4" t="str">
        <f>IF('DOCENTI-CLASSI-MATERIE'!$B72="ITP",IF(ISBLANK(ORARIO!#REF!)=TRUE,"",ORARIO!#REF!),"")</f>
        <v/>
      </c>
      <c r="H38" s="4" t="str">
        <f>IF('DOCENTI-CLASSI-MATERIE'!$B72="ITP",IF(ISBLANK(ORARIO!#REF!)=TRUE,"",ORARIO!#REF!),"")</f>
        <v/>
      </c>
      <c r="I38" s="4" t="str">
        <f>IF('DOCENTI-CLASSI-MATERIE'!$B72="ITP",IF(ISBLANK(ORARIO!#REF!)=TRUE,"",ORARIO!#REF!),"")</f>
        <v/>
      </c>
      <c r="J38" s="4" t="str">
        <f>IF('DOCENTI-CLASSI-MATERIE'!$B72="ITP",IF(ISBLANK(ORARIO!#REF!)=TRUE,"",ORARIO!#REF!),"")</f>
        <v/>
      </c>
      <c r="K38" s="6" t="str">
        <f>IF('DOCENTI-CLASSI-MATERIE'!$B72="ITP",IF(ISBLANK(ORARIO!#REF!)=TRUE,"",ORARIO!#REF!),"")</f>
        <v/>
      </c>
      <c r="L38" s="5" t="str">
        <f>IF('DOCENTI-CLASSI-MATERIE'!$B72="ITP",IF(ISBLANK(ORARIO!H38)=TRUE,"",ORARIO!H38),"")</f>
        <v/>
      </c>
      <c r="M38" s="4" t="str">
        <f>IF('DOCENTI-CLASSI-MATERIE'!$B72="ITP",IF(ISBLANK(ORARIO!I38)=TRUE,"",ORARIO!I38),"")</f>
        <v/>
      </c>
      <c r="N38" s="4" t="str">
        <f>IF('DOCENTI-CLASSI-MATERIE'!$B72="ITP",IF(ISBLANK(ORARIO!J38)=TRUE,"",ORARIO!J38),"")</f>
        <v/>
      </c>
      <c r="O38" s="4" t="str">
        <f>IF('DOCENTI-CLASSI-MATERIE'!$B72="ITP",IF(ISBLANK(ORARIO!K38)=TRUE,"",ORARIO!K38),"")</f>
        <v/>
      </c>
      <c r="P38" s="4" t="str">
        <f>IF('DOCENTI-CLASSI-MATERIE'!$B72="ITP",IF(ISBLANK(ORARIO!L38)=TRUE,"",ORARIO!L38),"")</f>
        <v/>
      </c>
      <c r="Q38" s="4" t="str">
        <f>IF('DOCENTI-CLASSI-MATERIE'!$B72="ITP",IF(ISBLANK(ORARIO!M38)=TRUE,"",ORARIO!M38),"")</f>
        <v/>
      </c>
      <c r="R38" s="4" t="str">
        <f>IF('DOCENTI-CLASSI-MATERIE'!$B72="ITP",IF(ISBLANK(ORARIO!#REF!)=TRUE,"",ORARIO!#REF!),"")</f>
        <v/>
      </c>
      <c r="S38" s="4" t="str">
        <f>IF('DOCENTI-CLASSI-MATERIE'!$B72="ITP",IF(ISBLANK(ORARIO!#REF!)=TRUE,"",ORARIO!#REF!),"")</f>
        <v/>
      </c>
      <c r="T38" s="4" t="str">
        <f>IF('DOCENTI-CLASSI-MATERIE'!$B72="ITP",IF(ISBLANK(ORARIO!#REF!)=TRUE,"",ORARIO!#REF!),"")</f>
        <v/>
      </c>
      <c r="U38" s="6" t="str">
        <f>IF('DOCENTI-CLASSI-MATERIE'!$B72="ITP",IF(ISBLANK(ORARIO!#REF!)=TRUE,"",ORARIO!#REF!),"")</f>
        <v/>
      </c>
      <c r="V38" s="5" t="str">
        <f>IF('DOCENTI-CLASSI-MATERIE'!$B72="ITP",IF(ISBLANK(ORARIO!N38)=TRUE,"",ORARIO!N38),"")</f>
        <v/>
      </c>
      <c r="W38" s="4" t="str">
        <f>IF('DOCENTI-CLASSI-MATERIE'!$B72="ITP",IF(ISBLANK(ORARIO!O38)=TRUE,"",ORARIO!O38),"")</f>
        <v/>
      </c>
      <c r="X38" s="4" t="str">
        <f>IF('DOCENTI-CLASSI-MATERIE'!$B72="ITP",IF(ISBLANK(ORARIO!P38)=TRUE,"",ORARIO!P38),"")</f>
        <v/>
      </c>
      <c r="Y38" s="4" t="str">
        <f>IF('DOCENTI-CLASSI-MATERIE'!$B72="ITP",IF(ISBLANK(ORARIO!Q38)=TRUE,"",ORARIO!Q38),"")</f>
        <v/>
      </c>
      <c r="Z38" s="4" t="str">
        <f>IF('DOCENTI-CLASSI-MATERIE'!$B72="ITP",IF(ISBLANK(ORARIO!R38)=TRUE,"",ORARIO!R38),"")</f>
        <v/>
      </c>
      <c r="AA38" s="4" t="str">
        <f>IF('DOCENTI-CLASSI-MATERIE'!$B72="ITP",IF(ISBLANK(ORARIO!S38)=TRUE,"",ORARIO!S38),"")</f>
        <v/>
      </c>
      <c r="AB38" s="4" t="str">
        <f>IF('DOCENTI-CLASSI-MATERIE'!$B72="ITP",IF(ISBLANK(ORARIO!#REF!)=TRUE,"",ORARIO!#REF!),"")</f>
        <v/>
      </c>
      <c r="AC38" s="4" t="str">
        <f>IF('DOCENTI-CLASSI-MATERIE'!$B72="ITP",IF(ISBLANK(ORARIO!#REF!)=TRUE,"",ORARIO!#REF!),"")</f>
        <v/>
      </c>
      <c r="AD38" s="4" t="str">
        <f>IF('DOCENTI-CLASSI-MATERIE'!$B72="ITP",IF(ISBLANK(ORARIO!#REF!)=TRUE,"",ORARIO!#REF!),"")</f>
        <v/>
      </c>
      <c r="AE38" s="6" t="str">
        <f>IF('DOCENTI-CLASSI-MATERIE'!$B72="ITP",IF(ISBLANK(ORARIO!#REF!)=TRUE,"",ORARIO!#REF!),"")</f>
        <v/>
      </c>
      <c r="AF38" s="5" t="str">
        <f>IF('DOCENTI-CLASSI-MATERIE'!$B72="ITP",IF(ISBLANK(ORARIO!T38)=TRUE,"",ORARIO!T38),"")</f>
        <v/>
      </c>
      <c r="AG38" s="4" t="str">
        <f>IF('DOCENTI-CLASSI-MATERIE'!$B72="ITP",IF(ISBLANK(ORARIO!U38)=TRUE,"",ORARIO!U38),"")</f>
        <v/>
      </c>
      <c r="AH38" s="4" t="str">
        <f>IF('DOCENTI-CLASSI-MATERIE'!$B72="ITP",IF(ISBLANK(ORARIO!V38)=TRUE,"",ORARIO!V38),"")</f>
        <v/>
      </c>
      <c r="AI38" s="4" t="str">
        <f>IF('DOCENTI-CLASSI-MATERIE'!$B72="ITP",IF(ISBLANK(ORARIO!W38)=TRUE,"",ORARIO!W38),"")</f>
        <v/>
      </c>
      <c r="AJ38" s="4" t="str">
        <f>IF('DOCENTI-CLASSI-MATERIE'!$B72="ITP",IF(ISBLANK(ORARIO!X38)=TRUE,"",ORARIO!X38),"")</f>
        <v/>
      </c>
      <c r="AK38" s="4" t="str">
        <f>IF('DOCENTI-CLASSI-MATERIE'!$B72="ITP",IF(ISBLANK(ORARIO!Y38)=TRUE,"",ORARIO!Y38),"")</f>
        <v/>
      </c>
      <c r="AL38" s="4" t="str">
        <f>IF('DOCENTI-CLASSI-MATERIE'!$B72="ITP",IF(ISBLANK(ORARIO!#REF!)=TRUE,"",ORARIO!#REF!),"")</f>
        <v/>
      </c>
      <c r="AM38" s="4" t="str">
        <f>IF('DOCENTI-CLASSI-MATERIE'!$B72="ITP",IF(ISBLANK(ORARIO!#REF!)=TRUE,"",ORARIO!#REF!),"")</f>
        <v/>
      </c>
      <c r="AN38" s="4" t="str">
        <f>IF('DOCENTI-CLASSI-MATERIE'!$B72="ITP",IF(ISBLANK(ORARIO!#REF!)=TRUE,"",ORARIO!#REF!),"")</f>
        <v/>
      </c>
      <c r="AO38" s="6" t="str">
        <f>IF('DOCENTI-CLASSI-MATERIE'!$B72="ITP",IF(ISBLANK(ORARIO!#REF!)=TRUE,"",ORARIO!#REF!),"")</f>
        <v/>
      </c>
      <c r="AP38" s="5" t="str">
        <f>IF('DOCENTI-CLASSI-MATERIE'!$B72="ITP",IF(ISBLANK(ORARIO!Z38)=TRUE,"",ORARIO!Z38),"")</f>
        <v/>
      </c>
      <c r="AQ38" s="4" t="str">
        <f>IF('DOCENTI-CLASSI-MATERIE'!$B72="ITP",IF(ISBLANK(ORARIO!AA38)=TRUE,"",ORARIO!AA38),"")</f>
        <v/>
      </c>
      <c r="AR38" s="4" t="str">
        <f>IF('DOCENTI-CLASSI-MATERIE'!$B72="ITP",IF(ISBLANK(ORARIO!AB38)=TRUE,"",ORARIO!AB38),"")</f>
        <v/>
      </c>
      <c r="AS38" s="4" t="str">
        <f>IF('DOCENTI-CLASSI-MATERIE'!$B72="ITP",IF(ISBLANK(ORARIO!AC38)=TRUE,"",ORARIO!AC38),"")</f>
        <v/>
      </c>
      <c r="AT38" s="4" t="str">
        <f>IF('DOCENTI-CLASSI-MATERIE'!$B72="ITP",IF(ISBLANK(ORARIO!AD38)=TRUE,"",ORARIO!AD38),"")</f>
        <v/>
      </c>
      <c r="AU38" s="4" t="str">
        <f>IF('DOCENTI-CLASSI-MATERIE'!$B72="ITP",IF(ISBLANK(ORARIO!#REF!)=TRUE,"",ORARIO!#REF!),"")</f>
        <v/>
      </c>
      <c r="AV38" s="4" t="str">
        <f>IF('DOCENTI-CLASSI-MATERIE'!$B72="ITP",IF(ISBLANK(ORARIO!#REF!)=TRUE,"",ORARIO!#REF!),"")</f>
        <v/>
      </c>
      <c r="AW38" s="4" t="str">
        <f>IF('DOCENTI-CLASSI-MATERIE'!$B72="ITP",IF(ISBLANK(ORARIO!#REF!)=TRUE,"",ORARIO!#REF!),"")</f>
        <v/>
      </c>
      <c r="AX38" s="4" t="str">
        <f>IF('DOCENTI-CLASSI-MATERIE'!$B72="ITP",IF(ISBLANK(ORARIO!#REF!)=TRUE,"",ORARIO!#REF!),"")</f>
        <v/>
      </c>
      <c r="AY38" s="6" t="str">
        <f>IF('DOCENTI-CLASSI-MATERIE'!$B72="ITP",IF(ISBLANK(ORARIO!#REF!)=TRUE,"",ORARIO!#REF!),"")</f>
        <v/>
      </c>
      <c r="AZ38" s="5" t="str">
        <f>IF('DOCENTI-CLASSI-MATERIE'!$B72="ITP",IF(ISBLANK(ORARIO!AE38)=TRUE,"",ORARIO!AE38),"")</f>
        <v/>
      </c>
      <c r="BA38" s="4" t="str">
        <f>IF('DOCENTI-CLASSI-MATERIE'!$B72="ITP",IF(ISBLANK(ORARIO!AF38)=TRUE,"",ORARIO!AF38),"")</f>
        <v/>
      </c>
      <c r="BB38" s="4" t="str">
        <f>IF('DOCENTI-CLASSI-MATERIE'!$B72="ITP",IF(ISBLANK(ORARIO!AG38)=TRUE,"",ORARIO!AG38),"")</f>
        <v/>
      </c>
      <c r="BC38" s="4" t="str">
        <f>IF('DOCENTI-CLASSI-MATERIE'!$B72="ITP",IF(ISBLANK(ORARIO!AH38)=TRUE,"",ORARIO!AH38),"")</f>
        <v/>
      </c>
      <c r="BD38" s="4" t="str">
        <f>IF('DOCENTI-CLASSI-MATERIE'!$B72="ITP",IF(ISBLANK(ORARIO!AI38)=TRUE,"",ORARIO!AI38),"")</f>
        <v/>
      </c>
      <c r="BE38" s="4" t="str">
        <f>IF('DOCENTI-CLASSI-MATERIE'!$B72="ITP",IF(ISBLANK(ORARIO!#REF!)=TRUE,"",ORARIO!#REF!),"")</f>
        <v/>
      </c>
      <c r="BF38" s="4" t="str">
        <f>IF('DOCENTI-CLASSI-MATERIE'!$B72="ITP",IF(ISBLANK(ORARIO!#REF!)=TRUE,"",ORARIO!#REF!),"")</f>
        <v/>
      </c>
      <c r="BG38" s="4" t="str">
        <f>IF('DOCENTI-CLASSI-MATERIE'!$B72="ITP",IF(ISBLANK(ORARIO!#REF!)=TRUE,"",ORARIO!#REF!),"")</f>
        <v/>
      </c>
      <c r="BH38" s="4" t="str">
        <f>IF('DOCENTI-CLASSI-MATERIE'!$B72="ITP",IF(ISBLANK(ORARIO!#REF!)=TRUE,"",ORARIO!#REF!),"")</f>
        <v/>
      </c>
      <c r="BI38" s="6" t="str">
        <f>IF('DOCENTI-CLASSI-MATERIE'!$B72="ITP",IF(ISBLANK(ORARIO!#REF!)=TRUE,"",ORARIO!#REF!),"")</f>
        <v/>
      </c>
    </row>
    <row r="39" spans="1:61" ht="20.100000000000001" customHeight="1">
      <c r="A39" s="78" t="str">
        <f>IF('DOCENTI-CLASSI-MATERIE'!B74="ITP",'DOCENTI-CLASSI-MATERIE'!A74,"")</f>
        <v/>
      </c>
      <c r="B39" s="5" t="str">
        <f>IF('DOCENTI-CLASSI-MATERIE'!$B74="ITP",IF(ISBLANK(ORARIO!C39)=TRUE,"",ORARIO!C39),"")</f>
        <v/>
      </c>
      <c r="C39" s="4" t="str">
        <f>IF('DOCENTI-CLASSI-MATERIE'!$B74="ITP",IF(ISBLANK(ORARIO!D39)=TRUE,"",ORARIO!D39),"")</f>
        <v/>
      </c>
      <c r="D39" s="4" t="str">
        <f>IF('DOCENTI-CLASSI-MATERIE'!$B74="ITP",IF(ISBLANK(ORARIO!E39)=TRUE,"",ORARIO!E39),"")</f>
        <v/>
      </c>
      <c r="E39" s="4" t="str">
        <f>IF('DOCENTI-CLASSI-MATERIE'!$B74="ITP",IF(ISBLANK(ORARIO!F39)=TRUE,"",ORARIO!F39),"")</f>
        <v/>
      </c>
      <c r="F39" s="4" t="str">
        <f>IF('DOCENTI-CLASSI-MATERIE'!$B74="ITP",IF(ISBLANK(ORARIO!G39)=TRUE,"",ORARIO!G39),"")</f>
        <v/>
      </c>
      <c r="G39" s="4" t="str">
        <f>IF('DOCENTI-CLASSI-MATERIE'!$B74="ITP",IF(ISBLANK(ORARIO!#REF!)=TRUE,"",ORARIO!#REF!),"")</f>
        <v/>
      </c>
      <c r="H39" s="4" t="str">
        <f>IF('DOCENTI-CLASSI-MATERIE'!$B74="ITP",IF(ISBLANK(ORARIO!#REF!)=TRUE,"",ORARIO!#REF!),"")</f>
        <v/>
      </c>
      <c r="I39" s="4" t="str">
        <f>IF('DOCENTI-CLASSI-MATERIE'!$B74="ITP",IF(ISBLANK(ORARIO!#REF!)=TRUE,"",ORARIO!#REF!),"")</f>
        <v/>
      </c>
      <c r="J39" s="4" t="str">
        <f>IF('DOCENTI-CLASSI-MATERIE'!$B74="ITP",IF(ISBLANK(ORARIO!#REF!)=TRUE,"",ORARIO!#REF!),"")</f>
        <v/>
      </c>
      <c r="K39" s="6" t="str">
        <f>IF('DOCENTI-CLASSI-MATERIE'!$B74="ITP",IF(ISBLANK(ORARIO!#REF!)=TRUE,"",ORARIO!#REF!),"")</f>
        <v/>
      </c>
      <c r="L39" s="5" t="str">
        <f>IF('DOCENTI-CLASSI-MATERIE'!$B74="ITP",IF(ISBLANK(ORARIO!H39)=TRUE,"",ORARIO!H39),"")</f>
        <v/>
      </c>
      <c r="M39" s="4" t="str">
        <f>IF('DOCENTI-CLASSI-MATERIE'!$B74="ITP",IF(ISBLANK(ORARIO!I39)=TRUE,"",ORARIO!I39),"")</f>
        <v/>
      </c>
      <c r="N39" s="4" t="str">
        <f>IF('DOCENTI-CLASSI-MATERIE'!$B74="ITP",IF(ISBLANK(ORARIO!J39)=TRUE,"",ORARIO!J39),"")</f>
        <v/>
      </c>
      <c r="O39" s="4" t="str">
        <f>IF('DOCENTI-CLASSI-MATERIE'!$B74="ITP",IF(ISBLANK(ORARIO!K39)=TRUE,"",ORARIO!K39),"")</f>
        <v/>
      </c>
      <c r="P39" s="4" t="str">
        <f>IF('DOCENTI-CLASSI-MATERIE'!$B74="ITP",IF(ISBLANK(ORARIO!L39)=TRUE,"",ORARIO!L39),"")</f>
        <v/>
      </c>
      <c r="Q39" s="4" t="str">
        <f>IF('DOCENTI-CLASSI-MATERIE'!$B74="ITP",IF(ISBLANK(ORARIO!M39)=TRUE,"",ORARIO!M39),"")</f>
        <v/>
      </c>
      <c r="R39" s="4" t="str">
        <f>IF('DOCENTI-CLASSI-MATERIE'!$B74="ITP",IF(ISBLANK(ORARIO!#REF!)=TRUE,"",ORARIO!#REF!),"")</f>
        <v/>
      </c>
      <c r="S39" s="4" t="str">
        <f>IF('DOCENTI-CLASSI-MATERIE'!$B74="ITP",IF(ISBLANK(ORARIO!#REF!)=TRUE,"",ORARIO!#REF!),"")</f>
        <v/>
      </c>
      <c r="T39" s="4" t="str">
        <f>IF('DOCENTI-CLASSI-MATERIE'!$B74="ITP",IF(ISBLANK(ORARIO!#REF!)=TRUE,"",ORARIO!#REF!),"")</f>
        <v/>
      </c>
      <c r="U39" s="6" t="str">
        <f>IF('DOCENTI-CLASSI-MATERIE'!$B74="ITP",IF(ISBLANK(ORARIO!#REF!)=TRUE,"",ORARIO!#REF!),"")</f>
        <v/>
      </c>
      <c r="V39" s="5" t="str">
        <f>IF('DOCENTI-CLASSI-MATERIE'!$B74="ITP",IF(ISBLANK(ORARIO!N39)=TRUE,"",ORARIO!N39),"")</f>
        <v/>
      </c>
      <c r="W39" s="4" t="str">
        <f>IF('DOCENTI-CLASSI-MATERIE'!$B74="ITP",IF(ISBLANK(ORARIO!O39)=TRUE,"",ORARIO!O39),"")</f>
        <v/>
      </c>
      <c r="X39" s="4" t="str">
        <f>IF('DOCENTI-CLASSI-MATERIE'!$B74="ITP",IF(ISBLANK(ORARIO!P39)=TRUE,"",ORARIO!P39),"")</f>
        <v/>
      </c>
      <c r="Y39" s="4" t="str">
        <f>IF('DOCENTI-CLASSI-MATERIE'!$B74="ITP",IF(ISBLANK(ORARIO!Q39)=TRUE,"",ORARIO!Q39),"")</f>
        <v/>
      </c>
      <c r="Z39" s="4" t="str">
        <f>IF('DOCENTI-CLASSI-MATERIE'!$B74="ITP",IF(ISBLANK(ORARIO!R39)=TRUE,"",ORARIO!R39),"")</f>
        <v/>
      </c>
      <c r="AA39" s="4" t="str">
        <f>IF('DOCENTI-CLASSI-MATERIE'!$B74="ITP",IF(ISBLANK(ORARIO!S39)=TRUE,"",ORARIO!S39),"")</f>
        <v/>
      </c>
      <c r="AB39" s="4" t="str">
        <f>IF('DOCENTI-CLASSI-MATERIE'!$B74="ITP",IF(ISBLANK(ORARIO!#REF!)=TRUE,"",ORARIO!#REF!),"")</f>
        <v/>
      </c>
      <c r="AC39" s="4" t="str">
        <f>IF('DOCENTI-CLASSI-MATERIE'!$B74="ITP",IF(ISBLANK(ORARIO!#REF!)=TRUE,"",ORARIO!#REF!),"")</f>
        <v/>
      </c>
      <c r="AD39" s="4" t="str">
        <f>IF('DOCENTI-CLASSI-MATERIE'!$B74="ITP",IF(ISBLANK(ORARIO!#REF!)=TRUE,"",ORARIO!#REF!),"")</f>
        <v/>
      </c>
      <c r="AE39" s="6" t="str">
        <f>IF('DOCENTI-CLASSI-MATERIE'!$B74="ITP",IF(ISBLANK(ORARIO!#REF!)=TRUE,"",ORARIO!#REF!),"")</f>
        <v/>
      </c>
      <c r="AF39" s="5" t="str">
        <f>IF('DOCENTI-CLASSI-MATERIE'!$B74="ITP",IF(ISBLANK(ORARIO!T39)=TRUE,"",ORARIO!T39),"")</f>
        <v/>
      </c>
      <c r="AG39" s="4" t="str">
        <f>IF('DOCENTI-CLASSI-MATERIE'!$B74="ITP",IF(ISBLANK(ORARIO!U39)=TRUE,"",ORARIO!U39),"")</f>
        <v/>
      </c>
      <c r="AH39" s="4" t="str">
        <f>IF('DOCENTI-CLASSI-MATERIE'!$B74="ITP",IF(ISBLANK(ORARIO!V39)=TRUE,"",ORARIO!V39),"")</f>
        <v/>
      </c>
      <c r="AI39" s="4" t="str">
        <f>IF('DOCENTI-CLASSI-MATERIE'!$B74="ITP",IF(ISBLANK(ORARIO!W39)=TRUE,"",ORARIO!W39),"")</f>
        <v/>
      </c>
      <c r="AJ39" s="4" t="str">
        <f>IF('DOCENTI-CLASSI-MATERIE'!$B74="ITP",IF(ISBLANK(ORARIO!X39)=TRUE,"",ORARIO!X39),"")</f>
        <v/>
      </c>
      <c r="AK39" s="4" t="str">
        <f>IF('DOCENTI-CLASSI-MATERIE'!$B74="ITP",IF(ISBLANK(ORARIO!Y39)=TRUE,"",ORARIO!Y39),"")</f>
        <v/>
      </c>
      <c r="AL39" s="4" t="str">
        <f>IF('DOCENTI-CLASSI-MATERIE'!$B74="ITP",IF(ISBLANK(ORARIO!#REF!)=TRUE,"",ORARIO!#REF!),"")</f>
        <v/>
      </c>
      <c r="AM39" s="4" t="str">
        <f>IF('DOCENTI-CLASSI-MATERIE'!$B74="ITP",IF(ISBLANK(ORARIO!#REF!)=TRUE,"",ORARIO!#REF!),"")</f>
        <v/>
      </c>
      <c r="AN39" s="4" t="str">
        <f>IF('DOCENTI-CLASSI-MATERIE'!$B74="ITP",IF(ISBLANK(ORARIO!#REF!)=TRUE,"",ORARIO!#REF!),"")</f>
        <v/>
      </c>
      <c r="AO39" s="6" t="str">
        <f>IF('DOCENTI-CLASSI-MATERIE'!$B74="ITP",IF(ISBLANK(ORARIO!#REF!)=TRUE,"",ORARIO!#REF!),"")</f>
        <v/>
      </c>
      <c r="AP39" s="5" t="str">
        <f>IF('DOCENTI-CLASSI-MATERIE'!$B74="ITP",IF(ISBLANK(ORARIO!Z39)=TRUE,"",ORARIO!Z39),"")</f>
        <v/>
      </c>
      <c r="AQ39" s="4" t="str">
        <f>IF('DOCENTI-CLASSI-MATERIE'!$B74="ITP",IF(ISBLANK(ORARIO!AA39)=TRUE,"",ORARIO!AA39),"")</f>
        <v/>
      </c>
      <c r="AR39" s="4" t="str">
        <f>IF('DOCENTI-CLASSI-MATERIE'!$B74="ITP",IF(ISBLANK(ORARIO!AB39)=TRUE,"",ORARIO!AB39),"")</f>
        <v/>
      </c>
      <c r="AS39" s="4" t="str">
        <f>IF('DOCENTI-CLASSI-MATERIE'!$B74="ITP",IF(ISBLANK(ORARIO!AC39)=TRUE,"",ORARIO!AC39),"")</f>
        <v/>
      </c>
      <c r="AT39" s="4" t="str">
        <f>IF('DOCENTI-CLASSI-MATERIE'!$B74="ITP",IF(ISBLANK(ORARIO!AD39)=TRUE,"",ORARIO!AD39),"")</f>
        <v/>
      </c>
      <c r="AU39" s="4" t="str">
        <f>IF('DOCENTI-CLASSI-MATERIE'!$B74="ITP",IF(ISBLANK(ORARIO!#REF!)=TRUE,"",ORARIO!#REF!),"")</f>
        <v/>
      </c>
      <c r="AV39" s="4" t="str">
        <f>IF('DOCENTI-CLASSI-MATERIE'!$B74="ITP",IF(ISBLANK(ORARIO!#REF!)=TRUE,"",ORARIO!#REF!),"")</f>
        <v/>
      </c>
      <c r="AW39" s="4" t="str">
        <f>IF('DOCENTI-CLASSI-MATERIE'!$B74="ITP",IF(ISBLANK(ORARIO!#REF!)=TRUE,"",ORARIO!#REF!),"")</f>
        <v/>
      </c>
      <c r="AX39" s="4" t="str">
        <f>IF('DOCENTI-CLASSI-MATERIE'!$B74="ITP",IF(ISBLANK(ORARIO!#REF!)=TRUE,"",ORARIO!#REF!),"")</f>
        <v/>
      </c>
      <c r="AY39" s="6" t="str">
        <f>IF('DOCENTI-CLASSI-MATERIE'!$B74="ITP",IF(ISBLANK(ORARIO!#REF!)=TRUE,"",ORARIO!#REF!),"")</f>
        <v/>
      </c>
      <c r="AZ39" s="5" t="str">
        <f>IF('DOCENTI-CLASSI-MATERIE'!$B74="ITP",IF(ISBLANK(ORARIO!AE39)=TRUE,"",ORARIO!AE39),"")</f>
        <v/>
      </c>
      <c r="BA39" s="4" t="str">
        <f>IF('DOCENTI-CLASSI-MATERIE'!$B74="ITP",IF(ISBLANK(ORARIO!AF39)=TRUE,"",ORARIO!AF39),"")</f>
        <v/>
      </c>
      <c r="BB39" s="4" t="str">
        <f>IF('DOCENTI-CLASSI-MATERIE'!$B74="ITP",IF(ISBLANK(ORARIO!AG39)=TRUE,"",ORARIO!AG39),"")</f>
        <v/>
      </c>
      <c r="BC39" s="4" t="str">
        <f>IF('DOCENTI-CLASSI-MATERIE'!$B74="ITP",IF(ISBLANK(ORARIO!AH39)=TRUE,"",ORARIO!AH39),"")</f>
        <v/>
      </c>
      <c r="BD39" s="4" t="str">
        <f>IF('DOCENTI-CLASSI-MATERIE'!$B74="ITP",IF(ISBLANK(ORARIO!AI39)=TRUE,"",ORARIO!AI39),"")</f>
        <v/>
      </c>
      <c r="BE39" s="4" t="str">
        <f>IF('DOCENTI-CLASSI-MATERIE'!$B74="ITP",IF(ISBLANK(ORARIO!#REF!)=TRUE,"",ORARIO!#REF!),"")</f>
        <v/>
      </c>
      <c r="BF39" s="4" t="str">
        <f>IF('DOCENTI-CLASSI-MATERIE'!$B74="ITP",IF(ISBLANK(ORARIO!#REF!)=TRUE,"",ORARIO!#REF!),"")</f>
        <v/>
      </c>
      <c r="BG39" s="4" t="str">
        <f>IF('DOCENTI-CLASSI-MATERIE'!$B74="ITP",IF(ISBLANK(ORARIO!#REF!)=TRUE,"",ORARIO!#REF!),"")</f>
        <v/>
      </c>
      <c r="BH39" s="4" t="str">
        <f>IF('DOCENTI-CLASSI-MATERIE'!$B74="ITP",IF(ISBLANK(ORARIO!#REF!)=TRUE,"",ORARIO!#REF!),"")</f>
        <v/>
      </c>
      <c r="BI39" s="6" t="str">
        <f>IF('DOCENTI-CLASSI-MATERIE'!$B74="ITP",IF(ISBLANK(ORARIO!#REF!)=TRUE,"",ORARIO!#REF!),"")</f>
        <v/>
      </c>
    </row>
    <row r="40" spans="1:61" ht="20.100000000000001" customHeight="1">
      <c r="A40" s="78" t="str">
        <f>IF('DOCENTI-CLASSI-MATERIE'!B76="ITP",'DOCENTI-CLASSI-MATERIE'!A76,"")</f>
        <v/>
      </c>
      <c r="B40" s="5" t="str">
        <f>IF('DOCENTI-CLASSI-MATERIE'!$B76="ITP",IF(ISBLANK(ORARIO!C40)=TRUE,"",ORARIO!C40),"")</f>
        <v/>
      </c>
      <c r="C40" s="4" t="str">
        <f>IF('DOCENTI-CLASSI-MATERIE'!$B76="ITP",IF(ISBLANK(ORARIO!D40)=TRUE,"",ORARIO!D40),"")</f>
        <v/>
      </c>
      <c r="D40" s="4" t="str">
        <f>IF('DOCENTI-CLASSI-MATERIE'!$B76="ITP",IF(ISBLANK(ORARIO!E40)=TRUE,"",ORARIO!E40),"")</f>
        <v/>
      </c>
      <c r="E40" s="4" t="str">
        <f>IF('DOCENTI-CLASSI-MATERIE'!$B76="ITP",IF(ISBLANK(ORARIO!F40)=TRUE,"",ORARIO!F40),"")</f>
        <v/>
      </c>
      <c r="F40" s="4" t="str">
        <f>IF('DOCENTI-CLASSI-MATERIE'!$B76="ITP",IF(ISBLANK(ORARIO!G40)=TRUE,"",ORARIO!G40),"")</f>
        <v/>
      </c>
      <c r="G40" s="4" t="str">
        <f>IF('DOCENTI-CLASSI-MATERIE'!$B76="ITP",IF(ISBLANK(ORARIO!#REF!)=TRUE,"",ORARIO!#REF!),"")</f>
        <v/>
      </c>
      <c r="H40" s="4" t="str">
        <f>IF('DOCENTI-CLASSI-MATERIE'!$B76="ITP",IF(ISBLANK(ORARIO!#REF!)=TRUE,"",ORARIO!#REF!),"")</f>
        <v/>
      </c>
      <c r="I40" s="4" t="str">
        <f>IF('DOCENTI-CLASSI-MATERIE'!$B76="ITP",IF(ISBLANK(ORARIO!#REF!)=TRUE,"",ORARIO!#REF!),"")</f>
        <v/>
      </c>
      <c r="J40" s="4" t="str">
        <f>IF('DOCENTI-CLASSI-MATERIE'!$B76="ITP",IF(ISBLANK(ORARIO!#REF!)=TRUE,"",ORARIO!#REF!),"")</f>
        <v/>
      </c>
      <c r="K40" s="6" t="str">
        <f>IF('DOCENTI-CLASSI-MATERIE'!$B76="ITP",IF(ISBLANK(ORARIO!#REF!)=TRUE,"",ORARIO!#REF!),"")</f>
        <v/>
      </c>
      <c r="L40" s="5" t="str">
        <f>IF('DOCENTI-CLASSI-MATERIE'!$B76="ITP",IF(ISBLANK(ORARIO!H40)=TRUE,"",ORARIO!H40),"")</f>
        <v/>
      </c>
      <c r="M40" s="4" t="str">
        <f>IF('DOCENTI-CLASSI-MATERIE'!$B76="ITP",IF(ISBLANK(ORARIO!I40)=TRUE,"",ORARIO!I40),"")</f>
        <v/>
      </c>
      <c r="N40" s="4" t="str">
        <f>IF('DOCENTI-CLASSI-MATERIE'!$B76="ITP",IF(ISBLANK(ORARIO!J40)=TRUE,"",ORARIO!J40),"")</f>
        <v/>
      </c>
      <c r="O40" s="4" t="str">
        <f>IF('DOCENTI-CLASSI-MATERIE'!$B76="ITP",IF(ISBLANK(ORARIO!K40)=TRUE,"",ORARIO!K40),"")</f>
        <v/>
      </c>
      <c r="P40" s="4" t="str">
        <f>IF('DOCENTI-CLASSI-MATERIE'!$B76="ITP",IF(ISBLANK(ORARIO!L40)=TRUE,"",ORARIO!L40),"")</f>
        <v/>
      </c>
      <c r="Q40" s="4" t="str">
        <f>IF('DOCENTI-CLASSI-MATERIE'!$B76="ITP",IF(ISBLANK(ORARIO!M40)=TRUE,"",ORARIO!M40),"")</f>
        <v/>
      </c>
      <c r="R40" s="4" t="str">
        <f>IF('DOCENTI-CLASSI-MATERIE'!$B76="ITP",IF(ISBLANK(ORARIO!#REF!)=TRUE,"",ORARIO!#REF!),"")</f>
        <v/>
      </c>
      <c r="S40" s="4" t="str">
        <f>IF('DOCENTI-CLASSI-MATERIE'!$B76="ITP",IF(ISBLANK(ORARIO!#REF!)=TRUE,"",ORARIO!#REF!),"")</f>
        <v/>
      </c>
      <c r="T40" s="4" t="str">
        <f>IF('DOCENTI-CLASSI-MATERIE'!$B76="ITP",IF(ISBLANK(ORARIO!#REF!)=TRUE,"",ORARIO!#REF!),"")</f>
        <v/>
      </c>
      <c r="U40" s="6" t="str">
        <f>IF('DOCENTI-CLASSI-MATERIE'!$B76="ITP",IF(ISBLANK(ORARIO!#REF!)=TRUE,"",ORARIO!#REF!),"")</f>
        <v/>
      </c>
      <c r="V40" s="5" t="str">
        <f>IF('DOCENTI-CLASSI-MATERIE'!$B76="ITP",IF(ISBLANK(ORARIO!N40)=TRUE,"",ORARIO!N40),"")</f>
        <v/>
      </c>
      <c r="W40" s="4" t="str">
        <f>IF('DOCENTI-CLASSI-MATERIE'!$B76="ITP",IF(ISBLANK(ORARIO!O40)=TRUE,"",ORARIO!O40),"")</f>
        <v/>
      </c>
      <c r="X40" s="4" t="str">
        <f>IF('DOCENTI-CLASSI-MATERIE'!$B76="ITP",IF(ISBLANK(ORARIO!P40)=TRUE,"",ORARIO!P40),"")</f>
        <v/>
      </c>
      <c r="Y40" s="4" t="str">
        <f>IF('DOCENTI-CLASSI-MATERIE'!$B76="ITP",IF(ISBLANK(ORARIO!Q40)=TRUE,"",ORARIO!Q40),"")</f>
        <v/>
      </c>
      <c r="Z40" s="4" t="str">
        <f>IF('DOCENTI-CLASSI-MATERIE'!$B76="ITP",IF(ISBLANK(ORARIO!R40)=TRUE,"",ORARIO!R40),"")</f>
        <v/>
      </c>
      <c r="AA40" s="4" t="str">
        <f>IF('DOCENTI-CLASSI-MATERIE'!$B76="ITP",IF(ISBLANK(ORARIO!S40)=TRUE,"",ORARIO!S40),"")</f>
        <v/>
      </c>
      <c r="AB40" s="4" t="str">
        <f>IF('DOCENTI-CLASSI-MATERIE'!$B76="ITP",IF(ISBLANK(ORARIO!#REF!)=TRUE,"",ORARIO!#REF!),"")</f>
        <v/>
      </c>
      <c r="AC40" s="4" t="str">
        <f>IF('DOCENTI-CLASSI-MATERIE'!$B76="ITP",IF(ISBLANK(ORARIO!#REF!)=TRUE,"",ORARIO!#REF!),"")</f>
        <v/>
      </c>
      <c r="AD40" s="4" t="str">
        <f>IF('DOCENTI-CLASSI-MATERIE'!$B76="ITP",IF(ISBLANK(ORARIO!#REF!)=TRUE,"",ORARIO!#REF!),"")</f>
        <v/>
      </c>
      <c r="AE40" s="6" t="str">
        <f>IF('DOCENTI-CLASSI-MATERIE'!$B76="ITP",IF(ISBLANK(ORARIO!#REF!)=TRUE,"",ORARIO!#REF!),"")</f>
        <v/>
      </c>
      <c r="AF40" s="5" t="str">
        <f>IF('DOCENTI-CLASSI-MATERIE'!$B76="ITP",IF(ISBLANK(ORARIO!T40)=TRUE,"",ORARIO!T40),"")</f>
        <v/>
      </c>
      <c r="AG40" s="4" t="str">
        <f>IF('DOCENTI-CLASSI-MATERIE'!$B76="ITP",IF(ISBLANK(ORARIO!U40)=TRUE,"",ORARIO!U40),"")</f>
        <v/>
      </c>
      <c r="AH40" s="4" t="str">
        <f>IF('DOCENTI-CLASSI-MATERIE'!$B76="ITP",IF(ISBLANK(ORARIO!V40)=TRUE,"",ORARIO!V40),"")</f>
        <v/>
      </c>
      <c r="AI40" s="4" t="str">
        <f>IF('DOCENTI-CLASSI-MATERIE'!$B76="ITP",IF(ISBLANK(ORARIO!W40)=TRUE,"",ORARIO!W40),"")</f>
        <v/>
      </c>
      <c r="AJ40" s="4" t="str">
        <f>IF('DOCENTI-CLASSI-MATERIE'!$B76="ITP",IF(ISBLANK(ORARIO!X40)=TRUE,"",ORARIO!X40),"")</f>
        <v/>
      </c>
      <c r="AK40" s="4" t="str">
        <f>IF('DOCENTI-CLASSI-MATERIE'!$B76="ITP",IF(ISBLANK(ORARIO!Y40)=TRUE,"",ORARIO!Y40),"")</f>
        <v/>
      </c>
      <c r="AL40" s="4" t="str">
        <f>IF('DOCENTI-CLASSI-MATERIE'!$B76="ITP",IF(ISBLANK(ORARIO!#REF!)=TRUE,"",ORARIO!#REF!),"")</f>
        <v/>
      </c>
      <c r="AM40" s="4" t="str">
        <f>IF('DOCENTI-CLASSI-MATERIE'!$B76="ITP",IF(ISBLANK(ORARIO!#REF!)=TRUE,"",ORARIO!#REF!),"")</f>
        <v/>
      </c>
      <c r="AN40" s="4" t="str">
        <f>IF('DOCENTI-CLASSI-MATERIE'!$B76="ITP",IF(ISBLANK(ORARIO!#REF!)=TRUE,"",ORARIO!#REF!),"")</f>
        <v/>
      </c>
      <c r="AO40" s="6" t="str">
        <f>IF('DOCENTI-CLASSI-MATERIE'!$B76="ITP",IF(ISBLANK(ORARIO!#REF!)=TRUE,"",ORARIO!#REF!),"")</f>
        <v/>
      </c>
      <c r="AP40" s="5" t="str">
        <f>IF('DOCENTI-CLASSI-MATERIE'!$B76="ITP",IF(ISBLANK(ORARIO!Z40)=TRUE,"",ORARIO!Z40),"")</f>
        <v/>
      </c>
      <c r="AQ40" s="4" t="str">
        <f>IF('DOCENTI-CLASSI-MATERIE'!$B76="ITP",IF(ISBLANK(ORARIO!AA40)=TRUE,"",ORARIO!AA40),"")</f>
        <v/>
      </c>
      <c r="AR40" s="4" t="str">
        <f>IF('DOCENTI-CLASSI-MATERIE'!$B76="ITP",IF(ISBLANK(ORARIO!AB40)=TRUE,"",ORARIO!AB40),"")</f>
        <v/>
      </c>
      <c r="AS40" s="4" t="str">
        <f>IF('DOCENTI-CLASSI-MATERIE'!$B76="ITP",IF(ISBLANK(ORARIO!AC40)=TRUE,"",ORARIO!AC40),"")</f>
        <v/>
      </c>
      <c r="AT40" s="4" t="str">
        <f>IF('DOCENTI-CLASSI-MATERIE'!$B76="ITP",IF(ISBLANK(ORARIO!AD40)=TRUE,"",ORARIO!AD40),"")</f>
        <v/>
      </c>
      <c r="AU40" s="4" t="str">
        <f>IF('DOCENTI-CLASSI-MATERIE'!$B76="ITP",IF(ISBLANK(ORARIO!#REF!)=TRUE,"",ORARIO!#REF!),"")</f>
        <v/>
      </c>
      <c r="AV40" s="4" t="str">
        <f>IF('DOCENTI-CLASSI-MATERIE'!$B76="ITP",IF(ISBLANK(ORARIO!#REF!)=TRUE,"",ORARIO!#REF!),"")</f>
        <v/>
      </c>
      <c r="AW40" s="4" t="str">
        <f>IF('DOCENTI-CLASSI-MATERIE'!$B76="ITP",IF(ISBLANK(ORARIO!#REF!)=TRUE,"",ORARIO!#REF!),"")</f>
        <v/>
      </c>
      <c r="AX40" s="4" t="str">
        <f>IF('DOCENTI-CLASSI-MATERIE'!$B76="ITP",IF(ISBLANK(ORARIO!#REF!)=TRUE,"",ORARIO!#REF!),"")</f>
        <v/>
      </c>
      <c r="AY40" s="6" t="str">
        <f>IF('DOCENTI-CLASSI-MATERIE'!$B76="ITP",IF(ISBLANK(ORARIO!#REF!)=TRUE,"",ORARIO!#REF!),"")</f>
        <v/>
      </c>
      <c r="AZ40" s="5" t="str">
        <f>IF('DOCENTI-CLASSI-MATERIE'!$B76="ITP",IF(ISBLANK(ORARIO!AE40)=TRUE,"",ORARIO!AE40),"")</f>
        <v/>
      </c>
      <c r="BA40" s="4" t="str">
        <f>IF('DOCENTI-CLASSI-MATERIE'!$B76="ITP",IF(ISBLANK(ORARIO!AF40)=TRUE,"",ORARIO!AF40),"")</f>
        <v/>
      </c>
      <c r="BB40" s="4" t="str">
        <f>IF('DOCENTI-CLASSI-MATERIE'!$B76="ITP",IF(ISBLANK(ORARIO!AG40)=TRUE,"",ORARIO!AG40),"")</f>
        <v/>
      </c>
      <c r="BC40" s="4" t="str">
        <f>IF('DOCENTI-CLASSI-MATERIE'!$B76="ITP",IF(ISBLANK(ORARIO!AH40)=TRUE,"",ORARIO!AH40),"")</f>
        <v/>
      </c>
      <c r="BD40" s="4" t="str">
        <f>IF('DOCENTI-CLASSI-MATERIE'!$B76="ITP",IF(ISBLANK(ORARIO!AI40)=TRUE,"",ORARIO!AI40),"")</f>
        <v/>
      </c>
      <c r="BE40" s="4" t="str">
        <f>IF('DOCENTI-CLASSI-MATERIE'!$B76="ITP",IF(ISBLANK(ORARIO!#REF!)=TRUE,"",ORARIO!#REF!),"")</f>
        <v/>
      </c>
      <c r="BF40" s="4" t="str">
        <f>IF('DOCENTI-CLASSI-MATERIE'!$B76="ITP",IF(ISBLANK(ORARIO!#REF!)=TRUE,"",ORARIO!#REF!),"")</f>
        <v/>
      </c>
      <c r="BG40" s="4" t="str">
        <f>IF('DOCENTI-CLASSI-MATERIE'!$B76="ITP",IF(ISBLANK(ORARIO!#REF!)=TRUE,"",ORARIO!#REF!),"")</f>
        <v/>
      </c>
      <c r="BH40" s="4" t="str">
        <f>IF('DOCENTI-CLASSI-MATERIE'!$B76="ITP",IF(ISBLANK(ORARIO!#REF!)=TRUE,"",ORARIO!#REF!),"")</f>
        <v/>
      </c>
      <c r="BI40" s="6" t="str">
        <f>IF('DOCENTI-CLASSI-MATERIE'!$B76="ITP",IF(ISBLANK(ORARIO!#REF!)=TRUE,"",ORARIO!#REF!),"")</f>
        <v/>
      </c>
    </row>
    <row r="41" spans="1:61" ht="20.100000000000001" customHeight="1">
      <c r="A41" s="78" t="str">
        <f>IF('DOCENTI-CLASSI-MATERIE'!B78="ITP",'DOCENTI-CLASSI-MATERIE'!A78,"")</f>
        <v/>
      </c>
      <c r="B41" s="5" t="str">
        <f>IF('DOCENTI-CLASSI-MATERIE'!$B78="ITP",IF(ISBLANK(ORARIO!C41)=TRUE,"",ORARIO!C41),"")</f>
        <v/>
      </c>
      <c r="C41" s="4" t="str">
        <f>IF('DOCENTI-CLASSI-MATERIE'!$B78="ITP",IF(ISBLANK(ORARIO!D41)=TRUE,"",ORARIO!D41),"")</f>
        <v/>
      </c>
      <c r="D41" s="4" t="str">
        <f>IF('DOCENTI-CLASSI-MATERIE'!$B78="ITP",IF(ISBLANK(ORARIO!E41)=TRUE,"",ORARIO!E41),"")</f>
        <v/>
      </c>
      <c r="E41" s="4" t="str">
        <f>IF('DOCENTI-CLASSI-MATERIE'!$B78="ITP",IF(ISBLANK(ORARIO!F41)=TRUE,"",ORARIO!F41),"")</f>
        <v/>
      </c>
      <c r="F41" s="4" t="str">
        <f>IF('DOCENTI-CLASSI-MATERIE'!$B78="ITP",IF(ISBLANK(ORARIO!G41)=TRUE,"",ORARIO!G41),"")</f>
        <v/>
      </c>
      <c r="G41" s="4" t="str">
        <f>IF('DOCENTI-CLASSI-MATERIE'!$B78="ITP",IF(ISBLANK(ORARIO!#REF!)=TRUE,"",ORARIO!#REF!),"")</f>
        <v/>
      </c>
      <c r="H41" s="4" t="str">
        <f>IF('DOCENTI-CLASSI-MATERIE'!$B78="ITP",IF(ISBLANK(ORARIO!#REF!)=TRUE,"",ORARIO!#REF!),"")</f>
        <v/>
      </c>
      <c r="I41" s="4" t="str">
        <f>IF('DOCENTI-CLASSI-MATERIE'!$B78="ITP",IF(ISBLANK(ORARIO!#REF!)=TRUE,"",ORARIO!#REF!),"")</f>
        <v/>
      </c>
      <c r="J41" s="4" t="str">
        <f>IF('DOCENTI-CLASSI-MATERIE'!$B78="ITP",IF(ISBLANK(ORARIO!#REF!)=TRUE,"",ORARIO!#REF!),"")</f>
        <v/>
      </c>
      <c r="K41" s="6" t="str">
        <f>IF('DOCENTI-CLASSI-MATERIE'!$B78="ITP",IF(ISBLANK(ORARIO!#REF!)=TRUE,"",ORARIO!#REF!),"")</f>
        <v/>
      </c>
      <c r="L41" s="5" t="str">
        <f>IF('DOCENTI-CLASSI-MATERIE'!$B78="ITP",IF(ISBLANK(ORARIO!H41)=TRUE,"",ORARIO!H41),"")</f>
        <v/>
      </c>
      <c r="M41" s="4" t="str">
        <f>IF('DOCENTI-CLASSI-MATERIE'!$B78="ITP",IF(ISBLANK(ORARIO!I41)=TRUE,"",ORARIO!I41),"")</f>
        <v/>
      </c>
      <c r="N41" s="4" t="str">
        <f>IF('DOCENTI-CLASSI-MATERIE'!$B78="ITP",IF(ISBLANK(ORARIO!J41)=TRUE,"",ORARIO!J41),"")</f>
        <v/>
      </c>
      <c r="O41" s="4" t="str">
        <f>IF('DOCENTI-CLASSI-MATERIE'!$B78="ITP",IF(ISBLANK(ORARIO!K41)=TRUE,"",ORARIO!K41),"")</f>
        <v/>
      </c>
      <c r="P41" s="4" t="str">
        <f>IF('DOCENTI-CLASSI-MATERIE'!$B78="ITP",IF(ISBLANK(ORARIO!L41)=TRUE,"",ORARIO!L41),"")</f>
        <v/>
      </c>
      <c r="Q41" s="4" t="str">
        <f>IF('DOCENTI-CLASSI-MATERIE'!$B78="ITP",IF(ISBLANK(ORARIO!M41)=TRUE,"",ORARIO!M41),"")</f>
        <v/>
      </c>
      <c r="R41" s="4" t="str">
        <f>IF('DOCENTI-CLASSI-MATERIE'!$B78="ITP",IF(ISBLANK(ORARIO!#REF!)=TRUE,"",ORARIO!#REF!),"")</f>
        <v/>
      </c>
      <c r="S41" s="4" t="str">
        <f>IF('DOCENTI-CLASSI-MATERIE'!$B78="ITP",IF(ISBLANK(ORARIO!#REF!)=TRUE,"",ORARIO!#REF!),"")</f>
        <v/>
      </c>
      <c r="T41" s="4" t="str">
        <f>IF('DOCENTI-CLASSI-MATERIE'!$B78="ITP",IF(ISBLANK(ORARIO!#REF!)=TRUE,"",ORARIO!#REF!),"")</f>
        <v/>
      </c>
      <c r="U41" s="6" t="str">
        <f>IF('DOCENTI-CLASSI-MATERIE'!$B78="ITP",IF(ISBLANK(ORARIO!#REF!)=TRUE,"",ORARIO!#REF!),"")</f>
        <v/>
      </c>
      <c r="V41" s="5" t="str">
        <f>IF('DOCENTI-CLASSI-MATERIE'!$B78="ITP",IF(ISBLANK(ORARIO!N41)=TRUE,"",ORARIO!N41),"")</f>
        <v/>
      </c>
      <c r="W41" s="4" t="str">
        <f>IF('DOCENTI-CLASSI-MATERIE'!$B78="ITP",IF(ISBLANK(ORARIO!O41)=TRUE,"",ORARIO!O41),"")</f>
        <v/>
      </c>
      <c r="X41" s="4" t="str">
        <f>IF('DOCENTI-CLASSI-MATERIE'!$B78="ITP",IF(ISBLANK(ORARIO!P41)=TRUE,"",ORARIO!P41),"")</f>
        <v/>
      </c>
      <c r="Y41" s="4" t="str">
        <f>IF('DOCENTI-CLASSI-MATERIE'!$B78="ITP",IF(ISBLANK(ORARIO!Q41)=TRUE,"",ORARIO!Q41),"")</f>
        <v/>
      </c>
      <c r="Z41" s="4" t="str">
        <f>IF('DOCENTI-CLASSI-MATERIE'!$B78="ITP",IF(ISBLANK(ORARIO!R41)=TRUE,"",ORARIO!R41),"")</f>
        <v/>
      </c>
      <c r="AA41" s="4" t="str">
        <f>IF('DOCENTI-CLASSI-MATERIE'!$B78="ITP",IF(ISBLANK(ORARIO!S41)=TRUE,"",ORARIO!S41),"")</f>
        <v/>
      </c>
      <c r="AB41" s="4" t="str">
        <f>IF('DOCENTI-CLASSI-MATERIE'!$B78="ITP",IF(ISBLANK(ORARIO!#REF!)=TRUE,"",ORARIO!#REF!),"")</f>
        <v/>
      </c>
      <c r="AC41" s="4" t="str">
        <f>IF('DOCENTI-CLASSI-MATERIE'!$B78="ITP",IF(ISBLANK(ORARIO!#REF!)=TRUE,"",ORARIO!#REF!),"")</f>
        <v/>
      </c>
      <c r="AD41" s="4" t="str">
        <f>IF('DOCENTI-CLASSI-MATERIE'!$B78="ITP",IF(ISBLANK(ORARIO!#REF!)=TRUE,"",ORARIO!#REF!),"")</f>
        <v/>
      </c>
      <c r="AE41" s="6" t="str">
        <f>IF('DOCENTI-CLASSI-MATERIE'!$B78="ITP",IF(ISBLANK(ORARIO!#REF!)=TRUE,"",ORARIO!#REF!),"")</f>
        <v/>
      </c>
      <c r="AF41" s="5" t="str">
        <f>IF('DOCENTI-CLASSI-MATERIE'!$B78="ITP",IF(ISBLANK(ORARIO!T41)=TRUE,"",ORARIO!T41),"")</f>
        <v/>
      </c>
      <c r="AG41" s="4" t="str">
        <f>IF('DOCENTI-CLASSI-MATERIE'!$B78="ITP",IF(ISBLANK(ORARIO!U41)=TRUE,"",ORARIO!U41),"")</f>
        <v/>
      </c>
      <c r="AH41" s="4" t="str">
        <f>IF('DOCENTI-CLASSI-MATERIE'!$B78="ITP",IF(ISBLANK(ORARIO!V41)=TRUE,"",ORARIO!V41),"")</f>
        <v/>
      </c>
      <c r="AI41" s="4" t="str">
        <f>IF('DOCENTI-CLASSI-MATERIE'!$B78="ITP",IF(ISBLANK(ORARIO!W41)=TRUE,"",ORARIO!W41),"")</f>
        <v/>
      </c>
      <c r="AJ41" s="4" t="str">
        <f>IF('DOCENTI-CLASSI-MATERIE'!$B78="ITP",IF(ISBLANK(ORARIO!X41)=TRUE,"",ORARIO!X41),"")</f>
        <v/>
      </c>
      <c r="AK41" s="4" t="str">
        <f>IF('DOCENTI-CLASSI-MATERIE'!$B78="ITP",IF(ISBLANK(ORARIO!Y41)=TRUE,"",ORARIO!Y41),"")</f>
        <v/>
      </c>
      <c r="AL41" s="4" t="str">
        <f>IF('DOCENTI-CLASSI-MATERIE'!$B78="ITP",IF(ISBLANK(ORARIO!#REF!)=TRUE,"",ORARIO!#REF!),"")</f>
        <v/>
      </c>
      <c r="AM41" s="4" t="str">
        <f>IF('DOCENTI-CLASSI-MATERIE'!$B78="ITP",IF(ISBLANK(ORARIO!#REF!)=TRUE,"",ORARIO!#REF!),"")</f>
        <v/>
      </c>
      <c r="AN41" s="4" t="str">
        <f>IF('DOCENTI-CLASSI-MATERIE'!$B78="ITP",IF(ISBLANK(ORARIO!#REF!)=TRUE,"",ORARIO!#REF!),"")</f>
        <v/>
      </c>
      <c r="AO41" s="6" t="str">
        <f>IF('DOCENTI-CLASSI-MATERIE'!$B78="ITP",IF(ISBLANK(ORARIO!#REF!)=TRUE,"",ORARIO!#REF!),"")</f>
        <v/>
      </c>
      <c r="AP41" s="5" t="str">
        <f>IF('DOCENTI-CLASSI-MATERIE'!$B78="ITP",IF(ISBLANK(ORARIO!Z41)=TRUE,"",ORARIO!Z41),"")</f>
        <v/>
      </c>
      <c r="AQ41" s="4" t="str">
        <f>IF('DOCENTI-CLASSI-MATERIE'!$B78="ITP",IF(ISBLANK(ORARIO!AA41)=TRUE,"",ORARIO!AA41),"")</f>
        <v/>
      </c>
      <c r="AR41" s="4" t="str">
        <f>IF('DOCENTI-CLASSI-MATERIE'!$B78="ITP",IF(ISBLANK(ORARIO!AB41)=TRUE,"",ORARIO!AB41),"")</f>
        <v/>
      </c>
      <c r="AS41" s="4" t="str">
        <f>IF('DOCENTI-CLASSI-MATERIE'!$B78="ITP",IF(ISBLANK(ORARIO!AC41)=TRUE,"",ORARIO!AC41),"")</f>
        <v/>
      </c>
      <c r="AT41" s="4" t="str">
        <f>IF('DOCENTI-CLASSI-MATERIE'!$B78="ITP",IF(ISBLANK(ORARIO!AD41)=TRUE,"",ORARIO!AD41),"")</f>
        <v/>
      </c>
      <c r="AU41" s="4" t="str">
        <f>IF('DOCENTI-CLASSI-MATERIE'!$B78="ITP",IF(ISBLANK(ORARIO!#REF!)=TRUE,"",ORARIO!#REF!),"")</f>
        <v/>
      </c>
      <c r="AV41" s="4" t="str">
        <f>IF('DOCENTI-CLASSI-MATERIE'!$B78="ITP",IF(ISBLANK(ORARIO!#REF!)=TRUE,"",ORARIO!#REF!),"")</f>
        <v/>
      </c>
      <c r="AW41" s="4" t="str">
        <f>IF('DOCENTI-CLASSI-MATERIE'!$B78="ITP",IF(ISBLANK(ORARIO!#REF!)=TRUE,"",ORARIO!#REF!),"")</f>
        <v/>
      </c>
      <c r="AX41" s="4" t="str">
        <f>IF('DOCENTI-CLASSI-MATERIE'!$B78="ITP",IF(ISBLANK(ORARIO!#REF!)=TRUE,"",ORARIO!#REF!),"")</f>
        <v/>
      </c>
      <c r="AY41" s="6" t="str">
        <f>IF('DOCENTI-CLASSI-MATERIE'!$B78="ITP",IF(ISBLANK(ORARIO!#REF!)=TRUE,"",ORARIO!#REF!),"")</f>
        <v/>
      </c>
      <c r="AZ41" s="5" t="str">
        <f>IF('DOCENTI-CLASSI-MATERIE'!$B78="ITP",IF(ISBLANK(ORARIO!AE41)=TRUE,"",ORARIO!AE41),"")</f>
        <v/>
      </c>
      <c r="BA41" s="4" t="str">
        <f>IF('DOCENTI-CLASSI-MATERIE'!$B78="ITP",IF(ISBLANK(ORARIO!AF41)=TRUE,"",ORARIO!AF41),"")</f>
        <v/>
      </c>
      <c r="BB41" s="4" t="str">
        <f>IF('DOCENTI-CLASSI-MATERIE'!$B78="ITP",IF(ISBLANK(ORARIO!AG41)=TRUE,"",ORARIO!AG41),"")</f>
        <v/>
      </c>
      <c r="BC41" s="4" t="str">
        <f>IF('DOCENTI-CLASSI-MATERIE'!$B78="ITP",IF(ISBLANK(ORARIO!AH41)=TRUE,"",ORARIO!AH41),"")</f>
        <v/>
      </c>
      <c r="BD41" s="4" t="str">
        <f>IF('DOCENTI-CLASSI-MATERIE'!$B78="ITP",IF(ISBLANK(ORARIO!AI41)=TRUE,"",ORARIO!AI41),"")</f>
        <v/>
      </c>
      <c r="BE41" s="4" t="str">
        <f>IF('DOCENTI-CLASSI-MATERIE'!$B78="ITP",IF(ISBLANK(ORARIO!#REF!)=TRUE,"",ORARIO!#REF!),"")</f>
        <v/>
      </c>
      <c r="BF41" s="4" t="str">
        <f>IF('DOCENTI-CLASSI-MATERIE'!$B78="ITP",IF(ISBLANK(ORARIO!#REF!)=TRUE,"",ORARIO!#REF!),"")</f>
        <v/>
      </c>
      <c r="BG41" s="4" t="str">
        <f>IF('DOCENTI-CLASSI-MATERIE'!$B78="ITP",IF(ISBLANK(ORARIO!#REF!)=TRUE,"",ORARIO!#REF!),"")</f>
        <v/>
      </c>
      <c r="BH41" s="4" t="str">
        <f>IF('DOCENTI-CLASSI-MATERIE'!$B78="ITP",IF(ISBLANK(ORARIO!#REF!)=TRUE,"",ORARIO!#REF!),"")</f>
        <v/>
      </c>
      <c r="BI41" s="6" t="str">
        <f>IF('DOCENTI-CLASSI-MATERIE'!$B78="ITP",IF(ISBLANK(ORARIO!#REF!)=TRUE,"",ORARIO!#REF!),"")</f>
        <v/>
      </c>
    </row>
    <row r="42" spans="1:61" ht="20.100000000000001" customHeight="1">
      <c r="A42" s="78" t="str">
        <f>IF('DOCENTI-CLASSI-MATERIE'!B80="ITP",'DOCENTI-CLASSI-MATERIE'!A80,"")</f>
        <v/>
      </c>
      <c r="B42" s="5" t="str">
        <f>IF('DOCENTI-CLASSI-MATERIE'!$B80="ITP",IF(ISBLANK(ORARIO!C42)=TRUE,"",ORARIO!C42),"")</f>
        <v/>
      </c>
      <c r="C42" s="4" t="str">
        <f>IF('DOCENTI-CLASSI-MATERIE'!$B80="ITP",IF(ISBLANK(ORARIO!D42)=TRUE,"",ORARIO!D42),"")</f>
        <v/>
      </c>
      <c r="D42" s="4" t="str">
        <f>IF('DOCENTI-CLASSI-MATERIE'!$B80="ITP",IF(ISBLANK(ORARIO!E42)=TRUE,"",ORARIO!E42),"")</f>
        <v/>
      </c>
      <c r="E42" s="4" t="str">
        <f>IF('DOCENTI-CLASSI-MATERIE'!$B80="ITP",IF(ISBLANK(ORARIO!F42)=TRUE,"",ORARIO!F42),"")</f>
        <v/>
      </c>
      <c r="F42" s="4" t="str">
        <f>IF('DOCENTI-CLASSI-MATERIE'!$B80="ITP",IF(ISBLANK(ORARIO!G42)=TRUE,"",ORARIO!G42),"")</f>
        <v/>
      </c>
      <c r="G42" s="4" t="str">
        <f>IF('DOCENTI-CLASSI-MATERIE'!$B80="ITP",IF(ISBLANK(ORARIO!#REF!)=TRUE,"",ORARIO!#REF!),"")</f>
        <v/>
      </c>
      <c r="H42" s="4" t="str">
        <f>IF('DOCENTI-CLASSI-MATERIE'!$B80="ITP",IF(ISBLANK(ORARIO!#REF!)=TRUE,"",ORARIO!#REF!),"")</f>
        <v/>
      </c>
      <c r="I42" s="4" t="str">
        <f>IF('DOCENTI-CLASSI-MATERIE'!$B80="ITP",IF(ISBLANK(ORARIO!#REF!)=TRUE,"",ORARIO!#REF!),"")</f>
        <v/>
      </c>
      <c r="J42" s="4" t="str">
        <f>IF('DOCENTI-CLASSI-MATERIE'!$B80="ITP",IF(ISBLANK(ORARIO!#REF!)=TRUE,"",ORARIO!#REF!),"")</f>
        <v/>
      </c>
      <c r="K42" s="6" t="str">
        <f>IF('DOCENTI-CLASSI-MATERIE'!$B80="ITP",IF(ISBLANK(ORARIO!#REF!)=TRUE,"",ORARIO!#REF!),"")</f>
        <v/>
      </c>
      <c r="L42" s="5" t="str">
        <f>IF('DOCENTI-CLASSI-MATERIE'!$B80="ITP",IF(ISBLANK(ORARIO!H42)=TRUE,"",ORARIO!H42),"")</f>
        <v/>
      </c>
      <c r="M42" s="4" t="str">
        <f>IF('DOCENTI-CLASSI-MATERIE'!$B80="ITP",IF(ISBLANK(ORARIO!I42)=TRUE,"",ORARIO!I42),"")</f>
        <v/>
      </c>
      <c r="N42" s="4" t="str">
        <f>IF('DOCENTI-CLASSI-MATERIE'!$B80="ITP",IF(ISBLANK(ORARIO!J42)=TRUE,"",ORARIO!J42),"")</f>
        <v/>
      </c>
      <c r="O42" s="4" t="str">
        <f>IF('DOCENTI-CLASSI-MATERIE'!$B80="ITP",IF(ISBLANK(ORARIO!K42)=TRUE,"",ORARIO!K42),"")</f>
        <v/>
      </c>
      <c r="P42" s="4" t="str">
        <f>IF('DOCENTI-CLASSI-MATERIE'!$B80="ITP",IF(ISBLANK(ORARIO!L42)=TRUE,"",ORARIO!L42),"")</f>
        <v/>
      </c>
      <c r="Q42" s="4" t="str">
        <f>IF('DOCENTI-CLASSI-MATERIE'!$B80="ITP",IF(ISBLANK(ORARIO!M42)=TRUE,"",ORARIO!M42),"")</f>
        <v/>
      </c>
      <c r="R42" s="4" t="str">
        <f>IF('DOCENTI-CLASSI-MATERIE'!$B80="ITP",IF(ISBLANK(ORARIO!#REF!)=TRUE,"",ORARIO!#REF!),"")</f>
        <v/>
      </c>
      <c r="S42" s="4" t="str">
        <f>IF('DOCENTI-CLASSI-MATERIE'!$B80="ITP",IF(ISBLANK(ORARIO!#REF!)=TRUE,"",ORARIO!#REF!),"")</f>
        <v/>
      </c>
      <c r="T42" s="4" t="str">
        <f>IF('DOCENTI-CLASSI-MATERIE'!$B80="ITP",IF(ISBLANK(ORARIO!#REF!)=TRUE,"",ORARIO!#REF!),"")</f>
        <v/>
      </c>
      <c r="U42" s="6" t="str">
        <f>IF('DOCENTI-CLASSI-MATERIE'!$B80="ITP",IF(ISBLANK(ORARIO!#REF!)=TRUE,"",ORARIO!#REF!),"")</f>
        <v/>
      </c>
      <c r="V42" s="5" t="str">
        <f>IF('DOCENTI-CLASSI-MATERIE'!$B80="ITP",IF(ISBLANK(ORARIO!N42)=TRUE,"",ORARIO!N42),"")</f>
        <v/>
      </c>
      <c r="W42" s="4" t="str">
        <f>IF('DOCENTI-CLASSI-MATERIE'!$B80="ITP",IF(ISBLANK(ORARIO!O42)=TRUE,"",ORARIO!O42),"")</f>
        <v/>
      </c>
      <c r="X42" s="4" t="str">
        <f>IF('DOCENTI-CLASSI-MATERIE'!$B80="ITP",IF(ISBLANK(ORARIO!P42)=TRUE,"",ORARIO!P42),"")</f>
        <v/>
      </c>
      <c r="Y42" s="4" t="str">
        <f>IF('DOCENTI-CLASSI-MATERIE'!$B80="ITP",IF(ISBLANK(ORARIO!Q42)=TRUE,"",ORARIO!Q42),"")</f>
        <v/>
      </c>
      <c r="Z42" s="4" t="str">
        <f>IF('DOCENTI-CLASSI-MATERIE'!$B80="ITP",IF(ISBLANK(ORARIO!R42)=TRUE,"",ORARIO!R42),"")</f>
        <v/>
      </c>
      <c r="AA42" s="4" t="str">
        <f>IF('DOCENTI-CLASSI-MATERIE'!$B80="ITP",IF(ISBLANK(ORARIO!S42)=TRUE,"",ORARIO!S42),"")</f>
        <v/>
      </c>
      <c r="AB42" s="4" t="str">
        <f>IF('DOCENTI-CLASSI-MATERIE'!$B80="ITP",IF(ISBLANK(ORARIO!#REF!)=TRUE,"",ORARIO!#REF!),"")</f>
        <v/>
      </c>
      <c r="AC42" s="4" t="str">
        <f>IF('DOCENTI-CLASSI-MATERIE'!$B80="ITP",IF(ISBLANK(ORARIO!#REF!)=TRUE,"",ORARIO!#REF!),"")</f>
        <v/>
      </c>
      <c r="AD42" s="4" t="str">
        <f>IF('DOCENTI-CLASSI-MATERIE'!$B80="ITP",IF(ISBLANK(ORARIO!#REF!)=TRUE,"",ORARIO!#REF!),"")</f>
        <v/>
      </c>
      <c r="AE42" s="6" t="str">
        <f>IF('DOCENTI-CLASSI-MATERIE'!$B80="ITP",IF(ISBLANK(ORARIO!#REF!)=TRUE,"",ORARIO!#REF!),"")</f>
        <v/>
      </c>
      <c r="AF42" s="5" t="str">
        <f>IF('DOCENTI-CLASSI-MATERIE'!$B80="ITP",IF(ISBLANK(ORARIO!T42)=TRUE,"",ORARIO!T42),"")</f>
        <v/>
      </c>
      <c r="AG42" s="4" t="str">
        <f>IF('DOCENTI-CLASSI-MATERIE'!$B80="ITP",IF(ISBLANK(ORARIO!U42)=TRUE,"",ORARIO!U42),"")</f>
        <v/>
      </c>
      <c r="AH42" s="4" t="str">
        <f>IF('DOCENTI-CLASSI-MATERIE'!$B80="ITP",IF(ISBLANK(ORARIO!V42)=TRUE,"",ORARIO!V42),"")</f>
        <v/>
      </c>
      <c r="AI42" s="4" t="str">
        <f>IF('DOCENTI-CLASSI-MATERIE'!$B80="ITP",IF(ISBLANK(ORARIO!W42)=TRUE,"",ORARIO!W42),"")</f>
        <v/>
      </c>
      <c r="AJ42" s="4" t="str">
        <f>IF('DOCENTI-CLASSI-MATERIE'!$B80="ITP",IF(ISBLANK(ORARIO!X42)=TRUE,"",ORARIO!X42),"")</f>
        <v/>
      </c>
      <c r="AK42" s="4" t="str">
        <f>IF('DOCENTI-CLASSI-MATERIE'!$B80="ITP",IF(ISBLANK(ORARIO!Y42)=TRUE,"",ORARIO!Y42),"")</f>
        <v/>
      </c>
      <c r="AL42" s="4" t="str">
        <f>IF('DOCENTI-CLASSI-MATERIE'!$B80="ITP",IF(ISBLANK(ORARIO!#REF!)=TRUE,"",ORARIO!#REF!),"")</f>
        <v/>
      </c>
      <c r="AM42" s="4" t="str">
        <f>IF('DOCENTI-CLASSI-MATERIE'!$B80="ITP",IF(ISBLANK(ORARIO!#REF!)=TRUE,"",ORARIO!#REF!),"")</f>
        <v/>
      </c>
      <c r="AN42" s="4" t="str">
        <f>IF('DOCENTI-CLASSI-MATERIE'!$B80="ITP",IF(ISBLANK(ORARIO!#REF!)=TRUE,"",ORARIO!#REF!),"")</f>
        <v/>
      </c>
      <c r="AO42" s="6" t="str">
        <f>IF('DOCENTI-CLASSI-MATERIE'!$B80="ITP",IF(ISBLANK(ORARIO!#REF!)=TRUE,"",ORARIO!#REF!),"")</f>
        <v/>
      </c>
      <c r="AP42" s="5" t="str">
        <f>IF('DOCENTI-CLASSI-MATERIE'!$B80="ITP",IF(ISBLANK(ORARIO!Z42)=TRUE,"",ORARIO!Z42),"")</f>
        <v/>
      </c>
      <c r="AQ42" s="4" t="str">
        <f>IF('DOCENTI-CLASSI-MATERIE'!$B80="ITP",IF(ISBLANK(ORARIO!AA42)=TRUE,"",ORARIO!AA42),"")</f>
        <v/>
      </c>
      <c r="AR42" s="4" t="str">
        <f>IF('DOCENTI-CLASSI-MATERIE'!$B80="ITP",IF(ISBLANK(ORARIO!AB42)=TRUE,"",ORARIO!AB42),"")</f>
        <v/>
      </c>
      <c r="AS42" s="4" t="str">
        <f>IF('DOCENTI-CLASSI-MATERIE'!$B80="ITP",IF(ISBLANK(ORARIO!AC42)=TRUE,"",ORARIO!AC42),"")</f>
        <v/>
      </c>
      <c r="AT42" s="4" t="str">
        <f>IF('DOCENTI-CLASSI-MATERIE'!$B80="ITP",IF(ISBLANK(ORARIO!AD42)=TRUE,"",ORARIO!AD42),"")</f>
        <v/>
      </c>
      <c r="AU42" s="4" t="str">
        <f>IF('DOCENTI-CLASSI-MATERIE'!$B80="ITP",IF(ISBLANK(ORARIO!#REF!)=TRUE,"",ORARIO!#REF!),"")</f>
        <v/>
      </c>
      <c r="AV42" s="4" t="str">
        <f>IF('DOCENTI-CLASSI-MATERIE'!$B80="ITP",IF(ISBLANK(ORARIO!#REF!)=TRUE,"",ORARIO!#REF!),"")</f>
        <v/>
      </c>
      <c r="AW42" s="4" t="str">
        <f>IF('DOCENTI-CLASSI-MATERIE'!$B80="ITP",IF(ISBLANK(ORARIO!#REF!)=TRUE,"",ORARIO!#REF!),"")</f>
        <v/>
      </c>
      <c r="AX42" s="4" t="str">
        <f>IF('DOCENTI-CLASSI-MATERIE'!$B80="ITP",IF(ISBLANK(ORARIO!#REF!)=TRUE,"",ORARIO!#REF!),"")</f>
        <v/>
      </c>
      <c r="AY42" s="6" t="str">
        <f>IF('DOCENTI-CLASSI-MATERIE'!$B80="ITP",IF(ISBLANK(ORARIO!#REF!)=TRUE,"",ORARIO!#REF!),"")</f>
        <v/>
      </c>
      <c r="AZ42" s="5" t="str">
        <f>IF('DOCENTI-CLASSI-MATERIE'!$B80="ITP",IF(ISBLANK(ORARIO!AE42)=TRUE,"",ORARIO!AE42),"")</f>
        <v/>
      </c>
      <c r="BA42" s="4" t="str">
        <f>IF('DOCENTI-CLASSI-MATERIE'!$B80="ITP",IF(ISBLANK(ORARIO!AF42)=TRUE,"",ORARIO!AF42),"")</f>
        <v/>
      </c>
      <c r="BB42" s="4" t="str">
        <f>IF('DOCENTI-CLASSI-MATERIE'!$B80="ITP",IF(ISBLANK(ORARIO!AG42)=TRUE,"",ORARIO!AG42),"")</f>
        <v/>
      </c>
      <c r="BC42" s="4" t="str">
        <f>IF('DOCENTI-CLASSI-MATERIE'!$B80="ITP",IF(ISBLANK(ORARIO!AH42)=TRUE,"",ORARIO!AH42),"")</f>
        <v/>
      </c>
      <c r="BD42" s="4" t="str">
        <f>IF('DOCENTI-CLASSI-MATERIE'!$B80="ITP",IF(ISBLANK(ORARIO!AI42)=TRUE,"",ORARIO!AI42),"")</f>
        <v/>
      </c>
      <c r="BE42" s="4" t="str">
        <f>IF('DOCENTI-CLASSI-MATERIE'!$B80="ITP",IF(ISBLANK(ORARIO!#REF!)=TRUE,"",ORARIO!#REF!),"")</f>
        <v/>
      </c>
      <c r="BF42" s="4" t="str">
        <f>IF('DOCENTI-CLASSI-MATERIE'!$B80="ITP",IF(ISBLANK(ORARIO!#REF!)=TRUE,"",ORARIO!#REF!),"")</f>
        <v/>
      </c>
      <c r="BG42" s="4" t="str">
        <f>IF('DOCENTI-CLASSI-MATERIE'!$B80="ITP",IF(ISBLANK(ORARIO!#REF!)=TRUE,"",ORARIO!#REF!),"")</f>
        <v/>
      </c>
      <c r="BH42" s="4" t="str">
        <f>IF('DOCENTI-CLASSI-MATERIE'!$B80="ITP",IF(ISBLANK(ORARIO!#REF!)=TRUE,"",ORARIO!#REF!),"")</f>
        <v/>
      </c>
      <c r="BI42" s="6" t="str">
        <f>IF('DOCENTI-CLASSI-MATERIE'!$B80="ITP",IF(ISBLANK(ORARIO!#REF!)=TRUE,"",ORARIO!#REF!),"")</f>
        <v/>
      </c>
    </row>
    <row r="43" spans="1:61" ht="20.100000000000001" customHeight="1">
      <c r="A43" s="78" t="str">
        <f>IF('DOCENTI-CLASSI-MATERIE'!B82="ITP",'DOCENTI-CLASSI-MATERIE'!A82,"")</f>
        <v/>
      </c>
      <c r="B43" s="5" t="str">
        <f>IF('DOCENTI-CLASSI-MATERIE'!$B82="ITP",IF(ISBLANK(ORARIO!C43)=TRUE,"",ORARIO!C43),"")</f>
        <v/>
      </c>
      <c r="C43" s="4" t="str">
        <f>IF('DOCENTI-CLASSI-MATERIE'!$B82="ITP",IF(ISBLANK(ORARIO!D43)=TRUE,"",ORARIO!D43),"")</f>
        <v/>
      </c>
      <c r="D43" s="4" t="str">
        <f>IF('DOCENTI-CLASSI-MATERIE'!$B82="ITP",IF(ISBLANK(ORARIO!E43)=TRUE,"",ORARIO!E43),"")</f>
        <v/>
      </c>
      <c r="E43" s="4" t="str">
        <f>IF('DOCENTI-CLASSI-MATERIE'!$B82="ITP",IF(ISBLANK(ORARIO!F43)=TRUE,"",ORARIO!F43),"")</f>
        <v/>
      </c>
      <c r="F43" s="4" t="str">
        <f>IF('DOCENTI-CLASSI-MATERIE'!$B82="ITP",IF(ISBLANK(ORARIO!G43)=TRUE,"",ORARIO!G43),"")</f>
        <v/>
      </c>
      <c r="G43" s="4" t="str">
        <f>IF('DOCENTI-CLASSI-MATERIE'!$B82="ITP",IF(ISBLANK(ORARIO!#REF!)=TRUE,"",ORARIO!#REF!),"")</f>
        <v/>
      </c>
      <c r="H43" s="4" t="str">
        <f>IF('DOCENTI-CLASSI-MATERIE'!$B82="ITP",IF(ISBLANK(ORARIO!#REF!)=TRUE,"",ORARIO!#REF!),"")</f>
        <v/>
      </c>
      <c r="I43" s="4" t="str">
        <f>IF('DOCENTI-CLASSI-MATERIE'!$B82="ITP",IF(ISBLANK(ORARIO!#REF!)=TRUE,"",ORARIO!#REF!),"")</f>
        <v/>
      </c>
      <c r="J43" s="4" t="str">
        <f>IF('DOCENTI-CLASSI-MATERIE'!$B82="ITP",IF(ISBLANK(ORARIO!#REF!)=TRUE,"",ORARIO!#REF!),"")</f>
        <v/>
      </c>
      <c r="K43" s="6" t="str">
        <f>IF('DOCENTI-CLASSI-MATERIE'!$B82="ITP",IF(ISBLANK(ORARIO!#REF!)=TRUE,"",ORARIO!#REF!),"")</f>
        <v/>
      </c>
      <c r="L43" s="5" t="str">
        <f>IF('DOCENTI-CLASSI-MATERIE'!$B82="ITP",IF(ISBLANK(ORARIO!H43)=TRUE,"",ORARIO!H43),"")</f>
        <v/>
      </c>
      <c r="M43" s="4" t="str">
        <f>IF('DOCENTI-CLASSI-MATERIE'!$B82="ITP",IF(ISBLANK(ORARIO!I43)=TRUE,"",ORARIO!I43),"")</f>
        <v/>
      </c>
      <c r="N43" s="4" t="str">
        <f>IF('DOCENTI-CLASSI-MATERIE'!$B82="ITP",IF(ISBLANK(ORARIO!J43)=TRUE,"",ORARIO!J43),"")</f>
        <v/>
      </c>
      <c r="O43" s="4" t="str">
        <f>IF('DOCENTI-CLASSI-MATERIE'!$B82="ITP",IF(ISBLANK(ORARIO!K43)=TRUE,"",ORARIO!K43),"")</f>
        <v/>
      </c>
      <c r="P43" s="4" t="str">
        <f>IF('DOCENTI-CLASSI-MATERIE'!$B82="ITP",IF(ISBLANK(ORARIO!L43)=TRUE,"",ORARIO!L43),"")</f>
        <v/>
      </c>
      <c r="Q43" s="4" t="str">
        <f>IF('DOCENTI-CLASSI-MATERIE'!$B82="ITP",IF(ISBLANK(ORARIO!M43)=TRUE,"",ORARIO!M43),"")</f>
        <v/>
      </c>
      <c r="R43" s="4" t="str">
        <f>IF('DOCENTI-CLASSI-MATERIE'!$B82="ITP",IF(ISBLANK(ORARIO!#REF!)=TRUE,"",ORARIO!#REF!),"")</f>
        <v/>
      </c>
      <c r="S43" s="4" t="str">
        <f>IF('DOCENTI-CLASSI-MATERIE'!$B82="ITP",IF(ISBLANK(ORARIO!#REF!)=TRUE,"",ORARIO!#REF!),"")</f>
        <v/>
      </c>
      <c r="T43" s="4" t="str">
        <f>IF('DOCENTI-CLASSI-MATERIE'!$B82="ITP",IF(ISBLANK(ORARIO!#REF!)=TRUE,"",ORARIO!#REF!),"")</f>
        <v/>
      </c>
      <c r="U43" s="6" t="str">
        <f>IF('DOCENTI-CLASSI-MATERIE'!$B82="ITP",IF(ISBLANK(ORARIO!#REF!)=TRUE,"",ORARIO!#REF!),"")</f>
        <v/>
      </c>
      <c r="V43" s="5" t="str">
        <f>IF('DOCENTI-CLASSI-MATERIE'!$B82="ITP",IF(ISBLANK(ORARIO!N43)=TRUE,"",ORARIO!N43),"")</f>
        <v/>
      </c>
      <c r="W43" s="4" t="str">
        <f>IF('DOCENTI-CLASSI-MATERIE'!$B82="ITP",IF(ISBLANK(ORARIO!O43)=TRUE,"",ORARIO!O43),"")</f>
        <v/>
      </c>
      <c r="X43" s="4" t="str">
        <f>IF('DOCENTI-CLASSI-MATERIE'!$B82="ITP",IF(ISBLANK(ORARIO!P43)=TRUE,"",ORARIO!P43),"")</f>
        <v/>
      </c>
      <c r="Y43" s="4" t="str">
        <f>IF('DOCENTI-CLASSI-MATERIE'!$B82="ITP",IF(ISBLANK(ORARIO!Q43)=TRUE,"",ORARIO!Q43),"")</f>
        <v/>
      </c>
      <c r="Z43" s="4" t="str">
        <f>IF('DOCENTI-CLASSI-MATERIE'!$B82="ITP",IF(ISBLANK(ORARIO!R43)=TRUE,"",ORARIO!R43),"")</f>
        <v/>
      </c>
      <c r="AA43" s="4" t="str">
        <f>IF('DOCENTI-CLASSI-MATERIE'!$B82="ITP",IF(ISBLANK(ORARIO!S43)=TRUE,"",ORARIO!S43),"")</f>
        <v/>
      </c>
      <c r="AB43" s="4" t="str">
        <f>IF('DOCENTI-CLASSI-MATERIE'!$B82="ITP",IF(ISBLANK(ORARIO!#REF!)=TRUE,"",ORARIO!#REF!),"")</f>
        <v/>
      </c>
      <c r="AC43" s="4" t="str">
        <f>IF('DOCENTI-CLASSI-MATERIE'!$B82="ITP",IF(ISBLANK(ORARIO!#REF!)=TRUE,"",ORARIO!#REF!),"")</f>
        <v/>
      </c>
      <c r="AD43" s="4" t="str">
        <f>IF('DOCENTI-CLASSI-MATERIE'!$B82="ITP",IF(ISBLANK(ORARIO!#REF!)=TRUE,"",ORARIO!#REF!),"")</f>
        <v/>
      </c>
      <c r="AE43" s="6" t="str">
        <f>IF('DOCENTI-CLASSI-MATERIE'!$B82="ITP",IF(ISBLANK(ORARIO!#REF!)=TRUE,"",ORARIO!#REF!),"")</f>
        <v/>
      </c>
      <c r="AF43" s="5" t="str">
        <f>IF('DOCENTI-CLASSI-MATERIE'!$B82="ITP",IF(ISBLANK(ORARIO!T43)=TRUE,"",ORARIO!T43),"")</f>
        <v/>
      </c>
      <c r="AG43" s="4" t="str">
        <f>IF('DOCENTI-CLASSI-MATERIE'!$B82="ITP",IF(ISBLANK(ORARIO!U43)=TRUE,"",ORARIO!U43),"")</f>
        <v/>
      </c>
      <c r="AH43" s="4" t="str">
        <f>IF('DOCENTI-CLASSI-MATERIE'!$B82="ITP",IF(ISBLANK(ORARIO!V43)=TRUE,"",ORARIO!V43),"")</f>
        <v/>
      </c>
      <c r="AI43" s="4" t="str">
        <f>IF('DOCENTI-CLASSI-MATERIE'!$B82="ITP",IF(ISBLANK(ORARIO!W43)=TRUE,"",ORARIO!W43),"")</f>
        <v/>
      </c>
      <c r="AJ43" s="4" t="str">
        <f>IF('DOCENTI-CLASSI-MATERIE'!$B82="ITP",IF(ISBLANK(ORARIO!X43)=TRUE,"",ORARIO!X43),"")</f>
        <v/>
      </c>
      <c r="AK43" s="4" t="str">
        <f>IF('DOCENTI-CLASSI-MATERIE'!$B82="ITP",IF(ISBLANK(ORARIO!Y43)=TRUE,"",ORARIO!Y43),"")</f>
        <v/>
      </c>
      <c r="AL43" s="4" t="str">
        <f>IF('DOCENTI-CLASSI-MATERIE'!$B82="ITP",IF(ISBLANK(ORARIO!#REF!)=TRUE,"",ORARIO!#REF!),"")</f>
        <v/>
      </c>
      <c r="AM43" s="4" t="str">
        <f>IF('DOCENTI-CLASSI-MATERIE'!$B82="ITP",IF(ISBLANK(ORARIO!#REF!)=TRUE,"",ORARIO!#REF!),"")</f>
        <v/>
      </c>
      <c r="AN43" s="4" t="str">
        <f>IF('DOCENTI-CLASSI-MATERIE'!$B82="ITP",IF(ISBLANK(ORARIO!#REF!)=TRUE,"",ORARIO!#REF!),"")</f>
        <v/>
      </c>
      <c r="AO43" s="6" t="str">
        <f>IF('DOCENTI-CLASSI-MATERIE'!$B82="ITP",IF(ISBLANK(ORARIO!#REF!)=TRUE,"",ORARIO!#REF!),"")</f>
        <v/>
      </c>
      <c r="AP43" s="5" t="str">
        <f>IF('DOCENTI-CLASSI-MATERIE'!$B82="ITP",IF(ISBLANK(ORARIO!Z43)=TRUE,"",ORARIO!Z43),"")</f>
        <v/>
      </c>
      <c r="AQ43" s="4" t="str">
        <f>IF('DOCENTI-CLASSI-MATERIE'!$B82="ITP",IF(ISBLANK(ORARIO!AA43)=TRUE,"",ORARIO!AA43),"")</f>
        <v/>
      </c>
      <c r="AR43" s="4" t="str">
        <f>IF('DOCENTI-CLASSI-MATERIE'!$B82="ITP",IF(ISBLANK(ORARIO!AB43)=TRUE,"",ORARIO!AB43),"")</f>
        <v/>
      </c>
      <c r="AS43" s="4" t="str">
        <f>IF('DOCENTI-CLASSI-MATERIE'!$B82="ITP",IF(ISBLANK(ORARIO!AC43)=TRUE,"",ORARIO!AC43),"")</f>
        <v/>
      </c>
      <c r="AT43" s="4" t="str">
        <f>IF('DOCENTI-CLASSI-MATERIE'!$B82="ITP",IF(ISBLANK(ORARIO!AD43)=TRUE,"",ORARIO!AD43),"")</f>
        <v/>
      </c>
      <c r="AU43" s="4" t="str">
        <f>IF('DOCENTI-CLASSI-MATERIE'!$B82="ITP",IF(ISBLANK(ORARIO!#REF!)=TRUE,"",ORARIO!#REF!),"")</f>
        <v/>
      </c>
      <c r="AV43" s="4" t="str">
        <f>IF('DOCENTI-CLASSI-MATERIE'!$B82="ITP",IF(ISBLANK(ORARIO!#REF!)=TRUE,"",ORARIO!#REF!),"")</f>
        <v/>
      </c>
      <c r="AW43" s="4" t="str">
        <f>IF('DOCENTI-CLASSI-MATERIE'!$B82="ITP",IF(ISBLANK(ORARIO!#REF!)=TRUE,"",ORARIO!#REF!),"")</f>
        <v/>
      </c>
      <c r="AX43" s="4" t="str">
        <f>IF('DOCENTI-CLASSI-MATERIE'!$B82="ITP",IF(ISBLANK(ORARIO!#REF!)=TRUE,"",ORARIO!#REF!),"")</f>
        <v/>
      </c>
      <c r="AY43" s="6" t="str">
        <f>IF('DOCENTI-CLASSI-MATERIE'!$B82="ITP",IF(ISBLANK(ORARIO!#REF!)=TRUE,"",ORARIO!#REF!),"")</f>
        <v/>
      </c>
      <c r="AZ43" s="5" t="str">
        <f>IF('DOCENTI-CLASSI-MATERIE'!$B82="ITP",IF(ISBLANK(ORARIO!AE43)=TRUE,"",ORARIO!AE43),"")</f>
        <v/>
      </c>
      <c r="BA43" s="4" t="str">
        <f>IF('DOCENTI-CLASSI-MATERIE'!$B82="ITP",IF(ISBLANK(ORARIO!AF43)=TRUE,"",ORARIO!AF43),"")</f>
        <v/>
      </c>
      <c r="BB43" s="4" t="str">
        <f>IF('DOCENTI-CLASSI-MATERIE'!$B82="ITP",IF(ISBLANK(ORARIO!AG43)=TRUE,"",ORARIO!AG43),"")</f>
        <v/>
      </c>
      <c r="BC43" s="4" t="str">
        <f>IF('DOCENTI-CLASSI-MATERIE'!$B82="ITP",IF(ISBLANK(ORARIO!AH43)=TRUE,"",ORARIO!AH43),"")</f>
        <v/>
      </c>
      <c r="BD43" s="4" t="str">
        <f>IF('DOCENTI-CLASSI-MATERIE'!$B82="ITP",IF(ISBLANK(ORARIO!AI43)=TRUE,"",ORARIO!AI43),"")</f>
        <v/>
      </c>
      <c r="BE43" s="4" t="str">
        <f>IF('DOCENTI-CLASSI-MATERIE'!$B82="ITP",IF(ISBLANK(ORARIO!#REF!)=TRUE,"",ORARIO!#REF!),"")</f>
        <v/>
      </c>
      <c r="BF43" s="4" t="str">
        <f>IF('DOCENTI-CLASSI-MATERIE'!$B82="ITP",IF(ISBLANK(ORARIO!#REF!)=TRUE,"",ORARIO!#REF!),"")</f>
        <v/>
      </c>
      <c r="BG43" s="4" t="str">
        <f>IF('DOCENTI-CLASSI-MATERIE'!$B82="ITP",IF(ISBLANK(ORARIO!#REF!)=TRUE,"",ORARIO!#REF!),"")</f>
        <v/>
      </c>
      <c r="BH43" s="4" t="str">
        <f>IF('DOCENTI-CLASSI-MATERIE'!$B82="ITP",IF(ISBLANK(ORARIO!#REF!)=TRUE,"",ORARIO!#REF!),"")</f>
        <v/>
      </c>
      <c r="BI43" s="6" t="str">
        <f>IF('DOCENTI-CLASSI-MATERIE'!$B82="ITP",IF(ISBLANK(ORARIO!#REF!)=TRUE,"",ORARIO!#REF!),"")</f>
        <v/>
      </c>
    </row>
    <row r="44" spans="1:61" ht="20.100000000000001" customHeight="1">
      <c r="A44" s="78" t="str">
        <f>IF('DOCENTI-CLASSI-MATERIE'!B84="ITP",'DOCENTI-CLASSI-MATERIE'!A84,"")</f>
        <v/>
      </c>
      <c r="B44" s="5" t="str">
        <f>IF('DOCENTI-CLASSI-MATERIE'!$B84="ITP",IF(ISBLANK(ORARIO!C44)=TRUE,"",ORARIO!C44),"")</f>
        <v/>
      </c>
      <c r="C44" s="4" t="str">
        <f>IF('DOCENTI-CLASSI-MATERIE'!$B84="ITP",IF(ISBLANK(ORARIO!D44)=TRUE,"",ORARIO!D44),"")</f>
        <v/>
      </c>
      <c r="D44" s="4" t="str">
        <f>IF('DOCENTI-CLASSI-MATERIE'!$B84="ITP",IF(ISBLANK(ORARIO!E44)=TRUE,"",ORARIO!E44),"")</f>
        <v/>
      </c>
      <c r="E44" s="4" t="str">
        <f>IF('DOCENTI-CLASSI-MATERIE'!$B84="ITP",IF(ISBLANK(ORARIO!F44)=TRUE,"",ORARIO!F44),"")</f>
        <v/>
      </c>
      <c r="F44" s="4" t="str">
        <f>IF('DOCENTI-CLASSI-MATERIE'!$B84="ITP",IF(ISBLANK(ORARIO!G44)=TRUE,"",ORARIO!G44),"")</f>
        <v/>
      </c>
      <c r="G44" s="4" t="str">
        <f>IF('DOCENTI-CLASSI-MATERIE'!$B84="ITP",IF(ISBLANK(ORARIO!#REF!)=TRUE,"",ORARIO!#REF!),"")</f>
        <v/>
      </c>
      <c r="H44" s="4" t="str">
        <f>IF('DOCENTI-CLASSI-MATERIE'!$B84="ITP",IF(ISBLANK(ORARIO!#REF!)=TRUE,"",ORARIO!#REF!),"")</f>
        <v/>
      </c>
      <c r="I44" s="4" t="str">
        <f>IF('DOCENTI-CLASSI-MATERIE'!$B84="ITP",IF(ISBLANK(ORARIO!#REF!)=TRUE,"",ORARIO!#REF!),"")</f>
        <v/>
      </c>
      <c r="J44" s="4" t="str">
        <f>IF('DOCENTI-CLASSI-MATERIE'!$B84="ITP",IF(ISBLANK(ORARIO!#REF!)=TRUE,"",ORARIO!#REF!),"")</f>
        <v/>
      </c>
      <c r="K44" s="6" t="str">
        <f>IF('DOCENTI-CLASSI-MATERIE'!$B84="ITP",IF(ISBLANK(ORARIO!#REF!)=TRUE,"",ORARIO!#REF!),"")</f>
        <v/>
      </c>
      <c r="L44" s="5" t="str">
        <f>IF('DOCENTI-CLASSI-MATERIE'!$B84="ITP",IF(ISBLANK(ORARIO!H44)=TRUE,"",ORARIO!H44),"")</f>
        <v/>
      </c>
      <c r="M44" s="4" t="str">
        <f>IF('DOCENTI-CLASSI-MATERIE'!$B84="ITP",IF(ISBLANK(ORARIO!I44)=TRUE,"",ORARIO!I44),"")</f>
        <v/>
      </c>
      <c r="N44" s="4" t="str">
        <f>IF('DOCENTI-CLASSI-MATERIE'!$B84="ITP",IF(ISBLANK(ORARIO!J44)=TRUE,"",ORARIO!J44),"")</f>
        <v/>
      </c>
      <c r="O44" s="4" t="str">
        <f>IF('DOCENTI-CLASSI-MATERIE'!$B84="ITP",IF(ISBLANK(ORARIO!K44)=TRUE,"",ORARIO!K44),"")</f>
        <v/>
      </c>
      <c r="P44" s="4" t="str">
        <f>IF('DOCENTI-CLASSI-MATERIE'!$B84="ITP",IF(ISBLANK(ORARIO!L44)=TRUE,"",ORARIO!L44),"")</f>
        <v/>
      </c>
      <c r="Q44" s="4" t="str">
        <f>IF('DOCENTI-CLASSI-MATERIE'!$B84="ITP",IF(ISBLANK(ORARIO!M44)=TRUE,"",ORARIO!M44),"")</f>
        <v/>
      </c>
      <c r="R44" s="4" t="str">
        <f>IF('DOCENTI-CLASSI-MATERIE'!$B84="ITP",IF(ISBLANK(ORARIO!#REF!)=TRUE,"",ORARIO!#REF!),"")</f>
        <v/>
      </c>
      <c r="S44" s="4" t="str">
        <f>IF('DOCENTI-CLASSI-MATERIE'!$B84="ITP",IF(ISBLANK(ORARIO!#REF!)=TRUE,"",ORARIO!#REF!),"")</f>
        <v/>
      </c>
      <c r="T44" s="4" t="str">
        <f>IF('DOCENTI-CLASSI-MATERIE'!$B84="ITP",IF(ISBLANK(ORARIO!#REF!)=TRUE,"",ORARIO!#REF!),"")</f>
        <v/>
      </c>
      <c r="U44" s="6" t="str">
        <f>IF('DOCENTI-CLASSI-MATERIE'!$B84="ITP",IF(ISBLANK(ORARIO!#REF!)=TRUE,"",ORARIO!#REF!),"")</f>
        <v/>
      </c>
      <c r="V44" s="5" t="str">
        <f>IF('DOCENTI-CLASSI-MATERIE'!$B84="ITP",IF(ISBLANK(ORARIO!N44)=TRUE,"",ORARIO!N44),"")</f>
        <v/>
      </c>
      <c r="W44" s="4" t="str">
        <f>IF('DOCENTI-CLASSI-MATERIE'!$B84="ITP",IF(ISBLANK(ORARIO!O44)=TRUE,"",ORARIO!O44),"")</f>
        <v/>
      </c>
      <c r="X44" s="4" t="str">
        <f>IF('DOCENTI-CLASSI-MATERIE'!$B84="ITP",IF(ISBLANK(ORARIO!P44)=TRUE,"",ORARIO!P44),"")</f>
        <v/>
      </c>
      <c r="Y44" s="4" t="str">
        <f>IF('DOCENTI-CLASSI-MATERIE'!$B84="ITP",IF(ISBLANK(ORARIO!Q44)=TRUE,"",ORARIO!Q44),"")</f>
        <v/>
      </c>
      <c r="Z44" s="4" t="str">
        <f>IF('DOCENTI-CLASSI-MATERIE'!$B84="ITP",IF(ISBLANK(ORARIO!R44)=TRUE,"",ORARIO!R44),"")</f>
        <v/>
      </c>
      <c r="AA44" s="4" t="str">
        <f>IF('DOCENTI-CLASSI-MATERIE'!$B84="ITP",IF(ISBLANK(ORARIO!S44)=TRUE,"",ORARIO!S44),"")</f>
        <v/>
      </c>
      <c r="AB44" s="4" t="str">
        <f>IF('DOCENTI-CLASSI-MATERIE'!$B84="ITP",IF(ISBLANK(ORARIO!#REF!)=TRUE,"",ORARIO!#REF!),"")</f>
        <v/>
      </c>
      <c r="AC44" s="4" t="str">
        <f>IF('DOCENTI-CLASSI-MATERIE'!$B84="ITP",IF(ISBLANK(ORARIO!#REF!)=TRUE,"",ORARIO!#REF!),"")</f>
        <v/>
      </c>
      <c r="AD44" s="4" t="str">
        <f>IF('DOCENTI-CLASSI-MATERIE'!$B84="ITP",IF(ISBLANK(ORARIO!#REF!)=TRUE,"",ORARIO!#REF!),"")</f>
        <v/>
      </c>
      <c r="AE44" s="6" t="str">
        <f>IF('DOCENTI-CLASSI-MATERIE'!$B84="ITP",IF(ISBLANK(ORARIO!#REF!)=TRUE,"",ORARIO!#REF!),"")</f>
        <v/>
      </c>
      <c r="AF44" s="5" t="str">
        <f>IF('DOCENTI-CLASSI-MATERIE'!$B84="ITP",IF(ISBLANK(ORARIO!T44)=TRUE,"",ORARIO!T44),"")</f>
        <v/>
      </c>
      <c r="AG44" s="4" t="str">
        <f>IF('DOCENTI-CLASSI-MATERIE'!$B84="ITP",IF(ISBLANK(ORARIO!U44)=TRUE,"",ORARIO!U44),"")</f>
        <v/>
      </c>
      <c r="AH44" s="4" t="str">
        <f>IF('DOCENTI-CLASSI-MATERIE'!$B84="ITP",IF(ISBLANK(ORARIO!V44)=TRUE,"",ORARIO!V44),"")</f>
        <v/>
      </c>
      <c r="AI44" s="4" t="str">
        <f>IF('DOCENTI-CLASSI-MATERIE'!$B84="ITP",IF(ISBLANK(ORARIO!W44)=TRUE,"",ORARIO!W44),"")</f>
        <v/>
      </c>
      <c r="AJ44" s="4" t="str">
        <f>IF('DOCENTI-CLASSI-MATERIE'!$B84="ITP",IF(ISBLANK(ORARIO!X44)=TRUE,"",ORARIO!X44),"")</f>
        <v/>
      </c>
      <c r="AK44" s="4" t="str">
        <f>IF('DOCENTI-CLASSI-MATERIE'!$B84="ITP",IF(ISBLANK(ORARIO!Y44)=TRUE,"",ORARIO!Y44),"")</f>
        <v/>
      </c>
      <c r="AL44" s="4" t="str">
        <f>IF('DOCENTI-CLASSI-MATERIE'!$B84="ITP",IF(ISBLANK(ORARIO!#REF!)=TRUE,"",ORARIO!#REF!),"")</f>
        <v/>
      </c>
      <c r="AM44" s="4" t="str">
        <f>IF('DOCENTI-CLASSI-MATERIE'!$B84="ITP",IF(ISBLANK(ORARIO!#REF!)=TRUE,"",ORARIO!#REF!),"")</f>
        <v/>
      </c>
      <c r="AN44" s="4" t="str">
        <f>IF('DOCENTI-CLASSI-MATERIE'!$B84="ITP",IF(ISBLANK(ORARIO!#REF!)=TRUE,"",ORARIO!#REF!),"")</f>
        <v/>
      </c>
      <c r="AO44" s="6" t="str">
        <f>IF('DOCENTI-CLASSI-MATERIE'!$B84="ITP",IF(ISBLANK(ORARIO!#REF!)=TRUE,"",ORARIO!#REF!),"")</f>
        <v/>
      </c>
      <c r="AP44" s="5" t="str">
        <f>IF('DOCENTI-CLASSI-MATERIE'!$B84="ITP",IF(ISBLANK(ORARIO!Z44)=TRUE,"",ORARIO!Z44),"")</f>
        <v/>
      </c>
      <c r="AQ44" s="4" t="str">
        <f>IF('DOCENTI-CLASSI-MATERIE'!$B84="ITP",IF(ISBLANK(ORARIO!AA44)=TRUE,"",ORARIO!AA44),"")</f>
        <v/>
      </c>
      <c r="AR44" s="4" t="str">
        <f>IF('DOCENTI-CLASSI-MATERIE'!$B84="ITP",IF(ISBLANK(ORARIO!AB44)=TRUE,"",ORARIO!AB44),"")</f>
        <v/>
      </c>
      <c r="AS44" s="4" t="str">
        <f>IF('DOCENTI-CLASSI-MATERIE'!$B84="ITP",IF(ISBLANK(ORARIO!AC44)=TRUE,"",ORARIO!AC44),"")</f>
        <v/>
      </c>
      <c r="AT44" s="4" t="str">
        <f>IF('DOCENTI-CLASSI-MATERIE'!$B84="ITP",IF(ISBLANK(ORARIO!AD44)=TRUE,"",ORARIO!AD44),"")</f>
        <v/>
      </c>
      <c r="AU44" s="4" t="str">
        <f>IF('DOCENTI-CLASSI-MATERIE'!$B84="ITP",IF(ISBLANK(ORARIO!#REF!)=TRUE,"",ORARIO!#REF!),"")</f>
        <v/>
      </c>
      <c r="AV44" s="4" t="str">
        <f>IF('DOCENTI-CLASSI-MATERIE'!$B84="ITP",IF(ISBLANK(ORARIO!#REF!)=TRUE,"",ORARIO!#REF!),"")</f>
        <v/>
      </c>
      <c r="AW44" s="4" t="str">
        <f>IF('DOCENTI-CLASSI-MATERIE'!$B84="ITP",IF(ISBLANK(ORARIO!#REF!)=TRUE,"",ORARIO!#REF!),"")</f>
        <v/>
      </c>
      <c r="AX44" s="4" t="str">
        <f>IF('DOCENTI-CLASSI-MATERIE'!$B84="ITP",IF(ISBLANK(ORARIO!#REF!)=TRUE,"",ORARIO!#REF!),"")</f>
        <v/>
      </c>
      <c r="AY44" s="6" t="str">
        <f>IF('DOCENTI-CLASSI-MATERIE'!$B84="ITP",IF(ISBLANK(ORARIO!#REF!)=TRUE,"",ORARIO!#REF!),"")</f>
        <v/>
      </c>
      <c r="AZ44" s="5" t="str">
        <f>IF('DOCENTI-CLASSI-MATERIE'!$B84="ITP",IF(ISBLANK(ORARIO!AE44)=TRUE,"",ORARIO!AE44),"")</f>
        <v/>
      </c>
      <c r="BA44" s="4" t="str">
        <f>IF('DOCENTI-CLASSI-MATERIE'!$B84="ITP",IF(ISBLANK(ORARIO!AF44)=TRUE,"",ORARIO!AF44),"")</f>
        <v/>
      </c>
      <c r="BB44" s="4" t="str">
        <f>IF('DOCENTI-CLASSI-MATERIE'!$B84="ITP",IF(ISBLANK(ORARIO!AG44)=TRUE,"",ORARIO!AG44),"")</f>
        <v/>
      </c>
      <c r="BC44" s="4" t="str">
        <f>IF('DOCENTI-CLASSI-MATERIE'!$B84="ITP",IF(ISBLANK(ORARIO!AH44)=TRUE,"",ORARIO!AH44),"")</f>
        <v/>
      </c>
      <c r="BD44" s="4" t="str">
        <f>IF('DOCENTI-CLASSI-MATERIE'!$B84="ITP",IF(ISBLANK(ORARIO!AI44)=TRUE,"",ORARIO!AI44),"")</f>
        <v/>
      </c>
      <c r="BE44" s="4" t="str">
        <f>IF('DOCENTI-CLASSI-MATERIE'!$B84="ITP",IF(ISBLANK(ORARIO!#REF!)=TRUE,"",ORARIO!#REF!),"")</f>
        <v/>
      </c>
      <c r="BF44" s="4" t="str">
        <f>IF('DOCENTI-CLASSI-MATERIE'!$B84="ITP",IF(ISBLANK(ORARIO!#REF!)=TRUE,"",ORARIO!#REF!),"")</f>
        <v/>
      </c>
      <c r="BG44" s="4" t="str">
        <f>IF('DOCENTI-CLASSI-MATERIE'!$B84="ITP",IF(ISBLANK(ORARIO!#REF!)=TRUE,"",ORARIO!#REF!),"")</f>
        <v/>
      </c>
      <c r="BH44" s="4" t="str">
        <f>IF('DOCENTI-CLASSI-MATERIE'!$B84="ITP",IF(ISBLANK(ORARIO!#REF!)=TRUE,"",ORARIO!#REF!),"")</f>
        <v/>
      </c>
      <c r="BI44" s="6" t="str">
        <f>IF('DOCENTI-CLASSI-MATERIE'!$B84="ITP",IF(ISBLANK(ORARIO!#REF!)=TRUE,"",ORARIO!#REF!),"")</f>
        <v/>
      </c>
    </row>
    <row r="45" spans="1:61" ht="20.100000000000001" customHeight="1">
      <c r="A45" s="78" t="str">
        <f>IF('DOCENTI-CLASSI-MATERIE'!B86="ITP",'DOCENTI-CLASSI-MATERIE'!A86,"")</f>
        <v>TRENTINI</v>
      </c>
      <c r="B45" s="5" t="str">
        <f>IF('DOCENTI-CLASSI-MATERIE'!$B86="ITP",IF(ISBLANK(ORARIO!C45)=TRUE,"",ORARIO!C45),"")</f>
        <v>3C</v>
      </c>
      <c r="C45" s="4" t="str">
        <f>IF('DOCENTI-CLASSI-MATERIE'!$B86="ITP",IF(ISBLANK(ORARIO!D45)=TRUE,"",ORARIO!D45),"")</f>
        <v>1T</v>
      </c>
      <c r="D45" s="4" t="str">
        <f>IF('DOCENTI-CLASSI-MATERIE'!$B86="ITP",IF(ISBLANK(ORARIO!E45)=TRUE,"",ORARIO!E45),"")</f>
        <v>5C</v>
      </c>
      <c r="E45" s="4" t="str">
        <f>IF('DOCENTI-CLASSI-MATERIE'!$B86="ITP",IF(ISBLANK(ORARIO!F45)=TRUE,"",ORARIO!F45),"")</f>
        <v>1T</v>
      </c>
      <c r="F45" s="4" t="str">
        <f>IF('DOCENTI-CLASSI-MATERIE'!$B86="ITP",IF(ISBLANK(ORARIO!G45)=TRUE,"",ORARIO!G45),"")</f>
        <v/>
      </c>
      <c r="G45" s="4" t="e">
        <f>IF('DOCENTI-CLASSI-MATERIE'!$B86="ITP",IF(ISBLANK(ORARIO!#REF!)=TRUE,"",ORARIO!#REF!),"")</f>
        <v>#REF!</v>
      </c>
      <c r="H45" s="4" t="e">
        <f>IF('DOCENTI-CLASSI-MATERIE'!$B86="ITP",IF(ISBLANK(ORARIO!#REF!)=TRUE,"",ORARIO!#REF!),"")</f>
        <v>#REF!</v>
      </c>
      <c r="I45" s="4" t="e">
        <f>IF('DOCENTI-CLASSI-MATERIE'!$B86="ITP",IF(ISBLANK(ORARIO!#REF!)=TRUE,"",ORARIO!#REF!),"")</f>
        <v>#REF!</v>
      </c>
      <c r="J45" s="4" t="e">
        <f>IF('DOCENTI-CLASSI-MATERIE'!$B86="ITP",IF(ISBLANK(ORARIO!#REF!)=TRUE,"",ORARIO!#REF!),"")</f>
        <v>#REF!</v>
      </c>
      <c r="K45" s="6" t="e">
        <f>IF('DOCENTI-CLASSI-MATERIE'!$B86="ITP",IF(ISBLANK(ORARIO!#REF!)=TRUE,"",ORARIO!#REF!),"")</f>
        <v>#REF!</v>
      </c>
      <c r="L45" s="5" t="str">
        <f>IF('DOCENTI-CLASSI-MATERIE'!$B86="ITP",IF(ISBLANK(ORARIO!H45)=TRUE,"",ORARIO!H45),"")</f>
        <v/>
      </c>
      <c r="M45" s="4" t="str">
        <f>IF('DOCENTI-CLASSI-MATERIE'!$B86="ITP",IF(ISBLANK(ORARIO!I45)=TRUE,"",ORARIO!I45),"")</f>
        <v/>
      </c>
      <c r="N45" s="4" t="str">
        <f>IF('DOCENTI-CLASSI-MATERIE'!$B86="ITP",IF(ISBLANK(ORARIO!J45)=TRUE,"",ORARIO!J45),"")</f>
        <v/>
      </c>
      <c r="O45" s="4" t="str">
        <f>IF('DOCENTI-CLASSI-MATERIE'!$B86="ITP",IF(ISBLANK(ORARIO!K45)=TRUE,"",ORARIO!K45),"")</f>
        <v/>
      </c>
      <c r="P45" s="4" t="str">
        <f>IF('DOCENTI-CLASSI-MATERIE'!$B86="ITP",IF(ISBLANK(ORARIO!L45)=TRUE,"",ORARIO!L45),"")</f>
        <v/>
      </c>
      <c r="Q45" s="4" t="str">
        <f>IF('DOCENTI-CLASSI-MATERIE'!$B86="ITP",IF(ISBLANK(ORARIO!M45)=TRUE,"",ORARIO!M45),"")</f>
        <v/>
      </c>
      <c r="R45" s="4" t="e">
        <f>IF('DOCENTI-CLASSI-MATERIE'!$B86="ITP",IF(ISBLANK(ORARIO!#REF!)=TRUE,"",ORARIO!#REF!),"")</f>
        <v>#REF!</v>
      </c>
      <c r="S45" s="4" t="e">
        <f>IF('DOCENTI-CLASSI-MATERIE'!$B86="ITP",IF(ISBLANK(ORARIO!#REF!)=TRUE,"",ORARIO!#REF!),"")</f>
        <v>#REF!</v>
      </c>
      <c r="T45" s="4" t="e">
        <f>IF('DOCENTI-CLASSI-MATERIE'!$B86="ITP",IF(ISBLANK(ORARIO!#REF!)=TRUE,"",ORARIO!#REF!),"")</f>
        <v>#REF!</v>
      </c>
      <c r="U45" s="6" t="e">
        <f>IF('DOCENTI-CLASSI-MATERIE'!$B86="ITP",IF(ISBLANK(ORARIO!#REF!)=TRUE,"",ORARIO!#REF!),"")</f>
        <v>#REF!</v>
      </c>
      <c r="V45" s="5" t="str">
        <f>IF('DOCENTI-CLASSI-MATERIE'!$B86="ITP",IF(ISBLANK(ORARIO!N45)=TRUE,"",ORARIO!N45),"")</f>
        <v/>
      </c>
      <c r="W45" s="4" t="str">
        <f>IF('DOCENTI-CLASSI-MATERIE'!$B86="ITP",IF(ISBLANK(ORARIO!O45)=TRUE,"",ORARIO!O45),"")</f>
        <v>4C</v>
      </c>
      <c r="X45" s="4" t="str">
        <f>IF('DOCENTI-CLASSI-MATERIE'!$B86="ITP",IF(ISBLANK(ORARIO!P45)=TRUE,"",ORARIO!P45),"")</f>
        <v>5C</v>
      </c>
      <c r="Y45" s="4" t="str">
        <f>IF('DOCENTI-CLASSI-MATERIE'!$B86="ITP",IF(ISBLANK(ORARIO!Q45)=TRUE,"",ORARIO!Q45),"")</f>
        <v>5C</v>
      </c>
      <c r="Z45" s="4" t="str">
        <f>IF('DOCENTI-CLASSI-MATERIE'!$B86="ITP",IF(ISBLANK(ORARIO!R45)=TRUE,"",ORARIO!R45),"")</f>
        <v>5C</v>
      </c>
      <c r="AA45" s="4" t="str">
        <f>IF('DOCENTI-CLASSI-MATERIE'!$B86="ITP",IF(ISBLANK(ORARIO!S45)=TRUE,"",ORARIO!S45),"")</f>
        <v/>
      </c>
      <c r="AB45" s="4" t="e">
        <f>IF('DOCENTI-CLASSI-MATERIE'!$B86="ITP",IF(ISBLANK(ORARIO!#REF!)=TRUE,"",ORARIO!#REF!),"")</f>
        <v>#REF!</v>
      </c>
      <c r="AC45" s="4" t="e">
        <f>IF('DOCENTI-CLASSI-MATERIE'!$B86="ITP",IF(ISBLANK(ORARIO!#REF!)=TRUE,"",ORARIO!#REF!),"")</f>
        <v>#REF!</v>
      </c>
      <c r="AD45" s="4" t="e">
        <f>IF('DOCENTI-CLASSI-MATERIE'!$B86="ITP",IF(ISBLANK(ORARIO!#REF!)=TRUE,"",ORARIO!#REF!),"")</f>
        <v>#REF!</v>
      </c>
      <c r="AE45" s="6" t="e">
        <f>IF('DOCENTI-CLASSI-MATERIE'!$B86="ITP",IF(ISBLANK(ORARIO!#REF!)=TRUE,"",ORARIO!#REF!),"")</f>
        <v>#REF!</v>
      </c>
      <c r="AF45" s="5" t="str">
        <f>IF('DOCENTI-CLASSI-MATERIE'!$B86="ITP",IF(ISBLANK(ORARIO!T45)=TRUE,"",ORARIO!T45),"")</f>
        <v>5C</v>
      </c>
      <c r="AG45" s="4" t="str">
        <f>IF('DOCENTI-CLASSI-MATERIE'!$B86="ITP",IF(ISBLANK(ORARIO!U45)=TRUE,"",ORARIO!U45),"")</f>
        <v/>
      </c>
      <c r="AH45" s="4" t="str">
        <f>IF('DOCENTI-CLASSI-MATERIE'!$B86="ITP",IF(ISBLANK(ORARIO!V45)=TRUE,"",ORARIO!V45),"")</f>
        <v>3C</v>
      </c>
      <c r="AI45" s="4" t="str">
        <f>IF('DOCENTI-CLASSI-MATERIE'!$B86="ITP",IF(ISBLANK(ORARIO!W45)=TRUE,"",ORARIO!W45),"")</f>
        <v/>
      </c>
      <c r="AJ45" s="4" t="str">
        <f>IF('DOCENTI-CLASSI-MATERIE'!$B86="ITP",IF(ISBLANK(ORARIO!X45)=TRUE,"",ORARIO!X45),"")</f>
        <v>3C</v>
      </c>
      <c r="AK45" s="4" t="str">
        <f>IF('DOCENTI-CLASSI-MATERIE'!$B86="ITP",IF(ISBLANK(ORARIO!Y45)=TRUE,"",ORARIO!Y45),"")</f>
        <v/>
      </c>
      <c r="AL45" s="4" t="e">
        <f>IF('DOCENTI-CLASSI-MATERIE'!$B86="ITP",IF(ISBLANK(ORARIO!#REF!)=TRUE,"",ORARIO!#REF!),"")</f>
        <v>#REF!</v>
      </c>
      <c r="AM45" s="4" t="e">
        <f>IF('DOCENTI-CLASSI-MATERIE'!$B86="ITP",IF(ISBLANK(ORARIO!#REF!)=TRUE,"",ORARIO!#REF!),"")</f>
        <v>#REF!</v>
      </c>
      <c r="AN45" s="4" t="e">
        <f>IF('DOCENTI-CLASSI-MATERIE'!$B86="ITP",IF(ISBLANK(ORARIO!#REF!)=TRUE,"",ORARIO!#REF!),"")</f>
        <v>#REF!</v>
      </c>
      <c r="AO45" s="6" t="e">
        <f>IF('DOCENTI-CLASSI-MATERIE'!$B86="ITP",IF(ISBLANK(ORARIO!#REF!)=TRUE,"",ORARIO!#REF!),"")</f>
        <v>#REF!</v>
      </c>
      <c r="AP45" s="5" t="str">
        <f>IF('DOCENTI-CLASSI-MATERIE'!$B86="ITP",IF(ISBLANK(ORARIO!Z45)=TRUE,"",ORARIO!Z45),"")</f>
        <v/>
      </c>
      <c r="AQ45" s="4" t="str">
        <f>IF('DOCENTI-CLASSI-MATERIE'!$B86="ITP",IF(ISBLANK(ORARIO!AA45)=TRUE,"",ORARIO!AA45),"")</f>
        <v>5C</v>
      </c>
      <c r="AR45" s="4" t="str">
        <f>IF('DOCENTI-CLASSI-MATERIE'!$B86="ITP",IF(ISBLANK(ORARIO!AB45)=TRUE,"",ORARIO!AB45),"")</f>
        <v/>
      </c>
      <c r="AS45" s="4" t="str">
        <f>IF('DOCENTI-CLASSI-MATERIE'!$B86="ITP",IF(ISBLANK(ORARIO!AC45)=TRUE,"",ORARIO!AC45),"")</f>
        <v>4C</v>
      </c>
      <c r="AT45" s="4" t="str">
        <f>IF('DOCENTI-CLASSI-MATERIE'!$B86="ITP",IF(ISBLANK(ORARIO!AD45)=TRUE,"",ORARIO!AD45),"")</f>
        <v>4C</v>
      </c>
      <c r="AU45" s="4" t="e">
        <f>IF('DOCENTI-CLASSI-MATERIE'!$B86="ITP",IF(ISBLANK(ORARIO!#REF!)=TRUE,"",ORARIO!#REF!),"")</f>
        <v>#REF!</v>
      </c>
      <c r="AV45" s="4" t="e">
        <f>IF('DOCENTI-CLASSI-MATERIE'!$B86="ITP",IF(ISBLANK(ORARIO!#REF!)=TRUE,"",ORARIO!#REF!),"")</f>
        <v>#REF!</v>
      </c>
      <c r="AW45" s="4" t="e">
        <f>IF('DOCENTI-CLASSI-MATERIE'!$B86="ITP",IF(ISBLANK(ORARIO!#REF!)=TRUE,"",ORARIO!#REF!),"")</f>
        <v>#REF!</v>
      </c>
      <c r="AX45" s="4" t="e">
        <f>IF('DOCENTI-CLASSI-MATERIE'!$B86="ITP",IF(ISBLANK(ORARIO!#REF!)=TRUE,"",ORARIO!#REF!),"")</f>
        <v>#REF!</v>
      </c>
      <c r="AY45" s="6" t="e">
        <f>IF('DOCENTI-CLASSI-MATERIE'!$B86="ITP",IF(ISBLANK(ORARIO!#REF!)=TRUE,"",ORARIO!#REF!),"")</f>
        <v>#REF!</v>
      </c>
      <c r="AZ45" s="5" t="str">
        <f>IF('DOCENTI-CLASSI-MATERIE'!$B86="ITP",IF(ISBLANK(ORARIO!AE45)=TRUE,"",ORARIO!AE45),"")</f>
        <v>3C</v>
      </c>
      <c r="BA45" s="4" t="str">
        <f>IF('DOCENTI-CLASSI-MATERIE'!$B86="ITP",IF(ISBLANK(ORARIO!AF45)=TRUE,"",ORARIO!AF45),"")</f>
        <v>3C</v>
      </c>
      <c r="BB45" s="4" t="str">
        <f>IF('DOCENTI-CLASSI-MATERIE'!$B86="ITP",IF(ISBLANK(ORARIO!AG45)=TRUE,"",ORARIO!AG45),"")</f>
        <v>5C</v>
      </c>
      <c r="BC45" s="4" t="str">
        <f>IF('DOCENTI-CLASSI-MATERIE'!$B86="ITP",IF(ISBLANK(ORARIO!AH45)=TRUE,"",ORARIO!AH45),"")</f>
        <v>4C</v>
      </c>
      <c r="BD45" s="4" t="str">
        <f>IF('DOCENTI-CLASSI-MATERIE'!$B86="ITP",IF(ISBLANK(ORARIO!AI45)=TRUE,"",ORARIO!AI45),"")</f>
        <v>4C</v>
      </c>
      <c r="BE45" s="4" t="e">
        <f>IF('DOCENTI-CLASSI-MATERIE'!$B86="ITP",IF(ISBLANK(ORARIO!#REF!)=TRUE,"",ORARIO!#REF!),"")</f>
        <v>#REF!</v>
      </c>
      <c r="BF45" s="4" t="e">
        <f>IF('DOCENTI-CLASSI-MATERIE'!$B86="ITP",IF(ISBLANK(ORARIO!#REF!)=TRUE,"",ORARIO!#REF!),"")</f>
        <v>#REF!</v>
      </c>
      <c r="BG45" s="4" t="e">
        <f>IF('DOCENTI-CLASSI-MATERIE'!$B86="ITP",IF(ISBLANK(ORARIO!#REF!)=TRUE,"",ORARIO!#REF!),"")</f>
        <v>#REF!</v>
      </c>
      <c r="BH45" s="4" t="e">
        <f>IF('DOCENTI-CLASSI-MATERIE'!$B86="ITP",IF(ISBLANK(ORARIO!#REF!)=TRUE,"",ORARIO!#REF!),"")</f>
        <v>#REF!</v>
      </c>
      <c r="BI45" s="6" t="e">
        <f>IF('DOCENTI-CLASSI-MATERIE'!$B86="ITP",IF(ISBLANK(ORARIO!#REF!)=TRUE,"",ORARIO!#REF!),"")</f>
        <v>#REF!</v>
      </c>
    </row>
    <row r="46" spans="1:61" ht="20.100000000000001" customHeight="1">
      <c r="A46" s="78" t="str">
        <f>IF('DOCENTI-CLASSI-MATERIE'!B88="ITP",'DOCENTI-CLASSI-MATERIE'!A88,"")</f>
        <v/>
      </c>
      <c r="B46" s="5" t="str">
        <f>IF('DOCENTI-CLASSI-MATERIE'!$B88="ITP",IF(ISBLANK(ORARIO!C46)=TRUE,"",ORARIO!C46),"")</f>
        <v/>
      </c>
      <c r="C46" s="4" t="str">
        <f>IF('DOCENTI-CLASSI-MATERIE'!$B88="ITP",IF(ISBLANK(ORARIO!D46)=TRUE,"",ORARIO!D46),"")</f>
        <v/>
      </c>
      <c r="D46" s="4" t="str">
        <f>IF('DOCENTI-CLASSI-MATERIE'!$B88="ITP",IF(ISBLANK(ORARIO!E46)=TRUE,"",ORARIO!E46),"")</f>
        <v/>
      </c>
      <c r="E46" s="4" t="str">
        <f>IF('DOCENTI-CLASSI-MATERIE'!$B88="ITP",IF(ISBLANK(ORARIO!F46)=TRUE,"",ORARIO!F46),"")</f>
        <v/>
      </c>
      <c r="F46" s="4" t="str">
        <f>IF('DOCENTI-CLASSI-MATERIE'!$B88="ITP",IF(ISBLANK(ORARIO!G46)=TRUE,"",ORARIO!G46),"")</f>
        <v/>
      </c>
      <c r="G46" s="4" t="str">
        <f>IF('DOCENTI-CLASSI-MATERIE'!$B88="ITP",IF(ISBLANK(ORARIO!#REF!)=TRUE,"",ORARIO!#REF!),"")</f>
        <v/>
      </c>
      <c r="H46" s="4" t="str">
        <f>IF('DOCENTI-CLASSI-MATERIE'!$B88="ITP",IF(ISBLANK(ORARIO!#REF!)=TRUE,"",ORARIO!#REF!),"")</f>
        <v/>
      </c>
      <c r="I46" s="4" t="str">
        <f>IF('DOCENTI-CLASSI-MATERIE'!$B88="ITP",IF(ISBLANK(ORARIO!#REF!)=TRUE,"",ORARIO!#REF!),"")</f>
        <v/>
      </c>
      <c r="J46" s="4" t="str">
        <f>IF('DOCENTI-CLASSI-MATERIE'!$B88="ITP",IF(ISBLANK(ORARIO!#REF!)=TRUE,"",ORARIO!#REF!),"")</f>
        <v/>
      </c>
      <c r="K46" s="6" t="str">
        <f>IF('DOCENTI-CLASSI-MATERIE'!$B88="ITP",IF(ISBLANK(ORARIO!#REF!)=TRUE,"",ORARIO!#REF!),"")</f>
        <v/>
      </c>
      <c r="L46" s="5" t="str">
        <f>IF('DOCENTI-CLASSI-MATERIE'!$B88="ITP",IF(ISBLANK(ORARIO!H46)=TRUE,"",ORARIO!H46),"")</f>
        <v/>
      </c>
      <c r="M46" s="4" t="str">
        <f>IF('DOCENTI-CLASSI-MATERIE'!$B88="ITP",IF(ISBLANK(ORARIO!I46)=TRUE,"",ORARIO!I46),"")</f>
        <v/>
      </c>
      <c r="N46" s="4" t="str">
        <f>IF('DOCENTI-CLASSI-MATERIE'!$B88="ITP",IF(ISBLANK(ORARIO!J46)=TRUE,"",ORARIO!J46),"")</f>
        <v/>
      </c>
      <c r="O46" s="4" t="str">
        <f>IF('DOCENTI-CLASSI-MATERIE'!$B88="ITP",IF(ISBLANK(ORARIO!K46)=TRUE,"",ORARIO!K46),"")</f>
        <v/>
      </c>
      <c r="P46" s="4" t="str">
        <f>IF('DOCENTI-CLASSI-MATERIE'!$B88="ITP",IF(ISBLANK(ORARIO!L46)=TRUE,"",ORARIO!L46),"")</f>
        <v/>
      </c>
      <c r="Q46" s="4" t="str">
        <f>IF('DOCENTI-CLASSI-MATERIE'!$B88="ITP",IF(ISBLANK(ORARIO!M46)=TRUE,"",ORARIO!M46),"")</f>
        <v/>
      </c>
      <c r="R46" s="4" t="str">
        <f>IF('DOCENTI-CLASSI-MATERIE'!$B88="ITP",IF(ISBLANK(ORARIO!#REF!)=TRUE,"",ORARIO!#REF!),"")</f>
        <v/>
      </c>
      <c r="S46" s="4" t="str">
        <f>IF('DOCENTI-CLASSI-MATERIE'!$B88="ITP",IF(ISBLANK(ORARIO!#REF!)=TRUE,"",ORARIO!#REF!),"")</f>
        <v/>
      </c>
      <c r="T46" s="4" t="str">
        <f>IF('DOCENTI-CLASSI-MATERIE'!$B88="ITP",IF(ISBLANK(ORARIO!#REF!)=TRUE,"",ORARIO!#REF!),"")</f>
        <v/>
      </c>
      <c r="U46" s="6" t="str">
        <f>IF('DOCENTI-CLASSI-MATERIE'!$B88="ITP",IF(ISBLANK(ORARIO!#REF!)=TRUE,"",ORARIO!#REF!),"")</f>
        <v/>
      </c>
      <c r="V46" s="5" t="str">
        <f>IF('DOCENTI-CLASSI-MATERIE'!$B88="ITP",IF(ISBLANK(ORARIO!N46)=TRUE,"",ORARIO!N46),"")</f>
        <v/>
      </c>
      <c r="W46" s="4" t="str">
        <f>IF('DOCENTI-CLASSI-MATERIE'!$B88="ITP",IF(ISBLANK(ORARIO!O46)=TRUE,"",ORARIO!O46),"")</f>
        <v/>
      </c>
      <c r="X46" s="4" t="str">
        <f>IF('DOCENTI-CLASSI-MATERIE'!$B88="ITP",IF(ISBLANK(ORARIO!P46)=TRUE,"",ORARIO!P46),"")</f>
        <v/>
      </c>
      <c r="Y46" s="4" t="str">
        <f>IF('DOCENTI-CLASSI-MATERIE'!$B88="ITP",IF(ISBLANK(ORARIO!Q46)=TRUE,"",ORARIO!Q46),"")</f>
        <v/>
      </c>
      <c r="Z46" s="4" t="str">
        <f>IF('DOCENTI-CLASSI-MATERIE'!$B88="ITP",IF(ISBLANK(ORARIO!R46)=TRUE,"",ORARIO!R46),"")</f>
        <v/>
      </c>
      <c r="AA46" s="4" t="str">
        <f>IF('DOCENTI-CLASSI-MATERIE'!$B88="ITP",IF(ISBLANK(ORARIO!S46)=TRUE,"",ORARIO!S46),"")</f>
        <v/>
      </c>
      <c r="AB46" s="4" t="str">
        <f>IF('DOCENTI-CLASSI-MATERIE'!$B88="ITP",IF(ISBLANK(ORARIO!#REF!)=TRUE,"",ORARIO!#REF!),"")</f>
        <v/>
      </c>
      <c r="AC46" s="4" t="str">
        <f>IF('DOCENTI-CLASSI-MATERIE'!$B88="ITP",IF(ISBLANK(ORARIO!#REF!)=TRUE,"",ORARIO!#REF!),"")</f>
        <v/>
      </c>
      <c r="AD46" s="4" t="str">
        <f>IF('DOCENTI-CLASSI-MATERIE'!$B88="ITP",IF(ISBLANK(ORARIO!#REF!)=TRUE,"",ORARIO!#REF!),"")</f>
        <v/>
      </c>
      <c r="AE46" s="6" t="str">
        <f>IF('DOCENTI-CLASSI-MATERIE'!$B88="ITP",IF(ISBLANK(ORARIO!#REF!)=TRUE,"",ORARIO!#REF!),"")</f>
        <v/>
      </c>
      <c r="AF46" s="5" t="str">
        <f>IF('DOCENTI-CLASSI-MATERIE'!$B88="ITP",IF(ISBLANK(ORARIO!T46)=TRUE,"",ORARIO!T46),"")</f>
        <v/>
      </c>
      <c r="AG46" s="4" t="str">
        <f>IF('DOCENTI-CLASSI-MATERIE'!$B88="ITP",IF(ISBLANK(ORARIO!U46)=TRUE,"",ORARIO!U46),"")</f>
        <v/>
      </c>
      <c r="AH46" s="4" t="str">
        <f>IF('DOCENTI-CLASSI-MATERIE'!$B88="ITP",IF(ISBLANK(ORARIO!V46)=TRUE,"",ORARIO!V46),"")</f>
        <v/>
      </c>
      <c r="AI46" s="4" t="str">
        <f>IF('DOCENTI-CLASSI-MATERIE'!$B88="ITP",IF(ISBLANK(ORARIO!W46)=TRUE,"",ORARIO!W46),"")</f>
        <v/>
      </c>
      <c r="AJ46" s="4" t="str">
        <f>IF('DOCENTI-CLASSI-MATERIE'!$B88="ITP",IF(ISBLANK(ORARIO!X46)=TRUE,"",ORARIO!X46),"")</f>
        <v/>
      </c>
      <c r="AK46" s="4" t="str">
        <f>IF('DOCENTI-CLASSI-MATERIE'!$B88="ITP",IF(ISBLANK(ORARIO!Y46)=TRUE,"",ORARIO!Y46),"")</f>
        <v/>
      </c>
      <c r="AL46" s="4" t="str">
        <f>IF('DOCENTI-CLASSI-MATERIE'!$B88="ITP",IF(ISBLANK(ORARIO!#REF!)=TRUE,"",ORARIO!#REF!),"")</f>
        <v/>
      </c>
      <c r="AM46" s="4" t="str">
        <f>IF('DOCENTI-CLASSI-MATERIE'!$B88="ITP",IF(ISBLANK(ORARIO!#REF!)=TRUE,"",ORARIO!#REF!),"")</f>
        <v/>
      </c>
      <c r="AN46" s="4" t="str">
        <f>IF('DOCENTI-CLASSI-MATERIE'!$B88="ITP",IF(ISBLANK(ORARIO!#REF!)=TRUE,"",ORARIO!#REF!),"")</f>
        <v/>
      </c>
      <c r="AO46" s="6" t="str">
        <f>IF('DOCENTI-CLASSI-MATERIE'!$B88="ITP",IF(ISBLANK(ORARIO!#REF!)=TRUE,"",ORARIO!#REF!),"")</f>
        <v/>
      </c>
      <c r="AP46" s="5" t="str">
        <f>IF('DOCENTI-CLASSI-MATERIE'!$B88="ITP",IF(ISBLANK(ORARIO!Z46)=TRUE,"",ORARIO!Z46),"")</f>
        <v/>
      </c>
      <c r="AQ46" s="4" t="str">
        <f>IF('DOCENTI-CLASSI-MATERIE'!$B88="ITP",IF(ISBLANK(ORARIO!AA46)=TRUE,"",ORARIO!AA46),"")</f>
        <v/>
      </c>
      <c r="AR46" s="4" t="str">
        <f>IF('DOCENTI-CLASSI-MATERIE'!$B88="ITP",IF(ISBLANK(ORARIO!AB46)=TRUE,"",ORARIO!AB46),"")</f>
        <v/>
      </c>
      <c r="AS46" s="4" t="str">
        <f>IF('DOCENTI-CLASSI-MATERIE'!$B88="ITP",IF(ISBLANK(ORARIO!AC46)=TRUE,"",ORARIO!AC46),"")</f>
        <v/>
      </c>
      <c r="AT46" s="4" t="str">
        <f>IF('DOCENTI-CLASSI-MATERIE'!$B88="ITP",IF(ISBLANK(ORARIO!AD46)=TRUE,"",ORARIO!AD46),"")</f>
        <v/>
      </c>
      <c r="AU46" s="4" t="str">
        <f>IF('DOCENTI-CLASSI-MATERIE'!$B88="ITP",IF(ISBLANK(ORARIO!#REF!)=TRUE,"",ORARIO!#REF!),"")</f>
        <v/>
      </c>
      <c r="AV46" s="4" t="str">
        <f>IF('DOCENTI-CLASSI-MATERIE'!$B88="ITP",IF(ISBLANK(ORARIO!#REF!)=TRUE,"",ORARIO!#REF!),"")</f>
        <v/>
      </c>
      <c r="AW46" s="4" t="str">
        <f>IF('DOCENTI-CLASSI-MATERIE'!$B88="ITP",IF(ISBLANK(ORARIO!#REF!)=TRUE,"",ORARIO!#REF!),"")</f>
        <v/>
      </c>
      <c r="AX46" s="4" t="str">
        <f>IF('DOCENTI-CLASSI-MATERIE'!$B88="ITP",IF(ISBLANK(ORARIO!#REF!)=TRUE,"",ORARIO!#REF!),"")</f>
        <v/>
      </c>
      <c r="AY46" s="6" t="str">
        <f>IF('DOCENTI-CLASSI-MATERIE'!$B88="ITP",IF(ISBLANK(ORARIO!#REF!)=TRUE,"",ORARIO!#REF!),"")</f>
        <v/>
      </c>
      <c r="AZ46" s="5" t="str">
        <f>IF('DOCENTI-CLASSI-MATERIE'!$B88="ITP",IF(ISBLANK(ORARIO!AE46)=TRUE,"",ORARIO!AE46),"")</f>
        <v/>
      </c>
      <c r="BA46" s="4" t="str">
        <f>IF('DOCENTI-CLASSI-MATERIE'!$B88="ITP",IF(ISBLANK(ORARIO!AF46)=TRUE,"",ORARIO!AF46),"")</f>
        <v/>
      </c>
      <c r="BB46" s="4" t="str">
        <f>IF('DOCENTI-CLASSI-MATERIE'!$B88="ITP",IF(ISBLANK(ORARIO!AG46)=TRUE,"",ORARIO!AG46),"")</f>
        <v/>
      </c>
      <c r="BC46" s="4" t="str">
        <f>IF('DOCENTI-CLASSI-MATERIE'!$B88="ITP",IF(ISBLANK(ORARIO!AH46)=TRUE,"",ORARIO!AH46),"")</f>
        <v/>
      </c>
      <c r="BD46" s="4" t="str">
        <f>IF('DOCENTI-CLASSI-MATERIE'!$B88="ITP",IF(ISBLANK(ORARIO!AI46)=TRUE,"",ORARIO!AI46),"")</f>
        <v/>
      </c>
      <c r="BE46" s="4" t="str">
        <f>IF('DOCENTI-CLASSI-MATERIE'!$B88="ITP",IF(ISBLANK(ORARIO!#REF!)=TRUE,"",ORARIO!#REF!),"")</f>
        <v/>
      </c>
      <c r="BF46" s="4" t="str">
        <f>IF('DOCENTI-CLASSI-MATERIE'!$B88="ITP",IF(ISBLANK(ORARIO!#REF!)=TRUE,"",ORARIO!#REF!),"")</f>
        <v/>
      </c>
      <c r="BG46" s="4" t="str">
        <f>IF('DOCENTI-CLASSI-MATERIE'!$B88="ITP",IF(ISBLANK(ORARIO!#REF!)=TRUE,"",ORARIO!#REF!),"")</f>
        <v/>
      </c>
      <c r="BH46" s="4" t="str">
        <f>IF('DOCENTI-CLASSI-MATERIE'!$B88="ITP",IF(ISBLANK(ORARIO!#REF!)=TRUE,"",ORARIO!#REF!),"")</f>
        <v/>
      </c>
      <c r="BI46" s="6" t="str">
        <f>IF('DOCENTI-CLASSI-MATERIE'!$B88="ITP",IF(ISBLANK(ORARIO!#REF!)=TRUE,"",ORARIO!#REF!),"")</f>
        <v/>
      </c>
    </row>
    <row r="47" spans="1:61" ht="20.100000000000001" customHeight="1">
      <c r="A47" s="78" t="str">
        <f>IF('DOCENTI-CLASSI-MATERIE'!B90="ITP",'DOCENTI-CLASSI-MATERIE'!A90,"")</f>
        <v>TUONI  itp</v>
      </c>
      <c r="B47" s="5" t="str">
        <f>IF('DOCENTI-CLASSI-MATERIE'!$B90="ITP",IF(ISBLANK(ORARIO!C47)=TRUE,"",ORARIO!C47),"")</f>
        <v/>
      </c>
      <c r="C47" s="4" t="str">
        <f>IF('DOCENTI-CLASSI-MATERIE'!$B90="ITP",IF(ISBLANK(ORARIO!D47)=TRUE,"",ORARIO!D47),"")</f>
        <v/>
      </c>
      <c r="D47" s="4" t="str">
        <f>IF('DOCENTI-CLASSI-MATERIE'!$B90="ITP",IF(ISBLANK(ORARIO!E47)=TRUE,"",ORARIO!E47),"")</f>
        <v/>
      </c>
      <c r="E47" s="4" t="str">
        <f>IF('DOCENTI-CLASSI-MATERIE'!$B90="ITP",IF(ISBLANK(ORARIO!F47)=TRUE,"",ORARIO!F47),"")</f>
        <v/>
      </c>
      <c r="F47" s="4" t="str">
        <f>IF('DOCENTI-CLASSI-MATERIE'!$B90="ITP",IF(ISBLANK(ORARIO!G47)=TRUE,"",ORARIO!G47),"")</f>
        <v/>
      </c>
      <c r="G47" s="4" t="e">
        <f>IF('DOCENTI-CLASSI-MATERIE'!$B90="ITP",IF(ISBLANK(ORARIO!#REF!)=TRUE,"",ORARIO!#REF!),"")</f>
        <v>#REF!</v>
      </c>
      <c r="H47" s="4" t="e">
        <f>IF('DOCENTI-CLASSI-MATERIE'!$B90="ITP",IF(ISBLANK(ORARIO!#REF!)=TRUE,"",ORARIO!#REF!),"")</f>
        <v>#REF!</v>
      </c>
      <c r="I47" s="4" t="e">
        <f>IF('DOCENTI-CLASSI-MATERIE'!$B90="ITP",IF(ISBLANK(ORARIO!#REF!)=TRUE,"",ORARIO!#REF!),"")</f>
        <v>#REF!</v>
      </c>
      <c r="J47" s="4" t="e">
        <f>IF('DOCENTI-CLASSI-MATERIE'!$B90="ITP",IF(ISBLANK(ORARIO!#REF!)=TRUE,"",ORARIO!#REF!),"")</f>
        <v>#REF!</v>
      </c>
      <c r="K47" s="6" t="e">
        <f>IF('DOCENTI-CLASSI-MATERIE'!$B90="ITP",IF(ISBLANK(ORARIO!#REF!)=TRUE,"",ORARIO!#REF!),"")</f>
        <v>#REF!</v>
      </c>
      <c r="L47" s="5" t="str">
        <f>IF('DOCENTI-CLASSI-MATERIE'!$B90="ITP",IF(ISBLANK(ORARIO!H47)=TRUE,"",ORARIO!H47),"")</f>
        <v/>
      </c>
      <c r="M47" s="4" t="str">
        <f>IF('DOCENTI-CLASSI-MATERIE'!$B90="ITP",IF(ISBLANK(ORARIO!I47)=TRUE,"",ORARIO!I47),"")</f>
        <v/>
      </c>
      <c r="N47" s="4" t="str">
        <f>IF('DOCENTI-CLASSI-MATERIE'!$B90="ITP",IF(ISBLANK(ORARIO!J47)=TRUE,"",ORARIO!J47),"")</f>
        <v/>
      </c>
      <c r="O47" s="4" t="str">
        <f>IF('DOCENTI-CLASSI-MATERIE'!$B90="ITP",IF(ISBLANK(ORARIO!K47)=TRUE,"",ORARIO!K47),"")</f>
        <v/>
      </c>
      <c r="P47" s="4" t="str">
        <f>IF('DOCENTI-CLASSI-MATERIE'!$B90="ITP",IF(ISBLANK(ORARIO!L47)=TRUE,"",ORARIO!L47),"")</f>
        <v/>
      </c>
      <c r="Q47" s="4" t="str">
        <f>IF('DOCENTI-CLASSI-MATERIE'!$B90="ITP",IF(ISBLANK(ORARIO!M47)=TRUE,"",ORARIO!M47),"")</f>
        <v/>
      </c>
      <c r="R47" s="4" t="e">
        <f>IF('DOCENTI-CLASSI-MATERIE'!$B90="ITP",IF(ISBLANK(ORARIO!#REF!)=TRUE,"",ORARIO!#REF!),"")</f>
        <v>#REF!</v>
      </c>
      <c r="S47" s="4" t="e">
        <f>IF('DOCENTI-CLASSI-MATERIE'!$B90="ITP",IF(ISBLANK(ORARIO!#REF!)=TRUE,"",ORARIO!#REF!),"")</f>
        <v>#REF!</v>
      </c>
      <c r="T47" s="4" t="e">
        <f>IF('DOCENTI-CLASSI-MATERIE'!$B90="ITP",IF(ISBLANK(ORARIO!#REF!)=TRUE,"",ORARIO!#REF!),"")</f>
        <v>#REF!</v>
      </c>
      <c r="U47" s="6" t="e">
        <f>IF('DOCENTI-CLASSI-MATERIE'!$B90="ITP",IF(ISBLANK(ORARIO!#REF!)=TRUE,"",ORARIO!#REF!),"")</f>
        <v>#REF!</v>
      </c>
      <c r="V47" s="5" t="str">
        <f>IF('DOCENTI-CLASSI-MATERIE'!$B90="ITP",IF(ISBLANK(ORARIO!N47)=TRUE,"",ORARIO!N47),"")</f>
        <v/>
      </c>
      <c r="W47" s="4" t="str">
        <f>IF('DOCENTI-CLASSI-MATERIE'!$B90="ITP",IF(ISBLANK(ORARIO!O47)=TRUE,"",ORARIO!O47),"")</f>
        <v/>
      </c>
      <c r="X47" s="4" t="str">
        <f>IF('DOCENTI-CLASSI-MATERIE'!$B90="ITP",IF(ISBLANK(ORARIO!P47)=TRUE,"",ORARIO!P47),"")</f>
        <v/>
      </c>
      <c r="Y47" s="4" t="str">
        <f>IF('DOCENTI-CLASSI-MATERIE'!$B90="ITP",IF(ISBLANK(ORARIO!Q47)=TRUE,"",ORARIO!Q47),"")</f>
        <v/>
      </c>
      <c r="Z47" s="4" t="str">
        <f>IF('DOCENTI-CLASSI-MATERIE'!$B90="ITP",IF(ISBLANK(ORARIO!R47)=TRUE,"",ORARIO!R47),"")</f>
        <v/>
      </c>
      <c r="AA47" s="4" t="str">
        <f>IF('DOCENTI-CLASSI-MATERIE'!$B90="ITP",IF(ISBLANK(ORARIO!S47)=TRUE,"",ORARIO!S47),"")</f>
        <v>5M</v>
      </c>
      <c r="AB47" s="4" t="e">
        <f>IF('DOCENTI-CLASSI-MATERIE'!$B90="ITP",IF(ISBLANK(ORARIO!#REF!)=TRUE,"",ORARIO!#REF!),"")</f>
        <v>#REF!</v>
      </c>
      <c r="AC47" s="4" t="e">
        <f>IF('DOCENTI-CLASSI-MATERIE'!$B90="ITP",IF(ISBLANK(ORARIO!#REF!)=TRUE,"",ORARIO!#REF!),"")</f>
        <v>#REF!</v>
      </c>
      <c r="AD47" s="4" t="e">
        <f>IF('DOCENTI-CLASSI-MATERIE'!$B90="ITP",IF(ISBLANK(ORARIO!#REF!)=TRUE,"",ORARIO!#REF!),"")</f>
        <v>#REF!</v>
      </c>
      <c r="AE47" s="6" t="e">
        <f>IF('DOCENTI-CLASSI-MATERIE'!$B90="ITP",IF(ISBLANK(ORARIO!#REF!)=TRUE,"",ORARIO!#REF!),"")</f>
        <v>#REF!</v>
      </c>
      <c r="AF47" s="5" t="str">
        <f>IF('DOCENTI-CLASSI-MATERIE'!$B90="ITP",IF(ISBLANK(ORARIO!T47)=TRUE,"",ORARIO!T47),"")</f>
        <v/>
      </c>
      <c r="AG47" s="4" t="str">
        <f>IF('DOCENTI-CLASSI-MATERIE'!$B90="ITP",IF(ISBLANK(ORARIO!U47)=TRUE,"",ORARIO!U47),"")</f>
        <v/>
      </c>
      <c r="AH47" s="4" t="str">
        <f>IF('DOCENTI-CLASSI-MATERIE'!$B90="ITP",IF(ISBLANK(ORARIO!V47)=TRUE,"",ORARIO!V47),"")</f>
        <v/>
      </c>
      <c r="AI47" s="4" t="str">
        <f>IF('DOCENTI-CLASSI-MATERIE'!$B90="ITP",IF(ISBLANK(ORARIO!W47)=TRUE,"",ORARIO!W47),"")</f>
        <v>4MA</v>
      </c>
      <c r="AJ47" s="4" t="str">
        <f>IF('DOCENTI-CLASSI-MATERIE'!$B90="ITP",IF(ISBLANK(ORARIO!X47)=TRUE,"",ORARIO!X47),"")</f>
        <v>4MA</v>
      </c>
      <c r="AK47" s="4" t="str">
        <f>IF('DOCENTI-CLASSI-MATERIE'!$B90="ITP",IF(ISBLANK(ORARIO!Y47)=TRUE,"",ORARIO!Y47),"")</f>
        <v/>
      </c>
      <c r="AL47" s="4" t="e">
        <f>IF('DOCENTI-CLASSI-MATERIE'!$B90="ITP",IF(ISBLANK(ORARIO!#REF!)=TRUE,"",ORARIO!#REF!),"")</f>
        <v>#REF!</v>
      </c>
      <c r="AM47" s="4" t="e">
        <f>IF('DOCENTI-CLASSI-MATERIE'!$B90="ITP",IF(ISBLANK(ORARIO!#REF!)=TRUE,"",ORARIO!#REF!),"")</f>
        <v>#REF!</v>
      </c>
      <c r="AN47" s="4" t="e">
        <f>IF('DOCENTI-CLASSI-MATERIE'!$B90="ITP",IF(ISBLANK(ORARIO!#REF!)=TRUE,"",ORARIO!#REF!),"")</f>
        <v>#REF!</v>
      </c>
      <c r="AO47" s="6" t="e">
        <f>IF('DOCENTI-CLASSI-MATERIE'!$B90="ITP",IF(ISBLANK(ORARIO!#REF!)=TRUE,"",ORARIO!#REF!),"")</f>
        <v>#REF!</v>
      </c>
      <c r="AP47" s="5" t="str">
        <f>IF('DOCENTI-CLASSI-MATERIE'!$B90="ITP",IF(ISBLANK(ORARIO!Z47)=TRUE,"",ORARIO!Z47),"")</f>
        <v/>
      </c>
      <c r="AQ47" s="4" t="str">
        <f>IF('DOCENTI-CLASSI-MATERIE'!$B90="ITP",IF(ISBLANK(ORARIO!AA47)=TRUE,"",ORARIO!AA47),"")</f>
        <v/>
      </c>
      <c r="AR47" s="4" t="str">
        <f>IF('DOCENTI-CLASSI-MATERIE'!$B90="ITP",IF(ISBLANK(ORARIO!AB47)=TRUE,"",ORARIO!AB47),"")</f>
        <v/>
      </c>
      <c r="AS47" s="4" t="str">
        <f>IF('DOCENTI-CLASSI-MATERIE'!$B90="ITP",IF(ISBLANK(ORARIO!AC47)=TRUE,"",ORARIO!AC47),"")</f>
        <v/>
      </c>
      <c r="AT47" s="4" t="str">
        <f>IF('DOCENTI-CLASSI-MATERIE'!$B90="ITP",IF(ISBLANK(ORARIO!AD47)=TRUE,"",ORARIO!AD47),"")</f>
        <v/>
      </c>
      <c r="AU47" s="4" t="e">
        <f>IF('DOCENTI-CLASSI-MATERIE'!$B90="ITP",IF(ISBLANK(ORARIO!#REF!)=TRUE,"",ORARIO!#REF!),"")</f>
        <v>#REF!</v>
      </c>
      <c r="AV47" s="4" t="e">
        <f>IF('DOCENTI-CLASSI-MATERIE'!$B90="ITP",IF(ISBLANK(ORARIO!#REF!)=TRUE,"",ORARIO!#REF!),"")</f>
        <v>#REF!</v>
      </c>
      <c r="AW47" s="4" t="e">
        <f>IF('DOCENTI-CLASSI-MATERIE'!$B90="ITP",IF(ISBLANK(ORARIO!#REF!)=TRUE,"",ORARIO!#REF!),"")</f>
        <v>#REF!</v>
      </c>
      <c r="AX47" s="4" t="e">
        <f>IF('DOCENTI-CLASSI-MATERIE'!$B90="ITP",IF(ISBLANK(ORARIO!#REF!)=TRUE,"",ORARIO!#REF!),"")</f>
        <v>#REF!</v>
      </c>
      <c r="AY47" s="6" t="e">
        <f>IF('DOCENTI-CLASSI-MATERIE'!$B90="ITP",IF(ISBLANK(ORARIO!#REF!)=TRUE,"",ORARIO!#REF!),"")</f>
        <v>#REF!</v>
      </c>
      <c r="AZ47" s="5" t="str">
        <f>IF('DOCENTI-CLASSI-MATERIE'!$B90="ITP",IF(ISBLANK(ORARIO!AE47)=TRUE,"",ORARIO!AE47),"")</f>
        <v/>
      </c>
      <c r="BA47" s="4" t="str">
        <f>IF('DOCENTI-CLASSI-MATERIE'!$B90="ITP",IF(ISBLANK(ORARIO!AF47)=TRUE,"",ORARIO!AF47),"")</f>
        <v/>
      </c>
      <c r="BB47" s="4" t="str">
        <f>IF('DOCENTI-CLASSI-MATERIE'!$B90="ITP",IF(ISBLANK(ORARIO!AG47)=TRUE,"",ORARIO!AG47),"")</f>
        <v/>
      </c>
      <c r="BC47" s="4" t="str">
        <f>IF('DOCENTI-CLASSI-MATERIE'!$B90="ITP",IF(ISBLANK(ORARIO!AH47)=TRUE,"",ORARIO!AH47),"")</f>
        <v/>
      </c>
      <c r="BD47" s="4" t="str">
        <f>IF('DOCENTI-CLASSI-MATERIE'!$B90="ITP",IF(ISBLANK(ORARIO!AI47)=TRUE,"",ORARIO!AI47),"")</f>
        <v/>
      </c>
      <c r="BE47" s="4" t="e">
        <f>IF('DOCENTI-CLASSI-MATERIE'!$B90="ITP",IF(ISBLANK(ORARIO!#REF!)=TRUE,"",ORARIO!#REF!),"")</f>
        <v>#REF!</v>
      </c>
      <c r="BF47" s="4" t="e">
        <f>IF('DOCENTI-CLASSI-MATERIE'!$B90="ITP",IF(ISBLANK(ORARIO!#REF!)=TRUE,"",ORARIO!#REF!),"")</f>
        <v>#REF!</v>
      </c>
      <c r="BG47" s="4" t="e">
        <f>IF('DOCENTI-CLASSI-MATERIE'!$B90="ITP",IF(ISBLANK(ORARIO!#REF!)=TRUE,"",ORARIO!#REF!),"")</f>
        <v>#REF!</v>
      </c>
      <c r="BH47" s="4" t="e">
        <f>IF('DOCENTI-CLASSI-MATERIE'!$B90="ITP",IF(ISBLANK(ORARIO!#REF!)=TRUE,"",ORARIO!#REF!),"")</f>
        <v>#REF!</v>
      </c>
      <c r="BI47" s="6" t="e">
        <f>IF('DOCENTI-CLASSI-MATERIE'!$B90="ITP",IF(ISBLANK(ORARIO!#REF!)=TRUE,"",ORARIO!#REF!),"")</f>
        <v>#REF!</v>
      </c>
    </row>
    <row r="48" spans="1:61" ht="20.100000000000001" customHeight="1">
      <c r="A48" s="78" t="str">
        <f>IF('DOCENTI-CLASSI-MATERIE'!B92="ITP",'DOCENTI-CLASSI-MATERIE'!A92,"")</f>
        <v>VIOLINI itp</v>
      </c>
      <c r="B48" s="5" t="str">
        <f>IF('DOCENTI-CLASSI-MATERIE'!$B92="ITP",IF(ISBLANK(ORARIO!C48)=TRUE,"",ORARIO!C48),"")</f>
        <v/>
      </c>
      <c r="C48" s="4" t="str">
        <f>IF('DOCENTI-CLASSI-MATERIE'!$B92="ITP",IF(ISBLANK(ORARIO!D48)=TRUE,"",ORARIO!D48),"")</f>
        <v/>
      </c>
      <c r="D48" s="4" t="str">
        <f>IF('DOCENTI-CLASSI-MATERIE'!$B92="ITP",IF(ISBLANK(ORARIO!E48)=TRUE,"",ORARIO!E48),"")</f>
        <v/>
      </c>
      <c r="E48" s="4" t="str">
        <f>IF('DOCENTI-CLASSI-MATERIE'!$B92="ITP",IF(ISBLANK(ORARIO!F48)=TRUE,"",ORARIO!F48),"")</f>
        <v/>
      </c>
      <c r="F48" s="4" t="str">
        <f>IF('DOCENTI-CLASSI-MATERIE'!$B92="ITP",IF(ISBLANK(ORARIO!G48)=TRUE,"",ORARIO!G48),"")</f>
        <v/>
      </c>
      <c r="G48" s="4" t="e">
        <f>IF('DOCENTI-CLASSI-MATERIE'!$B92="ITP",IF(ISBLANK(ORARIO!#REF!)=TRUE,"",ORARIO!#REF!),"")</f>
        <v>#REF!</v>
      </c>
      <c r="H48" s="4" t="e">
        <f>IF('DOCENTI-CLASSI-MATERIE'!$B92="ITP",IF(ISBLANK(ORARIO!#REF!)=TRUE,"",ORARIO!#REF!),"")</f>
        <v>#REF!</v>
      </c>
      <c r="I48" s="4" t="e">
        <f>IF('DOCENTI-CLASSI-MATERIE'!$B92="ITP",IF(ISBLANK(ORARIO!#REF!)=TRUE,"",ORARIO!#REF!),"")</f>
        <v>#REF!</v>
      </c>
      <c r="J48" s="4" t="e">
        <f>IF('DOCENTI-CLASSI-MATERIE'!$B92="ITP",IF(ISBLANK(ORARIO!#REF!)=TRUE,"",ORARIO!#REF!),"")</f>
        <v>#REF!</v>
      </c>
      <c r="K48" s="6" t="e">
        <f>IF('DOCENTI-CLASSI-MATERIE'!$B92="ITP",IF(ISBLANK(ORARIO!#REF!)=TRUE,"",ORARIO!#REF!),"")</f>
        <v>#REF!</v>
      </c>
      <c r="L48" s="5" t="str">
        <f>IF('DOCENTI-CLASSI-MATERIE'!$B92="ITP",IF(ISBLANK(ORARIO!H48)=TRUE,"",ORARIO!H48),"")</f>
        <v>4MA</v>
      </c>
      <c r="M48" s="4" t="str">
        <f>IF('DOCENTI-CLASSI-MATERIE'!$B92="ITP",IF(ISBLANK(ORARIO!I48)=TRUE,"",ORARIO!I48),"")</f>
        <v/>
      </c>
      <c r="N48" s="4" t="str">
        <f>IF('DOCENTI-CLASSI-MATERIE'!$B92="ITP",IF(ISBLANK(ORARIO!J48)=TRUE,"",ORARIO!J48),"")</f>
        <v/>
      </c>
      <c r="O48" s="4" t="str">
        <f>IF('DOCENTI-CLASSI-MATERIE'!$B92="ITP",IF(ISBLANK(ORARIO!K48)=TRUE,"",ORARIO!K48),"")</f>
        <v/>
      </c>
      <c r="P48" s="4" t="str">
        <f>IF('DOCENTI-CLASSI-MATERIE'!$B92="ITP",IF(ISBLANK(ORARIO!L48)=TRUE,"",ORARIO!L48),"")</f>
        <v/>
      </c>
      <c r="Q48" s="4" t="str">
        <f>IF('DOCENTI-CLASSI-MATERIE'!$B92="ITP",IF(ISBLANK(ORARIO!M48)=TRUE,"",ORARIO!M48),"")</f>
        <v/>
      </c>
      <c r="R48" s="4" t="e">
        <f>IF('DOCENTI-CLASSI-MATERIE'!$B92="ITP",IF(ISBLANK(ORARIO!#REF!)=TRUE,"",ORARIO!#REF!),"")</f>
        <v>#REF!</v>
      </c>
      <c r="S48" s="4" t="e">
        <f>IF('DOCENTI-CLASSI-MATERIE'!$B92="ITP",IF(ISBLANK(ORARIO!#REF!)=TRUE,"",ORARIO!#REF!),"")</f>
        <v>#REF!</v>
      </c>
      <c r="T48" s="4" t="e">
        <f>IF('DOCENTI-CLASSI-MATERIE'!$B92="ITP",IF(ISBLANK(ORARIO!#REF!)=TRUE,"",ORARIO!#REF!),"")</f>
        <v>#REF!</v>
      </c>
      <c r="U48" s="6" t="e">
        <f>IF('DOCENTI-CLASSI-MATERIE'!$B92="ITP",IF(ISBLANK(ORARIO!#REF!)=TRUE,"",ORARIO!#REF!),"")</f>
        <v>#REF!</v>
      </c>
      <c r="V48" s="5" t="str">
        <f>IF('DOCENTI-CLASSI-MATERIE'!$B92="ITP",IF(ISBLANK(ORARIO!N48)=TRUE,"",ORARIO!N48),"")</f>
        <v/>
      </c>
      <c r="W48" s="4" t="str">
        <f>IF('DOCENTI-CLASSI-MATERIE'!$B92="ITP",IF(ISBLANK(ORARIO!O48)=TRUE,"",ORARIO!O48),"")</f>
        <v/>
      </c>
      <c r="X48" s="4" t="str">
        <f>IF('DOCENTI-CLASSI-MATERIE'!$B92="ITP",IF(ISBLANK(ORARIO!P48)=TRUE,"",ORARIO!P48),"")</f>
        <v/>
      </c>
      <c r="Y48" s="4" t="str">
        <f>IF('DOCENTI-CLASSI-MATERIE'!$B92="ITP",IF(ISBLANK(ORARIO!Q48)=TRUE,"",ORARIO!Q48),"")</f>
        <v/>
      </c>
      <c r="Z48" s="4" t="str">
        <f>IF('DOCENTI-CLASSI-MATERIE'!$B92="ITP",IF(ISBLANK(ORARIO!R48)=TRUE,"",ORARIO!R48),"")</f>
        <v/>
      </c>
      <c r="AA48" s="4" t="str">
        <f>IF('DOCENTI-CLASSI-MATERIE'!$B92="ITP",IF(ISBLANK(ORARIO!S48)=TRUE,"",ORARIO!S48),"")</f>
        <v/>
      </c>
      <c r="AB48" s="4" t="e">
        <f>IF('DOCENTI-CLASSI-MATERIE'!$B92="ITP",IF(ISBLANK(ORARIO!#REF!)=TRUE,"",ORARIO!#REF!),"")</f>
        <v>#REF!</v>
      </c>
      <c r="AC48" s="4" t="e">
        <f>IF('DOCENTI-CLASSI-MATERIE'!$B92="ITP",IF(ISBLANK(ORARIO!#REF!)=TRUE,"",ORARIO!#REF!),"")</f>
        <v>#REF!</v>
      </c>
      <c r="AD48" s="4" t="e">
        <f>IF('DOCENTI-CLASSI-MATERIE'!$B92="ITP",IF(ISBLANK(ORARIO!#REF!)=TRUE,"",ORARIO!#REF!),"")</f>
        <v>#REF!</v>
      </c>
      <c r="AE48" s="6" t="e">
        <f>IF('DOCENTI-CLASSI-MATERIE'!$B92="ITP",IF(ISBLANK(ORARIO!#REF!)=TRUE,"",ORARIO!#REF!),"")</f>
        <v>#REF!</v>
      </c>
      <c r="AF48" s="5" t="str">
        <f>IF('DOCENTI-CLASSI-MATERIE'!$B92="ITP",IF(ISBLANK(ORARIO!T48)=TRUE,"",ORARIO!T48),"")</f>
        <v>4MA</v>
      </c>
      <c r="AG48" s="4" t="str">
        <f>IF('DOCENTI-CLASSI-MATERIE'!$B92="ITP",IF(ISBLANK(ORARIO!U48)=TRUE,"",ORARIO!U48),"")</f>
        <v>3MB</v>
      </c>
      <c r="AH48" s="4" t="str">
        <f>IF('DOCENTI-CLASSI-MATERIE'!$B92="ITP",IF(ISBLANK(ORARIO!V48)=TRUE,"",ORARIO!V48),"")</f>
        <v>3MB</v>
      </c>
      <c r="AI48" s="4" t="str">
        <f>IF('DOCENTI-CLASSI-MATERIE'!$B92="ITP",IF(ISBLANK(ORARIO!W48)=TRUE,"",ORARIO!W48),"")</f>
        <v/>
      </c>
      <c r="AJ48" s="4" t="str">
        <f>IF('DOCENTI-CLASSI-MATERIE'!$B92="ITP",IF(ISBLANK(ORARIO!X48)=TRUE,"",ORARIO!X48),"")</f>
        <v/>
      </c>
      <c r="AK48" s="4" t="str">
        <f>IF('DOCENTI-CLASSI-MATERIE'!$B92="ITP",IF(ISBLANK(ORARIO!Y48)=TRUE,"",ORARIO!Y48),"")</f>
        <v/>
      </c>
      <c r="AL48" s="4" t="e">
        <f>IF('DOCENTI-CLASSI-MATERIE'!$B92="ITP",IF(ISBLANK(ORARIO!#REF!)=TRUE,"",ORARIO!#REF!),"")</f>
        <v>#REF!</v>
      </c>
      <c r="AM48" s="4" t="e">
        <f>IF('DOCENTI-CLASSI-MATERIE'!$B92="ITP",IF(ISBLANK(ORARIO!#REF!)=TRUE,"",ORARIO!#REF!),"")</f>
        <v>#REF!</v>
      </c>
      <c r="AN48" s="4" t="e">
        <f>IF('DOCENTI-CLASSI-MATERIE'!$B92="ITP",IF(ISBLANK(ORARIO!#REF!)=TRUE,"",ORARIO!#REF!),"")</f>
        <v>#REF!</v>
      </c>
      <c r="AO48" s="6" t="e">
        <f>IF('DOCENTI-CLASSI-MATERIE'!$B92="ITP",IF(ISBLANK(ORARIO!#REF!)=TRUE,"",ORARIO!#REF!),"")</f>
        <v>#REF!</v>
      </c>
      <c r="AP48" s="5" t="str">
        <f>IF('DOCENTI-CLASSI-MATERIE'!$B92="ITP",IF(ISBLANK(ORARIO!Z48)=TRUE,"",ORARIO!Z48),"")</f>
        <v>5M</v>
      </c>
      <c r="AQ48" s="4" t="str">
        <f>IF('DOCENTI-CLASSI-MATERIE'!$B92="ITP",IF(ISBLANK(ORARIO!AA48)=TRUE,"",ORARIO!AA48),"")</f>
        <v>5M</v>
      </c>
      <c r="AR48" s="4" t="str">
        <f>IF('DOCENTI-CLASSI-MATERIE'!$B92="ITP",IF(ISBLANK(ORARIO!AB48)=TRUE,"",ORARIO!AB48),"")</f>
        <v>3MA</v>
      </c>
      <c r="AS48" s="4" t="str">
        <f>IF('DOCENTI-CLASSI-MATERIE'!$B92="ITP",IF(ISBLANK(ORARIO!AC48)=TRUE,"",ORARIO!AC48),"")</f>
        <v>3MA</v>
      </c>
      <c r="AT48" s="4" t="str">
        <f>IF('DOCENTI-CLASSI-MATERIE'!$B92="ITP",IF(ISBLANK(ORARIO!AD48)=TRUE,"",ORARIO!AD48),"")</f>
        <v>4MB</v>
      </c>
      <c r="AU48" s="4" t="e">
        <f>IF('DOCENTI-CLASSI-MATERIE'!$B92="ITP",IF(ISBLANK(ORARIO!#REF!)=TRUE,"",ORARIO!#REF!),"")</f>
        <v>#REF!</v>
      </c>
      <c r="AV48" s="4" t="e">
        <f>IF('DOCENTI-CLASSI-MATERIE'!$B92="ITP",IF(ISBLANK(ORARIO!#REF!)=TRUE,"",ORARIO!#REF!),"")</f>
        <v>#REF!</v>
      </c>
      <c r="AW48" s="4" t="e">
        <f>IF('DOCENTI-CLASSI-MATERIE'!$B92="ITP",IF(ISBLANK(ORARIO!#REF!)=TRUE,"",ORARIO!#REF!),"")</f>
        <v>#REF!</v>
      </c>
      <c r="AX48" s="4" t="e">
        <f>IF('DOCENTI-CLASSI-MATERIE'!$B92="ITP",IF(ISBLANK(ORARIO!#REF!)=TRUE,"",ORARIO!#REF!),"")</f>
        <v>#REF!</v>
      </c>
      <c r="AY48" s="6" t="e">
        <f>IF('DOCENTI-CLASSI-MATERIE'!$B92="ITP",IF(ISBLANK(ORARIO!#REF!)=TRUE,"",ORARIO!#REF!),"")</f>
        <v>#REF!</v>
      </c>
      <c r="AZ48" s="5" t="str">
        <f>IF('DOCENTI-CLASSI-MATERIE'!$B92="ITP",IF(ISBLANK(ORARIO!AE48)=TRUE,"",ORARIO!AE48),"")</f>
        <v/>
      </c>
      <c r="BA48" s="4" t="str">
        <f>IF('DOCENTI-CLASSI-MATERIE'!$B92="ITP",IF(ISBLANK(ORARIO!AF48)=TRUE,"",ORARIO!AF48),"")</f>
        <v/>
      </c>
      <c r="BB48" s="4" t="str">
        <f>IF('DOCENTI-CLASSI-MATERIE'!$B92="ITP",IF(ISBLANK(ORARIO!AG48)=TRUE,"",ORARIO!AG48),"")</f>
        <v>4MB</v>
      </c>
      <c r="BC48" s="4" t="str">
        <f>IF('DOCENTI-CLASSI-MATERIE'!$B92="ITP",IF(ISBLANK(ORARIO!AH48)=TRUE,"",ORARIO!AH48),"")</f>
        <v/>
      </c>
      <c r="BD48" s="4" t="str">
        <f>IF('DOCENTI-CLASSI-MATERIE'!$B92="ITP",IF(ISBLANK(ORARIO!AI48)=TRUE,"",ORARIO!AI48),"")</f>
        <v/>
      </c>
      <c r="BE48" s="4" t="e">
        <f>IF('DOCENTI-CLASSI-MATERIE'!$B92="ITP",IF(ISBLANK(ORARIO!#REF!)=TRUE,"",ORARIO!#REF!),"")</f>
        <v>#REF!</v>
      </c>
      <c r="BF48" s="4" t="e">
        <f>IF('DOCENTI-CLASSI-MATERIE'!$B92="ITP",IF(ISBLANK(ORARIO!#REF!)=TRUE,"",ORARIO!#REF!),"")</f>
        <v>#REF!</v>
      </c>
      <c r="BG48" s="4" t="e">
        <f>IF('DOCENTI-CLASSI-MATERIE'!$B92="ITP",IF(ISBLANK(ORARIO!#REF!)=TRUE,"",ORARIO!#REF!),"")</f>
        <v>#REF!</v>
      </c>
      <c r="BH48" s="4" t="e">
        <f>IF('DOCENTI-CLASSI-MATERIE'!$B92="ITP",IF(ISBLANK(ORARIO!#REF!)=TRUE,"",ORARIO!#REF!),"")</f>
        <v>#REF!</v>
      </c>
      <c r="BI48" s="6" t="e">
        <f>IF('DOCENTI-CLASSI-MATERIE'!$B92="ITP",IF(ISBLANK(ORARIO!#REF!)=TRUE,"",ORARIO!#REF!),"")</f>
        <v>#REF!</v>
      </c>
    </row>
    <row r="49" spans="1:61" ht="20.100000000000001" customHeight="1">
      <c r="A49" s="78" t="str">
        <f>IF('DOCENTI-CLASSI-MATERIE'!B94="ITP",'DOCENTI-CLASSI-MATERIE'!A94,"")</f>
        <v/>
      </c>
      <c r="B49" s="5" t="str">
        <f>IF('DOCENTI-CLASSI-MATERIE'!$B94="ITP",IF(ISBLANK(ORARIO!C49)=TRUE,"",ORARIO!C49),"")</f>
        <v/>
      </c>
      <c r="C49" s="4" t="str">
        <f>IF('DOCENTI-CLASSI-MATERIE'!$B94="ITP",IF(ISBLANK(ORARIO!D49)=TRUE,"",ORARIO!D49),"")</f>
        <v/>
      </c>
      <c r="D49" s="4" t="str">
        <f>IF('DOCENTI-CLASSI-MATERIE'!$B94="ITP",IF(ISBLANK(ORARIO!E49)=TRUE,"",ORARIO!E49),"")</f>
        <v/>
      </c>
      <c r="E49" s="4" t="str">
        <f>IF('DOCENTI-CLASSI-MATERIE'!$B94="ITP",IF(ISBLANK(ORARIO!F49)=TRUE,"",ORARIO!F49),"")</f>
        <v/>
      </c>
      <c r="F49" s="4" t="str">
        <f>IF('DOCENTI-CLASSI-MATERIE'!$B94="ITP",IF(ISBLANK(ORARIO!G49)=TRUE,"",ORARIO!G49),"")</f>
        <v/>
      </c>
      <c r="G49" s="4" t="str">
        <f>IF('DOCENTI-CLASSI-MATERIE'!$B94="ITP",IF(ISBLANK(ORARIO!#REF!)=TRUE,"",ORARIO!#REF!),"")</f>
        <v/>
      </c>
      <c r="H49" s="4" t="str">
        <f>IF('DOCENTI-CLASSI-MATERIE'!$B94="ITP",IF(ISBLANK(ORARIO!#REF!)=TRUE,"",ORARIO!#REF!),"")</f>
        <v/>
      </c>
      <c r="I49" s="4" t="str">
        <f>IF('DOCENTI-CLASSI-MATERIE'!$B94="ITP",IF(ISBLANK(ORARIO!#REF!)=TRUE,"",ORARIO!#REF!),"")</f>
        <v/>
      </c>
      <c r="J49" s="4" t="str">
        <f>IF('DOCENTI-CLASSI-MATERIE'!$B94="ITP",IF(ISBLANK(ORARIO!#REF!)=TRUE,"",ORARIO!#REF!),"")</f>
        <v/>
      </c>
      <c r="K49" s="6" t="str">
        <f>IF('DOCENTI-CLASSI-MATERIE'!$B94="ITP",IF(ISBLANK(ORARIO!#REF!)=TRUE,"",ORARIO!#REF!),"")</f>
        <v/>
      </c>
      <c r="L49" s="5" t="str">
        <f>IF('DOCENTI-CLASSI-MATERIE'!$B94="ITP",IF(ISBLANK(ORARIO!H49)=TRUE,"",ORARIO!H49),"")</f>
        <v/>
      </c>
      <c r="M49" s="4" t="str">
        <f>IF('DOCENTI-CLASSI-MATERIE'!$B94="ITP",IF(ISBLANK(ORARIO!I49)=TRUE,"",ORARIO!I49),"")</f>
        <v/>
      </c>
      <c r="N49" s="4" t="str">
        <f>IF('DOCENTI-CLASSI-MATERIE'!$B94="ITP",IF(ISBLANK(ORARIO!J49)=TRUE,"",ORARIO!J49),"")</f>
        <v/>
      </c>
      <c r="O49" s="4" t="str">
        <f>IF('DOCENTI-CLASSI-MATERIE'!$B94="ITP",IF(ISBLANK(ORARIO!K49)=TRUE,"",ORARIO!K49),"")</f>
        <v/>
      </c>
      <c r="P49" s="4" t="str">
        <f>IF('DOCENTI-CLASSI-MATERIE'!$B94="ITP",IF(ISBLANK(ORARIO!L49)=TRUE,"",ORARIO!L49),"")</f>
        <v/>
      </c>
      <c r="Q49" s="4" t="str">
        <f>IF('DOCENTI-CLASSI-MATERIE'!$B94="ITP",IF(ISBLANK(ORARIO!M49)=TRUE,"",ORARIO!M49),"")</f>
        <v/>
      </c>
      <c r="R49" s="4" t="str">
        <f>IF('DOCENTI-CLASSI-MATERIE'!$B94="ITP",IF(ISBLANK(ORARIO!#REF!)=TRUE,"",ORARIO!#REF!),"")</f>
        <v/>
      </c>
      <c r="S49" s="4" t="str">
        <f>IF('DOCENTI-CLASSI-MATERIE'!$B94="ITP",IF(ISBLANK(ORARIO!#REF!)=TRUE,"",ORARIO!#REF!),"")</f>
        <v/>
      </c>
      <c r="T49" s="4" t="str">
        <f>IF('DOCENTI-CLASSI-MATERIE'!$B94="ITP",IF(ISBLANK(ORARIO!#REF!)=TRUE,"",ORARIO!#REF!),"")</f>
        <v/>
      </c>
      <c r="U49" s="6" t="str">
        <f>IF('DOCENTI-CLASSI-MATERIE'!$B94="ITP",IF(ISBLANK(ORARIO!#REF!)=TRUE,"",ORARIO!#REF!),"")</f>
        <v/>
      </c>
      <c r="V49" s="5" t="str">
        <f>IF('DOCENTI-CLASSI-MATERIE'!$B94="ITP",IF(ISBLANK(ORARIO!N49)=TRUE,"",ORARIO!N49),"")</f>
        <v/>
      </c>
      <c r="W49" s="4" t="str">
        <f>IF('DOCENTI-CLASSI-MATERIE'!$B94="ITP",IF(ISBLANK(ORARIO!O49)=TRUE,"",ORARIO!O49),"")</f>
        <v/>
      </c>
      <c r="X49" s="4" t="str">
        <f>IF('DOCENTI-CLASSI-MATERIE'!$B94="ITP",IF(ISBLANK(ORARIO!P49)=TRUE,"",ORARIO!P49),"")</f>
        <v/>
      </c>
      <c r="Y49" s="4" t="str">
        <f>IF('DOCENTI-CLASSI-MATERIE'!$B94="ITP",IF(ISBLANK(ORARIO!Q49)=TRUE,"",ORARIO!Q49),"")</f>
        <v/>
      </c>
      <c r="Z49" s="4" t="str">
        <f>IF('DOCENTI-CLASSI-MATERIE'!$B94="ITP",IF(ISBLANK(ORARIO!R49)=TRUE,"",ORARIO!R49),"")</f>
        <v/>
      </c>
      <c r="AA49" s="4" t="str">
        <f>IF('DOCENTI-CLASSI-MATERIE'!$B94="ITP",IF(ISBLANK(ORARIO!S49)=TRUE,"",ORARIO!S49),"")</f>
        <v/>
      </c>
      <c r="AB49" s="4" t="str">
        <f>IF('DOCENTI-CLASSI-MATERIE'!$B94="ITP",IF(ISBLANK(ORARIO!#REF!)=TRUE,"",ORARIO!#REF!),"")</f>
        <v/>
      </c>
      <c r="AC49" s="4" t="str">
        <f>IF('DOCENTI-CLASSI-MATERIE'!$B94="ITP",IF(ISBLANK(ORARIO!#REF!)=TRUE,"",ORARIO!#REF!),"")</f>
        <v/>
      </c>
      <c r="AD49" s="4" t="str">
        <f>IF('DOCENTI-CLASSI-MATERIE'!$B94="ITP",IF(ISBLANK(ORARIO!#REF!)=TRUE,"",ORARIO!#REF!),"")</f>
        <v/>
      </c>
      <c r="AE49" s="6" t="str">
        <f>IF('DOCENTI-CLASSI-MATERIE'!$B94="ITP",IF(ISBLANK(ORARIO!#REF!)=TRUE,"",ORARIO!#REF!),"")</f>
        <v/>
      </c>
      <c r="AF49" s="5" t="str">
        <f>IF('DOCENTI-CLASSI-MATERIE'!$B94="ITP",IF(ISBLANK(ORARIO!T49)=TRUE,"",ORARIO!T49),"")</f>
        <v/>
      </c>
      <c r="AG49" s="4" t="str">
        <f>IF('DOCENTI-CLASSI-MATERIE'!$B94="ITP",IF(ISBLANK(ORARIO!U49)=TRUE,"",ORARIO!U49),"")</f>
        <v/>
      </c>
      <c r="AH49" s="4" t="str">
        <f>IF('DOCENTI-CLASSI-MATERIE'!$B94="ITP",IF(ISBLANK(ORARIO!V49)=TRUE,"",ORARIO!V49),"")</f>
        <v/>
      </c>
      <c r="AI49" s="4" t="str">
        <f>IF('DOCENTI-CLASSI-MATERIE'!$B94="ITP",IF(ISBLANK(ORARIO!W49)=TRUE,"",ORARIO!W49),"")</f>
        <v/>
      </c>
      <c r="AJ49" s="4" t="str">
        <f>IF('DOCENTI-CLASSI-MATERIE'!$B94="ITP",IF(ISBLANK(ORARIO!X49)=TRUE,"",ORARIO!X49),"")</f>
        <v/>
      </c>
      <c r="AK49" s="4" t="str">
        <f>IF('DOCENTI-CLASSI-MATERIE'!$B94="ITP",IF(ISBLANK(ORARIO!Y49)=TRUE,"",ORARIO!Y49),"")</f>
        <v/>
      </c>
      <c r="AL49" s="4" t="str">
        <f>IF('DOCENTI-CLASSI-MATERIE'!$B94="ITP",IF(ISBLANK(ORARIO!#REF!)=TRUE,"",ORARIO!#REF!),"")</f>
        <v/>
      </c>
      <c r="AM49" s="4" t="str">
        <f>IF('DOCENTI-CLASSI-MATERIE'!$B94="ITP",IF(ISBLANK(ORARIO!#REF!)=TRUE,"",ORARIO!#REF!),"")</f>
        <v/>
      </c>
      <c r="AN49" s="4" t="str">
        <f>IF('DOCENTI-CLASSI-MATERIE'!$B94="ITP",IF(ISBLANK(ORARIO!#REF!)=TRUE,"",ORARIO!#REF!),"")</f>
        <v/>
      </c>
      <c r="AO49" s="6" t="str">
        <f>IF('DOCENTI-CLASSI-MATERIE'!$B94="ITP",IF(ISBLANK(ORARIO!#REF!)=TRUE,"",ORARIO!#REF!),"")</f>
        <v/>
      </c>
      <c r="AP49" s="5" t="str">
        <f>IF('DOCENTI-CLASSI-MATERIE'!$B94="ITP",IF(ISBLANK(ORARIO!Z49)=TRUE,"",ORARIO!Z49),"")</f>
        <v/>
      </c>
      <c r="AQ49" s="4" t="str">
        <f>IF('DOCENTI-CLASSI-MATERIE'!$B94="ITP",IF(ISBLANK(ORARIO!AA49)=TRUE,"",ORARIO!AA49),"")</f>
        <v/>
      </c>
      <c r="AR49" s="4" t="str">
        <f>IF('DOCENTI-CLASSI-MATERIE'!$B94="ITP",IF(ISBLANK(ORARIO!AB49)=TRUE,"",ORARIO!AB49),"")</f>
        <v/>
      </c>
      <c r="AS49" s="4" t="str">
        <f>IF('DOCENTI-CLASSI-MATERIE'!$B94="ITP",IF(ISBLANK(ORARIO!AC49)=TRUE,"",ORARIO!AC49),"")</f>
        <v/>
      </c>
      <c r="AT49" s="4" t="str">
        <f>IF('DOCENTI-CLASSI-MATERIE'!$B94="ITP",IF(ISBLANK(ORARIO!AD49)=TRUE,"",ORARIO!AD49),"")</f>
        <v/>
      </c>
      <c r="AU49" s="4" t="str">
        <f>IF('DOCENTI-CLASSI-MATERIE'!$B94="ITP",IF(ISBLANK(ORARIO!#REF!)=TRUE,"",ORARIO!#REF!),"")</f>
        <v/>
      </c>
      <c r="AV49" s="4" t="str">
        <f>IF('DOCENTI-CLASSI-MATERIE'!$B94="ITP",IF(ISBLANK(ORARIO!#REF!)=TRUE,"",ORARIO!#REF!),"")</f>
        <v/>
      </c>
      <c r="AW49" s="4" t="str">
        <f>IF('DOCENTI-CLASSI-MATERIE'!$B94="ITP",IF(ISBLANK(ORARIO!#REF!)=TRUE,"",ORARIO!#REF!),"")</f>
        <v/>
      </c>
      <c r="AX49" s="4" t="str">
        <f>IF('DOCENTI-CLASSI-MATERIE'!$B94="ITP",IF(ISBLANK(ORARIO!#REF!)=TRUE,"",ORARIO!#REF!),"")</f>
        <v/>
      </c>
      <c r="AY49" s="6" t="str">
        <f>IF('DOCENTI-CLASSI-MATERIE'!$B94="ITP",IF(ISBLANK(ORARIO!#REF!)=TRUE,"",ORARIO!#REF!),"")</f>
        <v/>
      </c>
      <c r="AZ49" s="5" t="str">
        <f>IF('DOCENTI-CLASSI-MATERIE'!$B94="ITP",IF(ISBLANK(ORARIO!AE49)=TRUE,"",ORARIO!AE49),"")</f>
        <v/>
      </c>
      <c r="BA49" s="4" t="str">
        <f>IF('DOCENTI-CLASSI-MATERIE'!$B94="ITP",IF(ISBLANK(ORARIO!AF49)=TRUE,"",ORARIO!AF49),"")</f>
        <v/>
      </c>
      <c r="BB49" s="4" t="str">
        <f>IF('DOCENTI-CLASSI-MATERIE'!$B94="ITP",IF(ISBLANK(ORARIO!AG49)=TRUE,"",ORARIO!AG49),"")</f>
        <v/>
      </c>
      <c r="BC49" s="4" t="str">
        <f>IF('DOCENTI-CLASSI-MATERIE'!$B94="ITP",IF(ISBLANK(ORARIO!AH49)=TRUE,"",ORARIO!AH49),"")</f>
        <v/>
      </c>
      <c r="BD49" s="4" t="str">
        <f>IF('DOCENTI-CLASSI-MATERIE'!$B94="ITP",IF(ISBLANK(ORARIO!AI49)=TRUE,"",ORARIO!AI49),"")</f>
        <v/>
      </c>
      <c r="BE49" s="4" t="str">
        <f>IF('DOCENTI-CLASSI-MATERIE'!$B94="ITP",IF(ISBLANK(ORARIO!#REF!)=TRUE,"",ORARIO!#REF!),"")</f>
        <v/>
      </c>
      <c r="BF49" s="4" t="str">
        <f>IF('DOCENTI-CLASSI-MATERIE'!$B94="ITP",IF(ISBLANK(ORARIO!#REF!)=TRUE,"",ORARIO!#REF!),"")</f>
        <v/>
      </c>
      <c r="BG49" s="4" t="str">
        <f>IF('DOCENTI-CLASSI-MATERIE'!$B94="ITP",IF(ISBLANK(ORARIO!#REF!)=TRUE,"",ORARIO!#REF!),"")</f>
        <v/>
      </c>
      <c r="BH49" s="4" t="str">
        <f>IF('DOCENTI-CLASSI-MATERIE'!$B94="ITP",IF(ISBLANK(ORARIO!#REF!)=TRUE,"",ORARIO!#REF!),"")</f>
        <v/>
      </c>
      <c r="BI49" s="6" t="str">
        <f>IF('DOCENTI-CLASSI-MATERIE'!$B94="ITP",IF(ISBLANK(ORARIO!#REF!)=TRUE,"",ORARIO!#REF!),"")</f>
        <v/>
      </c>
    </row>
    <row r="50" spans="1:61" ht="20.100000000000001" customHeight="1">
      <c r="A50" s="78" t="str">
        <f>IF('DOCENTI-CLASSI-MATERIE'!B96="ITP",'DOCENTI-CLASSI-MATERIE'!A96,"")</f>
        <v/>
      </c>
      <c r="B50" s="5" t="str">
        <f>IF('DOCENTI-CLASSI-MATERIE'!$B96="ITP",IF(ISBLANK(ORARIO!C50)=TRUE,"",ORARIO!C50),"")</f>
        <v/>
      </c>
      <c r="C50" s="4" t="str">
        <f>IF('DOCENTI-CLASSI-MATERIE'!$B96="ITP",IF(ISBLANK(ORARIO!D50)=TRUE,"",ORARIO!D50),"")</f>
        <v/>
      </c>
      <c r="D50" s="4" t="str">
        <f>IF('DOCENTI-CLASSI-MATERIE'!$B96="ITP",IF(ISBLANK(ORARIO!E50)=TRUE,"",ORARIO!E50),"")</f>
        <v/>
      </c>
      <c r="E50" s="4" t="str">
        <f>IF('DOCENTI-CLASSI-MATERIE'!$B96="ITP",IF(ISBLANK(ORARIO!F50)=TRUE,"",ORARIO!F50),"")</f>
        <v/>
      </c>
      <c r="F50" s="4" t="str">
        <f>IF('DOCENTI-CLASSI-MATERIE'!$B96="ITP",IF(ISBLANK(ORARIO!G50)=TRUE,"",ORARIO!G50),"")</f>
        <v/>
      </c>
      <c r="G50" s="4" t="str">
        <f>IF('DOCENTI-CLASSI-MATERIE'!$B96="ITP",IF(ISBLANK(ORARIO!#REF!)=TRUE,"",ORARIO!#REF!),"")</f>
        <v/>
      </c>
      <c r="H50" s="4" t="str">
        <f>IF('DOCENTI-CLASSI-MATERIE'!$B96="ITP",IF(ISBLANK(ORARIO!#REF!)=TRUE,"",ORARIO!#REF!),"")</f>
        <v/>
      </c>
      <c r="I50" s="4" t="str">
        <f>IF('DOCENTI-CLASSI-MATERIE'!$B96="ITP",IF(ISBLANK(ORARIO!#REF!)=TRUE,"",ORARIO!#REF!),"")</f>
        <v/>
      </c>
      <c r="J50" s="4" t="str">
        <f>IF('DOCENTI-CLASSI-MATERIE'!$B96="ITP",IF(ISBLANK(ORARIO!#REF!)=TRUE,"",ORARIO!#REF!),"")</f>
        <v/>
      </c>
      <c r="K50" s="6" t="str">
        <f>IF('DOCENTI-CLASSI-MATERIE'!$B96="ITP",IF(ISBLANK(ORARIO!#REF!)=TRUE,"",ORARIO!#REF!),"")</f>
        <v/>
      </c>
      <c r="L50" s="5" t="str">
        <f>IF('DOCENTI-CLASSI-MATERIE'!$B96="ITP",IF(ISBLANK(ORARIO!H50)=TRUE,"",ORARIO!H50),"")</f>
        <v/>
      </c>
      <c r="M50" s="4" t="str">
        <f>IF('DOCENTI-CLASSI-MATERIE'!$B96="ITP",IF(ISBLANK(ORARIO!I50)=TRUE,"",ORARIO!I50),"")</f>
        <v/>
      </c>
      <c r="N50" s="4" t="str">
        <f>IF('DOCENTI-CLASSI-MATERIE'!$B96="ITP",IF(ISBLANK(ORARIO!J50)=TRUE,"",ORARIO!J50),"")</f>
        <v/>
      </c>
      <c r="O50" s="4" t="str">
        <f>IF('DOCENTI-CLASSI-MATERIE'!$B96="ITP",IF(ISBLANK(ORARIO!K50)=TRUE,"",ORARIO!K50),"")</f>
        <v/>
      </c>
      <c r="P50" s="4" t="str">
        <f>IF('DOCENTI-CLASSI-MATERIE'!$B96="ITP",IF(ISBLANK(ORARIO!L50)=TRUE,"",ORARIO!L50),"")</f>
        <v/>
      </c>
      <c r="Q50" s="4" t="str">
        <f>IF('DOCENTI-CLASSI-MATERIE'!$B96="ITP",IF(ISBLANK(ORARIO!M50)=TRUE,"",ORARIO!M50),"")</f>
        <v/>
      </c>
      <c r="R50" s="4" t="str">
        <f>IF('DOCENTI-CLASSI-MATERIE'!$B96="ITP",IF(ISBLANK(ORARIO!#REF!)=TRUE,"",ORARIO!#REF!),"")</f>
        <v/>
      </c>
      <c r="S50" s="4" t="str">
        <f>IF('DOCENTI-CLASSI-MATERIE'!$B96="ITP",IF(ISBLANK(ORARIO!#REF!)=TRUE,"",ORARIO!#REF!),"")</f>
        <v/>
      </c>
      <c r="T50" s="4" t="str">
        <f>IF('DOCENTI-CLASSI-MATERIE'!$B96="ITP",IF(ISBLANK(ORARIO!#REF!)=TRUE,"",ORARIO!#REF!),"")</f>
        <v/>
      </c>
      <c r="U50" s="6" t="str">
        <f>IF('DOCENTI-CLASSI-MATERIE'!$B96="ITP",IF(ISBLANK(ORARIO!#REF!)=TRUE,"",ORARIO!#REF!),"")</f>
        <v/>
      </c>
      <c r="V50" s="5" t="str">
        <f>IF('DOCENTI-CLASSI-MATERIE'!$B96="ITP",IF(ISBLANK(ORARIO!N50)=TRUE,"",ORARIO!N50),"")</f>
        <v/>
      </c>
      <c r="W50" s="4" t="str">
        <f>IF('DOCENTI-CLASSI-MATERIE'!$B96="ITP",IF(ISBLANK(ORARIO!O50)=TRUE,"",ORARIO!O50),"")</f>
        <v/>
      </c>
      <c r="X50" s="4" t="str">
        <f>IF('DOCENTI-CLASSI-MATERIE'!$B96="ITP",IF(ISBLANK(ORARIO!P50)=TRUE,"",ORARIO!P50),"")</f>
        <v/>
      </c>
      <c r="Y50" s="4" t="str">
        <f>IF('DOCENTI-CLASSI-MATERIE'!$B96="ITP",IF(ISBLANK(ORARIO!Q50)=TRUE,"",ORARIO!Q50),"")</f>
        <v/>
      </c>
      <c r="Z50" s="4" t="str">
        <f>IF('DOCENTI-CLASSI-MATERIE'!$B96="ITP",IF(ISBLANK(ORARIO!R50)=TRUE,"",ORARIO!R50),"")</f>
        <v/>
      </c>
      <c r="AA50" s="4" t="str">
        <f>IF('DOCENTI-CLASSI-MATERIE'!$B96="ITP",IF(ISBLANK(ORARIO!S50)=TRUE,"",ORARIO!S50),"")</f>
        <v/>
      </c>
      <c r="AB50" s="4" t="str">
        <f>IF('DOCENTI-CLASSI-MATERIE'!$B96="ITP",IF(ISBLANK(ORARIO!#REF!)=TRUE,"",ORARIO!#REF!),"")</f>
        <v/>
      </c>
      <c r="AC50" s="4" t="str">
        <f>IF('DOCENTI-CLASSI-MATERIE'!$B96="ITP",IF(ISBLANK(ORARIO!#REF!)=TRUE,"",ORARIO!#REF!),"")</f>
        <v/>
      </c>
      <c r="AD50" s="4" t="str">
        <f>IF('DOCENTI-CLASSI-MATERIE'!$B96="ITP",IF(ISBLANK(ORARIO!#REF!)=TRUE,"",ORARIO!#REF!),"")</f>
        <v/>
      </c>
      <c r="AE50" s="6" t="str">
        <f>IF('DOCENTI-CLASSI-MATERIE'!$B96="ITP",IF(ISBLANK(ORARIO!#REF!)=TRUE,"",ORARIO!#REF!),"")</f>
        <v/>
      </c>
      <c r="AF50" s="5" t="str">
        <f>IF('DOCENTI-CLASSI-MATERIE'!$B96="ITP",IF(ISBLANK(ORARIO!T50)=TRUE,"",ORARIO!T50),"")</f>
        <v/>
      </c>
      <c r="AG50" s="4" t="str">
        <f>IF('DOCENTI-CLASSI-MATERIE'!$B96="ITP",IF(ISBLANK(ORARIO!U50)=TRUE,"",ORARIO!U50),"")</f>
        <v/>
      </c>
      <c r="AH50" s="4" t="str">
        <f>IF('DOCENTI-CLASSI-MATERIE'!$B96="ITP",IF(ISBLANK(ORARIO!V50)=TRUE,"",ORARIO!V50),"")</f>
        <v/>
      </c>
      <c r="AI50" s="4" t="str">
        <f>IF('DOCENTI-CLASSI-MATERIE'!$B96="ITP",IF(ISBLANK(ORARIO!W50)=TRUE,"",ORARIO!W50),"")</f>
        <v/>
      </c>
      <c r="AJ50" s="4" t="str">
        <f>IF('DOCENTI-CLASSI-MATERIE'!$B96="ITP",IF(ISBLANK(ORARIO!X50)=TRUE,"",ORARIO!X50),"")</f>
        <v/>
      </c>
      <c r="AK50" s="4" t="str">
        <f>IF('DOCENTI-CLASSI-MATERIE'!$B96="ITP",IF(ISBLANK(ORARIO!Y50)=TRUE,"",ORARIO!Y50),"")</f>
        <v/>
      </c>
      <c r="AL50" s="4" t="str">
        <f>IF('DOCENTI-CLASSI-MATERIE'!$B96="ITP",IF(ISBLANK(ORARIO!#REF!)=TRUE,"",ORARIO!#REF!),"")</f>
        <v/>
      </c>
      <c r="AM50" s="4" t="str">
        <f>IF('DOCENTI-CLASSI-MATERIE'!$B96="ITP",IF(ISBLANK(ORARIO!#REF!)=TRUE,"",ORARIO!#REF!),"")</f>
        <v/>
      </c>
      <c r="AN50" s="4" t="str">
        <f>IF('DOCENTI-CLASSI-MATERIE'!$B96="ITP",IF(ISBLANK(ORARIO!#REF!)=TRUE,"",ORARIO!#REF!),"")</f>
        <v/>
      </c>
      <c r="AO50" s="6" t="str">
        <f>IF('DOCENTI-CLASSI-MATERIE'!$B96="ITP",IF(ISBLANK(ORARIO!#REF!)=TRUE,"",ORARIO!#REF!),"")</f>
        <v/>
      </c>
      <c r="AP50" s="5" t="str">
        <f>IF('DOCENTI-CLASSI-MATERIE'!$B96="ITP",IF(ISBLANK(ORARIO!Z50)=TRUE,"",ORARIO!Z50),"")</f>
        <v/>
      </c>
      <c r="AQ50" s="4" t="str">
        <f>IF('DOCENTI-CLASSI-MATERIE'!$B96="ITP",IF(ISBLANK(ORARIO!AA50)=TRUE,"",ORARIO!AA50),"")</f>
        <v/>
      </c>
      <c r="AR50" s="4" t="str">
        <f>IF('DOCENTI-CLASSI-MATERIE'!$B96="ITP",IF(ISBLANK(ORARIO!AB50)=TRUE,"",ORARIO!AB50),"")</f>
        <v/>
      </c>
      <c r="AS50" s="4" t="str">
        <f>IF('DOCENTI-CLASSI-MATERIE'!$B96="ITP",IF(ISBLANK(ORARIO!AC50)=TRUE,"",ORARIO!AC50),"")</f>
        <v/>
      </c>
      <c r="AT50" s="4" t="str">
        <f>IF('DOCENTI-CLASSI-MATERIE'!$B96="ITP",IF(ISBLANK(ORARIO!AD50)=TRUE,"",ORARIO!AD50),"")</f>
        <v/>
      </c>
      <c r="AU50" s="4" t="str">
        <f>IF('DOCENTI-CLASSI-MATERIE'!$B96="ITP",IF(ISBLANK(ORARIO!#REF!)=TRUE,"",ORARIO!#REF!),"")</f>
        <v/>
      </c>
      <c r="AV50" s="4" t="str">
        <f>IF('DOCENTI-CLASSI-MATERIE'!$B96="ITP",IF(ISBLANK(ORARIO!#REF!)=TRUE,"",ORARIO!#REF!),"")</f>
        <v/>
      </c>
      <c r="AW50" s="4" t="str">
        <f>IF('DOCENTI-CLASSI-MATERIE'!$B96="ITP",IF(ISBLANK(ORARIO!#REF!)=TRUE,"",ORARIO!#REF!),"")</f>
        <v/>
      </c>
      <c r="AX50" s="4" t="str">
        <f>IF('DOCENTI-CLASSI-MATERIE'!$B96="ITP",IF(ISBLANK(ORARIO!#REF!)=TRUE,"",ORARIO!#REF!),"")</f>
        <v/>
      </c>
      <c r="AY50" s="6" t="str">
        <f>IF('DOCENTI-CLASSI-MATERIE'!$B96="ITP",IF(ISBLANK(ORARIO!#REF!)=TRUE,"",ORARIO!#REF!),"")</f>
        <v/>
      </c>
      <c r="AZ50" s="5" t="str">
        <f>IF('DOCENTI-CLASSI-MATERIE'!$B96="ITP",IF(ISBLANK(ORARIO!AE50)=TRUE,"",ORARIO!AE50),"")</f>
        <v/>
      </c>
      <c r="BA50" s="4" t="str">
        <f>IF('DOCENTI-CLASSI-MATERIE'!$B96="ITP",IF(ISBLANK(ORARIO!AF50)=TRUE,"",ORARIO!AF50),"")</f>
        <v/>
      </c>
      <c r="BB50" s="4" t="str">
        <f>IF('DOCENTI-CLASSI-MATERIE'!$B96="ITP",IF(ISBLANK(ORARIO!AG50)=TRUE,"",ORARIO!AG50),"")</f>
        <v/>
      </c>
      <c r="BC50" s="4" t="str">
        <f>IF('DOCENTI-CLASSI-MATERIE'!$B96="ITP",IF(ISBLANK(ORARIO!AH50)=TRUE,"",ORARIO!AH50),"")</f>
        <v/>
      </c>
      <c r="BD50" s="4" t="str">
        <f>IF('DOCENTI-CLASSI-MATERIE'!$B96="ITP",IF(ISBLANK(ORARIO!AI50)=TRUE,"",ORARIO!AI50),"")</f>
        <v/>
      </c>
      <c r="BE50" s="4" t="str">
        <f>IF('DOCENTI-CLASSI-MATERIE'!$B96="ITP",IF(ISBLANK(ORARIO!#REF!)=TRUE,"",ORARIO!#REF!),"")</f>
        <v/>
      </c>
      <c r="BF50" s="4" t="str">
        <f>IF('DOCENTI-CLASSI-MATERIE'!$B96="ITP",IF(ISBLANK(ORARIO!#REF!)=TRUE,"",ORARIO!#REF!),"")</f>
        <v/>
      </c>
      <c r="BG50" s="4" t="str">
        <f>IF('DOCENTI-CLASSI-MATERIE'!$B96="ITP",IF(ISBLANK(ORARIO!#REF!)=TRUE,"",ORARIO!#REF!),"")</f>
        <v/>
      </c>
      <c r="BH50" s="4" t="str">
        <f>IF('DOCENTI-CLASSI-MATERIE'!$B96="ITP",IF(ISBLANK(ORARIO!#REF!)=TRUE,"",ORARIO!#REF!),"")</f>
        <v/>
      </c>
      <c r="BI50" s="6" t="str">
        <f>IF('DOCENTI-CLASSI-MATERIE'!$B96="ITP",IF(ISBLANK(ORARIO!#REF!)=TRUE,"",ORARIO!#REF!),"")</f>
        <v/>
      </c>
    </row>
    <row r="51" spans="1:61" ht="20.100000000000001" customHeight="1">
      <c r="A51" s="78" t="str">
        <f>IF('DOCENTI-CLASSI-MATERIE'!B98="ITP",'DOCENTI-CLASSI-MATERIE'!A98,"")</f>
        <v/>
      </c>
      <c r="B51" s="5" t="str">
        <f>IF('DOCENTI-CLASSI-MATERIE'!$B98="ITP",IF(ISBLANK(ORARIO!C51)=TRUE,"",ORARIO!C51),"")</f>
        <v/>
      </c>
      <c r="C51" s="4" t="str">
        <f>IF('DOCENTI-CLASSI-MATERIE'!$B98="ITP",IF(ISBLANK(ORARIO!D51)=TRUE,"",ORARIO!D51),"")</f>
        <v/>
      </c>
      <c r="D51" s="4" t="str">
        <f>IF('DOCENTI-CLASSI-MATERIE'!$B98="ITP",IF(ISBLANK(ORARIO!E51)=TRUE,"",ORARIO!E51),"")</f>
        <v/>
      </c>
      <c r="E51" s="4" t="str">
        <f>IF('DOCENTI-CLASSI-MATERIE'!$B98="ITP",IF(ISBLANK(ORARIO!F51)=TRUE,"",ORARIO!F51),"")</f>
        <v/>
      </c>
      <c r="F51" s="4" t="str">
        <f>IF('DOCENTI-CLASSI-MATERIE'!$B98="ITP",IF(ISBLANK(ORARIO!G51)=TRUE,"",ORARIO!G51),"")</f>
        <v/>
      </c>
      <c r="G51" s="4" t="str">
        <f>IF('DOCENTI-CLASSI-MATERIE'!$B98="ITP",IF(ISBLANK(ORARIO!#REF!)=TRUE,"",ORARIO!#REF!),"")</f>
        <v/>
      </c>
      <c r="H51" s="4" t="str">
        <f>IF('DOCENTI-CLASSI-MATERIE'!$B98="ITP",IF(ISBLANK(ORARIO!#REF!)=TRUE,"",ORARIO!#REF!),"")</f>
        <v/>
      </c>
      <c r="I51" s="4" t="str">
        <f>IF('DOCENTI-CLASSI-MATERIE'!$B98="ITP",IF(ISBLANK(ORARIO!#REF!)=TRUE,"",ORARIO!#REF!),"")</f>
        <v/>
      </c>
      <c r="J51" s="4" t="str">
        <f>IF('DOCENTI-CLASSI-MATERIE'!$B98="ITP",IF(ISBLANK(ORARIO!#REF!)=TRUE,"",ORARIO!#REF!),"")</f>
        <v/>
      </c>
      <c r="K51" s="6" t="str">
        <f>IF('DOCENTI-CLASSI-MATERIE'!$B98="ITP",IF(ISBLANK(ORARIO!#REF!)=TRUE,"",ORARIO!#REF!),"")</f>
        <v/>
      </c>
      <c r="L51" s="5" t="str">
        <f>IF('DOCENTI-CLASSI-MATERIE'!$B98="ITP",IF(ISBLANK(ORARIO!H51)=TRUE,"",ORARIO!H51),"")</f>
        <v/>
      </c>
      <c r="M51" s="4" t="str">
        <f>IF('DOCENTI-CLASSI-MATERIE'!$B98="ITP",IF(ISBLANK(ORARIO!I51)=TRUE,"",ORARIO!I51),"")</f>
        <v/>
      </c>
      <c r="N51" s="4" t="str">
        <f>IF('DOCENTI-CLASSI-MATERIE'!$B98="ITP",IF(ISBLANK(ORARIO!J51)=TRUE,"",ORARIO!J51),"")</f>
        <v/>
      </c>
      <c r="O51" s="4" t="str">
        <f>IF('DOCENTI-CLASSI-MATERIE'!$B98="ITP",IF(ISBLANK(ORARIO!K51)=TRUE,"",ORARIO!K51),"")</f>
        <v/>
      </c>
      <c r="P51" s="4" t="str">
        <f>IF('DOCENTI-CLASSI-MATERIE'!$B98="ITP",IF(ISBLANK(ORARIO!L51)=TRUE,"",ORARIO!L51),"")</f>
        <v/>
      </c>
      <c r="Q51" s="4" t="str">
        <f>IF('DOCENTI-CLASSI-MATERIE'!$B98="ITP",IF(ISBLANK(ORARIO!M51)=TRUE,"",ORARIO!M51),"")</f>
        <v/>
      </c>
      <c r="R51" s="4" t="str">
        <f>IF('DOCENTI-CLASSI-MATERIE'!$B98="ITP",IF(ISBLANK(ORARIO!#REF!)=TRUE,"",ORARIO!#REF!),"")</f>
        <v/>
      </c>
      <c r="S51" s="4" t="str">
        <f>IF('DOCENTI-CLASSI-MATERIE'!$B98="ITP",IF(ISBLANK(ORARIO!#REF!)=TRUE,"",ORARIO!#REF!),"")</f>
        <v/>
      </c>
      <c r="T51" s="4" t="str">
        <f>IF('DOCENTI-CLASSI-MATERIE'!$B98="ITP",IF(ISBLANK(ORARIO!#REF!)=TRUE,"",ORARIO!#REF!),"")</f>
        <v/>
      </c>
      <c r="U51" s="6" t="str">
        <f>IF('DOCENTI-CLASSI-MATERIE'!$B98="ITP",IF(ISBLANK(ORARIO!#REF!)=TRUE,"",ORARIO!#REF!),"")</f>
        <v/>
      </c>
      <c r="V51" s="5" t="str">
        <f>IF('DOCENTI-CLASSI-MATERIE'!$B98="ITP",IF(ISBLANK(ORARIO!N51)=TRUE,"",ORARIO!N51),"")</f>
        <v/>
      </c>
      <c r="W51" s="4" t="str">
        <f>IF('DOCENTI-CLASSI-MATERIE'!$B98="ITP",IF(ISBLANK(ORARIO!O51)=TRUE,"",ORARIO!O51),"")</f>
        <v/>
      </c>
      <c r="X51" s="4" t="str">
        <f>IF('DOCENTI-CLASSI-MATERIE'!$B98="ITP",IF(ISBLANK(ORARIO!P51)=TRUE,"",ORARIO!P51),"")</f>
        <v/>
      </c>
      <c r="Y51" s="4" t="str">
        <f>IF('DOCENTI-CLASSI-MATERIE'!$B98="ITP",IF(ISBLANK(ORARIO!Q51)=TRUE,"",ORARIO!Q51),"")</f>
        <v/>
      </c>
      <c r="Z51" s="4" t="str">
        <f>IF('DOCENTI-CLASSI-MATERIE'!$B98="ITP",IF(ISBLANK(ORARIO!R51)=TRUE,"",ORARIO!R51),"")</f>
        <v/>
      </c>
      <c r="AA51" s="4" t="str">
        <f>IF('DOCENTI-CLASSI-MATERIE'!$B98="ITP",IF(ISBLANK(ORARIO!S51)=TRUE,"",ORARIO!S51),"")</f>
        <v/>
      </c>
      <c r="AB51" s="4" t="str">
        <f>IF('DOCENTI-CLASSI-MATERIE'!$B98="ITP",IF(ISBLANK(ORARIO!#REF!)=TRUE,"",ORARIO!#REF!),"")</f>
        <v/>
      </c>
      <c r="AC51" s="4" t="str">
        <f>IF('DOCENTI-CLASSI-MATERIE'!$B98="ITP",IF(ISBLANK(ORARIO!#REF!)=TRUE,"",ORARIO!#REF!),"")</f>
        <v/>
      </c>
      <c r="AD51" s="4" t="str">
        <f>IF('DOCENTI-CLASSI-MATERIE'!$B98="ITP",IF(ISBLANK(ORARIO!#REF!)=TRUE,"",ORARIO!#REF!),"")</f>
        <v/>
      </c>
      <c r="AE51" s="6" t="str">
        <f>IF('DOCENTI-CLASSI-MATERIE'!$B98="ITP",IF(ISBLANK(ORARIO!#REF!)=TRUE,"",ORARIO!#REF!),"")</f>
        <v/>
      </c>
      <c r="AF51" s="5" t="str">
        <f>IF('DOCENTI-CLASSI-MATERIE'!$B98="ITP",IF(ISBLANK(ORARIO!T51)=TRUE,"",ORARIO!T51),"")</f>
        <v/>
      </c>
      <c r="AG51" s="4" t="str">
        <f>IF('DOCENTI-CLASSI-MATERIE'!$B98="ITP",IF(ISBLANK(ORARIO!U51)=TRUE,"",ORARIO!U51),"")</f>
        <v/>
      </c>
      <c r="AH51" s="4" t="str">
        <f>IF('DOCENTI-CLASSI-MATERIE'!$B98="ITP",IF(ISBLANK(ORARIO!V51)=TRUE,"",ORARIO!V51),"")</f>
        <v/>
      </c>
      <c r="AI51" s="4" t="str">
        <f>IF('DOCENTI-CLASSI-MATERIE'!$B98="ITP",IF(ISBLANK(ORARIO!W51)=TRUE,"",ORARIO!W51),"")</f>
        <v/>
      </c>
      <c r="AJ51" s="4" t="str">
        <f>IF('DOCENTI-CLASSI-MATERIE'!$B98="ITP",IF(ISBLANK(ORARIO!X51)=TRUE,"",ORARIO!X51),"")</f>
        <v/>
      </c>
      <c r="AK51" s="4" t="str">
        <f>IF('DOCENTI-CLASSI-MATERIE'!$B98="ITP",IF(ISBLANK(ORARIO!Y51)=TRUE,"",ORARIO!Y51),"")</f>
        <v/>
      </c>
      <c r="AL51" s="4" t="str">
        <f>IF('DOCENTI-CLASSI-MATERIE'!$B98="ITP",IF(ISBLANK(ORARIO!#REF!)=TRUE,"",ORARIO!#REF!),"")</f>
        <v/>
      </c>
      <c r="AM51" s="4" t="str">
        <f>IF('DOCENTI-CLASSI-MATERIE'!$B98="ITP",IF(ISBLANK(ORARIO!#REF!)=TRUE,"",ORARIO!#REF!),"")</f>
        <v/>
      </c>
      <c r="AN51" s="4" t="str">
        <f>IF('DOCENTI-CLASSI-MATERIE'!$B98="ITP",IF(ISBLANK(ORARIO!#REF!)=TRUE,"",ORARIO!#REF!),"")</f>
        <v/>
      </c>
      <c r="AO51" s="6" t="str">
        <f>IF('DOCENTI-CLASSI-MATERIE'!$B98="ITP",IF(ISBLANK(ORARIO!#REF!)=TRUE,"",ORARIO!#REF!),"")</f>
        <v/>
      </c>
      <c r="AP51" s="5" t="str">
        <f>IF('DOCENTI-CLASSI-MATERIE'!$B98="ITP",IF(ISBLANK(ORARIO!Z51)=TRUE,"",ORARIO!Z51),"")</f>
        <v/>
      </c>
      <c r="AQ51" s="4" t="str">
        <f>IF('DOCENTI-CLASSI-MATERIE'!$B98="ITP",IF(ISBLANK(ORARIO!AA51)=TRUE,"",ORARIO!AA51),"")</f>
        <v/>
      </c>
      <c r="AR51" s="4" t="str">
        <f>IF('DOCENTI-CLASSI-MATERIE'!$B98="ITP",IF(ISBLANK(ORARIO!AB51)=TRUE,"",ORARIO!AB51),"")</f>
        <v/>
      </c>
      <c r="AS51" s="4" t="str">
        <f>IF('DOCENTI-CLASSI-MATERIE'!$B98="ITP",IF(ISBLANK(ORARIO!AC51)=TRUE,"",ORARIO!AC51),"")</f>
        <v/>
      </c>
      <c r="AT51" s="4" t="str">
        <f>IF('DOCENTI-CLASSI-MATERIE'!$B98="ITP",IF(ISBLANK(ORARIO!AD51)=TRUE,"",ORARIO!AD51),"")</f>
        <v/>
      </c>
      <c r="AU51" s="4" t="str">
        <f>IF('DOCENTI-CLASSI-MATERIE'!$B98="ITP",IF(ISBLANK(ORARIO!#REF!)=TRUE,"",ORARIO!#REF!),"")</f>
        <v/>
      </c>
      <c r="AV51" s="4" t="str">
        <f>IF('DOCENTI-CLASSI-MATERIE'!$B98="ITP",IF(ISBLANK(ORARIO!#REF!)=TRUE,"",ORARIO!#REF!),"")</f>
        <v/>
      </c>
      <c r="AW51" s="4" t="str">
        <f>IF('DOCENTI-CLASSI-MATERIE'!$B98="ITP",IF(ISBLANK(ORARIO!#REF!)=TRUE,"",ORARIO!#REF!),"")</f>
        <v/>
      </c>
      <c r="AX51" s="4" t="str">
        <f>IF('DOCENTI-CLASSI-MATERIE'!$B98="ITP",IF(ISBLANK(ORARIO!#REF!)=TRUE,"",ORARIO!#REF!),"")</f>
        <v/>
      </c>
      <c r="AY51" s="6" t="str">
        <f>IF('DOCENTI-CLASSI-MATERIE'!$B98="ITP",IF(ISBLANK(ORARIO!#REF!)=TRUE,"",ORARIO!#REF!),"")</f>
        <v/>
      </c>
      <c r="AZ51" s="5" t="str">
        <f>IF('DOCENTI-CLASSI-MATERIE'!$B98="ITP",IF(ISBLANK(ORARIO!AE51)=TRUE,"",ORARIO!AE51),"")</f>
        <v/>
      </c>
      <c r="BA51" s="4" t="str">
        <f>IF('DOCENTI-CLASSI-MATERIE'!$B98="ITP",IF(ISBLANK(ORARIO!AF51)=TRUE,"",ORARIO!AF51),"")</f>
        <v/>
      </c>
      <c r="BB51" s="4" t="str">
        <f>IF('DOCENTI-CLASSI-MATERIE'!$B98="ITP",IF(ISBLANK(ORARIO!AG51)=TRUE,"",ORARIO!AG51),"")</f>
        <v/>
      </c>
      <c r="BC51" s="4" t="str">
        <f>IF('DOCENTI-CLASSI-MATERIE'!$B98="ITP",IF(ISBLANK(ORARIO!AH51)=TRUE,"",ORARIO!AH51),"")</f>
        <v/>
      </c>
      <c r="BD51" s="4" t="str">
        <f>IF('DOCENTI-CLASSI-MATERIE'!$B98="ITP",IF(ISBLANK(ORARIO!AI51)=TRUE,"",ORARIO!AI51),"")</f>
        <v/>
      </c>
      <c r="BE51" s="4" t="str">
        <f>IF('DOCENTI-CLASSI-MATERIE'!$B98="ITP",IF(ISBLANK(ORARIO!#REF!)=TRUE,"",ORARIO!#REF!),"")</f>
        <v/>
      </c>
      <c r="BF51" s="4" t="str">
        <f>IF('DOCENTI-CLASSI-MATERIE'!$B98="ITP",IF(ISBLANK(ORARIO!#REF!)=TRUE,"",ORARIO!#REF!),"")</f>
        <v/>
      </c>
      <c r="BG51" s="4" t="str">
        <f>IF('DOCENTI-CLASSI-MATERIE'!$B98="ITP",IF(ISBLANK(ORARIO!#REF!)=TRUE,"",ORARIO!#REF!),"")</f>
        <v/>
      </c>
      <c r="BH51" s="4" t="str">
        <f>IF('DOCENTI-CLASSI-MATERIE'!$B98="ITP",IF(ISBLANK(ORARIO!#REF!)=TRUE,"",ORARIO!#REF!),"")</f>
        <v/>
      </c>
      <c r="BI51" s="6" t="str">
        <f>IF('DOCENTI-CLASSI-MATERIE'!$B98="ITP",IF(ISBLANK(ORARIO!#REF!)=TRUE,"",ORARIO!#REF!),"")</f>
        <v/>
      </c>
    </row>
    <row r="52" spans="1:61" ht="20.100000000000001" customHeight="1">
      <c r="A52" s="79" t="str">
        <f>IF('DOCENTI-CLASSI-MATERIE'!B100="ITP",'DOCENTI-CLASSI-MATERIE'!A100,"")</f>
        <v/>
      </c>
      <c r="B52" s="5" t="str">
        <f>IF('DOCENTI-CLASSI-MATERIE'!$B100="ITP",IF(ISBLANK(ORARIO!C52)=TRUE,"",ORARIO!C52),"")</f>
        <v/>
      </c>
      <c r="C52" s="4" t="str">
        <f>IF('DOCENTI-CLASSI-MATERIE'!$B100="ITP",IF(ISBLANK(ORARIO!D52)=TRUE,"",ORARIO!D52),"")</f>
        <v/>
      </c>
      <c r="D52" s="4" t="str">
        <f>IF('DOCENTI-CLASSI-MATERIE'!$B100="ITP",IF(ISBLANK(ORARIO!E52)=TRUE,"",ORARIO!E52),"")</f>
        <v/>
      </c>
      <c r="E52" s="4" t="str">
        <f>IF('DOCENTI-CLASSI-MATERIE'!$B100="ITP",IF(ISBLANK(ORARIO!F52)=TRUE,"",ORARIO!F52),"")</f>
        <v/>
      </c>
      <c r="F52" s="4" t="str">
        <f>IF('DOCENTI-CLASSI-MATERIE'!$B100="ITP",IF(ISBLANK(ORARIO!G52)=TRUE,"",ORARIO!G52),"")</f>
        <v/>
      </c>
      <c r="G52" s="4" t="str">
        <f>IF('DOCENTI-CLASSI-MATERIE'!$B100="ITP",IF(ISBLANK(ORARIO!#REF!)=TRUE,"",ORARIO!#REF!),"")</f>
        <v/>
      </c>
      <c r="H52" s="4" t="str">
        <f>IF('DOCENTI-CLASSI-MATERIE'!$B100="ITP",IF(ISBLANK(ORARIO!#REF!)=TRUE,"",ORARIO!#REF!),"")</f>
        <v/>
      </c>
      <c r="I52" s="4" t="str">
        <f>IF('DOCENTI-CLASSI-MATERIE'!$B100="ITP",IF(ISBLANK(ORARIO!#REF!)=TRUE,"",ORARIO!#REF!),"")</f>
        <v/>
      </c>
      <c r="J52" s="4" t="str">
        <f>IF('DOCENTI-CLASSI-MATERIE'!$B100="ITP",IF(ISBLANK(ORARIO!#REF!)=TRUE,"",ORARIO!#REF!),"")</f>
        <v/>
      </c>
      <c r="K52" s="6" t="str">
        <f>IF('DOCENTI-CLASSI-MATERIE'!$B100="ITP",IF(ISBLANK(ORARIO!#REF!)=TRUE,"",ORARIO!#REF!),"")</f>
        <v/>
      </c>
      <c r="L52" s="5" t="str">
        <f>IF('DOCENTI-CLASSI-MATERIE'!$B100="ITP",IF(ISBLANK(ORARIO!H52)=TRUE,"",ORARIO!H52),"")</f>
        <v/>
      </c>
      <c r="M52" s="4" t="str">
        <f>IF('DOCENTI-CLASSI-MATERIE'!$B100="ITP",IF(ISBLANK(ORARIO!I52)=TRUE,"",ORARIO!I52),"")</f>
        <v/>
      </c>
      <c r="N52" s="4" t="str">
        <f>IF('DOCENTI-CLASSI-MATERIE'!$B100="ITP",IF(ISBLANK(ORARIO!J52)=TRUE,"",ORARIO!J52),"")</f>
        <v/>
      </c>
      <c r="O52" s="4" t="str">
        <f>IF('DOCENTI-CLASSI-MATERIE'!$B100="ITP",IF(ISBLANK(ORARIO!K52)=TRUE,"",ORARIO!K52),"")</f>
        <v/>
      </c>
      <c r="P52" s="4" t="str">
        <f>IF('DOCENTI-CLASSI-MATERIE'!$B100="ITP",IF(ISBLANK(ORARIO!L52)=TRUE,"",ORARIO!L52),"")</f>
        <v/>
      </c>
      <c r="Q52" s="4" t="str">
        <f>IF('DOCENTI-CLASSI-MATERIE'!$B100="ITP",IF(ISBLANK(ORARIO!M52)=TRUE,"",ORARIO!M52),"")</f>
        <v/>
      </c>
      <c r="R52" s="4" t="str">
        <f>IF('DOCENTI-CLASSI-MATERIE'!$B100="ITP",IF(ISBLANK(ORARIO!#REF!)=TRUE,"",ORARIO!#REF!),"")</f>
        <v/>
      </c>
      <c r="S52" s="4" t="str">
        <f>IF('DOCENTI-CLASSI-MATERIE'!$B100="ITP",IF(ISBLANK(ORARIO!#REF!)=TRUE,"",ORARIO!#REF!),"")</f>
        <v/>
      </c>
      <c r="T52" s="4" t="str">
        <f>IF('DOCENTI-CLASSI-MATERIE'!$B100="ITP",IF(ISBLANK(ORARIO!#REF!)=TRUE,"",ORARIO!#REF!),"")</f>
        <v/>
      </c>
      <c r="U52" s="6" t="str">
        <f>IF('DOCENTI-CLASSI-MATERIE'!$B100="ITP",IF(ISBLANK(ORARIO!#REF!)=TRUE,"",ORARIO!#REF!),"")</f>
        <v/>
      </c>
      <c r="V52" s="5" t="str">
        <f>IF('DOCENTI-CLASSI-MATERIE'!$B100="ITP",IF(ISBLANK(ORARIO!N52)=TRUE,"",ORARIO!N52),"")</f>
        <v/>
      </c>
      <c r="W52" s="4" t="str">
        <f>IF('DOCENTI-CLASSI-MATERIE'!$B100="ITP",IF(ISBLANK(ORARIO!O52)=TRUE,"",ORARIO!O52),"")</f>
        <v/>
      </c>
      <c r="X52" s="4" t="str">
        <f>IF('DOCENTI-CLASSI-MATERIE'!$B100="ITP",IF(ISBLANK(ORARIO!P52)=TRUE,"",ORARIO!P52),"")</f>
        <v/>
      </c>
      <c r="Y52" s="4" t="str">
        <f>IF('DOCENTI-CLASSI-MATERIE'!$B100="ITP",IF(ISBLANK(ORARIO!Q52)=TRUE,"",ORARIO!Q52),"")</f>
        <v/>
      </c>
      <c r="Z52" s="4" t="str">
        <f>IF('DOCENTI-CLASSI-MATERIE'!$B100="ITP",IF(ISBLANK(ORARIO!R52)=TRUE,"",ORARIO!R52),"")</f>
        <v/>
      </c>
      <c r="AA52" s="4" t="str">
        <f>IF('DOCENTI-CLASSI-MATERIE'!$B100="ITP",IF(ISBLANK(ORARIO!S52)=TRUE,"",ORARIO!S52),"")</f>
        <v/>
      </c>
      <c r="AB52" s="4" t="str">
        <f>IF('DOCENTI-CLASSI-MATERIE'!$B100="ITP",IF(ISBLANK(ORARIO!#REF!)=TRUE,"",ORARIO!#REF!),"")</f>
        <v/>
      </c>
      <c r="AC52" s="4" t="str">
        <f>IF('DOCENTI-CLASSI-MATERIE'!$B100="ITP",IF(ISBLANK(ORARIO!#REF!)=TRUE,"",ORARIO!#REF!),"")</f>
        <v/>
      </c>
      <c r="AD52" s="4" t="str">
        <f>IF('DOCENTI-CLASSI-MATERIE'!$B100="ITP",IF(ISBLANK(ORARIO!#REF!)=TRUE,"",ORARIO!#REF!),"")</f>
        <v/>
      </c>
      <c r="AE52" s="6" t="str">
        <f>IF('DOCENTI-CLASSI-MATERIE'!$B100="ITP",IF(ISBLANK(ORARIO!#REF!)=TRUE,"",ORARIO!#REF!),"")</f>
        <v/>
      </c>
      <c r="AF52" s="5" t="str">
        <f>IF('DOCENTI-CLASSI-MATERIE'!$B100="ITP",IF(ISBLANK(ORARIO!T52)=TRUE,"",ORARIO!T52),"")</f>
        <v/>
      </c>
      <c r="AG52" s="4" t="str">
        <f>IF('DOCENTI-CLASSI-MATERIE'!$B100="ITP",IF(ISBLANK(ORARIO!U52)=TRUE,"",ORARIO!U52),"")</f>
        <v/>
      </c>
      <c r="AH52" s="4" t="str">
        <f>IF('DOCENTI-CLASSI-MATERIE'!$B100="ITP",IF(ISBLANK(ORARIO!V52)=TRUE,"",ORARIO!V52),"")</f>
        <v/>
      </c>
      <c r="AI52" s="4" t="str">
        <f>IF('DOCENTI-CLASSI-MATERIE'!$B100="ITP",IF(ISBLANK(ORARIO!W52)=TRUE,"",ORARIO!W52),"")</f>
        <v/>
      </c>
      <c r="AJ52" s="4" t="str">
        <f>IF('DOCENTI-CLASSI-MATERIE'!$B100="ITP",IF(ISBLANK(ORARIO!X52)=TRUE,"",ORARIO!X52),"")</f>
        <v/>
      </c>
      <c r="AK52" s="4" t="str">
        <f>IF('DOCENTI-CLASSI-MATERIE'!$B100="ITP",IF(ISBLANK(ORARIO!Y52)=TRUE,"",ORARIO!Y52),"")</f>
        <v/>
      </c>
      <c r="AL52" s="4" t="str">
        <f>IF('DOCENTI-CLASSI-MATERIE'!$B100="ITP",IF(ISBLANK(ORARIO!#REF!)=TRUE,"",ORARIO!#REF!),"")</f>
        <v/>
      </c>
      <c r="AM52" s="4" t="str">
        <f>IF('DOCENTI-CLASSI-MATERIE'!$B100="ITP",IF(ISBLANK(ORARIO!#REF!)=TRUE,"",ORARIO!#REF!),"")</f>
        <v/>
      </c>
      <c r="AN52" s="4" t="str">
        <f>IF('DOCENTI-CLASSI-MATERIE'!$B100="ITP",IF(ISBLANK(ORARIO!#REF!)=TRUE,"",ORARIO!#REF!),"")</f>
        <v/>
      </c>
      <c r="AO52" s="6" t="str">
        <f>IF('DOCENTI-CLASSI-MATERIE'!$B100="ITP",IF(ISBLANK(ORARIO!#REF!)=TRUE,"",ORARIO!#REF!),"")</f>
        <v/>
      </c>
      <c r="AP52" s="5" t="str">
        <f>IF('DOCENTI-CLASSI-MATERIE'!$B100="ITP",IF(ISBLANK(ORARIO!Z52)=TRUE,"",ORARIO!Z52),"")</f>
        <v/>
      </c>
      <c r="AQ52" s="4" t="str">
        <f>IF('DOCENTI-CLASSI-MATERIE'!$B100="ITP",IF(ISBLANK(ORARIO!AA52)=TRUE,"",ORARIO!AA52),"")</f>
        <v/>
      </c>
      <c r="AR52" s="4" t="str">
        <f>IF('DOCENTI-CLASSI-MATERIE'!$B100="ITP",IF(ISBLANK(ORARIO!AB52)=TRUE,"",ORARIO!AB52),"")</f>
        <v/>
      </c>
      <c r="AS52" s="4" t="str">
        <f>IF('DOCENTI-CLASSI-MATERIE'!$B100="ITP",IF(ISBLANK(ORARIO!AC52)=TRUE,"",ORARIO!AC52),"")</f>
        <v/>
      </c>
      <c r="AT52" s="4" t="str">
        <f>IF('DOCENTI-CLASSI-MATERIE'!$B100="ITP",IF(ISBLANK(ORARIO!AD52)=TRUE,"",ORARIO!AD52),"")</f>
        <v/>
      </c>
      <c r="AU52" s="4" t="str">
        <f>IF('DOCENTI-CLASSI-MATERIE'!$B100="ITP",IF(ISBLANK(ORARIO!#REF!)=TRUE,"",ORARIO!#REF!),"")</f>
        <v/>
      </c>
      <c r="AV52" s="4" t="str">
        <f>IF('DOCENTI-CLASSI-MATERIE'!$B100="ITP",IF(ISBLANK(ORARIO!#REF!)=TRUE,"",ORARIO!#REF!),"")</f>
        <v/>
      </c>
      <c r="AW52" s="4" t="str">
        <f>IF('DOCENTI-CLASSI-MATERIE'!$B100="ITP",IF(ISBLANK(ORARIO!#REF!)=TRUE,"",ORARIO!#REF!),"")</f>
        <v/>
      </c>
      <c r="AX52" s="4" t="str">
        <f>IF('DOCENTI-CLASSI-MATERIE'!$B100="ITP",IF(ISBLANK(ORARIO!#REF!)=TRUE,"",ORARIO!#REF!),"")</f>
        <v/>
      </c>
      <c r="AY52" s="6" t="str">
        <f>IF('DOCENTI-CLASSI-MATERIE'!$B100="ITP",IF(ISBLANK(ORARIO!#REF!)=TRUE,"",ORARIO!#REF!),"")</f>
        <v/>
      </c>
      <c r="AZ52" s="5" t="str">
        <f>IF('DOCENTI-CLASSI-MATERIE'!$B100="ITP",IF(ISBLANK(ORARIO!AE52)=TRUE,"",ORARIO!AE52),"")</f>
        <v/>
      </c>
      <c r="BA52" s="4" t="str">
        <f>IF('DOCENTI-CLASSI-MATERIE'!$B100="ITP",IF(ISBLANK(ORARIO!AF52)=TRUE,"",ORARIO!AF52),"")</f>
        <v/>
      </c>
      <c r="BB52" s="4" t="str">
        <f>IF('DOCENTI-CLASSI-MATERIE'!$B100="ITP",IF(ISBLANK(ORARIO!AG52)=TRUE,"",ORARIO!AG52),"")</f>
        <v/>
      </c>
      <c r="BC52" s="4" t="str">
        <f>IF('DOCENTI-CLASSI-MATERIE'!$B100="ITP",IF(ISBLANK(ORARIO!AH52)=TRUE,"",ORARIO!AH52),"")</f>
        <v/>
      </c>
      <c r="BD52" s="4" t="str">
        <f>IF('DOCENTI-CLASSI-MATERIE'!$B100="ITP",IF(ISBLANK(ORARIO!AI52)=TRUE,"",ORARIO!AI52),"")</f>
        <v/>
      </c>
      <c r="BE52" s="4" t="str">
        <f>IF('DOCENTI-CLASSI-MATERIE'!$B100="ITP",IF(ISBLANK(ORARIO!#REF!)=TRUE,"",ORARIO!#REF!),"")</f>
        <v/>
      </c>
      <c r="BF52" s="4" t="str">
        <f>IF('DOCENTI-CLASSI-MATERIE'!$B100="ITP",IF(ISBLANK(ORARIO!#REF!)=TRUE,"",ORARIO!#REF!),"")</f>
        <v/>
      </c>
      <c r="BG52" s="4" t="str">
        <f>IF('DOCENTI-CLASSI-MATERIE'!$B100="ITP",IF(ISBLANK(ORARIO!#REF!)=TRUE,"",ORARIO!#REF!),"")</f>
        <v/>
      </c>
      <c r="BH52" s="4" t="str">
        <f>IF('DOCENTI-CLASSI-MATERIE'!$B100="ITP",IF(ISBLANK(ORARIO!#REF!)=TRUE,"",ORARIO!#REF!),"")</f>
        <v/>
      </c>
      <c r="BI52" s="6" t="str">
        <f>IF('DOCENTI-CLASSI-MATERIE'!$B100="ITP",IF(ISBLANK(ORARIO!#REF!)=TRUE,"",ORARIO!#REF!),"")</f>
        <v/>
      </c>
    </row>
    <row r="53" spans="1:61" ht="20.100000000000001" customHeight="1">
      <c r="A53" s="79" t="str">
        <f>IF('DOCENTI-CLASSI-MATERIE'!B102="ITP",'DOCENTI-CLASSI-MATERIE'!A102,"")</f>
        <v>VECCHIESCHI</v>
      </c>
      <c r="B53" s="5" t="str">
        <f>IF('DOCENTI-CLASSI-MATERIE'!$B102="ITP",IF(ISBLANK(ORARIO!C53)=TRUE,"",ORARIO!C53),"")</f>
        <v/>
      </c>
      <c r="C53" s="4" t="str">
        <f>IF('DOCENTI-CLASSI-MATERIE'!$B102="ITP",IF(ISBLANK(ORARIO!D53)=TRUE,"",ORARIO!D53),"")</f>
        <v>1M</v>
      </c>
      <c r="D53" s="4" t="str">
        <f>IF('DOCENTI-CLASSI-MATERIE'!$B102="ITP",IF(ISBLANK(ORARIO!E53)=TRUE,"",ORARIO!E53),"")</f>
        <v/>
      </c>
      <c r="E53" s="4" t="str">
        <f>IF('DOCENTI-CLASSI-MATERIE'!$B102="ITP",IF(ISBLANK(ORARIO!F53)=TRUE,"",ORARIO!F53),"")</f>
        <v>2M</v>
      </c>
      <c r="F53" s="4" t="str">
        <f>IF('DOCENTI-CLASSI-MATERIE'!$B102="ITP",IF(ISBLANK(ORARIO!G53)=TRUE,"",ORARIO!G53),"")</f>
        <v/>
      </c>
      <c r="G53" s="4" t="e">
        <f>IF('DOCENTI-CLASSI-MATERIE'!$B102="ITP",IF(ISBLANK(ORARIO!#REF!)=TRUE,"",ORARIO!#REF!),"")</f>
        <v>#REF!</v>
      </c>
      <c r="H53" s="4" t="e">
        <f>IF('DOCENTI-CLASSI-MATERIE'!$B102="ITP",IF(ISBLANK(ORARIO!#REF!)=TRUE,"",ORARIO!#REF!),"")</f>
        <v>#REF!</v>
      </c>
      <c r="I53" s="4" t="e">
        <f>IF('DOCENTI-CLASSI-MATERIE'!$B102="ITP",IF(ISBLANK(ORARIO!#REF!)=TRUE,"",ORARIO!#REF!),"")</f>
        <v>#REF!</v>
      </c>
      <c r="J53" s="4" t="e">
        <f>IF('DOCENTI-CLASSI-MATERIE'!$B102="ITP",IF(ISBLANK(ORARIO!#REF!)=TRUE,"",ORARIO!#REF!),"")</f>
        <v>#REF!</v>
      </c>
      <c r="K53" s="6" t="e">
        <f>IF('DOCENTI-CLASSI-MATERIE'!$B102="ITP",IF(ISBLANK(ORARIO!#REF!)=TRUE,"",ORARIO!#REF!),"")</f>
        <v>#REF!</v>
      </c>
      <c r="L53" s="5" t="str">
        <f>IF('DOCENTI-CLASSI-MATERIE'!$B102="ITP",IF(ISBLANK(ORARIO!H53)=TRUE,"",ORARIO!H53),"")</f>
        <v/>
      </c>
      <c r="M53" s="4" t="str">
        <f>IF('DOCENTI-CLASSI-MATERIE'!$B102="ITP",IF(ISBLANK(ORARIO!I53)=TRUE,"",ORARIO!I53),"")</f>
        <v/>
      </c>
      <c r="N53" s="4" t="str">
        <f>IF('DOCENTI-CLASSI-MATERIE'!$B102="ITP",IF(ISBLANK(ORARIO!J53)=TRUE,"",ORARIO!J53),"")</f>
        <v/>
      </c>
      <c r="O53" s="4" t="str">
        <f>IF('DOCENTI-CLASSI-MATERIE'!$B102="ITP",IF(ISBLANK(ORARIO!K53)=TRUE,"",ORARIO!K53),"")</f>
        <v/>
      </c>
      <c r="P53" s="4" t="str">
        <f>IF('DOCENTI-CLASSI-MATERIE'!$B102="ITP",IF(ISBLANK(ORARIO!L53)=TRUE,"",ORARIO!L53),"")</f>
        <v/>
      </c>
      <c r="Q53" s="4" t="str">
        <f>IF('DOCENTI-CLASSI-MATERIE'!$B102="ITP",IF(ISBLANK(ORARIO!M53)=TRUE,"",ORARIO!M53),"")</f>
        <v/>
      </c>
      <c r="R53" s="4" t="e">
        <f>IF('DOCENTI-CLASSI-MATERIE'!$B102="ITP",IF(ISBLANK(ORARIO!#REF!)=TRUE,"",ORARIO!#REF!),"")</f>
        <v>#REF!</v>
      </c>
      <c r="S53" s="4" t="e">
        <f>IF('DOCENTI-CLASSI-MATERIE'!$B102="ITP",IF(ISBLANK(ORARIO!#REF!)=TRUE,"",ORARIO!#REF!),"")</f>
        <v>#REF!</v>
      </c>
      <c r="T53" s="4" t="e">
        <f>IF('DOCENTI-CLASSI-MATERIE'!$B102="ITP",IF(ISBLANK(ORARIO!#REF!)=TRUE,"",ORARIO!#REF!),"")</f>
        <v>#REF!</v>
      </c>
      <c r="U53" s="6" t="e">
        <f>IF('DOCENTI-CLASSI-MATERIE'!$B102="ITP",IF(ISBLANK(ORARIO!#REF!)=TRUE,"",ORARIO!#REF!),"")</f>
        <v>#REF!</v>
      </c>
      <c r="V53" s="5" t="str">
        <f>IF('DOCENTI-CLASSI-MATERIE'!$B102="ITP",IF(ISBLANK(ORARIO!N53)=TRUE,"",ORARIO!N53),"")</f>
        <v/>
      </c>
      <c r="W53" s="4" t="str">
        <f>IF('DOCENTI-CLASSI-MATERIE'!$B102="ITP",IF(ISBLANK(ORARIO!O53)=TRUE,"",ORARIO!O53),"")</f>
        <v/>
      </c>
      <c r="X53" s="4" t="str">
        <f>IF('DOCENTI-CLASSI-MATERIE'!$B102="ITP",IF(ISBLANK(ORARIO!P53)=TRUE,"",ORARIO!P53),"")</f>
        <v/>
      </c>
      <c r="Y53" s="4" t="str">
        <f>IF('DOCENTI-CLASSI-MATERIE'!$B102="ITP",IF(ISBLANK(ORARIO!Q53)=TRUE,"",ORARIO!Q53),"")</f>
        <v/>
      </c>
      <c r="Z53" s="4" t="str">
        <f>IF('DOCENTI-CLASSI-MATERIE'!$B102="ITP",IF(ISBLANK(ORARIO!R53)=TRUE,"",ORARIO!R53),"")</f>
        <v>1T</v>
      </c>
      <c r="AA53" s="4" t="str">
        <f>IF('DOCENTI-CLASSI-MATERIE'!$B102="ITP",IF(ISBLANK(ORARIO!S53)=TRUE,"",ORARIO!S53),"")</f>
        <v>1T</v>
      </c>
      <c r="AB53" s="4" t="e">
        <f>IF('DOCENTI-CLASSI-MATERIE'!$B102="ITP",IF(ISBLANK(ORARIO!#REF!)=TRUE,"",ORARIO!#REF!),"")</f>
        <v>#REF!</v>
      </c>
      <c r="AC53" s="4" t="e">
        <f>IF('DOCENTI-CLASSI-MATERIE'!$B102="ITP",IF(ISBLANK(ORARIO!#REF!)=TRUE,"",ORARIO!#REF!),"")</f>
        <v>#REF!</v>
      </c>
      <c r="AD53" s="4" t="e">
        <f>IF('DOCENTI-CLASSI-MATERIE'!$B102="ITP",IF(ISBLANK(ORARIO!#REF!)=TRUE,"",ORARIO!#REF!),"")</f>
        <v>#REF!</v>
      </c>
      <c r="AE53" s="6" t="e">
        <f>IF('DOCENTI-CLASSI-MATERIE'!$B102="ITP",IF(ISBLANK(ORARIO!#REF!)=TRUE,"",ORARIO!#REF!),"")</f>
        <v>#REF!</v>
      </c>
      <c r="AF53" s="5" t="str">
        <f>IF('DOCENTI-CLASSI-MATERIE'!$B102="ITP",IF(ISBLANK(ORARIO!T53)=TRUE,"",ORARIO!T53),"")</f>
        <v/>
      </c>
      <c r="AG53" s="4" t="str">
        <f>IF('DOCENTI-CLASSI-MATERIE'!$B102="ITP",IF(ISBLANK(ORARIO!U53)=TRUE,"",ORARIO!U53),"")</f>
        <v/>
      </c>
      <c r="AH53" s="4" t="str">
        <f>IF('DOCENTI-CLASSI-MATERIE'!$B102="ITP",IF(ISBLANK(ORARIO!V53)=TRUE,"",ORARIO!V53),"")</f>
        <v/>
      </c>
      <c r="AI53" s="4" t="str">
        <f>IF('DOCENTI-CLASSI-MATERIE'!$B102="ITP",IF(ISBLANK(ORARIO!W53)=TRUE,"",ORARIO!W53),"")</f>
        <v/>
      </c>
      <c r="AJ53" s="4" t="str">
        <f>IF('DOCENTI-CLASSI-MATERIE'!$B102="ITP",IF(ISBLANK(ORARIO!X53)=TRUE,"",ORARIO!X53),"")</f>
        <v/>
      </c>
      <c r="AK53" s="4" t="str">
        <f>IF('DOCENTI-CLASSI-MATERIE'!$B102="ITP",IF(ISBLANK(ORARIO!Y53)=TRUE,"",ORARIO!Y53),"")</f>
        <v/>
      </c>
      <c r="AL53" s="4" t="e">
        <f>IF('DOCENTI-CLASSI-MATERIE'!$B102="ITP",IF(ISBLANK(ORARIO!#REF!)=TRUE,"",ORARIO!#REF!),"")</f>
        <v>#REF!</v>
      </c>
      <c r="AM53" s="4" t="e">
        <f>IF('DOCENTI-CLASSI-MATERIE'!$B102="ITP",IF(ISBLANK(ORARIO!#REF!)=TRUE,"",ORARIO!#REF!),"")</f>
        <v>#REF!</v>
      </c>
      <c r="AN53" s="4" t="e">
        <f>IF('DOCENTI-CLASSI-MATERIE'!$B102="ITP",IF(ISBLANK(ORARIO!#REF!)=TRUE,"",ORARIO!#REF!),"")</f>
        <v>#REF!</v>
      </c>
      <c r="AO53" s="6" t="e">
        <f>IF('DOCENTI-CLASSI-MATERIE'!$B102="ITP",IF(ISBLANK(ORARIO!#REF!)=TRUE,"",ORARIO!#REF!),"")</f>
        <v>#REF!</v>
      </c>
      <c r="AP53" s="5" t="str">
        <f>IF('DOCENTI-CLASSI-MATERIE'!$B102="ITP",IF(ISBLANK(ORARIO!Z53)=TRUE,"",ORARIO!Z53),"")</f>
        <v/>
      </c>
      <c r="AQ53" s="4" t="str">
        <f>IF('DOCENTI-CLASSI-MATERIE'!$B102="ITP",IF(ISBLANK(ORARIO!AA53)=TRUE,"",ORARIO!AA53),"")</f>
        <v/>
      </c>
      <c r="AR53" s="4" t="str">
        <f>IF('DOCENTI-CLASSI-MATERIE'!$B102="ITP",IF(ISBLANK(ORARIO!AB53)=TRUE,"",ORARIO!AB53),"")</f>
        <v/>
      </c>
      <c r="AS53" s="4" t="str">
        <f>IF('DOCENTI-CLASSI-MATERIE'!$B102="ITP",IF(ISBLANK(ORARIO!AC53)=TRUE,"",ORARIO!AC53),"")</f>
        <v/>
      </c>
      <c r="AT53" s="4" t="str">
        <f>IF('DOCENTI-CLASSI-MATERIE'!$B102="ITP",IF(ISBLANK(ORARIO!AD53)=TRUE,"",ORARIO!AD53),"")</f>
        <v/>
      </c>
      <c r="AU53" s="4" t="e">
        <f>IF('DOCENTI-CLASSI-MATERIE'!$B102="ITP",IF(ISBLANK(ORARIO!#REF!)=TRUE,"",ORARIO!#REF!),"")</f>
        <v>#REF!</v>
      </c>
      <c r="AV53" s="4" t="e">
        <f>IF('DOCENTI-CLASSI-MATERIE'!$B102="ITP",IF(ISBLANK(ORARIO!#REF!)=TRUE,"",ORARIO!#REF!),"")</f>
        <v>#REF!</v>
      </c>
      <c r="AW53" s="4" t="e">
        <f>IF('DOCENTI-CLASSI-MATERIE'!$B102="ITP",IF(ISBLANK(ORARIO!#REF!)=TRUE,"",ORARIO!#REF!),"")</f>
        <v>#REF!</v>
      </c>
      <c r="AX53" s="4" t="e">
        <f>IF('DOCENTI-CLASSI-MATERIE'!$B102="ITP",IF(ISBLANK(ORARIO!#REF!)=TRUE,"",ORARIO!#REF!),"")</f>
        <v>#REF!</v>
      </c>
      <c r="AY53" s="6" t="e">
        <f>IF('DOCENTI-CLASSI-MATERIE'!$B102="ITP",IF(ISBLANK(ORARIO!#REF!)=TRUE,"",ORARIO!#REF!),"")</f>
        <v>#REF!</v>
      </c>
      <c r="AZ53" s="5" t="str">
        <f>IF('DOCENTI-CLASSI-MATERIE'!$B102="ITP",IF(ISBLANK(ORARIO!AE53)=TRUE,"",ORARIO!AE53),"")</f>
        <v/>
      </c>
      <c r="BA53" s="4" t="str">
        <f>IF('DOCENTI-CLASSI-MATERIE'!$B102="ITP",IF(ISBLANK(ORARIO!AF53)=TRUE,"",ORARIO!AF53),"")</f>
        <v/>
      </c>
      <c r="BB53" s="4" t="str">
        <f>IF('DOCENTI-CLASSI-MATERIE'!$B102="ITP",IF(ISBLANK(ORARIO!AG53)=TRUE,"",ORARIO!AG53),"")</f>
        <v/>
      </c>
      <c r="BC53" s="4" t="str">
        <f>IF('DOCENTI-CLASSI-MATERIE'!$B102="ITP",IF(ISBLANK(ORARIO!AH53)=TRUE,"",ORARIO!AH53),"")</f>
        <v/>
      </c>
      <c r="BD53" s="4" t="str">
        <f>IF('DOCENTI-CLASSI-MATERIE'!$B102="ITP",IF(ISBLANK(ORARIO!AI53)=TRUE,"",ORARIO!AI53),"")</f>
        <v/>
      </c>
      <c r="BE53" s="4" t="e">
        <f>IF('DOCENTI-CLASSI-MATERIE'!$B102="ITP",IF(ISBLANK(ORARIO!#REF!)=TRUE,"",ORARIO!#REF!),"")</f>
        <v>#REF!</v>
      </c>
      <c r="BF53" s="4" t="e">
        <f>IF('DOCENTI-CLASSI-MATERIE'!$B102="ITP",IF(ISBLANK(ORARIO!#REF!)=TRUE,"",ORARIO!#REF!),"")</f>
        <v>#REF!</v>
      </c>
      <c r="BG53" s="4" t="e">
        <f>IF('DOCENTI-CLASSI-MATERIE'!$B102="ITP",IF(ISBLANK(ORARIO!#REF!)=TRUE,"",ORARIO!#REF!),"")</f>
        <v>#REF!</v>
      </c>
      <c r="BH53" s="4" t="e">
        <f>IF('DOCENTI-CLASSI-MATERIE'!$B102="ITP",IF(ISBLANK(ORARIO!#REF!)=TRUE,"",ORARIO!#REF!),"")</f>
        <v>#REF!</v>
      </c>
      <c r="BI53" s="6" t="e">
        <f>IF('DOCENTI-CLASSI-MATERIE'!$B102="ITP",IF(ISBLANK(ORARIO!#REF!)=TRUE,"",ORARIO!#REF!),"")</f>
        <v>#REF!</v>
      </c>
    </row>
    <row r="54" spans="1:61" ht="20.100000000000001" customHeight="1">
      <c r="A54" s="79" t="str">
        <f>IF('DOCENTI-CLASSI-MATERIE'!B104="ITP",'DOCENTI-CLASSI-MATERIE'!A104,"")</f>
        <v/>
      </c>
      <c r="B54" s="5" t="str">
        <f>IF('DOCENTI-CLASSI-MATERIE'!$B104="ITP",IF(ISBLANK(ORARIO!C54)=TRUE,"",ORARIO!C54),"")</f>
        <v/>
      </c>
      <c r="C54" s="4" t="str">
        <f>IF('DOCENTI-CLASSI-MATERIE'!$B104="ITP",IF(ISBLANK(ORARIO!D54)=TRUE,"",ORARIO!D54),"")</f>
        <v/>
      </c>
      <c r="D54" s="4" t="str">
        <f>IF('DOCENTI-CLASSI-MATERIE'!$B104="ITP",IF(ISBLANK(ORARIO!E54)=TRUE,"",ORARIO!E54),"")</f>
        <v/>
      </c>
      <c r="E54" s="4" t="str">
        <f>IF('DOCENTI-CLASSI-MATERIE'!$B104="ITP",IF(ISBLANK(ORARIO!F54)=TRUE,"",ORARIO!F54),"")</f>
        <v/>
      </c>
      <c r="F54" s="4" t="str">
        <f>IF('DOCENTI-CLASSI-MATERIE'!$B104="ITP",IF(ISBLANK(ORARIO!G54)=TRUE,"",ORARIO!G54),"")</f>
        <v/>
      </c>
      <c r="G54" s="4" t="str">
        <f>IF('DOCENTI-CLASSI-MATERIE'!$B104="ITP",IF(ISBLANK(ORARIO!#REF!)=TRUE,"",ORARIO!#REF!),"")</f>
        <v/>
      </c>
      <c r="H54" s="4" t="str">
        <f>IF('DOCENTI-CLASSI-MATERIE'!$B104="ITP",IF(ISBLANK(ORARIO!#REF!)=TRUE,"",ORARIO!#REF!),"")</f>
        <v/>
      </c>
      <c r="I54" s="4" t="str">
        <f>IF('DOCENTI-CLASSI-MATERIE'!$B104="ITP",IF(ISBLANK(ORARIO!#REF!)=TRUE,"",ORARIO!#REF!),"")</f>
        <v/>
      </c>
      <c r="J54" s="4" t="str">
        <f>IF('DOCENTI-CLASSI-MATERIE'!$B104="ITP",IF(ISBLANK(ORARIO!#REF!)=TRUE,"",ORARIO!#REF!),"")</f>
        <v/>
      </c>
      <c r="K54" s="6" t="str">
        <f>IF('DOCENTI-CLASSI-MATERIE'!$B104="ITP",IF(ISBLANK(ORARIO!#REF!)=TRUE,"",ORARIO!#REF!),"")</f>
        <v/>
      </c>
      <c r="L54" s="5" t="str">
        <f>IF('DOCENTI-CLASSI-MATERIE'!$B104="ITP",IF(ISBLANK(ORARIO!H54)=TRUE,"",ORARIO!H54),"")</f>
        <v/>
      </c>
      <c r="M54" s="4" t="str">
        <f>IF('DOCENTI-CLASSI-MATERIE'!$B104="ITP",IF(ISBLANK(ORARIO!I54)=TRUE,"",ORARIO!I54),"")</f>
        <v/>
      </c>
      <c r="N54" s="4" t="str">
        <f>IF('DOCENTI-CLASSI-MATERIE'!$B104="ITP",IF(ISBLANK(ORARIO!J54)=TRUE,"",ORARIO!J54),"")</f>
        <v/>
      </c>
      <c r="O54" s="4" t="str">
        <f>IF('DOCENTI-CLASSI-MATERIE'!$B104="ITP",IF(ISBLANK(ORARIO!K54)=TRUE,"",ORARIO!K54),"")</f>
        <v/>
      </c>
      <c r="P54" s="4" t="str">
        <f>IF('DOCENTI-CLASSI-MATERIE'!$B104="ITP",IF(ISBLANK(ORARIO!L54)=TRUE,"",ORARIO!L54),"")</f>
        <v/>
      </c>
      <c r="Q54" s="4" t="str">
        <f>IF('DOCENTI-CLASSI-MATERIE'!$B104="ITP",IF(ISBLANK(ORARIO!M54)=TRUE,"",ORARIO!M54),"")</f>
        <v/>
      </c>
      <c r="R54" s="4" t="str">
        <f>IF('DOCENTI-CLASSI-MATERIE'!$B104="ITP",IF(ISBLANK(ORARIO!#REF!)=TRUE,"",ORARIO!#REF!),"")</f>
        <v/>
      </c>
      <c r="S54" s="4" t="str">
        <f>IF('DOCENTI-CLASSI-MATERIE'!$B104="ITP",IF(ISBLANK(ORARIO!#REF!)=TRUE,"",ORARIO!#REF!),"")</f>
        <v/>
      </c>
      <c r="T54" s="4" t="str">
        <f>IF('DOCENTI-CLASSI-MATERIE'!$B104="ITP",IF(ISBLANK(ORARIO!#REF!)=TRUE,"",ORARIO!#REF!),"")</f>
        <v/>
      </c>
      <c r="U54" s="6" t="str">
        <f>IF('DOCENTI-CLASSI-MATERIE'!$B104="ITP",IF(ISBLANK(ORARIO!#REF!)=TRUE,"",ORARIO!#REF!),"")</f>
        <v/>
      </c>
      <c r="V54" s="5" t="str">
        <f>IF('DOCENTI-CLASSI-MATERIE'!$B104="ITP",IF(ISBLANK(ORARIO!N54)=TRUE,"",ORARIO!N54),"")</f>
        <v/>
      </c>
      <c r="W54" s="4" t="str">
        <f>IF('DOCENTI-CLASSI-MATERIE'!$B104="ITP",IF(ISBLANK(ORARIO!O54)=TRUE,"",ORARIO!O54),"")</f>
        <v/>
      </c>
      <c r="X54" s="4" t="str">
        <f>IF('DOCENTI-CLASSI-MATERIE'!$B104="ITP",IF(ISBLANK(ORARIO!P54)=TRUE,"",ORARIO!P54),"")</f>
        <v/>
      </c>
      <c r="Y54" s="4" t="str">
        <f>IF('DOCENTI-CLASSI-MATERIE'!$B104="ITP",IF(ISBLANK(ORARIO!Q54)=TRUE,"",ORARIO!Q54),"")</f>
        <v/>
      </c>
      <c r="Z54" s="4" t="str">
        <f>IF('DOCENTI-CLASSI-MATERIE'!$B104="ITP",IF(ISBLANK(ORARIO!R54)=TRUE,"",ORARIO!R54),"")</f>
        <v/>
      </c>
      <c r="AA54" s="4" t="str">
        <f>IF('DOCENTI-CLASSI-MATERIE'!$B104="ITP",IF(ISBLANK(ORARIO!S54)=TRUE,"",ORARIO!S54),"")</f>
        <v/>
      </c>
      <c r="AB54" s="4" t="str">
        <f>IF('DOCENTI-CLASSI-MATERIE'!$B104="ITP",IF(ISBLANK(ORARIO!#REF!)=TRUE,"",ORARIO!#REF!),"")</f>
        <v/>
      </c>
      <c r="AC54" s="4" t="str">
        <f>IF('DOCENTI-CLASSI-MATERIE'!$B104="ITP",IF(ISBLANK(ORARIO!#REF!)=TRUE,"",ORARIO!#REF!),"")</f>
        <v/>
      </c>
      <c r="AD54" s="4" t="str">
        <f>IF('DOCENTI-CLASSI-MATERIE'!$B104="ITP",IF(ISBLANK(ORARIO!#REF!)=TRUE,"",ORARIO!#REF!),"")</f>
        <v/>
      </c>
      <c r="AE54" s="6" t="str">
        <f>IF('DOCENTI-CLASSI-MATERIE'!$B104="ITP",IF(ISBLANK(ORARIO!#REF!)=TRUE,"",ORARIO!#REF!),"")</f>
        <v/>
      </c>
      <c r="AF54" s="5" t="str">
        <f>IF('DOCENTI-CLASSI-MATERIE'!$B104="ITP",IF(ISBLANK(ORARIO!T54)=TRUE,"",ORARIO!T54),"")</f>
        <v/>
      </c>
      <c r="AG54" s="4" t="str">
        <f>IF('DOCENTI-CLASSI-MATERIE'!$B104="ITP",IF(ISBLANK(ORARIO!U54)=TRUE,"",ORARIO!U54),"")</f>
        <v/>
      </c>
      <c r="AH54" s="4" t="str">
        <f>IF('DOCENTI-CLASSI-MATERIE'!$B104="ITP",IF(ISBLANK(ORARIO!V54)=TRUE,"",ORARIO!V54),"")</f>
        <v/>
      </c>
      <c r="AI54" s="4" t="str">
        <f>IF('DOCENTI-CLASSI-MATERIE'!$B104="ITP",IF(ISBLANK(ORARIO!W54)=TRUE,"",ORARIO!W54),"")</f>
        <v/>
      </c>
      <c r="AJ54" s="4" t="str">
        <f>IF('DOCENTI-CLASSI-MATERIE'!$B104="ITP",IF(ISBLANK(ORARIO!X54)=TRUE,"",ORARIO!X54),"")</f>
        <v/>
      </c>
      <c r="AK54" s="4" t="str">
        <f>IF('DOCENTI-CLASSI-MATERIE'!$B104="ITP",IF(ISBLANK(ORARIO!Y54)=TRUE,"",ORARIO!Y54),"")</f>
        <v/>
      </c>
      <c r="AL54" s="4" t="str">
        <f>IF('DOCENTI-CLASSI-MATERIE'!$B104="ITP",IF(ISBLANK(ORARIO!#REF!)=TRUE,"",ORARIO!#REF!),"")</f>
        <v/>
      </c>
      <c r="AM54" s="4" t="str">
        <f>IF('DOCENTI-CLASSI-MATERIE'!$B104="ITP",IF(ISBLANK(ORARIO!#REF!)=TRUE,"",ORARIO!#REF!),"")</f>
        <v/>
      </c>
      <c r="AN54" s="4" t="str">
        <f>IF('DOCENTI-CLASSI-MATERIE'!$B104="ITP",IF(ISBLANK(ORARIO!#REF!)=TRUE,"",ORARIO!#REF!),"")</f>
        <v/>
      </c>
      <c r="AO54" s="6" t="str">
        <f>IF('DOCENTI-CLASSI-MATERIE'!$B104="ITP",IF(ISBLANK(ORARIO!#REF!)=TRUE,"",ORARIO!#REF!),"")</f>
        <v/>
      </c>
      <c r="AP54" s="5" t="str">
        <f>IF('DOCENTI-CLASSI-MATERIE'!$B104="ITP",IF(ISBLANK(ORARIO!Z54)=TRUE,"",ORARIO!Z54),"")</f>
        <v/>
      </c>
      <c r="AQ54" s="4" t="str">
        <f>IF('DOCENTI-CLASSI-MATERIE'!$B104="ITP",IF(ISBLANK(ORARIO!AA54)=TRUE,"",ORARIO!AA54),"")</f>
        <v/>
      </c>
      <c r="AR54" s="4" t="str">
        <f>IF('DOCENTI-CLASSI-MATERIE'!$B104="ITP",IF(ISBLANK(ORARIO!AB54)=TRUE,"",ORARIO!AB54),"")</f>
        <v/>
      </c>
      <c r="AS54" s="4" t="str">
        <f>IF('DOCENTI-CLASSI-MATERIE'!$B104="ITP",IF(ISBLANK(ORARIO!AC54)=TRUE,"",ORARIO!AC54),"")</f>
        <v/>
      </c>
      <c r="AT54" s="4" t="str">
        <f>IF('DOCENTI-CLASSI-MATERIE'!$B104="ITP",IF(ISBLANK(ORARIO!AD54)=TRUE,"",ORARIO!AD54),"")</f>
        <v/>
      </c>
      <c r="AU54" s="4" t="str">
        <f>IF('DOCENTI-CLASSI-MATERIE'!$B104="ITP",IF(ISBLANK(ORARIO!#REF!)=TRUE,"",ORARIO!#REF!),"")</f>
        <v/>
      </c>
      <c r="AV54" s="4" t="str">
        <f>IF('DOCENTI-CLASSI-MATERIE'!$B104="ITP",IF(ISBLANK(ORARIO!#REF!)=TRUE,"",ORARIO!#REF!),"")</f>
        <v/>
      </c>
      <c r="AW54" s="4" t="str">
        <f>IF('DOCENTI-CLASSI-MATERIE'!$B104="ITP",IF(ISBLANK(ORARIO!#REF!)=TRUE,"",ORARIO!#REF!),"")</f>
        <v/>
      </c>
      <c r="AX54" s="4" t="str">
        <f>IF('DOCENTI-CLASSI-MATERIE'!$B104="ITP",IF(ISBLANK(ORARIO!#REF!)=TRUE,"",ORARIO!#REF!),"")</f>
        <v/>
      </c>
      <c r="AY54" s="6" t="str">
        <f>IF('DOCENTI-CLASSI-MATERIE'!$B104="ITP",IF(ISBLANK(ORARIO!#REF!)=TRUE,"",ORARIO!#REF!),"")</f>
        <v/>
      </c>
      <c r="AZ54" s="5" t="str">
        <f>IF('DOCENTI-CLASSI-MATERIE'!$B104="ITP",IF(ISBLANK(ORARIO!AE54)=TRUE,"",ORARIO!AE54),"")</f>
        <v/>
      </c>
      <c r="BA54" s="4" t="str">
        <f>IF('DOCENTI-CLASSI-MATERIE'!$B104="ITP",IF(ISBLANK(ORARIO!AF54)=TRUE,"",ORARIO!AF54),"")</f>
        <v/>
      </c>
      <c r="BB54" s="4" t="str">
        <f>IF('DOCENTI-CLASSI-MATERIE'!$B104="ITP",IF(ISBLANK(ORARIO!AG54)=TRUE,"",ORARIO!AG54),"")</f>
        <v/>
      </c>
      <c r="BC54" s="4" t="str">
        <f>IF('DOCENTI-CLASSI-MATERIE'!$B104="ITP",IF(ISBLANK(ORARIO!AH54)=TRUE,"",ORARIO!AH54),"")</f>
        <v/>
      </c>
      <c r="BD54" s="4" t="str">
        <f>IF('DOCENTI-CLASSI-MATERIE'!$B104="ITP",IF(ISBLANK(ORARIO!AI54)=TRUE,"",ORARIO!AI54),"")</f>
        <v/>
      </c>
      <c r="BE54" s="4" t="str">
        <f>IF('DOCENTI-CLASSI-MATERIE'!$B104="ITP",IF(ISBLANK(ORARIO!#REF!)=TRUE,"",ORARIO!#REF!),"")</f>
        <v/>
      </c>
      <c r="BF54" s="4" t="str">
        <f>IF('DOCENTI-CLASSI-MATERIE'!$B104="ITP",IF(ISBLANK(ORARIO!#REF!)=TRUE,"",ORARIO!#REF!),"")</f>
        <v/>
      </c>
      <c r="BG54" s="4" t="str">
        <f>IF('DOCENTI-CLASSI-MATERIE'!$B104="ITP",IF(ISBLANK(ORARIO!#REF!)=TRUE,"",ORARIO!#REF!),"")</f>
        <v/>
      </c>
      <c r="BH54" s="4" t="str">
        <f>IF('DOCENTI-CLASSI-MATERIE'!$B104="ITP",IF(ISBLANK(ORARIO!#REF!)=TRUE,"",ORARIO!#REF!),"")</f>
        <v/>
      </c>
      <c r="BI54" s="6" t="str">
        <f>IF('DOCENTI-CLASSI-MATERIE'!$B104="ITP",IF(ISBLANK(ORARIO!#REF!)=TRUE,"",ORARIO!#REF!),"")</f>
        <v/>
      </c>
    </row>
    <row r="55" spans="1:61" ht="20.100000000000001" customHeight="1">
      <c r="A55" s="79" t="str">
        <f>IF('DOCENTI-CLASSI-MATERIE'!B106="ITP",'DOCENTI-CLASSI-MATERIE'!A106,"")</f>
        <v/>
      </c>
      <c r="B55" s="5" t="str">
        <f>IF('DOCENTI-CLASSI-MATERIE'!$B106="ITP",IF(ISBLANK(ORARIO!C55)=TRUE,"",ORARIO!C55),"")</f>
        <v/>
      </c>
      <c r="C55" s="4" t="str">
        <f>IF('DOCENTI-CLASSI-MATERIE'!$B106="ITP",IF(ISBLANK(ORARIO!D55)=TRUE,"",ORARIO!D55),"")</f>
        <v/>
      </c>
      <c r="D55" s="4" t="str">
        <f>IF('DOCENTI-CLASSI-MATERIE'!$B106="ITP",IF(ISBLANK(ORARIO!E55)=TRUE,"",ORARIO!E55),"")</f>
        <v/>
      </c>
      <c r="E55" s="4" t="str">
        <f>IF('DOCENTI-CLASSI-MATERIE'!$B106="ITP",IF(ISBLANK(ORARIO!F55)=TRUE,"",ORARIO!F55),"")</f>
        <v/>
      </c>
      <c r="F55" s="4" t="str">
        <f>IF('DOCENTI-CLASSI-MATERIE'!$B106="ITP",IF(ISBLANK(ORARIO!G55)=TRUE,"",ORARIO!G55),"")</f>
        <v/>
      </c>
      <c r="G55" s="4" t="str">
        <f>IF('DOCENTI-CLASSI-MATERIE'!$B106="ITP",IF(ISBLANK(ORARIO!#REF!)=TRUE,"",ORARIO!#REF!),"")</f>
        <v/>
      </c>
      <c r="H55" s="4" t="str">
        <f>IF('DOCENTI-CLASSI-MATERIE'!$B106="ITP",IF(ISBLANK(ORARIO!#REF!)=TRUE,"",ORARIO!#REF!),"")</f>
        <v/>
      </c>
      <c r="I55" s="4" t="str">
        <f>IF('DOCENTI-CLASSI-MATERIE'!$B106="ITP",IF(ISBLANK(ORARIO!#REF!)=TRUE,"",ORARIO!#REF!),"")</f>
        <v/>
      </c>
      <c r="J55" s="4" t="str">
        <f>IF('DOCENTI-CLASSI-MATERIE'!$B106="ITP",IF(ISBLANK(ORARIO!#REF!)=TRUE,"",ORARIO!#REF!),"")</f>
        <v/>
      </c>
      <c r="K55" s="6" t="str">
        <f>IF('DOCENTI-CLASSI-MATERIE'!$B106="ITP",IF(ISBLANK(ORARIO!#REF!)=TRUE,"",ORARIO!#REF!),"")</f>
        <v/>
      </c>
      <c r="L55" s="5" t="str">
        <f>IF('DOCENTI-CLASSI-MATERIE'!$B106="ITP",IF(ISBLANK(ORARIO!H55)=TRUE,"",ORARIO!H55),"")</f>
        <v/>
      </c>
      <c r="M55" s="4" t="str">
        <f>IF('DOCENTI-CLASSI-MATERIE'!$B106="ITP",IF(ISBLANK(ORARIO!I55)=TRUE,"",ORARIO!I55),"")</f>
        <v/>
      </c>
      <c r="N55" s="4" t="str">
        <f>IF('DOCENTI-CLASSI-MATERIE'!$B106="ITP",IF(ISBLANK(ORARIO!J55)=TRUE,"",ORARIO!J55),"")</f>
        <v/>
      </c>
      <c r="O55" s="4" t="str">
        <f>IF('DOCENTI-CLASSI-MATERIE'!$B106="ITP",IF(ISBLANK(ORARIO!K55)=TRUE,"",ORARIO!K55),"")</f>
        <v/>
      </c>
      <c r="P55" s="4" t="str">
        <f>IF('DOCENTI-CLASSI-MATERIE'!$B106="ITP",IF(ISBLANK(ORARIO!L55)=TRUE,"",ORARIO!L55),"")</f>
        <v/>
      </c>
      <c r="Q55" s="4" t="str">
        <f>IF('DOCENTI-CLASSI-MATERIE'!$B106="ITP",IF(ISBLANK(ORARIO!M55)=TRUE,"",ORARIO!M55),"")</f>
        <v/>
      </c>
      <c r="R55" s="4" t="str">
        <f>IF('DOCENTI-CLASSI-MATERIE'!$B106="ITP",IF(ISBLANK(ORARIO!#REF!)=TRUE,"",ORARIO!#REF!),"")</f>
        <v/>
      </c>
      <c r="S55" s="4" t="str">
        <f>IF('DOCENTI-CLASSI-MATERIE'!$B106="ITP",IF(ISBLANK(ORARIO!#REF!)=TRUE,"",ORARIO!#REF!),"")</f>
        <v/>
      </c>
      <c r="T55" s="4" t="str">
        <f>IF('DOCENTI-CLASSI-MATERIE'!$B106="ITP",IF(ISBLANK(ORARIO!#REF!)=TRUE,"",ORARIO!#REF!),"")</f>
        <v/>
      </c>
      <c r="U55" s="6" t="str">
        <f>IF('DOCENTI-CLASSI-MATERIE'!$B106="ITP",IF(ISBLANK(ORARIO!#REF!)=TRUE,"",ORARIO!#REF!),"")</f>
        <v/>
      </c>
      <c r="V55" s="5" t="str">
        <f>IF('DOCENTI-CLASSI-MATERIE'!$B106="ITP",IF(ISBLANK(ORARIO!N55)=TRUE,"",ORARIO!N55),"")</f>
        <v/>
      </c>
      <c r="W55" s="4" t="str">
        <f>IF('DOCENTI-CLASSI-MATERIE'!$B106="ITP",IF(ISBLANK(ORARIO!O55)=TRUE,"",ORARIO!O55),"")</f>
        <v/>
      </c>
      <c r="X55" s="4" t="str">
        <f>IF('DOCENTI-CLASSI-MATERIE'!$B106="ITP",IF(ISBLANK(ORARIO!P55)=TRUE,"",ORARIO!P55),"")</f>
        <v/>
      </c>
      <c r="Y55" s="4" t="str">
        <f>IF('DOCENTI-CLASSI-MATERIE'!$B106="ITP",IF(ISBLANK(ORARIO!Q55)=TRUE,"",ORARIO!Q55),"")</f>
        <v/>
      </c>
      <c r="Z55" s="4" t="str">
        <f>IF('DOCENTI-CLASSI-MATERIE'!$B106="ITP",IF(ISBLANK(ORARIO!R55)=TRUE,"",ORARIO!R55),"")</f>
        <v/>
      </c>
      <c r="AA55" s="4" t="str">
        <f>IF('DOCENTI-CLASSI-MATERIE'!$B106="ITP",IF(ISBLANK(ORARIO!S55)=TRUE,"",ORARIO!S55),"")</f>
        <v/>
      </c>
      <c r="AB55" s="4" t="str">
        <f>IF('DOCENTI-CLASSI-MATERIE'!$B106="ITP",IF(ISBLANK(ORARIO!#REF!)=TRUE,"",ORARIO!#REF!),"")</f>
        <v/>
      </c>
      <c r="AC55" s="4" t="str">
        <f>IF('DOCENTI-CLASSI-MATERIE'!$B106="ITP",IF(ISBLANK(ORARIO!#REF!)=TRUE,"",ORARIO!#REF!),"")</f>
        <v/>
      </c>
      <c r="AD55" s="4" t="str">
        <f>IF('DOCENTI-CLASSI-MATERIE'!$B106="ITP",IF(ISBLANK(ORARIO!#REF!)=TRUE,"",ORARIO!#REF!),"")</f>
        <v/>
      </c>
      <c r="AE55" s="6" t="str">
        <f>IF('DOCENTI-CLASSI-MATERIE'!$B106="ITP",IF(ISBLANK(ORARIO!#REF!)=TRUE,"",ORARIO!#REF!),"")</f>
        <v/>
      </c>
      <c r="AF55" s="5" t="str">
        <f>IF('DOCENTI-CLASSI-MATERIE'!$B106="ITP",IF(ISBLANK(ORARIO!T55)=TRUE,"",ORARIO!T55),"")</f>
        <v/>
      </c>
      <c r="AG55" s="4" t="str">
        <f>IF('DOCENTI-CLASSI-MATERIE'!$B106="ITP",IF(ISBLANK(ORARIO!U55)=TRUE,"",ORARIO!U55),"")</f>
        <v/>
      </c>
      <c r="AH55" s="4" t="str">
        <f>IF('DOCENTI-CLASSI-MATERIE'!$B106="ITP",IF(ISBLANK(ORARIO!V55)=TRUE,"",ORARIO!V55),"")</f>
        <v/>
      </c>
      <c r="AI55" s="4" t="str">
        <f>IF('DOCENTI-CLASSI-MATERIE'!$B106="ITP",IF(ISBLANK(ORARIO!W55)=TRUE,"",ORARIO!W55),"")</f>
        <v/>
      </c>
      <c r="AJ55" s="4" t="str">
        <f>IF('DOCENTI-CLASSI-MATERIE'!$B106="ITP",IF(ISBLANK(ORARIO!X55)=TRUE,"",ORARIO!X55),"")</f>
        <v/>
      </c>
      <c r="AK55" s="4" t="str">
        <f>IF('DOCENTI-CLASSI-MATERIE'!$B106="ITP",IF(ISBLANK(ORARIO!Y55)=TRUE,"",ORARIO!Y55),"")</f>
        <v/>
      </c>
      <c r="AL55" s="4" t="str">
        <f>IF('DOCENTI-CLASSI-MATERIE'!$B106="ITP",IF(ISBLANK(ORARIO!#REF!)=TRUE,"",ORARIO!#REF!),"")</f>
        <v/>
      </c>
      <c r="AM55" s="4" t="str">
        <f>IF('DOCENTI-CLASSI-MATERIE'!$B106="ITP",IF(ISBLANK(ORARIO!#REF!)=TRUE,"",ORARIO!#REF!),"")</f>
        <v/>
      </c>
      <c r="AN55" s="4" t="str">
        <f>IF('DOCENTI-CLASSI-MATERIE'!$B106="ITP",IF(ISBLANK(ORARIO!#REF!)=TRUE,"",ORARIO!#REF!),"")</f>
        <v/>
      </c>
      <c r="AO55" s="6" t="str">
        <f>IF('DOCENTI-CLASSI-MATERIE'!$B106="ITP",IF(ISBLANK(ORARIO!#REF!)=TRUE,"",ORARIO!#REF!),"")</f>
        <v/>
      </c>
      <c r="AP55" s="5" t="str">
        <f>IF('DOCENTI-CLASSI-MATERIE'!$B106="ITP",IF(ISBLANK(ORARIO!Z55)=TRUE,"",ORARIO!Z55),"")</f>
        <v/>
      </c>
      <c r="AQ55" s="4" t="str">
        <f>IF('DOCENTI-CLASSI-MATERIE'!$B106="ITP",IF(ISBLANK(ORARIO!AA55)=TRUE,"",ORARIO!AA55),"")</f>
        <v/>
      </c>
      <c r="AR55" s="4" t="str">
        <f>IF('DOCENTI-CLASSI-MATERIE'!$B106="ITP",IF(ISBLANK(ORARIO!AB55)=TRUE,"",ORARIO!AB55),"")</f>
        <v/>
      </c>
      <c r="AS55" s="4" t="str">
        <f>IF('DOCENTI-CLASSI-MATERIE'!$B106="ITP",IF(ISBLANK(ORARIO!AC55)=TRUE,"",ORARIO!AC55),"")</f>
        <v/>
      </c>
      <c r="AT55" s="4" t="str">
        <f>IF('DOCENTI-CLASSI-MATERIE'!$B106="ITP",IF(ISBLANK(ORARIO!AD55)=TRUE,"",ORARIO!AD55),"")</f>
        <v/>
      </c>
      <c r="AU55" s="4" t="str">
        <f>IF('DOCENTI-CLASSI-MATERIE'!$B106="ITP",IF(ISBLANK(ORARIO!#REF!)=TRUE,"",ORARIO!#REF!),"")</f>
        <v/>
      </c>
      <c r="AV55" s="4" t="str">
        <f>IF('DOCENTI-CLASSI-MATERIE'!$B106="ITP",IF(ISBLANK(ORARIO!#REF!)=TRUE,"",ORARIO!#REF!),"")</f>
        <v/>
      </c>
      <c r="AW55" s="4" t="str">
        <f>IF('DOCENTI-CLASSI-MATERIE'!$B106="ITP",IF(ISBLANK(ORARIO!#REF!)=TRUE,"",ORARIO!#REF!),"")</f>
        <v/>
      </c>
      <c r="AX55" s="4" t="str">
        <f>IF('DOCENTI-CLASSI-MATERIE'!$B106="ITP",IF(ISBLANK(ORARIO!#REF!)=TRUE,"",ORARIO!#REF!),"")</f>
        <v/>
      </c>
      <c r="AY55" s="6" t="str">
        <f>IF('DOCENTI-CLASSI-MATERIE'!$B106="ITP",IF(ISBLANK(ORARIO!#REF!)=TRUE,"",ORARIO!#REF!),"")</f>
        <v/>
      </c>
      <c r="AZ55" s="5" t="str">
        <f>IF('DOCENTI-CLASSI-MATERIE'!$B106="ITP",IF(ISBLANK(ORARIO!AE55)=TRUE,"",ORARIO!AE55),"")</f>
        <v/>
      </c>
      <c r="BA55" s="4" t="str">
        <f>IF('DOCENTI-CLASSI-MATERIE'!$B106="ITP",IF(ISBLANK(ORARIO!AF55)=TRUE,"",ORARIO!AF55),"")</f>
        <v/>
      </c>
      <c r="BB55" s="4" t="str">
        <f>IF('DOCENTI-CLASSI-MATERIE'!$B106="ITP",IF(ISBLANK(ORARIO!AG55)=TRUE,"",ORARIO!AG55),"")</f>
        <v/>
      </c>
      <c r="BC55" s="4" t="str">
        <f>IF('DOCENTI-CLASSI-MATERIE'!$B106="ITP",IF(ISBLANK(ORARIO!AH55)=TRUE,"",ORARIO!AH55),"")</f>
        <v/>
      </c>
      <c r="BD55" s="4" t="str">
        <f>IF('DOCENTI-CLASSI-MATERIE'!$B106="ITP",IF(ISBLANK(ORARIO!AI55)=TRUE,"",ORARIO!AI55),"")</f>
        <v/>
      </c>
      <c r="BE55" s="4" t="str">
        <f>IF('DOCENTI-CLASSI-MATERIE'!$B106="ITP",IF(ISBLANK(ORARIO!#REF!)=TRUE,"",ORARIO!#REF!),"")</f>
        <v/>
      </c>
      <c r="BF55" s="4" t="str">
        <f>IF('DOCENTI-CLASSI-MATERIE'!$B106="ITP",IF(ISBLANK(ORARIO!#REF!)=TRUE,"",ORARIO!#REF!),"")</f>
        <v/>
      </c>
      <c r="BG55" s="4" t="str">
        <f>IF('DOCENTI-CLASSI-MATERIE'!$B106="ITP",IF(ISBLANK(ORARIO!#REF!)=TRUE,"",ORARIO!#REF!),"")</f>
        <v/>
      </c>
      <c r="BH55" s="4" t="str">
        <f>IF('DOCENTI-CLASSI-MATERIE'!$B106="ITP",IF(ISBLANK(ORARIO!#REF!)=TRUE,"",ORARIO!#REF!),"")</f>
        <v/>
      </c>
      <c r="BI55" s="6" t="str">
        <f>IF('DOCENTI-CLASSI-MATERIE'!$B106="ITP",IF(ISBLANK(ORARIO!#REF!)=TRUE,"",ORARIO!#REF!),"")</f>
        <v/>
      </c>
    </row>
    <row r="56" spans="1:61" ht="20.100000000000001" customHeight="1">
      <c r="A56" s="79" t="str">
        <f>IF('DOCENTI-CLASSI-MATERIE'!B108="ITP",'DOCENTI-CLASSI-MATERIE'!A108,"")</f>
        <v/>
      </c>
      <c r="B56" s="5" t="str">
        <f>IF('DOCENTI-CLASSI-MATERIE'!$B108="ITP",IF(ISBLANK(ORARIO!C56)=TRUE,"",ORARIO!C56),"")</f>
        <v/>
      </c>
      <c r="C56" s="4" t="str">
        <f>IF('DOCENTI-CLASSI-MATERIE'!$B108="ITP",IF(ISBLANK(ORARIO!D56)=TRUE,"",ORARIO!D56),"")</f>
        <v/>
      </c>
      <c r="D56" s="4" t="str">
        <f>IF('DOCENTI-CLASSI-MATERIE'!$B108="ITP",IF(ISBLANK(ORARIO!E56)=TRUE,"",ORARIO!E56),"")</f>
        <v/>
      </c>
      <c r="E56" s="4" t="str">
        <f>IF('DOCENTI-CLASSI-MATERIE'!$B108="ITP",IF(ISBLANK(ORARIO!F56)=TRUE,"",ORARIO!F56),"")</f>
        <v/>
      </c>
      <c r="F56" s="4" t="str">
        <f>IF('DOCENTI-CLASSI-MATERIE'!$B108="ITP",IF(ISBLANK(ORARIO!G56)=TRUE,"",ORARIO!G56),"")</f>
        <v/>
      </c>
      <c r="G56" s="4" t="str">
        <f>IF('DOCENTI-CLASSI-MATERIE'!$B108="ITP",IF(ISBLANK(ORARIO!#REF!)=TRUE,"",ORARIO!#REF!),"")</f>
        <v/>
      </c>
      <c r="H56" s="4" t="str">
        <f>IF('DOCENTI-CLASSI-MATERIE'!$B108="ITP",IF(ISBLANK(ORARIO!#REF!)=TRUE,"",ORARIO!#REF!),"")</f>
        <v/>
      </c>
      <c r="I56" s="4" t="str">
        <f>IF('DOCENTI-CLASSI-MATERIE'!$B108="ITP",IF(ISBLANK(ORARIO!#REF!)=TRUE,"",ORARIO!#REF!),"")</f>
        <v/>
      </c>
      <c r="J56" s="4" t="str">
        <f>IF('DOCENTI-CLASSI-MATERIE'!$B108="ITP",IF(ISBLANK(ORARIO!#REF!)=TRUE,"",ORARIO!#REF!),"")</f>
        <v/>
      </c>
      <c r="K56" s="6" t="str">
        <f>IF('DOCENTI-CLASSI-MATERIE'!$B108="ITP",IF(ISBLANK(ORARIO!#REF!)=TRUE,"",ORARIO!#REF!),"")</f>
        <v/>
      </c>
      <c r="L56" s="5" t="str">
        <f>IF('DOCENTI-CLASSI-MATERIE'!$B108="ITP",IF(ISBLANK(ORARIO!H56)=TRUE,"",ORARIO!H56),"")</f>
        <v/>
      </c>
      <c r="M56" s="4" t="str">
        <f>IF('DOCENTI-CLASSI-MATERIE'!$B108="ITP",IF(ISBLANK(ORARIO!I56)=TRUE,"",ORARIO!I56),"")</f>
        <v/>
      </c>
      <c r="N56" s="4" t="str">
        <f>IF('DOCENTI-CLASSI-MATERIE'!$B108="ITP",IF(ISBLANK(ORARIO!J56)=TRUE,"",ORARIO!J56),"")</f>
        <v/>
      </c>
      <c r="O56" s="4" t="str">
        <f>IF('DOCENTI-CLASSI-MATERIE'!$B108="ITP",IF(ISBLANK(ORARIO!K56)=TRUE,"",ORARIO!K56),"")</f>
        <v/>
      </c>
      <c r="P56" s="4" t="str">
        <f>IF('DOCENTI-CLASSI-MATERIE'!$B108="ITP",IF(ISBLANK(ORARIO!L56)=TRUE,"",ORARIO!L56),"")</f>
        <v/>
      </c>
      <c r="Q56" s="4" t="str">
        <f>IF('DOCENTI-CLASSI-MATERIE'!$B108="ITP",IF(ISBLANK(ORARIO!M56)=TRUE,"",ORARIO!M56),"")</f>
        <v/>
      </c>
      <c r="R56" s="4" t="str">
        <f>IF('DOCENTI-CLASSI-MATERIE'!$B108="ITP",IF(ISBLANK(ORARIO!#REF!)=TRUE,"",ORARIO!#REF!),"")</f>
        <v/>
      </c>
      <c r="S56" s="4" t="str">
        <f>IF('DOCENTI-CLASSI-MATERIE'!$B108="ITP",IF(ISBLANK(ORARIO!#REF!)=TRUE,"",ORARIO!#REF!),"")</f>
        <v/>
      </c>
      <c r="T56" s="4" t="str">
        <f>IF('DOCENTI-CLASSI-MATERIE'!$B108="ITP",IF(ISBLANK(ORARIO!#REF!)=TRUE,"",ORARIO!#REF!),"")</f>
        <v/>
      </c>
      <c r="U56" s="6" t="str">
        <f>IF('DOCENTI-CLASSI-MATERIE'!$B108="ITP",IF(ISBLANK(ORARIO!#REF!)=TRUE,"",ORARIO!#REF!),"")</f>
        <v/>
      </c>
      <c r="V56" s="5" t="str">
        <f>IF('DOCENTI-CLASSI-MATERIE'!$B108="ITP",IF(ISBLANK(ORARIO!N56)=TRUE,"",ORARIO!N56),"")</f>
        <v/>
      </c>
      <c r="W56" s="4" t="str">
        <f>IF('DOCENTI-CLASSI-MATERIE'!$B108="ITP",IF(ISBLANK(ORARIO!O56)=TRUE,"",ORARIO!O56),"")</f>
        <v/>
      </c>
      <c r="X56" s="4" t="str">
        <f>IF('DOCENTI-CLASSI-MATERIE'!$B108="ITP",IF(ISBLANK(ORARIO!P56)=TRUE,"",ORARIO!P56),"")</f>
        <v/>
      </c>
      <c r="Y56" s="4" t="str">
        <f>IF('DOCENTI-CLASSI-MATERIE'!$B108="ITP",IF(ISBLANK(ORARIO!Q56)=TRUE,"",ORARIO!Q56),"")</f>
        <v/>
      </c>
      <c r="Z56" s="4" t="str">
        <f>IF('DOCENTI-CLASSI-MATERIE'!$B108="ITP",IF(ISBLANK(ORARIO!R56)=TRUE,"",ORARIO!R56),"")</f>
        <v/>
      </c>
      <c r="AA56" s="4" t="str">
        <f>IF('DOCENTI-CLASSI-MATERIE'!$B108="ITP",IF(ISBLANK(ORARIO!S56)=TRUE,"",ORARIO!S56),"")</f>
        <v/>
      </c>
      <c r="AB56" s="4" t="str">
        <f>IF('DOCENTI-CLASSI-MATERIE'!$B108="ITP",IF(ISBLANK(ORARIO!#REF!)=TRUE,"",ORARIO!#REF!),"")</f>
        <v/>
      </c>
      <c r="AC56" s="4" t="str">
        <f>IF('DOCENTI-CLASSI-MATERIE'!$B108="ITP",IF(ISBLANK(ORARIO!#REF!)=TRUE,"",ORARIO!#REF!),"")</f>
        <v/>
      </c>
      <c r="AD56" s="4" t="str">
        <f>IF('DOCENTI-CLASSI-MATERIE'!$B108="ITP",IF(ISBLANK(ORARIO!#REF!)=TRUE,"",ORARIO!#REF!),"")</f>
        <v/>
      </c>
      <c r="AE56" s="6" t="str">
        <f>IF('DOCENTI-CLASSI-MATERIE'!$B108="ITP",IF(ISBLANK(ORARIO!#REF!)=TRUE,"",ORARIO!#REF!),"")</f>
        <v/>
      </c>
      <c r="AF56" s="5" t="str">
        <f>IF('DOCENTI-CLASSI-MATERIE'!$B108="ITP",IF(ISBLANK(ORARIO!T56)=TRUE,"",ORARIO!T56),"")</f>
        <v/>
      </c>
      <c r="AG56" s="4" t="str">
        <f>IF('DOCENTI-CLASSI-MATERIE'!$B108="ITP",IF(ISBLANK(ORARIO!U56)=TRUE,"",ORARIO!U56),"")</f>
        <v/>
      </c>
      <c r="AH56" s="4" t="str">
        <f>IF('DOCENTI-CLASSI-MATERIE'!$B108="ITP",IF(ISBLANK(ORARIO!V56)=TRUE,"",ORARIO!V56),"")</f>
        <v/>
      </c>
      <c r="AI56" s="4" t="str">
        <f>IF('DOCENTI-CLASSI-MATERIE'!$B108="ITP",IF(ISBLANK(ORARIO!W56)=TRUE,"",ORARIO!W56),"")</f>
        <v/>
      </c>
      <c r="AJ56" s="4" t="str">
        <f>IF('DOCENTI-CLASSI-MATERIE'!$B108="ITP",IF(ISBLANK(ORARIO!X56)=TRUE,"",ORARIO!X56),"")</f>
        <v/>
      </c>
      <c r="AK56" s="4" t="str">
        <f>IF('DOCENTI-CLASSI-MATERIE'!$B108="ITP",IF(ISBLANK(ORARIO!Y56)=TRUE,"",ORARIO!Y56),"")</f>
        <v/>
      </c>
      <c r="AL56" s="4" t="str">
        <f>IF('DOCENTI-CLASSI-MATERIE'!$B108="ITP",IF(ISBLANK(ORARIO!#REF!)=TRUE,"",ORARIO!#REF!),"")</f>
        <v/>
      </c>
      <c r="AM56" s="4" t="str">
        <f>IF('DOCENTI-CLASSI-MATERIE'!$B108="ITP",IF(ISBLANK(ORARIO!#REF!)=TRUE,"",ORARIO!#REF!),"")</f>
        <v/>
      </c>
      <c r="AN56" s="4" t="str">
        <f>IF('DOCENTI-CLASSI-MATERIE'!$B108="ITP",IF(ISBLANK(ORARIO!#REF!)=TRUE,"",ORARIO!#REF!),"")</f>
        <v/>
      </c>
      <c r="AO56" s="6" t="str">
        <f>IF('DOCENTI-CLASSI-MATERIE'!$B108="ITP",IF(ISBLANK(ORARIO!#REF!)=TRUE,"",ORARIO!#REF!),"")</f>
        <v/>
      </c>
      <c r="AP56" s="5" t="str">
        <f>IF('DOCENTI-CLASSI-MATERIE'!$B108="ITP",IF(ISBLANK(ORARIO!Z56)=TRUE,"",ORARIO!Z56),"")</f>
        <v/>
      </c>
      <c r="AQ56" s="4" t="str">
        <f>IF('DOCENTI-CLASSI-MATERIE'!$B108="ITP",IF(ISBLANK(ORARIO!AA56)=TRUE,"",ORARIO!AA56),"")</f>
        <v/>
      </c>
      <c r="AR56" s="4" t="str">
        <f>IF('DOCENTI-CLASSI-MATERIE'!$B108="ITP",IF(ISBLANK(ORARIO!AB56)=TRUE,"",ORARIO!AB56),"")</f>
        <v/>
      </c>
      <c r="AS56" s="4" t="str">
        <f>IF('DOCENTI-CLASSI-MATERIE'!$B108="ITP",IF(ISBLANK(ORARIO!AC56)=TRUE,"",ORARIO!AC56),"")</f>
        <v/>
      </c>
      <c r="AT56" s="4" t="str">
        <f>IF('DOCENTI-CLASSI-MATERIE'!$B108="ITP",IF(ISBLANK(ORARIO!AD56)=TRUE,"",ORARIO!AD56),"")</f>
        <v/>
      </c>
      <c r="AU56" s="4" t="str">
        <f>IF('DOCENTI-CLASSI-MATERIE'!$B108="ITP",IF(ISBLANK(ORARIO!#REF!)=TRUE,"",ORARIO!#REF!),"")</f>
        <v/>
      </c>
      <c r="AV56" s="4" t="str">
        <f>IF('DOCENTI-CLASSI-MATERIE'!$B108="ITP",IF(ISBLANK(ORARIO!#REF!)=TRUE,"",ORARIO!#REF!),"")</f>
        <v/>
      </c>
      <c r="AW56" s="4" t="str">
        <f>IF('DOCENTI-CLASSI-MATERIE'!$B108="ITP",IF(ISBLANK(ORARIO!#REF!)=TRUE,"",ORARIO!#REF!),"")</f>
        <v/>
      </c>
      <c r="AX56" s="4" t="str">
        <f>IF('DOCENTI-CLASSI-MATERIE'!$B108="ITP",IF(ISBLANK(ORARIO!#REF!)=TRUE,"",ORARIO!#REF!),"")</f>
        <v/>
      </c>
      <c r="AY56" s="6" t="str">
        <f>IF('DOCENTI-CLASSI-MATERIE'!$B108="ITP",IF(ISBLANK(ORARIO!#REF!)=TRUE,"",ORARIO!#REF!),"")</f>
        <v/>
      </c>
      <c r="AZ56" s="5" t="str">
        <f>IF('DOCENTI-CLASSI-MATERIE'!$B108="ITP",IF(ISBLANK(ORARIO!AE56)=TRUE,"",ORARIO!AE56),"")</f>
        <v/>
      </c>
      <c r="BA56" s="4" t="str">
        <f>IF('DOCENTI-CLASSI-MATERIE'!$B108="ITP",IF(ISBLANK(ORARIO!AF56)=TRUE,"",ORARIO!AF56),"")</f>
        <v/>
      </c>
      <c r="BB56" s="4" t="str">
        <f>IF('DOCENTI-CLASSI-MATERIE'!$B108="ITP",IF(ISBLANK(ORARIO!AG56)=TRUE,"",ORARIO!AG56),"")</f>
        <v/>
      </c>
      <c r="BC56" s="4" t="str">
        <f>IF('DOCENTI-CLASSI-MATERIE'!$B108="ITP",IF(ISBLANK(ORARIO!AH56)=TRUE,"",ORARIO!AH56),"")</f>
        <v/>
      </c>
      <c r="BD56" s="4" t="str">
        <f>IF('DOCENTI-CLASSI-MATERIE'!$B108="ITP",IF(ISBLANK(ORARIO!AI56)=TRUE,"",ORARIO!AI56),"")</f>
        <v/>
      </c>
      <c r="BE56" s="4" t="str">
        <f>IF('DOCENTI-CLASSI-MATERIE'!$B108="ITP",IF(ISBLANK(ORARIO!#REF!)=TRUE,"",ORARIO!#REF!),"")</f>
        <v/>
      </c>
      <c r="BF56" s="4" t="str">
        <f>IF('DOCENTI-CLASSI-MATERIE'!$B108="ITP",IF(ISBLANK(ORARIO!#REF!)=TRUE,"",ORARIO!#REF!),"")</f>
        <v/>
      </c>
      <c r="BG56" s="4" t="str">
        <f>IF('DOCENTI-CLASSI-MATERIE'!$B108="ITP",IF(ISBLANK(ORARIO!#REF!)=TRUE,"",ORARIO!#REF!),"")</f>
        <v/>
      </c>
      <c r="BH56" s="4" t="str">
        <f>IF('DOCENTI-CLASSI-MATERIE'!$B108="ITP",IF(ISBLANK(ORARIO!#REF!)=TRUE,"",ORARIO!#REF!),"")</f>
        <v/>
      </c>
      <c r="BI56" s="6" t="str">
        <f>IF('DOCENTI-CLASSI-MATERIE'!$B108="ITP",IF(ISBLANK(ORARIO!#REF!)=TRUE,"",ORARIO!#REF!),"")</f>
        <v/>
      </c>
    </row>
    <row r="57" spans="1:61" ht="20.100000000000001" customHeight="1">
      <c r="A57" s="79" t="str">
        <f>IF('DOCENTI-CLASSI-MATERIE'!B110="ITP",'DOCENTI-CLASSI-MATERIE'!A110,"")</f>
        <v/>
      </c>
      <c r="B57" s="5" t="str">
        <f>IF('DOCENTI-CLASSI-MATERIE'!$B110="ITP",IF(ISBLANK(ORARIO!C57)=TRUE,"",ORARIO!C57),"")</f>
        <v/>
      </c>
      <c r="C57" s="4" t="str">
        <f>IF('DOCENTI-CLASSI-MATERIE'!$B110="ITP",IF(ISBLANK(ORARIO!D57)=TRUE,"",ORARIO!D57),"")</f>
        <v/>
      </c>
      <c r="D57" s="4" t="str">
        <f>IF('DOCENTI-CLASSI-MATERIE'!$B110="ITP",IF(ISBLANK(ORARIO!E57)=TRUE,"",ORARIO!E57),"")</f>
        <v/>
      </c>
      <c r="E57" s="4" t="str">
        <f>IF('DOCENTI-CLASSI-MATERIE'!$B110="ITP",IF(ISBLANK(ORARIO!F57)=TRUE,"",ORARIO!F57),"")</f>
        <v/>
      </c>
      <c r="F57" s="4" t="str">
        <f>IF('DOCENTI-CLASSI-MATERIE'!$B110="ITP",IF(ISBLANK(ORARIO!G57)=TRUE,"",ORARIO!G57),"")</f>
        <v/>
      </c>
      <c r="G57" s="4" t="str">
        <f>IF('DOCENTI-CLASSI-MATERIE'!$B110="ITP",IF(ISBLANK(ORARIO!#REF!)=TRUE,"",ORARIO!#REF!),"")</f>
        <v/>
      </c>
      <c r="H57" s="4" t="str">
        <f>IF('DOCENTI-CLASSI-MATERIE'!$B110="ITP",IF(ISBLANK(ORARIO!#REF!)=TRUE,"",ORARIO!#REF!),"")</f>
        <v/>
      </c>
      <c r="I57" s="4" t="str">
        <f>IF('DOCENTI-CLASSI-MATERIE'!$B110="ITP",IF(ISBLANK(ORARIO!#REF!)=TRUE,"",ORARIO!#REF!),"")</f>
        <v/>
      </c>
      <c r="J57" s="4" t="str">
        <f>IF('DOCENTI-CLASSI-MATERIE'!$B110="ITP",IF(ISBLANK(ORARIO!#REF!)=TRUE,"",ORARIO!#REF!),"")</f>
        <v/>
      </c>
      <c r="K57" s="6" t="str">
        <f>IF('DOCENTI-CLASSI-MATERIE'!$B110="ITP",IF(ISBLANK(ORARIO!#REF!)=TRUE,"",ORARIO!#REF!),"")</f>
        <v/>
      </c>
      <c r="L57" s="5" t="str">
        <f>IF('DOCENTI-CLASSI-MATERIE'!$B110="ITP",IF(ISBLANK(ORARIO!H57)=TRUE,"",ORARIO!H57),"")</f>
        <v/>
      </c>
      <c r="M57" s="4" t="str">
        <f>IF('DOCENTI-CLASSI-MATERIE'!$B110="ITP",IF(ISBLANK(ORARIO!I57)=TRUE,"",ORARIO!I57),"")</f>
        <v/>
      </c>
      <c r="N57" s="4" t="str">
        <f>IF('DOCENTI-CLASSI-MATERIE'!$B110="ITP",IF(ISBLANK(ORARIO!J57)=TRUE,"",ORARIO!J57),"")</f>
        <v/>
      </c>
      <c r="O57" s="4" t="str">
        <f>IF('DOCENTI-CLASSI-MATERIE'!$B110="ITP",IF(ISBLANK(ORARIO!K57)=TRUE,"",ORARIO!K57),"")</f>
        <v/>
      </c>
      <c r="P57" s="4" t="str">
        <f>IF('DOCENTI-CLASSI-MATERIE'!$B110="ITP",IF(ISBLANK(ORARIO!L57)=TRUE,"",ORARIO!L57),"")</f>
        <v/>
      </c>
      <c r="Q57" s="4" t="str">
        <f>IF('DOCENTI-CLASSI-MATERIE'!$B110="ITP",IF(ISBLANK(ORARIO!M57)=TRUE,"",ORARIO!M57),"")</f>
        <v/>
      </c>
      <c r="R57" s="4" t="str">
        <f>IF('DOCENTI-CLASSI-MATERIE'!$B110="ITP",IF(ISBLANK(ORARIO!#REF!)=TRUE,"",ORARIO!#REF!),"")</f>
        <v/>
      </c>
      <c r="S57" s="4" t="str">
        <f>IF('DOCENTI-CLASSI-MATERIE'!$B110="ITP",IF(ISBLANK(ORARIO!#REF!)=TRUE,"",ORARIO!#REF!),"")</f>
        <v/>
      </c>
      <c r="T57" s="4" t="str">
        <f>IF('DOCENTI-CLASSI-MATERIE'!$B110="ITP",IF(ISBLANK(ORARIO!#REF!)=TRUE,"",ORARIO!#REF!),"")</f>
        <v/>
      </c>
      <c r="U57" s="6" t="str">
        <f>IF('DOCENTI-CLASSI-MATERIE'!$B110="ITP",IF(ISBLANK(ORARIO!#REF!)=TRUE,"",ORARIO!#REF!),"")</f>
        <v/>
      </c>
      <c r="V57" s="5" t="str">
        <f>IF('DOCENTI-CLASSI-MATERIE'!$B110="ITP",IF(ISBLANK(ORARIO!N57)=TRUE,"",ORARIO!N57),"")</f>
        <v/>
      </c>
      <c r="W57" s="4" t="str">
        <f>IF('DOCENTI-CLASSI-MATERIE'!$B110="ITP",IF(ISBLANK(ORARIO!O57)=TRUE,"",ORARIO!O57),"")</f>
        <v/>
      </c>
      <c r="X57" s="4" t="str">
        <f>IF('DOCENTI-CLASSI-MATERIE'!$B110="ITP",IF(ISBLANK(ORARIO!P57)=TRUE,"",ORARIO!P57),"")</f>
        <v/>
      </c>
      <c r="Y57" s="4" t="str">
        <f>IF('DOCENTI-CLASSI-MATERIE'!$B110="ITP",IF(ISBLANK(ORARIO!Q57)=TRUE,"",ORARIO!Q57),"")</f>
        <v/>
      </c>
      <c r="Z57" s="4" t="str">
        <f>IF('DOCENTI-CLASSI-MATERIE'!$B110="ITP",IF(ISBLANK(ORARIO!R57)=TRUE,"",ORARIO!R57),"")</f>
        <v/>
      </c>
      <c r="AA57" s="4" t="str">
        <f>IF('DOCENTI-CLASSI-MATERIE'!$B110="ITP",IF(ISBLANK(ORARIO!S57)=TRUE,"",ORARIO!S57),"")</f>
        <v/>
      </c>
      <c r="AB57" s="4" t="str">
        <f>IF('DOCENTI-CLASSI-MATERIE'!$B110="ITP",IF(ISBLANK(ORARIO!#REF!)=TRUE,"",ORARIO!#REF!),"")</f>
        <v/>
      </c>
      <c r="AC57" s="4" t="str">
        <f>IF('DOCENTI-CLASSI-MATERIE'!$B110="ITP",IF(ISBLANK(ORARIO!#REF!)=TRUE,"",ORARIO!#REF!),"")</f>
        <v/>
      </c>
      <c r="AD57" s="4" t="str">
        <f>IF('DOCENTI-CLASSI-MATERIE'!$B110="ITP",IF(ISBLANK(ORARIO!#REF!)=TRUE,"",ORARIO!#REF!),"")</f>
        <v/>
      </c>
      <c r="AE57" s="6" t="str">
        <f>IF('DOCENTI-CLASSI-MATERIE'!$B110="ITP",IF(ISBLANK(ORARIO!#REF!)=TRUE,"",ORARIO!#REF!),"")</f>
        <v/>
      </c>
      <c r="AF57" s="5" t="str">
        <f>IF('DOCENTI-CLASSI-MATERIE'!$B110="ITP",IF(ISBLANK(ORARIO!T57)=TRUE,"",ORARIO!T57),"")</f>
        <v/>
      </c>
      <c r="AG57" s="4" t="str">
        <f>IF('DOCENTI-CLASSI-MATERIE'!$B110="ITP",IF(ISBLANK(ORARIO!U57)=TRUE,"",ORARIO!U57),"")</f>
        <v/>
      </c>
      <c r="AH57" s="4" t="str">
        <f>IF('DOCENTI-CLASSI-MATERIE'!$B110="ITP",IF(ISBLANK(ORARIO!V57)=TRUE,"",ORARIO!V57),"")</f>
        <v/>
      </c>
      <c r="AI57" s="4" t="str">
        <f>IF('DOCENTI-CLASSI-MATERIE'!$B110="ITP",IF(ISBLANK(ORARIO!W57)=TRUE,"",ORARIO!W57),"")</f>
        <v/>
      </c>
      <c r="AJ57" s="4" t="str">
        <f>IF('DOCENTI-CLASSI-MATERIE'!$B110="ITP",IF(ISBLANK(ORARIO!X57)=TRUE,"",ORARIO!X57),"")</f>
        <v/>
      </c>
      <c r="AK57" s="4" t="str">
        <f>IF('DOCENTI-CLASSI-MATERIE'!$B110="ITP",IF(ISBLANK(ORARIO!Y57)=TRUE,"",ORARIO!Y57),"")</f>
        <v/>
      </c>
      <c r="AL57" s="4" t="str">
        <f>IF('DOCENTI-CLASSI-MATERIE'!$B110="ITP",IF(ISBLANK(ORARIO!#REF!)=TRUE,"",ORARIO!#REF!),"")</f>
        <v/>
      </c>
      <c r="AM57" s="4" t="str">
        <f>IF('DOCENTI-CLASSI-MATERIE'!$B110="ITP",IF(ISBLANK(ORARIO!#REF!)=TRUE,"",ORARIO!#REF!),"")</f>
        <v/>
      </c>
      <c r="AN57" s="4" t="str">
        <f>IF('DOCENTI-CLASSI-MATERIE'!$B110="ITP",IF(ISBLANK(ORARIO!#REF!)=TRUE,"",ORARIO!#REF!),"")</f>
        <v/>
      </c>
      <c r="AO57" s="6" t="str">
        <f>IF('DOCENTI-CLASSI-MATERIE'!$B110="ITP",IF(ISBLANK(ORARIO!#REF!)=TRUE,"",ORARIO!#REF!),"")</f>
        <v/>
      </c>
      <c r="AP57" s="5" t="str">
        <f>IF('DOCENTI-CLASSI-MATERIE'!$B110="ITP",IF(ISBLANK(ORARIO!Z57)=TRUE,"",ORARIO!Z57),"")</f>
        <v/>
      </c>
      <c r="AQ57" s="4" t="str">
        <f>IF('DOCENTI-CLASSI-MATERIE'!$B110="ITP",IF(ISBLANK(ORARIO!AA57)=TRUE,"",ORARIO!AA57),"")</f>
        <v/>
      </c>
      <c r="AR57" s="4" t="str">
        <f>IF('DOCENTI-CLASSI-MATERIE'!$B110="ITP",IF(ISBLANK(ORARIO!AB57)=TRUE,"",ORARIO!AB57),"")</f>
        <v/>
      </c>
      <c r="AS57" s="4" t="str">
        <f>IF('DOCENTI-CLASSI-MATERIE'!$B110="ITP",IF(ISBLANK(ORARIO!AC57)=TRUE,"",ORARIO!AC57),"")</f>
        <v/>
      </c>
      <c r="AT57" s="4" t="str">
        <f>IF('DOCENTI-CLASSI-MATERIE'!$B110="ITP",IF(ISBLANK(ORARIO!AD57)=TRUE,"",ORARIO!AD57),"")</f>
        <v/>
      </c>
      <c r="AU57" s="4" t="str">
        <f>IF('DOCENTI-CLASSI-MATERIE'!$B110="ITP",IF(ISBLANK(ORARIO!#REF!)=TRUE,"",ORARIO!#REF!),"")</f>
        <v/>
      </c>
      <c r="AV57" s="4" t="str">
        <f>IF('DOCENTI-CLASSI-MATERIE'!$B110="ITP",IF(ISBLANK(ORARIO!#REF!)=TRUE,"",ORARIO!#REF!),"")</f>
        <v/>
      </c>
      <c r="AW57" s="4" t="str">
        <f>IF('DOCENTI-CLASSI-MATERIE'!$B110="ITP",IF(ISBLANK(ORARIO!#REF!)=TRUE,"",ORARIO!#REF!),"")</f>
        <v/>
      </c>
      <c r="AX57" s="4" t="str">
        <f>IF('DOCENTI-CLASSI-MATERIE'!$B110="ITP",IF(ISBLANK(ORARIO!#REF!)=TRUE,"",ORARIO!#REF!),"")</f>
        <v/>
      </c>
      <c r="AY57" s="6" t="str">
        <f>IF('DOCENTI-CLASSI-MATERIE'!$B110="ITP",IF(ISBLANK(ORARIO!#REF!)=TRUE,"",ORARIO!#REF!),"")</f>
        <v/>
      </c>
      <c r="AZ57" s="5" t="str">
        <f>IF('DOCENTI-CLASSI-MATERIE'!$B110="ITP",IF(ISBLANK(ORARIO!AE57)=TRUE,"",ORARIO!AE57),"")</f>
        <v/>
      </c>
      <c r="BA57" s="4" t="str">
        <f>IF('DOCENTI-CLASSI-MATERIE'!$B110="ITP",IF(ISBLANK(ORARIO!AF57)=TRUE,"",ORARIO!AF57),"")</f>
        <v/>
      </c>
      <c r="BB57" s="4" t="str">
        <f>IF('DOCENTI-CLASSI-MATERIE'!$B110="ITP",IF(ISBLANK(ORARIO!AG57)=TRUE,"",ORARIO!AG57),"")</f>
        <v/>
      </c>
      <c r="BC57" s="4" t="str">
        <f>IF('DOCENTI-CLASSI-MATERIE'!$B110="ITP",IF(ISBLANK(ORARIO!AH57)=TRUE,"",ORARIO!AH57),"")</f>
        <v/>
      </c>
      <c r="BD57" s="4" t="str">
        <f>IF('DOCENTI-CLASSI-MATERIE'!$B110="ITP",IF(ISBLANK(ORARIO!AI57)=TRUE,"",ORARIO!AI57),"")</f>
        <v/>
      </c>
      <c r="BE57" s="4" t="str">
        <f>IF('DOCENTI-CLASSI-MATERIE'!$B110="ITP",IF(ISBLANK(ORARIO!#REF!)=TRUE,"",ORARIO!#REF!),"")</f>
        <v/>
      </c>
      <c r="BF57" s="4" t="str">
        <f>IF('DOCENTI-CLASSI-MATERIE'!$B110="ITP",IF(ISBLANK(ORARIO!#REF!)=TRUE,"",ORARIO!#REF!),"")</f>
        <v/>
      </c>
      <c r="BG57" s="4" t="str">
        <f>IF('DOCENTI-CLASSI-MATERIE'!$B110="ITP",IF(ISBLANK(ORARIO!#REF!)=TRUE,"",ORARIO!#REF!),"")</f>
        <v/>
      </c>
      <c r="BH57" s="4" t="str">
        <f>IF('DOCENTI-CLASSI-MATERIE'!$B110="ITP",IF(ISBLANK(ORARIO!#REF!)=TRUE,"",ORARIO!#REF!),"")</f>
        <v/>
      </c>
      <c r="BI57" s="6" t="str">
        <f>IF('DOCENTI-CLASSI-MATERIE'!$B110="ITP",IF(ISBLANK(ORARIO!#REF!)=TRUE,"",ORARIO!#REF!),"")</f>
        <v/>
      </c>
    </row>
    <row r="58" spans="1:61" ht="20.100000000000001" customHeight="1">
      <c r="A58" s="79" t="str">
        <f>IF('DOCENTI-CLASSI-MATERIE'!B112="ITP",'DOCENTI-CLASSI-MATERIE'!A112,"")</f>
        <v/>
      </c>
      <c r="B58" s="5" t="str">
        <f>IF('DOCENTI-CLASSI-MATERIE'!$B112="ITP",IF(ISBLANK(ORARIO!C58)=TRUE,"",ORARIO!C58),"")</f>
        <v/>
      </c>
      <c r="C58" s="4" t="str">
        <f>IF('DOCENTI-CLASSI-MATERIE'!$B112="ITP",IF(ISBLANK(ORARIO!D58)=TRUE,"",ORARIO!D58),"")</f>
        <v/>
      </c>
      <c r="D58" s="4" t="str">
        <f>IF('DOCENTI-CLASSI-MATERIE'!$B112="ITP",IF(ISBLANK(ORARIO!E58)=TRUE,"",ORARIO!E58),"")</f>
        <v/>
      </c>
      <c r="E58" s="4" t="str">
        <f>IF('DOCENTI-CLASSI-MATERIE'!$B112="ITP",IF(ISBLANK(ORARIO!F58)=TRUE,"",ORARIO!F58),"")</f>
        <v/>
      </c>
      <c r="F58" s="4" t="str">
        <f>IF('DOCENTI-CLASSI-MATERIE'!$B112="ITP",IF(ISBLANK(ORARIO!G58)=TRUE,"",ORARIO!G58),"")</f>
        <v/>
      </c>
      <c r="G58" s="4" t="str">
        <f>IF('DOCENTI-CLASSI-MATERIE'!$B112="ITP",IF(ISBLANK(ORARIO!#REF!)=TRUE,"",ORARIO!#REF!),"")</f>
        <v/>
      </c>
      <c r="H58" s="4" t="str">
        <f>IF('DOCENTI-CLASSI-MATERIE'!$B112="ITP",IF(ISBLANK(ORARIO!#REF!)=TRUE,"",ORARIO!#REF!),"")</f>
        <v/>
      </c>
      <c r="I58" s="4" t="str">
        <f>IF('DOCENTI-CLASSI-MATERIE'!$B112="ITP",IF(ISBLANK(ORARIO!#REF!)=TRUE,"",ORARIO!#REF!),"")</f>
        <v/>
      </c>
      <c r="J58" s="4" t="str">
        <f>IF('DOCENTI-CLASSI-MATERIE'!$B112="ITP",IF(ISBLANK(ORARIO!#REF!)=TRUE,"",ORARIO!#REF!),"")</f>
        <v/>
      </c>
      <c r="K58" s="6" t="str">
        <f>IF('DOCENTI-CLASSI-MATERIE'!$B112="ITP",IF(ISBLANK(ORARIO!#REF!)=TRUE,"",ORARIO!#REF!),"")</f>
        <v/>
      </c>
      <c r="L58" s="5" t="str">
        <f>IF('DOCENTI-CLASSI-MATERIE'!$B112="ITP",IF(ISBLANK(ORARIO!H58)=TRUE,"",ORARIO!H58),"")</f>
        <v/>
      </c>
      <c r="M58" s="4" t="str">
        <f>IF('DOCENTI-CLASSI-MATERIE'!$B112="ITP",IF(ISBLANK(ORARIO!I58)=TRUE,"",ORARIO!I58),"")</f>
        <v/>
      </c>
      <c r="N58" s="4" t="str">
        <f>IF('DOCENTI-CLASSI-MATERIE'!$B112="ITP",IF(ISBLANK(ORARIO!J58)=TRUE,"",ORARIO!J58),"")</f>
        <v/>
      </c>
      <c r="O58" s="4" t="str">
        <f>IF('DOCENTI-CLASSI-MATERIE'!$B112="ITP",IF(ISBLANK(ORARIO!K58)=TRUE,"",ORARIO!K58),"")</f>
        <v/>
      </c>
      <c r="P58" s="4" t="str">
        <f>IF('DOCENTI-CLASSI-MATERIE'!$B112="ITP",IF(ISBLANK(ORARIO!L58)=TRUE,"",ORARIO!L58),"")</f>
        <v/>
      </c>
      <c r="Q58" s="4" t="str">
        <f>IF('DOCENTI-CLASSI-MATERIE'!$B112="ITP",IF(ISBLANK(ORARIO!M58)=TRUE,"",ORARIO!M58),"")</f>
        <v/>
      </c>
      <c r="R58" s="4" t="str">
        <f>IF('DOCENTI-CLASSI-MATERIE'!$B112="ITP",IF(ISBLANK(ORARIO!#REF!)=TRUE,"",ORARIO!#REF!),"")</f>
        <v/>
      </c>
      <c r="S58" s="4" t="str">
        <f>IF('DOCENTI-CLASSI-MATERIE'!$B112="ITP",IF(ISBLANK(ORARIO!#REF!)=TRUE,"",ORARIO!#REF!),"")</f>
        <v/>
      </c>
      <c r="T58" s="4" t="str">
        <f>IF('DOCENTI-CLASSI-MATERIE'!$B112="ITP",IF(ISBLANK(ORARIO!#REF!)=TRUE,"",ORARIO!#REF!),"")</f>
        <v/>
      </c>
      <c r="U58" s="6" t="str">
        <f>IF('DOCENTI-CLASSI-MATERIE'!$B112="ITP",IF(ISBLANK(ORARIO!#REF!)=TRUE,"",ORARIO!#REF!),"")</f>
        <v/>
      </c>
      <c r="V58" s="5" t="str">
        <f>IF('DOCENTI-CLASSI-MATERIE'!$B112="ITP",IF(ISBLANK(ORARIO!N58)=TRUE,"",ORARIO!N58),"")</f>
        <v/>
      </c>
      <c r="W58" s="4" t="str">
        <f>IF('DOCENTI-CLASSI-MATERIE'!$B112="ITP",IF(ISBLANK(ORARIO!O58)=TRUE,"",ORARIO!O58),"")</f>
        <v/>
      </c>
      <c r="X58" s="4" t="str">
        <f>IF('DOCENTI-CLASSI-MATERIE'!$B112="ITP",IF(ISBLANK(ORARIO!P58)=TRUE,"",ORARIO!P58),"")</f>
        <v/>
      </c>
      <c r="Y58" s="4" t="str">
        <f>IF('DOCENTI-CLASSI-MATERIE'!$B112="ITP",IF(ISBLANK(ORARIO!Q58)=TRUE,"",ORARIO!Q58),"")</f>
        <v/>
      </c>
      <c r="Z58" s="4" t="str">
        <f>IF('DOCENTI-CLASSI-MATERIE'!$B112="ITP",IF(ISBLANK(ORARIO!R58)=TRUE,"",ORARIO!R58),"")</f>
        <v/>
      </c>
      <c r="AA58" s="4" t="str">
        <f>IF('DOCENTI-CLASSI-MATERIE'!$B112="ITP",IF(ISBLANK(ORARIO!S58)=TRUE,"",ORARIO!S58),"")</f>
        <v/>
      </c>
      <c r="AB58" s="4" t="str">
        <f>IF('DOCENTI-CLASSI-MATERIE'!$B112="ITP",IF(ISBLANK(ORARIO!#REF!)=TRUE,"",ORARIO!#REF!),"")</f>
        <v/>
      </c>
      <c r="AC58" s="4" t="str">
        <f>IF('DOCENTI-CLASSI-MATERIE'!$B112="ITP",IF(ISBLANK(ORARIO!#REF!)=TRUE,"",ORARIO!#REF!),"")</f>
        <v/>
      </c>
      <c r="AD58" s="4" t="str">
        <f>IF('DOCENTI-CLASSI-MATERIE'!$B112="ITP",IF(ISBLANK(ORARIO!#REF!)=TRUE,"",ORARIO!#REF!),"")</f>
        <v/>
      </c>
      <c r="AE58" s="6" t="str">
        <f>IF('DOCENTI-CLASSI-MATERIE'!$B112="ITP",IF(ISBLANK(ORARIO!#REF!)=TRUE,"",ORARIO!#REF!),"")</f>
        <v/>
      </c>
      <c r="AF58" s="5" t="str">
        <f>IF('DOCENTI-CLASSI-MATERIE'!$B112="ITP",IF(ISBLANK(ORARIO!T58)=TRUE,"",ORARIO!T58),"")</f>
        <v/>
      </c>
      <c r="AG58" s="4" t="str">
        <f>IF('DOCENTI-CLASSI-MATERIE'!$B112="ITP",IF(ISBLANK(ORARIO!U58)=TRUE,"",ORARIO!U58),"")</f>
        <v/>
      </c>
      <c r="AH58" s="4" t="str">
        <f>IF('DOCENTI-CLASSI-MATERIE'!$B112="ITP",IF(ISBLANK(ORARIO!V58)=TRUE,"",ORARIO!V58),"")</f>
        <v/>
      </c>
      <c r="AI58" s="4" t="str">
        <f>IF('DOCENTI-CLASSI-MATERIE'!$B112="ITP",IF(ISBLANK(ORARIO!W58)=TRUE,"",ORARIO!W58),"")</f>
        <v/>
      </c>
      <c r="AJ58" s="4" t="str">
        <f>IF('DOCENTI-CLASSI-MATERIE'!$B112="ITP",IF(ISBLANK(ORARIO!X58)=TRUE,"",ORARIO!X58),"")</f>
        <v/>
      </c>
      <c r="AK58" s="4" t="str">
        <f>IF('DOCENTI-CLASSI-MATERIE'!$B112="ITP",IF(ISBLANK(ORARIO!Y58)=TRUE,"",ORARIO!Y58),"")</f>
        <v/>
      </c>
      <c r="AL58" s="4" t="str">
        <f>IF('DOCENTI-CLASSI-MATERIE'!$B112="ITP",IF(ISBLANK(ORARIO!#REF!)=TRUE,"",ORARIO!#REF!),"")</f>
        <v/>
      </c>
      <c r="AM58" s="4" t="str">
        <f>IF('DOCENTI-CLASSI-MATERIE'!$B112="ITP",IF(ISBLANK(ORARIO!#REF!)=TRUE,"",ORARIO!#REF!),"")</f>
        <v/>
      </c>
      <c r="AN58" s="4" t="str">
        <f>IF('DOCENTI-CLASSI-MATERIE'!$B112="ITP",IF(ISBLANK(ORARIO!#REF!)=TRUE,"",ORARIO!#REF!),"")</f>
        <v/>
      </c>
      <c r="AO58" s="6" t="str">
        <f>IF('DOCENTI-CLASSI-MATERIE'!$B112="ITP",IF(ISBLANK(ORARIO!#REF!)=TRUE,"",ORARIO!#REF!),"")</f>
        <v/>
      </c>
      <c r="AP58" s="5" t="str">
        <f>IF('DOCENTI-CLASSI-MATERIE'!$B112="ITP",IF(ISBLANK(ORARIO!Z58)=TRUE,"",ORARIO!Z58),"")</f>
        <v/>
      </c>
      <c r="AQ58" s="4" t="str">
        <f>IF('DOCENTI-CLASSI-MATERIE'!$B112="ITP",IF(ISBLANK(ORARIO!AA58)=TRUE,"",ORARIO!AA58),"")</f>
        <v/>
      </c>
      <c r="AR58" s="4" t="str">
        <f>IF('DOCENTI-CLASSI-MATERIE'!$B112="ITP",IF(ISBLANK(ORARIO!AB58)=TRUE,"",ORARIO!AB58),"")</f>
        <v/>
      </c>
      <c r="AS58" s="4" t="str">
        <f>IF('DOCENTI-CLASSI-MATERIE'!$B112="ITP",IF(ISBLANK(ORARIO!AC58)=TRUE,"",ORARIO!AC58),"")</f>
        <v/>
      </c>
      <c r="AT58" s="4" t="str">
        <f>IF('DOCENTI-CLASSI-MATERIE'!$B112="ITP",IF(ISBLANK(ORARIO!AD58)=TRUE,"",ORARIO!AD58),"")</f>
        <v/>
      </c>
      <c r="AU58" s="4" t="str">
        <f>IF('DOCENTI-CLASSI-MATERIE'!$B112="ITP",IF(ISBLANK(ORARIO!#REF!)=TRUE,"",ORARIO!#REF!),"")</f>
        <v/>
      </c>
      <c r="AV58" s="4" t="str">
        <f>IF('DOCENTI-CLASSI-MATERIE'!$B112="ITP",IF(ISBLANK(ORARIO!#REF!)=TRUE,"",ORARIO!#REF!),"")</f>
        <v/>
      </c>
      <c r="AW58" s="4" t="str">
        <f>IF('DOCENTI-CLASSI-MATERIE'!$B112="ITP",IF(ISBLANK(ORARIO!#REF!)=TRUE,"",ORARIO!#REF!),"")</f>
        <v/>
      </c>
      <c r="AX58" s="4" t="str">
        <f>IF('DOCENTI-CLASSI-MATERIE'!$B112="ITP",IF(ISBLANK(ORARIO!#REF!)=TRUE,"",ORARIO!#REF!),"")</f>
        <v/>
      </c>
      <c r="AY58" s="6" t="str">
        <f>IF('DOCENTI-CLASSI-MATERIE'!$B112="ITP",IF(ISBLANK(ORARIO!#REF!)=TRUE,"",ORARIO!#REF!),"")</f>
        <v/>
      </c>
      <c r="AZ58" s="5" t="str">
        <f>IF('DOCENTI-CLASSI-MATERIE'!$B112="ITP",IF(ISBLANK(ORARIO!AE58)=TRUE,"",ORARIO!AE58),"")</f>
        <v/>
      </c>
      <c r="BA58" s="4" t="str">
        <f>IF('DOCENTI-CLASSI-MATERIE'!$B112="ITP",IF(ISBLANK(ORARIO!AF58)=TRUE,"",ORARIO!AF58),"")</f>
        <v/>
      </c>
      <c r="BB58" s="4" t="str">
        <f>IF('DOCENTI-CLASSI-MATERIE'!$B112="ITP",IF(ISBLANK(ORARIO!AG58)=TRUE,"",ORARIO!AG58),"")</f>
        <v/>
      </c>
      <c r="BC58" s="4" t="str">
        <f>IF('DOCENTI-CLASSI-MATERIE'!$B112="ITP",IF(ISBLANK(ORARIO!AH58)=TRUE,"",ORARIO!AH58),"")</f>
        <v/>
      </c>
      <c r="BD58" s="4" t="str">
        <f>IF('DOCENTI-CLASSI-MATERIE'!$B112="ITP",IF(ISBLANK(ORARIO!AI58)=TRUE,"",ORARIO!AI58),"")</f>
        <v/>
      </c>
      <c r="BE58" s="4" t="str">
        <f>IF('DOCENTI-CLASSI-MATERIE'!$B112="ITP",IF(ISBLANK(ORARIO!#REF!)=TRUE,"",ORARIO!#REF!),"")</f>
        <v/>
      </c>
      <c r="BF58" s="4" t="str">
        <f>IF('DOCENTI-CLASSI-MATERIE'!$B112="ITP",IF(ISBLANK(ORARIO!#REF!)=TRUE,"",ORARIO!#REF!),"")</f>
        <v/>
      </c>
      <c r="BG58" s="4" t="str">
        <f>IF('DOCENTI-CLASSI-MATERIE'!$B112="ITP",IF(ISBLANK(ORARIO!#REF!)=TRUE,"",ORARIO!#REF!),"")</f>
        <v/>
      </c>
      <c r="BH58" s="4" t="str">
        <f>IF('DOCENTI-CLASSI-MATERIE'!$B112="ITP",IF(ISBLANK(ORARIO!#REF!)=TRUE,"",ORARIO!#REF!),"")</f>
        <v/>
      </c>
      <c r="BI58" s="6" t="str">
        <f>IF('DOCENTI-CLASSI-MATERIE'!$B112="ITP",IF(ISBLANK(ORARIO!#REF!)=TRUE,"",ORARIO!#REF!),"")</f>
        <v/>
      </c>
    </row>
    <row r="59" spans="1:61" ht="20.100000000000001" customHeight="1">
      <c r="A59" s="79" t="str">
        <f>IF('DOCENTI-CLASSI-MATERIE'!B114="ITP",'DOCENTI-CLASSI-MATERIE'!A114,"")</f>
        <v/>
      </c>
      <c r="B59" s="5" t="str">
        <f>IF('DOCENTI-CLASSI-MATERIE'!$B114="ITP",IF(ISBLANK(ORARIO!C59)=TRUE,"",ORARIO!C59),"")</f>
        <v/>
      </c>
      <c r="C59" s="4" t="str">
        <f>IF('DOCENTI-CLASSI-MATERIE'!$B114="ITP",IF(ISBLANK(ORARIO!D59)=TRUE,"",ORARIO!D59),"")</f>
        <v/>
      </c>
      <c r="D59" s="4" t="str">
        <f>IF('DOCENTI-CLASSI-MATERIE'!$B114="ITP",IF(ISBLANK(ORARIO!E59)=TRUE,"",ORARIO!E59),"")</f>
        <v/>
      </c>
      <c r="E59" s="4" t="str">
        <f>IF('DOCENTI-CLASSI-MATERIE'!$B114="ITP",IF(ISBLANK(ORARIO!F59)=TRUE,"",ORARIO!F59),"")</f>
        <v/>
      </c>
      <c r="F59" s="4" t="str">
        <f>IF('DOCENTI-CLASSI-MATERIE'!$B114="ITP",IF(ISBLANK(ORARIO!G59)=TRUE,"",ORARIO!G59),"")</f>
        <v/>
      </c>
      <c r="G59" s="4" t="str">
        <f>IF('DOCENTI-CLASSI-MATERIE'!$B114="ITP",IF(ISBLANK(ORARIO!#REF!)=TRUE,"",ORARIO!#REF!),"")</f>
        <v/>
      </c>
      <c r="H59" s="4" t="str">
        <f>IF('DOCENTI-CLASSI-MATERIE'!$B114="ITP",IF(ISBLANK(ORARIO!#REF!)=TRUE,"",ORARIO!#REF!),"")</f>
        <v/>
      </c>
      <c r="I59" s="4" t="str">
        <f>IF('DOCENTI-CLASSI-MATERIE'!$B114="ITP",IF(ISBLANK(ORARIO!#REF!)=TRUE,"",ORARIO!#REF!),"")</f>
        <v/>
      </c>
      <c r="J59" s="4" t="str">
        <f>IF('DOCENTI-CLASSI-MATERIE'!$B114="ITP",IF(ISBLANK(ORARIO!#REF!)=TRUE,"",ORARIO!#REF!),"")</f>
        <v/>
      </c>
      <c r="K59" s="6" t="str">
        <f>IF('DOCENTI-CLASSI-MATERIE'!$B114="ITP",IF(ISBLANK(ORARIO!#REF!)=TRUE,"",ORARIO!#REF!),"")</f>
        <v/>
      </c>
      <c r="L59" s="5" t="str">
        <f>IF('DOCENTI-CLASSI-MATERIE'!$B114="ITP",IF(ISBLANK(ORARIO!H59)=TRUE,"",ORARIO!H59),"")</f>
        <v/>
      </c>
      <c r="M59" s="4" t="str">
        <f>IF('DOCENTI-CLASSI-MATERIE'!$B114="ITP",IF(ISBLANK(ORARIO!I59)=TRUE,"",ORARIO!I59),"")</f>
        <v/>
      </c>
      <c r="N59" s="4" t="str">
        <f>IF('DOCENTI-CLASSI-MATERIE'!$B114="ITP",IF(ISBLANK(ORARIO!J59)=TRUE,"",ORARIO!J59),"")</f>
        <v/>
      </c>
      <c r="O59" s="4" t="str">
        <f>IF('DOCENTI-CLASSI-MATERIE'!$B114="ITP",IF(ISBLANK(ORARIO!K59)=TRUE,"",ORARIO!K59),"")</f>
        <v/>
      </c>
      <c r="P59" s="4" t="str">
        <f>IF('DOCENTI-CLASSI-MATERIE'!$B114="ITP",IF(ISBLANK(ORARIO!L59)=TRUE,"",ORARIO!L59),"")</f>
        <v/>
      </c>
      <c r="Q59" s="4" t="str">
        <f>IF('DOCENTI-CLASSI-MATERIE'!$B114="ITP",IF(ISBLANK(ORARIO!M59)=TRUE,"",ORARIO!M59),"")</f>
        <v/>
      </c>
      <c r="R59" s="4" t="str">
        <f>IF('DOCENTI-CLASSI-MATERIE'!$B114="ITP",IF(ISBLANK(ORARIO!#REF!)=TRUE,"",ORARIO!#REF!),"")</f>
        <v/>
      </c>
      <c r="S59" s="4" t="str">
        <f>IF('DOCENTI-CLASSI-MATERIE'!$B114="ITP",IF(ISBLANK(ORARIO!#REF!)=TRUE,"",ORARIO!#REF!),"")</f>
        <v/>
      </c>
      <c r="T59" s="4" t="str">
        <f>IF('DOCENTI-CLASSI-MATERIE'!$B114="ITP",IF(ISBLANK(ORARIO!#REF!)=TRUE,"",ORARIO!#REF!),"")</f>
        <v/>
      </c>
      <c r="U59" s="6" t="str">
        <f>IF('DOCENTI-CLASSI-MATERIE'!$B114="ITP",IF(ISBLANK(ORARIO!#REF!)=TRUE,"",ORARIO!#REF!),"")</f>
        <v/>
      </c>
      <c r="V59" s="5" t="str">
        <f>IF('DOCENTI-CLASSI-MATERIE'!$B114="ITP",IF(ISBLANK(ORARIO!N59)=TRUE,"",ORARIO!N59),"")</f>
        <v/>
      </c>
      <c r="W59" s="4" t="str">
        <f>IF('DOCENTI-CLASSI-MATERIE'!$B114="ITP",IF(ISBLANK(ORARIO!O59)=TRUE,"",ORARIO!O59),"")</f>
        <v/>
      </c>
      <c r="X59" s="4" t="str">
        <f>IF('DOCENTI-CLASSI-MATERIE'!$B114="ITP",IF(ISBLANK(ORARIO!P59)=TRUE,"",ORARIO!P59),"")</f>
        <v/>
      </c>
      <c r="Y59" s="4" t="str">
        <f>IF('DOCENTI-CLASSI-MATERIE'!$B114="ITP",IF(ISBLANK(ORARIO!Q59)=TRUE,"",ORARIO!Q59),"")</f>
        <v/>
      </c>
      <c r="Z59" s="4" t="str">
        <f>IF('DOCENTI-CLASSI-MATERIE'!$B114="ITP",IF(ISBLANK(ORARIO!R59)=TRUE,"",ORARIO!R59),"")</f>
        <v/>
      </c>
      <c r="AA59" s="4" t="str">
        <f>IF('DOCENTI-CLASSI-MATERIE'!$B114="ITP",IF(ISBLANK(ORARIO!S59)=TRUE,"",ORARIO!S59),"")</f>
        <v/>
      </c>
      <c r="AB59" s="4" t="str">
        <f>IF('DOCENTI-CLASSI-MATERIE'!$B114="ITP",IF(ISBLANK(ORARIO!#REF!)=TRUE,"",ORARIO!#REF!),"")</f>
        <v/>
      </c>
      <c r="AC59" s="4" t="str">
        <f>IF('DOCENTI-CLASSI-MATERIE'!$B114="ITP",IF(ISBLANK(ORARIO!#REF!)=TRUE,"",ORARIO!#REF!),"")</f>
        <v/>
      </c>
      <c r="AD59" s="4" t="str">
        <f>IF('DOCENTI-CLASSI-MATERIE'!$B114="ITP",IF(ISBLANK(ORARIO!#REF!)=TRUE,"",ORARIO!#REF!),"")</f>
        <v/>
      </c>
      <c r="AE59" s="6" t="str">
        <f>IF('DOCENTI-CLASSI-MATERIE'!$B114="ITP",IF(ISBLANK(ORARIO!#REF!)=TRUE,"",ORARIO!#REF!),"")</f>
        <v/>
      </c>
      <c r="AF59" s="5" t="str">
        <f>IF('DOCENTI-CLASSI-MATERIE'!$B114="ITP",IF(ISBLANK(ORARIO!T59)=TRUE,"",ORARIO!T59),"")</f>
        <v/>
      </c>
      <c r="AG59" s="4" t="str">
        <f>IF('DOCENTI-CLASSI-MATERIE'!$B114="ITP",IF(ISBLANK(ORARIO!U59)=TRUE,"",ORARIO!U59),"")</f>
        <v/>
      </c>
      <c r="AH59" s="4" t="str">
        <f>IF('DOCENTI-CLASSI-MATERIE'!$B114="ITP",IF(ISBLANK(ORARIO!V59)=TRUE,"",ORARIO!V59),"")</f>
        <v/>
      </c>
      <c r="AI59" s="4" t="str">
        <f>IF('DOCENTI-CLASSI-MATERIE'!$B114="ITP",IF(ISBLANK(ORARIO!W59)=TRUE,"",ORARIO!W59),"")</f>
        <v/>
      </c>
      <c r="AJ59" s="4" t="str">
        <f>IF('DOCENTI-CLASSI-MATERIE'!$B114="ITP",IF(ISBLANK(ORARIO!X59)=TRUE,"",ORARIO!X59),"")</f>
        <v/>
      </c>
      <c r="AK59" s="4" t="str">
        <f>IF('DOCENTI-CLASSI-MATERIE'!$B114="ITP",IF(ISBLANK(ORARIO!Y59)=TRUE,"",ORARIO!Y59),"")</f>
        <v/>
      </c>
      <c r="AL59" s="4" t="str">
        <f>IF('DOCENTI-CLASSI-MATERIE'!$B114="ITP",IF(ISBLANK(ORARIO!#REF!)=TRUE,"",ORARIO!#REF!),"")</f>
        <v/>
      </c>
      <c r="AM59" s="4" t="str">
        <f>IF('DOCENTI-CLASSI-MATERIE'!$B114="ITP",IF(ISBLANK(ORARIO!#REF!)=TRUE,"",ORARIO!#REF!),"")</f>
        <v/>
      </c>
      <c r="AN59" s="4" t="str">
        <f>IF('DOCENTI-CLASSI-MATERIE'!$B114="ITP",IF(ISBLANK(ORARIO!#REF!)=TRUE,"",ORARIO!#REF!),"")</f>
        <v/>
      </c>
      <c r="AO59" s="6" t="str">
        <f>IF('DOCENTI-CLASSI-MATERIE'!$B114="ITP",IF(ISBLANK(ORARIO!#REF!)=TRUE,"",ORARIO!#REF!),"")</f>
        <v/>
      </c>
      <c r="AP59" s="5" t="str">
        <f>IF('DOCENTI-CLASSI-MATERIE'!$B114="ITP",IF(ISBLANK(ORARIO!Z59)=TRUE,"",ORARIO!Z59),"")</f>
        <v/>
      </c>
      <c r="AQ59" s="4" t="str">
        <f>IF('DOCENTI-CLASSI-MATERIE'!$B114="ITP",IF(ISBLANK(ORARIO!AA59)=TRUE,"",ORARIO!AA59),"")</f>
        <v/>
      </c>
      <c r="AR59" s="4" t="str">
        <f>IF('DOCENTI-CLASSI-MATERIE'!$B114="ITP",IF(ISBLANK(ORARIO!AB59)=TRUE,"",ORARIO!AB59),"")</f>
        <v/>
      </c>
      <c r="AS59" s="4" t="str">
        <f>IF('DOCENTI-CLASSI-MATERIE'!$B114="ITP",IF(ISBLANK(ORARIO!AC59)=TRUE,"",ORARIO!AC59),"")</f>
        <v/>
      </c>
      <c r="AT59" s="4" t="str">
        <f>IF('DOCENTI-CLASSI-MATERIE'!$B114="ITP",IF(ISBLANK(ORARIO!AD59)=TRUE,"",ORARIO!AD59),"")</f>
        <v/>
      </c>
      <c r="AU59" s="4" t="str">
        <f>IF('DOCENTI-CLASSI-MATERIE'!$B114="ITP",IF(ISBLANK(ORARIO!#REF!)=TRUE,"",ORARIO!#REF!),"")</f>
        <v/>
      </c>
      <c r="AV59" s="4" t="str">
        <f>IF('DOCENTI-CLASSI-MATERIE'!$B114="ITP",IF(ISBLANK(ORARIO!#REF!)=TRUE,"",ORARIO!#REF!),"")</f>
        <v/>
      </c>
      <c r="AW59" s="4" t="str">
        <f>IF('DOCENTI-CLASSI-MATERIE'!$B114="ITP",IF(ISBLANK(ORARIO!#REF!)=TRUE,"",ORARIO!#REF!),"")</f>
        <v/>
      </c>
      <c r="AX59" s="4" t="str">
        <f>IF('DOCENTI-CLASSI-MATERIE'!$B114="ITP",IF(ISBLANK(ORARIO!#REF!)=TRUE,"",ORARIO!#REF!),"")</f>
        <v/>
      </c>
      <c r="AY59" s="6" t="str">
        <f>IF('DOCENTI-CLASSI-MATERIE'!$B114="ITP",IF(ISBLANK(ORARIO!#REF!)=TRUE,"",ORARIO!#REF!),"")</f>
        <v/>
      </c>
      <c r="AZ59" s="5" t="str">
        <f>IF('DOCENTI-CLASSI-MATERIE'!$B114="ITP",IF(ISBLANK(ORARIO!AE59)=TRUE,"",ORARIO!AE59),"")</f>
        <v/>
      </c>
      <c r="BA59" s="4" t="str">
        <f>IF('DOCENTI-CLASSI-MATERIE'!$B114="ITP",IF(ISBLANK(ORARIO!AF59)=TRUE,"",ORARIO!AF59),"")</f>
        <v/>
      </c>
      <c r="BB59" s="4" t="str">
        <f>IF('DOCENTI-CLASSI-MATERIE'!$B114="ITP",IF(ISBLANK(ORARIO!AG59)=TRUE,"",ORARIO!AG59),"")</f>
        <v/>
      </c>
      <c r="BC59" s="4" t="str">
        <f>IF('DOCENTI-CLASSI-MATERIE'!$B114="ITP",IF(ISBLANK(ORARIO!AH59)=TRUE,"",ORARIO!AH59),"")</f>
        <v/>
      </c>
      <c r="BD59" s="4" t="str">
        <f>IF('DOCENTI-CLASSI-MATERIE'!$B114="ITP",IF(ISBLANK(ORARIO!AI59)=TRUE,"",ORARIO!AI59),"")</f>
        <v/>
      </c>
      <c r="BE59" s="4" t="str">
        <f>IF('DOCENTI-CLASSI-MATERIE'!$B114="ITP",IF(ISBLANK(ORARIO!#REF!)=TRUE,"",ORARIO!#REF!),"")</f>
        <v/>
      </c>
      <c r="BF59" s="4" t="str">
        <f>IF('DOCENTI-CLASSI-MATERIE'!$B114="ITP",IF(ISBLANK(ORARIO!#REF!)=TRUE,"",ORARIO!#REF!),"")</f>
        <v/>
      </c>
      <c r="BG59" s="4" t="str">
        <f>IF('DOCENTI-CLASSI-MATERIE'!$B114="ITP",IF(ISBLANK(ORARIO!#REF!)=TRUE,"",ORARIO!#REF!),"")</f>
        <v/>
      </c>
      <c r="BH59" s="4" t="str">
        <f>IF('DOCENTI-CLASSI-MATERIE'!$B114="ITP",IF(ISBLANK(ORARIO!#REF!)=TRUE,"",ORARIO!#REF!),"")</f>
        <v/>
      </c>
      <c r="BI59" s="6" t="str">
        <f>IF('DOCENTI-CLASSI-MATERIE'!$B114="ITP",IF(ISBLANK(ORARIO!#REF!)=TRUE,"",ORARIO!#REF!),"")</f>
        <v/>
      </c>
    </row>
    <row r="60" spans="1:61" ht="20.100000000000001" customHeight="1">
      <c r="A60" s="79" t="str">
        <f>IF('DOCENTI-CLASSI-MATERIE'!B116="ITP",'DOCENTI-CLASSI-MATERIE'!A116,"")</f>
        <v/>
      </c>
      <c r="B60" s="5" t="str">
        <f>IF('DOCENTI-CLASSI-MATERIE'!$B116="ITP",IF(ISBLANK(ORARIO!C60)=TRUE,"",ORARIO!C60),"")</f>
        <v/>
      </c>
      <c r="C60" s="4" t="str">
        <f>IF('DOCENTI-CLASSI-MATERIE'!$B116="ITP",IF(ISBLANK(ORARIO!D60)=TRUE,"",ORARIO!D60),"")</f>
        <v/>
      </c>
      <c r="D60" s="4" t="str">
        <f>IF('DOCENTI-CLASSI-MATERIE'!$B116="ITP",IF(ISBLANK(ORARIO!E60)=TRUE,"",ORARIO!E60),"")</f>
        <v/>
      </c>
      <c r="E60" s="4" t="str">
        <f>IF('DOCENTI-CLASSI-MATERIE'!$B116="ITP",IF(ISBLANK(ORARIO!F60)=TRUE,"",ORARIO!F60),"")</f>
        <v/>
      </c>
      <c r="F60" s="4" t="str">
        <f>IF('DOCENTI-CLASSI-MATERIE'!$B116="ITP",IF(ISBLANK(ORARIO!G60)=TRUE,"",ORARIO!G60),"")</f>
        <v/>
      </c>
      <c r="G60" s="4" t="str">
        <f>IF('DOCENTI-CLASSI-MATERIE'!$B116="ITP",IF(ISBLANK(ORARIO!#REF!)=TRUE,"",ORARIO!#REF!),"")</f>
        <v/>
      </c>
      <c r="H60" s="4" t="str">
        <f>IF('DOCENTI-CLASSI-MATERIE'!$B116="ITP",IF(ISBLANK(ORARIO!#REF!)=TRUE,"",ORARIO!#REF!),"")</f>
        <v/>
      </c>
      <c r="I60" s="4" t="str">
        <f>IF('DOCENTI-CLASSI-MATERIE'!$B116="ITP",IF(ISBLANK(ORARIO!#REF!)=TRUE,"",ORARIO!#REF!),"")</f>
        <v/>
      </c>
      <c r="J60" s="4" t="str">
        <f>IF('DOCENTI-CLASSI-MATERIE'!$B116="ITP",IF(ISBLANK(ORARIO!#REF!)=TRUE,"",ORARIO!#REF!),"")</f>
        <v/>
      </c>
      <c r="K60" s="6" t="str">
        <f>IF('DOCENTI-CLASSI-MATERIE'!$B116="ITP",IF(ISBLANK(ORARIO!#REF!)=TRUE,"",ORARIO!#REF!),"")</f>
        <v/>
      </c>
      <c r="L60" s="5" t="str">
        <f>IF('DOCENTI-CLASSI-MATERIE'!$B116="ITP",IF(ISBLANK(ORARIO!H60)=TRUE,"",ORARIO!H60),"")</f>
        <v/>
      </c>
      <c r="M60" s="4" t="str">
        <f>IF('DOCENTI-CLASSI-MATERIE'!$B116="ITP",IF(ISBLANK(ORARIO!I60)=TRUE,"",ORARIO!I60),"")</f>
        <v/>
      </c>
      <c r="N60" s="4" t="str">
        <f>IF('DOCENTI-CLASSI-MATERIE'!$B116="ITP",IF(ISBLANK(ORARIO!J60)=TRUE,"",ORARIO!J60),"")</f>
        <v/>
      </c>
      <c r="O60" s="4" t="str">
        <f>IF('DOCENTI-CLASSI-MATERIE'!$B116="ITP",IF(ISBLANK(ORARIO!K60)=TRUE,"",ORARIO!K60),"")</f>
        <v/>
      </c>
      <c r="P60" s="4" t="str">
        <f>IF('DOCENTI-CLASSI-MATERIE'!$B116="ITP",IF(ISBLANK(ORARIO!L60)=TRUE,"",ORARIO!L60),"")</f>
        <v/>
      </c>
      <c r="Q60" s="4" t="str">
        <f>IF('DOCENTI-CLASSI-MATERIE'!$B116="ITP",IF(ISBLANK(ORARIO!M60)=TRUE,"",ORARIO!M60),"")</f>
        <v/>
      </c>
      <c r="R60" s="4" t="str">
        <f>IF('DOCENTI-CLASSI-MATERIE'!$B116="ITP",IF(ISBLANK(ORARIO!#REF!)=TRUE,"",ORARIO!#REF!),"")</f>
        <v/>
      </c>
      <c r="S60" s="4" t="str">
        <f>IF('DOCENTI-CLASSI-MATERIE'!$B116="ITP",IF(ISBLANK(ORARIO!#REF!)=TRUE,"",ORARIO!#REF!),"")</f>
        <v/>
      </c>
      <c r="T60" s="4" t="str">
        <f>IF('DOCENTI-CLASSI-MATERIE'!$B116="ITP",IF(ISBLANK(ORARIO!#REF!)=TRUE,"",ORARIO!#REF!),"")</f>
        <v/>
      </c>
      <c r="U60" s="6" t="str">
        <f>IF('DOCENTI-CLASSI-MATERIE'!$B116="ITP",IF(ISBLANK(ORARIO!#REF!)=TRUE,"",ORARIO!#REF!),"")</f>
        <v/>
      </c>
      <c r="V60" s="5" t="str">
        <f>IF('DOCENTI-CLASSI-MATERIE'!$B116="ITP",IF(ISBLANK(ORARIO!N60)=TRUE,"",ORARIO!N60),"")</f>
        <v/>
      </c>
      <c r="W60" s="4" t="str">
        <f>IF('DOCENTI-CLASSI-MATERIE'!$B116="ITP",IF(ISBLANK(ORARIO!O60)=TRUE,"",ORARIO!O60),"")</f>
        <v/>
      </c>
      <c r="X60" s="4" t="str">
        <f>IF('DOCENTI-CLASSI-MATERIE'!$B116="ITP",IF(ISBLANK(ORARIO!P60)=TRUE,"",ORARIO!P60),"")</f>
        <v/>
      </c>
      <c r="Y60" s="4" t="str">
        <f>IF('DOCENTI-CLASSI-MATERIE'!$B116="ITP",IF(ISBLANK(ORARIO!Q60)=TRUE,"",ORARIO!Q60),"")</f>
        <v/>
      </c>
      <c r="Z60" s="4" t="str">
        <f>IF('DOCENTI-CLASSI-MATERIE'!$B116="ITP",IF(ISBLANK(ORARIO!R60)=TRUE,"",ORARIO!R60),"")</f>
        <v/>
      </c>
      <c r="AA60" s="4" t="str">
        <f>IF('DOCENTI-CLASSI-MATERIE'!$B116="ITP",IF(ISBLANK(ORARIO!S60)=TRUE,"",ORARIO!S60),"")</f>
        <v/>
      </c>
      <c r="AB60" s="4" t="str">
        <f>IF('DOCENTI-CLASSI-MATERIE'!$B116="ITP",IF(ISBLANK(ORARIO!#REF!)=TRUE,"",ORARIO!#REF!),"")</f>
        <v/>
      </c>
      <c r="AC60" s="4" t="str">
        <f>IF('DOCENTI-CLASSI-MATERIE'!$B116="ITP",IF(ISBLANK(ORARIO!#REF!)=TRUE,"",ORARIO!#REF!),"")</f>
        <v/>
      </c>
      <c r="AD60" s="4" t="str">
        <f>IF('DOCENTI-CLASSI-MATERIE'!$B116="ITP",IF(ISBLANK(ORARIO!#REF!)=TRUE,"",ORARIO!#REF!),"")</f>
        <v/>
      </c>
      <c r="AE60" s="6" t="str">
        <f>IF('DOCENTI-CLASSI-MATERIE'!$B116="ITP",IF(ISBLANK(ORARIO!#REF!)=TRUE,"",ORARIO!#REF!),"")</f>
        <v/>
      </c>
      <c r="AF60" s="5" t="str">
        <f>IF('DOCENTI-CLASSI-MATERIE'!$B116="ITP",IF(ISBLANK(ORARIO!T60)=TRUE,"",ORARIO!T60),"")</f>
        <v/>
      </c>
      <c r="AG60" s="4" t="str">
        <f>IF('DOCENTI-CLASSI-MATERIE'!$B116="ITP",IF(ISBLANK(ORARIO!U60)=TRUE,"",ORARIO!U60),"")</f>
        <v/>
      </c>
      <c r="AH60" s="4" t="str">
        <f>IF('DOCENTI-CLASSI-MATERIE'!$B116="ITP",IF(ISBLANK(ORARIO!V60)=TRUE,"",ORARIO!V60),"")</f>
        <v/>
      </c>
      <c r="AI60" s="4" t="str">
        <f>IF('DOCENTI-CLASSI-MATERIE'!$B116="ITP",IF(ISBLANK(ORARIO!W60)=TRUE,"",ORARIO!W60),"")</f>
        <v/>
      </c>
      <c r="AJ60" s="4" t="str">
        <f>IF('DOCENTI-CLASSI-MATERIE'!$B116="ITP",IF(ISBLANK(ORARIO!X60)=TRUE,"",ORARIO!X60),"")</f>
        <v/>
      </c>
      <c r="AK60" s="4" t="str">
        <f>IF('DOCENTI-CLASSI-MATERIE'!$B116="ITP",IF(ISBLANK(ORARIO!Y60)=TRUE,"",ORARIO!Y60),"")</f>
        <v/>
      </c>
      <c r="AL60" s="4" t="str">
        <f>IF('DOCENTI-CLASSI-MATERIE'!$B116="ITP",IF(ISBLANK(ORARIO!#REF!)=TRUE,"",ORARIO!#REF!),"")</f>
        <v/>
      </c>
      <c r="AM60" s="4" t="str">
        <f>IF('DOCENTI-CLASSI-MATERIE'!$B116="ITP",IF(ISBLANK(ORARIO!#REF!)=TRUE,"",ORARIO!#REF!),"")</f>
        <v/>
      </c>
      <c r="AN60" s="4" t="str">
        <f>IF('DOCENTI-CLASSI-MATERIE'!$B116="ITP",IF(ISBLANK(ORARIO!#REF!)=TRUE,"",ORARIO!#REF!),"")</f>
        <v/>
      </c>
      <c r="AO60" s="6" t="str">
        <f>IF('DOCENTI-CLASSI-MATERIE'!$B116="ITP",IF(ISBLANK(ORARIO!#REF!)=TRUE,"",ORARIO!#REF!),"")</f>
        <v/>
      </c>
      <c r="AP60" s="5" t="str">
        <f>IF('DOCENTI-CLASSI-MATERIE'!$B116="ITP",IF(ISBLANK(ORARIO!Z60)=TRUE,"",ORARIO!Z60),"")</f>
        <v/>
      </c>
      <c r="AQ60" s="4" t="str">
        <f>IF('DOCENTI-CLASSI-MATERIE'!$B116="ITP",IF(ISBLANK(ORARIO!AA60)=TRUE,"",ORARIO!AA60),"")</f>
        <v/>
      </c>
      <c r="AR60" s="4" t="str">
        <f>IF('DOCENTI-CLASSI-MATERIE'!$B116="ITP",IF(ISBLANK(ORARIO!AB60)=TRUE,"",ORARIO!AB60),"")</f>
        <v/>
      </c>
      <c r="AS60" s="4" t="str">
        <f>IF('DOCENTI-CLASSI-MATERIE'!$B116="ITP",IF(ISBLANK(ORARIO!AC60)=TRUE,"",ORARIO!AC60),"")</f>
        <v/>
      </c>
      <c r="AT60" s="4" t="str">
        <f>IF('DOCENTI-CLASSI-MATERIE'!$B116="ITP",IF(ISBLANK(ORARIO!AD60)=TRUE,"",ORARIO!AD60),"")</f>
        <v/>
      </c>
      <c r="AU60" s="4" t="str">
        <f>IF('DOCENTI-CLASSI-MATERIE'!$B116="ITP",IF(ISBLANK(ORARIO!#REF!)=TRUE,"",ORARIO!#REF!),"")</f>
        <v/>
      </c>
      <c r="AV60" s="4" t="str">
        <f>IF('DOCENTI-CLASSI-MATERIE'!$B116="ITP",IF(ISBLANK(ORARIO!#REF!)=TRUE,"",ORARIO!#REF!),"")</f>
        <v/>
      </c>
      <c r="AW60" s="4" t="str">
        <f>IF('DOCENTI-CLASSI-MATERIE'!$B116="ITP",IF(ISBLANK(ORARIO!#REF!)=TRUE,"",ORARIO!#REF!),"")</f>
        <v/>
      </c>
      <c r="AX60" s="4" t="str">
        <f>IF('DOCENTI-CLASSI-MATERIE'!$B116="ITP",IF(ISBLANK(ORARIO!#REF!)=TRUE,"",ORARIO!#REF!),"")</f>
        <v/>
      </c>
      <c r="AY60" s="6" t="str">
        <f>IF('DOCENTI-CLASSI-MATERIE'!$B116="ITP",IF(ISBLANK(ORARIO!#REF!)=TRUE,"",ORARIO!#REF!),"")</f>
        <v/>
      </c>
      <c r="AZ60" s="5" t="str">
        <f>IF('DOCENTI-CLASSI-MATERIE'!$B116="ITP",IF(ISBLANK(ORARIO!AE60)=TRUE,"",ORARIO!AE60),"")</f>
        <v/>
      </c>
      <c r="BA60" s="4" t="str">
        <f>IF('DOCENTI-CLASSI-MATERIE'!$B116="ITP",IF(ISBLANK(ORARIO!AF60)=TRUE,"",ORARIO!AF60),"")</f>
        <v/>
      </c>
      <c r="BB60" s="4" t="str">
        <f>IF('DOCENTI-CLASSI-MATERIE'!$B116="ITP",IF(ISBLANK(ORARIO!AG60)=TRUE,"",ORARIO!AG60),"")</f>
        <v/>
      </c>
      <c r="BC60" s="4" t="str">
        <f>IF('DOCENTI-CLASSI-MATERIE'!$B116="ITP",IF(ISBLANK(ORARIO!AH60)=TRUE,"",ORARIO!AH60),"")</f>
        <v/>
      </c>
      <c r="BD60" s="4" t="str">
        <f>IF('DOCENTI-CLASSI-MATERIE'!$B116="ITP",IF(ISBLANK(ORARIO!AI60)=TRUE,"",ORARIO!AI60),"")</f>
        <v/>
      </c>
      <c r="BE60" s="4" t="str">
        <f>IF('DOCENTI-CLASSI-MATERIE'!$B116="ITP",IF(ISBLANK(ORARIO!#REF!)=TRUE,"",ORARIO!#REF!),"")</f>
        <v/>
      </c>
      <c r="BF60" s="4" t="str">
        <f>IF('DOCENTI-CLASSI-MATERIE'!$B116="ITP",IF(ISBLANK(ORARIO!#REF!)=TRUE,"",ORARIO!#REF!),"")</f>
        <v/>
      </c>
      <c r="BG60" s="4" t="str">
        <f>IF('DOCENTI-CLASSI-MATERIE'!$B116="ITP",IF(ISBLANK(ORARIO!#REF!)=TRUE,"",ORARIO!#REF!),"")</f>
        <v/>
      </c>
      <c r="BH60" s="4" t="str">
        <f>IF('DOCENTI-CLASSI-MATERIE'!$B116="ITP",IF(ISBLANK(ORARIO!#REF!)=TRUE,"",ORARIO!#REF!),"")</f>
        <v/>
      </c>
      <c r="BI60" s="6" t="str">
        <f>IF('DOCENTI-CLASSI-MATERIE'!$B116="ITP",IF(ISBLANK(ORARIO!#REF!)=TRUE,"",ORARIO!#REF!),"")</f>
        <v/>
      </c>
    </row>
    <row r="61" spans="1:61" ht="20.100000000000001" customHeight="1">
      <c r="A61" s="79" t="str">
        <f>IF('DOCENTI-CLASSI-MATERIE'!B118="ITP",'DOCENTI-CLASSI-MATERIE'!A118,"")</f>
        <v>BELLUMORI</v>
      </c>
      <c r="B61" s="5" t="str">
        <f>IF('DOCENTI-CLASSI-MATERIE'!$B118="ITP",IF(ISBLANK(ORARIO!C61)=TRUE,"",ORARIO!C61),"")</f>
        <v>5E</v>
      </c>
      <c r="C61" s="4" t="str">
        <f>IF('DOCENTI-CLASSI-MATERIE'!$B118="ITP",IF(ISBLANK(ORARIO!D61)=TRUE,"",ORARIO!D61),"")</f>
        <v/>
      </c>
      <c r="D61" s="4" t="str">
        <f>IF('DOCENTI-CLASSI-MATERIE'!$B118="ITP",IF(ISBLANK(ORARIO!E61)=TRUE,"",ORARIO!E61),"")</f>
        <v>4E</v>
      </c>
      <c r="E61" s="4" t="str">
        <f>IF('DOCENTI-CLASSI-MATERIE'!$B118="ITP",IF(ISBLANK(ORARIO!F61)=TRUE,"",ORARIO!F61),"")</f>
        <v>3E</v>
      </c>
      <c r="F61" s="4" t="str">
        <f>IF('DOCENTI-CLASSI-MATERIE'!$B118="ITP",IF(ISBLANK(ORARIO!G61)=TRUE,"",ORARIO!G61),"")</f>
        <v/>
      </c>
      <c r="G61" s="4" t="e">
        <f>IF('DOCENTI-CLASSI-MATERIE'!$B118="ITP",IF(ISBLANK(ORARIO!#REF!)=TRUE,"",ORARIO!#REF!),"")</f>
        <v>#REF!</v>
      </c>
      <c r="H61" s="4" t="e">
        <f>IF('DOCENTI-CLASSI-MATERIE'!$B118="ITP",IF(ISBLANK(ORARIO!#REF!)=TRUE,"",ORARIO!#REF!),"")</f>
        <v>#REF!</v>
      </c>
      <c r="I61" s="4" t="e">
        <f>IF('DOCENTI-CLASSI-MATERIE'!$B118="ITP",IF(ISBLANK(ORARIO!#REF!)=TRUE,"",ORARIO!#REF!),"")</f>
        <v>#REF!</v>
      </c>
      <c r="J61" s="4" t="e">
        <f>IF('DOCENTI-CLASSI-MATERIE'!$B118="ITP",IF(ISBLANK(ORARIO!#REF!)=TRUE,"",ORARIO!#REF!),"")</f>
        <v>#REF!</v>
      </c>
      <c r="K61" s="6" t="e">
        <f>IF('DOCENTI-CLASSI-MATERIE'!$B118="ITP",IF(ISBLANK(ORARIO!#REF!)=TRUE,"",ORARIO!#REF!),"")</f>
        <v>#REF!</v>
      </c>
      <c r="L61" s="5" t="str">
        <f>IF('DOCENTI-CLASSI-MATERIE'!$B118="ITP",IF(ISBLANK(ORARIO!H61)=TRUE,"",ORARIO!H61),"")</f>
        <v>5E</v>
      </c>
      <c r="M61" s="4" t="str">
        <f>IF('DOCENTI-CLASSI-MATERIE'!$B118="ITP",IF(ISBLANK(ORARIO!I61)=TRUE,"",ORARIO!I61),"")</f>
        <v>3E</v>
      </c>
      <c r="N61" s="4" t="str">
        <f>IF('DOCENTI-CLASSI-MATERIE'!$B118="ITP",IF(ISBLANK(ORARIO!J61)=TRUE,"",ORARIO!J61),"")</f>
        <v/>
      </c>
      <c r="O61" s="4" t="str">
        <f>IF('DOCENTI-CLASSI-MATERIE'!$B118="ITP",IF(ISBLANK(ORARIO!K61)=TRUE,"",ORARIO!K61),"")</f>
        <v>4E</v>
      </c>
      <c r="P61" s="4" t="str">
        <f>IF('DOCENTI-CLASSI-MATERIE'!$B118="ITP",IF(ISBLANK(ORARIO!L61)=TRUE,"",ORARIO!L61),"")</f>
        <v/>
      </c>
      <c r="Q61" s="4" t="str">
        <f>IF('DOCENTI-CLASSI-MATERIE'!$B118="ITP",IF(ISBLANK(ORARIO!M61)=TRUE,"",ORARIO!M61),"")</f>
        <v>4E</v>
      </c>
      <c r="R61" s="4" t="e">
        <f>IF('DOCENTI-CLASSI-MATERIE'!$B118="ITP",IF(ISBLANK(ORARIO!#REF!)=TRUE,"",ORARIO!#REF!),"")</f>
        <v>#REF!</v>
      </c>
      <c r="S61" s="4" t="e">
        <f>IF('DOCENTI-CLASSI-MATERIE'!$B118="ITP",IF(ISBLANK(ORARIO!#REF!)=TRUE,"",ORARIO!#REF!),"")</f>
        <v>#REF!</v>
      </c>
      <c r="T61" s="4" t="e">
        <f>IF('DOCENTI-CLASSI-MATERIE'!$B118="ITP",IF(ISBLANK(ORARIO!#REF!)=TRUE,"",ORARIO!#REF!),"")</f>
        <v>#REF!</v>
      </c>
      <c r="U61" s="6" t="e">
        <f>IF('DOCENTI-CLASSI-MATERIE'!$B118="ITP",IF(ISBLANK(ORARIO!#REF!)=TRUE,"",ORARIO!#REF!),"")</f>
        <v>#REF!</v>
      </c>
      <c r="V61" s="5" t="str">
        <f>IF('DOCENTI-CLASSI-MATERIE'!$B118="ITP",IF(ISBLANK(ORARIO!N61)=TRUE,"",ORARIO!N61),"")</f>
        <v>3E</v>
      </c>
      <c r="W61" s="4" t="str">
        <f>IF('DOCENTI-CLASSI-MATERIE'!$B118="ITP",IF(ISBLANK(ORARIO!O61)=TRUE,"",ORARIO!O61),"")</f>
        <v>3E</v>
      </c>
      <c r="X61" s="4" t="str">
        <f>IF('DOCENTI-CLASSI-MATERIE'!$B118="ITP",IF(ISBLANK(ORARIO!P61)=TRUE,"",ORARIO!P61),"")</f>
        <v>4E</v>
      </c>
      <c r="Y61" s="4" t="str">
        <f>IF('DOCENTI-CLASSI-MATERIE'!$B118="ITP",IF(ISBLANK(ORARIO!Q61)=TRUE,"",ORARIO!Q61),"")</f>
        <v>3E</v>
      </c>
      <c r="Z61" s="4" t="str">
        <f>IF('DOCENTI-CLASSI-MATERIE'!$B118="ITP",IF(ISBLANK(ORARIO!R61)=TRUE,"",ORARIO!R61),"")</f>
        <v>5E</v>
      </c>
      <c r="AA61" s="4" t="str">
        <f>IF('DOCENTI-CLASSI-MATERIE'!$B118="ITP",IF(ISBLANK(ORARIO!S61)=TRUE,"",ORARIO!S61),"")</f>
        <v/>
      </c>
      <c r="AB61" s="4" t="e">
        <f>IF('DOCENTI-CLASSI-MATERIE'!$B118="ITP",IF(ISBLANK(ORARIO!#REF!)=TRUE,"",ORARIO!#REF!),"")</f>
        <v>#REF!</v>
      </c>
      <c r="AC61" s="4" t="e">
        <f>IF('DOCENTI-CLASSI-MATERIE'!$B118="ITP",IF(ISBLANK(ORARIO!#REF!)=TRUE,"",ORARIO!#REF!),"")</f>
        <v>#REF!</v>
      </c>
      <c r="AD61" s="4" t="e">
        <f>IF('DOCENTI-CLASSI-MATERIE'!$B118="ITP",IF(ISBLANK(ORARIO!#REF!)=TRUE,"",ORARIO!#REF!),"")</f>
        <v>#REF!</v>
      </c>
      <c r="AE61" s="6" t="e">
        <f>IF('DOCENTI-CLASSI-MATERIE'!$B118="ITP",IF(ISBLANK(ORARIO!#REF!)=TRUE,"",ORARIO!#REF!),"")</f>
        <v>#REF!</v>
      </c>
      <c r="AF61" s="5" t="str">
        <f>IF('DOCENTI-CLASSI-MATERIE'!$B118="ITP",IF(ISBLANK(ORARIO!T61)=TRUE,"",ORARIO!T61),"")</f>
        <v/>
      </c>
      <c r="AG61" s="4" t="str">
        <f>IF('DOCENTI-CLASSI-MATERIE'!$B118="ITP",IF(ISBLANK(ORARIO!U61)=TRUE,"",ORARIO!U61),"")</f>
        <v/>
      </c>
      <c r="AH61" s="4" t="str">
        <f>IF('DOCENTI-CLASSI-MATERIE'!$B118="ITP",IF(ISBLANK(ORARIO!V61)=TRUE,"",ORARIO!V61),"")</f>
        <v>3E</v>
      </c>
      <c r="AI61" s="4" t="str">
        <f>IF('DOCENTI-CLASSI-MATERIE'!$B118="ITP",IF(ISBLANK(ORARIO!W61)=TRUE,"",ORARIO!W61),"")</f>
        <v>4E</v>
      </c>
      <c r="AJ61" s="4" t="str">
        <f>IF('DOCENTI-CLASSI-MATERIE'!$B118="ITP",IF(ISBLANK(ORARIO!X61)=TRUE,"",ORARIO!X61),"")</f>
        <v/>
      </c>
      <c r="AK61" s="4" t="str">
        <f>IF('DOCENTI-CLASSI-MATERIE'!$B118="ITP",IF(ISBLANK(ORARIO!Y61)=TRUE,"",ORARIO!Y61),"")</f>
        <v/>
      </c>
      <c r="AL61" s="4" t="e">
        <f>IF('DOCENTI-CLASSI-MATERIE'!$B118="ITP",IF(ISBLANK(ORARIO!#REF!)=TRUE,"",ORARIO!#REF!),"")</f>
        <v>#REF!</v>
      </c>
      <c r="AM61" s="4" t="e">
        <f>IF('DOCENTI-CLASSI-MATERIE'!$B118="ITP",IF(ISBLANK(ORARIO!#REF!)=TRUE,"",ORARIO!#REF!),"")</f>
        <v>#REF!</v>
      </c>
      <c r="AN61" s="4" t="e">
        <f>IF('DOCENTI-CLASSI-MATERIE'!$B118="ITP",IF(ISBLANK(ORARIO!#REF!)=TRUE,"",ORARIO!#REF!),"")</f>
        <v>#REF!</v>
      </c>
      <c r="AO61" s="6" t="e">
        <f>IF('DOCENTI-CLASSI-MATERIE'!$B118="ITP",IF(ISBLANK(ORARIO!#REF!)=TRUE,"",ORARIO!#REF!),"")</f>
        <v>#REF!</v>
      </c>
      <c r="AP61" s="5" t="str">
        <f>IF('DOCENTI-CLASSI-MATERIE'!$B118="ITP",IF(ISBLANK(ORARIO!Z61)=TRUE,"",ORARIO!Z61),"")</f>
        <v/>
      </c>
      <c r="AQ61" s="4" t="str">
        <f>IF('DOCENTI-CLASSI-MATERIE'!$B118="ITP",IF(ISBLANK(ORARIO!AA61)=TRUE,"",ORARIO!AA61),"")</f>
        <v/>
      </c>
      <c r="AR61" s="4" t="str">
        <f>IF('DOCENTI-CLASSI-MATERIE'!$B118="ITP",IF(ISBLANK(ORARIO!AB61)=TRUE,"",ORARIO!AB61),"")</f>
        <v/>
      </c>
      <c r="AS61" s="4" t="str">
        <f>IF('DOCENTI-CLASSI-MATERIE'!$B118="ITP",IF(ISBLANK(ORARIO!AC61)=TRUE,"",ORARIO!AC61),"")</f>
        <v/>
      </c>
      <c r="AT61" s="4" t="str">
        <f>IF('DOCENTI-CLASSI-MATERIE'!$B118="ITP",IF(ISBLANK(ORARIO!AD61)=TRUE,"",ORARIO!AD61),"")</f>
        <v/>
      </c>
      <c r="AU61" s="4" t="e">
        <f>IF('DOCENTI-CLASSI-MATERIE'!$B118="ITP",IF(ISBLANK(ORARIO!#REF!)=TRUE,"",ORARIO!#REF!),"")</f>
        <v>#REF!</v>
      </c>
      <c r="AV61" s="4" t="e">
        <f>IF('DOCENTI-CLASSI-MATERIE'!$B118="ITP",IF(ISBLANK(ORARIO!#REF!)=TRUE,"",ORARIO!#REF!),"")</f>
        <v>#REF!</v>
      </c>
      <c r="AW61" s="4" t="e">
        <f>IF('DOCENTI-CLASSI-MATERIE'!$B118="ITP",IF(ISBLANK(ORARIO!#REF!)=TRUE,"",ORARIO!#REF!),"")</f>
        <v>#REF!</v>
      </c>
      <c r="AX61" s="4" t="e">
        <f>IF('DOCENTI-CLASSI-MATERIE'!$B118="ITP",IF(ISBLANK(ORARIO!#REF!)=TRUE,"",ORARIO!#REF!),"")</f>
        <v>#REF!</v>
      </c>
      <c r="AY61" s="6" t="e">
        <f>IF('DOCENTI-CLASSI-MATERIE'!$B118="ITP",IF(ISBLANK(ORARIO!#REF!)=TRUE,"",ORARIO!#REF!),"")</f>
        <v>#REF!</v>
      </c>
      <c r="AZ61" s="5" t="str">
        <f>IF('DOCENTI-CLASSI-MATERIE'!$B118="ITP",IF(ISBLANK(ORARIO!AE61)=TRUE,"",ORARIO!AE61),"")</f>
        <v/>
      </c>
      <c r="BA61" s="4" t="str">
        <f>IF('DOCENTI-CLASSI-MATERIE'!$B118="ITP",IF(ISBLANK(ORARIO!AF61)=TRUE,"",ORARIO!AF61),"")</f>
        <v>4E</v>
      </c>
      <c r="BB61" s="4" t="str">
        <f>IF('DOCENTI-CLASSI-MATERIE'!$B118="ITP",IF(ISBLANK(ORARIO!AG61)=TRUE,"",ORARIO!AG61),"")</f>
        <v>5E</v>
      </c>
      <c r="BC61" s="4" t="str">
        <f>IF('DOCENTI-CLASSI-MATERIE'!$B118="ITP",IF(ISBLANK(ORARIO!AH61)=TRUE,"",ORARIO!AH61),"")</f>
        <v>5E</v>
      </c>
      <c r="BD61" s="4" t="str">
        <f>IF('DOCENTI-CLASSI-MATERIE'!$B118="ITP",IF(ISBLANK(ORARIO!AI61)=TRUE,"",ORARIO!AI61),"")</f>
        <v>5E</v>
      </c>
      <c r="BE61" s="4" t="e">
        <f>IF('DOCENTI-CLASSI-MATERIE'!$B118="ITP",IF(ISBLANK(ORARIO!#REF!)=TRUE,"",ORARIO!#REF!),"")</f>
        <v>#REF!</v>
      </c>
      <c r="BF61" s="4" t="e">
        <f>IF('DOCENTI-CLASSI-MATERIE'!$B118="ITP",IF(ISBLANK(ORARIO!#REF!)=TRUE,"",ORARIO!#REF!),"")</f>
        <v>#REF!</v>
      </c>
      <c r="BG61" s="4" t="e">
        <f>IF('DOCENTI-CLASSI-MATERIE'!$B118="ITP",IF(ISBLANK(ORARIO!#REF!)=TRUE,"",ORARIO!#REF!),"")</f>
        <v>#REF!</v>
      </c>
      <c r="BH61" s="4" t="e">
        <f>IF('DOCENTI-CLASSI-MATERIE'!$B118="ITP",IF(ISBLANK(ORARIO!#REF!)=TRUE,"",ORARIO!#REF!),"")</f>
        <v>#REF!</v>
      </c>
      <c r="BI61" s="6" t="e">
        <f>IF('DOCENTI-CLASSI-MATERIE'!$B118="ITP",IF(ISBLANK(ORARIO!#REF!)=TRUE,"",ORARIO!#REF!),"")</f>
        <v>#REF!</v>
      </c>
    </row>
    <row r="62" spans="1:61" ht="20.100000000000001" customHeight="1">
      <c r="A62" s="79" t="str">
        <f>IF('DOCENTI-CLASSI-MATERIE'!B120="ITP",'DOCENTI-CLASSI-MATERIE'!A120,"")</f>
        <v/>
      </c>
      <c r="B62" s="5" t="str">
        <f>IF('DOCENTI-CLASSI-MATERIE'!$B120="ITP",IF(ISBLANK(ORARIO!C62)=TRUE,"",ORARIO!C62),"")</f>
        <v/>
      </c>
      <c r="C62" s="4" t="str">
        <f>IF('DOCENTI-CLASSI-MATERIE'!$B120="ITP",IF(ISBLANK(ORARIO!D62)=TRUE,"",ORARIO!D62),"")</f>
        <v/>
      </c>
      <c r="D62" s="4" t="str">
        <f>IF('DOCENTI-CLASSI-MATERIE'!$B120="ITP",IF(ISBLANK(ORARIO!E62)=TRUE,"",ORARIO!E62),"")</f>
        <v/>
      </c>
      <c r="E62" s="4" t="str">
        <f>IF('DOCENTI-CLASSI-MATERIE'!$B120="ITP",IF(ISBLANK(ORARIO!F62)=TRUE,"",ORARIO!F62),"")</f>
        <v/>
      </c>
      <c r="F62" s="4" t="str">
        <f>IF('DOCENTI-CLASSI-MATERIE'!$B120="ITP",IF(ISBLANK(ORARIO!G62)=TRUE,"",ORARIO!G62),"")</f>
        <v/>
      </c>
      <c r="G62" s="4" t="str">
        <f>IF('DOCENTI-CLASSI-MATERIE'!$B120="ITP",IF(ISBLANK(ORARIO!#REF!)=TRUE,"",ORARIO!#REF!),"")</f>
        <v/>
      </c>
      <c r="H62" s="4" t="str">
        <f>IF('DOCENTI-CLASSI-MATERIE'!$B120="ITP",IF(ISBLANK(ORARIO!#REF!)=TRUE,"",ORARIO!#REF!),"")</f>
        <v/>
      </c>
      <c r="I62" s="4" t="str">
        <f>IF('DOCENTI-CLASSI-MATERIE'!$B120="ITP",IF(ISBLANK(ORARIO!#REF!)=TRUE,"",ORARIO!#REF!),"")</f>
        <v/>
      </c>
      <c r="J62" s="4" t="str">
        <f>IF('DOCENTI-CLASSI-MATERIE'!$B120="ITP",IF(ISBLANK(ORARIO!#REF!)=TRUE,"",ORARIO!#REF!),"")</f>
        <v/>
      </c>
      <c r="K62" s="6" t="str">
        <f>IF('DOCENTI-CLASSI-MATERIE'!$B120="ITP",IF(ISBLANK(ORARIO!#REF!)=TRUE,"",ORARIO!#REF!),"")</f>
        <v/>
      </c>
      <c r="L62" s="5" t="str">
        <f>IF('DOCENTI-CLASSI-MATERIE'!$B120="ITP",IF(ISBLANK(ORARIO!H62)=TRUE,"",ORARIO!H62),"")</f>
        <v/>
      </c>
      <c r="M62" s="4" t="str">
        <f>IF('DOCENTI-CLASSI-MATERIE'!$B120="ITP",IF(ISBLANK(ORARIO!I62)=TRUE,"",ORARIO!I62),"")</f>
        <v/>
      </c>
      <c r="N62" s="4" t="str">
        <f>IF('DOCENTI-CLASSI-MATERIE'!$B120="ITP",IF(ISBLANK(ORARIO!J62)=TRUE,"",ORARIO!J62),"")</f>
        <v/>
      </c>
      <c r="O62" s="4" t="str">
        <f>IF('DOCENTI-CLASSI-MATERIE'!$B120="ITP",IF(ISBLANK(ORARIO!K62)=TRUE,"",ORARIO!K62),"")</f>
        <v/>
      </c>
      <c r="P62" s="4" t="str">
        <f>IF('DOCENTI-CLASSI-MATERIE'!$B120="ITP",IF(ISBLANK(ORARIO!L62)=TRUE,"",ORARIO!L62),"")</f>
        <v/>
      </c>
      <c r="Q62" s="4" t="str">
        <f>IF('DOCENTI-CLASSI-MATERIE'!$B120="ITP",IF(ISBLANK(ORARIO!M62)=TRUE,"",ORARIO!M62),"")</f>
        <v/>
      </c>
      <c r="R62" s="4" t="str">
        <f>IF('DOCENTI-CLASSI-MATERIE'!$B120="ITP",IF(ISBLANK(ORARIO!#REF!)=TRUE,"",ORARIO!#REF!),"")</f>
        <v/>
      </c>
      <c r="S62" s="4" t="str">
        <f>IF('DOCENTI-CLASSI-MATERIE'!$B120="ITP",IF(ISBLANK(ORARIO!#REF!)=TRUE,"",ORARIO!#REF!),"")</f>
        <v/>
      </c>
      <c r="T62" s="4" t="str">
        <f>IF('DOCENTI-CLASSI-MATERIE'!$B120="ITP",IF(ISBLANK(ORARIO!#REF!)=TRUE,"",ORARIO!#REF!),"")</f>
        <v/>
      </c>
      <c r="U62" s="6" t="str">
        <f>IF('DOCENTI-CLASSI-MATERIE'!$B120="ITP",IF(ISBLANK(ORARIO!#REF!)=TRUE,"",ORARIO!#REF!),"")</f>
        <v/>
      </c>
      <c r="V62" s="5" t="str">
        <f>IF('DOCENTI-CLASSI-MATERIE'!$B120="ITP",IF(ISBLANK(ORARIO!N62)=TRUE,"",ORARIO!N62),"")</f>
        <v/>
      </c>
      <c r="W62" s="4" t="str">
        <f>IF('DOCENTI-CLASSI-MATERIE'!$B120="ITP",IF(ISBLANK(ORARIO!O62)=TRUE,"",ORARIO!O62),"")</f>
        <v/>
      </c>
      <c r="X62" s="4" t="str">
        <f>IF('DOCENTI-CLASSI-MATERIE'!$B120="ITP",IF(ISBLANK(ORARIO!P62)=TRUE,"",ORARIO!P62),"")</f>
        <v/>
      </c>
      <c r="Y62" s="4" t="str">
        <f>IF('DOCENTI-CLASSI-MATERIE'!$B120="ITP",IF(ISBLANK(ORARIO!Q62)=TRUE,"",ORARIO!Q62),"")</f>
        <v/>
      </c>
      <c r="Z62" s="4" t="str">
        <f>IF('DOCENTI-CLASSI-MATERIE'!$B120="ITP",IF(ISBLANK(ORARIO!R62)=TRUE,"",ORARIO!R62),"")</f>
        <v/>
      </c>
      <c r="AA62" s="4" t="str">
        <f>IF('DOCENTI-CLASSI-MATERIE'!$B120="ITP",IF(ISBLANK(ORARIO!S62)=TRUE,"",ORARIO!S62),"")</f>
        <v/>
      </c>
      <c r="AB62" s="4" t="str">
        <f>IF('DOCENTI-CLASSI-MATERIE'!$B120="ITP",IF(ISBLANK(ORARIO!#REF!)=TRUE,"",ORARIO!#REF!),"")</f>
        <v/>
      </c>
      <c r="AC62" s="4" t="str">
        <f>IF('DOCENTI-CLASSI-MATERIE'!$B120="ITP",IF(ISBLANK(ORARIO!#REF!)=TRUE,"",ORARIO!#REF!),"")</f>
        <v/>
      </c>
      <c r="AD62" s="4" t="str">
        <f>IF('DOCENTI-CLASSI-MATERIE'!$B120="ITP",IF(ISBLANK(ORARIO!#REF!)=TRUE,"",ORARIO!#REF!),"")</f>
        <v/>
      </c>
      <c r="AE62" s="6" t="str">
        <f>IF('DOCENTI-CLASSI-MATERIE'!$B120="ITP",IF(ISBLANK(ORARIO!#REF!)=TRUE,"",ORARIO!#REF!),"")</f>
        <v/>
      </c>
      <c r="AF62" s="5" t="str">
        <f>IF('DOCENTI-CLASSI-MATERIE'!$B120="ITP",IF(ISBLANK(ORARIO!T62)=TRUE,"",ORARIO!T62),"")</f>
        <v/>
      </c>
      <c r="AG62" s="4" t="str">
        <f>IF('DOCENTI-CLASSI-MATERIE'!$B120="ITP",IF(ISBLANK(ORARIO!U62)=TRUE,"",ORARIO!U62),"")</f>
        <v/>
      </c>
      <c r="AH62" s="4" t="str">
        <f>IF('DOCENTI-CLASSI-MATERIE'!$B120="ITP",IF(ISBLANK(ORARIO!V62)=TRUE,"",ORARIO!V62),"")</f>
        <v/>
      </c>
      <c r="AI62" s="4" t="str">
        <f>IF('DOCENTI-CLASSI-MATERIE'!$B120="ITP",IF(ISBLANK(ORARIO!W62)=TRUE,"",ORARIO!W62),"")</f>
        <v/>
      </c>
      <c r="AJ62" s="4" t="str">
        <f>IF('DOCENTI-CLASSI-MATERIE'!$B120="ITP",IF(ISBLANK(ORARIO!X62)=TRUE,"",ORARIO!X62),"")</f>
        <v/>
      </c>
      <c r="AK62" s="4" t="str">
        <f>IF('DOCENTI-CLASSI-MATERIE'!$B120="ITP",IF(ISBLANK(ORARIO!Y62)=TRUE,"",ORARIO!Y62),"")</f>
        <v/>
      </c>
      <c r="AL62" s="4" t="str">
        <f>IF('DOCENTI-CLASSI-MATERIE'!$B120="ITP",IF(ISBLANK(ORARIO!#REF!)=TRUE,"",ORARIO!#REF!),"")</f>
        <v/>
      </c>
      <c r="AM62" s="4" t="str">
        <f>IF('DOCENTI-CLASSI-MATERIE'!$B120="ITP",IF(ISBLANK(ORARIO!#REF!)=TRUE,"",ORARIO!#REF!),"")</f>
        <v/>
      </c>
      <c r="AN62" s="4" t="str">
        <f>IF('DOCENTI-CLASSI-MATERIE'!$B120="ITP",IF(ISBLANK(ORARIO!#REF!)=TRUE,"",ORARIO!#REF!),"")</f>
        <v/>
      </c>
      <c r="AO62" s="6" t="str">
        <f>IF('DOCENTI-CLASSI-MATERIE'!$B120="ITP",IF(ISBLANK(ORARIO!#REF!)=TRUE,"",ORARIO!#REF!),"")</f>
        <v/>
      </c>
      <c r="AP62" s="5" t="str">
        <f>IF('DOCENTI-CLASSI-MATERIE'!$B120="ITP",IF(ISBLANK(ORARIO!Z62)=TRUE,"",ORARIO!Z62),"")</f>
        <v/>
      </c>
      <c r="AQ62" s="4" t="str">
        <f>IF('DOCENTI-CLASSI-MATERIE'!$B120="ITP",IF(ISBLANK(ORARIO!AA62)=TRUE,"",ORARIO!AA62),"")</f>
        <v/>
      </c>
      <c r="AR62" s="4" t="str">
        <f>IF('DOCENTI-CLASSI-MATERIE'!$B120="ITP",IF(ISBLANK(ORARIO!AB62)=TRUE,"",ORARIO!AB62),"")</f>
        <v/>
      </c>
      <c r="AS62" s="4" t="str">
        <f>IF('DOCENTI-CLASSI-MATERIE'!$B120="ITP",IF(ISBLANK(ORARIO!AC62)=TRUE,"",ORARIO!AC62),"")</f>
        <v/>
      </c>
      <c r="AT62" s="4" t="str">
        <f>IF('DOCENTI-CLASSI-MATERIE'!$B120="ITP",IF(ISBLANK(ORARIO!AD62)=TRUE,"",ORARIO!AD62),"")</f>
        <v/>
      </c>
      <c r="AU62" s="4" t="str">
        <f>IF('DOCENTI-CLASSI-MATERIE'!$B120="ITP",IF(ISBLANK(ORARIO!#REF!)=TRUE,"",ORARIO!#REF!),"")</f>
        <v/>
      </c>
      <c r="AV62" s="4" t="str">
        <f>IF('DOCENTI-CLASSI-MATERIE'!$B120="ITP",IF(ISBLANK(ORARIO!#REF!)=TRUE,"",ORARIO!#REF!),"")</f>
        <v/>
      </c>
      <c r="AW62" s="4" t="str">
        <f>IF('DOCENTI-CLASSI-MATERIE'!$B120="ITP",IF(ISBLANK(ORARIO!#REF!)=TRUE,"",ORARIO!#REF!),"")</f>
        <v/>
      </c>
      <c r="AX62" s="4" t="str">
        <f>IF('DOCENTI-CLASSI-MATERIE'!$B120="ITP",IF(ISBLANK(ORARIO!#REF!)=TRUE,"",ORARIO!#REF!),"")</f>
        <v/>
      </c>
      <c r="AY62" s="6" t="str">
        <f>IF('DOCENTI-CLASSI-MATERIE'!$B120="ITP",IF(ISBLANK(ORARIO!#REF!)=TRUE,"",ORARIO!#REF!),"")</f>
        <v/>
      </c>
      <c r="AZ62" s="5" t="str">
        <f>IF('DOCENTI-CLASSI-MATERIE'!$B120="ITP",IF(ISBLANK(ORARIO!AE62)=TRUE,"",ORARIO!AE62),"")</f>
        <v/>
      </c>
      <c r="BA62" s="4" t="str">
        <f>IF('DOCENTI-CLASSI-MATERIE'!$B120="ITP",IF(ISBLANK(ORARIO!AF62)=TRUE,"",ORARIO!AF62),"")</f>
        <v/>
      </c>
      <c r="BB62" s="4" t="str">
        <f>IF('DOCENTI-CLASSI-MATERIE'!$B120="ITP",IF(ISBLANK(ORARIO!AG62)=TRUE,"",ORARIO!AG62),"")</f>
        <v/>
      </c>
      <c r="BC62" s="4" t="str">
        <f>IF('DOCENTI-CLASSI-MATERIE'!$B120="ITP",IF(ISBLANK(ORARIO!AH62)=TRUE,"",ORARIO!AH62),"")</f>
        <v/>
      </c>
      <c r="BD62" s="4" t="str">
        <f>IF('DOCENTI-CLASSI-MATERIE'!$B120="ITP",IF(ISBLANK(ORARIO!AI62)=TRUE,"",ORARIO!AI62),"")</f>
        <v/>
      </c>
      <c r="BE62" s="4" t="str">
        <f>IF('DOCENTI-CLASSI-MATERIE'!$B120="ITP",IF(ISBLANK(ORARIO!#REF!)=TRUE,"",ORARIO!#REF!),"")</f>
        <v/>
      </c>
      <c r="BF62" s="4" t="str">
        <f>IF('DOCENTI-CLASSI-MATERIE'!$B120="ITP",IF(ISBLANK(ORARIO!#REF!)=TRUE,"",ORARIO!#REF!),"")</f>
        <v/>
      </c>
      <c r="BG62" s="4" t="str">
        <f>IF('DOCENTI-CLASSI-MATERIE'!$B120="ITP",IF(ISBLANK(ORARIO!#REF!)=TRUE,"",ORARIO!#REF!),"")</f>
        <v/>
      </c>
      <c r="BH62" s="4" t="str">
        <f>IF('DOCENTI-CLASSI-MATERIE'!$B120="ITP",IF(ISBLANK(ORARIO!#REF!)=TRUE,"",ORARIO!#REF!),"")</f>
        <v/>
      </c>
      <c r="BI62" s="6" t="str">
        <f>IF('DOCENTI-CLASSI-MATERIE'!$B120="ITP",IF(ISBLANK(ORARIO!#REF!)=TRUE,"",ORARIO!#REF!),"")</f>
        <v/>
      </c>
    </row>
    <row r="63" spans="1:61" ht="20.100000000000001" customHeight="1">
      <c r="A63" s="79" t="str">
        <f>IF('DOCENTI-CLASSI-MATERIE'!B122="ITP",'DOCENTI-CLASSI-MATERIE'!A122,"")</f>
        <v/>
      </c>
      <c r="B63" s="5" t="str">
        <f>IF('DOCENTI-CLASSI-MATERIE'!$B122="ITP",IF(ISBLANK(ORARIO!C63)=TRUE,"",ORARIO!C63),"")</f>
        <v/>
      </c>
      <c r="C63" s="4" t="str">
        <f>IF('DOCENTI-CLASSI-MATERIE'!$B122="ITP",IF(ISBLANK(ORARIO!D63)=TRUE,"",ORARIO!D63),"")</f>
        <v/>
      </c>
      <c r="D63" s="4" t="str">
        <f>IF('DOCENTI-CLASSI-MATERIE'!$B122="ITP",IF(ISBLANK(ORARIO!E63)=TRUE,"",ORARIO!E63),"")</f>
        <v/>
      </c>
      <c r="E63" s="4" t="str">
        <f>IF('DOCENTI-CLASSI-MATERIE'!$B122="ITP",IF(ISBLANK(ORARIO!F63)=TRUE,"",ORARIO!F63),"")</f>
        <v/>
      </c>
      <c r="F63" s="4" t="str">
        <f>IF('DOCENTI-CLASSI-MATERIE'!$B122="ITP",IF(ISBLANK(ORARIO!G63)=TRUE,"",ORARIO!G63),"")</f>
        <v/>
      </c>
      <c r="G63" s="4" t="str">
        <f>IF('DOCENTI-CLASSI-MATERIE'!$B122="ITP",IF(ISBLANK(ORARIO!#REF!)=TRUE,"",ORARIO!#REF!),"")</f>
        <v/>
      </c>
      <c r="H63" s="4" t="str">
        <f>IF('DOCENTI-CLASSI-MATERIE'!$B122="ITP",IF(ISBLANK(ORARIO!#REF!)=TRUE,"",ORARIO!#REF!),"")</f>
        <v/>
      </c>
      <c r="I63" s="4" t="str">
        <f>IF('DOCENTI-CLASSI-MATERIE'!$B122="ITP",IF(ISBLANK(ORARIO!#REF!)=TRUE,"",ORARIO!#REF!),"")</f>
        <v/>
      </c>
      <c r="J63" s="4" t="str">
        <f>IF('DOCENTI-CLASSI-MATERIE'!$B122="ITP",IF(ISBLANK(ORARIO!#REF!)=TRUE,"",ORARIO!#REF!),"")</f>
        <v/>
      </c>
      <c r="K63" s="6" t="str">
        <f>IF('DOCENTI-CLASSI-MATERIE'!$B122="ITP",IF(ISBLANK(ORARIO!#REF!)=TRUE,"",ORARIO!#REF!),"")</f>
        <v/>
      </c>
      <c r="L63" s="5" t="str">
        <f>IF('DOCENTI-CLASSI-MATERIE'!$B122="ITP",IF(ISBLANK(ORARIO!H63)=TRUE,"",ORARIO!H63),"")</f>
        <v/>
      </c>
      <c r="M63" s="4" t="str">
        <f>IF('DOCENTI-CLASSI-MATERIE'!$B122="ITP",IF(ISBLANK(ORARIO!I63)=TRUE,"",ORARIO!I63),"")</f>
        <v/>
      </c>
      <c r="N63" s="4" t="str">
        <f>IF('DOCENTI-CLASSI-MATERIE'!$B122="ITP",IF(ISBLANK(ORARIO!J63)=TRUE,"",ORARIO!J63),"")</f>
        <v/>
      </c>
      <c r="O63" s="4" t="str">
        <f>IF('DOCENTI-CLASSI-MATERIE'!$B122="ITP",IF(ISBLANK(ORARIO!K63)=TRUE,"",ORARIO!K63),"")</f>
        <v/>
      </c>
      <c r="P63" s="4" t="str">
        <f>IF('DOCENTI-CLASSI-MATERIE'!$B122="ITP",IF(ISBLANK(ORARIO!L63)=TRUE,"",ORARIO!L63),"")</f>
        <v/>
      </c>
      <c r="Q63" s="4" t="str">
        <f>IF('DOCENTI-CLASSI-MATERIE'!$B122="ITP",IF(ISBLANK(ORARIO!M63)=TRUE,"",ORARIO!M63),"")</f>
        <v/>
      </c>
      <c r="R63" s="4" t="str">
        <f>IF('DOCENTI-CLASSI-MATERIE'!$B122="ITP",IF(ISBLANK(ORARIO!#REF!)=TRUE,"",ORARIO!#REF!),"")</f>
        <v/>
      </c>
      <c r="S63" s="4" t="str">
        <f>IF('DOCENTI-CLASSI-MATERIE'!$B122="ITP",IF(ISBLANK(ORARIO!#REF!)=TRUE,"",ORARIO!#REF!),"")</f>
        <v/>
      </c>
      <c r="T63" s="4" t="str">
        <f>IF('DOCENTI-CLASSI-MATERIE'!$B122="ITP",IF(ISBLANK(ORARIO!#REF!)=TRUE,"",ORARIO!#REF!),"")</f>
        <v/>
      </c>
      <c r="U63" s="6" t="str">
        <f>IF('DOCENTI-CLASSI-MATERIE'!$B122="ITP",IF(ISBLANK(ORARIO!#REF!)=TRUE,"",ORARIO!#REF!),"")</f>
        <v/>
      </c>
      <c r="V63" s="5" t="str">
        <f>IF('DOCENTI-CLASSI-MATERIE'!$B122="ITP",IF(ISBLANK(ORARIO!N63)=TRUE,"",ORARIO!N63),"")</f>
        <v/>
      </c>
      <c r="W63" s="4" t="str">
        <f>IF('DOCENTI-CLASSI-MATERIE'!$B122="ITP",IF(ISBLANK(ORARIO!O63)=TRUE,"",ORARIO!O63),"")</f>
        <v/>
      </c>
      <c r="X63" s="4" t="str">
        <f>IF('DOCENTI-CLASSI-MATERIE'!$B122="ITP",IF(ISBLANK(ORARIO!P63)=TRUE,"",ORARIO!P63),"")</f>
        <v/>
      </c>
      <c r="Y63" s="4" t="str">
        <f>IF('DOCENTI-CLASSI-MATERIE'!$B122="ITP",IF(ISBLANK(ORARIO!Q63)=TRUE,"",ORARIO!Q63),"")</f>
        <v/>
      </c>
      <c r="Z63" s="4" t="str">
        <f>IF('DOCENTI-CLASSI-MATERIE'!$B122="ITP",IF(ISBLANK(ORARIO!R63)=TRUE,"",ORARIO!R63),"")</f>
        <v/>
      </c>
      <c r="AA63" s="4" t="str">
        <f>IF('DOCENTI-CLASSI-MATERIE'!$B122="ITP",IF(ISBLANK(ORARIO!S63)=TRUE,"",ORARIO!S63),"")</f>
        <v/>
      </c>
      <c r="AB63" s="4" t="str">
        <f>IF('DOCENTI-CLASSI-MATERIE'!$B122="ITP",IF(ISBLANK(ORARIO!#REF!)=TRUE,"",ORARIO!#REF!),"")</f>
        <v/>
      </c>
      <c r="AC63" s="4" t="str">
        <f>IF('DOCENTI-CLASSI-MATERIE'!$B122="ITP",IF(ISBLANK(ORARIO!#REF!)=TRUE,"",ORARIO!#REF!),"")</f>
        <v/>
      </c>
      <c r="AD63" s="4" t="str">
        <f>IF('DOCENTI-CLASSI-MATERIE'!$B122="ITP",IF(ISBLANK(ORARIO!#REF!)=TRUE,"",ORARIO!#REF!),"")</f>
        <v/>
      </c>
      <c r="AE63" s="6" t="str">
        <f>IF('DOCENTI-CLASSI-MATERIE'!$B122="ITP",IF(ISBLANK(ORARIO!#REF!)=TRUE,"",ORARIO!#REF!),"")</f>
        <v/>
      </c>
      <c r="AF63" s="5" t="str">
        <f>IF('DOCENTI-CLASSI-MATERIE'!$B122="ITP",IF(ISBLANK(ORARIO!T63)=TRUE,"",ORARIO!T63),"")</f>
        <v/>
      </c>
      <c r="AG63" s="4" t="str">
        <f>IF('DOCENTI-CLASSI-MATERIE'!$B122="ITP",IF(ISBLANK(ORARIO!U63)=TRUE,"",ORARIO!U63),"")</f>
        <v/>
      </c>
      <c r="AH63" s="4" t="str">
        <f>IF('DOCENTI-CLASSI-MATERIE'!$B122="ITP",IF(ISBLANK(ORARIO!V63)=TRUE,"",ORARIO!V63),"")</f>
        <v/>
      </c>
      <c r="AI63" s="4" t="str">
        <f>IF('DOCENTI-CLASSI-MATERIE'!$B122="ITP",IF(ISBLANK(ORARIO!W63)=TRUE,"",ORARIO!W63),"")</f>
        <v/>
      </c>
      <c r="AJ63" s="4" t="str">
        <f>IF('DOCENTI-CLASSI-MATERIE'!$B122="ITP",IF(ISBLANK(ORARIO!X63)=TRUE,"",ORARIO!X63),"")</f>
        <v/>
      </c>
      <c r="AK63" s="4" t="str">
        <f>IF('DOCENTI-CLASSI-MATERIE'!$B122="ITP",IF(ISBLANK(ORARIO!Y63)=TRUE,"",ORARIO!Y63),"")</f>
        <v/>
      </c>
      <c r="AL63" s="4" t="str">
        <f>IF('DOCENTI-CLASSI-MATERIE'!$B122="ITP",IF(ISBLANK(ORARIO!#REF!)=TRUE,"",ORARIO!#REF!),"")</f>
        <v/>
      </c>
      <c r="AM63" s="4" t="str">
        <f>IF('DOCENTI-CLASSI-MATERIE'!$B122="ITP",IF(ISBLANK(ORARIO!#REF!)=TRUE,"",ORARIO!#REF!),"")</f>
        <v/>
      </c>
      <c r="AN63" s="4" t="str">
        <f>IF('DOCENTI-CLASSI-MATERIE'!$B122="ITP",IF(ISBLANK(ORARIO!#REF!)=TRUE,"",ORARIO!#REF!),"")</f>
        <v/>
      </c>
      <c r="AO63" s="6" t="str">
        <f>IF('DOCENTI-CLASSI-MATERIE'!$B122="ITP",IF(ISBLANK(ORARIO!#REF!)=TRUE,"",ORARIO!#REF!),"")</f>
        <v/>
      </c>
      <c r="AP63" s="5" t="str">
        <f>IF('DOCENTI-CLASSI-MATERIE'!$B122="ITP",IF(ISBLANK(ORARIO!Z63)=TRUE,"",ORARIO!Z63),"")</f>
        <v/>
      </c>
      <c r="AQ63" s="4" t="str">
        <f>IF('DOCENTI-CLASSI-MATERIE'!$B122="ITP",IF(ISBLANK(ORARIO!AA63)=TRUE,"",ORARIO!AA63),"")</f>
        <v/>
      </c>
      <c r="AR63" s="4" t="str">
        <f>IF('DOCENTI-CLASSI-MATERIE'!$B122="ITP",IF(ISBLANK(ORARIO!AB63)=TRUE,"",ORARIO!AB63),"")</f>
        <v/>
      </c>
      <c r="AS63" s="4" t="str">
        <f>IF('DOCENTI-CLASSI-MATERIE'!$B122="ITP",IF(ISBLANK(ORARIO!AC63)=TRUE,"",ORARIO!AC63),"")</f>
        <v/>
      </c>
      <c r="AT63" s="4" t="str">
        <f>IF('DOCENTI-CLASSI-MATERIE'!$B122="ITP",IF(ISBLANK(ORARIO!AD63)=TRUE,"",ORARIO!AD63),"")</f>
        <v/>
      </c>
      <c r="AU63" s="4" t="str">
        <f>IF('DOCENTI-CLASSI-MATERIE'!$B122="ITP",IF(ISBLANK(ORARIO!#REF!)=TRUE,"",ORARIO!#REF!),"")</f>
        <v/>
      </c>
      <c r="AV63" s="4" t="str">
        <f>IF('DOCENTI-CLASSI-MATERIE'!$B122="ITP",IF(ISBLANK(ORARIO!#REF!)=TRUE,"",ORARIO!#REF!),"")</f>
        <v/>
      </c>
      <c r="AW63" s="4" t="str">
        <f>IF('DOCENTI-CLASSI-MATERIE'!$B122="ITP",IF(ISBLANK(ORARIO!#REF!)=TRUE,"",ORARIO!#REF!),"")</f>
        <v/>
      </c>
      <c r="AX63" s="4" t="str">
        <f>IF('DOCENTI-CLASSI-MATERIE'!$B122="ITP",IF(ISBLANK(ORARIO!#REF!)=TRUE,"",ORARIO!#REF!),"")</f>
        <v/>
      </c>
      <c r="AY63" s="6" t="str">
        <f>IF('DOCENTI-CLASSI-MATERIE'!$B122="ITP",IF(ISBLANK(ORARIO!#REF!)=TRUE,"",ORARIO!#REF!),"")</f>
        <v/>
      </c>
      <c r="AZ63" s="5" t="str">
        <f>IF('DOCENTI-CLASSI-MATERIE'!$B122="ITP",IF(ISBLANK(ORARIO!AE63)=TRUE,"",ORARIO!AE63),"")</f>
        <v/>
      </c>
      <c r="BA63" s="4" t="str">
        <f>IF('DOCENTI-CLASSI-MATERIE'!$B122="ITP",IF(ISBLANK(ORARIO!AF63)=TRUE,"",ORARIO!AF63),"")</f>
        <v/>
      </c>
      <c r="BB63" s="4" t="str">
        <f>IF('DOCENTI-CLASSI-MATERIE'!$B122="ITP",IF(ISBLANK(ORARIO!AG63)=TRUE,"",ORARIO!AG63),"")</f>
        <v/>
      </c>
      <c r="BC63" s="4" t="str">
        <f>IF('DOCENTI-CLASSI-MATERIE'!$B122="ITP",IF(ISBLANK(ORARIO!AH63)=TRUE,"",ORARIO!AH63),"")</f>
        <v/>
      </c>
      <c r="BD63" s="4" t="str">
        <f>IF('DOCENTI-CLASSI-MATERIE'!$B122="ITP",IF(ISBLANK(ORARIO!AI63)=TRUE,"",ORARIO!AI63),"")</f>
        <v/>
      </c>
      <c r="BE63" s="4" t="str">
        <f>IF('DOCENTI-CLASSI-MATERIE'!$B122="ITP",IF(ISBLANK(ORARIO!#REF!)=TRUE,"",ORARIO!#REF!),"")</f>
        <v/>
      </c>
      <c r="BF63" s="4" t="str">
        <f>IF('DOCENTI-CLASSI-MATERIE'!$B122="ITP",IF(ISBLANK(ORARIO!#REF!)=TRUE,"",ORARIO!#REF!),"")</f>
        <v/>
      </c>
      <c r="BG63" s="4" t="str">
        <f>IF('DOCENTI-CLASSI-MATERIE'!$B122="ITP",IF(ISBLANK(ORARIO!#REF!)=TRUE,"",ORARIO!#REF!),"")</f>
        <v/>
      </c>
      <c r="BH63" s="4" t="str">
        <f>IF('DOCENTI-CLASSI-MATERIE'!$B122="ITP",IF(ISBLANK(ORARIO!#REF!)=TRUE,"",ORARIO!#REF!),"")</f>
        <v/>
      </c>
      <c r="BI63" s="6" t="str">
        <f>IF('DOCENTI-CLASSI-MATERIE'!$B122="ITP",IF(ISBLANK(ORARIO!#REF!)=TRUE,"",ORARIO!#REF!),"")</f>
        <v/>
      </c>
    </row>
    <row r="64" spans="1:61" ht="20.100000000000001" customHeight="1">
      <c r="A64" s="79" t="str">
        <f>IF('DOCENTI-CLASSI-MATERIE'!B124="ITP",'DOCENTI-CLASSI-MATERIE'!A124,"")</f>
        <v/>
      </c>
      <c r="B64" s="5" t="str">
        <f>IF('DOCENTI-CLASSI-MATERIE'!$B124="ITP",IF(ISBLANK(ORARIO!C64)=TRUE,"",ORARIO!C64),"")</f>
        <v/>
      </c>
      <c r="C64" s="4" t="str">
        <f>IF('DOCENTI-CLASSI-MATERIE'!$B124="ITP",IF(ISBLANK(ORARIO!D64)=TRUE,"",ORARIO!D64),"")</f>
        <v/>
      </c>
      <c r="D64" s="4" t="str">
        <f>IF('DOCENTI-CLASSI-MATERIE'!$B124="ITP",IF(ISBLANK(ORARIO!E64)=TRUE,"",ORARIO!E64),"")</f>
        <v/>
      </c>
      <c r="E64" s="4" t="str">
        <f>IF('DOCENTI-CLASSI-MATERIE'!$B124="ITP",IF(ISBLANK(ORARIO!F64)=TRUE,"",ORARIO!F64),"")</f>
        <v/>
      </c>
      <c r="F64" s="4" t="str">
        <f>IF('DOCENTI-CLASSI-MATERIE'!$B124="ITP",IF(ISBLANK(ORARIO!G64)=TRUE,"",ORARIO!G64),"")</f>
        <v/>
      </c>
      <c r="G64" s="4" t="str">
        <f>IF('DOCENTI-CLASSI-MATERIE'!$B124="ITP",IF(ISBLANK(ORARIO!#REF!)=TRUE,"",ORARIO!#REF!),"")</f>
        <v/>
      </c>
      <c r="H64" s="4" t="str">
        <f>IF('DOCENTI-CLASSI-MATERIE'!$B124="ITP",IF(ISBLANK(ORARIO!#REF!)=TRUE,"",ORARIO!#REF!),"")</f>
        <v/>
      </c>
      <c r="I64" s="4" t="str">
        <f>IF('DOCENTI-CLASSI-MATERIE'!$B124="ITP",IF(ISBLANK(ORARIO!#REF!)=TRUE,"",ORARIO!#REF!),"")</f>
        <v/>
      </c>
      <c r="J64" s="4" t="str">
        <f>IF('DOCENTI-CLASSI-MATERIE'!$B124="ITP",IF(ISBLANK(ORARIO!#REF!)=TRUE,"",ORARIO!#REF!),"")</f>
        <v/>
      </c>
      <c r="K64" s="6" t="str">
        <f>IF('DOCENTI-CLASSI-MATERIE'!$B124="ITP",IF(ISBLANK(ORARIO!#REF!)=TRUE,"",ORARIO!#REF!),"")</f>
        <v/>
      </c>
      <c r="L64" s="5" t="str">
        <f>IF('DOCENTI-CLASSI-MATERIE'!$B124="ITP",IF(ISBLANK(ORARIO!H64)=TRUE,"",ORARIO!H64),"")</f>
        <v/>
      </c>
      <c r="M64" s="4" t="str">
        <f>IF('DOCENTI-CLASSI-MATERIE'!$B124="ITP",IF(ISBLANK(ORARIO!I64)=TRUE,"",ORARIO!I64),"")</f>
        <v/>
      </c>
      <c r="N64" s="4" t="str">
        <f>IF('DOCENTI-CLASSI-MATERIE'!$B124="ITP",IF(ISBLANK(ORARIO!J64)=TRUE,"",ORARIO!J64),"")</f>
        <v/>
      </c>
      <c r="O64" s="4" t="str">
        <f>IF('DOCENTI-CLASSI-MATERIE'!$B124="ITP",IF(ISBLANK(ORARIO!K64)=TRUE,"",ORARIO!K64),"")</f>
        <v/>
      </c>
      <c r="P64" s="4" t="str">
        <f>IF('DOCENTI-CLASSI-MATERIE'!$B124="ITP",IF(ISBLANK(ORARIO!L64)=TRUE,"",ORARIO!L64),"")</f>
        <v/>
      </c>
      <c r="Q64" s="4" t="str">
        <f>IF('DOCENTI-CLASSI-MATERIE'!$B124="ITP",IF(ISBLANK(ORARIO!M64)=TRUE,"",ORARIO!M64),"")</f>
        <v/>
      </c>
      <c r="R64" s="4" t="str">
        <f>IF('DOCENTI-CLASSI-MATERIE'!$B124="ITP",IF(ISBLANK(ORARIO!#REF!)=TRUE,"",ORARIO!#REF!),"")</f>
        <v/>
      </c>
      <c r="S64" s="4" t="str">
        <f>IF('DOCENTI-CLASSI-MATERIE'!$B124="ITP",IF(ISBLANK(ORARIO!#REF!)=TRUE,"",ORARIO!#REF!),"")</f>
        <v/>
      </c>
      <c r="T64" s="4" t="str">
        <f>IF('DOCENTI-CLASSI-MATERIE'!$B124="ITP",IF(ISBLANK(ORARIO!#REF!)=TRUE,"",ORARIO!#REF!),"")</f>
        <v/>
      </c>
      <c r="U64" s="6" t="str">
        <f>IF('DOCENTI-CLASSI-MATERIE'!$B124="ITP",IF(ISBLANK(ORARIO!#REF!)=TRUE,"",ORARIO!#REF!),"")</f>
        <v/>
      </c>
      <c r="V64" s="5" t="str">
        <f>IF('DOCENTI-CLASSI-MATERIE'!$B124="ITP",IF(ISBLANK(ORARIO!N64)=TRUE,"",ORARIO!N64),"")</f>
        <v/>
      </c>
      <c r="W64" s="4" t="str">
        <f>IF('DOCENTI-CLASSI-MATERIE'!$B124="ITP",IF(ISBLANK(ORARIO!O64)=TRUE,"",ORARIO!O64),"")</f>
        <v/>
      </c>
      <c r="X64" s="4" t="str">
        <f>IF('DOCENTI-CLASSI-MATERIE'!$B124="ITP",IF(ISBLANK(ORARIO!P64)=TRUE,"",ORARIO!P64),"")</f>
        <v/>
      </c>
      <c r="Y64" s="4" t="str">
        <f>IF('DOCENTI-CLASSI-MATERIE'!$B124="ITP",IF(ISBLANK(ORARIO!Q64)=TRUE,"",ORARIO!Q64),"")</f>
        <v/>
      </c>
      <c r="Z64" s="4" t="str">
        <f>IF('DOCENTI-CLASSI-MATERIE'!$B124="ITP",IF(ISBLANK(ORARIO!R64)=TRUE,"",ORARIO!R64),"")</f>
        <v/>
      </c>
      <c r="AA64" s="4" t="str">
        <f>IF('DOCENTI-CLASSI-MATERIE'!$B124="ITP",IF(ISBLANK(ORARIO!S64)=TRUE,"",ORARIO!S64),"")</f>
        <v/>
      </c>
      <c r="AB64" s="4" t="str">
        <f>IF('DOCENTI-CLASSI-MATERIE'!$B124="ITP",IF(ISBLANK(ORARIO!#REF!)=TRUE,"",ORARIO!#REF!),"")</f>
        <v/>
      </c>
      <c r="AC64" s="4" t="str">
        <f>IF('DOCENTI-CLASSI-MATERIE'!$B124="ITP",IF(ISBLANK(ORARIO!#REF!)=TRUE,"",ORARIO!#REF!),"")</f>
        <v/>
      </c>
      <c r="AD64" s="4" t="str">
        <f>IF('DOCENTI-CLASSI-MATERIE'!$B124="ITP",IF(ISBLANK(ORARIO!#REF!)=TRUE,"",ORARIO!#REF!),"")</f>
        <v/>
      </c>
      <c r="AE64" s="6" t="str">
        <f>IF('DOCENTI-CLASSI-MATERIE'!$B124="ITP",IF(ISBLANK(ORARIO!#REF!)=TRUE,"",ORARIO!#REF!),"")</f>
        <v/>
      </c>
      <c r="AF64" s="5" t="str">
        <f>IF('DOCENTI-CLASSI-MATERIE'!$B124="ITP",IF(ISBLANK(ORARIO!T64)=TRUE,"",ORARIO!T64),"")</f>
        <v/>
      </c>
      <c r="AG64" s="4" t="str">
        <f>IF('DOCENTI-CLASSI-MATERIE'!$B124="ITP",IF(ISBLANK(ORARIO!U64)=TRUE,"",ORARIO!U64),"")</f>
        <v/>
      </c>
      <c r="AH64" s="4" t="str">
        <f>IF('DOCENTI-CLASSI-MATERIE'!$B124="ITP",IF(ISBLANK(ORARIO!V64)=TRUE,"",ORARIO!V64),"")</f>
        <v/>
      </c>
      <c r="AI64" s="4" t="str">
        <f>IF('DOCENTI-CLASSI-MATERIE'!$B124="ITP",IF(ISBLANK(ORARIO!W64)=TRUE,"",ORARIO!W64),"")</f>
        <v/>
      </c>
      <c r="AJ64" s="4" t="str">
        <f>IF('DOCENTI-CLASSI-MATERIE'!$B124="ITP",IF(ISBLANK(ORARIO!X64)=TRUE,"",ORARIO!X64),"")</f>
        <v/>
      </c>
      <c r="AK64" s="4" t="str">
        <f>IF('DOCENTI-CLASSI-MATERIE'!$B124="ITP",IF(ISBLANK(ORARIO!Y64)=TRUE,"",ORARIO!Y64),"")</f>
        <v/>
      </c>
      <c r="AL64" s="4" t="str">
        <f>IF('DOCENTI-CLASSI-MATERIE'!$B124="ITP",IF(ISBLANK(ORARIO!#REF!)=TRUE,"",ORARIO!#REF!),"")</f>
        <v/>
      </c>
      <c r="AM64" s="4" t="str">
        <f>IF('DOCENTI-CLASSI-MATERIE'!$B124="ITP",IF(ISBLANK(ORARIO!#REF!)=TRUE,"",ORARIO!#REF!),"")</f>
        <v/>
      </c>
      <c r="AN64" s="4" t="str">
        <f>IF('DOCENTI-CLASSI-MATERIE'!$B124="ITP",IF(ISBLANK(ORARIO!#REF!)=TRUE,"",ORARIO!#REF!),"")</f>
        <v/>
      </c>
      <c r="AO64" s="6" t="str">
        <f>IF('DOCENTI-CLASSI-MATERIE'!$B124="ITP",IF(ISBLANK(ORARIO!#REF!)=TRUE,"",ORARIO!#REF!),"")</f>
        <v/>
      </c>
      <c r="AP64" s="5" t="str">
        <f>IF('DOCENTI-CLASSI-MATERIE'!$B124="ITP",IF(ISBLANK(ORARIO!Z64)=TRUE,"",ORARIO!Z64),"")</f>
        <v/>
      </c>
      <c r="AQ64" s="4" t="str">
        <f>IF('DOCENTI-CLASSI-MATERIE'!$B124="ITP",IF(ISBLANK(ORARIO!AA64)=TRUE,"",ORARIO!AA64),"")</f>
        <v/>
      </c>
      <c r="AR64" s="4" t="str">
        <f>IF('DOCENTI-CLASSI-MATERIE'!$B124="ITP",IF(ISBLANK(ORARIO!AB64)=TRUE,"",ORARIO!AB64),"")</f>
        <v/>
      </c>
      <c r="AS64" s="4" t="str">
        <f>IF('DOCENTI-CLASSI-MATERIE'!$B124="ITP",IF(ISBLANK(ORARIO!AC64)=TRUE,"",ORARIO!AC64),"")</f>
        <v/>
      </c>
      <c r="AT64" s="4" t="str">
        <f>IF('DOCENTI-CLASSI-MATERIE'!$B124="ITP",IF(ISBLANK(ORARIO!AD64)=TRUE,"",ORARIO!AD64),"")</f>
        <v/>
      </c>
      <c r="AU64" s="4" t="str">
        <f>IF('DOCENTI-CLASSI-MATERIE'!$B124="ITP",IF(ISBLANK(ORARIO!#REF!)=TRUE,"",ORARIO!#REF!),"")</f>
        <v/>
      </c>
      <c r="AV64" s="4" t="str">
        <f>IF('DOCENTI-CLASSI-MATERIE'!$B124="ITP",IF(ISBLANK(ORARIO!#REF!)=TRUE,"",ORARIO!#REF!),"")</f>
        <v/>
      </c>
      <c r="AW64" s="4" t="str">
        <f>IF('DOCENTI-CLASSI-MATERIE'!$B124="ITP",IF(ISBLANK(ORARIO!#REF!)=TRUE,"",ORARIO!#REF!),"")</f>
        <v/>
      </c>
      <c r="AX64" s="4" t="str">
        <f>IF('DOCENTI-CLASSI-MATERIE'!$B124="ITP",IF(ISBLANK(ORARIO!#REF!)=TRUE,"",ORARIO!#REF!),"")</f>
        <v/>
      </c>
      <c r="AY64" s="6" t="str">
        <f>IF('DOCENTI-CLASSI-MATERIE'!$B124="ITP",IF(ISBLANK(ORARIO!#REF!)=TRUE,"",ORARIO!#REF!),"")</f>
        <v/>
      </c>
      <c r="AZ64" s="5" t="str">
        <f>IF('DOCENTI-CLASSI-MATERIE'!$B124="ITP",IF(ISBLANK(ORARIO!AE64)=TRUE,"",ORARIO!AE64),"")</f>
        <v/>
      </c>
      <c r="BA64" s="4" t="str">
        <f>IF('DOCENTI-CLASSI-MATERIE'!$B124="ITP",IF(ISBLANK(ORARIO!AF64)=TRUE,"",ORARIO!AF64),"")</f>
        <v/>
      </c>
      <c r="BB64" s="4" t="str">
        <f>IF('DOCENTI-CLASSI-MATERIE'!$B124="ITP",IF(ISBLANK(ORARIO!AG64)=TRUE,"",ORARIO!AG64),"")</f>
        <v/>
      </c>
      <c r="BC64" s="4" t="str">
        <f>IF('DOCENTI-CLASSI-MATERIE'!$B124="ITP",IF(ISBLANK(ORARIO!AH64)=TRUE,"",ORARIO!AH64),"")</f>
        <v/>
      </c>
      <c r="BD64" s="4" t="str">
        <f>IF('DOCENTI-CLASSI-MATERIE'!$B124="ITP",IF(ISBLANK(ORARIO!AI64)=TRUE,"",ORARIO!AI64),"")</f>
        <v/>
      </c>
      <c r="BE64" s="4" t="str">
        <f>IF('DOCENTI-CLASSI-MATERIE'!$B124="ITP",IF(ISBLANK(ORARIO!#REF!)=TRUE,"",ORARIO!#REF!),"")</f>
        <v/>
      </c>
      <c r="BF64" s="4" t="str">
        <f>IF('DOCENTI-CLASSI-MATERIE'!$B124="ITP",IF(ISBLANK(ORARIO!#REF!)=TRUE,"",ORARIO!#REF!),"")</f>
        <v/>
      </c>
      <c r="BG64" s="4" t="str">
        <f>IF('DOCENTI-CLASSI-MATERIE'!$B124="ITP",IF(ISBLANK(ORARIO!#REF!)=TRUE,"",ORARIO!#REF!),"")</f>
        <v/>
      </c>
      <c r="BH64" s="4" t="str">
        <f>IF('DOCENTI-CLASSI-MATERIE'!$B124="ITP",IF(ISBLANK(ORARIO!#REF!)=TRUE,"",ORARIO!#REF!),"")</f>
        <v/>
      </c>
      <c r="BI64" s="6" t="str">
        <f>IF('DOCENTI-CLASSI-MATERIE'!$B124="ITP",IF(ISBLANK(ORARIO!#REF!)=TRUE,"",ORARIO!#REF!),"")</f>
        <v/>
      </c>
    </row>
    <row r="65" spans="1:61" ht="20.100000000000001" customHeight="1">
      <c r="A65" s="79" t="str">
        <f>IF('DOCENTI-CLASSI-MATERIE'!B126="ITP",'DOCENTI-CLASSI-MATERIE'!A126,"")</f>
        <v/>
      </c>
      <c r="B65" s="5" t="str">
        <f>IF('DOCENTI-CLASSI-MATERIE'!$B126="ITP",IF(ISBLANK(ORARIO!C65)=TRUE,"",ORARIO!C65),"")</f>
        <v/>
      </c>
      <c r="C65" s="4" t="str">
        <f>IF('DOCENTI-CLASSI-MATERIE'!$B126="ITP",IF(ISBLANK(ORARIO!D65)=TRUE,"",ORARIO!D65),"")</f>
        <v/>
      </c>
      <c r="D65" s="4" t="str">
        <f>IF('DOCENTI-CLASSI-MATERIE'!$B126="ITP",IF(ISBLANK(ORARIO!E65)=TRUE,"",ORARIO!E65),"")</f>
        <v/>
      </c>
      <c r="E65" s="4" t="str">
        <f>IF('DOCENTI-CLASSI-MATERIE'!$B126="ITP",IF(ISBLANK(ORARIO!F65)=TRUE,"",ORARIO!F65),"")</f>
        <v/>
      </c>
      <c r="F65" s="4" t="str">
        <f>IF('DOCENTI-CLASSI-MATERIE'!$B126="ITP",IF(ISBLANK(ORARIO!G65)=TRUE,"",ORARIO!G65),"")</f>
        <v/>
      </c>
      <c r="G65" s="4" t="str">
        <f>IF('DOCENTI-CLASSI-MATERIE'!$B126="ITP",IF(ISBLANK(ORARIO!#REF!)=TRUE,"",ORARIO!#REF!),"")</f>
        <v/>
      </c>
      <c r="H65" s="4" t="str">
        <f>IF('DOCENTI-CLASSI-MATERIE'!$B126="ITP",IF(ISBLANK(ORARIO!#REF!)=TRUE,"",ORARIO!#REF!),"")</f>
        <v/>
      </c>
      <c r="I65" s="4" t="str">
        <f>IF('DOCENTI-CLASSI-MATERIE'!$B126="ITP",IF(ISBLANK(ORARIO!#REF!)=TRUE,"",ORARIO!#REF!),"")</f>
        <v/>
      </c>
      <c r="J65" s="4" t="str">
        <f>IF('DOCENTI-CLASSI-MATERIE'!$B126="ITP",IF(ISBLANK(ORARIO!#REF!)=TRUE,"",ORARIO!#REF!),"")</f>
        <v/>
      </c>
      <c r="K65" s="6" t="str">
        <f>IF('DOCENTI-CLASSI-MATERIE'!$B126="ITP",IF(ISBLANK(ORARIO!#REF!)=TRUE,"",ORARIO!#REF!),"")</f>
        <v/>
      </c>
      <c r="L65" s="5" t="str">
        <f>IF('DOCENTI-CLASSI-MATERIE'!$B126="ITP",IF(ISBLANK(ORARIO!H65)=TRUE,"",ORARIO!H65),"")</f>
        <v/>
      </c>
      <c r="M65" s="4" t="str">
        <f>IF('DOCENTI-CLASSI-MATERIE'!$B126="ITP",IF(ISBLANK(ORARIO!I65)=TRUE,"",ORARIO!I65),"")</f>
        <v/>
      </c>
      <c r="N65" s="4" t="str">
        <f>IF('DOCENTI-CLASSI-MATERIE'!$B126="ITP",IF(ISBLANK(ORARIO!J65)=TRUE,"",ORARIO!J65),"")</f>
        <v/>
      </c>
      <c r="O65" s="4" t="str">
        <f>IF('DOCENTI-CLASSI-MATERIE'!$B126="ITP",IF(ISBLANK(ORARIO!K65)=TRUE,"",ORARIO!K65),"")</f>
        <v/>
      </c>
      <c r="P65" s="4" t="str">
        <f>IF('DOCENTI-CLASSI-MATERIE'!$B126="ITP",IF(ISBLANK(ORARIO!L65)=TRUE,"",ORARIO!L65),"")</f>
        <v/>
      </c>
      <c r="Q65" s="4" t="str">
        <f>IF('DOCENTI-CLASSI-MATERIE'!$B126="ITP",IF(ISBLANK(ORARIO!M65)=TRUE,"",ORARIO!M65),"")</f>
        <v/>
      </c>
      <c r="R65" s="4" t="str">
        <f>IF('DOCENTI-CLASSI-MATERIE'!$B126="ITP",IF(ISBLANK(ORARIO!#REF!)=TRUE,"",ORARIO!#REF!),"")</f>
        <v/>
      </c>
      <c r="S65" s="4" t="str">
        <f>IF('DOCENTI-CLASSI-MATERIE'!$B126="ITP",IF(ISBLANK(ORARIO!#REF!)=TRUE,"",ORARIO!#REF!),"")</f>
        <v/>
      </c>
      <c r="T65" s="4" t="str">
        <f>IF('DOCENTI-CLASSI-MATERIE'!$B126="ITP",IF(ISBLANK(ORARIO!#REF!)=TRUE,"",ORARIO!#REF!),"")</f>
        <v/>
      </c>
      <c r="U65" s="6" t="str">
        <f>IF('DOCENTI-CLASSI-MATERIE'!$B126="ITP",IF(ISBLANK(ORARIO!#REF!)=TRUE,"",ORARIO!#REF!),"")</f>
        <v/>
      </c>
      <c r="V65" s="5" t="str">
        <f>IF('DOCENTI-CLASSI-MATERIE'!$B126="ITP",IF(ISBLANK(ORARIO!N65)=TRUE,"",ORARIO!N65),"")</f>
        <v/>
      </c>
      <c r="W65" s="4" t="str">
        <f>IF('DOCENTI-CLASSI-MATERIE'!$B126="ITP",IF(ISBLANK(ORARIO!O65)=TRUE,"",ORARIO!O65),"")</f>
        <v/>
      </c>
      <c r="X65" s="4" t="str">
        <f>IF('DOCENTI-CLASSI-MATERIE'!$B126="ITP",IF(ISBLANK(ORARIO!P65)=TRUE,"",ORARIO!P65),"")</f>
        <v/>
      </c>
      <c r="Y65" s="4" t="str">
        <f>IF('DOCENTI-CLASSI-MATERIE'!$B126="ITP",IF(ISBLANK(ORARIO!Q65)=TRUE,"",ORARIO!Q65),"")</f>
        <v/>
      </c>
      <c r="Z65" s="4" t="str">
        <f>IF('DOCENTI-CLASSI-MATERIE'!$B126="ITP",IF(ISBLANK(ORARIO!R65)=TRUE,"",ORARIO!R65),"")</f>
        <v/>
      </c>
      <c r="AA65" s="4" t="str">
        <f>IF('DOCENTI-CLASSI-MATERIE'!$B126="ITP",IF(ISBLANK(ORARIO!S65)=TRUE,"",ORARIO!S65),"")</f>
        <v/>
      </c>
      <c r="AB65" s="4" t="str">
        <f>IF('DOCENTI-CLASSI-MATERIE'!$B126="ITP",IF(ISBLANK(ORARIO!#REF!)=TRUE,"",ORARIO!#REF!),"")</f>
        <v/>
      </c>
      <c r="AC65" s="4" t="str">
        <f>IF('DOCENTI-CLASSI-MATERIE'!$B126="ITP",IF(ISBLANK(ORARIO!#REF!)=TRUE,"",ORARIO!#REF!),"")</f>
        <v/>
      </c>
      <c r="AD65" s="4" t="str">
        <f>IF('DOCENTI-CLASSI-MATERIE'!$B126="ITP",IF(ISBLANK(ORARIO!#REF!)=TRUE,"",ORARIO!#REF!),"")</f>
        <v/>
      </c>
      <c r="AE65" s="6" t="str">
        <f>IF('DOCENTI-CLASSI-MATERIE'!$B126="ITP",IF(ISBLANK(ORARIO!#REF!)=TRUE,"",ORARIO!#REF!),"")</f>
        <v/>
      </c>
      <c r="AF65" s="5" t="str">
        <f>IF('DOCENTI-CLASSI-MATERIE'!$B126="ITP",IF(ISBLANK(ORARIO!T65)=TRUE,"",ORARIO!T65),"")</f>
        <v/>
      </c>
      <c r="AG65" s="4" t="str">
        <f>IF('DOCENTI-CLASSI-MATERIE'!$B126="ITP",IF(ISBLANK(ORARIO!U65)=TRUE,"",ORARIO!U65),"")</f>
        <v/>
      </c>
      <c r="AH65" s="4" t="str">
        <f>IF('DOCENTI-CLASSI-MATERIE'!$B126="ITP",IF(ISBLANK(ORARIO!V65)=TRUE,"",ORARIO!V65),"")</f>
        <v/>
      </c>
      <c r="AI65" s="4" t="str">
        <f>IF('DOCENTI-CLASSI-MATERIE'!$B126="ITP",IF(ISBLANK(ORARIO!W65)=TRUE,"",ORARIO!W65),"")</f>
        <v/>
      </c>
      <c r="AJ65" s="4" t="str">
        <f>IF('DOCENTI-CLASSI-MATERIE'!$B126="ITP",IF(ISBLANK(ORARIO!X65)=TRUE,"",ORARIO!X65),"")</f>
        <v/>
      </c>
      <c r="AK65" s="4" t="str">
        <f>IF('DOCENTI-CLASSI-MATERIE'!$B126="ITP",IF(ISBLANK(ORARIO!Y65)=TRUE,"",ORARIO!Y65),"")</f>
        <v/>
      </c>
      <c r="AL65" s="4" t="str">
        <f>IF('DOCENTI-CLASSI-MATERIE'!$B126="ITP",IF(ISBLANK(ORARIO!#REF!)=TRUE,"",ORARIO!#REF!),"")</f>
        <v/>
      </c>
      <c r="AM65" s="4" t="str">
        <f>IF('DOCENTI-CLASSI-MATERIE'!$B126="ITP",IF(ISBLANK(ORARIO!#REF!)=TRUE,"",ORARIO!#REF!),"")</f>
        <v/>
      </c>
      <c r="AN65" s="4" t="str">
        <f>IF('DOCENTI-CLASSI-MATERIE'!$B126="ITP",IF(ISBLANK(ORARIO!#REF!)=TRUE,"",ORARIO!#REF!),"")</f>
        <v/>
      </c>
      <c r="AO65" s="6" t="str">
        <f>IF('DOCENTI-CLASSI-MATERIE'!$B126="ITP",IF(ISBLANK(ORARIO!#REF!)=TRUE,"",ORARIO!#REF!),"")</f>
        <v/>
      </c>
      <c r="AP65" s="5" t="str">
        <f>IF('DOCENTI-CLASSI-MATERIE'!$B126="ITP",IF(ISBLANK(ORARIO!Z65)=TRUE,"",ORARIO!Z65),"")</f>
        <v/>
      </c>
      <c r="AQ65" s="4" t="str">
        <f>IF('DOCENTI-CLASSI-MATERIE'!$B126="ITP",IF(ISBLANK(ORARIO!AA65)=TRUE,"",ORARIO!AA65),"")</f>
        <v/>
      </c>
      <c r="AR65" s="4" t="str">
        <f>IF('DOCENTI-CLASSI-MATERIE'!$B126="ITP",IF(ISBLANK(ORARIO!AB65)=TRUE,"",ORARIO!AB65),"")</f>
        <v/>
      </c>
      <c r="AS65" s="4" t="str">
        <f>IF('DOCENTI-CLASSI-MATERIE'!$B126="ITP",IF(ISBLANK(ORARIO!AC65)=TRUE,"",ORARIO!AC65),"")</f>
        <v/>
      </c>
      <c r="AT65" s="4" t="str">
        <f>IF('DOCENTI-CLASSI-MATERIE'!$B126="ITP",IF(ISBLANK(ORARIO!AD65)=TRUE,"",ORARIO!AD65),"")</f>
        <v/>
      </c>
      <c r="AU65" s="4" t="str">
        <f>IF('DOCENTI-CLASSI-MATERIE'!$B126="ITP",IF(ISBLANK(ORARIO!#REF!)=TRUE,"",ORARIO!#REF!),"")</f>
        <v/>
      </c>
      <c r="AV65" s="4" t="str">
        <f>IF('DOCENTI-CLASSI-MATERIE'!$B126="ITP",IF(ISBLANK(ORARIO!#REF!)=TRUE,"",ORARIO!#REF!),"")</f>
        <v/>
      </c>
      <c r="AW65" s="4" t="str">
        <f>IF('DOCENTI-CLASSI-MATERIE'!$B126="ITP",IF(ISBLANK(ORARIO!#REF!)=TRUE,"",ORARIO!#REF!),"")</f>
        <v/>
      </c>
      <c r="AX65" s="4" t="str">
        <f>IF('DOCENTI-CLASSI-MATERIE'!$B126="ITP",IF(ISBLANK(ORARIO!#REF!)=TRUE,"",ORARIO!#REF!),"")</f>
        <v/>
      </c>
      <c r="AY65" s="6" t="str">
        <f>IF('DOCENTI-CLASSI-MATERIE'!$B126="ITP",IF(ISBLANK(ORARIO!#REF!)=TRUE,"",ORARIO!#REF!),"")</f>
        <v/>
      </c>
      <c r="AZ65" s="5" t="str">
        <f>IF('DOCENTI-CLASSI-MATERIE'!$B126="ITP",IF(ISBLANK(ORARIO!AE65)=TRUE,"",ORARIO!AE65),"")</f>
        <v/>
      </c>
      <c r="BA65" s="4" t="str">
        <f>IF('DOCENTI-CLASSI-MATERIE'!$B126="ITP",IF(ISBLANK(ORARIO!AF65)=TRUE,"",ORARIO!AF65),"")</f>
        <v/>
      </c>
      <c r="BB65" s="4" t="str">
        <f>IF('DOCENTI-CLASSI-MATERIE'!$B126="ITP",IF(ISBLANK(ORARIO!AG65)=TRUE,"",ORARIO!AG65),"")</f>
        <v/>
      </c>
      <c r="BC65" s="4" t="str">
        <f>IF('DOCENTI-CLASSI-MATERIE'!$B126="ITP",IF(ISBLANK(ORARIO!AH65)=TRUE,"",ORARIO!AH65),"")</f>
        <v/>
      </c>
      <c r="BD65" s="4" t="str">
        <f>IF('DOCENTI-CLASSI-MATERIE'!$B126="ITP",IF(ISBLANK(ORARIO!AI65)=TRUE,"",ORARIO!AI65),"")</f>
        <v/>
      </c>
      <c r="BE65" s="4" t="str">
        <f>IF('DOCENTI-CLASSI-MATERIE'!$B126="ITP",IF(ISBLANK(ORARIO!#REF!)=TRUE,"",ORARIO!#REF!),"")</f>
        <v/>
      </c>
      <c r="BF65" s="4" t="str">
        <f>IF('DOCENTI-CLASSI-MATERIE'!$B126="ITP",IF(ISBLANK(ORARIO!#REF!)=TRUE,"",ORARIO!#REF!),"")</f>
        <v/>
      </c>
      <c r="BG65" s="4" t="str">
        <f>IF('DOCENTI-CLASSI-MATERIE'!$B126="ITP",IF(ISBLANK(ORARIO!#REF!)=TRUE,"",ORARIO!#REF!),"")</f>
        <v/>
      </c>
      <c r="BH65" s="4" t="str">
        <f>IF('DOCENTI-CLASSI-MATERIE'!$B126="ITP",IF(ISBLANK(ORARIO!#REF!)=TRUE,"",ORARIO!#REF!),"")</f>
        <v/>
      </c>
      <c r="BI65" s="6" t="str">
        <f>IF('DOCENTI-CLASSI-MATERIE'!$B126="ITP",IF(ISBLANK(ORARIO!#REF!)=TRUE,"",ORARIO!#REF!),"")</f>
        <v/>
      </c>
    </row>
    <row r="66" spans="1:61" ht="20.100000000000001" customHeight="1">
      <c r="A66" s="79" t="str">
        <f>IF('DOCENTI-CLASSI-MATERIE'!B128="ITP",'DOCENTI-CLASSI-MATERIE'!A128,"")</f>
        <v/>
      </c>
      <c r="B66" s="5" t="str">
        <f>IF('DOCENTI-CLASSI-MATERIE'!$B128="ITP",IF(ISBLANK(ORARIO!C66)=TRUE,"",ORARIO!C66),"")</f>
        <v/>
      </c>
      <c r="C66" s="4" t="str">
        <f>IF('DOCENTI-CLASSI-MATERIE'!$B128="ITP",IF(ISBLANK(ORARIO!D66)=TRUE,"",ORARIO!D66),"")</f>
        <v/>
      </c>
      <c r="D66" s="4" t="str">
        <f>IF('DOCENTI-CLASSI-MATERIE'!$B128="ITP",IF(ISBLANK(ORARIO!E66)=TRUE,"",ORARIO!E66),"")</f>
        <v/>
      </c>
      <c r="E66" s="4" t="str">
        <f>IF('DOCENTI-CLASSI-MATERIE'!$B128="ITP",IF(ISBLANK(ORARIO!F66)=TRUE,"",ORARIO!F66),"")</f>
        <v/>
      </c>
      <c r="F66" s="4" t="str">
        <f>IF('DOCENTI-CLASSI-MATERIE'!$B128="ITP",IF(ISBLANK(ORARIO!G66)=TRUE,"",ORARIO!G66),"")</f>
        <v/>
      </c>
      <c r="G66" s="4" t="str">
        <f>IF('DOCENTI-CLASSI-MATERIE'!$B128="ITP",IF(ISBLANK(ORARIO!#REF!)=TRUE,"",ORARIO!#REF!),"")</f>
        <v/>
      </c>
      <c r="H66" s="4" t="str">
        <f>IF('DOCENTI-CLASSI-MATERIE'!$B128="ITP",IF(ISBLANK(ORARIO!#REF!)=TRUE,"",ORARIO!#REF!),"")</f>
        <v/>
      </c>
      <c r="I66" s="4" t="str">
        <f>IF('DOCENTI-CLASSI-MATERIE'!$B128="ITP",IF(ISBLANK(ORARIO!#REF!)=TRUE,"",ORARIO!#REF!),"")</f>
        <v/>
      </c>
      <c r="J66" s="4" t="str">
        <f>IF('DOCENTI-CLASSI-MATERIE'!$B128="ITP",IF(ISBLANK(ORARIO!#REF!)=TRUE,"",ORARIO!#REF!),"")</f>
        <v/>
      </c>
      <c r="K66" s="6" t="str">
        <f>IF('DOCENTI-CLASSI-MATERIE'!$B128="ITP",IF(ISBLANK(ORARIO!#REF!)=TRUE,"",ORARIO!#REF!),"")</f>
        <v/>
      </c>
      <c r="L66" s="5" t="str">
        <f>IF('DOCENTI-CLASSI-MATERIE'!$B128="ITP",IF(ISBLANK(ORARIO!H66)=TRUE,"",ORARIO!H66),"")</f>
        <v/>
      </c>
      <c r="M66" s="4" t="str">
        <f>IF('DOCENTI-CLASSI-MATERIE'!$B128="ITP",IF(ISBLANK(ORARIO!I66)=TRUE,"",ORARIO!I66),"")</f>
        <v/>
      </c>
      <c r="N66" s="4" t="str">
        <f>IF('DOCENTI-CLASSI-MATERIE'!$B128="ITP",IF(ISBLANK(ORARIO!J66)=TRUE,"",ORARIO!J66),"")</f>
        <v/>
      </c>
      <c r="O66" s="4" t="str">
        <f>IF('DOCENTI-CLASSI-MATERIE'!$B128="ITP",IF(ISBLANK(ORARIO!K66)=TRUE,"",ORARIO!K66),"")</f>
        <v/>
      </c>
      <c r="P66" s="4" t="str">
        <f>IF('DOCENTI-CLASSI-MATERIE'!$B128="ITP",IF(ISBLANK(ORARIO!L66)=TRUE,"",ORARIO!L66),"")</f>
        <v/>
      </c>
      <c r="Q66" s="4" t="str">
        <f>IF('DOCENTI-CLASSI-MATERIE'!$B128="ITP",IF(ISBLANK(ORARIO!M66)=TRUE,"",ORARIO!M66),"")</f>
        <v/>
      </c>
      <c r="R66" s="4" t="str">
        <f>IF('DOCENTI-CLASSI-MATERIE'!$B128="ITP",IF(ISBLANK(ORARIO!#REF!)=TRUE,"",ORARIO!#REF!),"")</f>
        <v/>
      </c>
      <c r="S66" s="4" t="str">
        <f>IF('DOCENTI-CLASSI-MATERIE'!$B128="ITP",IF(ISBLANK(ORARIO!#REF!)=TRUE,"",ORARIO!#REF!),"")</f>
        <v/>
      </c>
      <c r="T66" s="4" t="str">
        <f>IF('DOCENTI-CLASSI-MATERIE'!$B128="ITP",IF(ISBLANK(ORARIO!#REF!)=TRUE,"",ORARIO!#REF!),"")</f>
        <v/>
      </c>
      <c r="U66" s="6" t="str">
        <f>IF('DOCENTI-CLASSI-MATERIE'!$B128="ITP",IF(ISBLANK(ORARIO!#REF!)=TRUE,"",ORARIO!#REF!),"")</f>
        <v/>
      </c>
      <c r="V66" s="5" t="str">
        <f>IF('DOCENTI-CLASSI-MATERIE'!$B128="ITP",IF(ISBLANK(ORARIO!N66)=TRUE,"",ORARIO!N66),"")</f>
        <v/>
      </c>
      <c r="W66" s="4" t="str">
        <f>IF('DOCENTI-CLASSI-MATERIE'!$B128="ITP",IF(ISBLANK(ORARIO!O66)=TRUE,"",ORARIO!O66),"")</f>
        <v/>
      </c>
      <c r="X66" s="4" t="str">
        <f>IF('DOCENTI-CLASSI-MATERIE'!$B128="ITP",IF(ISBLANK(ORARIO!P66)=TRUE,"",ORARIO!P66),"")</f>
        <v/>
      </c>
      <c r="Y66" s="4" t="str">
        <f>IF('DOCENTI-CLASSI-MATERIE'!$B128="ITP",IF(ISBLANK(ORARIO!Q66)=TRUE,"",ORARIO!Q66),"")</f>
        <v/>
      </c>
      <c r="Z66" s="4" t="str">
        <f>IF('DOCENTI-CLASSI-MATERIE'!$B128="ITP",IF(ISBLANK(ORARIO!R66)=TRUE,"",ORARIO!R66),"")</f>
        <v/>
      </c>
      <c r="AA66" s="4" t="str">
        <f>IF('DOCENTI-CLASSI-MATERIE'!$B128="ITP",IF(ISBLANK(ORARIO!S66)=TRUE,"",ORARIO!S66),"")</f>
        <v/>
      </c>
      <c r="AB66" s="4" t="str">
        <f>IF('DOCENTI-CLASSI-MATERIE'!$B128="ITP",IF(ISBLANK(ORARIO!#REF!)=TRUE,"",ORARIO!#REF!),"")</f>
        <v/>
      </c>
      <c r="AC66" s="4" t="str">
        <f>IF('DOCENTI-CLASSI-MATERIE'!$B128="ITP",IF(ISBLANK(ORARIO!#REF!)=TRUE,"",ORARIO!#REF!),"")</f>
        <v/>
      </c>
      <c r="AD66" s="4" t="str">
        <f>IF('DOCENTI-CLASSI-MATERIE'!$B128="ITP",IF(ISBLANK(ORARIO!#REF!)=TRUE,"",ORARIO!#REF!),"")</f>
        <v/>
      </c>
      <c r="AE66" s="6" t="str">
        <f>IF('DOCENTI-CLASSI-MATERIE'!$B128="ITP",IF(ISBLANK(ORARIO!#REF!)=TRUE,"",ORARIO!#REF!),"")</f>
        <v/>
      </c>
      <c r="AF66" s="5" t="str">
        <f>IF('DOCENTI-CLASSI-MATERIE'!$B128="ITP",IF(ISBLANK(ORARIO!T66)=TRUE,"",ORARIO!T66),"")</f>
        <v/>
      </c>
      <c r="AG66" s="4" t="str">
        <f>IF('DOCENTI-CLASSI-MATERIE'!$B128="ITP",IF(ISBLANK(ORARIO!U66)=TRUE,"",ORARIO!U66),"")</f>
        <v/>
      </c>
      <c r="AH66" s="4" t="str">
        <f>IF('DOCENTI-CLASSI-MATERIE'!$B128="ITP",IF(ISBLANK(ORARIO!V66)=TRUE,"",ORARIO!V66),"")</f>
        <v/>
      </c>
      <c r="AI66" s="4" t="str">
        <f>IF('DOCENTI-CLASSI-MATERIE'!$B128="ITP",IF(ISBLANK(ORARIO!W66)=TRUE,"",ORARIO!W66),"")</f>
        <v/>
      </c>
      <c r="AJ66" s="4" t="str">
        <f>IF('DOCENTI-CLASSI-MATERIE'!$B128="ITP",IF(ISBLANK(ORARIO!X66)=TRUE,"",ORARIO!X66),"")</f>
        <v/>
      </c>
      <c r="AK66" s="4" t="str">
        <f>IF('DOCENTI-CLASSI-MATERIE'!$B128="ITP",IF(ISBLANK(ORARIO!Y66)=TRUE,"",ORARIO!Y66),"")</f>
        <v/>
      </c>
      <c r="AL66" s="4" t="str">
        <f>IF('DOCENTI-CLASSI-MATERIE'!$B128="ITP",IF(ISBLANK(ORARIO!#REF!)=TRUE,"",ORARIO!#REF!),"")</f>
        <v/>
      </c>
      <c r="AM66" s="4" t="str">
        <f>IF('DOCENTI-CLASSI-MATERIE'!$B128="ITP",IF(ISBLANK(ORARIO!#REF!)=TRUE,"",ORARIO!#REF!),"")</f>
        <v/>
      </c>
      <c r="AN66" s="4" t="str">
        <f>IF('DOCENTI-CLASSI-MATERIE'!$B128="ITP",IF(ISBLANK(ORARIO!#REF!)=TRUE,"",ORARIO!#REF!),"")</f>
        <v/>
      </c>
      <c r="AO66" s="6" t="str">
        <f>IF('DOCENTI-CLASSI-MATERIE'!$B128="ITP",IF(ISBLANK(ORARIO!#REF!)=TRUE,"",ORARIO!#REF!),"")</f>
        <v/>
      </c>
      <c r="AP66" s="5" t="str">
        <f>IF('DOCENTI-CLASSI-MATERIE'!$B128="ITP",IF(ISBLANK(ORARIO!Z66)=TRUE,"",ORARIO!Z66),"")</f>
        <v/>
      </c>
      <c r="AQ66" s="4" t="str">
        <f>IF('DOCENTI-CLASSI-MATERIE'!$B128="ITP",IF(ISBLANK(ORARIO!AA66)=TRUE,"",ORARIO!AA66),"")</f>
        <v/>
      </c>
      <c r="AR66" s="4" t="str">
        <f>IF('DOCENTI-CLASSI-MATERIE'!$B128="ITP",IF(ISBLANK(ORARIO!AB66)=TRUE,"",ORARIO!AB66),"")</f>
        <v/>
      </c>
      <c r="AS66" s="4" t="str">
        <f>IF('DOCENTI-CLASSI-MATERIE'!$B128="ITP",IF(ISBLANK(ORARIO!AC66)=TRUE,"",ORARIO!AC66),"")</f>
        <v/>
      </c>
      <c r="AT66" s="4" t="str">
        <f>IF('DOCENTI-CLASSI-MATERIE'!$B128="ITP",IF(ISBLANK(ORARIO!AD66)=TRUE,"",ORARIO!AD66),"")</f>
        <v/>
      </c>
      <c r="AU66" s="4" t="str">
        <f>IF('DOCENTI-CLASSI-MATERIE'!$B128="ITP",IF(ISBLANK(ORARIO!#REF!)=TRUE,"",ORARIO!#REF!),"")</f>
        <v/>
      </c>
      <c r="AV66" s="4" t="str">
        <f>IF('DOCENTI-CLASSI-MATERIE'!$B128="ITP",IF(ISBLANK(ORARIO!#REF!)=TRUE,"",ORARIO!#REF!),"")</f>
        <v/>
      </c>
      <c r="AW66" s="4" t="str">
        <f>IF('DOCENTI-CLASSI-MATERIE'!$B128="ITP",IF(ISBLANK(ORARIO!#REF!)=TRUE,"",ORARIO!#REF!),"")</f>
        <v/>
      </c>
      <c r="AX66" s="4" t="str">
        <f>IF('DOCENTI-CLASSI-MATERIE'!$B128="ITP",IF(ISBLANK(ORARIO!#REF!)=TRUE,"",ORARIO!#REF!),"")</f>
        <v/>
      </c>
      <c r="AY66" s="6" t="str">
        <f>IF('DOCENTI-CLASSI-MATERIE'!$B128="ITP",IF(ISBLANK(ORARIO!#REF!)=TRUE,"",ORARIO!#REF!),"")</f>
        <v/>
      </c>
      <c r="AZ66" s="5" t="str">
        <f>IF('DOCENTI-CLASSI-MATERIE'!$B128="ITP",IF(ISBLANK(ORARIO!AE66)=TRUE,"",ORARIO!AE66),"")</f>
        <v/>
      </c>
      <c r="BA66" s="4" t="str">
        <f>IF('DOCENTI-CLASSI-MATERIE'!$B128="ITP",IF(ISBLANK(ORARIO!AF66)=TRUE,"",ORARIO!AF66),"")</f>
        <v/>
      </c>
      <c r="BB66" s="4" t="str">
        <f>IF('DOCENTI-CLASSI-MATERIE'!$B128="ITP",IF(ISBLANK(ORARIO!AG66)=TRUE,"",ORARIO!AG66),"")</f>
        <v/>
      </c>
      <c r="BC66" s="4" t="str">
        <f>IF('DOCENTI-CLASSI-MATERIE'!$B128="ITP",IF(ISBLANK(ORARIO!AH66)=TRUE,"",ORARIO!AH66),"")</f>
        <v/>
      </c>
      <c r="BD66" s="4" t="str">
        <f>IF('DOCENTI-CLASSI-MATERIE'!$B128="ITP",IF(ISBLANK(ORARIO!AI66)=TRUE,"",ORARIO!AI66),"")</f>
        <v/>
      </c>
      <c r="BE66" s="4" t="str">
        <f>IF('DOCENTI-CLASSI-MATERIE'!$B128="ITP",IF(ISBLANK(ORARIO!#REF!)=TRUE,"",ORARIO!#REF!),"")</f>
        <v/>
      </c>
      <c r="BF66" s="4" t="str">
        <f>IF('DOCENTI-CLASSI-MATERIE'!$B128="ITP",IF(ISBLANK(ORARIO!#REF!)=TRUE,"",ORARIO!#REF!),"")</f>
        <v/>
      </c>
      <c r="BG66" s="4" t="str">
        <f>IF('DOCENTI-CLASSI-MATERIE'!$B128="ITP",IF(ISBLANK(ORARIO!#REF!)=TRUE,"",ORARIO!#REF!),"")</f>
        <v/>
      </c>
      <c r="BH66" s="4" t="str">
        <f>IF('DOCENTI-CLASSI-MATERIE'!$B128="ITP",IF(ISBLANK(ORARIO!#REF!)=TRUE,"",ORARIO!#REF!),"")</f>
        <v/>
      </c>
      <c r="BI66" s="6" t="str">
        <f>IF('DOCENTI-CLASSI-MATERIE'!$B128="ITP",IF(ISBLANK(ORARIO!#REF!)=TRUE,"",ORARIO!#REF!),"")</f>
        <v/>
      </c>
    </row>
    <row r="67" spans="1:61" ht="20.100000000000001" customHeight="1">
      <c r="A67" s="79" t="str">
        <f>IF('DOCENTI-CLASSI-MATERIE'!B130="ITP",'DOCENTI-CLASSI-MATERIE'!A130,"")</f>
        <v/>
      </c>
      <c r="B67" s="5" t="str">
        <f>IF('DOCENTI-CLASSI-MATERIE'!$B130="ITP",IF(ISBLANK(ORARIO!C67)=TRUE,"",ORARIO!C67),"")</f>
        <v/>
      </c>
      <c r="C67" s="4" t="str">
        <f>IF('DOCENTI-CLASSI-MATERIE'!$B130="ITP",IF(ISBLANK(ORARIO!D67)=TRUE,"",ORARIO!D67),"")</f>
        <v/>
      </c>
      <c r="D67" s="4" t="str">
        <f>IF('DOCENTI-CLASSI-MATERIE'!$B130="ITP",IF(ISBLANK(ORARIO!E67)=TRUE,"",ORARIO!E67),"")</f>
        <v/>
      </c>
      <c r="E67" s="4" t="str">
        <f>IF('DOCENTI-CLASSI-MATERIE'!$B130="ITP",IF(ISBLANK(ORARIO!F67)=TRUE,"",ORARIO!F67),"")</f>
        <v/>
      </c>
      <c r="F67" s="4" t="str">
        <f>IF('DOCENTI-CLASSI-MATERIE'!$B130="ITP",IF(ISBLANK(ORARIO!G67)=TRUE,"",ORARIO!G67),"")</f>
        <v/>
      </c>
      <c r="G67" s="4" t="str">
        <f>IF('DOCENTI-CLASSI-MATERIE'!$B130="ITP",IF(ISBLANK(ORARIO!#REF!)=TRUE,"",ORARIO!#REF!),"")</f>
        <v/>
      </c>
      <c r="H67" s="4" t="str">
        <f>IF('DOCENTI-CLASSI-MATERIE'!$B130="ITP",IF(ISBLANK(ORARIO!#REF!)=TRUE,"",ORARIO!#REF!),"")</f>
        <v/>
      </c>
      <c r="I67" s="4" t="str">
        <f>IF('DOCENTI-CLASSI-MATERIE'!$B130="ITP",IF(ISBLANK(ORARIO!#REF!)=TRUE,"",ORARIO!#REF!),"")</f>
        <v/>
      </c>
      <c r="J67" s="4" t="str">
        <f>IF('DOCENTI-CLASSI-MATERIE'!$B130="ITP",IF(ISBLANK(ORARIO!#REF!)=TRUE,"",ORARIO!#REF!),"")</f>
        <v/>
      </c>
      <c r="K67" s="6" t="str">
        <f>IF('DOCENTI-CLASSI-MATERIE'!$B130="ITP",IF(ISBLANK(ORARIO!#REF!)=TRUE,"",ORARIO!#REF!),"")</f>
        <v/>
      </c>
      <c r="L67" s="5" t="str">
        <f>IF('DOCENTI-CLASSI-MATERIE'!$B130="ITP",IF(ISBLANK(ORARIO!H67)=TRUE,"",ORARIO!H67),"")</f>
        <v/>
      </c>
      <c r="M67" s="4" t="str">
        <f>IF('DOCENTI-CLASSI-MATERIE'!$B130="ITP",IF(ISBLANK(ORARIO!I67)=TRUE,"",ORARIO!I67),"")</f>
        <v/>
      </c>
      <c r="N67" s="4" t="str">
        <f>IF('DOCENTI-CLASSI-MATERIE'!$B130="ITP",IF(ISBLANK(ORARIO!J67)=TRUE,"",ORARIO!J67),"")</f>
        <v/>
      </c>
      <c r="O67" s="4" t="str">
        <f>IF('DOCENTI-CLASSI-MATERIE'!$B130="ITP",IF(ISBLANK(ORARIO!K67)=TRUE,"",ORARIO!K67),"")</f>
        <v/>
      </c>
      <c r="P67" s="4" t="str">
        <f>IF('DOCENTI-CLASSI-MATERIE'!$B130="ITP",IF(ISBLANK(ORARIO!L67)=TRUE,"",ORARIO!L67),"")</f>
        <v/>
      </c>
      <c r="Q67" s="4" t="str">
        <f>IF('DOCENTI-CLASSI-MATERIE'!$B130="ITP",IF(ISBLANK(ORARIO!M67)=TRUE,"",ORARIO!M67),"")</f>
        <v/>
      </c>
      <c r="R67" s="4" t="str">
        <f>IF('DOCENTI-CLASSI-MATERIE'!$B130="ITP",IF(ISBLANK(ORARIO!#REF!)=TRUE,"",ORARIO!#REF!),"")</f>
        <v/>
      </c>
      <c r="S67" s="4" t="str">
        <f>IF('DOCENTI-CLASSI-MATERIE'!$B130="ITP",IF(ISBLANK(ORARIO!#REF!)=TRUE,"",ORARIO!#REF!),"")</f>
        <v/>
      </c>
      <c r="T67" s="4" t="str">
        <f>IF('DOCENTI-CLASSI-MATERIE'!$B130="ITP",IF(ISBLANK(ORARIO!#REF!)=TRUE,"",ORARIO!#REF!),"")</f>
        <v/>
      </c>
      <c r="U67" s="6" t="str">
        <f>IF('DOCENTI-CLASSI-MATERIE'!$B130="ITP",IF(ISBLANK(ORARIO!#REF!)=TRUE,"",ORARIO!#REF!),"")</f>
        <v/>
      </c>
      <c r="V67" s="5" t="str">
        <f>IF('DOCENTI-CLASSI-MATERIE'!$B130="ITP",IF(ISBLANK(ORARIO!N67)=TRUE,"",ORARIO!N67),"")</f>
        <v/>
      </c>
      <c r="W67" s="4" t="str">
        <f>IF('DOCENTI-CLASSI-MATERIE'!$B130="ITP",IF(ISBLANK(ORARIO!O67)=TRUE,"",ORARIO!O67),"")</f>
        <v/>
      </c>
      <c r="X67" s="4" t="str">
        <f>IF('DOCENTI-CLASSI-MATERIE'!$B130="ITP",IF(ISBLANK(ORARIO!P67)=TRUE,"",ORARIO!P67),"")</f>
        <v/>
      </c>
      <c r="Y67" s="4" t="str">
        <f>IF('DOCENTI-CLASSI-MATERIE'!$B130="ITP",IF(ISBLANK(ORARIO!Q67)=TRUE,"",ORARIO!Q67),"")</f>
        <v/>
      </c>
      <c r="Z67" s="4" t="str">
        <f>IF('DOCENTI-CLASSI-MATERIE'!$B130="ITP",IF(ISBLANK(ORARIO!R67)=TRUE,"",ORARIO!R67),"")</f>
        <v/>
      </c>
      <c r="AA67" s="4" t="str">
        <f>IF('DOCENTI-CLASSI-MATERIE'!$B130="ITP",IF(ISBLANK(ORARIO!S67)=TRUE,"",ORARIO!S67),"")</f>
        <v/>
      </c>
      <c r="AB67" s="4" t="str">
        <f>IF('DOCENTI-CLASSI-MATERIE'!$B130="ITP",IF(ISBLANK(ORARIO!#REF!)=TRUE,"",ORARIO!#REF!),"")</f>
        <v/>
      </c>
      <c r="AC67" s="4" t="str">
        <f>IF('DOCENTI-CLASSI-MATERIE'!$B130="ITP",IF(ISBLANK(ORARIO!#REF!)=TRUE,"",ORARIO!#REF!),"")</f>
        <v/>
      </c>
      <c r="AD67" s="4" t="str">
        <f>IF('DOCENTI-CLASSI-MATERIE'!$B130="ITP",IF(ISBLANK(ORARIO!#REF!)=TRUE,"",ORARIO!#REF!),"")</f>
        <v/>
      </c>
      <c r="AE67" s="6" t="str">
        <f>IF('DOCENTI-CLASSI-MATERIE'!$B130="ITP",IF(ISBLANK(ORARIO!#REF!)=TRUE,"",ORARIO!#REF!),"")</f>
        <v/>
      </c>
      <c r="AF67" s="5" t="str">
        <f>IF('DOCENTI-CLASSI-MATERIE'!$B130="ITP",IF(ISBLANK(ORARIO!T67)=TRUE,"",ORARIO!T67),"")</f>
        <v/>
      </c>
      <c r="AG67" s="4" t="str">
        <f>IF('DOCENTI-CLASSI-MATERIE'!$B130="ITP",IF(ISBLANK(ORARIO!U67)=TRUE,"",ORARIO!U67),"")</f>
        <v/>
      </c>
      <c r="AH67" s="4" t="str">
        <f>IF('DOCENTI-CLASSI-MATERIE'!$B130="ITP",IF(ISBLANK(ORARIO!V67)=TRUE,"",ORARIO!V67),"")</f>
        <v/>
      </c>
      <c r="AI67" s="4" t="str">
        <f>IF('DOCENTI-CLASSI-MATERIE'!$B130="ITP",IF(ISBLANK(ORARIO!W67)=TRUE,"",ORARIO!W67),"")</f>
        <v/>
      </c>
      <c r="AJ67" s="4" t="str">
        <f>IF('DOCENTI-CLASSI-MATERIE'!$B130="ITP",IF(ISBLANK(ORARIO!X67)=TRUE,"",ORARIO!X67),"")</f>
        <v/>
      </c>
      <c r="AK67" s="4" t="str">
        <f>IF('DOCENTI-CLASSI-MATERIE'!$B130="ITP",IF(ISBLANK(ORARIO!Y67)=TRUE,"",ORARIO!Y67),"")</f>
        <v/>
      </c>
      <c r="AL67" s="4" t="str">
        <f>IF('DOCENTI-CLASSI-MATERIE'!$B130="ITP",IF(ISBLANK(ORARIO!#REF!)=TRUE,"",ORARIO!#REF!),"")</f>
        <v/>
      </c>
      <c r="AM67" s="4" t="str">
        <f>IF('DOCENTI-CLASSI-MATERIE'!$B130="ITP",IF(ISBLANK(ORARIO!#REF!)=TRUE,"",ORARIO!#REF!),"")</f>
        <v/>
      </c>
      <c r="AN67" s="4" t="str">
        <f>IF('DOCENTI-CLASSI-MATERIE'!$B130="ITP",IF(ISBLANK(ORARIO!#REF!)=TRUE,"",ORARIO!#REF!),"")</f>
        <v/>
      </c>
      <c r="AO67" s="6" t="str">
        <f>IF('DOCENTI-CLASSI-MATERIE'!$B130="ITP",IF(ISBLANK(ORARIO!#REF!)=TRUE,"",ORARIO!#REF!),"")</f>
        <v/>
      </c>
      <c r="AP67" s="5" t="str">
        <f>IF('DOCENTI-CLASSI-MATERIE'!$B130="ITP",IF(ISBLANK(ORARIO!Z67)=TRUE,"",ORARIO!Z67),"")</f>
        <v/>
      </c>
      <c r="AQ67" s="4" t="str">
        <f>IF('DOCENTI-CLASSI-MATERIE'!$B130="ITP",IF(ISBLANK(ORARIO!AA67)=TRUE,"",ORARIO!AA67),"")</f>
        <v/>
      </c>
      <c r="AR67" s="4" t="str">
        <f>IF('DOCENTI-CLASSI-MATERIE'!$B130="ITP",IF(ISBLANK(ORARIO!AB67)=TRUE,"",ORARIO!AB67),"")</f>
        <v/>
      </c>
      <c r="AS67" s="4" t="str">
        <f>IF('DOCENTI-CLASSI-MATERIE'!$B130="ITP",IF(ISBLANK(ORARIO!AC67)=TRUE,"",ORARIO!AC67),"")</f>
        <v/>
      </c>
      <c r="AT67" s="4" t="str">
        <f>IF('DOCENTI-CLASSI-MATERIE'!$B130="ITP",IF(ISBLANK(ORARIO!AD67)=TRUE,"",ORARIO!AD67),"")</f>
        <v/>
      </c>
      <c r="AU67" s="4" t="str">
        <f>IF('DOCENTI-CLASSI-MATERIE'!$B130="ITP",IF(ISBLANK(ORARIO!#REF!)=TRUE,"",ORARIO!#REF!),"")</f>
        <v/>
      </c>
      <c r="AV67" s="4" t="str">
        <f>IF('DOCENTI-CLASSI-MATERIE'!$B130="ITP",IF(ISBLANK(ORARIO!#REF!)=TRUE,"",ORARIO!#REF!),"")</f>
        <v/>
      </c>
      <c r="AW67" s="4" t="str">
        <f>IF('DOCENTI-CLASSI-MATERIE'!$B130="ITP",IF(ISBLANK(ORARIO!#REF!)=TRUE,"",ORARIO!#REF!),"")</f>
        <v/>
      </c>
      <c r="AX67" s="4" t="str">
        <f>IF('DOCENTI-CLASSI-MATERIE'!$B130="ITP",IF(ISBLANK(ORARIO!#REF!)=TRUE,"",ORARIO!#REF!),"")</f>
        <v/>
      </c>
      <c r="AY67" s="6" t="str">
        <f>IF('DOCENTI-CLASSI-MATERIE'!$B130="ITP",IF(ISBLANK(ORARIO!#REF!)=TRUE,"",ORARIO!#REF!),"")</f>
        <v/>
      </c>
      <c r="AZ67" s="5" t="str">
        <f>IF('DOCENTI-CLASSI-MATERIE'!$B130="ITP",IF(ISBLANK(ORARIO!AE67)=TRUE,"",ORARIO!AE67),"")</f>
        <v/>
      </c>
      <c r="BA67" s="4" t="str">
        <f>IF('DOCENTI-CLASSI-MATERIE'!$B130="ITP",IF(ISBLANK(ORARIO!AF67)=TRUE,"",ORARIO!AF67),"")</f>
        <v/>
      </c>
      <c r="BB67" s="4" t="str">
        <f>IF('DOCENTI-CLASSI-MATERIE'!$B130="ITP",IF(ISBLANK(ORARIO!AG67)=TRUE,"",ORARIO!AG67),"")</f>
        <v/>
      </c>
      <c r="BC67" s="4" t="str">
        <f>IF('DOCENTI-CLASSI-MATERIE'!$B130="ITP",IF(ISBLANK(ORARIO!AH67)=TRUE,"",ORARIO!AH67),"")</f>
        <v/>
      </c>
      <c r="BD67" s="4" t="str">
        <f>IF('DOCENTI-CLASSI-MATERIE'!$B130="ITP",IF(ISBLANK(ORARIO!AI67)=TRUE,"",ORARIO!AI67),"")</f>
        <v/>
      </c>
      <c r="BE67" s="4" t="str">
        <f>IF('DOCENTI-CLASSI-MATERIE'!$B130="ITP",IF(ISBLANK(ORARIO!#REF!)=TRUE,"",ORARIO!#REF!),"")</f>
        <v/>
      </c>
      <c r="BF67" s="4" t="str">
        <f>IF('DOCENTI-CLASSI-MATERIE'!$B130="ITP",IF(ISBLANK(ORARIO!#REF!)=TRUE,"",ORARIO!#REF!),"")</f>
        <v/>
      </c>
      <c r="BG67" s="4" t="str">
        <f>IF('DOCENTI-CLASSI-MATERIE'!$B130="ITP",IF(ISBLANK(ORARIO!#REF!)=TRUE,"",ORARIO!#REF!),"")</f>
        <v/>
      </c>
      <c r="BH67" s="4" t="str">
        <f>IF('DOCENTI-CLASSI-MATERIE'!$B130="ITP",IF(ISBLANK(ORARIO!#REF!)=TRUE,"",ORARIO!#REF!),"")</f>
        <v/>
      </c>
      <c r="BI67" s="6" t="str">
        <f>IF('DOCENTI-CLASSI-MATERIE'!$B130="ITP",IF(ISBLANK(ORARIO!#REF!)=TRUE,"",ORARIO!#REF!),"")</f>
        <v/>
      </c>
    </row>
    <row r="68" spans="1:61" ht="20.100000000000001" customHeight="1">
      <c r="A68" s="79" t="str">
        <f>IF('DOCENTI-CLASSI-MATERIE'!B132="ITP",'DOCENTI-CLASSI-MATERIE'!A132,"")</f>
        <v/>
      </c>
      <c r="B68" s="5" t="str">
        <f>IF('DOCENTI-CLASSI-MATERIE'!$B132="ITP",IF(ISBLANK(ORARIO!C68)=TRUE,"",ORARIO!C68),"")</f>
        <v/>
      </c>
      <c r="C68" s="4" t="str">
        <f>IF('DOCENTI-CLASSI-MATERIE'!$B132="ITP",IF(ISBLANK(ORARIO!D68)=TRUE,"",ORARIO!D68),"")</f>
        <v/>
      </c>
      <c r="D68" s="4" t="str">
        <f>IF('DOCENTI-CLASSI-MATERIE'!$B132="ITP",IF(ISBLANK(ORARIO!E68)=TRUE,"",ORARIO!E68),"")</f>
        <v/>
      </c>
      <c r="E68" s="4" t="str">
        <f>IF('DOCENTI-CLASSI-MATERIE'!$B132="ITP",IF(ISBLANK(ORARIO!F68)=TRUE,"",ORARIO!F68),"")</f>
        <v/>
      </c>
      <c r="F68" s="4" t="str">
        <f>IF('DOCENTI-CLASSI-MATERIE'!$B132="ITP",IF(ISBLANK(ORARIO!G68)=TRUE,"",ORARIO!G68),"")</f>
        <v/>
      </c>
      <c r="G68" s="4" t="str">
        <f>IF('DOCENTI-CLASSI-MATERIE'!$B132="ITP",IF(ISBLANK(ORARIO!#REF!)=TRUE,"",ORARIO!#REF!),"")</f>
        <v/>
      </c>
      <c r="H68" s="4" t="str">
        <f>IF('DOCENTI-CLASSI-MATERIE'!$B132="ITP",IF(ISBLANK(ORARIO!#REF!)=TRUE,"",ORARIO!#REF!),"")</f>
        <v/>
      </c>
      <c r="I68" s="4" t="str">
        <f>IF('DOCENTI-CLASSI-MATERIE'!$B132="ITP",IF(ISBLANK(ORARIO!#REF!)=TRUE,"",ORARIO!#REF!),"")</f>
        <v/>
      </c>
      <c r="J68" s="4" t="str">
        <f>IF('DOCENTI-CLASSI-MATERIE'!$B132="ITP",IF(ISBLANK(ORARIO!#REF!)=TRUE,"",ORARIO!#REF!),"")</f>
        <v/>
      </c>
      <c r="K68" s="6" t="str">
        <f>IF('DOCENTI-CLASSI-MATERIE'!$B132="ITP",IF(ISBLANK(ORARIO!#REF!)=TRUE,"",ORARIO!#REF!),"")</f>
        <v/>
      </c>
      <c r="L68" s="5" t="str">
        <f>IF('DOCENTI-CLASSI-MATERIE'!$B132="ITP",IF(ISBLANK(ORARIO!H68)=TRUE,"",ORARIO!H68),"")</f>
        <v/>
      </c>
      <c r="M68" s="4" t="str">
        <f>IF('DOCENTI-CLASSI-MATERIE'!$B132="ITP",IF(ISBLANK(ORARIO!I68)=TRUE,"",ORARIO!I68),"")</f>
        <v/>
      </c>
      <c r="N68" s="4" t="str">
        <f>IF('DOCENTI-CLASSI-MATERIE'!$B132="ITP",IF(ISBLANK(ORARIO!J68)=TRUE,"",ORARIO!J68),"")</f>
        <v/>
      </c>
      <c r="O68" s="4" t="str">
        <f>IF('DOCENTI-CLASSI-MATERIE'!$B132="ITP",IF(ISBLANK(ORARIO!K68)=TRUE,"",ORARIO!K68),"")</f>
        <v/>
      </c>
      <c r="P68" s="4" t="str">
        <f>IF('DOCENTI-CLASSI-MATERIE'!$B132="ITP",IF(ISBLANK(ORARIO!L68)=TRUE,"",ORARIO!L68),"")</f>
        <v/>
      </c>
      <c r="Q68" s="4" t="str">
        <f>IF('DOCENTI-CLASSI-MATERIE'!$B132="ITP",IF(ISBLANK(ORARIO!M68)=TRUE,"",ORARIO!M68),"")</f>
        <v/>
      </c>
      <c r="R68" s="4" t="str">
        <f>IF('DOCENTI-CLASSI-MATERIE'!$B132="ITP",IF(ISBLANK(ORARIO!#REF!)=TRUE,"",ORARIO!#REF!),"")</f>
        <v/>
      </c>
      <c r="S68" s="4" t="str">
        <f>IF('DOCENTI-CLASSI-MATERIE'!$B132="ITP",IF(ISBLANK(ORARIO!#REF!)=TRUE,"",ORARIO!#REF!),"")</f>
        <v/>
      </c>
      <c r="T68" s="4" t="str">
        <f>IF('DOCENTI-CLASSI-MATERIE'!$B132="ITP",IF(ISBLANK(ORARIO!#REF!)=TRUE,"",ORARIO!#REF!),"")</f>
        <v/>
      </c>
      <c r="U68" s="6" t="str">
        <f>IF('DOCENTI-CLASSI-MATERIE'!$B132="ITP",IF(ISBLANK(ORARIO!#REF!)=TRUE,"",ORARIO!#REF!),"")</f>
        <v/>
      </c>
      <c r="V68" s="5" t="str">
        <f>IF('DOCENTI-CLASSI-MATERIE'!$B132="ITP",IF(ISBLANK(ORARIO!N68)=TRUE,"",ORARIO!N68),"")</f>
        <v/>
      </c>
      <c r="W68" s="4" t="str">
        <f>IF('DOCENTI-CLASSI-MATERIE'!$B132="ITP",IF(ISBLANK(ORARIO!O68)=TRUE,"",ORARIO!O68),"")</f>
        <v/>
      </c>
      <c r="X68" s="4" t="str">
        <f>IF('DOCENTI-CLASSI-MATERIE'!$B132="ITP",IF(ISBLANK(ORARIO!P68)=TRUE,"",ORARIO!P68),"")</f>
        <v/>
      </c>
      <c r="Y68" s="4" t="str">
        <f>IF('DOCENTI-CLASSI-MATERIE'!$B132="ITP",IF(ISBLANK(ORARIO!Q68)=TRUE,"",ORARIO!Q68),"")</f>
        <v/>
      </c>
      <c r="Z68" s="4" t="str">
        <f>IF('DOCENTI-CLASSI-MATERIE'!$B132="ITP",IF(ISBLANK(ORARIO!R68)=TRUE,"",ORARIO!R68),"")</f>
        <v/>
      </c>
      <c r="AA68" s="4" t="str">
        <f>IF('DOCENTI-CLASSI-MATERIE'!$B132="ITP",IF(ISBLANK(ORARIO!S68)=TRUE,"",ORARIO!S68),"")</f>
        <v/>
      </c>
      <c r="AB68" s="4" t="str">
        <f>IF('DOCENTI-CLASSI-MATERIE'!$B132="ITP",IF(ISBLANK(ORARIO!#REF!)=TRUE,"",ORARIO!#REF!),"")</f>
        <v/>
      </c>
      <c r="AC68" s="4" t="str">
        <f>IF('DOCENTI-CLASSI-MATERIE'!$B132="ITP",IF(ISBLANK(ORARIO!#REF!)=TRUE,"",ORARIO!#REF!),"")</f>
        <v/>
      </c>
      <c r="AD68" s="4" t="str">
        <f>IF('DOCENTI-CLASSI-MATERIE'!$B132="ITP",IF(ISBLANK(ORARIO!#REF!)=TRUE,"",ORARIO!#REF!),"")</f>
        <v/>
      </c>
      <c r="AE68" s="6" t="str">
        <f>IF('DOCENTI-CLASSI-MATERIE'!$B132="ITP",IF(ISBLANK(ORARIO!#REF!)=TRUE,"",ORARIO!#REF!),"")</f>
        <v/>
      </c>
      <c r="AF68" s="5" t="str">
        <f>IF('DOCENTI-CLASSI-MATERIE'!$B132="ITP",IF(ISBLANK(ORARIO!T68)=TRUE,"",ORARIO!T68),"")</f>
        <v/>
      </c>
      <c r="AG68" s="4" t="str">
        <f>IF('DOCENTI-CLASSI-MATERIE'!$B132="ITP",IF(ISBLANK(ORARIO!U68)=TRUE,"",ORARIO!U68),"")</f>
        <v/>
      </c>
      <c r="AH68" s="4" t="str">
        <f>IF('DOCENTI-CLASSI-MATERIE'!$B132="ITP",IF(ISBLANK(ORARIO!V68)=TRUE,"",ORARIO!V68),"")</f>
        <v/>
      </c>
      <c r="AI68" s="4" t="str">
        <f>IF('DOCENTI-CLASSI-MATERIE'!$B132="ITP",IF(ISBLANK(ORARIO!W68)=TRUE,"",ORARIO!W68),"")</f>
        <v/>
      </c>
      <c r="AJ68" s="4" t="str">
        <f>IF('DOCENTI-CLASSI-MATERIE'!$B132="ITP",IF(ISBLANK(ORARIO!X68)=TRUE,"",ORARIO!X68),"")</f>
        <v/>
      </c>
      <c r="AK68" s="4" t="str">
        <f>IF('DOCENTI-CLASSI-MATERIE'!$B132="ITP",IF(ISBLANK(ORARIO!Y68)=TRUE,"",ORARIO!Y68),"")</f>
        <v/>
      </c>
      <c r="AL68" s="4" t="str">
        <f>IF('DOCENTI-CLASSI-MATERIE'!$B132="ITP",IF(ISBLANK(ORARIO!#REF!)=TRUE,"",ORARIO!#REF!),"")</f>
        <v/>
      </c>
      <c r="AM68" s="4" t="str">
        <f>IF('DOCENTI-CLASSI-MATERIE'!$B132="ITP",IF(ISBLANK(ORARIO!#REF!)=TRUE,"",ORARIO!#REF!),"")</f>
        <v/>
      </c>
      <c r="AN68" s="4" t="str">
        <f>IF('DOCENTI-CLASSI-MATERIE'!$B132="ITP",IF(ISBLANK(ORARIO!#REF!)=TRUE,"",ORARIO!#REF!),"")</f>
        <v/>
      </c>
      <c r="AO68" s="6" t="str">
        <f>IF('DOCENTI-CLASSI-MATERIE'!$B132="ITP",IF(ISBLANK(ORARIO!#REF!)=TRUE,"",ORARIO!#REF!),"")</f>
        <v/>
      </c>
      <c r="AP68" s="5" t="str">
        <f>IF('DOCENTI-CLASSI-MATERIE'!$B132="ITP",IF(ISBLANK(ORARIO!Z68)=TRUE,"",ORARIO!Z68),"")</f>
        <v/>
      </c>
      <c r="AQ68" s="4" t="str">
        <f>IF('DOCENTI-CLASSI-MATERIE'!$B132="ITP",IF(ISBLANK(ORARIO!AA68)=TRUE,"",ORARIO!AA68),"")</f>
        <v/>
      </c>
      <c r="AR68" s="4" t="str">
        <f>IF('DOCENTI-CLASSI-MATERIE'!$B132="ITP",IF(ISBLANK(ORARIO!AB68)=TRUE,"",ORARIO!AB68),"")</f>
        <v/>
      </c>
      <c r="AS68" s="4" t="str">
        <f>IF('DOCENTI-CLASSI-MATERIE'!$B132="ITP",IF(ISBLANK(ORARIO!AC68)=TRUE,"",ORARIO!AC68),"")</f>
        <v/>
      </c>
      <c r="AT68" s="4" t="str">
        <f>IF('DOCENTI-CLASSI-MATERIE'!$B132="ITP",IF(ISBLANK(ORARIO!AD68)=TRUE,"",ORARIO!AD68),"")</f>
        <v/>
      </c>
      <c r="AU68" s="4" t="str">
        <f>IF('DOCENTI-CLASSI-MATERIE'!$B132="ITP",IF(ISBLANK(ORARIO!#REF!)=TRUE,"",ORARIO!#REF!),"")</f>
        <v/>
      </c>
      <c r="AV68" s="4" t="str">
        <f>IF('DOCENTI-CLASSI-MATERIE'!$B132="ITP",IF(ISBLANK(ORARIO!#REF!)=TRUE,"",ORARIO!#REF!),"")</f>
        <v/>
      </c>
      <c r="AW68" s="4" t="str">
        <f>IF('DOCENTI-CLASSI-MATERIE'!$B132="ITP",IF(ISBLANK(ORARIO!#REF!)=TRUE,"",ORARIO!#REF!),"")</f>
        <v/>
      </c>
      <c r="AX68" s="4" t="str">
        <f>IF('DOCENTI-CLASSI-MATERIE'!$B132="ITP",IF(ISBLANK(ORARIO!#REF!)=TRUE,"",ORARIO!#REF!),"")</f>
        <v/>
      </c>
      <c r="AY68" s="6" t="str">
        <f>IF('DOCENTI-CLASSI-MATERIE'!$B132="ITP",IF(ISBLANK(ORARIO!#REF!)=TRUE,"",ORARIO!#REF!),"")</f>
        <v/>
      </c>
      <c r="AZ68" s="5" t="str">
        <f>IF('DOCENTI-CLASSI-MATERIE'!$B132="ITP",IF(ISBLANK(ORARIO!AE68)=TRUE,"",ORARIO!AE68),"")</f>
        <v/>
      </c>
      <c r="BA68" s="4" t="str">
        <f>IF('DOCENTI-CLASSI-MATERIE'!$B132="ITP",IF(ISBLANK(ORARIO!AF68)=TRUE,"",ORARIO!AF68),"")</f>
        <v/>
      </c>
      <c r="BB68" s="4" t="str">
        <f>IF('DOCENTI-CLASSI-MATERIE'!$B132="ITP",IF(ISBLANK(ORARIO!AG68)=TRUE,"",ORARIO!AG68),"")</f>
        <v/>
      </c>
      <c r="BC68" s="4" t="str">
        <f>IF('DOCENTI-CLASSI-MATERIE'!$B132="ITP",IF(ISBLANK(ORARIO!AH68)=TRUE,"",ORARIO!AH68),"")</f>
        <v/>
      </c>
      <c r="BD68" s="4" t="str">
        <f>IF('DOCENTI-CLASSI-MATERIE'!$B132="ITP",IF(ISBLANK(ORARIO!AI68)=TRUE,"",ORARIO!AI68),"")</f>
        <v/>
      </c>
      <c r="BE68" s="4" t="str">
        <f>IF('DOCENTI-CLASSI-MATERIE'!$B132="ITP",IF(ISBLANK(ORARIO!#REF!)=TRUE,"",ORARIO!#REF!),"")</f>
        <v/>
      </c>
      <c r="BF68" s="4" t="str">
        <f>IF('DOCENTI-CLASSI-MATERIE'!$B132="ITP",IF(ISBLANK(ORARIO!#REF!)=TRUE,"",ORARIO!#REF!),"")</f>
        <v/>
      </c>
      <c r="BG68" s="4" t="str">
        <f>IF('DOCENTI-CLASSI-MATERIE'!$B132="ITP",IF(ISBLANK(ORARIO!#REF!)=TRUE,"",ORARIO!#REF!),"")</f>
        <v/>
      </c>
      <c r="BH68" s="4" t="str">
        <f>IF('DOCENTI-CLASSI-MATERIE'!$B132="ITP",IF(ISBLANK(ORARIO!#REF!)=TRUE,"",ORARIO!#REF!),"")</f>
        <v/>
      </c>
      <c r="BI68" s="6" t="str">
        <f>IF('DOCENTI-CLASSI-MATERIE'!$B132="ITP",IF(ISBLANK(ORARIO!#REF!)=TRUE,"",ORARIO!#REF!),"")</f>
        <v/>
      </c>
    </row>
    <row r="69" spans="1:61" ht="20.100000000000001" customHeight="1">
      <c r="A69" s="79" t="str">
        <f>IF('DOCENTI-CLASSI-MATERIE'!B134="ITP",'DOCENTI-CLASSI-MATERIE'!A134,"")</f>
        <v/>
      </c>
      <c r="B69" s="5" t="str">
        <f>IF('DOCENTI-CLASSI-MATERIE'!$B134="ITP",IF(ISBLANK(ORARIO!C69)=TRUE,"",ORARIO!C69),"")</f>
        <v/>
      </c>
      <c r="C69" s="4" t="str">
        <f>IF('DOCENTI-CLASSI-MATERIE'!$B134="ITP",IF(ISBLANK(ORARIO!D69)=TRUE,"",ORARIO!D69),"")</f>
        <v/>
      </c>
      <c r="D69" s="4" t="str">
        <f>IF('DOCENTI-CLASSI-MATERIE'!$B134="ITP",IF(ISBLANK(ORARIO!E69)=TRUE,"",ORARIO!E69),"")</f>
        <v/>
      </c>
      <c r="E69" s="4" t="str">
        <f>IF('DOCENTI-CLASSI-MATERIE'!$B134="ITP",IF(ISBLANK(ORARIO!F69)=TRUE,"",ORARIO!F69),"")</f>
        <v/>
      </c>
      <c r="F69" s="4" t="str">
        <f>IF('DOCENTI-CLASSI-MATERIE'!$B134="ITP",IF(ISBLANK(ORARIO!G69)=TRUE,"",ORARIO!G69),"")</f>
        <v/>
      </c>
      <c r="G69" s="4" t="str">
        <f>IF('DOCENTI-CLASSI-MATERIE'!$B134="ITP",IF(ISBLANK(ORARIO!#REF!)=TRUE,"",ORARIO!#REF!),"")</f>
        <v/>
      </c>
      <c r="H69" s="4" t="str">
        <f>IF('DOCENTI-CLASSI-MATERIE'!$B134="ITP",IF(ISBLANK(ORARIO!#REF!)=TRUE,"",ORARIO!#REF!),"")</f>
        <v/>
      </c>
      <c r="I69" s="4" t="str">
        <f>IF('DOCENTI-CLASSI-MATERIE'!$B134="ITP",IF(ISBLANK(ORARIO!#REF!)=TRUE,"",ORARIO!#REF!),"")</f>
        <v/>
      </c>
      <c r="J69" s="4" t="str">
        <f>IF('DOCENTI-CLASSI-MATERIE'!$B134="ITP",IF(ISBLANK(ORARIO!#REF!)=TRUE,"",ORARIO!#REF!),"")</f>
        <v/>
      </c>
      <c r="K69" s="6" t="str">
        <f>IF('DOCENTI-CLASSI-MATERIE'!$B134="ITP",IF(ISBLANK(ORARIO!#REF!)=TRUE,"",ORARIO!#REF!),"")</f>
        <v/>
      </c>
      <c r="L69" s="5" t="str">
        <f>IF('DOCENTI-CLASSI-MATERIE'!$B134="ITP",IF(ISBLANK(ORARIO!H69)=TRUE,"",ORARIO!H69),"")</f>
        <v/>
      </c>
      <c r="M69" s="4" t="str">
        <f>IF('DOCENTI-CLASSI-MATERIE'!$B134="ITP",IF(ISBLANK(ORARIO!I69)=TRUE,"",ORARIO!I69),"")</f>
        <v/>
      </c>
      <c r="N69" s="4" t="str">
        <f>IF('DOCENTI-CLASSI-MATERIE'!$B134="ITP",IF(ISBLANK(ORARIO!J69)=TRUE,"",ORARIO!J69),"")</f>
        <v/>
      </c>
      <c r="O69" s="4" t="str">
        <f>IF('DOCENTI-CLASSI-MATERIE'!$B134="ITP",IF(ISBLANK(ORARIO!K69)=TRUE,"",ORARIO!K69),"")</f>
        <v/>
      </c>
      <c r="P69" s="4" t="str">
        <f>IF('DOCENTI-CLASSI-MATERIE'!$B134="ITP",IF(ISBLANK(ORARIO!L69)=TRUE,"",ORARIO!L69),"")</f>
        <v/>
      </c>
      <c r="Q69" s="4" t="str">
        <f>IF('DOCENTI-CLASSI-MATERIE'!$B134="ITP",IF(ISBLANK(ORARIO!M69)=TRUE,"",ORARIO!M69),"")</f>
        <v/>
      </c>
      <c r="R69" s="4" t="str">
        <f>IF('DOCENTI-CLASSI-MATERIE'!$B134="ITP",IF(ISBLANK(ORARIO!#REF!)=TRUE,"",ORARIO!#REF!),"")</f>
        <v/>
      </c>
      <c r="S69" s="4" t="str">
        <f>IF('DOCENTI-CLASSI-MATERIE'!$B134="ITP",IF(ISBLANK(ORARIO!#REF!)=TRUE,"",ORARIO!#REF!),"")</f>
        <v/>
      </c>
      <c r="T69" s="4" t="str">
        <f>IF('DOCENTI-CLASSI-MATERIE'!$B134="ITP",IF(ISBLANK(ORARIO!#REF!)=TRUE,"",ORARIO!#REF!),"")</f>
        <v/>
      </c>
      <c r="U69" s="6" t="str">
        <f>IF('DOCENTI-CLASSI-MATERIE'!$B134="ITP",IF(ISBLANK(ORARIO!#REF!)=TRUE,"",ORARIO!#REF!),"")</f>
        <v/>
      </c>
      <c r="V69" s="5" t="str">
        <f>IF('DOCENTI-CLASSI-MATERIE'!$B134="ITP",IF(ISBLANK(ORARIO!N69)=TRUE,"",ORARIO!N69),"")</f>
        <v/>
      </c>
      <c r="W69" s="4" t="str">
        <f>IF('DOCENTI-CLASSI-MATERIE'!$B134="ITP",IF(ISBLANK(ORARIO!O69)=TRUE,"",ORARIO!O69),"")</f>
        <v/>
      </c>
      <c r="X69" s="4" t="str">
        <f>IF('DOCENTI-CLASSI-MATERIE'!$B134="ITP",IF(ISBLANK(ORARIO!P69)=TRUE,"",ORARIO!P69),"")</f>
        <v/>
      </c>
      <c r="Y69" s="4" t="str">
        <f>IF('DOCENTI-CLASSI-MATERIE'!$B134="ITP",IF(ISBLANK(ORARIO!Q69)=TRUE,"",ORARIO!Q69),"")</f>
        <v/>
      </c>
      <c r="Z69" s="4" t="str">
        <f>IF('DOCENTI-CLASSI-MATERIE'!$B134="ITP",IF(ISBLANK(ORARIO!R69)=TRUE,"",ORARIO!R69),"")</f>
        <v/>
      </c>
      <c r="AA69" s="4" t="str">
        <f>IF('DOCENTI-CLASSI-MATERIE'!$B134="ITP",IF(ISBLANK(ORARIO!S69)=TRUE,"",ORARIO!S69),"")</f>
        <v/>
      </c>
      <c r="AB69" s="4" t="str">
        <f>IF('DOCENTI-CLASSI-MATERIE'!$B134="ITP",IF(ISBLANK(ORARIO!#REF!)=TRUE,"",ORARIO!#REF!),"")</f>
        <v/>
      </c>
      <c r="AC69" s="4" t="str">
        <f>IF('DOCENTI-CLASSI-MATERIE'!$B134="ITP",IF(ISBLANK(ORARIO!#REF!)=TRUE,"",ORARIO!#REF!),"")</f>
        <v/>
      </c>
      <c r="AD69" s="4" t="str">
        <f>IF('DOCENTI-CLASSI-MATERIE'!$B134="ITP",IF(ISBLANK(ORARIO!#REF!)=TRUE,"",ORARIO!#REF!),"")</f>
        <v/>
      </c>
      <c r="AE69" s="6" t="str">
        <f>IF('DOCENTI-CLASSI-MATERIE'!$B134="ITP",IF(ISBLANK(ORARIO!#REF!)=TRUE,"",ORARIO!#REF!),"")</f>
        <v/>
      </c>
      <c r="AF69" s="5" t="str">
        <f>IF('DOCENTI-CLASSI-MATERIE'!$B134="ITP",IF(ISBLANK(ORARIO!T69)=TRUE,"",ORARIO!T69),"")</f>
        <v/>
      </c>
      <c r="AG69" s="4" t="str">
        <f>IF('DOCENTI-CLASSI-MATERIE'!$B134="ITP",IF(ISBLANK(ORARIO!U69)=TRUE,"",ORARIO!U69),"")</f>
        <v/>
      </c>
      <c r="AH69" s="4" t="str">
        <f>IF('DOCENTI-CLASSI-MATERIE'!$B134="ITP",IF(ISBLANK(ORARIO!V69)=TRUE,"",ORARIO!V69),"")</f>
        <v/>
      </c>
      <c r="AI69" s="4" t="str">
        <f>IF('DOCENTI-CLASSI-MATERIE'!$B134="ITP",IF(ISBLANK(ORARIO!W69)=TRUE,"",ORARIO!W69),"")</f>
        <v/>
      </c>
      <c r="AJ69" s="4" t="str">
        <f>IF('DOCENTI-CLASSI-MATERIE'!$B134="ITP",IF(ISBLANK(ORARIO!X69)=TRUE,"",ORARIO!X69),"")</f>
        <v/>
      </c>
      <c r="AK69" s="4" t="str">
        <f>IF('DOCENTI-CLASSI-MATERIE'!$B134="ITP",IF(ISBLANK(ORARIO!Y69)=TRUE,"",ORARIO!Y69),"")</f>
        <v/>
      </c>
      <c r="AL69" s="4" t="str">
        <f>IF('DOCENTI-CLASSI-MATERIE'!$B134="ITP",IF(ISBLANK(ORARIO!#REF!)=TRUE,"",ORARIO!#REF!),"")</f>
        <v/>
      </c>
      <c r="AM69" s="4" t="str">
        <f>IF('DOCENTI-CLASSI-MATERIE'!$B134="ITP",IF(ISBLANK(ORARIO!#REF!)=TRUE,"",ORARIO!#REF!),"")</f>
        <v/>
      </c>
      <c r="AN69" s="4" t="str">
        <f>IF('DOCENTI-CLASSI-MATERIE'!$B134="ITP",IF(ISBLANK(ORARIO!#REF!)=TRUE,"",ORARIO!#REF!),"")</f>
        <v/>
      </c>
      <c r="AO69" s="6" t="str">
        <f>IF('DOCENTI-CLASSI-MATERIE'!$B134="ITP",IF(ISBLANK(ORARIO!#REF!)=TRUE,"",ORARIO!#REF!),"")</f>
        <v/>
      </c>
      <c r="AP69" s="5" t="str">
        <f>IF('DOCENTI-CLASSI-MATERIE'!$B134="ITP",IF(ISBLANK(ORARIO!Z69)=TRUE,"",ORARIO!Z69),"")</f>
        <v/>
      </c>
      <c r="AQ69" s="4" t="str">
        <f>IF('DOCENTI-CLASSI-MATERIE'!$B134="ITP",IF(ISBLANK(ORARIO!AA69)=TRUE,"",ORARIO!AA69),"")</f>
        <v/>
      </c>
      <c r="AR69" s="4" t="str">
        <f>IF('DOCENTI-CLASSI-MATERIE'!$B134="ITP",IF(ISBLANK(ORARIO!AB69)=TRUE,"",ORARIO!AB69),"")</f>
        <v/>
      </c>
      <c r="AS69" s="4" t="str">
        <f>IF('DOCENTI-CLASSI-MATERIE'!$B134="ITP",IF(ISBLANK(ORARIO!AC69)=TRUE,"",ORARIO!AC69),"")</f>
        <v/>
      </c>
      <c r="AT69" s="4" t="str">
        <f>IF('DOCENTI-CLASSI-MATERIE'!$B134="ITP",IF(ISBLANK(ORARIO!AD69)=TRUE,"",ORARIO!AD69),"")</f>
        <v/>
      </c>
      <c r="AU69" s="4" t="str">
        <f>IF('DOCENTI-CLASSI-MATERIE'!$B134="ITP",IF(ISBLANK(ORARIO!#REF!)=TRUE,"",ORARIO!#REF!),"")</f>
        <v/>
      </c>
      <c r="AV69" s="4" t="str">
        <f>IF('DOCENTI-CLASSI-MATERIE'!$B134="ITP",IF(ISBLANK(ORARIO!#REF!)=TRUE,"",ORARIO!#REF!),"")</f>
        <v/>
      </c>
      <c r="AW69" s="4" t="str">
        <f>IF('DOCENTI-CLASSI-MATERIE'!$B134="ITP",IF(ISBLANK(ORARIO!#REF!)=TRUE,"",ORARIO!#REF!),"")</f>
        <v/>
      </c>
      <c r="AX69" s="4" t="str">
        <f>IF('DOCENTI-CLASSI-MATERIE'!$B134="ITP",IF(ISBLANK(ORARIO!#REF!)=TRUE,"",ORARIO!#REF!),"")</f>
        <v/>
      </c>
      <c r="AY69" s="6" t="str">
        <f>IF('DOCENTI-CLASSI-MATERIE'!$B134="ITP",IF(ISBLANK(ORARIO!#REF!)=TRUE,"",ORARIO!#REF!),"")</f>
        <v/>
      </c>
      <c r="AZ69" s="5" t="str">
        <f>IF('DOCENTI-CLASSI-MATERIE'!$B134="ITP",IF(ISBLANK(ORARIO!AE69)=TRUE,"",ORARIO!AE69),"")</f>
        <v/>
      </c>
      <c r="BA69" s="4" t="str">
        <f>IF('DOCENTI-CLASSI-MATERIE'!$B134="ITP",IF(ISBLANK(ORARIO!AF69)=TRUE,"",ORARIO!AF69),"")</f>
        <v/>
      </c>
      <c r="BB69" s="4" t="str">
        <f>IF('DOCENTI-CLASSI-MATERIE'!$B134="ITP",IF(ISBLANK(ORARIO!AG69)=TRUE,"",ORARIO!AG69),"")</f>
        <v/>
      </c>
      <c r="BC69" s="4" t="str">
        <f>IF('DOCENTI-CLASSI-MATERIE'!$B134="ITP",IF(ISBLANK(ORARIO!AH69)=TRUE,"",ORARIO!AH69),"")</f>
        <v/>
      </c>
      <c r="BD69" s="4" t="str">
        <f>IF('DOCENTI-CLASSI-MATERIE'!$B134="ITP",IF(ISBLANK(ORARIO!AI69)=TRUE,"",ORARIO!AI69),"")</f>
        <v/>
      </c>
      <c r="BE69" s="4" t="str">
        <f>IF('DOCENTI-CLASSI-MATERIE'!$B134="ITP",IF(ISBLANK(ORARIO!#REF!)=TRUE,"",ORARIO!#REF!),"")</f>
        <v/>
      </c>
      <c r="BF69" s="4" t="str">
        <f>IF('DOCENTI-CLASSI-MATERIE'!$B134="ITP",IF(ISBLANK(ORARIO!#REF!)=TRUE,"",ORARIO!#REF!),"")</f>
        <v/>
      </c>
      <c r="BG69" s="4" t="str">
        <f>IF('DOCENTI-CLASSI-MATERIE'!$B134="ITP",IF(ISBLANK(ORARIO!#REF!)=TRUE,"",ORARIO!#REF!),"")</f>
        <v/>
      </c>
      <c r="BH69" s="4" t="str">
        <f>IF('DOCENTI-CLASSI-MATERIE'!$B134="ITP",IF(ISBLANK(ORARIO!#REF!)=TRUE,"",ORARIO!#REF!),"")</f>
        <v/>
      </c>
      <c r="BI69" s="6" t="str">
        <f>IF('DOCENTI-CLASSI-MATERIE'!$B134="ITP",IF(ISBLANK(ORARIO!#REF!)=TRUE,"",ORARIO!#REF!),"")</f>
        <v/>
      </c>
    </row>
    <row r="70" spans="1:61" ht="20.100000000000001" customHeight="1">
      <c r="A70" s="79" t="str">
        <f>IF('DOCENTI-CLASSI-MATERIE'!B136="ITP",'DOCENTI-CLASSI-MATERIE'!A136,"")</f>
        <v/>
      </c>
      <c r="B70" s="5" t="str">
        <f>IF('DOCENTI-CLASSI-MATERIE'!$B136="ITP",IF(ISBLANK(ORARIO!C70)=TRUE,"",ORARIO!C70),"")</f>
        <v/>
      </c>
      <c r="C70" s="4" t="str">
        <f>IF('DOCENTI-CLASSI-MATERIE'!$B136="ITP",IF(ISBLANK(ORARIO!D70)=TRUE,"",ORARIO!D70),"")</f>
        <v/>
      </c>
      <c r="D70" s="4" t="str">
        <f>IF('DOCENTI-CLASSI-MATERIE'!$B136="ITP",IF(ISBLANK(ORARIO!E70)=TRUE,"",ORARIO!E70),"")</f>
        <v/>
      </c>
      <c r="E70" s="4" t="str">
        <f>IF('DOCENTI-CLASSI-MATERIE'!$B136="ITP",IF(ISBLANK(ORARIO!F70)=TRUE,"",ORARIO!F70),"")</f>
        <v/>
      </c>
      <c r="F70" s="4" t="str">
        <f>IF('DOCENTI-CLASSI-MATERIE'!$B136="ITP",IF(ISBLANK(ORARIO!G70)=TRUE,"",ORARIO!G70),"")</f>
        <v/>
      </c>
      <c r="G70" s="4" t="str">
        <f>IF('DOCENTI-CLASSI-MATERIE'!$B136="ITP",IF(ISBLANK(ORARIO!#REF!)=TRUE,"",ORARIO!#REF!),"")</f>
        <v/>
      </c>
      <c r="H70" s="4" t="str">
        <f>IF('DOCENTI-CLASSI-MATERIE'!$B136="ITP",IF(ISBLANK(ORARIO!#REF!)=TRUE,"",ORARIO!#REF!),"")</f>
        <v/>
      </c>
      <c r="I70" s="4" t="str">
        <f>IF('DOCENTI-CLASSI-MATERIE'!$B136="ITP",IF(ISBLANK(ORARIO!#REF!)=TRUE,"",ORARIO!#REF!),"")</f>
        <v/>
      </c>
      <c r="J70" s="4" t="str">
        <f>IF('DOCENTI-CLASSI-MATERIE'!$B136="ITP",IF(ISBLANK(ORARIO!#REF!)=TRUE,"",ORARIO!#REF!),"")</f>
        <v/>
      </c>
      <c r="K70" s="6" t="str">
        <f>IF('DOCENTI-CLASSI-MATERIE'!$B136="ITP",IF(ISBLANK(ORARIO!#REF!)=TRUE,"",ORARIO!#REF!),"")</f>
        <v/>
      </c>
      <c r="L70" s="5" t="str">
        <f>IF('DOCENTI-CLASSI-MATERIE'!$B136="ITP",IF(ISBLANK(ORARIO!H70)=TRUE,"",ORARIO!H70),"")</f>
        <v/>
      </c>
      <c r="M70" s="4" t="str">
        <f>IF('DOCENTI-CLASSI-MATERIE'!$B136="ITP",IF(ISBLANK(ORARIO!I70)=TRUE,"",ORARIO!I70),"")</f>
        <v/>
      </c>
      <c r="N70" s="4" t="str">
        <f>IF('DOCENTI-CLASSI-MATERIE'!$B136="ITP",IF(ISBLANK(ORARIO!J70)=TRUE,"",ORARIO!J70),"")</f>
        <v/>
      </c>
      <c r="O70" s="4" t="str">
        <f>IF('DOCENTI-CLASSI-MATERIE'!$B136="ITP",IF(ISBLANK(ORARIO!K70)=TRUE,"",ORARIO!K70),"")</f>
        <v/>
      </c>
      <c r="P70" s="4" t="str">
        <f>IF('DOCENTI-CLASSI-MATERIE'!$B136="ITP",IF(ISBLANK(ORARIO!L70)=TRUE,"",ORARIO!L70),"")</f>
        <v/>
      </c>
      <c r="Q70" s="4" t="str">
        <f>IF('DOCENTI-CLASSI-MATERIE'!$B136="ITP",IF(ISBLANK(ORARIO!M70)=TRUE,"",ORARIO!M70),"")</f>
        <v/>
      </c>
      <c r="R70" s="4" t="str">
        <f>IF('DOCENTI-CLASSI-MATERIE'!$B136="ITP",IF(ISBLANK(ORARIO!#REF!)=TRUE,"",ORARIO!#REF!),"")</f>
        <v/>
      </c>
      <c r="S70" s="4" t="str">
        <f>IF('DOCENTI-CLASSI-MATERIE'!$B136="ITP",IF(ISBLANK(ORARIO!#REF!)=TRUE,"",ORARIO!#REF!),"")</f>
        <v/>
      </c>
      <c r="T70" s="4" t="str">
        <f>IF('DOCENTI-CLASSI-MATERIE'!$B136="ITP",IF(ISBLANK(ORARIO!#REF!)=TRUE,"",ORARIO!#REF!),"")</f>
        <v/>
      </c>
      <c r="U70" s="6" t="str">
        <f>IF('DOCENTI-CLASSI-MATERIE'!$B136="ITP",IF(ISBLANK(ORARIO!#REF!)=TRUE,"",ORARIO!#REF!),"")</f>
        <v/>
      </c>
      <c r="V70" s="5" t="str">
        <f>IF('DOCENTI-CLASSI-MATERIE'!$B136="ITP",IF(ISBLANK(ORARIO!N70)=TRUE,"",ORARIO!N70),"")</f>
        <v/>
      </c>
      <c r="W70" s="4" t="str">
        <f>IF('DOCENTI-CLASSI-MATERIE'!$B136="ITP",IF(ISBLANK(ORARIO!O70)=TRUE,"",ORARIO!O70),"")</f>
        <v/>
      </c>
      <c r="X70" s="4" t="str">
        <f>IF('DOCENTI-CLASSI-MATERIE'!$B136="ITP",IF(ISBLANK(ORARIO!P70)=TRUE,"",ORARIO!P70),"")</f>
        <v/>
      </c>
      <c r="Y70" s="4" t="str">
        <f>IF('DOCENTI-CLASSI-MATERIE'!$B136="ITP",IF(ISBLANK(ORARIO!Q70)=TRUE,"",ORARIO!Q70),"")</f>
        <v/>
      </c>
      <c r="Z70" s="4" t="str">
        <f>IF('DOCENTI-CLASSI-MATERIE'!$B136="ITP",IF(ISBLANK(ORARIO!R70)=TRUE,"",ORARIO!R70),"")</f>
        <v/>
      </c>
      <c r="AA70" s="4" t="str">
        <f>IF('DOCENTI-CLASSI-MATERIE'!$B136="ITP",IF(ISBLANK(ORARIO!S70)=TRUE,"",ORARIO!S70),"")</f>
        <v/>
      </c>
      <c r="AB70" s="4" t="str">
        <f>IF('DOCENTI-CLASSI-MATERIE'!$B136="ITP",IF(ISBLANK(ORARIO!#REF!)=TRUE,"",ORARIO!#REF!),"")</f>
        <v/>
      </c>
      <c r="AC70" s="4" t="str">
        <f>IF('DOCENTI-CLASSI-MATERIE'!$B136="ITP",IF(ISBLANK(ORARIO!#REF!)=TRUE,"",ORARIO!#REF!),"")</f>
        <v/>
      </c>
      <c r="AD70" s="4" t="str">
        <f>IF('DOCENTI-CLASSI-MATERIE'!$B136="ITP",IF(ISBLANK(ORARIO!#REF!)=TRUE,"",ORARIO!#REF!),"")</f>
        <v/>
      </c>
      <c r="AE70" s="6" t="str">
        <f>IF('DOCENTI-CLASSI-MATERIE'!$B136="ITP",IF(ISBLANK(ORARIO!#REF!)=TRUE,"",ORARIO!#REF!),"")</f>
        <v/>
      </c>
      <c r="AF70" s="5" t="str">
        <f>IF('DOCENTI-CLASSI-MATERIE'!$B136="ITP",IF(ISBLANK(ORARIO!T70)=TRUE,"",ORARIO!T70),"")</f>
        <v/>
      </c>
      <c r="AG70" s="4" t="str">
        <f>IF('DOCENTI-CLASSI-MATERIE'!$B136="ITP",IF(ISBLANK(ORARIO!U70)=TRUE,"",ORARIO!U70),"")</f>
        <v/>
      </c>
      <c r="AH70" s="4" t="str">
        <f>IF('DOCENTI-CLASSI-MATERIE'!$B136="ITP",IF(ISBLANK(ORARIO!V70)=TRUE,"",ORARIO!V70),"")</f>
        <v/>
      </c>
      <c r="AI70" s="4" t="str">
        <f>IF('DOCENTI-CLASSI-MATERIE'!$B136="ITP",IF(ISBLANK(ORARIO!W70)=TRUE,"",ORARIO!W70),"")</f>
        <v/>
      </c>
      <c r="AJ70" s="4" t="str">
        <f>IF('DOCENTI-CLASSI-MATERIE'!$B136="ITP",IF(ISBLANK(ORARIO!X70)=TRUE,"",ORARIO!X70),"")</f>
        <v/>
      </c>
      <c r="AK70" s="4" t="str">
        <f>IF('DOCENTI-CLASSI-MATERIE'!$B136="ITP",IF(ISBLANK(ORARIO!Y70)=TRUE,"",ORARIO!Y70),"")</f>
        <v/>
      </c>
      <c r="AL70" s="4" t="str">
        <f>IF('DOCENTI-CLASSI-MATERIE'!$B136="ITP",IF(ISBLANK(ORARIO!#REF!)=TRUE,"",ORARIO!#REF!),"")</f>
        <v/>
      </c>
      <c r="AM70" s="4" t="str">
        <f>IF('DOCENTI-CLASSI-MATERIE'!$B136="ITP",IF(ISBLANK(ORARIO!#REF!)=TRUE,"",ORARIO!#REF!),"")</f>
        <v/>
      </c>
      <c r="AN70" s="4" t="str">
        <f>IF('DOCENTI-CLASSI-MATERIE'!$B136="ITP",IF(ISBLANK(ORARIO!#REF!)=TRUE,"",ORARIO!#REF!),"")</f>
        <v/>
      </c>
      <c r="AO70" s="6" t="str">
        <f>IF('DOCENTI-CLASSI-MATERIE'!$B136="ITP",IF(ISBLANK(ORARIO!#REF!)=TRUE,"",ORARIO!#REF!),"")</f>
        <v/>
      </c>
      <c r="AP70" s="5" t="str">
        <f>IF('DOCENTI-CLASSI-MATERIE'!$B136="ITP",IF(ISBLANK(ORARIO!Z70)=TRUE,"",ORARIO!Z70),"")</f>
        <v/>
      </c>
      <c r="AQ70" s="4" t="str">
        <f>IF('DOCENTI-CLASSI-MATERIE'!$B136="ITP",IF(ISBLANK(ORARIO!AA70)=TRUE,"",ORARIO!AA70),"")</f>
        <v/>
      </c>
      <c r="AR70" s="4" t="str">
        <f>IF('DOCENTI-CLASSI-MATERIE'!$B136="ITP",IF(ISBLANK(ORARIO!AB70)=TRUE,"",ORARIO!AB70),"")</f>
        <v/>
      </c>
      <c r="AS70" s="4" t="str">
        <f>IF('DOCENTI-CLASSI-MATERIE'!$B136="ITP",IF(ISBLANK(ORARIO!AC70)=TRUE,"",ORARIO!AC70),"")</f>
        <v/>
      </c>
      <c r="AT70" s="4" t="str">
        <f>IF('DOCENTI-CLASSI-MATERIE'!$B136="ITP",IF(ISBLANK(ORARIO!AD70)=TRUE,"",ORARIO!AD70),"")</f>
        <v/>
      </c>
      <c r="AU70" s="4" t="str">
        <f>IF('DOCENTI-CLASSI-MATERIE'!$B136="ITP",IF(ISBLANK(ORARIO!#REF!)=TRUE,"",ORARIO!#REF!),"")</f>
        <v/>
      </c>
      <c r="AV70" s="4" t="str">
        <f>IF('DOCENTI-CLASSI-MATERIE'!$B136="ITP",IF(ISBLANK(ORARIO!#REF!)=TRUE,"",ORARIO!#REF!),"")</f>
        <v/>
      </c>
      <c r="AW70" s="4" t="str">
        <f>IF('DOCENTI-CLASSI-MATERIE'!$B136="ITP",IF(ISBLANK(ORARIO!#REF!)=TRUE,"",ORARIO!#REF!),"")</f>
        <v/>
      </c>
      <c r="AX70" s="4" t="str">
        <f>IF('DOCENTI-CLASSI-MATERIE'!$B136="ITP",IF(ISBLANK(ORARIO!#REF!)=TRUE,"",ORARIO!#REF!),"")</f>
        <v/>
      </c>
      <c r="AY70" s="6" t="str">
        <f>IF('DOCENTI-CLASSI-MATERIE'!$B136="ITP",IF(ISBLANK(ORARIO!#REF!)=TRUE,"",ORARIO!#REF!),"")</f>
        <v/>
      </c>
      <c r="AZ70" s="5" t="str">
        <f>IF('DOCENTI-CLASSI-MATERIE'!$B136="ITP",IF(ISBLANK(ORARIO!AE70)=TRUE,"",ORARIO!AE70),"")</f>
        <v/>
      </c>
      <c r="BA70" s="4" t="str">
        <f>IF('DOCENTI-CLASSI-MATERIE'!$B136="ITP",IF(ISBLANK(ORARIO!AF70)=TRUE,"",ORARIO!AF70),"")</f>
        <v/>
      </c>
      <c r="BB70" s="4" t="str">
        <f>IF('DOCENTI-CLASSI-MATERIE'!$B136="ITP",IF(ISBLANK(ORARIO!AG70)=TRUE,"",ORARIO!AG70),"")</f>
        <v/>
      </c>
      <c r="BC70" s="4" t="str">
        <f>IF('DOCENTI-CLASSI-MATERIE'!$B136="ITP",IF(ISBLANK(ORARIO!AH70)=TRUE,"",ORARIO!AH70),"")</f>
        <v/>
      </c>
      <c r="BD70" s="4" t="str">
        <f>IF('DOCENTI-CLASSI-MATERIE'!$B136="ITP",IF(ISBLANK(ORARIO!AI70)=TRUE,"",ORARIO!AI70),"")</f>
        <v/>
      </c>
      <c r="BE70" s="4" t="str">
        <f>IF('DOCENTI-CLASSI-MATERIE'!$B136="ITP",IF(ISBLANK(ORARIO!#REF!)=TRUE,"",ORARIO!#REF!),"")</f>
        <v/>
      </c>
      <c r="BF70" s="4" t="str">
        <f>IF('DOCENTI-CLASSI-MATERIE'!$B136="ITP",IF(ISBLANK(ORARIO!#REF!)=TRUE,"",ORARIO!#REF!),"")</f>
        <v/>
      </c>
      <c r="BG70" s="4" t="str">
        <f>IF('DOCENTI-CLASSI-MATERIE'!$B136="ITP",IF(ISBLANK(ORARIO!#REF!)=TRUE,"",ORARIO!#REF!),"")</f>
        <v/>
      </c>
      <c r="BH70" s="4" t="str">
        <f>IF('DOCENTI-CLASSI-MATERIE'!$B136="ITP",IF(ISBLANK(ORARIO!#REF!)=TRUE,"",ORARIO!#REF!),"")</f>
        <v/>
      </c>
      <c r="BI70" s="6" t="str">
        <f>IF('DOCENTI-CLASSI-MATERIE'!$B136="ITP",IF(ISBLANK(ORARIO!#REF!)=TRUE,"",ORARIO!#REF!),"")</f>
        <v/>
      </c>
    </row>
    <row r="71" spans="1:61" ht="20.100000000000001" customHeight="1">
      <c r="A71" s="79" t="str">
        <f>IF('DOCENTI-CLASSI-MATERIE'!B138="ITP",'DOCENTI-CLASSI-MATERIE'!A138,"")</f>
        <v/>
      </c>
      <c r="B71" s="5" t="str">
        <f>IF('DOCENTI-CLASSI-MATERIE'!$B138="ITP",IF(ISBLANK(ORARIO!C71)=TRUE,"",ORARIO!C71),"")</f>
        <v/>
      </c>
      <c r="C71" s="4" t="str">
        <f>IF('DOCENTI-CLASSI-MATERIE'!$B138="ITP",IF(ISBLANK(ORARIO!D71)=TRUE,"",ORARIO!D71),"")</f>
        <v/>
      </c>
      <c r="D71" s="4" t="str">
        <f>IF('DOCENTI-CLASSI-MATERIE'!$B138="ITP",IF(ISBLANK(ORARIO!E71)=TRUE,"",ORARIO!E71),"")</f>
        <v/>
      </c>
      <c r="E71" s="4" t="str">
        <f>IF('DOCENTI-CLASSI-MATERIE'!$B138="ITP",IF(ISBLANK(ORARIO!F71)=TRUE,"",ORARIO!F71),"")</f>
        <v/>
      </c>
      <c r="F71" s="4" t="str">
        <f>IF('DOCENTI-CLASSI-MATERIE'!$B138="ITP",IF(ISBLANK(ORARIO!G71)=TRUE,"",ORARIO!G71),"")</f>
        <v/>
      </c>
      <c r="G71" s="4" t="str">
        <f>IF('DOCENTI-CLASSI-MATERIE'!$B138="ITP",IF(ISBLANK(ORARIO!#REF!)=TRUE,"",ORARIO!#REF!),"")</f>
        <v/>
      </c>
      <c r="H71" s="4" t="str">
        <f>IF('DOCENTI-CLASSI-MATERIE'!$B138="ITP",IF(ISBLANK(ORARIO!#REF!)=TRUE,"",ORARIO!#REF!),"")</f>
        <v/>
      </c>
      <c r="I71" s="4" t="str">
        <f>IF('DOCENTI-CLASSI-MATERIE'!$B138="ITP",IF(ISBLANK(ORARIO!#REF!)=TRUE,"",ORARIO!#REF!),"")</f>
        <v/>
      </c>
      <c r="J71" s="4" t="str">
        <f>IF('DOCENTI-CLASSI-MATERIE'!$B138="ITP",IF(ISBLANK(ORARIO!#REF!)=TRUE,"",ORARIO!#REF!),"")</f>
        <v/>
      </c>
      <c r="K71" s="6" t="str">
        <f>IF('DOCENTI-CLASSI-MATERIE'!$B138="ITP",IF(ISBLANK(ORARIO!#REF!)=TRUE,"",ORARIO!#REF!),"")</f>
        <v/>
      </c>
      <c r="L71" s="5" t="str">
        <f>IF('DOCENTI-CLASSI-MATERIE'!$B138="ITP",IF(ISBLANK(ORARIO!H71)=TRUE,"",ORARIO!H71),"")</f>
        <v/>
      </c>
      <c r="M71" s="4" t="str">
        <f>IF('DOCENTI-CLASSI-MATERIE'!$B138="ITP",IF(ISBLANK(ORARIO!I71)=TRUE,"",ORARIO!I71),"")</f>
        <v/>
      </c>
      <c r="N71" s="4" t="str">
        <f>IF('DOCENTI-CLASSI-MATERIE'!$B138="ITP",IF(ISBLANK(ORARIO!J71)=TRUE,"",ORARIO!J71),"")</f>
        <v/>
      </c>
      <c r="O71" s="4" t="str">
        <f>IF('DOCENTI-CLASSI-MATERIE'!$B138="ITP",IF(ISBLANK(ORARIO!K71)=TRUE,"",ORARIO!K71),"")</f>
        <v/>
      </c>
      <c r="P71" s="4" t="str">
        <f>IF('DOCENTI-CLASSI-MATERIE'!$B138="ITP",IF(ISBLANK(ORARIO!L71)=TRUE,"",ORARIO!L71),"")</f>
        <v/>
      </c>
      <c r="Q71" s="4" t="str">
        <f>IF('DOCENTI-CLASSI-MATERIE'!$B138="ITP",IF(ISBLANK(ORARIO!M71)=TRUE,"",ORARIO!M71),"")</f>
        <v/>
      </c>
      <c r="R71" s="4" t="str">
        <f>IF('DOCENTI-CLASSI-MATERIE'!$B138="ITP",IF(ISBLANK(ORARIO!#REF!)=TRUE,"",ORARIO!#REF!),"")</f>
        <v/>
      </c>
      <c r="S71" s="4" t="str">
        <f>IF('DOCENTI-CLASSI-MATERIE'!$B138="ITP",IF(ISBLANK(ORARIO!#REF!)=TRUE,"",ORARIO!#REF!),"")</f>
        <v/>
      </c>
      <c r="T71" s="4" t="str">
        <f>IF('DOCENTI-CLASSI-MATERIE'!$B138="ITP",IF(ISBLANK(ORARIO!#REF!)=TRUE,"",ORARIO!#REF!),"")</f>
        <v/>
      </c>
      <c r="U71" s="6" t="str">
        <f>IF('DOCENTI-CLASSI-MATERIE'!$B138="ITP",IF(ISBLANK(ORARIO!#REF!)=TRUE,"",ORARIO!#REF!),"")</f>
        <v/>
      </c>
      <c r="V71" s="5" t="str">
        <f>IF('DOCENTI-CLASSI-MATERIE'!$B138="ITP",IF(ISBLANK(ORARIO!N71)=TRUE,"",ORARIO!N71),"")</f>
        <v/>
      </c>
      <c r="W71" s="4" t="str">
        <f>IF('DOCENTI-CLASSI-MATERIE'!$B138="ITP",IF(ISBLANK(ORARIO!O71)=TRUE,"",ORARIO!O71),"")</f>
        <v/>
      </c>
      <c r="X71" s="4" t="str">
        <f>IF('DOCENTI-CLASSI-MATERIE'!$B138="ITP",IF(ISBLANK(ORARIO!P71)=TRUE,"",ORARIO!P71),"")</f>
        <v/>
      </c>
      <c r="Y71" s="4" t="str">
        <f>IF('DOCENTI-CLASSI-MATERIE'!$B138="ITP",IF(ISBLANK(ORARIO!Q71)=TRUE,"",ORARIO!Q71),"")</f>
        <v/>
      </c>
      <c r="Z71" s="4" t="str">
        <f>IF('DOCENTI-CLASSI-MATERIE'!$B138="ITP",IF(ISBLANK(ORARIO!R71)=TRUE,"",ORARIO!R71),"")</f>
        <v/>
      </c>
      <c r="AA71" s="4" t="str">
        <f>IF('DOCENTI-CLASSI-MATERIE'!$B138="ITP",IF(ISBLANK(ORARIO!S71)=TRUE,"",ORARIO!S71),"")</f>
        <v/>
      </c>
      <c r="AB71" s="4" t="str">
        <f>IF('DOCENTI-CLASSI-MATERIE'!$B138="ITP",IF(ISBLANK(ORARIO!#REF!)=TRUE,"",ORARIO!#REF!),"")</f>
        <v/>
      </c>
      <c r="AC71" s="4" t="str">
        <f>IF('DOCENTI-CLASSI-MATERIE'!$B138="ITP",IF(ISBLANK(ORARIO!#REF!)=TRUE,"",ORARIO!#REF!),"")</f>
        <v/>
      </c>
      <c r="AD71" s="4" t="str">
        <f>IF('DOCENTI-CLASSI-MATERIE'!$B138="ITP",IF(ISBLANK(ORARIO!#REF!)=TRUE,"",ORARIO!#REF!),"")</f>
        <v/>
      </c>
      <c r="AE71" s="6" t="str">
        <f>IF('DOCENTI-CLASSI-MATERIE'!$B138="ITP",IF(ISBLANK(ORARIO!#REF!)=TRUE,"",ORARIO!#REF!),"")</f>
        <v/>
      </c>
      <c r="AF71" s="5" t="str">
        <f>IF('DOCENTI-CLASSI-MATERIE'!$B138="ITP",IF(ISBLANK(ORARIO!T71)=TRUE,"",ORARIO!T71),"")</f>
        <v/>
      </c>
      <c r="AG71" s="4" t="str">
        <f>IF('DOCENTI-CLASSI-MATERIE'!$B138="ITP",IF(ISBLANK(ORARIO!U71)=TRUE,"",ORARIO!U71),"")</f>
        <v/>
      </c>
      <c r="AH71" s="4" t="str">
        <f>IF('DOCENTI-CLASSI-MATERIE'!$B138="ITP",IF(ISBLANK(ORARIO!V71)=TRUE,"",ORARIO!V71),"")</f>
        <v/>
      </c>
      <c r="AI71" s="4" t="str">
        <f>IF('DOCENTI-CLASSI-MATERIE'!$B138="ITP",IF(ISBLANK(ORARIO!W71)=TRUE,"",ORARIO!W71),"")</f>
        <v/>
      </c>
      <c r="AJ71" s="4" t="str">
        <f>IF('DOCENTI-CLASSI-MATERIE'!$B138="ITP",IF(ISBLANK(ORARIO!X71)=TRUE,"",ORARIO!X71),"")</f>
        <v/>
      </c>
      <c r="AK71" s="4" t="str">
        <f>IF('DOCENTI-CLASSI-MATERIE'!$B138="ITP",IF(ISBLANK(ORARIO!Y71)=TRUE,"",ORARIO!Y71),"")</f>
        <v/>
      </c>
      <c r="AL71" s="4" t="str">
        <f>IF('DOCENTI-CLASSI-MATERIE'!$B138="ITP",IF(ISBLANK(ORARIO!#REF!)=TRUE,"",ORARIO!#REF!),"")</f>
        <v/>
      </c>
      <c r="AM71" s="4" t="str">
        <f>IF('DOCENTI-CLASSI-MATERIE'!$B138="ITP",IF(ISBLANK(ORARIO!#REF!)=TRUE,"",ORARIO!#REF!),"")</f>
        <v/>
      </c>
      <c r="AN71" s="4" t="str">
        <f>IF('DOCENTI-CLASSI-MATERIE'!$B138="ITP",IF(ISBLANK(ORARIO!#REF!)=TRUE,"",ORARIO!#REF!),"")</f>
        <v/>
      </c>
      <c r="AO71" s="6" t="str">
        <f>IF('DOCENTI-CLASSI-MATERIE'!$B138="ITP",IF(ISBLANK(ORARIO!#REF!)=TRUE,"",ORARIO!#REF!),"")</f>
        <v/>
      </c>
      <c r="AP71" s="5" t="str">
        <f>IF('DOCENTI-CLASSI-MATERIE'!$B138="ITP",IF(ISBLANK(ORARIO!Z71)=TRUE,"",ORARIO!Z71),"")</f>
        <v/>
      </c>
      <c r="AQ71" s="4" t="str">
        <f>IF('DOCENTI-CLASSI-MATERIE'!$B138="ITP",IF(ISBLANK(ORARIO!AA71)=TRUE,"",ORARIO!AA71),"")</f>
        <v/>
      </c>
      <c r="AR71" s="4" t="str">
        <f>IF('DOCENTI-CLASSI-MATERIE'!$B138="ITP",IF(ISBLANK(ORARIO!AB71)=TRUE,"",ORARIO!AB71),"")</f>
        <v/>
      </c>
      <c r="AS71" s="4" t="str">
        <f>IF('DOCENTI-CLASSI-MATERIE'!$B138="ITP",IF(ISBLANK(ORARIO!AC71)=TRUE,"",ORARIO!AC71),"")</f>
        <v/>
      </c>
      <c r="AT71" s="4" t="str">
        <f>IF('DOCENTI-CLASSI-MATERIE'!$B138="ITP",IF(ISBLANK(ORARIO!AD71)=TRUE,"",ORARIO!AD71),"")</f>
        <v/>
      </c>
      <c r="AU71" s="4" t="str">
        <f>IF('DOCENTI-CLASSI-MATERIE'!$B138="ITP",IF(ISBLANK(ORARIO!#REF!)=TRUE,"",ORARIO!#REF!),"")</f>
        <v/>
      </c>
      <c r="AV71" s="4" t="str">
        <f>IF('DOCENTI-CLASSI-MATERIE'!$B138="ITP",IF(ISBLANK(ORARIO!#REF!)=TRUE,"",ORARIO!#REF!),"")</f>
        <v/>
      </c>
      <c r="AW71" s="4" t="str">
        <f>IF('DOCENTI-CLASSI-MATERIE'!$B138="ITP",IF(ISBLANK(ORARIO!#REF!)=TRUE,"",ORARIO!#REF!),"")</f>
        <v/>
      </c>
      <c r="AX71" s="4" t="str">
        <f>IF('DOCENTI-CLASSI-MATERIE'!$B138="ITP",IF(ISBLANK(ORARIO!#REF!)=TRUE,"",ORARIO!#REF!),"")</f>
        <v/>
      </c>
      <c r="AY71" s="6" t="str">
        <f>IF('DOCENTI-CLASSI-MATERIE'!$B138="ITP",IF(ISBLANK(ORARIO!#REF!)=TRUE,"",ORARIO!#REF!),"")</f>
        <v/>
      </c>
      <c r="AZ71" s="5" t="str">
        <f>IF('DOCENTI-CLASSI-MATERIE'!$B138="ITP",IF(ISBLANK(ORARIO!AE71)=TRUE,"",ORARIO!AE71),"")</f>
        <v/>
      </c>
      <c r="BA71" s="4" t="str">
        <f>IF('DOCENTI-CLASSI-MATERIE'!$B138="ITP",IF(ISBLANK(ORARIO!AF71)=TRUE,"",ORARIO!AF71),"")</f>
        <v/>
      </c>
      <c r="BB71" s="4" t="str">
        <f>IF('DOCENTI-CLASSI-MATERIE'!$B138="ITP",IF(ISBLANK(ORARIO!AG71)=TRUE,"",ORARIO!AG71),"")</f>
        <v/>
      </c>
      <c r="BC71" s="4" t="str">
        <f>IF('DOCENTI-CLASSI-MATERIE'!$B138="ITP",IF(ISBLANK(ORARIO!AH71)=TRUE,"",ORARIO!AH71),"")</f>
        <v/>
      </c>
      <c r="BD71" s="4" t="str">
        <f>IF('DOCENTI-CLASSI-MATERIE'!$B138="ITP",IF(ISBLANK(ORARIO!AI71)=TRUE,"",ORARIO!AI71),"")</f>
        <v/>
      </c>
      <c r="BE71" s="4" t="str">
        <f>IF('DOCENTI-CLASSI-MATERIE'!$B138="ITP",IF(ISBLANK(ORARIO!#REF!)=TRUE,"",ORARIO!#REF!),"")</f>
        <v/>
      </c>
      <c r="BF71" s="4" t="str">
        <f>IF('DOCENTI-CLASSI-MATERIE'!$B138="ITP",IF(ISBLANK(ORARIO!#REF!)=TRUE,"",ORARIO!#REF!),"")</f>
        <v/>
      </c>
      <c r="BG71" s="4" t="str">
        <f>IF('DOCENTI-CLASSI-MATERIE'!$B138="ITP",IF(ISBLANK(ORARIO!#REF!)=TRUE,"",ORARIO!#REF!),"")</f>
        <v/>
      </c>
      <c r="BH71" s="4" t="str">
        <f>IF('DOCENTI-CLASSI-MATERIE'!$B138="ITP",IF(ISBLANK(ORARIO!#REF!)=TRUE,"",ORARIO!#REF!),"")</f>
        <v/>
      </c>
      <c r="BI71" s="6" t="str">
        <f>IF('DOCENTI-CLASSI-MATERIE'!$B138="ITP",IF(ISBLANK(ORARIO!#REF!)=TRUE,"",ORARIO!#REF!),"")</f>
        <v/>
      </c>
    </row>
    <row r="72" spans="1:61" ht="20.100000000000001" customHeight="1">
      <c r="A72" s="79" t="str">
        <f>IF('DOCENTI-CLASSI-MATERIE'!B140="ITP",'DOCENTI-CLASSI-MATERIE'!A140,"")</f>
        <v/>
      </c>
      <c r="B72" s="5" t="str">
        <f>IF('DOCENTI-CLASSI-MATERIE'!$B140="ITP",IF(ISBLANK(ORARIO!C72)=TRUE,"",ORARIO!C72),"")</f>
        <v/>
      </c>
      <c r="C72" s="4" t="str">
        <f>IF('DOCENTI-CLASSI-MATERIE'!$B140="ITP",IF(ISBLANK(ORARIO!D72)=TRUE,"",ORARIO!D72),"")</f>
        <v/>
      </c>
      <c r="D72" s="4" t="str">
        <f>IF('DOCENTI-CLASSI-MATERIE'!$B140="ITP",IF(ISBLANK(ORARIO!E72)=TRUE,"",ORARIO!E72),"")</f>
        <v/>
      </c>
      <c r="E72" s="4" t="str">
        <f>IF('DOCENTI-CLASSI-MATERIE'!$B140="ITP",IF(ISBLANK(ORARIO!F72)=TRUE,"",ORARIO!F72),"")</f>
        <v/>
      </c>
      <c r="F72" s="4" t="str">
        <f>IF('DOCENTI-CLASSI-MATERIE'!$B140="ITP",IF(ISBLANK(ORARIO!G72)=TRUE,"",ORARIO!G72),"")</f>
        <v/>
      </c>
      <c r="G72" s="4" t="str">
        <f>IF('DOCENTI-CLASSI-MATERIE'!$B140="ITP",IF(ISBLANK(ORARIO!#REF!)=TRUE,"",ORARIO!#REF!),"")</f>
        <v/>
      </c>
      <c r="H72" s="4" t="str">
        <f>IF('DOCENTI-CLASSI-MATERIE'!$B140="ITP",IF(ISBLANK(ORARIO!#REF!)=TRUE,"",ORARIO!#REF!),"")</f>
        <v/>
      </c>
      <c r="I72" s="4" t="str">
        <f>IF('DOCENTI-CLASSI-MATERIE'!$B140="ITP",IF(ISBLANK(ORARIO!#REF!)=TRUE,"",ORARIO!#REF!),"")</f>
        <v/>
      </c>
      <c r="J72" s="4" t="str">
        <f>IF('DOCENTI-CLASSI-MATERIE'!$B140="ITP",IF(ISBLANK(ORARIO!#REF!)=TRUE,"",ORARIO!#REF!),"")</f>
        <v/>
      </c>
      <c r="K72" s="6" t="str">
        <f>IF('DOCENTI-CLASSI-MATERIE'!$B140="ITP",IF(ISBLANK(ORARIO!#REF!)=TRUE,"",ORARIO!#REF!),"")</f>
        <v/>
      </c>
      <c r="L72" s="5" t="str">
        <f>IF('DOCENTI-CLASSI-MATERIE'!$B140="ITP",IF(ISBLANK(ORARIO!H72)=TRUE,"",ORARIO!H72),"")</f>
        <v/>
      </c>
      <c r="M72" s="4" t="str">
        <f>IF('DOCENTI-CLASSI-MATERIE'!$B140="ITP",IF(ISBLANK(ORARIO!I72)=TRUE,"",ORARIO!I72),"")</f>
        <v/>
      </c>
      <c r="N72" s="4" t="str">
        <f>IF('DOCENTI-CLASSI-MATERIE'!$B140="ITP",IF(ISBLANK(ORARIO!J72)=TRUE,"",ORARIO!J72),"")</f>
        <v/>
      </c>
      <c r="O72" s="4" t="str">
        <f>IF('DOCENTI-CLASSI-MATERIE'!$B140="ITP",IF(ISBLANK(ORARIO!K72)=TRUE,"",ORARIO!K72),"")</f>
        <v/>
      </c>
      <c r="P72" s="4" t="str">
        <f>IF('DOCENTI-CLASSI-MATERIE'!$B140="ITP",IF(ISBLANK(ORARIO!L72)=TRUE,"",ORARIO!L72),"")</f>
        <v/>
      </c>
      <c r="Q72" s="4" t="str">
        <f>IF('DOCENTI-CLASSI-MATERIE'!$B140="ITP",IF(ISBLANK(ORARIO!M72)=TRUE,"",ORARIO!M72),"")</f>
        <v/>
      </c>
      <c r="R72" s="4" t="str">
        <f>IF('DOCENTI-CLASSI-MATERIE'!$B140="ITP",IF(ISBLANK(ORARIO!#REF!)=TRUE,"",ORARIO!#REF!),"")</f>
        <v/>
      </c>
      <c r="S72" s="4" t="str">
        <f>IF('DOCENTI-CLASSI-MATERIE'!$B140="ITP",IF(ISBLANK(ORARIO!#REF!)=TRUE,"",ORARIO!#REF!),"")</f>
        <v/>
      </c>
      <c r="T72" s="4" t="str">
        <f>IF('DOCENTI-CLASSI-MATERIE'!$B140="ITP",IF(ISBLANK(ORARIO!#REF!)=TRUE,"",ORARIO!#REF!),"")</f>
        <v/>
      </c>
      <c r="U72" s="6" t="str">
        <f>IF('DOCENTI-CLASSI-MATERIE'!$B140="ITP",IF(ISBLANK(ORARIO!#REF!)=TRUE,"",ORARIO!#REF!),"")</f>
        <v/>
      </c>
      <c r="V72" s="5" t="str">
        <f>IF('DOCENTI-CLASSI-MATERIE'!$B140="ITP",IF(ISBLANK(ORARIO!N72)=TRUE,"",ORARIO!N72),"")</f>
        <v/>
      </c>
      <c r="W72" s="4" t="str">
        <f>IF('DOCENTI-CLASSI-MATERIE'!$B140="ITP",IF(ISBLANK(ORARIO!O72)=TRUE,"",ORARIO!O72),"")</f>
        <v/>
      </c>
      <c r="X72" s="4" t="str">
        <f>IF('DOCENTI-CLASSI-MATERIE'!$B140="ITP",IF(ISBLANK(ORARIO!P72)=TRUE,"",ORARIO!P72),"")</f>
        <v/>
      </c>
      <c r="Y72" s="4" t="str">
        <f>IF('DOCENTI-CLASSI-MATERIE'!$B140="ITP",IF(ISBLANK(ORARIO!Q72)=TRUE,"",ORARIO!Q72),"")</f>
        <v/>
      </c>
      <c r="Z72" s="4" t="str">
        <f>IF('DOCENTI-CLASSI-MATERIE'!$B140="ITP",IF(ISBLANK(ORARIO!R72)=TRUE,"",ORARIO!R72),"")</f>
        <v/>
      </c>
      <c r="AA72" s="4" t="str">
        <f>IF('DOCENTI-CLASSI-MATERIE'!$B140="ITP",IF(ISBLANK(ORARIO!S72)=TRUE,"",ORARIO!S72),"")</f>
        <v/>
      </c>
      <c r="AB72" s="4" t="str">
        <f>IF('DOCENTI-CLASSI-MATERIE'!$B140="ITP",IF(ISBLANK(ORARIO!#REF!)=TRUE,"",ORARIO!#REF!),"")</f>
        <v/>
      </c>
      <c r="AC72" s="4" t="str">
        <f>IF('DOCENTI-CLASSI-MATERIE'!$B140="ITP",IF(ISBLANK(ORARIO!#REF!)=TRUE,"",ORARIO!#REF!),"")</f>
        <v/>
      </c>
      <c r="AD72" s="4" t="str">
        <f>IF('DOCENTI-CLASSI-MATERIE'!$B140="ITP",IF(ISBLANK(ORARIO!#REF!)=TRUE,"",ORARIO!#REF!),"")</f>
        <v/>
      </c>
      <c r="AE72" s="6" t="str">
        <f>IF('DOCENTI-CLASSI-MATERIE'!$B140="ITP",IF(ISBLANK(ORARIO!#REF!)=TRUE,"",ORARIO!#REF!),"")</f>
        <v/>
      </c>
      <c r="AF72" s="5" t="str">
        <f>IF('DOCENTI-CLASSI-MATERIE'!$B140="ITP",IF(ISBLANK(ORARIO!T72)=TRUE,"",ORARIO!T72),"")</f>
        <v/>
      </c>
      <c r="AG72" s="4" t="str">
        <f>IF('DOCENTI-CLASSI-MATERIE'!$B140="ITP",IF(ISBLANK(ORARIO!U72)=TRUE,"",ORARIO!U72),"")</f>
        <v/>
      </c>
      <c r="AH72" s="4" t="str">
        <f>IF('DOCENTI-CLASSI-MATERIE'!$B140="ITP",IF(ISBLANK(ORARIO!V72)=TRUE,"",ORARIO!V72),"")</f>
        <v/>
      </c>
      <c r="AI72" s="4" t="str">
        <f>IF('DOCENTI-CLASSI-MATERIE'!$B140="ITP",IF(ISBLANK(ORARIO!W72)=TRUE,"",ORARIO!W72),"")</f>
        <v/>
      </c>
      <c r="AJ72" s="4" t="str">
        <f>IF('DOCENTI-CLASSI-MATERIE'!$B140="ITP",IF(ISBLANK(ORARIO!X72)=TRUE,"",ORARIO!X72),"")</f>
        <v/>
      </c>
      <c r="AK72" s="4" t="str">
        <f>IF('DOCENTI-CLASSI-MATERIE'!$B140="ITP",IF(ISBLANK(ORARIO!Y72)=TRUE,"",ORARIO!Y72),"")</f>
        <v/>
      </c>
      <c r="AL72" s="4" t="str">
        <f>IF('DOCENTI-CLASSI-MATERIE'!$B140="ITP",IF(ISBLANK(ORARIO!#REF!)=TRUE,"",ORARIO!#REF!),"")</f>
        <v/>
      </c>
      <c r="AM72" s="4" t="str">
        <f>IF('DOCENTI-CLASSI-MATERIE'!$B140="ITP",IF(ISBLANK(ORARIO!#REF!)=TRUE,"",ORARIO!#REF!),"")</f>
        <v/>
      </c>
      <c r="AN72" s="4" t="str">
        <f>IF('DOCENTI-CLASSI-MATERIE'!$B140="ITP",IF(ISBLANK(ORARIO!#REF!)=TRUE,"",ORARIO!#REF!),"")</f>
        <v/>
      </c>
      <c r="AO72" s="6" t="str">
        <f>IF('DOCENTI-CLASSI-MATERIE'!$B140="ITP",IF(ISBLANK(ORARIO!#REF!)=TRUE,"",ORARIO!#REF!),"")</f>
        <v/>
      </c>
      <c r="AP72" s="5" t="str">
        <f>IF('DOCENTI-CLASSI-MATERIE'!$B140="ITP",IF(ISBLANK(ORARIO!Z72)=TRUE,"",ORARIO!Z72),"")</f>
        <v/>
      </c>
      <c r="AQ72" s="4" t="str">
        <f>IF('DOCENTI-CLASSI-MATERIE'!$B140="ITP",IF(ISBLANK(ORARIO!AA72)=TRUE,"",ORARIO!AA72),"")</f>
        <v/>
      </c>
      <c r="AR72" s="4" t="str">
        <f>IF('DOCENTI-CLASSI-MATERIE'!$B140="ITP",IF(ISBLANK(ORARIO!AB72)=TRUE,"",ORARIO!AB72),"")</f>
        <v/>
      </c>
      <c r="AS72" s="4" t="str">
        <f>IF('DOCENTI-CLASSI-MATERIE'!$B140="ITP",IF(ISBLANK(ORARIO!AC72)=TRUE,"",ORARIO!AC72),"")</f>
        <v/>
      </c>
      <c r="AT72" s="4" t="str">
        <f>IF('DOCENTI-CLASSI-MATERIE'!$B140="ITP",IF(ISBLANK(ORARIO!AD72)=TRUE,"",ORARIO!AD72),"")</f>
        <v/>
      </c>
      <c r="AU72" s="4" t="str">
        <f>IF('DOCENTI-CLASSI-MATERIE'!$B140="ITP",IF(ISBLANK(ORARIO!#REF!)=TRUE,"",ORARIO!#REF!),"")</f>
        <v/>
      </c>
      <c r="AV72" s="4" t="str">
        <f>IF('DOCENTI-CLASSI-MATERIE'!$B140="ITP",IF(ISBLANK(ORARIO!#REF!)=TRUE,"",ORARIO!#REF!),"")</f>
        <v/>
      </c>
      <c r="AW72" s="4" t="str">
        <f>IF('DOCENTI-CLASSI-MATERIE'!$B140="ITP",IF(ISBLANK(ORARIO!#REF!)=TRUE,"",ORARIO!#REF!),"")</f>
        <v/>
      </c>
      <c r="AX72" s="4" t="str">
        <f>IF('DOCENTI-CLASSI-MATERIE'!$B140="ITP",IF(ISBLANK(ORARIO!#REF!)=TRUE,"",ORARIO!#REF!),"")</f>
        <v/>
      </c>
      <c r="AY72" s="6" t="str">
        <f>IF('DOCENTI-CLASSI-MATERIE'!$B140="ITP",IF(ISBLANK(ORARIO!#REF!)=TRUE,"",ORARIO!#REF!),"")</f>
        <v/>
      </c>
      <c r="AZ72" s="5" t="str">
        <f>IF('DOCENTI-CLASSI-MATERIE'!$B140="ITP",IF(ISBLANK(ORARIO!AE72)=TRUE,"",ORARIO!AE72),"")</f>
        <v/>
      </c>
      <c r="BA72" s="4" t="str">
        <f>IF('DOCENTI-CLASSI-MATERIE'!$B140="ITP",IF(ISBLANK(ORARIO!AF72)=TRUE,"",ORARIO!AF72),"")</f>
        <v/>
      </c>
      <c r="BB72" s="4" t="str">
        <f>IF('DOCENTI-CLASSI-MATERIE'!$B140="ITP",IF(ISBLANK(ORARIO!AG72)=TRUE,"",ORARIO!AG72),"")</f>
        <v/>
      </c>
      <c r="BC72" s="4" t="str">
        <f>IF('DOCENTI-CLASSI-MATERIE'!$B140="ITP",IF(ISBLANK(ORARIO!AH72)=TRUE,"",ORARIO!AH72),"")</f>
        <v/>
      </c>
      <c r="BD72" s="4" t="str">
        <f>IF('DOCENTI-CLASSI-MATERIE'!$B140="ITP",IF(ISBLANK(ORARIO!AI72)=TRUE,"",ORARIO!AI72),"")</f>
        <v/>
      </c>
      <c r="BE72" s="4" t="str">
        <f>IF('DOCENTI-CLASSI-MATERIE'!$B140="ITP",IF(ISBLANK(ORARIO!#REF!)=TRUE,"",ORARIO!#REF!),"")</f>
        <v/>
      </c>
      <c r="BF72" s="4" t="str">
        <f>IF('DOCENTI-CLASSI-MATERIE'!$B140="ITP",IF(ISBLANK(ORARIO!#REF!)=TRUE,"",ORARIO!#REF!),"")</f>
        <v/>
      </c>
      <c r="BG72" s="4" t="str">
        <f>IF('DOCENTI-CLASSI-MATERIE'!$B140="ITP",IF(ISBLANK(ORARIO!#REF!)=TRUE,"",ORARIO!#REF!),"")</f>
        <v/>
      </c>
      <c r="BH72" s="4" t="str">
        <f>IF('DOCENTI-CLASSI-MATERIE'!$B140="ITP",IF(ISBLANK(ORARIO!#REF!)=TRUE,"",ORARIO!#REF!),"")</f>
        <v/>
      </c>
      <c r="BI72" s="6" t="str">
        <f>IF('DOCENTI-CLASSI-MATERIE'!$B140="ITP",IF(ISBLANK(ORARIO!#REF!)=TRUE,"",ORARIO!#REF!),"")</f>
        <v/>
      </c>
    </row>
    <row r="73" spans="1:61" ht="20.100000000000001" customHeight="1">
      <c r="A73" s="79" t="str">
        <f>IF('DOCENTI-CLASSI-MATERIE'!B142="ITP",'DOCENTI-CLASSI-MATERIE'!A142,"")</f>
        <v/>
      </c>
      <c r="B73" s="5" t="str">
        <f>IF('DOCENTI-CLASSI-MATERIE'!$B142="ITP",IF(ISBLANK(ORARIO!C73)=TRUE,"",ORARIO!C73),"")</f>
        <v/>
      </c>
      <c r="C73" s="4" t="str">
        <f>IF('DOCENTI-CLASSI-MATERIE'!$B142="ITP",IF(ISBLANK(ORARIO!D73)=TRUE,"",ORARIO!D73),"")</f>
        <v/>
      </c>
      <c r="D73" s="4" t="str">
        <f>IF('DOCENTI-CLASSI-MATERIE'!$B142="ITP",IF(ISBLANK(ORARIO!E73)=TRUE,"",ORARIO!E73),"")</f>
        <v/>
      </c>
      <c r="E73" s="4" t="str">
        <f>IF('DOCENTI-CLASSI-MATERIE'!$B142="ITP",IF(ISBLANK(ORARIO!F73)=TRUE,"",ORARIO!F73),"")</f>
        <v/>
      </c>
      <c r="F73" s="4" t="str">
        <f>IF('DOCENTI-CLASSI-MATERIE'!$B142="ITP",IF(ISBLANK(ORARIO!G73)=TRUE,"",ORARIO!G73),"")</f>
        <v/>
      </c>
      <c r="G73" s="4" t="str">
        <f>IF('DOCENTI-CLASSI-MATERIE'!$B142="ITP",IF(ISBLANK(ORARIO!#REF!)=TRUE,"",ORARIO!#REF!),"")</f>
        <v/>
      </c>
      <c r="H73" s="4" t="str">
        <f>IF('DOCENTI-CLASSI-MATERIE'!$B142="ITP",IF(ISBLANK(ORARIO!#REF!)=TRUE,"",ORARIO!#REF!),"")</f>
        <v/>
      </c>
      <c r="I73" s="4" t="str">
        <f>IF('DOCENTI-CLASSI-MATERIE'!$B142="ITP",IF(ISBLANK(ORARIO!#REF!)=TRUE,"",ORARIO!#REF!),"")</f>
        <v/>
      </c>
      <c r="J73" s="4" t="str">
        <f>IF('DOCENTI-CLASSI-MATERIE'!$B142="ITP",IF(ISBLANK(ORARIO!#REF!)=TRUE,"",ORARIO!#REF!),"")</f>
        <v/>
      </c>
      <c r="K73" s="6" t="str">
        <f>IF('DOCENTI-CLASSI-MATERIE'!$B142="ITP",IF(ISBLANK(ORARIO!#REF!)=TRUE,"",ORARIO!#REF!),"")</f>
        <v/>
      </c>
      <c r="L73" s="5" t="str">
        <f>IF('DOCENTI-CLASSI-MATERIE'!$B142="ITP",IF(ISBLANK(ORARIO!H73)=TRUE,"",ORARIO!H73),"")</f>
        <v/>
      </c>
      <c r="M73" s="4" t="str">
        <f>IF('DOCENTI-CLASSI-MATERIE'!$B142="ITP",IF(ISBLANK(ORARIO!I73)=TRUE,"",ORARIO!I73),"")</f>
        <v/>
      </c>
      <c r="N73" s="4" t="str">
        <f>IF('DOCENTI-CLASSI-MATERIE'!$B142="ITP",IF(ISBLANK(ORARIO!J73)=TRUE,"",ORARIO!J73),"")</f>
        <v/>
      </c>
      <c r="O73" s="4" t="str">
        <f>IF('DOCENTI-CLASSI-MATERIE'!$B142="ITP",IF(ISBLANK(ORARIO!K73)=TRUE,"",ORARIO!K73),"")</f>
        <v/>
      </c>
      <c r="P73" s="4" t="str">
        <f>IF('DOCENTI-CLASSI-MATERIE'!$B142="ITP",IF(ISBLANK(ORARIO!L73)=TRUE,"",ORARIO!L73),"")</f>
        <v/>
      </c>
      <c r="Q73" s="4" t="str">
        <f>IF('DOCENTI-CLASSI-MATERIE'!$B142="ITP",IF(ISBLANK(ORARIO!M73)=TRUE,"",ORARIO!M73),"")</f>
        <v/>
      </c>
      <c r="R73" s="4" t="str">
        <f>IF('DOCENTI-CLASSI-MATERIE'!$B142="ITP",IF(ISBLANK(ORARIO!#REF!)=TRUE,"",ORARIO!#REF!),"")</f>
        <v/>
      </c>
      <c r="S73" s="4" t="str">
        <f>IF('DOCENTI-CLASSI-MATERIE'!$B142="ITP",IF(ISBLANK(ORARIO!#REF!)=TRUE,"",ORARIO!#REF!),"")</f>
        <v/>
      </c>
      <c r="T73" s="4" t="str">
        <f>IF('DOCENTI-CLASSI-MATERIE'!$B142="ITP",IF(ISBLANK(ORARIO!#REF!)=TRUE,"",ORARIO!#REF!),"")</f>
        <v/>
      </c>
      <c r="U73" s="6" t="str">
        <f>IF('DOCENTI-CLASSI-MATERIE'!$B142="ITP",IF(ISBLANK(ORARIO!#REF!)=TRUE,"",ORARIO!#REF!),"")</f>
        <v/>
      </c>
      <c r="V73" s="5" t="str">
        <f>IF('DOCENTI-CLASSI-MATERIE'!$B142="ITP",IF(ISBLANK(ORARIO!N73)=TRUE,"",ORARIO!N73),"")</f>
        <v/>
      </c>
      <c r="W73" s="4" t="str">
        <f>IF('DOCENTI-CLASSI-MATERIE'!$B142="ITP",IF(ISBLANK(ORARIO!O73)=TRUE,"",ORARIO!O73),"")</f>
        <v/>
      </c>
      <c r="X73" s="4" t="str">
        <f>IF('DOCENTI-CLASSI-MATERIE'!$B142="ITP",IF(ISBLANK(ORARIO!P73)=TRUE,"",ORARIO!P73),"")</f>
        <v/>
      </c>
      <c r="Y73" s="4" t="str">
        <f>IF('DOCENTI-CLASSI-MATERIE'!$B142="ITP",IF(ISBLANK(ORARIO!Q73)=TRUE,"",ORARIO!Q73),"")</f>
        <v/>
      </c>
      <c r="Z73" s="4" t="str">
        <f>IF('DOCENTI-CLASSI-MATERIE'!$B142="ITP",IF(ISBLANK(ORARIO!R73)=TRUE,"",ORARIO!R73),"")</f>
        <v/>
      </c>
      <c r="AA73" s="4" t="str">
        <f>IF('DOCENTI-CLASSI-MATERIE'!$B142="ITP",IF(ISBLANK(ORARIO!S73)=TRUE,"",ORARIO!S73),"")</f>
        <v/>
      </c>
      <c r="AB73" s="4" t="str">
        <f>IF('DOCENTI-CLASSI-MATERIE'!$B142="ITP",IF(ISBLANK(ORARIO!#REF!)=TRUE,"",ORARIO!#REF!),"")</f>
        <v/>
      </c>
      <c r="AC73" s="4" t="str">
        <f>IF('DOCENTI-CLASSI-MATERIE'!$B142="ITP",IF(ISBLANK(ORARIO!#REF!)=TRUE,"",ORARIO!#REF!),"")</f>
        <v/>
      </c>
      <c r="AD73" s="4" t="str">
        <f>IF('DOCENTI-CLASSI-MATERIE'!$B142="ITP",IF(ISBLANK(ORARIO!#REF!)=TRUE,"",ORARIO!#REF!),"")</f>
        <v/>
      </c>
      <c r="AE73" s="6" t="str">
        <f>IF('DOCENTI-CLASSI-MATERIE'!$B142="ITP",IF(ISBLANK(ORARIO!#REF!)=TRUE,"",ORARIO!#REF!),"")</f>
        <v/>
      </c>
      <c r="AF73" s="5" t="str">
        <f>IF('DOCENTI-CLASSI-MATERIE'!$B142="ITP",IF(ISBLANK(ORARIO!T73)=TRUE,"",ORARIO!T73),"")</f>
        <v/>
      </c>
      <c r="AG73" s="4" t="str">
        <f>IF('DOCENTI-CLASSI-MATERIE'!$B142="ITP",IF(ISBLANK(ORARIO!U73)=TRUE,"",ORARIO!U73),"")</f>
        <v/>
      </c>
      <c r="AH73" s="4" t="str">
        <f>IF('DOCENTI-CLASSI-MATERIE'!$B142="ITP",IF(ISBLANK(ORARIO!V73)=TRUE,"",ORARIO!V73),"")</f>
        <v/>
      </c>
      <c r="AI73" s="4" t="str">
        <f>IF('DOCENTI-CLASSI-MATERIE'!$B142="ITP",IF(ISBLANK(ORARIO!W73)=TRUE,"",ORARIO!W73),"")</f>
        <v/>
      </c>
      <c r="AJ73" s="4" t="str">
        <f>IF('DOCENTI-CLASSI-MATERIE'!$B142="ITP",IF(ISBLANK(ORARIO!X73)=TRUE,"",ORARIO!X73),"")</f>
        <v/>
      </c>
      <c r="AK73" s="4" t="str">
        <f>IF('DOCENTI-CLASSI-MATERIE'!$B142="ITP",IF(ISBLANK(ORARIO!Y73)=TRUE,"",ORARIO!Y73),"")</f>
        <v/>
      </c>
      <c r="AL73" s="4" t="str">
        <f>IF('DOCENTI-CLASSI-MATERIE'!$B142="ITP",IF(ISBLANK(ORARIO!#REF!)=TRUE,"",ORARIO!#REF!),"")</f>
        <v/>
      </c>
      <c r="AM73" s="4" t="str">
        <f>IF('DOCENTI-CLASSI-MATERIE'!$B142="ITP",IF(ISBLANK(ORARIO!#REF!)=TRUE,"",ORARIO!#REF!),"")</f>
        <v/>
      </c>
      <c r="AN73" s="4" t="str">
        <f>IF('DOCENTI-CLASSI-MATERIE'!$B142="ITP",IF(ISBLANK(ORARIO!#REF!)=TRUE,"",ORARIO!#REF!),"")</f>
        <v/>
      </c>
      <c r="AO73" s="6" t="str">
        <f>IF('DOCENTI-CLASSI-MATERIE'!$B142="ITP",IF(ISBLANK(ORARIO!#REF!)=TRUE,"",ORARIO!#REF!),"")</f>
        <v/>
      </c>
      <c r="AP73" s="5" t="str">
        <f>IF('DOCENTI-CLASSI-MATERIE'!$B142="ITP",IF(ISBLANK(ORARIO!Z73)=TRUE,"",ORARIO!Z73),"")</f>
        <v/>
      </c>
      <c r="AQ73" s="4" t="str">
        <f>IF('DOCENTI-CLASSI-MATERIE'!$B142="ITP",IF(ISBLANK(ORARIO!AA73)=TRUE,"",ORARIO!AA73),"")</f>
        <v/>
      </c>
      <c r="AR73" s="4" t="str">
        <f>IF('DOCENTI-CLASSI-MATERIE'!$B142="ITP",IF(ISBLANK(ORARIO!AB73)=TRUE,"",ORARIO!AB73),"")</f>
        <v/>
      </c>
      <c r="AS73" s="4" t="str">
        <f>IF('DOCENTI-CLASSI-MATERIE'!$B142="ITP",IF(ISBLANK(ORARIO!AC73)=TRUE,"",ORARIO!AC73),"")</f>
        <v/>
      </c>
      <c r="AT73" s="4" t="str">
        <f>IF('DOCENTI-CLASSI-MATERIE'!$B142="ITP",IF(ISBLANK(ORARIO!AD73)=TRUE,"",ORARIO!AD73),"")</f>
        <v/>
      </c>
      <c r="AU73" s="4" t="str">
        <f>IF('DOCENTI-CLASSI-MATERIE'!$B142="ITP",IF(ISBLANK(ORARIO!#REF!)=TRUE,"",ORARIO!#REF!),"")</f>
        <v/>
      </c>
      <c r="AV73" s="4" t="str">
        <f>IF('DOCENTI-CLASSI-MATERIE'!$B142="ITP",IF(ISBLANK(ORARIO!#REF!)=TRUE,"",ORARIO!#REF!),"")</f>
        <v/>
      </c>
      <c r="AW73" s="4" t="str">
        <f>IF('DOCENTI-CLASSI-MATERIE'!$B142="ITP",IF(ISBLANK(ORARIO!#REF!)=TRUE,"",ORARIO!#REF!),"")</f>
        <v/>
      </c>
      <c r="AX73" s="4" t="str">
        <f>IF('DOCENTI-CLASSI-MATERIE'!$B142="ITP",IF(ISBLANK(ORARIO!#REF!)=TRUE,"",ORARIO!#REF!),"")</f>
        <v/>
      </c>
      <c r="AY73" s="6" t="str">
        <f>IF('DOCENTI-CLASSI-MATERIE'!$B142="ITP",IF(ISBLANK(ORARIO!#REF!)=TRUE,"",ORARIO!#REF!),"")</f>
        <v/>
      </c>
      <c r="AZ73" s="5" t="str">
        <f>IF('DOCENTI-CLASSI-MATERIE'!$B142="ITP",IF(ISBLANK(ORARIO!AE73)=TRUE,"",ORARIO!AE73),"")</f>
        <v/>
      </c>
      <c r="BA73" s="4" t="str">
        <f>IF('DOCENTI-CLASSI-MATERIE'!$B142="ITP",IF(ISBLANK(ORARIO!AF73)=TRUE,"",ORARIO!AF73),"")</f>
        <v/>
      </c>
      <c r="BB73" s="4" t="str">
        <f>IF('DOCENTI-CLASSI-MATERIE'!$B142="ITP",IF(ISBLANK(ORARIO!AG73)=TRUE,"",ORARIO!AG73),"")</f>
        <v/>
      </c>
      <c r="BC73" s="4" t="str">
        <f>IF('DOCENTI-CLASSI-MATERIE'!$B142="ITP",IF(ISBLANK(ORARIO!AH73)=TRUE,"",ORARIO!AH73),"")</f>
        <v/>
      </c>
      <c r="BD73" s="4" t="str">
        <f>IF('DOCENTI-CLASSI-MATERIE'!$B142="ITP",IF(ISBLANK(ORARIO!AI73)=TRUE,"",ORARIO!AI73),"")</f>
        <v/>
      </c>
      <c r="BE73" s="4" t="str">
        <f>IF('DOCENTI-CLASSI-MATERIE'!$B142="ITP",IF(ISBLANK(ORARIO!#REF!)=TRUE,"",ORARIO!#REF!),"")</f>
        <v/>
      </c>
      <c r="BF73" s="4" t="str">
        <f>IF('DOCENTI-CLASSI-MATERIE'!$B142="ITP",IF(ISBLANK(ORARIO!#REF!)=TRUE,"",ORARIO!#REF!),"")</f>
        <v/>
      </c>
      <c r="BG73" s="4" t="str">
        <f>IF('DOCENTI-CLASSI-MATERIE'!$B142="ITP",IF(ISBLANK(ORARIO!#REF!)=TRUE,"",ORARIO!#REF!),"")</f>
        <v/>
      </c>
      <c r="BH73" s="4" t="str">
        <f>IF('DOCENTI-CLASSI-MATERIE'!$B142="ITP",IF(ISBLANK(ORARIO!#REF!)=TRUE,"",ORARIO!#REF!),"")</f>
        <v/>
      </c>
      <c r="BI73" s="6" t="str">
        <f>IF('DOCENTI-CLASSI-MATERIE'!$B142="ITP",IF(ISBLANK(ORARIO!#REF!)=TRUE,"",ORARIO!#REF!),"")</f>
        <v/>
      </c>
    </row>
    <row r="74" spans="1:61" ht="20.100000000000001" customHeight="1">
      <c r="A74" s="79" t="str">
        <f>IF('DOCENTI-CLASSI-MATERIE'!B144="ITP",'DOCENTI-CLASSI-MATERIE'!A144,"")</f>
        <v/>
      </c>
      <c r="B74" s="5" t="str">
        <f>IF('DOCENTI-CLASSI-MATERIE'!$B144="ITP",IF(ISBLANK(ORARIO!C74)=TRUE,"",ORARIO!C74),"")</f>
        <v/>
      </c>
      <c r="C74" s="4" t="str">
        <f>IF('DOCENTI-CLASSI-MATERIE'!$B144="ITP",IF(ISBLANK(ORARIO!D74)=TRUE,"",ORARIO!D74),"")</f>
        <v/>
      </c>
      <c r="D74" s="4" t="str">
        <f>IF('DOCENTI-CLASSI-MATERIE'!$B144="ITP",IF(ISBLANK(ORARIO!E74)=TRUE,"",ORARIO!E74),"")</f>
        <v/>
      </c>
      <c r="E74" s="4" t="str">
        <f>IF('DOCENTI-CLASSI-MATERIE'!$B144="ITP",IF(ISBLANK(ORARIO!F74)=TRUE,"",ORARIO!F74),"")</f>
        <v/>
      </c>
      <c r="F74" s="4" t="str">
        <f>IF('DOCENTI-CLASSI-MATERIE'!$B144="ITP",IF(ISBLANK(ORARIO!G74)=TRUE,"",ORARIO!G74),"")</f>
        <v/>
      </c>
      <c r="G74" s="4" t="str">
        <f>IF('DOCENTI-CLASSI-MATERIE'!$B144="ITP",IF(ISBLANK(ORARIO!#REF!)=TRUE,"",ORARIO!#REF!),"")</f>
        <v/>
      </c>
      <c r="H74" s="4" t="str">
        <f>IF('DOCENTI-CLASSI-MATERIE'!$B144="ITP",IF(ISBLANK(ORARIO!#REF!)=TRUE,"",ORARIO!#REF!),"")</f>
        <v/>
      </c>
      <c r="I74" s="4" t="str">
        <f>IF('DOCENTI-CLASSI-MATERIE'!$B144="ITP",IF(ISBLANK(ORARIO!#REF!)=TRUE,"",ORARIO!#REF!),"")</f>
        <v/>
      </c>
      <c r="J74" s="4" t="str">
        <f>IF('DOCENTI-CLASSI-MATERIE'!$B144="ITP",IF(ISBLANK(ORARIO!#REF!)=TRUE,"",ORARIO!#REF!),"")</f>
        <v/>
      </c>
      <c r="K74" s="6" t="str">
        <f>IF('DOCENTI-CLASSI-MATERIE'!$B144="ITP",IF(ISBLANK(ORARIO!#REF!)=TRUE,"",ORARIO!#REF!),"")</f>
        <v/>
      </c>
      <c r="L74" s="5" t="str">
        <f>IF('DOCENTI-CLASSI-MATERIE'!$B144="ITP",IF(ISBLANK(ORARIO!H74)=TRUE,"",ORARIO!H74),"")</f>
        <v/>
      </c>
      <c r="M74" s="4" t="str">
        <f>IF('DOCENTI-CLASSI-MATERIE'!$B144="ITP",IF(ISBLANK(ORARIO!I74)=TRUE,"",ORARIO!I74),"")</f>
        <v/>
      </c>
      <c r="N74" s="4" t="str">
        <f>IF('DOCENTI-CLASSI-MATERIE'!$B144="ITP",IF(ISBLANK(ORARIO!J74)=TRUE,"",ORARIO!J74),"")</f>
        <v/>
      </c>
      <c r="O74" s="4" t="str">
        <f>IF('DOCENTI-CLASSI-MATERIE'!$B144="ITP",IF(ISBLANK(ORARIO!K74)=TRUE,"",ORARIO!K74),"")</f>
        <v/>
      </c>
      <c r="P74" s="4" t="str">
        <f>IF('DOCENTI-CLASSI-MATERIE'!$B144="ITP",IF(ISBLANK(ORARIO!L74)=TRUE,"",ORARIO!L74),"")</f>
        <v/>
      </c>
      <c r="Q74" s="4" t="str">
        <f>IF('DOCENTI-CLASSI-MATERIE'!$B144="ITP",IF(ISBLANK(ORARIO!M74)=TRUE,"",ORARIO!M74),"")</f>
        <v/>
      </c>
      <c r="R74" s="4" t="str">
        <f>IF('DOCENTI-CLASSI-MATERIE'!$B144="ITP",IF(ISBLANK(ORARIO!#REF!)=TRUE,"",ORARIO!#REF!),"")</f>
        <v/>
      </c>
      <c r="S74" s="4" t="str">
        <f>IF('DOCENTI-CLASSI-MATERIE'!$B144="ITP",IF(ISBLANK(ORARIO!#REF!)=TRUE,"",ORARIO!#REF!),"")</f>
        <v/>
      </c>
      <c r="T74" s="4" t="str">
        <f>IF('DOCENTI-CLASSI-MATERIE'!$B144="ITP",IF(ISBLANK(ORARIO!#REF!)=TRUE,"",ORARIO!#REF!),"")</f>
        <v/>
      </c>
      <c r="U74" s="6" t="str">
        <f>IF('DOCENTI-CLASSI-MATERIE'!$B144="ITP",IF(ISBLANK(ORARIO!#REF!)=TRUE,"",ORARIO!#REF!),"")</f>
        <v/>
      </c>
      <c r="V74" s="5" t="str">
        <f>IF('DOCENTI-CLASSI-MATERIE'!$B144="ITP",IF(ISBLANK(ORARIO!N74)=TRUE,"",ORARIO!N74),"")</f>
        <v/>
      </c>
      <c r="W74" s="4" t="str">
        <f>IF('DOCENTI-CLASSI-MATERIE'!$B144="ITP",IF(ISBLANK(ORARIO!O74)=TRUE,"",ORARIO!O74),"")</f>
        <v/>
      </c>
      <c r="X74" s="4" t="str">
        <f>IF('DOCENTI-CLASSI-MATERIE'!$B144="ITP",IF(ISBLANK(ORARIO!P74)=TRUE,"",ORARIO!P74),"")</f>
        <v/>
      </c>
      <c r="Y74" s="4" t="str">
        <f>IF('DOCENTI-CLASSI-MATERIE'!$B144="ITP",IF(ISBLANK(ORARIO!Q74)=TRUE,"",ORARIO!Q74),"")</f>
        <v/>
      </c>
      <c r="Z74" s="4" t="str">
        <f>IF('DOCENTI-CLASSI-MATERIE'!$B144="ITP",IF(ISBLANK(ORARIO!R74)=TRUE,"",ORARIO!R74),"")</f>
        <v/>
      </c>
      <c r="AA74" s="4" t="str">
        <f>IF('DOCENTI-CLASSI-MATERIE'!$B144="ITP",IF(ISBLANK(ORARIO!S74)=TRUE,"",ORARIO!S74),"")</f>
        <v/>
      </c>
      <c r="AB74" s="4" t="str">
        <f>IF('DOCENTI-CLASSI-MATERIE'!$B144="ITP",IF(ISBLANK(ORARIO!#REF!)=TRUE,"",ORARIO!#REF!),"")</f>
        <v/>
      </c>
      <c r="AC74" s="4" t="str">
        <f>IF('DOCENTI-CLASSI-MATERIE'!$B144="ITP",IF(ISBLANK(ORARIO!#REF!)=TRUE,"",ORARIO!#REF!),"")</f>
        <v/>
      </c>
      <c r="AD74" s="4" t="str">
        <f>IF('DOCENTI-CLASSI-MATERIE'!$B144="ITP",IF(ISBLANK(ORARIO!#REF!)=TRUE,"",ORARIO!#REF!),"")</f>
        <v/>
      </c>
      <c r="AE74" s="6" t="str">
        <f>IF('DOCENTI-CLASSI-MATERIE'!$B144="ITP",IF(ISBLANK(ORARIO!#REF!)=TRUE,"",ORARIO!#REF!),"")</f>
        <v/>
      </c>
      <c r="AF74" s="5" t="str">
        <f>IF('DOCENTI-CLASSI-MATERIE'!$B144="ITP",IF(ISBLANK(ORARIO!T74)=TRUE,"",ORARIO!T74),"")</f>
        <v/>
      </c>
      <c r="AG74" s="4" t="str">
        <f>IF('DOCENTI-CLASSI-MATERIE'!$B144="ITP",IF(ISBLANK(ORARIO!U74)=TRUE,"",ORARIO!U74),"")</f>
        <v/>
      </c>
      <c r="AH74" s="4" t="str">
        <f>IF('DOCENTI-CLASSI-MATERIE'!$B144="ITP",IF(ISBLANK(ORARIO!V74)=TRUE,"",ORARIO!V74),"")</f>
        <v/>
      </c>
      <c r="AI74" s="4" t="str">
        <f>IF('DOCENTI-CLASSI-MATERIE'!$B144="ITP",IF(ISBLANK(ORARIO!W74)=TRUE,"",ORARIO!W74),"")</f>
        <v/>
      </c>
      <c r="AJ74" s="4" t="str">
        <f>IF('DOCENTI-CLASSI-MATERIE'!$B144="ITP",IF(ISBLANK(ORARIO!X74)=TRUE,"",ORARIO!X74),"")</f>
        <v/>
      </c>
      <c r="AK74" s="4" t="str">
        <f>IF('DOCENTI-CLASSI-MATERIE'!$B144="ITP",IF(ISBLANK(ORARIO!Y74)=TRUE,"",ORARIO!Y74),"")</f>
        <v/>
      </c>
      <c r="AL74" s="4" t="str">
        <f>IF('DOCENTI-CLASSI-MATERIE'!$B144="ITP",IF(ISBLANK(ORARIO!#REF!)=TRUE,"",ORARIO!#REF!),"")</f>
        <v/>
      </c>
      <c r="AM74" s="4" t="str">
        <f>IF('DOCENTI-CLASSI-MATERIE'!$B144="ITP",IF(ISBLANK(ORARIO!#REF!)=TRUE,"",ORARIO!#REF!),"")</f>
        <v/>
      </c>
      <c r="AN74" s="4" t="str">
        <f>IF('DOCENTI-CLASSI-MATERIE'!$B144="ITP",IF(ISBLANK(ORARIO!#REF!)=TRUE,"",ORARIO!#REF!),"")</f>
        <v/>
      </c>
      <c r="AO74" s="6" t="str">
        <f>IF('DOCENTI-CLASSI-MATERIE'!$B144="ITP",IF(ISBLANK(ORARIO!#REF!)=TRUE,"",ORARIO!#REF!),"")</f>
        <v/>
      </c>
      <c r="AP74" s="5" t="str">
        <f>IF('DOCENTI-CLASSI-MATERIE'!$B144="ITP",IF(ISBLANK(ORARIO!Z74)=TRUE,"",ORARIO!Z74),"")</f>
        <v/>
      </c>
      <c r="AQ74" s="4" t="str">
        <f>IF('DOCENTI-CLASSI-MATERIE'!$B144="ITP",IF(ISBLANK(ORARIO!AA74)=TRUE,"",ORARIO!AA74),"")</f>
        <v/>
      </c>
      <c r="AR74" s="4" t="str">
        <f>IF('DOCENTI-CLASSI-MATERIE'!$B144="ITP",IF(ISBLANK(ORARIO!AB74)=TRUE,"",ORARIO!AB74),"")</f>
        <v/>
      </c>
      <c r="AS74" s="4" t="str">
        <f>IF('DOCENTI-CLASSI-MATERIE'!$B144="ITP",IF(ISBLANK(ORARIO!AC74)=TRUE,"",ORARIO!AC74),"")</f>
        <v/>
      </c>
      <c r="AT74" s="4" t="str">
        <f>IF('DOCENTI-CLASSI-MATERIE'!$B144="ITP",IF(ISBLANK(ORARIO!AD74)=TRUE,"",ORARIO!AD74),"")</f>
        <v/>
      </c>
      <c r="AU74" s="4" t="str">
        <f>IF('DOCENTI-CLASSI-MATERIE'!$B144="ITP",IF(ISBLANK(ORARIO!#REF!)=TRUE,"",ORARIO!#REF!),"")</f>
        <v/>
      </c>
      <c r="AV74" s="4" t="str">
        <f>IF('DOCENTI-CLASSI-MATERIE'!$B144="ITP",IF(ISBLANK(ORARIO!#REF!)=TRUE,"",ORARIO!#REF!),"")</f>
        <v/>
      </c>
      <c r="AW74" s="4" t="str">
        <f>IF('DOCENTI-CLASSI-MATERIE'!$B144="ITP",IF(ISBLANK(ORARIO!#REF!)=TRUE,"",ORARIO!#REF!),"")</f>
        <v/>
      </c>
      <c r="AX74" s="4" t="str">
        <f>IF('DOCENTI-CLASSI-MATERIE'!$B144="ITP",IF(ISBLANK(ORARIO!#REF!)=TRUE,"",ORARIO!#REF!),"")</f>
        <v/>
      </c>
      <c r="AY74" s="6" t="str">
        <f>IF('DOCENTI-CLASSI-MATERIE'!$B144="ITP",IF(ISBLANK(ORARIO!#REF!)=TRUE,"",ORARIO!#REF!),"")</f>
        <v/>
      </c>
      <c r="AZ74" s="5" t="str">
        <f>IF('DOCENTI-CLASSI-MATERIE'!$B144="ITP",IF(ISBLANK(ORARIO!AE74)=TRUE,"",ORARIO!AE74),"")</f>
        <v/>
      </c>
      <c r="BA74" s="4" t="str">
        <f>IF('DOCENTI-CLASSI-MATERIE'!$B144="ITP",IF(ISBLANK(ORARIO!AF74)=TRUE,"",ORARIO!AF74),"")</f>
        <v/>
      </c>
      <c r="BB74" s="4" t="str">
        <f>IF('DOCENTI-CLASSI-MATERIE'!$B144="ITP",IF(ISBLANK(ORARIO!AG74)=TRUE,"",ORARIO!AG74),"")</f>
        <v/>
      </c>
      <c r="BC74" s="4" t="str">
        <f>IF('DOCENTI-CLASSI-MATERIE'!$B144="ITP",IF(ISBLANK(ORARIO!AH74)=TRUE,"",ORARIO!AH74),"")</f>
        <v/>
      </c>
      <c r="BD74" s="4" t="str">
        <f>IF('DOCENTI-CLASSI-MATERIE'!$B144="ITP",IF(ISBLANK(ORARIO!AI74)=TRUE,"",ORARIO!AI74),"")</f>
        <v/>
      </c>
      <c r="BE74" s="4" t="str">
        <f>IF('DOCENTI-CLASSI-MATERIE'!$B144="ITP",IF(ISBLANK(ORARIO!#REF!)=TRUE,"",ORARIO!#REF!),"")</f>
        <v/>
      </c>
      <c r="BF74" s="4" t="str">
        <f>IF('DOCENTI-CLASSI-MATERIE'!$B144="ITP",IF(ISBLANK(ORARIO!#REF!)=TRUE,"",ORARIO!#REF!),"")</f>
        <v/>
      </c>
      <c r="BG74" s="4" t="str">
        <f>IF('DOCENTI-CLASSI-MATERIE'!$B144="ITP",IF(ISBLANK(ORARIO!#REF!)=TRUE,"",ORARIO!#REF!),"")</f>
        <v/>
      </c>
      <c r="BH74" s="4" t="str">
        <f>IF('DOCENTI-CLASSI-MATERIE'!$B144="ITP",IF(ISBLANK(ORARIO!#REF!)=TRUE,"",ORARIO!#REF!),"")</f>
        <v/>
      </c>
      <c r="BI74" s="6" t="str">
        <f>IF('DOCENTI-CLASSI-MATERIE'!$B144="ITP",IF(ISBLANK(ORARIO!#REF!)=TRUE,"",ORARIO!#REF!),"")</f>
        <v/>
      </c>
    </row>
    <row r="75" spans="1:61" ht="20.100000000000001" customHeight="1">
      <c r="A75" s="79" t="str">
        <f>IF('DOCENTI-CLASSI-MATERIE'!B146="ITP",'DOCENTI-CLASSI-MATERIE'!A146,"")</f>
        <v/>
      </c>
      <c r="B75" s="5" t="str">
        <f>IF('DOCENTI-CLASSI-MATERIE'!$B146="ITP",IF(ISBLANK(ORARIO!C75)=TRUE,"",ORARIO!C75),"")</f>
        <v/>
      </c>
      <c r="C75" s="4" t="str">
        <f>IF('DOCENTI-CLASSI-MATERIE'!$B146="ITP",IF(ISBLANK(ORARIO!D75)=TRUE,"",ORARIO!D75),"")</f>
        <v/>
      </c>
      <c r="D75" s="4" t="str">
        <f>IF('DOCENTI-CLASSI-MATERIE'!$B146="ITP",IF(ISBLANK(ORARIO!E75)=TRUE,"",ORARIO!E75),"")</f>
        <v/>
      </c>
      <c r="E75" s="4" t="str">
        <f>IF('DOCENTI-CLASSI-MATERIE'!$B146="ITP",IF(ISBLANK(ORARIO!F75)=TRUE,"",ORARIO!F75),"")</f>
        <v/>
      </c>
      <c r="F75" s="4" t="str">
        <f>IF('DOCENTI-CLASSI-MATERIE'!$B146="ITP",IF(ISBLANK(ORARIO!G75)=TRUE,"",ORARIO!G75),"")</f>
        <v/>
      </c>
      <c r="G75" s="4" t="str">
        <f>IF('DOCENTI-CLASSI-MATERIE'!$B146="ITP",IF(ISBLANK(ORARIO!#REF!)=TRUE,"",ORARIO!#REF!),"")</f>
        <v/>
      </c>
      <c r="H75" s="4" t="str">
        <f>IF('DOCENTI-CLASSI-MATERIE'!$B146="ITP",IF(ISBLANK(ORARIO!#REF!)=TRUE,"",ORARIO!#REF!),"")</f>
        <v/>
      </c>
      <c r="I75" s="4" t="str">
        <f>IF('DOCENTI-CLASSI-MATERIE'!$B146="ITP",IF(ISBLANK(ORARIO!#REF!)=TRUE,"",ORARIO!#REF!),"")</f>
        <v/>
      </c>
      <c r="J75" s="4" t="str">
        <f>IF('DOCENTI-CLASSI-MATERIE'!$B146="ITP",IF(ISBLANK(ORARIO!#REF!)=TRUE,"",ORARIO!#REF!),"")</f>
        <v/>
      </c>
      <c r="K75" s="6" t="str">
        <f>IF('DOCENTI-CLASSI-MATERIE'!$B146="ITP",IF(ISBLANK(ORARIO!#REF!)=TRUE,"",ORARIO!#REF!),"")</f>
        <v/>
      </c>
      <c r="L75" s="5" t="str">
        <f>IF('DOCENTI-CLASSI-MATERIE'!$B146="ITP",IF(ISBLANK(ORARIO!H75)=TRUE,"",ORARIO!H75),"")</f>
        <v/>
      </c>
      <c r="M75" s="4" t="str">
        <f>IF('DOCENTI-CLASSI-MATERIE'!$B146="ITP",IF(ISBLANK(ORARIO!I75)=TRUE,"",ORARIO!I75),"")</f>
        <v/>
      </c>
      <c r="N75" s="4" t="str">
        <f>IF('DOCENTI-CLASSI-MATERIE'!$B146="ITP",IF(ISBLANK(ORARIO!J75)=TRUE,"",ORARIO!J75),"")</f>
        <v/>
      </c>
      <c r="O75" s="4" t="str">
        <f>IF('DOCENTI-CLASSI-MATERIE'!$B146="ITP",IF(ISBLANK(ORARIO!K75)=TRUE,"",ORARIO!K75),"")</f>
        <v/>
      </c>
      <c r="P75" s="4" t="str">
        <f>IF('DOCENTI-CLASSI-MATERIE'!$B146="ITP",IF(ISBLANK(ORARIO!L75)=TRUE,"",ORARIO!L75),"")</f>
        <v/>
      </c>
      <c r="Q75" s="4" t="str">
        <f>IF('DOCENTI-CLASSI-MATERIE'!$B146="ITP",IF(ISBLANK(ORARIO!M75)=TRUE,"",ORARIO!M75),"")</f>
        <v/>
      </c>
      <c r="R75" s="4" t="str">
        <f>IF('DOCENTI-CLASSI-MATERIE'!$B146="ITP",IF(ISBLANK(ORARIO!#REF!)=TRUE,"",ORARIO!#REF!),"")</f>
        <v/>
      </c>
      <c r="S75" s="4" t="str">
        <f>IF('DOCENTI-CLASSI-MATERIE'!$B146="ITP",IF(ISBLANK(ORARIO!#REF!)=TRUE,"",ORARIO!#REF!),"")</f>
        <v/>
      </c>
      <c r="T75" s="4" t="str">
        <f>IF('DOCENTI-CLASSI-MATERIE'!$B146="ITP",IF(ISBLANK(ORARIO!#REF!)=TRUE,"",ORARIO!#REF!),"")</f>
        <v/>
      </c>
      <c r="U75" s="6" t="str">
        <f>IF('DOCENTI-CLASSI-MATERIE'!$B146="ITP",IF(ISBLANK(ORARIO!#REF!)=TRUE,"",ORARIO!#REF!),"")</f>
        <v/>
      </c>
      <c r="V75" s="5" t="str">
        <f>IF('DOCENTI-CLASSI-MATERIE'!$B146="ITP",IF(ISBLANK(ORARIO!N75)=TRUE,"",ORARIO!N75),"")</f>
        <v/>
      </c>
      <c r="W75" s="4" t="str">
        <f>IF('DOCENTI-CLASSI-MATERIE'!$B146="ITP",IF(ISBLANK(ORARIO!O75)=TRUE,"",ORARIO!O75),"")</f>
        <v/>
      </c>
      <c r="X75" s="4" t="str">
        <f>IF('DOCENTI-CLASSI-MATERIE'!$B146="ITP",IF(ISBLANK(ORARIO!P75)=TRUE,"",ORARIO!P75),"")</f>
        <v/>
      </c>
      <c r="Y75" s="4" t="str">
        <f>IF('DOCENTI-CLASSI-MATERIE'!$B146="ITP",IF(ISBLANK(ORARIO!Q75)=TRUE,"",ORARIO!Q75),"")</f>
        <v/>
      </c>
      <c r="Z75" s="4" t="str">
        <f>IF('DOCENTI-CLASSI-MATERIE'!$B146="ITP",IF(ISBLANK(ORARIO!R75)=TRUE,"",ORARIO!R75),"")</f>
        <v/>
      </c>
      <c r="AA75" s="4" t="str">
        <f>IF('DOCENTI-CLASSI-MATERIE'!$B146="ITP",IF(ISBLANK(ORARIO!S75)=TRUE,"",ORARIO!S75),"")</f>
        <v/>
      </c>
      <c r="AB75" s="4" t="str">
        <f>IF('DOCENTI-CLASSI-MATERIE'!$B146="ITP",IF(ISBLANK(ORARIO!#REF!)=TRUE,"",ORARIO!#REF!),"")</f>
        <v/>
      </c>
      <c r="AC75" s="4" t="str">
        <f>IF('DOCENTI-CLASSI-MATERIE'!$B146="ITP",IF(ISBLANK(ORARIO!#REF!)=TRUE,"",ORARIO!#REF!),"")</f>
        <v/>
      </c>
      <c r="AD75" s="4" t="str">
        <f>IF('DOCENTI-CLASSI-MATERIE'!$B146="ITP",IF(ISBLANK(ORARIO!#REF!)=TRUE,"",ORARIO!#REF!),"")</f>
        <v/>
      </c>
      <c r="AE75" s="6" t="str">
        <f>IF('DOCENTI-CLASSI-MATERIE'!$B146="ITP",IF(ISBLANK(ORARIO!#REF!)=TRUE,"",ORARIO!#REF!),"")</f>
        <v/>
      </c>
      <c r="AF75" s="5" t="str">
        <f>IF('DOCENTI-CLASSI-MATERIE'!$B146="ITP",IF(ISBLANK(ORARIO!T75)=TRUE,"",ORARIO!T75),"")</f>
        <v/>
      </c>
      <c r="AG75" s="4" t="str">
        <f>IF('DOCENTI-CLASSI-MATERIE'!$B146="ITP",IF(ISBLANK(ORARIO!U75)=TRUE,"",ORARIO!U75),"")</f>
        <v/>
      </c>
      <c r="AH75" s="4" t="str">
        <f>IF('DOCENTI-CLASSI-MATERIE'!$B146="ITP",IF(ISBLANK(ORARIO!V75)=TRUE,"",ORARIO!V75),"")</f>
        <v/>
      </c>
      <c r="AI75" s="4" t="str">
        <f>IF('DOCENTI-CLASSI-MATERIE'!$B146="ITP",IF(ISBLANK(ORARIO!W75)=TRUE,"",ORARIO!W75),"")</f>
        <v/>
      </c>
      <c r="AJ75" s="4" t="str">
        <f>IF('DOCENTI-CLASSI-MATERIE'!$B146="ITP",IF(ISBLANK(ORARIO!X75)=TRUE,"",ORARIO!X75),"")</f>
        <v/>
      </c>
      <c r="AK75" s="4" t="str">
        <f>IF('DOCENTI-CLASSI-MATERIE'!$B146="ITP",IF(ISBLANK(ORARIO!Y75)=TRUE,"",ORARIO!Y75),"")</f>
        <v/>
      </c>
      <c r="AL75" s="4" t="str">
        <f>IF('DOCENTI-CLASSI-MATERIE'!$B146="ITP",IF(ISBLANK(ORARIO!#REF!)=TRUE,"",ORARIO!#REF!),"")</f>
        <v/>
      </c>
      <c r="AM75" s="4" t="str">
        <f>IF('DOCENTI-CLASSI-MATERIE'!$B146="ITP",IF(ISBLANK(ORARIO!#REF!)=TRUE,"",ORARIO!#REF!),"")</f>
        <v/>
      </c>
      <c r="AN75" s="4" t="str">
        <f>IF('DOCENTI-CLASSI-MATERIE'!$B146="ITP",IF(ISBLANK(ORARIO!#REF!)=TRUE,"",ORARIO!#REF!),"")</f>
        <v/>
      </c>
      <c r="AO75" s="6" t="str">
        <f>IF('DOCENTI-CLASSI-MATERIE'!$B146="ITP",IF(ISBLANK(ORARIO!#REF!)=TRUE,"",ORARIO!#REF!),"")</f>
        <v/>
      </c>
      <c r="AP75" s="5" t="str">
        <f>IF('DOCENTI-CLASSI-MATERIE'!$B146="ITP",IF(ISBLANK(ORARIO!Z75)=TRUE,"",ORARIO!Z75),"")</f>
        <v/>
      </c>
      <c r="AQ75" s="4" t="str">
        <f>IF('DOCENTI-CLASSI-MATERIE'!$B146="ITP",IF(ISBLANK(ORARIO!AA75)=TRUE,"",ORARIO!AA75),"")</f>
        <v/>
      </c>
      <c r="AR75" s="4" t="str">
        <f>IF('DOCENTI-CLASSI-MATERIE'!$B146="ITP",IF(ISBLANK(ORARIO!AB75)=TRUE,"",ORARIO!AB75),"")</f>
        <v/>
      </c>
      <c r="AS75" s="4" t="str">
        <f>IF('DOCENTI-CLASSI-MATERIE'!$B146="ITP",IF(ISBLANK(ORARIO!AC75)=TRUE,"",ORARIO!AC75),"")</f>
        <v/>
      </c>
      <c r="AT75" s="4" t="str">
        <f>IF('DOCENTI-CLASSI-MATERIE'!$B146="ITP",IF(ISBLANK(ORARIO!AD75)=TRUE,"",ORARIO!AD75),"")</f>
        <v/>
      </c>
      <c r="AU75" s="4" t="str">
        <f>IF('DOCENTI-CLASSI-MATERIE'!$B146="ITP",IF(ISBLANK(ORARIO!#REF!)=TRUE,"",ORARIO!#REF!),"")</f>
        <v/>
      </c>
      <c r="AV75" s="4" t="str">
        <f>IF('DOCENTI-CLASSI-MATERIE'!$B146="ITP",IF(ISBLANK(ORARIO!#REF!)=TRUE,"",ORARIO!#REF!),"")</f>
        <v/>
      </c>
      <c r="AW75" s="4" t="str">
        <f>IF('DOCENTI-CLASSI-MATERIE'!$B146="ITP",IF(ISBLANK(ORARIO!#REF!)=TRUE,"",ORARIO!#REF!),"")</f>
        <v/>
      </c>
      <c r="AX75" s="4" t="str">
        <f>IF('DOCENTI-CLASSI-MATERIE'!$B146="ITP",IF(ISBLANK(ORARIO!#REF!)=TRUE,"",ORARIO!#REF!),"")</f>
        <v/>
      </c>
      <c r="AY75" s="6" t="str">
        <f>IF('DOCENTI-CLASSI-MATERIE'!$B146="ITP",IF(ISBLANK(ORARIO!#REF!)=TRUE,"",ORARIO!#REF!),"")</f>
        <v/>
      </c>
      <c r="AZ75" s="5" t="str">
        <f>IF('DOCENTI-CLASSI-MATERIE'!$B146="ITP",IF(ISBLANK(ORARIO!AE75)=TRUE,"",ORARIO!AE75),"")</f>
        <v/>
      </c>
      <c r="BA75" s="4" t="str">
        <f>IF('DOCENTI-CLASSI-MATERIE'!$B146="ITP",IF(ISBLANK(ORARIO!AF75)=TRUE,"",ORARIO!AF75),"")</f>
        <v/>
      </c>
      <c r="BB75" s="4" t="str">
        <f>IF('DOCENTI-CLASSI-MATERIE'!$B146="ITP",IF(ISBLANK(ORARIO!AG75)=TRUE,"",ORARIO!AG75),"")</f>
        <v/>
      </c>
      <c r="BC75" s="4" t="str">
        <f>IF('DOCENTI-CLASSI-MATERIE'!$B146="ITP",IF(ISBLANK(ORARIO!AH75)=TRUE,"",ORARIO!AH75),"")</f>
        <v/>
      </c>
      <c r="BD75" s="4" t="str">
        <f>IF('DOCENTI-CLASSI-MATERIE'!$B146="ITP",IF(ISBLANK(ORARIO!AI75)=TRUE,"",ORARIO!AI75),"")</f>
        <v/>
      </c>
      <c r="BE75" s="4" t="str">
        <f>IF('DOCENTI-CLASSI-MATERIE'!$B146="ITP",IF(ISBLANK(ORARIO!#REF!)=TRUE,"",ORARIO!#REF!),"")</f>
        <v/>
      </c>
      <c r="BF75" s="4" t="str">
        <f>IF('DOCENTI-CLASSI-MATERIE'!$B146="ITP",IF(ISBLANK(ORARIO!#REF!)=TRUE,"",ORARIO!#REF!),"")</f>
        <v/>
      </c>
      <c r="BG75" s="4" t="str">
        <f>IF('DOCENTI-CLASSI-MATERIE'!$B146="ITP",IF(ISBLANK(ORARIO!#REF!)=TRUE,"",ORARIO!#REF!),"")</f>
        <v/>
      </c>
      <c r="BH75" s="4" t="str">
        <f>IF('DOCENTI-CLASSI-MATERIE'!$B146="ITP",IF(ISBLANK(ORARIO!#REF!)=TRUE,"",ORARIO!#REF!),"")</f>
        <v/>
      </c>
      <c r="BI75" s="6" t="str">
        <f>IF('DOCENTI-CLASSI-MATERIE'!$B146="ITP",IF(ISBLANK(ORARIO!#REF!)=TRUE,"",ORARIO!#REF!),"")</f>
        <v/>
      </c>
    </row>
    <row r="76" spans="1:61" ht="20.100000000000001" customHeight="1">
      <c r="A76" s="79" t="str">
        <f>IF('DOCENTI-CLASSI-MATERIE'!B148="ITP",'DOCENTI-CLASSI-MATERIE'!A148,"")</f>
        <v/>
      </c>
      <c r="B76" s="5" t="str">
        <f>IF('DOCENTI-CLASSI-MATERIE'!$B148="ITP",IF(ISBLANK(ORARIO!C76)=TRUE,"",ORARIO!C76),"")</f>
        <v/>
      </c>
      <c r="C76" s="4" t="str">
        <f>IF('DOCENTI-CLASSI-MATERIE'!$B148="ITP",IF(ISBLANK(ORARIO!D76)=TRUE,"",ORARIO!D76),"")</f>
        <v/>
      </c>
      <c r="D76" s="4" t="str">
        <f>IF('DOCENTI-CLASSI-MATERIE'!$B148="ITP",IF(ISBLANK(ORARIO!E76)=TRUE,"",ORARIO!E76),"")</f>
        <v/>
      </c>
      <c r="E76" s="4" t="str">
        <f>IF('DOCENTI-CLASSI-MATERIE'!$B148="ITP",IF(ISBLANK(ORARIO!F76)=TRUE,"",ORARIO!F76),"")</f>
        <v/>
      </c>
      <c r="F76" s="4" t="str">
        <f>IF('DOCENTI-CLASSI-MATERIE'!$B148="ITP",IF(ISBLANK(ORARIO!G76)=TRUE,"",ORARIO!G76),"")</f>
        <v/>
      </c>
      <c r="G76" s="4" t="str">
        <f>IF('DOCENTI-CLASSI-MATERIE'!$B148="ITP",IF(ISBLANK(ORARIO!#REF!)=TRUE,"",ORARIO!#REF!),"")</f>
        <v/>
      </c>
      <c r="H76" s="4" t="str">
        <f>IF('DOCENTI-CLASSI-MATERIE'!$B148="ITP",IF(ISBLANK(ORARIO!#REF!)=TRUE,"",ORARIO!#REF!),"")</f>
        <v/>
      </c>
      <c r="I76" s="4" t="str">
        <f>IF('DOCENTI-CLASSI-MATERIE'!$B148="ITP",IF(ISBLANK(ORARIO!#REF!)=TRUE,"",ORARIO!#REF!),"")</f>
        <v/>
      </c>
      <c r="J76" s="4" t="str">
        <f>IF('DOCENTI-CLASSI-MATERIE'!$B148="ITP",IF(ISBLANK(ORARIO!#REF!)=TRUE,"",ORARIO!#REF!),"")</f>
        <v/>
      </c>
      <c r="K76" s="6" t="str">
        <f>IF('DOCENTI-CLASSI-MATERIE'!$B148="ITP",IF(ISBLANK(ORARIO!#REF!)=TRUE,"",ORARIO!#REF!),"")</f>
        <v/>
      </c>
      <c r="L76" s="5" t="str">
        <f>IF('DOCENTI-CLASSI-MATERIE'!$B148="ITP",IF(ISBLANK(ORARIO!H76)=TRUE,"",ORARIO!H76),"")</f>
        <v/>
      </c>
      <c r="M76" s="4" t="str">
        <f>IF('DOCENTI-CLASSI-MATERIE'!$B148="ITP",IF(ISBLANK(ORARIO!I76)=TRUE,"",ORARIO!I76),"")</f>
        <v/>
      </c>
      <c r="N76" s="4" t="str">
        <f>IF('DOCENTI-CLASSI-MATERIE'!$B148="ITP",IF(ISBLANK(ORARIO!J76)=TRUE,"",ORARIO!J76),"")</f>
        <v/>
      </c>
      <c r="O76" s="4" t="str">
        <f>IF('DOCENTI-CLASSI-MATERIE'!$B148="ITP",IF(ISBLANK(ORARIO!K76)=TRUE,"",ORARIO!K76),"")</f>
        <v/>
      </c>
      <c r="P76" s="4" t="str">
        <f>IF('DOCENTI-CLASSI-MATERIE'!$B148="ITP",IF(ISBLANK(ORARIO!L76)=TRUE,"",ORARIO!L76),"")</f>
        <v/>
      </c>
      <c r="Q76" s="4" t="str">
        <f>IF('DOCENTI-CLASSI-MATERIE'!$B148="ITP",IF(ISBLANK(ORARIO!M76)=TRUE,"",ORARIO!M76),"")</f>
        <v/>
      </c>
      <c r="R76" s="4" t="str">
        <f>IF('DOCENTI-CLASSI-MATERIE'!$B148="ITP",IF(ISBLANK(ORARIO!#REF!)=TRUE,"",ORARIO!#REF!),"")</f>
        <v/>
      </c>
      <c r="S76" s="4" t="str">
        <f>IF('DOCENTI-CLASSI-MATERIE'!$B148="ITP",IF(ISBLANK(ORARIO!#REF!)=TRUE,"",ORARIO!#REF!),"")</f>
        <v/>
      </c>
      <c r="T76" s="4" t="str">
        <f>IF('DOCENTI-CLASSI-MATERIE'!$B148="ITP",IF(ISBLANK(ORARIO!#REF!)=TRUE,"",ORARIO!#REF!),"")</f>
        <v/>
      </c>
      <c r="U76" s="6" t="str">
        <f>IF('DOCENTI-CLASSI-MATERIE'!$B148="ITP",IF(ISBLANK(ORARIO!#REF!)=TRUE,"",ORARIO!#REF!),"")</f>
        <v/>
      </c>
      <c r="V76" s="5" t="str">
        <f>IF('DOCENTI-CLASSI-MATERIE'!$B148="ITP",IF(ISBLANK(ORARIO!N76)=TRUE,"",ORARIO!N76),"")</f>
        <v/>
      </c>
      <c r="W76" s="4" t="str">
        <f>IF('DOCENTI-CLASSI-MATERIE'!$B148="ITP",IF(ISBLANK(ORARIO!O76)=TRUE,"",ORARIO!O76),"")</f>
        <v/>
      </c>
      <c r="X76" s="4" t="str">
        <f>IF('DOCENTI-CLASSI-MATERIE'!$B148="ITP",IF(ISBLANK(ORARIO!P76)=TRUE,"",ORARIO!P76),"")</f>
        <v/>
      </c>
      <c r="Y76" s="4" t="str">
        <f>IF('DOCENTI-CLASSI-MATERIE'!$B148="ITP",IF(ISBLANK(ORARIO!Q76)=TRUE,"",ORARIO!Q76),"")</f>
        <v/>
      </c>
      <c r="Z76" s="4" t="str">
        <f>IF('DOCENTI-CLASSI-MATERIE'!$B148="ITP",IF(ISBLANK(ORARIO!R76)=TRUE,"",ORARIO!R76),"")</f>
        <v/>
      </c>
      <c r="AA76" s="4" t="str">
        <f>IF('DOCENTI-CLASSI-MATERIE'!$B148="ITP",IF(ISBLANK(ORARIO!S76)=TRUE,"",ORARIO!S76),"")</f>
        <v/>
      </c>
      <c r="AB76" s="4" t="str">
        <f>IF('DOCENTI-CLASSI-MATERIE'!$B148="ITP",IF(ISBLANK(ORARIO!#REF!)=TRUE,"",ORARIO!#REF!),"")</f>
        <v/>
      </c>
      <c r="AC76" s="4" t="str">
        <f>IF('DOCENTI-CLASSI-MATERIE'!$B148="ITP",IF(ISBLANK(ORARIO!#REF!)=TRUE,"",ORARIO!#REF!),"")</f>
        <v/>
      </c>
      <c r="AD76" s="4" t="str">
        <f>IF('DOCENTI-CLASSI-MATERIE'!$B148="ITP",IF(ISBLANK(ORARIO!#REF!)=TRUE,"",ORARIO!#REF!),"")</f>
        <v/>
      </c>
      <c r="AE76" s="6" t="str">
        <f>IF('DOCENTI-CLASSI-MATERIE'!$B148="ITP",IF(ISBLANK(ORARIO!#REF!)=TRUE,"",ORARIO!#REF!),"")</f>
        <v/>
      </c>
      <c r="AF76" s="5" t="str">
        <f>IF('DOCENTI-CLASSI-MATERIE'!$B148="ITP",IF(ISBLANK(ORARIO!T76)=TRUE,"",ORARIO!T76),"")</f>
        <v/>
      </c>
      <c r="AG76" s="4" t="str">
        <f>IF('DOCENTI-CLASSI-MATERIE'!$B148="ITP",IF(ISBLANK(ORARIO!U76)=TRUE,"",ORARIO!U76),"")</f>
        <v/>
      </c>
      <c r="AH76" s="4" t="str">
        <f>IF('DOCENTI-CLASSI-MATERIE'!$B148="ITP",IF(ISBLANK(ORARIO!V76)=TRUE,"",ORARIO!V76),"")</f>
        <v/>
      </c>
      <c r="AI76" s="4" t="str">
        <f>IF('DOCENTI-CLASSI-MATERIE'!$B148="ITP",IF(ISBLANK(ORARIO!W76)=TRUE,"",ORARIO!W76),"")</f>
        <v/>
      </c>
      <c r="AJ76" s="4" t="str">
        <f>IF('DOCENTI-CLASSI-MATERIE'!$B148="ITP",IF(ISBLANK(ORARIO!X76)=TRUE,"",ORARIO!X76),"")</f>
        <v/>
      </c>
      <c r="AK76" s="4" t="str">
        <f>IF('DOCENTI-CLASSI-MATERIE'!$B148="ITP",IF(ISBLANK(ORARIO!Y76)=TRUE,"",ORARIO!Y76),"")</f>
        <v/>
      </c>
      <c r="AL76" s="4" t="str">
        <f>IF('DOCENTI-CLASSI-MATERIE'!$B148="ITP",IF(ISBLANK(ORARIO!#REF!)=TRUE,"",ORARIO!#REF!),"")</f>
        <v/>
      </c>
      <c r="AM76" s="4" t="str">
        <f>IF('DOCENTI-CLASSI-MATERIE'!$B148="ITP",IF(ISBLANK(ORARIO!#REF!)=TRUE,"",ORARIO!#REF!),"")</f>
        <v/>
      </c>
      <c r="AN76" s="4" t="str">
        <f>IF('DOCENTI-CLASSI-MATERIE'!$B148="ITP",IF(ISBLANK(ORARIO!#REF!)=TRUE,"",ORARIO!#REF!),"")</f>
        <v/>
      </c>
      <c r="AO76" s="6" t="str">
        <f>IF('DOCENTI-CLASSI-MATERIE'!$B148="ITP",IF(ISBLANK(ORARIO!#REF!)=TRUE,"",ORARIO!#REF!),"")</f>
        <v/>
      </c>
      <c r="AP76" s="5" t="str">
        <f>IF('DOCENTI-CLASSI-MATERIE'!$B148="ITP",IF(ISBLANK(ORARIO!Z76)=TRUE,"",ORARIO!Z76),"")</f>
        <v/>
      </c>
      <c r="AQ76" s="4" t="str">
        <f>IF('DOCENTI-CLASSI-MATERIE'!$B148="ITP",IF(ISBLANK(ORARIO!AA76)=TRUE,"",ORARIO!AA76),"")</f>
        <v/>
      </c>
      <c r="AR76" s="4" t="str">
        <f>IF('DOCENTI-CLASSI-MATERIE'!$B148="ITP",IF(ISBLANK(ORARIO!AB76)=TRUE,"",ORARIO!AB76),"")</f>
        <v/>
      </c>
      <c r="AS76" s="4" t="str">
        <f>IF('DOCENTI-CLASSI-MATERIE'!$B148="ITP",IF(ISBLANK(ORARIO!AC76)=TRUE,"",ORARIO!AC76),"")</f>
        <v/>
      </c>
      <c r="AT76" s="4" t="str">
        <f>IF('DOCENTI-CLASSI-MATERIE'!$B148="ITP",IF(ISBLANK(ORARIO!AD76)=TRUE,"",ORARIO!AD76),"")</f>
        <v/>
      </c>
      <c r="AU76" s="4" t="str">
        <f>IF('DOCENTI-CLASSI-MATERIE'!$B148="ITP",IF(ISBLANK(ORARIO!#REF!)=TRUE,"",ORARIO!#REF!),"")</f>
        <v/>
      </c>
      <c r="AV76" s="4" t="str">
        <f>IF('DOCENTI-CLASSI-MATERIE'!$B148="ITP",IF(ISBLANK(ORARIO!#REF!)=TRUE,"",ORARIO!#REF!),"")</f>
        <v/>
      </c>
      <c r="AW76" s="4" t="str">
        <f>IF('DOCENTI-CLASSI-MATERIE'!$B148="ITP",IF(ISBLANK(ORARIO!#REF!)=TRUE,"",ORARIO!#REF!),"")</f>
        <v/>
      </c>
      <c r="AX76" s="4" t="str">
        <f>IF('DOCENTI-CLASSI-MATERIE'!$B148="ITP",IF(ISBLANK(ORARIO!#REF!)=TRUE,"",ORARIO!#REF!),"")</f>
        <v/>
      </c>
      <c r="AY76" s="6" t="str">
        <f>IF('DOCENTI-CLASSI-MATERIE'!$B148="ITP",IF(ISBLANK(ORARIO!#REF!)=TRUE,"",ORARIO!#REF!),"")</f>
        <v/>
      </c>
      <c r="AZ76" s="5" t="str">
        <f>IF('DOCENTI-CLASSI-MATERIE'!$B148="ITP",IF(ISBLANK(ORARIO!AE76)=TRUE,"",ORARIO!AE76),"")</f>
        <v/>
      </c>
      <c r="BA76" s="4" t="str">
        <f>IF('DOCENTI-CLASSI-MATERIE'!$B148="ITP",IF(ISBLANK(ORARIO!AF76)=TRUE,"",ORARIO!AF76),"")</f>
        <v/>
      </c>
      <c r="BB76" s="4" t="str">
        <f>IF('DOCENTI-CLASSI-MATERIE'!$B148="ITP",IF(ISBLANK(ORARIO!AG76)=TRUE,"",ORARIO!AG76),"")</f>
        <v/>
      </c>
      <c r="BC76" s="4" t="str">
        <f>IF('DOCENTI-CLASSI-MATERIE'!$B148="ITP",IF(ISBLANK(ORARIO!AH76)=TRUE,"",ORARIO!AH76),"")</f>
        <v/>
      </c>
      <c r="BD76" s="4" t="str">
        <f>IF('DOCENTI-CLASSI-MATERIE'!$B148="ITP",IF(ISBLANK(ORARIO!AI76)=TRUE,"",ORARIO!AI76),"")</f>
        <v/>
      </c>
      <c r="BE76" s="4" t="str">
        <f>IF('DOCENTI-CLASSI-MATERIE'!$B148="ITP",IF(ISBLANK(ORARIO!#REF!)=TRUE,"",ORARIO!#REF!),"")</f>
        <v/>
      </c>
      <c r="BF76" s="4" t="str">
        <f>IF('DOCENTI-CLASSI-MATERIE'!$B148="ITP",IF(ISBLANK(ORARIO!#REF!)=TRUE,"",ORARIO!#REF!),"")</f>
        <v/>
      </c>
      <c r="BG76" s="4" t="str">
        <f>IF('DOCENTI-CLASSI-MATERIE'!$B148="ITP",IF(ISBLANK(ORARIO!#REF!)=TRUE,"",ORARIO!#REF!),"")</f>
        <v/>
      </c>
      <c r="BH76" s="4" t="str">
        <f>IF('DOCENTI-CLASSI-MATERIE'!$B148="ITP",IF(ISBLANK(ORARIO!#REF!)=TRUE,"",ORARIO!#REF!),"")</f>
        <v/>
      </c>
      <c r="BI76" s="6" t="str">
        <f>IF('DOCENTI-CLASSI-MATERIE'!$B148="ITP",IF(ISBLANK(ORARIO!#REF!)=TRUE,"",ORARIO!#REF!),"")</f>
        <v/>
      </c>
    </row>
    <row r="77" spans="1:61" ht="20.100000000000001" customHeight="1">
      <c r="A77" s="79" t="str">
        <f>IF('DOCENTI-CLASSI-MATERIE'!B150="ITP",'DOCENTI-CLASSI-MATERIE'!A150,"")</f>
        <v/>
      </c>
      <c r="B77" s="5" t="str">
        <f>IF('DOCENTI-CLASSI-MATERIE'!$B150="ITP",IF(ISBLANK(ORARIO!C77)=TRUE,"",ORARIO!C77),"")</f>
        <v/>
      </c>
      <c r="C77" s="4" t="str">
        <f>IF('DOCENTI-CLASSI-MATERIE'!$B150="ITP",IF(ISBLANK(ORARIO!D77)=TRUE,"",ORARIO!D77),"")</f>
        <v/>
      </c>
      <c r="D77" s="4" t="str">
        <f>IF('DOCENTI-CLASSI-MATERIE'!$B150="ITP",IF(ISBLANK(ORARIO!E77)=TRUE,"",ORARIO!E77),"")</f>
        <v/>
      </c>
      <c r="E77" s="4" t="str">
        <f>IF('DOCENTI-CLASSI-MATERIE'!$B150="ITP",IF(ISBLANK(ORARIO!F77)=TRUE,"",ORARIO!F77),"")</f>
        <v/>
      </c>
      <c r="F77" s="4" t="str">
        <f>IF('DOCENTI-CLASSI-MATERIE'!$B150="ITP",IF(ISBLANK(ORARIO!G77)=TRUE,"",ORARIO!G77),"")</f>
        <v/>
      </c>
      <c r="G77" s="4" t="str">
        <f>IF('DOCENTI-CLASSI-MATERIE'!$B150="ITP",IF(ISBLANK(ORARIO!#REF!)=TRUE,"",ORARIO!#REF!),"")</f>
        <v/>
      </c>
      <c r="H77" s="4" t="str">
        <f>IF('DOCENTI-CLASSI-MATERIE'!$B150="ITP",IF(ISBLANK(ORARIO!#REF!)=TRUE,"",ORARIO!#REF!),"")</f>
        <v/>
      </c>
      <c r="I77" s="4" t="str">
        <f>IF('DOCENTI-CLASSI-MATERIE'!$B150="ITP",IF(ISBLANK(ORARIO!#REF!)=TRUE,"",ORARIO!#REF!),"")</f>
        <v/>
      </c>
      <c r="J77" s="4" t="str">
        <f>IF('DOCENTI-CLASSI-MATERIE'!$B150="ITP",IF(ISBLANK(ORARIO!#REF!)=TRUE,"",ORARIO!#REF!),"")</f>
        <v/>
      </c>
      <c r="K77" s="6" t="str">
        <f>IF('DOCENTI-CLASSI-MATERIE'!$B150="ITP",IF(ISBLANK(ORARIO!#REF!)=TRUE,"",ORARIO!#REF!),"")</f>
        <v/>
      </c>
      <c r="L77" s="5" t="str">
        <f>IF('DOCENTI-CLASSI-MATERIE'!$B150="ITP",IF(ISBLANK(ORARIO!H77)=TRUE,"",ORARIO!H77),"")</f>
        <v/>
      </c>
      <c r="M77" s="4" t="str">
        <f>IF('DOCENTI-CLASSI-MATERIE'!$B150="ITP",IF(ISBLANK(ORARIO!I77)=TRUE,"",ORARIO!I77),"")</f>
        <v/>
      </c>
      <c r="N77" s="4" t="str">
        <f>IF('DOCENTI-CLASSI-MATERIE'!$B150="ITP",IF(ISBLANK(ORARIO!J77)=TRUE,"",ORARIO!J77),"")</f>
        <v/>
      </c>
      <c r="O77" s="4" t="str">
        <f>IF('DOCENTI-CLASSI-MATERIE'!$B150="ITP",IF(ISBLANK(ORARIO!K77)=TRUE,"",ORARIO!K77),"")</f>
        <v/>
      </c>
      <c r="P77" s="4" t="str">
        <f>IF('DOCENTI-CLASSI-MATERIE'!$B150="ITP",IF(ISBLANK(ORARIO!L77)=TRUE,"",ORARIO!L77),"")</f>
        <v/>
      </c>
      <c r="Q77" s="4" t="str">
        <f>IF('DOCENTI-CLASSI-MATERIE'!$B150="ITP",IF(ISBLANK(ORARIO!M77)=TRUE,"",ORARIO!M77),"")</f>
        <v/>
      </c>
      <c r="R77" s="4" t="str">
        <f>IF('DOCENTI-CLASSI-MATERIE'!$B150="ITP",IF(ISBLANK(ORARIO!#REF!)=TRUE,"",ORARIO!#REF!),"")</f>
        <v/>
      </c>
      <c r="S77" s="4" t="str">
        <f>IF('DOCENTI-CLASSI-MATERIE'!$B150="ITP",IF(ISBLANK(ORARIO!#REF!)=TRUE,"",ORARIO!#REF!),"")</f>
        <v/>
      </c>
      <c r="T77" s="4" t="str">
        <f>IF('DOCENTI-CLASSI-MATERIE'!$B150="ITP",IF(ISBLANK(ORARIO!#REF!)=TRUE,"",ORARIO!#REF!),"")</f>
        <v/>
      </c>
      <c r="U77" s="6" t="str">
        <f>IF('DOCENTI-CLASSI-MATERIE'!$B150="ITP",IF(ISBLANK(ORARIO!#REF!)=TRUE,"",ORARIO!#REF!),"")</f>
        <v/>
      </c>
      <c r="V77" s="5" t="str">
        <f>IF('DOCENTI-CLASSI-MATERIE'!$B150="ITP",IF(ISBLANK(ORARIO!N77)=TRUE,"",ORARIO!N77),"")</f>
        <v/>
      </c>
      <c r="W77" s="4" t="str">
        <f>IF('DOCENTI-CLASSI-MATERIE'!$B150="ITP",IF(ISBLANK(ORARIO!O77)=TRUE,"",ORARIO!O77),"")</f>
        <v/>
      </c>
      <c r="X77" s="4" t="str">
        <f>IF('DOCENTI-CLASSI-MATERIE'!$B150="ITP",IF(ISBLANK(ORARIO!P77)=TRUE,"",ORARIO!P77),"")</f>
        <v/>
      </c>
      <c r="Y77" s="4" t="str">
        <f>IF('DOCENTI-CLASSI-MATERIE'!$B150="ITP",IF(ISBLANK(ORARIO!Q77)=TRUE,"",ORARIO!Q77),"")</f>
        <v/>
      </c>
      <c r="Z77" s="4" t="str">
        <f>IF('DOCENTI-CLASSI-MATERIE'!$B150="ITP",IF(ISBLANK(ORARIO!R77)=TRUE,"",ORARIO!R77),"")</f>
        <v/>
      </c>
      <c r="AA77" s="4" t="str">
        <f>IF('DOCENTI-CLASSI-MATERIE'!$B150="ITP",IF(ISBLANK(ORARIO!S77)=TRUE,"",ORARIO!S77),"")</f>
        <v/>
      </c>
      <c r="AB77" s="4" t="str">
        <f>IF('DOCENTI-CLASSI-MATERIE'!$B150="ITP",IF(ISBLANK(ORARIO!#REF!)=TRUE,"",ORARIO!#REF!),"")</f>
        <v/>
      </c>
      <c r="AC77" s="4" t="str">
        <f>IF('DOCENTI-CLASSI-MATERIE'!$B150="ITP",IF(ISBLANK(ORARIO!#REF!)=TRUE,"",ORARIO!#REF!),"")</f>
        <v/>
      </c>
      <c r="AD77" s="4" t="str">
        <f>IF('DOCENTI-CLASSI-MATERIE'!$B150="ITP",IF(ISBLANK(ORARIO!#REF!)=TRUE,"",ORARIO!#REF!),"")</f>
        <v/>
      </c>
      <c r="AE77" s="6" t="str">
        <f>IF('DOCENTI-CLASSI-MATERIE'!$B150="ITP",IF(ISBLANK(ORARIO!#REF!)=TRUE,"",ORARIO!#REF!),"")</f>
        <v/>
      </c>
      <c r="AF77" s="5" t="str">
        <f>IF('DOCENTI-CLASSI-MATERIE'!$B150="ITP",IF(ISBLANK(ORARIO!T77)=TRUE,"",ORARIO!T77),"")</f>
        <v/>
      </c>
      <c r="AG77" s="4" t="str">
        <f>IF('DOCENTI-CLASSI-MATERIE'!$B150="ITP",IF(ISBLANK(ORARIO!U77)=TRUE,"",ORARIO!U77),"")</f>
        <v/>
      </c>
      <c r="AH77" s="4" t="str">
        <f>IF('DOCENTI-CLASSI-MATERIE'!$B150="ITP",IF(ISBLANK(ORARIO!V77)=TRUE,"",ORARIO!V77),"")</f>
        <v/>
      </c>
      <c r="AI77" s="4" t="str">
        <f>IF('DOCENTI-CLASSI-MATERIE'!$B150="ITP",IF(ISBLANK(ORARIO!W77)=TRUE,"",ORARIO!W77),"")</f>
        <v/>
      </c>
      <c r="AJ77" s="4" t="str">
        <f>IF('DOCENTI-CLASSI-MATERIE'!$B150="ITP",IF(ISBLANK(ORARIO!X77)=TRUE,"",ORARIO!X77),"")</f>
        <v/>
      </c>
      <c r="AK77" s="4" t="str">
        <f>IF('DOCENTI-CLASSI-MATERIE'!$B150="ITP",IF(ISBLANK(ORARIO!Y77)=TRUE,"",ORARIO!Y77),"")</f>
        <v/>
      </c>
      <c r="AL77" s="4" t="str">
        <f>IF('DOCENTI-CLASSI-MATERIE'!$B150="ITP",IF(ISBLANK(ORARIO!#REF!)=TRUE,"",ORARIO!#REF!),"")</f>
        <v/>
      </c>
      <c r="AM77" s="4" t="str">
        <f>IF('DOCENTI-CLASSI-MATERIE'!$B150="ITP",IF(ISBLANK(ORARIO!#REF!)=TRUE,"",ORARIO!#REF!),"")</f>
        <v/>
      </c>
      <c r="AN77" s="4" t="str">
        <f>IF('DOCENTI-CLASSI-MATERIE'!$B150="ITP",IF(ISBLANK(ORARIO!#REF!)=TRUE,"",ORARIO!#REF!),"")</f>
        <v/>
      </c>
      <c r="AO77" s="6" t="str">
        <f>IF('DOCENTI-CLASSI-MATERIE'!$B150="ITP",IF(ISBLANK(ORARIO!#REF!)=TRUE,"",ORARIO!#REF!),"")</f>
        <v/>
      </c>
      <c r="AP77" s="5" t="str">
        <f>IF('DOCENTI-CLASSI-MATERIE'!$B150="ITP",IF(ISBLANK(ORARIO!Z77)=TRUE,"",ORARIO!Z77),"")</f>
        <v/>
      </c>
      <c r="AQ77" s="4" t="str">
        <f>IF('DOCENTI-CLASSI-MATERIE'!$B150="ITP",IF(ISBLANK(ORARIO!AA77)=TRUE,"",ORARIO!AA77),"")</f>
        <v/>
      </c>
      <c r="AR77" s="4" t="str">
        <f>IF('DOCENTI-CLASSI-MATERIE'!$B150="ITP",IF(ISBLANK(ORARIO!AB77)=TRUE,"",ORARIO!AB77),"")</f>
        <v/>
      </c>
      <c r="AS77" s="4" t="str">
        <f>IF('DOCENTI-CLASSI-MATERIE'!$B150="ITP",IF(ISBLANK(ORARIO!AC77)=TRUE,"",ORARIO!AC77),"")</f>
        <v/>
      </c>
      <c r="AT77" s="4" t="str">
        <f>IF('DOCENTI-CLASSI-MATERIE'!$B150="ITP",IF(ISBLANK(ORARIO!AD77)=TRUE,"",ORARIO!AD77),"")</f>
        <v/>
      </c>
      <c r="AU77" s="4" t="str">
        <f>IF('DOCENTI-CLASSI-MATERIE'!$B150="ITP",IF(ISBLANK(ORARIO!#REF!)=TRUE,"",ORARIO!#REF!),"")</f>
        <v/>
      </c>
      <c r="AV77" s="4" t="str">
        <f>IF('DOCENTI-CLASSI-MATERIE'!$B150="ITP",IF(ISBLANK(ORARIO!#REF!)=TRUE,"",ORARIO!#REF!),"")</f>
        <v/>
      </c>
      <c r="AW77" s="4" t="str">
        <f>IF('DOCENTI-CLASSI-MATERIE'!$B150="ITP",IF(ISBLANK(ORARIO!#REF!)=TRUE,"",ORARIO!#REF!),"")</f>
        <v/>
      </c>
      <c r="AX77" s="4" t="str">
        <f>IF('DOCENTI-CLASSI-MATERIE'!$B150="ITP",IF(ISBLANK(ORARIO!#REF!)=TRUE,"",ORARIO!#REF!),"")</f>
        <v/>
      </c>
      <c r="AY77" s="6" t="str">
        <f>IF('DOCENTI-CLASSI-MATERIE'!$B150="ITP",IF(ISBLANK(ORARIO!#REF!)=TRUE,"",ORARIO!#REF!),"")</f>
        <v/>
      </c>
      <c r="AZ77" s="5" t="str">
        <f>IF('DOCENTI-CLASSI-MATERIE'!$B150="ITP",IF(ISBLANK(ORARIO!AE77)=TRUE,"",ORARIO!AE77),"")</f>
        <v/>
      </c>
      <c r="BA77" s="4" t="str">
        <f>IF('DOCENTI-CLASSI-MATERIE'!$B150="ITP",IF(ISBLANK(ORARIO!AF77)=TRUE,"",ORARIO!AF77),"")</f>
        <v/>
      </c>
      <c r="BB77" s="4" t="str">
        <f>IF('DOCENTI-CLASSI-MATERIE'!$B150="ITP",IF(ISBLANK(ORARIO!AG77)=TRUE,"",ORARIO!AG77),"")</f>
        <v/>
      </c>
      <c r="BC77" s="4" t="str">
        <f>IF('DOCENTI-CLASSI-MATERIE'!$B150="ITP",IF(ISBLANK(ORARIO!AH77)=TRUE,"",ORARIO!AH77),"")</f>
        <v/>
      </c>
      <c r="BD77" s="4" t="str">
        <f>IF('DOCENTI-CLASSI-MATERIE'!$B150="ITP",IF(ISBLANK(ORARIO!AI77)=TRUE,"",ORARIO!AI77),"")</f>
        <v/>
      </c>
      <c r="BE77" s="4" t="str">
        <f>IF('DOCENTI-CLASSI-MATERIE'!$B150="ITP",IF(ISBLANK(ORARIO!#REF!)=TRUE,"",ORARIO!#REF!),"")</f>
        <v/>
      </c>
      <c r="BF77" s="4" t="str">
        <f>IF('DOCENTI-CLASSI-MATERIE'!$B150="ITP",IF(ISBLANK(ORARIO!#REF!)=TRUE,"",ORARIO!#REF!),"")</f>
        <v/>
      </c>
      <c r="BG77" s="4" t="str">
        <f>IF('DOCENTI-CLASSI-MATERIE'!$B150="ITP",IF(ISBLANK(ORARIO!#REF!)=TRUE,"",ORARIO!#REF!),"")</f>
        <v/>
      </c>
      <c r="BH77" s="4" t="str">
        <f>IF('DOCENTI-CLASSI-MATERIE'!$B150="ITP",IF(ISBLANK(ORARIO!#REF!)=TRUE,"",ORARIO!#REF!),"")</f>
        <v/>
      </c>
      <c r="BI77" s="6" t="str">
        <f>IF('DOCENTI-CLASSI-MATERIE'!$B150="ITP",IF(ISBLANK(ORARIO!#REF!)=TRUE,"",ORARIO!#REF!),"")</f>
        <v/>
      </c>
    </row>
    <row r="78" spans="1:61" ht="20.100000000000001" customHeight="1">
      <c r="A78" s="79" t="str">
        <f>IF('DOCENTI-CLASSI-MATERIE'!B152="ITP",'DOCENTI-CLASSI-MATERIE'!A152,"")</f>
        <v/>
      </c>
      <c r="B78" s="5" t="str">
        <f>IF('DOCENTI-CLASSI-MATERIE'!$B152="ITP",IF(ISBLANK(ORARIO!C78)=TRUE,"",ORARIO!C78),"")</f>
        <v/>
      </c>
      <c r="C78" s="4" t="str">
        <f>IF('DOCENTI-CLASSI-MATERIE'!$B152="ITP",IF(ISBLANK(ORARIO!D78)=TRUE,"",ORARIO!D78),"")</f>
        <v/>
      </c>
      <c r="D78" s="4" t="str">
        <f>IF('DOCENTI-CLASSI-MATERIE'!$B152="ITP",IF(ISBLANK(ORARIO!E78)=TRUE,"",ORARIO!E78),"")</f>
        <v/>
      </c>
      <c r="E78" s="4" t="str">
        <f>IF('DOCENTI-CLASSI-MATERIE'!$B152="ITP",IF(ISBLANK(ORARIO!F78)=TRUE,"",ORARIO!F78),"")</f>
        <v/>
      </c>
      <c r="F78" s="4" t="str">
        <f>IF('DOCENTI-CLASSI-MATERIE'!$B152="ITP",IF(ISBLANK(ORARIO!G78)=TRUE,"",ORARIO!G78),"")</f>
        <v/>
      </c>
      <c r="G78" s="4" t="str">
        <f>IF('DOCENTI-CLASSI-MATERIE'!$B152="ITP",IF(ISBLANK(ORARIO!#REF!)=TRUE,"",ORARIO!#REF!),"")</f>
        <v/>
      </c>
      <c r="H78" s="4" t="str">
        <f>IF('DOCENTI-CLASSI-MATERIE'!$B152="ITP",IF(ISBLANK(ORARIO!#REF!)=TRUE,"",ORARIO!#REF!),"")</f>
        <v/>
      </c>
      <c r="I78" s="4" t="str">
        <f>IF('DOCENTI-CLASSI-MATERIE'!$B152="ITP",IF(ISBLANK(ORARIO!#REF!)=TRUE,"",ORARIO!#REF!),"")</f>
        <v/>
      </c>
      <c r="J78" s="4" t="str">
        <f>IF('DOCENTI-CLASSI-MATERIE'!$B152="ITP",IF(ISBLANK(ORARIO!#REF!)=TRUE,"",ORARIO!#REF!),"")</f>
        <v/>
      </c>
      <c r="K78" s="6" t="str">
        <f>IF('DOCENTI-CLASSI-MATERIE'!$B152="ITP",IF(ISBLANK(ORARIO!#REF!)=TRUE,"",ORARIO!#REF!),"")</f>
        <v/>
      </c>
      <c r="L78" s="5" t="str">
        <f>IF('DOCENTI-CLASSI-MATERIE'!$B152="ITP",IF(ISBLANK(ORARIO!H78)=TRUE,"",ORARIO!H78),"")</f>
        <v/>
      </c>
      <c r="M78" s="4" t="str">
        <f>IF('DOCENTI-CLASSI-MATERIE'!$B152="ITP",IF(ISBLANK(ORARIO!I78)=TRUE,"",ORARIO!I78),"")</f>
        <v/>
      </c>
      <c r="N78" s="4" t="str">
        <f>IF('DOCENTI-CLASSI-MATERIE'!$B152="ITP",IF(ISBLANK(ORARIO!J78)=TRUE,"",ORARIO!J78),"")</f>
        <v/>
      </c>
      <c r="O78" s="4" t="str">
        <f>IF('DOCENTI-CLASSI-MATERIE'!$B152="ITP",IF(ISBLANK(ORARIO!K78)=TRUE,"",ORARIO!K78),"")</f>
        <v/>
      </c>
      <c r="P78" s="4" t="str">
        <f>IF('DOCENTI-CLASSI-MATERIE'!$B152="ITP",IF(ISBLANK(ORARIO!L78)=TRUE,"",ORARIO!L78),"")</f>
        <v/>
      </c>
      <c r="Q78" s="4" t="str">
        <f>IF('DOCENTI-CLASSI-MATERIE'!$B152="ITP",IF(ISBLANK(ORARIO!M78)=TRUE,"",ORARIO!M78),"")</f>
        <v/>
      </c>
      <c r="R78" s="4" t="str">
        <f>IF('DOCENTI-CLASSI-MATERIE'!$B152="ITP",IF(ISBLANK(ORARIO!#REF!)=TRUE,"",ORARIO!#REF!),"")</f>
        <v/>
      </c>
      <c r="S78" s="4" t="str">
        <f>IF('DOCENTI-CLASSI-MATERIE'!$B152="ITP",IF(ISBLANK(ORARIO!#REF!)=TRUE,"",ORARIO!#REF!),"")</f>
        <v/>
      </c>
      <c r="T78" s="4" t="str">
        <f>IF('DOCENTI-CLASSI-MATERIE'!$B152="ITP",IF(ISBLANK(ORARIO!#REF!)=TRUE,"",ORARIO!#REF!),"")</f>
        <v/>
      </c>
      <c r="U78" s="6" t="str">
        <f>IF('DOCENTI-CLASSI-MATERIE'!$B152="ITP",IF(ISBLANK(ORARIO!#REF!)=TRUE,"",ORARIO!#REF!),"")</f>
        <v/>
      </c>
      <c r="V78" s="5" t="str">
        <f>IF('DOCENTI-CLASSI-MATERIE'!$B152="ITP",IF(ISBLANK(ORARIO!N78)=TRUE,"",ORARIO!N78),"")</f>
        <v/>
      </c>
      <c r="W78" s="4" t="str">
        <f>IF('DOCENTI-CLASSI-MATERIE'!$B152="ITP",IF(ISBLANK(ORARIO!O78)=TRUE,"",ORARIO!O78),"")</f>
        <v/>
      </c>
      <c r="X78" s="4" t="str">
        <f>IF('DOCENTI-CLASSI-MATERIE'!$B152="ITP",IF(ISBLANK(ORARIO!P78)=TRUE,"",ORARIO!P78),"")</f>
        <v/>
      </c>
      <c r="Y78" s="4" t="str">
        <f>IF('DOCENTI-CLASSI-MATERIE'!$B152="ITP",IF(ISBLANK(ORARIO!Q78)=TRUE,"",ORARIO!Q78),"")</f>
        <v/>
      </c>
      <c r="Z78" s="4" t="str">
        <f>IF('DOCENTI-CLASSI-MATERIE'!$B152="ITP",IF(ISBLANK(ORARIO!R78)=TRUE,"",ORARIO!R78),"")</f>
        <v/>
      </c>
      <c r="AA78" s="4" t="str">
        <f>IF('DOCENTI-CLASSI-MATERIE'!$B152="ITP",IF(ISBLANK(ORARIO!S78)=TRUE,"",ORARIO!S78),"")</f>
        <v/>
      </c>
      <c r="AB78" s="4" t="str">
        <f>IF('DOCENTI-CLASSI-MATERIE'!$B152="ITP",IF(ISBLANK(ORARIO!#REF!)=TRUE,"",ORARIO!#REF!),"")</f>
        <v/>
      </c>
      <c r="AC78" s="4" t="str">
        <f>IF('DOCENTI-CLASSI-MATERIE'!$B152="ITP",IF(ISBLANK(ORARIO!#REF!)=TRUE,"",ORARIO!#REF!),"")</f>
        <v/>
      </c>
      <c r="AD78" s="4" t="str">
        <f>IF('DOCENTI-CLASSI-MATERIE'!$B152="ITP",IF(ISBLANK(ORARIO!#REF!)=TRUE,"",ORARIO!#REF!),"")</f>
        <v/>
      </c>
      <c r="AE78" s="6" t="str">
        <f>IF('DOCENTI-CLASSI-MATERIE'!$B152="ITP",IF(ISBLANK(ORARIO!#REF!)=TRUE,"",ORARIO!#REF!),"")</f>
        <v/>
      </c>
      <c r="AF78" s="5" t="str">
        <f>IF('DOCENTI-CLASSI-MATERIE'!$B152="ITP",IF(ISBLANK(ORARIO!T78)=TRUE,"",ORARIO!T78),"")</f>
        <v/>
      </c>
      <c r="AG78" s="4" t="str">
        <f>IF('DOCENTI-CLASSI-MATERIE'!$B152="ITP",IF(ISBLANK(ORARIO!U78)=TRUE,"",ORARIO!U78),"")</f>
        <v/>
      </c>
      <c r="AH78" s="4" t="str">
        <f>IF('DOCENTI-CLASSI-MATERIE'!$B152="ITP",IF(ISBLANK(ORARIO!V78)=TRUE,"",ORARIO!V78),"")</f>
        <v/>
      </c>
      <c r="AI78" s="4" t="str">
        <f>IF('DOCENTI-CLASSI-MATERIE'!$B152="ITP",IF(ISBLANK(ORARIO!W78)=TRUE,"",ORARIO!W78),"")</f>
        <v/>
      </c>
      <c r="AJ78" s="4" t="str">
        <f>IF('DOCENTI-CLASSI-MATERIE'!$B152="ITP",IF(ISBLANK(ORARIO!X78)=TRUE,"",ORARIO!X78),"")</f>
        <v/>
      </c>
      <c r="AK78" s="4" t="str">
        <f>IF('DOCENTI-CLASSI-MATERIE'!$B152="ITP",IF(ISBLANK(ORARIO!Y78)=TRUE,"",ORARIO!Y78),"")</f>
        <v/>
      </c>
      <c r="AL78" s="4" t="str">
        <f>IF('DOCENTI-CLASSI-MATERIE'!$B152="ITP",IF(ISBLANK(ORARIO!#REF!)=TRUE,"",ORARIO!#REF!),"")</f>
        <v/>
      </c>
      <c r="AM78" s="4" t="str">
        <f>IF('DOCENTI-CLASSI-MATERIE'!$B152="ITP",IF(ISBLANK(ORARIO!#REF!)=TRUE,"",ORARIO!#REF!),"")</f>
        <v/>
      </c>
      <c r="AN78" s="4" t="str">
        <f>IF('DOCENTI-CLASSI-MATERIE'!$B152="ITP",IF(ISBLANK(ORARIO!#REF!)=TRUE,"",ORARIO!#REF!),"")</f>
        <v/>
      </c>
      <c r="AO78" s="6" t="str">
        <f>IF('DOCENTI-CLASSI-MATERIE'!$B152="ITP",IF(ISBLANK(ORARIO!#REF!)=TRUE,"",ORARIO!#REF!),"")</f>
        <v/>
      </c>
      <c r="AP78" s="5" t="str">
        <f>IF('DOCENTI-CLASSI-MATERIE'!$B152="ITP",IF(ISBLANK(ORARIO!Z78)=TRUE,"",ORARIO!Z78),"")</f>
        <v/>
      </c>
      <c r="AQ78" s="4" t="str">
        <f>IF('DOCENTI-CLASSI-MATERIE'!$B152="ITP",IF(ISBLANK(ORARIO!AA78)=TRUE,"",ORARIO!AA78),"")</f>
        <v/>
      </c>
      <c r="AR78" s="4" t="str">
        <f>IF('DOCENTI-CLASSI-MATERIE'!$B152="ITP",IF(ISBLANK(ORARIO!AB78)=TRUE,"",ORARIO!AB78),"")</f>
        <v/>
      </c>
      <c r="AS78" s="4" t="str">
        <f>IF('DOCENTI-CLASSI-MATERIE'!$B152="ITP",IF(ISBLANK(ORARIO!AC78)=TRUE,"",ORARIO!AC78),"")</f>
        <v/>
      </c>
      <c r="AT78" s="4" t="str">
        <f>IF('DOCENTI-CLASSI-MATERIE'!$B152="ITP",IF(ISBLANK(ORARIO!AD78)=TRUE,"",ORARIO!AD78),"")</f>
        <v/>
      </c>
      <c r="AU78" s="4" t="str">
        <f>IF('DOCENTI-CLASSI-MATERIE'!$B152="ITP",IF(ISBLANK(ORARIO!#REF!)=TRUE,"",ORARIO!#REF!),"")</f>
        <v/>
      </c>
      <c r="AV78" s="4" t="str">
        <f>IF('DOCENTI-CLASSI-MATERIE'!$B152="ITP",IF(ISBLANK(ORARIO!#REF!)=TRUE,"",ORARIO!#REF!),"")</f>
        <v/>
      </c>
      <c r="AW78" s="4" t="str">
        <f>IF('DOCENTI-CLASSI-MATERIE'!$B152="ITP",IF(ISBLANK(ORARIO!#REF!)=TRUE,"",ORARIO!#REF!),"")</f>
        <v/>
      </c>
      <c r="AX78" s="4" t="str">
        <f>IF('DOCENTI-CLASSI-MATERIE'!$B152="ITP",IF(ISBLANK(ORARIO!#REF!)=TRUE,"",ORARIO!#REF!),"")</f>
        <v/>
      </c>
      <c r="AY78" s="6" t="str">
        <f>IF('DOCENTI-CLASSI-MATERIE'!$B152="ITP",IF(ISBLANK(ORARIO!#REF!)=TRUE,"",ORARIO!#REF!),"")</f>
        <v/>
      </c>
      <c r="AZ78" s="5" t="str">
        <f>IF('DOCENTI-CLASSI-MATERIE'!$B152="ITP",IF(ISBLANK(ORARIO!AE78)=TRUE,"",ORARIO!AE78),"")</f>
        <v/>
      </c>
      <c r="BA78" s="4" t="str">
        <f>IF('DOCENTI-CLASSI-MATERIE'!$B152="ITP",IF(ISBLANK(ORARIO!AF78)=TRUE,"",ORARIO!AF78),"")</f>
        <v/>
      </c>
      <c r="BB78" s="4" t="str">
        <f>IF('DOCENTI-CLASSI-MATERIE'!$B152="ITP",IF(ISBLANK(ORARIO!AG78)=TRUE,"",ORARIO!AG78),"")</f>
        <v/>
      </c>
      <c r="BC78" s="4" t="str">
        <f>IF('DOCENTI-CLASSI-MATERIE'!$B152="ITP",IF(ISBLANK(ORARIO!AH78)=TRUE,"",ORARIO!AH78),"")</f>
        <v/>
      </c>
      <c r="BD78" s="4" t="str">
        <f>IF('DOCENTI-CLASSI-MATERIE'!$B152="ITP",IF(ISBLANK(ORARIO!AI78)=TRUE,"",ORARIO!AI78),"")</f>
        <v/>
      </c>
      <c r="BE78" s="4" t="str">
        <f>IF('DOCENTI-CLASSI-MATERIE'!$B152="ITP",IF(ISBLANK(ORARIO!#REF!)=TRUE,"",ORARIO!#REF!),"")</f>
        <v/>
      </c>
      <c r="BF78" s="4" t="str">
        <f>IF('DOCENTI-CLASSI-MATERIE'!$B152="ITP",IF(ISBLANK(ORARIO!#REF!)=TRUE,"",ORARIO!#REF!),"")</f>
        <v/>
      </c>
      <c r="BG78" s="4" t="str">
        <f>IF('DOCENTI-CLASSI-MATERIE'!$B152="ITP",IF(ISBLANK(ORARIO!#REF!)=TRUE,"",ORARIO!#REF!),"")</f>
        <v/>
      </c>
      <c r="BH78" s="4" t="str">
        <f>IF('DOCENTI-CLASSI-MATERIE'!$B152="ITP",IF(ISBLANK(ORARIO!#REF!)=TRUE,"",ORARIO!#REF!),"")</f>
        <v/>
      </c>
      <c r="BI78" s="6" t="str">
        <f>IF('DOCENTI-CLASSI-MATERIE'!$B152="ITP",IF(ISBLANK(ORARIO!#REF!)=TRUE,"",ORARIO!#REF!),"")</f>
        <v/>
      </c>
    </row>
    <row r="79" spans="1:61" ht="20.100000000000001" customHeight="1">
      <c r="A79" s="79" t="str">
        <f>IF('DOCENTI-CLASSI-MATERIE'!B154="ITP",'DOCENTI-CLASSI-MATERIE'!A154,"")</f>
        <v/>
      </c>
      <c r="B79" s="5" t="str">
        <f>IF('DOCENTI-CLASSI-MATERIE'!$B154="ITP",IF(ISBLANK(ORARIO!C79)=TRUE,"",ORARIO!C79),"")</f>
        <v/>
      </c>
      <c r="C79" s="4" t="str">
        <f>IF('DOCENTI-CLASSI-MATERIE'!$B154="ITP",IF(ISBLANK(ORARIO!D79)=TRUE,"",ORARIO!D79),"")</f>
        <v/>
      </c>
      <c r="D79" s="4" t="str">
        <f>IF('DOCENTI-CLASSI-MATERIE'!$B154="ITP",IF(ISBLANK(ORARIO!E79)=TRUE,"",ORARIO!E79),"")</f>
        <v/>
      </c>
      <c r="E79" s="4" t="str">
        <f>IF('DOCENTI-CLASSI-MATERIE'!$B154="ITP",IF(ISBLANK(ORARIO!F79)=TRUE,"",ORARIO!F79),"")</f>
        <v/>
      </c>
      <c r="F79" s="4" t="str">
        <f>IF('DOCENTI-CLASSI-MATERIE'!$B154="ITP",IF(ISBLANK(ORARIO!G79)=TRUE,"",ORARIO!G79),"")</f>
        <v/>
      </c>
      <c r="G79" s="4" t="str">
        <f>IF('DOCENTI-CLASSI-MATERIE'!$B154="ITP",IF(ISBLANK(ORARIO!#REF!)=TRUE,"",ORARIO!#REF!),"")</f>
        <v/>
      </c>
      <c r="H79" s="4" t="str">
        <f>IF('DOCENTI-CLASSI-MATERIE'!$B154="ITP",IF(ISBLANK(ORARIO!#REF!)=TRUE,"",ORARIO!#REF!),"")</f>
        <v/>
      </c>
      <c r="I79" s="4" t="str">
        <f>IF('DOCENTI-CLASSI-MATERIE'!$B154="ITP",IF(ISBLANK(ORARIO!#REF!)=TRUE,"",ORARIO!#REF!),"")</f>
        <v/>
      </c>
      <c r="J79" s="4" t="str">
        <f>IF('DOCENTI-CLASSI-MATERIE'!$B154="ITP",IF(ISBLANK(ORARIO!#REF!)=TRUE,"",ORARIO!#REF!),"")</f>
        <v/>
      </c>
      <c r="K79" s="6" t="str">
        <f>IF('DOCENTI-CLASSI-MATERIE'!$B154="ITP",IF(ISBLANK(ORARIO!#REF!)=TRUE,"",ORARIO!#REF!),"")</f>
        <v/>
      </c>
      <c r="L79" s="5" t="str">
        <f>IF('DOCENTI-CLASSI-MATERIE'!$B154="ITP",IF(ISBLANK(ORARIO!H79)=TRUE,"",ORARIO!H79),"")</f>
        <v/>
      </c>
      <c r="M79" s="4" t="str">
        <f>IF('DOCENTI-CLASSI-MATERIE'!$B154="ITP",IF(ISBLANK(ORARIO!I79)=TRUE,"",ORARIO!I79),"")</f>
        <v/>
      </c>
      <c r="N79" s="4" t="str">
        <f>IF('DOCENTI-CLASSI-MATERIE'!$B154="ITP",IF(ISBLANK(ORARIO!J79)=TRUE,"",ORARIO!J79),"")</f>
        <v/>
      </c>
      <c r="O79" s="4" t="str">
        <f>IF('DOCENTI-CLASSI-MATERIE'!$B154="ITP",IF(ISBLANK(ORARIO!K79)=TRUE,"",ORARIO!K79),"")</f>
        <v/>
      </c>
      <c r="P79" s="4" t="str">
        <f>IF('DOCENTI-CLASSI-MATERIE'!$B154="ITP",IF(ISBLANK(ORARIO!L79)=TRUE,"",ORARIO!L79),"")</f>
        <v/>
      </c>
      <c r="Q79" s="4" t="str">
        <f>IF('DOCENTI-CLASSI-MATERIE'!$B154="ITP",IF(ISBLANK(ORARIO!M79)=TRUE,"",ORARIO!M79),"")</f>
        <v/>
      </c>
      <c r="R79" s="4" t="str">
        <f>IF('DOCENTI-CLASSI-MATERIE'!$B154="ITP",IF(ISBLANK(ORARIO!#REF!)=TRUE,"",ORARIO!#REF!),"")</f>
        <v/>
      </c>
      <c r="S79" s="4" t="str">
        <f>IF('DOCENTI-CLASSI-MATERIE'!$B154="ITP",IF(ISBLANK(ORARIO!#REF!)=TRUE,"",ORARIO!#REF!),"")</f>
        <v/>
      </c>
      <c r="T79" s="4" t="str">
        <f>IF('DOCENTI-CLASSI-MATERIE'!$B154="ITP",IF(ISBLANK(ORARIO!#REF!)=TRUE,"",ORARIO!#REF!),"")</f>
        <v/>
      </c>
      <c r="U79" s="6" t="str">
        <f>IF('DOCENTI-CLASSI-MATERIE'!$B154="ITP",IF(ISBLANK(ORARIO!#REF!)=TRUE,"",ORARIO!#REF!),"")</f>
        <v/>
      </c>
      <c r="V79" s="5" t="str">
        <f>IF('DOCENTI-CLASSI-MATERIE'!$B154="ITP",IF(ISBLANK(ORARIO!N79)=TRUE,"",ORARIO!N79),"")</f>
        <v/>
      </c>
      <c r="W79" s="4" t="str">
        <f>IF('DOCENTI-CLASSI-MATERIE'!$B154="ITP",IF(ISBLANK(ORARIO!O79)=TRUE,"",ORARIO!O79),"")</f>
        <v/>
      </c>
      <c r="X79" s="4" t="str">
        <f>IF('DOCENTI-CLASSI-MATERIE'!$B154="ITP",IF(ISBLANK(ORARIO!P79)=TRUE,"",ORARIO!P79),"")</f>
        <v/>
      </c>
      <c r="Y79" s="4" t="str">
        <f>IF('DOCENTI-CLASSI-MATERIE'!$B154="ITP",IF(ISBLANK(ORARIO!Q79)=TRUE,"",ORARIO!Q79),"")</f>
        <v/>
      </c>
      <c r="Z79" s="4" t="str">
        <f>IF('DOCENTI-CLASSI-MATERIE'!$B154="ITP",IF(ISBLANK(ORARIO!R79)=TRUE,"",ORARIO!R79),"")</f>
        <v/>
      </c>
      <c r="AA79" s="4" t="str">
        <f>IF('DOCENTI-CLASSI-MATERIE'!$B154="ITP",IF(ISBLANK(ORARIO!S79)=TRUE,"",ORARIO!S79),"")</f>
        <v/>
      </c>
      <c r="AB79" s="4" t="str">
        <f>IF('DOCENTI-CLASSI-MATERIE'!$B154="ITP",IF(ISBLANK(ORARIO!#REF!)=TRUE,"",ORARIO!#REF!),"")</f>
        <v/>
      </c>
      <c r="AC79" s="4" t="str">
        <f>IF('DOCENTI-CLASSI-MATERIE'!$B154="ITP",IF(ISBLANK(ORARIO!#REF!)=TRUE,"",ORARIO!#REF!),"")</f>
        <v/>
      </c>
      <c r="AD79" s="4" t="str">
        <f>IF('DOCENTI-CLASSI-MATERIE'!$B154="ITP",IF(ISBLANK(ORARIO!#REF!)=TRUE,"",ORARIO!#REF!),"")</f>
        <v/>
      </c>
      <c r="AE79" s="6" t="str">
        <f>IF('DOCENTI-CLASSI-MATERIE'!$B154="ITP",IF(ISBLANK(ORARIO!#REF!)=TRUE,"",ORARIO!#REF!),"")</f>
        <v/>
      </c>
      <c r="AF79" s="5" t="str">
        <f>IF('DOCENTI-CLASSI-MATERIE'!$B154="ITP",IF(ISBLANK(ORARIO!T79)=TRUE,"",ORARIO!T79),"")</f>
        <v/>
      </c>
      <c r="AG79" s="4" t="str">
        <f>IF('DOCENTI-CLASSI-MATERIE'!$B154="ITP",IF(ISBLANK(ORARIO!U79)=TRUE,"",ORARIO!U79),"")</f>
        <v/>
      </c>
      <c r="AH79" s="4" t="str">
        <f>IF('DOCENTI-CLASSI-MATERIE'!$B154="ITP",IF(ISBLANK(ORARIO!V79)=TRUE,"",ORARIO!V79),"")</f>
        <v/>
      </c>
      <c r="AI79" s="4" t="str">
        <f>IF('DOCENTI-CLASSI-MATERIE'!$B154="ITP",IF(ISBLANK(ORARIO!W79)=TRUE,"",ORARIO!W79),"")</f>
        <v/>
      </c>
      <c r="AJ79" s="4" t="str">
        <f>IF('DOCENTI-CLASSI-MATERIE'!$B154="ITP",IF(ISBLANK(ORARIO!X79)=TRUE,"",ORARIO!X79),"")</f>
        <v/>
      </c>
      <c r="AK79" s="4" t="str">
        <f>IF('DOCENTI-CLASSI-MATERIE'!$B154="ITP",IF(ISBLANK(ORARIO!Y79)=TRUE,"",ORARIO!Y79),"")</f>
        <v/>
      </c>
      <c r="AL79" s="4" t="str">
        <f>IF('DOCENTI-CLASSI-MATERIE'!$B154="ITP",IF(ISBLANK(ORARIO!#REF!)=TRUE,"",ORARIO!#REF!),"")</f>
        <v/>
      </c>
      <c r="AM79" s="4" t="str">
        <f>IF('DOCENTI-CLASSI-MATERIE'!$B154="ITP",IF(ISBLANK(ORARIO!#REF!)=TRUE,"",ORARIO!#REF!),"")</f>
        <v/>
      </c>
      <c r="AN79" s="4" t="str">
        <f>IF('DOCENTI-CLASSI-MATERIE'!$B154="ITP",IF(ISBLANK(ORARIO!#REF!)=TRUE,"",ORARIO!#REF!),"")</f>
        <v/>
      </c>
      <c r="AO79" s="6" t="str">
        <f>IF('DOCENTI-CLASSI-MATERIE'!$B154="ITP",IF(ISBLANK(ORARIO!#REF!)=TRUE,"",ORARIO!#REF!),"")</f>
        <v/>
      </c>
      <c r="AP79" s="5" t="str">
        <f>IF('DOCENTI-CLASSI-MATERIE'!$B154="ITP",IF(ISBLANK(ORARIO!Z79)=TRUE,"",ORARIO!Z79),"")</f>
        <v/>
      </c>
      <c r="AQ79" s="4" t="str">
        <f>IF('DOCENTI-CLASSI-MATERIE'!$B154="ITP",IF(ISBLANK(ORARIO!AA79)=TRUE,"",ORARIO!AA79),"")</f>
        <v/>
      </c>
      <c r="AR79" s="4" t="str">
        <f>IF('DOCENTI-CLASSI-MATERIE'!$B154="ITP",IF(ISBLANK(ORARIO!AB79)=TRUE,"",ORARIO!AB79),"")</f>
        <v/>
      </c>
      <c r="AS79" s="4" t="str">
        <f>IF('DOCENTI-CLASSI-MATERIE'!$B154="ITP",IF(ISBLANK(ORARIO!AC79)=TRUE,"",ORARIO!AC79),"")</f>
        <v/>
      </c>
      <c r="AT79" s="4" t="str">
        <f>IF('DOCENTI-CLASSI-MATERIE'!$B154="ITP",IF(ISBLANK(ORARIO!AD79)=TRUE,"",ORARIO!AD79),"")</f>
        <v/>
      </c>
      <c r="AU79" s="4" t="str">
        <f>IF('DOCENTI-CLASSI-MATERIE'!$B154="ITP",IF(ISBLANK(ORARIO!#REF!)=TRUE,"",ORARIO!#REF!),"")</f>
        <v/>
      </c>
      <c r="AV79" s="4" t="str">
        <f>IF('DOCENTI-CLASSI-MATERIE'!$B154="ITP",IF(ISBLANK(ORARIO!#REF!)=TRUE,"",ORARIO!#REF!),"")</f>
        <v/>
      </c>
      <c r="AW79" s="4" t="str">
        <f>IF('DOCENTI-CLASSI-MATERIE'!$B154="ITP",IF(ISBLANK(ORARIO!#REF!)=TRUE,"",ORARIO!#REF!),"")</f>
        <v/>
      </c>
      <c r="AX79" s="4" t="str">
        <f>IF('DOCENTI-CLASSI-MATERIE'!$B154="ITP",IF(ISBLANK(ORARIO!#REF!)=TRUE,"",ORARIO!#REF!),"")</f>
        <v/>
      </c>
      <c r="AY79" s="6" t="str">
        <f>IF('DOCENTI-CLASSI-MATERIE'!$B154="ITP",IF(ISBLANK(ORARIO!#REF!)=TRUE,"",ORARIO!#REF!),"")</f>
        <v/>
      </c>
      <c r="AZ79" s="5" t="str">
        <f>IF('DOCENTI-CLASSI-MATERIE'!$B154="ITP",IF(ISBLANK(ORARIO!AE79)=TRUE,"",ORARIO!AE79),"")</f>
        <v/>
      </c>
      <c r="BA79" s="4" t="str">
        <f>IF('DOCENTI-CLASSI-MATERIE'!$B154="ITP",IF(ISBLANK(ORARIO!AF79)=TRUE,"",ORARIO!AF79),"")</f>
        <v/>
      </c>
      <c r="BB79" s="4" t="str">
        <f>IF('DOCENTI-CLASSI-MATERIE'!$B154="ITP",IF(ISBLANK(ORARIO!AG79)=TRUE,"",ORARIO!AG79),"")</f>
        <v/>
      </c>
      <c r="BC79" s="4" t="str">
        <f>IF('DOCENTI-CLASSI-MATERIE'!$B154="ITP",IF(ISBLANK(ORARIO!AH79)=TRUE,"",ORARIO!AH79),"")</f>
        <v/>
      </c>
      <c r="BD79" s="4" t="str">
        <f>IF('DOCENTI-CLASSI-MATERIE'!$B154="ITP",IF(ISBLANK(ORARIO!AI79)=TRUE,"",ORARIO!AI79),"")</f>
        <v/>
      </c>
      <c r="BE79" s="4" t="str">
        <f>IF('DOCENTI-CLASSI-MATERIE'!$B154="ITP",IF(ISBLANK(ORARIO!#REF!)=TRUE,"",ORARIO!#REF!),"")</f>
        <v/>
      </c>
      <c r="BF79" s="4" t="str">
        <f>IF('DOCENTI-CLASSI-MATERIE'!$B154="ITP",IF(ISBLANK(ORARIO!#REF!)=TRUE,"",ORARIO!#REF!),"")</f>
        <v/>
      </c>
      <c r="BG79" s="4" t="str">
        <f>IF('DOCENTI-CLASSI-MATERIE'!$B154="ITP",IF(ISBLANK(ORARIO!#REF!)=TRUE,"",ORARIO!#REF!),"")</f>
        <v/>
      </c>
      <c r="BH79" s="4" t="str">
        <f>IF('DOCENTI-CLASSI-MATERIE'!$B154="ITP",IF(ISBLANK(ORARIO!#REF!)=TRUE,"",ORARIO!#REF!),"")</f>
        <v/>
      </c>
      <c r="BI79" s="6" t="str">
        <f>IF('DOCENTI-CLASSI-MATERIE'!$B154="ITP",IF(ISBLANK(ORARIO!#REF!)=TRUE,"",ORARIO!#REF!),"")</f>
        <v/>
      </c>
    </row>
    <row r="80" spans="1:61" ht="20.100000000000001" customHeight="1">
      <c r="A80" s="79" t="str">
        <f>IF('DOCENTI-CLASSI-MATERIE'!B156="ITP",'DOCENTI-CLASSI-MATERIE'!A156,"")</f>
        <v/>
      </c>
      <c r="B80" s="5" t="str">
        <f>IF('DOCENTI-CLASSI-MATERIE'!$B156="ITP",IF(ISBLANK(ORARIO!C80)=TRUE,"",ORARIO!C80),"")</f>
        <v/>
      </c>
      <c r="C80" s="4" t="str">
        <f>IF('DOCENTI-CLASSI-MATERIE'!$B156="ITP",IF(ISBLANK(ORARIO!D80)=TRUE,"",ORARIO!D80),"")</f>
        <v/>
      </c>
      <c r="D80" s="4" t="str">
        <f>IF('DOCENTI-CLASSI-MATERIE'!$B156="ITP",IF(ISBLANK(ORARIO!E80)=TRUE,"",ORARIO!E80),"")</f>
        <v/>
      </c>
      <c r="E80" s="4" t="str">
        <f>IF('DOCENTI-CLASSI-MATERIE'!$B156="ITP",IF(ISBLANK(ORARIO!F80)=TRUE,"",ORARIO!F80),"")</f>
        <v/>
      </c>
      <c r="F80" s="4" t="str">
        <f>IF('DOCENTI-CLASSI-MATERIE'!$B156="ITP",IF(ISBLANK(ORARIO!G80)=TRUE,"",ORARIO!G80),"")</f>
        <v/>
      </c>
      <c r="G80" s="4" t="str">
        <f>IF('DOCENTI-CLASSI-MATERIE'!$B156="ITP",IF(ISBLANK(ORARIO!#REF!)=TRUE,"",ORARIO!#REF!),"")</f>
        <v/>
      </c>
      <c r="H80" s="4" t="str">
        <f>IF('DOCENTI-CLASSI-MATERIE'!$B156="ITP",IF(ISBLANK(ORARIO!#REF!)=TRUE,"",ORARIO!#REF!),"")</f>
        <v/>
      </c>
      <c r="I80" s="4" t="str">
        <f>IF('DOCENTI-CLASSI-MATERIE'!$B156="ITP",IF(ISBLANK(ORARIO!#REF!)=TRUE,"",ORARIO!#REF!),"")</f>
        <v/>
      </c>
      <c r="J80" s="4" t="str">
        <f>IF('DOCENTI-CLASSI-MATERIE'!$B156="ITP",IF(ISBLANK(ORARIO!#REF!)=TRUE,"",ORARIO!#REF!),"")</f>
        <v/>
      </c>
      <c r="K80" s="6" t="str">
        <f>IF('DOCENTI-CLASSI-MATERIE'!$B156="ITP",IF(ISBLANK(ORARIO!#REF!)=TRUE,"",ORARIO!#REF!),"")</f>
        <v/>
      </c>
      <c r="L80" s="5" t="str">
        <f>IF('DOCENTI-CLASSI-MATERIE'!$B156="ITP",IF(ISBLANK(ORARIO!H80)=TRUE,"",ORARIO!H80),"")</f>
        <v/>
      </c>
      <c r="M80" s="4" t="str">
        <f>IF('DOCENTI-CLASSI-MATERIE'!$B156="ITP",IF(ISBLANK(ORARIO!I80)=TRUE,"",ORARIO!I80),"")</f>
        <v/>
      </c>
      <c r="N80" s="4" t="str">
        <f>IF('DOCENTI-CLASSI-MATERIE'!$B156="ITP",IF(ISBLANK(ORARIO!J80)=TRUE,"",ORARIO!J80),"")</f>
        <v/>
      </c>
      <c r="O80" s="4" t="str">
        <f>IF('DOCENTI-CLASSI-MATERIE'!$B156="ITP",IF(ISBLANK(ORARIO!K80)=TRUE,"",ORARIO!K80),"")</f>
        <v/>
      </c>
      <c r="P80" s="4" t="str">
        <f>IF('DOCENTI-CLASSI-MATERIE'!$B156="ITP",IF(ISBLANK(ORARIO!L80)=TRUE,"",ORARIO!L80),"")</f>
        <v/>
      </c>
      <c r="Q80" s="4" t="str">
        <f>IF('DOCENTI-CLASSI-MATERIE'!$B156="ITP",IF(ISBLANK(ORARIO!M80)=TRUE,"",ORARIO!M80),"")</f>
        <v/>
      </c>
      <c r="R80" s="4" t="str">
        <f>IF('DOCENTI-CLASSI-MATERIE'!$B156="ITP",IF(ISBLANK(ORARIO!#REF!)=TRUE,"",ORARIO!#REF!),"")</f>
        <v/>
      </c>
      <c r="S80" s="4" t="str">
        <f>IF('DOCENTI-CLASSI-MATERIE'!$B156="ITP",IF(ISBLANK(ORARIO!#REF!)=TRUE,"",ORARIO!#REF!),"")</f>
        <v/>
      </c>
      <c r="T80" s="4" t="str">
        <f>IF('DOCENTI-CLASSI-MATERIE'!$B156="ITP",IF(ISBLANK(ORARIO!#REF!)=TRUE,"",ORARIO!#REF!),"")</f>
        <v/>
      </c>
      <c r="U80" s="6" t="str">
        <f>IF('DOCENTI-CLASSI-MATERIE'!$B156="ITP",IF(ISBLANK(ORARIO!#REF!)=TRUE,"",ORARIO!#REF!),"")</f>
        <v/>
      </c>
      <c r="V80" s="5" t="str">
        <f>IF('DOCENTI-CLASSI-MATERIE'!$B156="ITP",IF(ISBLANK(ORARIO!N80)=TRUE,"",ORARIO!N80),"")</f>
        <v/>
      </c>
      <c r="W80" s="4" t="str">
        <f>IF('DOCENTI-CLASSI-MATERIE'!$B156="ITP",IF(ISBLANK(ORARIO!O80)=TRUE,"",ORARIO!O80),"")</f>
        <v/>
      </c>
      <c r="X80" s="4" t="str">
        <f>IF('DOCENTI-CLASSI-MATERIE'!$B156="ITP",IF(ISBLANK(ORARIO!P80)=TRUE,"",ORARIO!P80),"")</f>
        <v/>
      </c>
      <c r="Y80" s="4" t="str">
        <f>IF('DOCENTI-CLASSI-MATERIE'!$B156="ITP",IF(ISBLANK(ORARIO!Q80)=TRUE,"",ORARIO!Q80),"")</f>
        <v/>
      </c>
      <c r="Z80" s="4" t="str">
        <f>IF('DOCENTI-CLASSI-MATERIE'!$B156="ITP",IF(ISBLANK(ORARIO!R80)=TRUE,"",ORARIO!R80),"")</f>
        <v/>
      </c>
      <c r="AA80" s="4" t="str">
        <f>IF('DOCENTI-CLASSI-MATERIE'!$B156="ITP",IF(ISBLANK(ORARIO!S80)=TRUE,"",ORARIO!S80),"")</f>
        <v/>
      </c>
      <c r="AB80" s="4" t="str">
        <f>IF('DOCENTI-CLASSI-MATERIE'!$B156="ITP",IF(ISBLANK(ORARIO!#REF!)=TRUE,"",ORARIO!#REF!),"")</f>
        <v/>
      </c>
      <c r="AC80" s="4" t="str">
        <f>IF('DOCENTI-CLASSI-MATERIE'!$B156="ITP",IF(ISBLANK(ORARIO!#REF!)=TRUE,"",ORARIO!#REF!),"")</f>
        <v/>
      </c>
      <c r="AD80" s="4" t="str">
        <f>IF('DOCENTI-CLASSI-MATERIE'!$B156="ITP",IF(ISBLANK(ORARIO!#REF!)=TRUE,"",ORARIO!#REF!),"")</f>
        <v/>
      </c>
      <c r="AE80" s="6" t="str">
        <f>IF('DOCENTI-CLASSI-MATERIE'!$B156="ITP",IF(ISBLANK(ORARIO!#REF!)=TRUE,"",ORARIO!#REF!),"")</f>
        <v/>
      </c>
      <c r="AF80" s="5" t="str">
        <f>IF('DOCENTI-CLASSI-MATERIE'!$B156="ITP",IF(ISBLANK(ORARIO!T80)=TRUE,"",ORARIO!T80),"")</f>
        <v/>
      </c>
      <c r="AG80" s="4" t="str">
        <f>IF('DOCENTI-CLASSI-MATERIE'!$B156="ITP",IF(ISBLANK(ORARIO!U80)=TRUE,"",ORARIO!U80),"")</f>
        <v/>
      </c>
      <c r="AH80" s="4" t="str">
        <f>IF('DOCENTI-CLASSI-MATERIE'!$B156="ITP",IF(ISBLANK(ORARIO!V80)=TRUE,"",ORARIO!V80),"")</f>
        <v/>
      </c>
      <c r="AI80" s="4" t="str">
        <f>IF('DOCENTI-CLASSI-MATERIE'!$B156="ITP",IF(ISBLANK(ORARIO!W80)=TRUE,"",ORARIO!W80),"")</f>
        <v/>
      </c>
      <c r="AJ80" s="4" t="str">
        <f>IF('DOCENTI-CLASSI-MATERIE'!$B156="ITP",IF(ISBLANK(ORARIO!X80)=TRUE,"",ORARIO!X80),"")</f>
        <v/>
      </c>
      <c r="AK80" s="4" t="str">
        <f>IF('DOCENTI-CLASSI-MATERIE'!$B156="ITP",IF(ISBLANK(ORARIO!Y80)=TRUE,"",ORARIO!Y80),"")</f>
        <v/>
      </c>
      <c r="AL80" s="4" t="str">
        <f>IF('DOCENTI-CLASSI-MATERIE'!$B156="ITP",IF(ISBLANK(ORARIO!#REF!)=TRUE,"",ORARIO!#REF!),"")</f>
        <v/>
      </c>
      <c r="AM80" s="4" t="str">
        <f>IF('DOCENTI-CLASSI-MATERIE'!$B156="ITP",IF(ISBLANK(ORARIO!#REF!)=TRUE,"",ORARIO!#REF!),"")</f>
        <v/>
      </c>
      <c r="AN80" s="4" t="str">
        <f>IF('DOCENTI-CLASSI-MATERIE'!$B156="ITP",IF(ISBLANK(ORARIO!#REF!)=TRUE,"",ORARIO!#REF!),"")</f>
        <v/>
      </c>
      <c r="AO80" s="6" t="str">
        <f>IF('DOCENTI-CLASSI-MATERIE'!$B156="ITP",IF(ISBLANK(ORARIO!#REF!)=TRUE,"",ORARIO!#REF!),"")</f>
        <v/>
      </c>
      <c r="AP80" s="5" t="str">
        <f>IF('DOCENTI-CLASSI-MATERIE'!$B156="ITP",IF(ISBLANK(ORARIO!Z80)=TRUE,"",ORARIO!Z80),"")</f>
        <v/>
      </c>
      <c r="AQ80" s="4" t="str">
        <f>IF('DOCENTI-CLASSI-MATERIE'!$B156="ITP",IF(ISBLANK(ORARIO!AA80)=TRUE,"",ORARIO!AA80),"")</f>
        <v/>
      </c>
      <c r="AR80" s="4" t="str">
        <f>IF('DOCENTI-CLASSI-MATERIE'!$B156="ITP",IF(ISBLANK(ORARIO!AB80)=TRUE,"",ORARIO!AB80),"")</f>
        <v/>
      </c>
      <c r="AS80" s="4" t="str">
        <f>IF('DOCENTI-CLASSI-MATERIE'!$B156="ITP",IF(ISBLANK(ORARIO!AC80)=TRUE,"",ORARIO!AC80),"")</f>
        <v/>
      </c>
      <c r="AT80" s="4" t="str">
        <f>IF('DOCENTI-CLASSI-MATERIE'!$B156="ITP",IF(ISBLANK(ORARIO!AD80)=TRUE,"",ORARIO!AD80),"")</f>
        <v/>
      </c>
      <c r="AU80" s="4" t="str">
        <f>IF('DOCENTI-CLASSI-MATERIE'!$B156="ITP",IF(ISBLANK(ORARIO!#REF!)=TRUE,"",ORARIO!#REF!),"")</f>
        <v/>
      </c>
      <c r="AV80" s="4" t="str">
        <f>IF('DOCENTI-CLASSI-MATERIE'!$B156="ITP",IF(ISBLANK(ORARIO!#REF!)=TRUE,"",ORARIO!#REF!),"")</f>
        <v/>
      </c>
      <c r="AW80" s="4" t="str">
        <f>IF('DOCENTI-CLASSI-MATERIE'!$B156="ITP",IF(ISBLANK(ORARIO!#REF!)=TRUE,"",ORARIO!#REF!),"")</f>
        <v/>
      </c>
      <c r="AX80" s="4" t="str">
        <f>IF('DOCENTI-CLASSI-MATERIE'!$B156="ITP",IF(ISBLANK(ORARIO!#REF!)=TRUE,"",ORARIO!#REF!),"")</f>
        <v/>
      </c>
      <c r="AY80" s="6" t="str">
        <f>IF('DOCENTI-CLASSI-MATERIE'!$B156="ITP",IF(ISBLANK(ORARIO!#REF!)=TRUE,"",ORARIO!#REF!),"")</f>
        <v/>
      </c>
      <c r="AZ80" s="5" t="str">
        <f>IF('DOCENTI-CLASSI-MATERIE'!$B156="ITP",IF(ISBLANK(ORARIO!AE80)=TRUE,"",ORARIO!AE80),"")</f>
        <v/>
      </c>
      <c r="BA80" s="4" t="str">
        <f>IF('DOCENTI-CLASSI-MATERIE'!$B156="ITP",IF(ISBLANK(ORARIO!AF80)=TRUE,"",ORARIO!AF80),"")</f>
        <v/>
      </c>
      <c r="BB80" s="4" t="str">
        <f>IF('DOCENTI-CLASSI-MATERIE'!$B156="ITP",IF(ISBLANK(ORARIO!AG80)=TRUE,"",ORARIO!AG80),"")</f>
        <v/>
      </c>
      <c r="BC80" s="4" t="str">
        <f>IF('DOCENTI-CLASSI-MATERIE'!$B156="ITP",IF(ISBLANK(ORARIO!AH80)=TRUE,"",ORARIO!AH80),"")</f>
        <v/>
      </c>
      <c r="BD80" s="4" t="str">
        <f>IF('DOCENTI-CLASSI-MATERIE'!$B156="ITP",IF(ISBLANK(ORARIO!AI80)=TRUE,"",ORARIO!AI80),"")</f>
        <v/>
      </c>
      <c r="BE80" s="4" t="str">
        <f>IF('DOCENTI-CLASSI-MATERIE'!$B156="ITP",IF(ISBLANK(ORARIO!#REF!)=TRUE,"",ORARIO!#REF!),"")</f>
        <v/>
      </c>
      <c r="BF80" s="4" t="str">
        <f>IF('DOCENTI-CLASSI-MATERIE'!$B156="ITP",IF(ISBLANK(ORARIO!#REF!)=TRUE,"",ORARIO!#REF!),"")</f>
        <v/>
      </c>
      <c r="BG80" s="4" t="str">
        <f>IF('DOCENTI-CLASSI-MATERIE'!$B156="ITP",IF(ISBLANK(ORARIO!#REF!)=TRUE,"",ORARIO!#REF!),"")</f>
        <v/>
      </c>
      <c r="BH80" s="4" t="str">
        <f>IF('DOCENTI-CLASSI-MATERIE'!$B156="ITP",IF(ISBLANK(ORARIO!#REF!)=TRUE,"",ORARIO!#REF!),"")</f>
        <v/>
      </c>
      <c r="BI80" s="6" t="str">
        <f>IF('DOCENTI-CLASSI-MATERIE'!$B156="ITP",IF(ISBLANK(ORARIO!#REF!)=TRUE,"",ORARIO!#REF!),"")</f>
        <v/>
      </c>
    </row>
    <row r="81" spans="1:61" ht="20.100000000000001" customHeight="1">
      <c r="A81" s="79" t="str">
        <f>IF('DOCENTI-CLASSI-MATERIE'!B158="ITP",'DOCENTI-CLASSI-MATERIE'!A158,"")</f>
        <v/>
      </c>
      <c r="B81" s="5" t="str">
        <f>IF('DOCENTI-CLASSI-MATERIE'!$B158="ITP",IF(ISBLANK(ORARIO!C81)=TRUE,"",ORARIO!C81),"")</f>
        <v/>
      </c>
      <c r="C81" s="4" t="str">
        <f>IF('DOCENTI-CLASSI-MATERIE'!$B158="ITP",IF(ISBLANK(ORARIO!D81)=TRUE,"",ORARIO!D81),"")</f>
        <v/>
      </c>
      <c r="D81" s="4" t="str">
        <f>IF('DOCENTI-CLASSI-MATERIE'!$B158="ITP",IF(ISBLANK(ORARIO!E81)=TRUE,"",ORARIO!E81),"")</f>
        <v/>
      </c>
      <c r="E81" s="4" t="str">
        <f>IF('DOCENTI-CLASSI-MATERIE'!$B158="ITP",IF(ISBLANK(ORARIO!F81)=TRUE,"",ORARIO!F81),"")</f>
        <v/>
      </c>
      <c r="F81" s="4" t="str">
        <f>IF('DOCENTI-CLASSI-MATERIE'!$B158="ITP",IF(ISBLANK(ORARIO!G81)=TRUE,"",ORARIO!G81),"")</f>
        <v/>
      </c>
      <c r="G81" s="4" t="str">
        <f>IF('DOCENTI-CLASSI-MATERIE'!$B158="ITP",IF(ISBLANK(ORARIO!#REF!)=TRUE,"",ORARIO!#REF!),"")</f>
        <v/>
      </c>
      <c r="H81" s="4" t="str">
        <f>IF('DOCENTI-CLASSI-MATERIE'!$B158="ITP",IF(ISBLANK(ORARIO!#REF!)=TRUE,"",ORARIO!#REF!),"")</f>
        <v/>
      </c>
      <c r="I81" s="4" t="str">
        <f>IF('DOCENTI-CLASSI-MATERIE'!$B158="ITP",IF(ISBLANK(ORARIO!#REF!)=TRUE,"",ORARIO!#REF!),"")</f>
        <v/>
      </c>
      <c r="J81" s="4" t="str">
        <f>IF('DOCENTI-CLASSI-MATERIE'!$B158="ITP",IF(ISBLANK(ORARIO!#REF!)=TRUE,"",ORARIO!#REF!),"")</f>
        <v/>
      </c>
      <c r="K81" s="6" t="str">
        <f>IF('DOCENTI-CLASSI-MATERIE'!$B158="ITP",IF(ISBLANK(ORARIO!#REF!)=TRUE,"",ORARIO!#REF!),"")</f>
        <v/>
      </c>
      <c r="L81" s="5" t="str">
        <f>IF('DOCENTI-CLASSI-MATERIE'!$B158="ITP",IF(ISBLANK(ORARIO!H81)=TRUE,"",ORARIO!H81),"")</f>
        <v/>
      </c>
      <c r="M81" s="4" t="str">
        <f>IF('DOCENTI-CLASSI-MATERIE'!$B158="ITP",IF(ISBLANK(ORARIO!I81)=TRUE,"",ORARIO!I81),"")</f>
        <v/>
      </c>
      <c r="N81" s="4" t="str">
        <f>IF('DOCENTI-CLASSI-MATERIE'!$B158="ITP",IF(ISBLANK(ORARIO!J81)=TRUE,"",ORARIO!J81),"")</f>
        <v/>
      </c>
      <c r="O81" s="4" t="str">
        <f>IF('DOCENTI-CLASSI-MATERIE'!$B158="ITP",IF(ISBLANK(ORARIO!K81)=TRUE,"",ORARIO!K81),"")</f>
        <v/>
      </c>
      <c r="P81" s="4" t="str">
        <f>IF('DOCENTI-CLASSI-MATERIE'!$B158="ITP",IF(ISBLANK(ORARIO!L81)=TRUE,"",ORARIO!L81),"")</f>
        <v/>
      </c>
      <c r="Q81" s="4" t="str">
        <f>IF('DOCENTI-CLASSI-MATERIE'!$B158="ITP",IF(ISBLANK(ORARIO!M81)=TRUE,"",ORARIO!M81),"")</f>
        <v/>
      </c>
      <c r="R81" s="4" t="str">
        <f>IF('DOCENTI-CLASSI-MATERIE'!$B158="ITP",IF(ISBLANK(ORARIO!#REF!)=TRUE,"",ORARIO!#REF!),"")</f>
        <v/>
      </c>
      <c r="S81" s="4" t="str">
        <f>IF('DOCENTI-CLASSI-MATERIE'!$B158="ITP",IF(ISBLANK(ORARIO!#REF!)=TRUE,"",ORARIO!#REF!),"")</f>
        <v/>
      </c>
      <c r="T81" s="4" t="str">
        <f>IF('DOCENTI-CLASSI-MATERIE'!$B158="ITP",IF(ISBLANK(ORARIO!#REF!)=TRUE,"",ORARIO!#REF!),"")</f>
        <v/>
      </c>
      <c r="U81" s="6" t="str">
        <f>IF('DOCENTI-CLASSI-MATERIE'!$B158="ITP",IF(ISBLANK(ORARIO!#REF!)=TRUE,"",ORARIO!#REF!),"")</f>
        <v/>
      </c>
      <c r="V81" s="5" t="str">
        <f>IF('DOCENTI-CLASSI-MATERIE'!$B158="ITP",IF(ISBLANK(ORARIO!N81)=TRUE,"",ORARIO!N81),"")</f>
        <v/>
      </c>
      <c r="W81" s="4" t="str">
        <f>IF('DOCENTI-CLASSI-MATERIE'!$B158="ITP",IF(ISBLANK(ORARIO!O81)=TRUE,"",ORARIO!O81),"")</f>
        <v/>
      </c>
      <c r="X81" s="4" t="str">
        <f>IF('DOCENTI-CLASSI-MATERIE'!$B158="ITP",IF(ISBLANK(ORARIO!P81)=TRUE,"",ORARIO!P81),"")</f>
        <v/>
      </c>
      <c r="Y81" s="4" t="str">
        <f>IF('DOCENTI-CLASSI-MATERIE'!$B158="ITP",IF(ISBLANK(ORARIO!Q81)=TRUE,"",ORARIO!Q81),"")</f>
        <v/>
      </c>
      <c r="Z81" s="4" t="str">
        <f>IF('DOCENTI-CLASSI-MATERIE'!$B158="ITP",IF(ISBLANK(ORARIO!R81)=TRUE,"",ORARIO!R81),"")</f>
        <v/>
      </c>
      <c r="AA81" s="4" t="str">
        <f>IF('DOCENTI-CLASSI-MATERIE'!$B158="ITP",IF(ISBLANK(ORARIO!S81)=TRUE,"",ORARIO!S81),"")</f>
        <v/>
      </c>
      <c r="AB81" s="4" t="str">
        <f>IF('DOCENTI-CLASSI-MATERIE'!$B158="ITP",IF(ISBLANK(ORARIO!#REF!)=TRUE,"",ORARIO!#REF!),"")</f>
        <v/>
      </c>
      <c r="AC81" s="4" t="str">
        <f>IF('DOCENTI-CLASSI-MATERIE'!$B158="ITP",IF(ISBLANK(ORARIO!#REF!)=TRUE,"",ORARIO!#REF!),"")</f>
        <v/>
      </c>
      <c r="AD81" s="4" t="str">
        <f>IF('DOCENTI-CLASSI-MATERIE'!$B158="ITP",IF(ISBLANK(ORARIO!#REF!)=TRUE,"",ORARIO!#REF!),"")</f>
        <v/>
      </c>
      <c r="AE81" s="6" t="str">
        <f>IF('DOCENTI-CLASSI-MATERIE'!$B158="ITP",IF(ISBLANK(ORARIO!#REF!)=TRUE,"",ORARIO!#REF!),"")</f>
        <v/>
      </c>
      <c r="AF81" s="5" t="str">
        <f>IF('DOCENTI-CLASSI-MATERIE'!$B158="ITP",IF(ISBLANK(ORARIO!T81)=TRUE,"",ORARIO!T81),"")</f>
        <v/>
      </c>
      <c r="AG81" s="4" t="str">
        <f>IF('DOCENTI-CLASSI-MATERIE'!$B158="ITP",IF(ISBLANK(ORARIO!U81)=TRUE,"",ORARIO!U81),"")</f>
        <v/>
      </c>
      <c r="AH81" s="4" t="str">
        <f>IF('DOCENTI-CLASSI-MATERIE'!$B158="ITP",IF(ISBLANK(ORARIO!V81)=TRUE,"",ORARIO!V81),"")</f>
        <v/>
      </c>
      <c r="AI81" s="4" t="str">
        <f>IF('DOCENTI-CLASSI-MATERIE'!$B158="ITP",IF(ISBLANK(ORARIO!W81)=TRUE,"",ORARIO!W81),"")</f>
        <v/>
      </c>
      <c r="AJ81" s="4" t="str">
        <f>IF('DOCENTI-CLASSI-MATERIE'!$B158="ITP",IF(ISBLANK(ORARIO!X81)=TRUE,"",ORARIO!X81),"")</f>
        <v/>
      </c>
      <c r="AK81" s="4" t="str">
        <f>IF('DOCENTI-CLASSI-MATERIE'!$B158="ITP",IF(ISBLANK(ORARIO!Y81)=TRUE,"",ORARIO!Y81),"")</f>
        <v/>
      </c>
      <c r="AL81" s="4" t="str">
        <f>IF('DOCENTI-CLASSI-MATERIE'!$B158="ITP",IF(ISBLANK(ORARIO!#REF!)=TRUE,"",ORARIO!#REF!),"")</f>
        <v/>
      </c>
      <c r="AM81" s="4" t="str">
        <f>IF('DOCENTI-CLASSI-MATERIE'!$B158="ITP",IF(ISBLANK(ORARIO!#REF!)=TRUE,"",ORARIO!#REF!),"")</f>
        <v/>
      </c>
      <c r="AN81" s="4" t="str">
        <f>IF('DOCENTI-CLASSI-MATERIE'!$B158="ITP",IF(ISBLANK(ORARIO!#REF!)=TRUE,"",ORARIO!#REF!),"")</f>
        <v/>
      </c>
      <c r="AO81" s="6" t="str">
        <f>IF('DOCENTI-CLASSI-MATERIE'!$B158="ITP",IF(ISBLANK(ORARIO!#REF!)=TRUE,"",ORARIO!#REF!),"")</f>
        <v/>
      </c>
      <c r="AP81" s="5" t="str">
        <f>IF('DOCENTI-CLASSI-MATERIE'!$B158="ITP",IF(ISBLANK(ORARIO!Z81)=TRUE,"",ORARIO!Z81),"")</f>
        <v/>
      </c>
      <c r="AQ81" s="4" t="str">
        <f>IF('DOCENTI-CLASSI-MATERIE'!$B158="ITP",IF(ISBLANK(ORARIO!AA81)=TRUE,"",ORARIO!AA81),"")</f>
        <v/>
      </c>
      <c r="AR81" s="4" t="str">
        <f>IF('DOCENTI-CLASSI-MATERIE'!$B158="ITP",IF(ISBLANK(ORARIO!AB81)=TRUE,"",ORARIO!AB81),"")</f>
        <v/>
      </c>
      <c r="AS81" s="4" t="str">
        <f>IF('DOCENTI-CLASSI-MATERIE'!$B158="ITP",IF(ISBLANK(ORARIO!AC81)=TRUE,"",ORARIO!AC81),"")</f>
        <v/>
      </c>
      <c r="AT81" s="4" t="str">
        <f>IF('DOCENTI-CLASSI-MATERIE'!$B158="ITP",IF(ISBLANK(ORARIO!AD81)=TRUE,"",ORARIO!AD81),"")</f>
        <v/>
      </c>
      <c r="AU81" s="4" t="str">
        <f>IF('DOCENTI-CLASSI-MATERIE'!$B158="ITP",IF(ISBLANK(ORARIO!#REF!)=TRUE,"",ORARIO!#REF!),"")</f>
        <v/>
      </c>
      <c r="AV81" s="4" t="str">
        <f>IF('DOCENTI-CLASSI-MATERIE'!$B158="ITP",IF(ISBLANK(ORARIO!#REF!)=TRUE,"",ORARIO!#REF!),"")</f>
        <v/>
      </c>
      <c r="AW81" s="4" t="str">
        <f>IF('DOCENTI-CLASSI-MATERIE'!$B158="ITP",IF(ISBLANK(ORARIO!#REF!)=TRUE,"",ORARIO!#REF!),"")</f>
        <v/>
      </c>
      <c r="AX81" s="4" t="str">
        <f>IF('DOCENTI-CLASSI-MATERIE'!$B158="ITP",IF(ISBLANK(ORARIO!#REF!)=TRUE,"",ORARIO!#REF!),"")</f>
        <v/>
      </c>
      <c r="AY81" s="6" t="str">
        <f>IF('DOCENTI-CLASSI-MATERIE'!$B158="ITP",IF(ISBLANK(ORARIO!#REF!)=TRUE,"",ORARIO!#REF!),"")</f>
        <v/>
      </c>
      <c r="AZ81" s="5" t="str">
        <f>IF('DOCENTI-CLASSI-MATERIE'!$B158="ITP",IF(ISBLANK(ORARIO!AE81)=TRUE,"",ORARIO!AE81),"")</f>
        <v/>
      </c>
      <c r="BA81" s="4" t="str">
        <f>IF('DOCENTI-CLASSI-MATERIE'!$B158="ITP",IF(ISBLANK(ORARIO!AF81)=TRUE,"",ORARIO!AF81),"")</f>
        <v/>
      </c>
      <c r="BB81" s="4" t="str">
        <f>IF('DOCENTI-CLASSI-MATERIE'!$B158="ITP",IF(ISBLANK(ORARIO!AG81)=TRUE,"",ORARIO!AG81),"")</f>
        <v/>
      </c>
      <c r="BC81" s="4" t="str">
        <f>IF('DOCENTI-CLASSI-MATERIE'!$B158="ITP",IF(ISBLANK(ORARIO!AH81)=TRUE,"",ORARIO!AH81),"")</f>
        <v/>
      </c>
      <c r="BD81" s="4" t="str">
        <f>IF('DOCENTI-CLASSI-MATERIE'!$B158="ITP",IF(ISBLANK(ORARIO!AI81)=TRUE,"",ORARIO!AI81),"")</f>
        <v/>
      </c>
      <c r="BE81" s="4" t="str">
        <f>IF('DOCENTI-CLASSI-MATERIE'!$B158="ITP",IF(ISBLANK(ORARIO!#REF!)=TRUE,"",ORARIO!#REF!),"")</f>
        <v/>
      </c>
      <c r="BF81" s="4" t="str">
        <f>IF('DOCENTI-CLASSI-MATERIE'!$B158="ITP",IF(ISBLANK(ORARIO!#REF!)=TRUE,"",ORARIO!#REF!),"")</f>
        <v/>
      </c>
      <c r="BG81" s="4" t="str">
        <f>IF('DOCENTI-CLASSI-MATERIE'!$B158="ITP",IF(ISBLANK(ORARIO!#REF!)=TRUE,"",ORARIO!#REF!),"")</f>
        <v/>
      </c>
      <c r="BH81" s="4" t="str">
        <f>IF('DOCENTI-CLASSI-MATERIE'!$B158="ITP",IF(ISBLANK(ORARIO!#REF!)=TRUE,"",ORARIO!#REF!),"")</f>
        <v/>
      </c>
      <c r="BI81" s="6" t="str">
        <f>IF('DOCENTI-CLASSI-MATERIE'!$B158="ITP",IF(ISBLANK(ORARIO!#REF!)=TRUE,"",ORARIO!#REF!),"")</f>
        <v/>
      </c>
    </row>
    <row r="82" spans="1:61" ht="20.100000000000001" customHeight="1">
      <c r="A82" s="79" t="str">
        <f>IF('DOCENTI-CLASSI-MATERIE'!B160="ITP",'DOCENTI-CLASSI-MATERIE'!A160,"")</f>
        <v/>
      </c>
      <c r="B82" s="5" t="str">
        <f>IF('DOCENTI-CLASSI-MATERIE'!$B160="ITP",IF(ISBLANK(ORARIO!C82)=TRUE,"",ORARIO!C82),"")</f>
        <v/>
      </c>
      <c r="C82" s="4" t="str">
        <f>IF('DOCENTI-CLASSI-MATERIE'!$B160="ITP",IF(ISBLANK(ORARIO!D82)=TRUE,"",ORARIO!D82),"")</f>
        <v/>
      </c>
      <c r="D82" s="4" t="str">
        <f>IF('DOCENTI-CLASSI-MATERIE'!$B160="ITP",IF(ISBLANK(ORARIO!E82)=TRUE,"",ORARIO!E82),"")</f>
        <v/>
      </c>
      <c r="E82" s="4" t="str">
        <f>IF('DOCENTI-CLASSI-MATERIE'!$B160="ITP",IF(ISBLANK(ORARIO!F82)=TRUE,"",ORARIO!F82),"")</f>
        <v/>
      </c>
      <c r="F82" s="4" t="str">
        <f>IF('DOCENTI-CLASSI-MATERIE'!$B160="ITP",IF(ISBLANK(ORARIO!G82)=TRUE,"",ORARIO!G82),"")</f>
        <v/>
      </c>
      <c r="G82" s="4" t="str">
        <f>IF('DOCENTI-CLASSI-MATERIE'!$B160="ITP",IF(ISBLANK(ORARIO!#REF!)=TRUE,"",ORARIO!#REF!),"")</f>
        <v/>
      </c>
      <c r="H82" s="4" t="str">
        <f>IF('DOCENTI-CLASSI-MATERIE'!$B160="ITP",IF(ISBLANK(ORARIO!#REF!)=TRUE,"",ORARIO!#REF!),"")</f>
        <v/>
      </c>
      <c r="I82" s="4" t="str">
        <f>IF('DOCENTI-CLASSI-MATERIE'!$B160="ITP",IF(ISBLANK(ORARIO!#REF!)=TRUE,"",ORARIO!#REF!),"")</f>
        <v/>
      </c>
      <c r="J82" s="4" t="str">
        <f>IF('DOCENTI-CLASSI-MATERIE'!$B160="ITP",IF(ISBLANK(ORARIO!#REF!)=TRUE,"",ORARIO!#REF!),"")</f>
        <v/>
      </c>
      <c r="K82" s="6" t="str">
        <f>IF('DOCENTI-CLASSI-MATERIE'!$B160="ITP",IF(ISBLANK(ORARIO!#REF!)=TRUE,"",ORARIO!#REF!),"")</f>
        <v/>
      </c>
      <c r="L82" s="5" t="str">
        <f>IF('DOCENTI-CLASSI-MATERIE'!$B160="ITP",IF(ISBLANK(ORARIO!H82)=TRUE,"",ORARIO!H82),"")</f>
        <v/>
      </c>
      <c r="M82" s="4" t="str">
        <f>IF('DOCENTI-CLASSI-MATERIE'!$B160="ITP",IF(ISBLANK(ORARIO!I82)=TRUE,"",ORARIO!I82),"")</f>
        <v/>
      </c>
      <c r="N82" s="4" t="str">
        <f>IF('DOCENTI-CLASSI-MATERIE'!$B160="ITP",IF(ISBLANK(ORARIO!J82)=TRUE,"",ORARIO!J82),"")</f>
        <v/>
      </c>
      <c r="O82" s="4" t="str">
        <f>IF('DOCENTI-CLASSI-MATERIE'!$B160="ITP",IF(ISBLANK(ORARIO!K82)=TRUE,"",ORARIO!K82),"")</f>
        <v/>
      </c>
      <c r="P82" s="4" t="str">
        <f>IF('DOCENTI-CLASSI-MATERIE'!$B160="ITP",IF(ISBLANK(ORARIO!L82)=TRUE,"",ORARIO!L82),"")</f>
        <v/>
      </c>
      <c r="Q82" s="4" t="str">
        <f>IF('DOCENTI-CLASSI-MATERIE'!$B160="ITP",IF(ISBLANK(ORARIO!M82)=TRUE,"",ORARIO!M82),"")</f>
        <v/>
      </c>
      <c r="R82" s="4" t="str">
        <f>IF('DOCENTI-CLASSI-MATERIE'!$B160="ITP",IF(ISBLANK(ORARIO!#REF!)=TRUE,"",ORARIO!#REF!),"")</f>
        <v/>
      </c>
      <c r="S82" s="4" t="str">
        <f>IF('DOCENTI-CLASSI-MATERIE'!$B160="ITP",IF(ISBLANK(ORARIO!#REF!)=TRUE,"",ORARIO!#REF!),"")</f>
        <v/>
      </c>
      <c r="T82" s="4" t="str">
        <f>IF('DOCENTI-CLASSI-MATERIE'!$B160="ITP",IF(ISBLANK(ORARIO!#REF!)=TRUE,"",ORARIO!#REF!),"")</f>
        <v/>
      </c>
      <c r="U82" s="6" t="str">
        <f>IF('DOCENTI-CLASSI-MATERIE'!$B160="ITP",IF(ISBLANK(ORARIO!#REF!)=TRUE,"",ORARIO!#REF!),"")</f>
        <v/>
      </c>
      <c r="V82" s="5" t="str">
        <f>IF('DOCENTI-CLASSI-MATERIE'!$B160="ITP",IF(ISBLANK(ORARIO!N82)=TRUE,"",ORARIO!N82),"")</f>
        <v/>
      </c>
      <c r="W82" s="4" t="str">
        <f>IF('DOCENTI-CLASSI-MATERIE'!$B160="ITP",IF(ISBLANK(ORARIO!O82)=TRUE,"",ORARIO!O82),"")</f>
        <v/>
      </c>
      <c r="X82" s="4" t="str">
        <f>IF('DOCENTI-CLASSI-MATERIE'!$B160="ITP",IF(ISBLANK(ORARIO!P82)=TRUE,"",ORARIO!P82),"")</f>
        <v/>
      </c>
      <c r="Y82" s="4" t="str">
        <f>IF('DOCENTI-CLASSI-MATERIE'!$B160="ITP",IF(ISBLANK(ORARIO!Q82)=TRUE,"",ORARIO!Q82),"")</f>
        <v/>
      </c>
      <c r="Z82" s="4" t="str">
        <f>IF('DOCENTI-CLASSI-MATERIE'!$B160="ITP",IF(ISBLANK(ORARIO!R82)=TRUE,"",ORARIO!R82),"")</f>
        <v/>
      </c>
      <c r="AA82" s="4" t="str">
        <f>IF('DOCENTI-CLASSI-MATERIE'!$B160="ITP",IF(ISBLANK(ORARIO!S82)=TRUE,"",ORARIO!S82),"")</f>
        <v/>
      </c>
      <c r="AB82" s="4" t="str">
        <f>IF('DOCENTI-CLASSI-MATERIE'!$B160="ITP",IF(ISBLANK(ORARIO!#REF!)=TRUE,"",ORARIO!#REF!),"")</f>
        <v/>
      </c>
      <c r="AC82" s="4" t="str">
        <f>IF('DOCENTI-CLASSI-MATERIE'!$B160="ITP",IF(ISBLANK(ORARIO!#REF!)=TRUE,"",ORARIO!#REF!),"")</f>
        <v/>
      </c>
      <c r="AD82" s="4" t="str">
        <f>IF('DOCENTI-CLASSI-MATERIE'!$B160="ITP",IF(ISBLANK(ORARIO!#REF!)=TRUE,"",ORARIO!#REF!),"")</f>
        <v/>
      </c>
      <c r="AE82" s="6" t="str">
        <f>IF('DOCENTI-CLASSI-MATERIE'!$B160="ITP",IF(ISBLANK(ORARIO!#REF!)=TRUE,"",ORARIO!#REF!),"")</f>
        <v/>
      </c>
      <c r="AF82" s="5" t="str">
        <f>IF('DOCENTI-CLASSI-MATERIE'!$B160="ITP",IF(ISBLANK(ORARIO!T82)=TRUE,"",ORARIO!T82),"")</f>
        <v/>
      </c>
      <c r="AG82" s="4" t="str">
        <f>IF('DOCENTI-CLASSI-MATERIE'!$B160="ITP",IF(ISBLANK(ORARIO!U82)=TRUE,"",ORARIO!U82),"")</f>
        <v/>
      </c>
      <c r="AH82" s="4" t="str">
        <f>IF('DOCENTI-CLASSI-MATERIE'!$B160="ITP",IF(ISBLANK(ORARIO!V82)=TRUE,"",ORARIO!V82),"")</f>
        <v/>
      </c>
      <c r="AI82" s="4" t="str">
        <f>IF('DOCENTI-CLASSI-MATERIE'!$B160="ITP",IF(ISBLANK(ORARIO!W82)=TRUE,"",ORARIO!W82),"")</f>
        <v/>
      </c>
      <c r="AJ82" s="4" t="str">
        <f>IF('DOCENTI-CLASSI-MATERIE'!$B160="ITP",IF(ISBLANK(ORARIO!X82)=TRUE,"",ORARIO!X82),"")</f>
        <v/>
      </c>
      <c r="AK82" s="4" t="str">
        <f>IF('DOCENTI-CLASSI-MATERIE'!$B160="ITP",IF(ISBLANK(ORARIO!Y82)=TRUE,"",ORARIO!Y82),"")</f>
        <v/>
      </c>
      <c r="AL82" s="4" t="str">
        <f>IF('DOCENTI-CLASSI-MATERIE'!$B160="ITP",IF(ISBLANK(ORARIO!#REF!)=TRUE,"",ORARIO!#REF!),"")</f>
        <v/>
      </c>
      <c r="AM82" s="4" t="str">
        <f>IF('DOCENTI-CLASSI-MATERIE'!$B160="ITP",IF(ISBLANK(ORARIO!#REF!)=TRUE,"",ORARIO!#REF!),"")</f>
        <v/>
      </c>
      <c r="AN82" s="4" t="str">
        <f>IF('DOCENTI-CLASSI-MATERIE'!$B160="ITP",IF(ISBLANK(ORARIO!#REF!)=TRUE,"",ORARIO!#REF!),"")</f>
        <v/>
      </c>
      <c r="AO82" s="6" t="str">
        <f>IF('DOCENTI-CLASSI-MATERIE'!$B160="ITP",IF(ISBLANK(ORARIO!#REF!)=TRUE,"",ORARIO!#REF!),"")</f>
        <v/>
      </c>
      <c r="AP82" s="5" t="str">
        <f>IF('DOCENTI-CLASSI-MATERIE'!$B160="ITP",IF(ISBLANK(ORARIO!Z82)=TRUE,"",ORARIO!Z82),"")</f>
        <v/>
      </c>
      <c r="AQ82" s="4" t="str">
        <f>IF('DOCENTI-CLASSI-MATERIE'!$B160="ITP",IF(ISBLANK(ORARIO!AA82)=TRUE,"",ORARIO!AA82),"")</f>
        <v/>
      </c>
      <c r="AR82" s="4" t="str">
        <f>IF('DOCENTI-CLASSI-MATERIE'!$B160="ITP",IF(ISBLANK(ORARIO!AB82)=TRUE,"",ORARIO!AB82),"")</f>
        <v/>
      </c>
      <c r="AS82" s="4" t="str">
        <f>IF('DOCENTI-CLASSI-MATERIE'!$B160="ITP",IF(ISBLANK(ORARIO!AC82)=TRUE,"",ORARIO!AC82),"")</f>
        <v/>
      </c>
      <c r="AT82" s="4" t="str">
        <f>IF('DOCENTI-CLASSI-MATERIE'!$B160="ITP",IF(ISBLANK(ORARIO!AD82)=TRUE,"",ORARIO!AD82),"")</f>
        <v/>
      </c>
      <c r="AU82" s="4" t="str">
        <f>IF('DOCENTI-CLASSI-MATERIE'!$B160="ITP",IF(ISBLANK(ORARIO!#REF!)=TRUE,"",ORARIO!#REF!),"")</f>
        <v/>
      </c>
      <c r="AV82" s="4" t="str">
        <f>IF('DOCENTI-CLASSI-MATERIE'!$B160="ITP",IF(ISBLANK(ORARIO!#REF!)=TRUE,"",ORARIO!#REF!),"")</f>
        <v/>
      </c>
      <c r="AW82" s="4" t="str">
        <f>IF('DOCENTI-CLASSI-MATERIE'!$B160="ITP",IF(ISBLANK(ORARIO!#REF!)=TRUE,"",ORARIO!#REF!),"")</f>
        <v/>
      </c>
      <c r="AX82" s="4" t="str">
        <f>IF('DOCENTI-CLASSI-MATERIE'!$B160="ITP",IF(ISBLANK(ORARIO!#REF!)=TRUE,"",ORARIO!#REF!),"")</f>
        <v/>
      </c>
      <c r="AY82" s="6" t="str">
        <f>IF('DOCENTI-CLASSI-MATERIE'!$B160="ITP",IF(ISBLANK(ORARIO!#REF!)=TRUE,"",ORARIO!#REF!),"")</f>
        <v/>
      </c>
      <c r="AZ82" s="5" t="str">
        <f>IF('DOCENTI-CLASSI-MATERIE'!$B160="ITP",IF(ISBLANK(ORARIO!AE82)=TRUE,"",ORARIO!AE82),"")</f>
        <v/>
      </c>
      <c r="BA82" s="4" t="str">
        <f>IF('DOCENTI-CLASSI-MATERIE'!$B160="ITP",IF(ISBLANK(ORARIO!AF82)=TRUE,"",ORARIO!AF82),"")</f>
        <v/>
      </c>
      <c r="BB82" s="4" t="str">
        <f>IF('DOCENTI-CLASSI-MATERIE'!$B160="ITP",IF(ISBLANK(ORARIO!AG82)=TRUE,"",ORARIO!AG82),"")</f>
        <v/>
      </c>
      <c r="BC82" s="4" t="str">
        <f>IF('DOCENTI-CLASSI-MATERIE'!$B160="ITP",IF(ISBLANK(ORARIO!AH82)=TRUE,"",ORARIO!AH82),"")</f>
        <v/>
      </c>
      <c r="BD82" s="4" t="str">
        <f>IF('DOCENTI-CLASSI-MATERIE'!$B160="ITP",IF(ISBLANK(ORARIO!AI82)=TRUE,"",ORARIO!AI82),"")</f>
        <v/>
      </c>
      <c r="BE82" s="4" t="str">
        <f>IF('DOCENTI-CLASSI-MATERIE'!$B160="ITP",IF(ISBLANK(ORARIO!#REF!)=TRUE,"",ORARIO!#REF!),"")</f>
        <v/>
      </c>
      <c r="BF82" s="4" t="str">
        <f>IF('DOCENTI-CLASSI-MATERIE'!$B160="ITP",IF(ISBLANK(ORARIO!#REF!)=TRUE,"",ORARIO!#REF!),"")</f>
        <v/>
      </c>
      <c r="BG82" s="4" t="str">
        <f>IF('DOCENTI-CLASSI-MATERIE'!$B160="ITP",IF(ISBLANK(ORARIO!#REF!)=TRUE,"",ORARIO!#REF!),"")</f>
        <v/>
      </c>
      <c r="BH82" s="4" t="str">
        <f>IF('DOCENTI-CLASSI-MATERIE'!$B160="ITP",IF(ISBLANK(ORARIO!#REF!)=TRUE,"",ORARIO!#REF!),"")</f>
        <v/>
      </c>
      <c r="BI82" s="6" t="str">
        <f>IF('DOCENTI-CLASSI-MATERIE'!$B160="ITP",IF(ISBLANK(ORARIO!#REF!)=TRUE,"",ORARIO!#REF!),"")</f>
        <v/>
      </c>
    </row>
    <row r="83" spans="1:61" ht="20.100000000000001" customHeight="1">
      <c r="A83" s="79" t="str">
        <f>IF('DOCENTI-CLASSI-MATERIE'!B162="ITP",'DOCENTI-CLASSI-MATERIE'!A162,"")</f>
        <v/>
      </c>
      <c r="B83" s="5" t="str">
        <f>IF('DOCENTI-CLASSI-MATERIE'!$B162="ITP",IF(ISBLANK(ORARIO!C83)=TRUE,"",ORARIO!C83),"")</f>
        <v/>
      </c>
      <c r="C83" s="4" t="str">
        <f>IF('DOCENTI-CLASSI-MATERIE'!$B162="ITP",IF(ISBLANK(ORARIO!D83)=TRUE,"",ORARIO!D83),"")</f>
        <v/>
      </c>
      <c r="D83" s="4" t="str">
        <f>IF('DOCENTI-CLASSI-MATERIE'!$B162="ITP",IF(ISBLANK(ORARIO!E83)=TRUE,"",ORARIO!E83),"")</f>
        <v/>
      </c>
      <c r="E83" s="4" t="str">
        <f>IF('DOCENTI-CLASSI-MATERIE'!$B162="ITP",IF(ISBLANK(ORARIO!F83)=TRUE,"",ORARIO!F83),"")</f>
        <v/>
      </c>
      <c r="F83" s="4" t="str">
        <f>IF('DOCENTI-CLASSI-MATERIE'!$B162="ITP",IF(ISBLANK(ORARIO!G83)=TRUE,"",ORARIO!G83),"")</f>
        <v/>
      </c>
      <c r="G83" s="4" t="str">
        <f>IF('DOCENTI-CLASSI-MATERIE'!$B162="ITP",IF(ISBLANK(ORARIO!#REF!)=TRUE,"",ORARIO!#REF!),"")</f>
        <v/>
      </c>
      <c r="H83" s="4" t="str">
        <f>IF('DOCENTI-CLASSI-MATERIE'!$B162="ITP",IF(ISBLANK(ORARIO!#REF!)=TRUE,"",ORARIO!#REF!),"")</f>
        <v/>
      </c>
      <c r="I83" s="4" t="str">
        <f>IF('DOCENTI-CLASSI-MATERIE'!$B162="ITP",IF(ISBLANK(ORARIO!#REF!)=TRUE,"",ORARIO!#REF!),"")</f>
        <v/>
      </c>
      <c r="J83" s="4" t="str">
        <f>IF('DOCENTI-CLASSI-MATERIE'!$B162="ITP",IF(ISBLANK(ORARIO!#REF!)=TRUE,"",ORARIO!#REF!),"")</f>
        <v/>
      </c>
      <c r="K83" s="6" t="str">
        <f>IF('DOCENTI-CLASSI-MATERIE'!$B162="ITP",IF(ISBLANK(ORARIO!#REF!)=TRUE,"",ORARIO!#REF!),"")</f>
        <v/>
      </c>
      <c r="L83" s="5" t="str">
        <f>IF('DOCENTI-CLASSI-MATERIE'!$B162="ITP",IF(ISBLANK(ORARIO!H83)=TRUE,"",ORARIO!H83),"")</f>
        <v/>
      </c>
      <c r="M83" s="4" t="str">
        <f>IF('DOCENTI-CLASSI-MATERIE'!$B162="ITP",IF(ISBLANK(ORARIO!I83)=TRUE,"",ORARIO!I83),"")</f>
        <v/>
      </c>
      <c r="N83" s="4" t="str">
        <f>IF('DOCENTI-CLASSI-MATERIE'!$B162="ITP",IF(ISBLANK(ORARIO!J83)=TRUE,"",ORARIO!J83),"")</f>
        <v/>
      </c>
      <c r="O83" s="4" t="str">
        <f>IF('DOCENTI-CLASSI-MATERIE'!$B162="ITP",IF(ISBLANK(ORARIO!K83)=TRUE,"",ORARIO!K83),"")</f>
        <v/>
      </c>
      <c r="P83" s="4" t="str">
        <f>IF('DOCENTI-CLASSI-MATERIE'!$B162="ITP",IF(ISBLANK(ORARIO!L83)=TRUE,"",ORARIO!L83),"")</f>
        <v/>
      </c>
      <c r="Q83" s="4" t="str">
        <f>IF('DOCENTI-CLASSI-MATERIE'!$B162="ITP",IF(ISBLANK(ORARIO!M83)=TRUE,"",ORARIO!M83),"")</f>
        <v/>
      </c>
      <c r="R83" s="4" t="str">
        <f>IF('DOCENTI-CLASSI-MATERIE'!$B162="ITP",IF(ISBLANK(ORARIO!#REF!)=TRUE,"",ORARIO!#REF!),"")</f>
        <v/>
      </c>
      <c r="S83" s="4" t="str">
        <f>IF('DOCENTI-CLASSI-MATERIE'!$B162="ITP",IF(ISBLANK(ORARIO!#REF!)=TRUE,"",ORARIO!#REF!),"")</f>
        <v/>
      </c>
      <c r="T83" s="4" t="str">
        <f>IF('DOCENTI-CLASSI-MATERIE'!$B162="ITP",IF(ISBLANK(ORARIO!#REF!)=TRUE,"",ORARIO!#REF!),"")</f>
        <v/>
      </c>
      <c r="U83" s="6" t="str">
        <f>IF('DOCENTI-CLASSI-MATERIE'!$B162="ITP",IF(ISBLANK(ORARIO!#REF!)=TRUE,"",ORARIO!#REF!),"")</f>
        <v/>
      </c>
      <c r="V83" s="5" t="str">
        <f>IF('DOCENTI-CLASSI-MATERIE'!$B162="ITP",IF(ISBLANK(ORARIO!N83)=TRUE,"",ORARIO!N83),"")</f>
        <v/>
      </c>
      <c r="W83" s="4" t="str">
        <f>IF('DOCENTI-CLASSI-MATERIE'!$B162="ITP",IF(ISBLANK(ORARIO!O83)=TRUE,"",ORARIO!O83),"")</f>
        <v/>
      </c>
      <c r="X83" s="4" t="str">
        <f>IF('DOCENTI-CLASSI-MATERIE'!$B162="ITP",IF(ISBLANK(ORARIO!P83)=TRUE,"",ORARIO!P83),"")</f>
        <v/>
      </c>
      <c r="Y83" s="4" t="str">
        <f>IF('DOCENTI-CLASSI-MATERIE'!$B162="ITP",IF(ISBLANK(ORARIO!Q83)=TRUE,"",ORARIO!Q83),"")</f>
        <v/>
      </c>
      <c r="Z83" s="4" t="str">
        <f>IF('DOCENTI-CLASSI-MATERIE'!$B162="ITP",IF(ISBLANK(ORARIO!R83)=TRUE,"",ORARIO!R83),"")</f>
        <v/>
      </c>
      <c r="AA83" s="4" t="str">
        <f>IF('DOCENTI-CLASSI-MATERIE'!$B162="ITP",IF(ISBLANK(ORARIO!S83)=TRUE,"",ORARIO!S83),"")</f>
        <v/>
      </c>
      <c r="AB83" s="4" t="str">
        <f>IF('DOCENTI-CLASSI-MATERIE'!$B162="ITP",IF(ISBLANK(ORARIO!#REF!)=TRUE,"",ORARIO!#REF!),"")</f>
        <v/>
      </c>
      <c r="AC83" s="4" t="str">
        <f>IF('DOCENTI-CLASSI-MATERIE'!$B162="ITP",IF(ISBLANK(ORARIO!#REF!)=TRUE,"",ORARIO!#REF!),"")</f>
        <v/>
      </c>
      <c r="AD83" s="4" t="str">
        <f>IF('DOCENTI-CLASSI-MATERIE'!$B162="ITP",IF(ISBLANK(ORARIO!#REF!)=TRUE,"",ORARIO!#REF!),"")</f>
        <v/>
      </c>
      <c r="AE83" s="6" t="str">
        <f>IF('DOCENTI-CLASSI-MATERIE'!$B162="ITP",IF(ISBLANK(ORARIO!#REF!)=TRUE,"",ORARIO!#REF!),"")</f>
        <v/>
      </c>
      <c r="AF83" s="5" t="str">
        <f>IF('DOCENTI-CLASSI-MATERIE'!$B162="ITP",IF(ISBLANK(ORARIO!T83)=TRUE,"",ORARIO!T83),"")</f>
        <v/>
      </c>
      <c r="AG83" s="4" t="str">
        <f>IF('DOCENTI-CLASSI-MATERIE'!$B162="ITP",IF(ISBLANK(ORARIO!U83)=TRUE,"",ORARIO!U83),"")</f>
        <v/>
      </c>
      <c r="AH83" s="4" t="str">
        <f>IF('DOCENTI-CLASSI-MATERIE'!$B162="ITP",IF(ISBLANK(ORARIO!V83)=TRUE,"",ORARIO!V83),"")</f>
        <v/>
      </c>
      <c r="AI83" s="4" t="str">
        <f>IF('DOCENTI-CLASSI-MATERIE'!$B162="ITP",IF(ISBLANK(ORARIO!W83)=TRUE,"",ORARIO!W83),"")</f>
        <v/>
      </c>
      <c r="AJ83" s="4" t="str">
        <f>IF('DOCENTI-CLASSI-MATERIE'!$B162="ITP",IF(ISBLANK(ORARIO!X83)=TRUE,"",ORARIO!X83),"")</f>
        <v/>
      </c>
      <c r="AK83" s="4" t="str">
        <f>IF('DOCENTI-CLASSI-MATERIE'!$B162="ITP",IF(ISBLANK(ORARIO!Y83)=TRUE,"",ORARIO!Y83),"")</f>
        <v/>
      </c>
      <c r="AL83" s="4" t="str">
        <f>IF('DOCENTI-CLASSI-MATERIE'!$B162="ITP",IF(ISBLANK(ORARIO!#REF!)=TRUE,"",ORARIO!#REF!),"")</f>
        <v/>
      </c>
      <c r="AM83" s="4" t="str">
        <f>IF('DOCENTI-CLASSI-MATERIE'!$B162="ITP",IF(ISBLANK(ORARIO!#REF!)=TRUE,"",ORARIO!#REF!),"")</f>
        <v/>
      </c>
      <c r="AN83" s="4" t="str">
        <f>IF('DOCENTI-CLASSI-MATERIE'!$B162="ITP",IF(ISBLANK(ORARIO!#REF!)=TRUE,"",ORARIO!#REF!),"")</f>
        <v/>
      </c>
      <c r="AO83" s="6" t="str">
        <f>IF('DOCENTI-CLASSI-MATERIE'!$B162="ITP",IF(ISBLANK(ORARIO!#REF!)=TRUE,"",ORARIO!#REF!),"")</f>
        <v/>
      </c>
      <c r="AP83" s="5" t="str">
        <f>IF('DOCENTI-CLASSI-MATERIE'!$B162="ITP",IF(ISBLANK(ORARIO!Z83)=TRUE,"",ORARIO!Z83),"")</f>
        <v/>
      </c>
      <c r="AQ83" s="4" t="str">
        <f>IF('DOCENTI-CLASSI-MATERIE'!$B162="ITP",IF(ISBLANK(ORARIO!AA83)=TRUE,"",ORARIO!AA83),"")</f>
        <v/>
      </c>
      <c r="AR83" s="4" t="str">
        <f>IF('DOCENTI-CLASSI-MATERIE'!$B162="ITP",IF(ISBLANK(ORARIO!AB83)=TRUE,"",ORARIO!AB83),"")</f>
        <v/>
      </c>
      <c r="AS83" s="4" t="str">
        <f>IF('DOCENTI-CLASSI-MATERIE'!$B162="ITP",IF(ISBLANK(ORARIO!AC83)=TRUE,"",ORARIO!AC83),"")</f>
        <v/>
      </c>
      <c r="AT83" s="4" t="str">
        <f>IF('DOCENTI-CLASSI-MATERIE'!$B162="ITP",IF(ISBLANK(ORARIO!AD83)=TRUE,"",ORARIO!AD83),"")</f>
        <v/>
      </c>
      <c r="AU83" s="4" t="str">
        <f>IF('DOCENTI-CLASSI-MATERIE'!$B162="ITP",IF(ISBLANK(ORARIO!#REF!)=TRUE,"",ORARIO!#REF!),"")</f>
        <v/>
      </c>
      <c r="AV83" s="4" t="str">
        <f>IF('DOCENTI-CLASSI-MATERIE'!$B162="ITP",IF(ISBLANK(ORARIO!#REF!)=TRUE,"",ORARIO!#REF!),"")</f>
        <v/>
      </c>
      <c r="AW83" s="4" t="str">
        <f>IF('DOCENTI-CLASSI-MATERIE'!$B162="ITP",IF(ISBLANK(ORARIO!#REF!)=TRUE,"",ORARIO!#REF!),"")</f>
        <v/>
      </c>
      <c r="AX83" s="4" t="str">
        <f>IF('DOCENTI-CLASSI-MATERIE'!$B162="ITP",IF(ISBLANK(ORARIO!#REF!)=TRUE,"",ORARIO!#REF!),"")</f>
        <v/>
      </c>
      <c r="AY83" s="6" t="str">
        <f>IF('DOCENTI-CLASSI-MATERIE'!$B162="ITP",IF(ISBLANK(ORARIO!#REF!)=TRUE,"",ORARIO!#REF!),"")</f>
        <v/>
      </c>
      <c r="AZ83" s="5" t="str">
        <f>IF('DOCENTI-CLASSI-MATERIE'!$B162="ITP",IF(ISBLANK(ORARIO!AE83)=TRUE,"",ORARIO!AE83),"")</f>
        <v/>
      </c>
      <c r="BA83" s="4" t="str">
        <f>IF('DOCENTI-CLASSI-MATERIE'!$B162="ITP",IF(ISBLANK(ORARIO!AF83)=TRUE,"",ORARIO!AF83),"")</f>
        <v/>
      </c>
      <c r="BB83" s="4" t="str">
        <f>IF('DOCENTI-CLASSI-MATERIE'!$B162="ITP",IF(ISBLANK(ORARIO!AG83)=TRUE,"",ORARIO!AG83),"")</f>
        <v/>
      </c>
      <c r="BC83" s="4" t="str">
        <f>IF('DOCENTI-CLASSI-MATERIE'!$B162="ITP",IF(ISBLANK(ORARIO!AH83)=TRUE,"",ORARIO!AH83),"")</f>
        <v/>
      </c>
      <c r="BD83" s="4" t="str">
        <f>IF('DOCENTI-CLASSI-MATERIE'!$B162="ITP",IF(ISBLANK(ORARIO!AI83)=TRUE,"",ORARIO!AI83),"")</f>
        <v/>
      </c>
      <c r="BE83" s="4" t="str">
        <f>IF('DOCENTI-CLASSI-MATERIE'!$B162="ITP",IF(ISBLANK(ORARIO!#REF!)=TRUE,"",ORARIO!#REF!),"")</f>
        <v/>
      </c>
      <c r="BF83" s="4" t="str">
        <f>IF('DOCENTI-CLASSI-MATERIE'!$B162="ITP",IF(ISBLANK(ORARIO!#REF!)=TRUE,"",ORARIO!#REF!),"")</f>
        <v/>
      </c>
      <c r="BG83" s="4" t="str">
        <f>IF('DOCENTI-CLASSI-MATERIE'!$B162="ITP",IF(ISBLANK(ORARIO!#REF!)=TRUE,"",ORARIO!#REF!),"")</f>
        <v/>
      </c>
      <c r="BH83" s="4" t="str">
        <f>IF('DOCENTI-CLASSI-MATERIE'!$B162="ITP",IF(ISBLANK(ORARIO!#REF!)=TRUE,"",ORARIO!#REF!),"")</f>
        <v/>
      </c>
      <c r="BI83" s="6" t="str">
        <f>IF('DOCENTI-CLASSI-MATERIE'!$B162="ITP",IF(ISBLANK(ORARIO!#REF!)=TRUE,"",ORARIO!#REF!),"")</f>
        <v/>
      </c>
    </row>
    <row r="84" spans="1:61" ht="20.100000000000001" customHeight="1">
      <c r="A84" s="79" t="str">
        <f>IF('DOCENTI-CLASSI-MATERIE'!B164="ITP",'DOCENTI-CLASSI-MATERIE'!A164,"")</f>
        <v/>
      </c>
      <c r="B84" s="5" t="str">
        <f>IF('DOCENTI-CLASSI-MATERIE'!$B164="ITP",IF(ISBLANK(ORARIO!C84)=TRUE,"",ORARIO!C84),"")</f>
        <v/>
      </c>
      <c r="C84" s="4" t="str">
        <f>IF('DOCENTI-CLASSI-MATERIE'!$B164="ITP",IF(ISBLANK(ORARIO!D84)=TRUE,"",ORARIO!D84),"")</f>
        <v/>
      </c>
      <c r="D84" s="4" t="str">
        <f>IF('DOCENTI-CLASSI-MATERIE'!$B164="ITP",IF(ISBLANK(ORARIO!E84)=TRUE,"",ORARIO!E84),"")</f>
        <v/>
      </c>
      <c r="E84" s="4" t="str">
        <f>IF('DOCENTI-CLASSI-MATERIE'!$B164="ITP",IF(ISBLANK(ORARIO!F84)=TRUE,"",ORARIO!F84),"")</f>
        <v/>
      </c>
      <c r="F84" s="4" t="str">
        <f>IF('DOCENTI-CLASSI-MATERIE'!$B164="ITP",IF(ISBLANK(ORARIO!G84)=TRUE,"",ORARIO!G84),"")</f>
        <v/>
      </c>
      <c r="G84" s="4" t="str">
        <f>IF('DOCENTI-CLASSI-MATERIE'!$B164="ITP",IF(ISBLANK(ORARIO!#REF!)=TRUE,"",ORARIO!#REF!),"")</f>
        <v/>
      </c>
      <c r="H84" s="4" t="str">
        <f>IF('DOCENTI-CLASSI-MATERIE'!$B164="ITP",IF(ISBLANK(ORARIO!#REF!)=TRUE,"",ORARIO!#REF!),"")</f>
        <v/>
      </c>
      <c r="I84" s="4" t="str">
        <f>IF('DOCENTI-CLASSI-MATERIE'!$B164="ITP",IF(ISBLANK(ORARIO!#REF!)=TRUE,"",ORARIO!#REF!),"")</f>
        <v/>
      </c>
      <c r="J84" s="4" t="str">
        <f>IF('DOCENTI-CLASSI-MATERIE'!$B164="ITP",IF(ISBLANK(ORARIO!#REF!)=TRUE,"",ORARIO!#REF!),"")</f>
        <v/>
      </c>
      <c r="K84" s="6" t="str">
        <f>IF('DOCENTI-CLASSI-MATERIE'!$B164="ITP",IF(ISBLANK(ORARIO!#REF!)=TRUE,"",ORARIO!#REF!),"")</f>
        <v/>
      </c>
      <c r="L84" s="5" t="str">
        <f>IF('DOCENTI-CLASSI-MATERIE'!$B164="ITP",IF(ISBLANK(ORARIO!H84)=TRUE,"",ORARIO!H84),"")</f>
        <v/>
      </c>
      <c r="M84" s="4" t="str">
        <f>IF('DOCENTI-CLASSI-MATERIE'!$B164="ITP",IF(ISBLANK(ORARIO!I84)=TRUE,"",ORARIO!I84),"")</f>
        <v/>
      </c>
      <c r="N84" s="4" t="str">
        <f>IF('DOCENTI-CLASSI-MATERIE'!$B164="ITP",IF(ISBLANK(ORARIO!J84)=TRUE,"",ORARIO!J84),"")</f>
        <v/>
      </c>
      <c r="O84" s="4" t="str">
        <f>IF('DOCENTI-CLASSI-MATERIE'!$B164="ITP",IF(ISBLANK(ORARIO!K84)=TRUE,"",ORARIO!K84),"")</f>
        <v/>
      </c>
      <c r="P84" s="4" t="str">
        <f>IF('DOCENTI-CLASSI-MATERIE'!$B164="ITP",IF(ISBLANK(ORARIO!L84)=TRUE,"",ORARIO!L84),"")</f>
        <v/>
      </c>
      <c r="Q84" s="4" t="str">
        <f>IF('DOCENTI-CLASSI-MATERIE'!$B164="ITP",IF(ISBLANK(ORARIO!M84)=TRUE,"",ORARIO!M84),"")</f>
        <v/>
      </c>
      <c r="R84" s="4" t="str">
        <f>IF('DOCENTI-CLASSI-MATERIE'!$B164="ITP",IF(ISBLANK(ORARIO!#REF!)=TRUE,"",ORARIO!#REF!),"")</f>
        <v/>
      </c>
      <c r="S84" s="4" t="str">
        <f>IF('DOCENTI-CLASSI-MATERIE'!$B164="ITP",IF(ISBLANK(ORARIO!#REF!)=TRUE,"",ORARIO!#REF!),"")</f>
        <v/>
      </c>
      <c r="T84" s="4" t="str">
        <f>IF('DOCENTI-CLASSI-MATERIE'!$B164="ITP",IF(ISBLANK(ORARIO!#REF!)=TRUE,"",ORARIO!#REF!),"")</f>
        <v/>
      </c>
      <c r="U84" s="6" t="str">
        <f>IF('DOCENTI-CLASSI-MATERIE'!$B164="ITP",IF(ISBLANK(ORARIO!#REF!)=TRUE,"",ORARIO!#REF!),"")</f>
        <v/>
      </c>
      <c r="V84" s="5" t="str">
        <f>IF('DOCENTI-CLASSI-MATERIE'!$B164="ITP",IF(ISBLANK(ORARIO!N84)=TRUE,"",ORARIO!N84),"")</f>
        <v/>
      </c>
      <c r="W84" s="4" t="str">
        <f>IF('DOCENTI-CLASSI-MATERIE'!$B164="ITP",IF(ISBLANK(ORARIO!O84)=TRUE,"",ORARIO!O84),"")</f>
        <v/>
      </c>
      <c r="X84" s="4" t="str">
        <f>IF('DOCENTI-CLASSI-MATERIE'!$B164="ITP",IF(ISBLANK(ORARIO!P84)=TRUE,"",ORARIO!P84),"")</f>
        <v/>
      </c>
      <c r="Y84" s="4" t="str">
        <f>IF('DOCENTI-CLASSI-MATERIE'!$B164="ITP",IF(ISBLANK(ORARIO!Q84)=TRUE,"",ORARIO!Q84),"")</f>
        <v/>
      </c>
      <c r="Z84" s="4" t="str">
        <f>IF('DOCENTI-CLASSI-MATERIE'!$B164="ITP",IF(ISBLANK(ORARIO!R84)=TRUE,"",ORARIO!R84),"")</f>
        <v/>
      </c>
      <c r="AA84" s="4" t="str">
        <f>IF('DOCENTI-CLASSI-MATERIE'!$B164="ITP",IF(ISBLANK(ORARIO!S84)=TRUE,"",ORARIO!S84),"")</f>
        <v/>
      </c>
      <c r="AB84" s="4" t="str">
        <f>IF('DOCENTI-CLASSI-MATERIE'!$B164="ITP",IF(ISBLANK(ORARIO!#REF!)=TRUE,"",ORARIO!#REF!),"")</f>
        <v/>
      </c>
      <c r="AC84" s="4" t="str">
        <f>IF('DOCENTI-CLASSI-MATERIE'!$B164="ITP",IF(ISBLANK(ORARIO!#REF!)=TRUE,"",ORARIO!#REF!),"")</f>
        <v/>
      </c>
      <c r="AD84" s="4" t="str">
        <f>IF('DOCENTI-CLASSI-MATERIE'!$B164="ITP",IF(ISBLANK(ORARIO!#REF!)=TRUE,"",ORARIO!#REF!),"")</f>
        <v/>
      </c>
      <c r="AE84" s="6" t="str">
        <f>IF('DOCENTI-CLASSI-MATERIE'!$B164="ITP",IF(ISBLANK(ORARIO!#REF!)=TRUE,"",ORARIO!#REF!),"")</f>
        <v/>
      </c>
      <c r="AF84" s="5" t="str">
        <f>IF('DOCENTI-CLASSI-MATERIE'!$B164="ITP",IF(ISBLANK(ORARIO!T84)=TRUE,"",ORARIO!T84),"")</f>
        <v/>
      </c>
      <c r="AG84" s="4" t="str">
        <f>IF('DOCENTI-CLASSI-MATERIE'!$B164="ITP",IF(ISBLANK(ORARIO!U84)=TRUE,"",ORARIO!U84),"")</f>
        <v/>
      </c>
      <c r="AH84" s="4" t="str">
        <f>IF('DOCENTI-CLASSI-MATERIE'!$B164="ITP",IF(ISBLANK(ORARIO!V84)=TRUE,"",ORARIO!V84),"")</f>
        <v/>
      </c>
      <c r="AI84" s="4" t="str">
        <f>IF('DOCENTI-CLASSI-MATERIE'!$B164="ITP",IF(ISBLANK(ORARIO!W84)=TRUE,"",ORARIO!W84),"")</f>
        <v/>
      </c>
      <c r="AJ84" s="4" t="str">
        <f>IF('DOCENTI-CLASSI-MATERIE'!$B164="ITP",IF(ISBLANK(ORARIO!X84)=TRUE,"",ORARIO!X84),"")</f>
        <v/>
      </c>
      <c r="AK84" s="4" t="str">
        <f>IF('DOCENTI-CLASSI-MATERIE'!$B164="ITP",IF(ISBLANK(ORARIO!Y84)=TRUE,"",ORARIO!Y84),"")</f>
        <v/>
      </c>
      <c r="AL84" s="4" t="str">
        <f>IF('DOCENTI-CLASSI-MATERIE'!$B164="ITP",IF(ISBLANK(ORARIO!#REF!)=TRUE,"",ORARIO!#REF!),"")</f>
        <v/>
      </c>
      <c r="AM84" s="4" t="str">
        <f>IF('DOCENTI-CLASSI-MATERIE'!$B164="ITP",IF(ISBLANK(ORARIO!#REF!)=TRUE,"",ORARIO!#REF!),"")</f>
        <v/>
      </c>
      <c r="AN84" s="4" t="str">
        <f>IF('DOCENTI-CLASSI-MATERIE'!$B164="ITP",IF(ISBLANK(ORARIO!#REF!)=TRUE,"",ORARIO!#REF!),"")</f>
        <v/>
      </c>
      <c r="AO84" s="6" t="str">
        <f>IF('DOCENTI-CLASSI-MATERIE'!$B164="ITP",IF(ISBLANK(ORARIO!#REF!)=TRUE,"",ORARIO!#REF!),"")</f>
        <v/>
      </c>
      <c r="AP84" s="5" t="str">
        <f>IF('DOCENTI-CLASSI-MATERIE'!$B164="ITP",IF(ISBLANK(ORARIO!Z84)=TRUE,"",ORARIO!Z84),"")</f>
        <v/>
      </c>
      <c r="AQ84" s="4" t="str">
        <f>IF('DOCENTI-CLASSI-MATERIE'!$B164="ITP",IF(ISBLANK(ORARIO!AA84)=TRUE,"",ORARIO!AA84),"")</f>
        <v/>
      </c>
      <c r="AR84" s="4" t="str">
        <f>IF('DOCENTI-CLASSI-MATERIE'!$B164="ITP",IF(ISBLANK(ORARIO!AB84)=TRUE,"",ORARIO!AB84),"")</f>
        <v/>
      </c>
      <c r="AS84" s="4" t="str">
        <f>IF('DOCENTI-CLASSI-MATERIE'!$B164="ITP",IF(ISBLANK(ORARIO!AC84)=TRUE,"",ORARIO!AC84),"")</f>
        <v/>
      </c>
      <c r="AT84" s="4" t="str">
        <f>IF('DOCENTI-CLASSI-MATERIE'!$B164="ITP",IF(ISBLANK(ORARIO!AD84)=TRUE,"",ORARIO!AD84),"")</f>
        <v/>
      </c>
      <c r="AU84" s="4" t="str">
        <f>IF('DOCENTI-CLASSI-MATERIE'!$B164="ITP",IF(ISBLANK(ORARIO!#REF!)=TRUE,"",ORARIO!#REF!),"")</f>
        <v/>
      </c>
      <c r="AV84" s="4" t="str">
        <f>IF('DOCENTI-CLASSI-MATERIE'!$B164="ITP",IF(ISBLANK(ORARIO!#REF!)=TRUE,"",ORARIO!#REF!),"")</f>
        <v/>
      </c>
      <c r="AW84" s="4" t="str">
        <f>IF('DOCENTI-CLASSI-MATERIE'!$B164="ITP",IF(ISBLANK(ORARIO!#REF!)=TRUE,"",ORARIO!#REF!),"")</f>
        <v/>
      </c>
      <c r="AX84" s="4" t="str">
        <f>IF('DOCENTI-CLASSI-MATERIE'!$B164="ITP",IF(ISBLANK(ORARIO!#REF!)=TRUE,"",ORARIO!#REF!),"")</f>
        <v/>
      </c>
      <c r="AY84" s="6" t="str">
        <f>IF('DOCENTI-CLASSI-MATERIE'!$B164="ITP",IF(ISBLANK(ORARIO!#REF!)=TRUE,"",ORARIO!#REF!),"")</f>
        <v/>
      </c>
      <c r="AZ84" s="5" t="str">
        <f>IF('DOCENTI-CLASSI-MATERIE'!$B164="ITP",IF(ISBLANK(ORARIO!AE84)=TRUE,"",ORARIO!AE84),"")</f>
        <v/>
      </c>
      <c r="BA84" s="4" t="str">
        <f>IF('DOCENTI-CLASSI-MATERIE'!$B164="ITP",IF(ISBLANK(ORARIO!AF84)=TRUE,"",ORARIO!AF84),"")</f>
        <v/>
      </c>
      <c r="BB84" s="4" t="str">
        <f>IF('DOCENTI-CLASSI-MATERIE'!$B164="ITP",IF(ISBLANK(ORARIO!AG84)=TRUE,"",ORARIO!AG84),"")</f>
        <v/>
      </c>
      <c r="BC84" s="4" t="str">
        <f>IF('DOCENTI-CLASSI-MATERIE'!$B164="ITP",IF(ISBLANK(ORARIO!AH84)=TRUE,"",ORARIO!AH84),"")</f>
        <v/>
      </c>
      <c r="BD84" s="4" t="str">
        <f>IF('DOCENTI-CLASSI-MATERIE'!$B164="ITP",IF(ISBLANK(ORARIO!AI84)=TRUE,"",ORARIO!AI84),"")</f>
        <v/>
      </c>
      <c r="BE84" s="4" t="str">
        <f>IF('DOCENTI-CLASSI-MATERIE'!$B164="ITP",IF(ISBLANK(ORARIO!#REF!)=TRUE,"",ORARIO!#REF!),"")</f>
        <v/>
      </c>
      <c r="BF84" s="4" t="str">
        <f>IF('DOCENTI-CLASSI-MATERIE'!$B164="ITP",IF(ISBLANK(ORARIO!#REF!)=TRUE,"",ORARIO!#REF!),"")</f>
        <v/>
      </c>
      <c r="BG84" s="4" t="str">
        <f>IF('DOCENTI-CLASSI-MATERIE'!$B164="ITP",IF(ISBLANK(ORARIO!#REF!)=TRUE,"",ORARIO!#REF!),"")</f>
        <v/>
      </c>
      <c r="BH84" s="4" t="str">
        <f>IF('DOCENTI-CLASSI-MATERIE'!$B164="ITP",IF(ISBLANK(ORARIO!#REF!)=TRUE,"",ORARIO!#REF!),"")</f>
        <v/>
      </c>
      <c r="BI84" s="6" t="str">
        <f>IF('DOCENTI-CLASSI-MATERIE'!$B164="ITP",IF(ISBLANK(ORARIO!#REF!)=TRUE,"",ORARIO!#REF!),"")</f>
        <v/>
      </c>
    </row>
    <row r="85" spans="1:61" ht="20.100000000000001" customHeight="1">
      <c r="A85" s="79" t="str">
        <f>IF('DOCENTI-CLASSI-MATERIE'!B166="ITP",'DOCENTI-CLASSI-MATERIE'!A166,"")</f>
        <v/>
      </c>
      <c r="B85" s="5" t="str">
        <f>IF('DOCENTI-CLASSI-MATERIE'!$B166="ITP",IF(ISBLANK(ORARIO!C85)=TRUE,"",ORARIO!C85),"")</f>
        <v/>
      </c>
      <c r="C85" s="4" t="str">
        <f>IF('DOCENTI-CLASSI-MATERIE'!$B166="ITP",IF(ISBLANK(ORARIO!D85)=TRUE,"",ORARIO!D85),"")</f>
        <v/>
      </c>
      <c r="D85" s="4" t="str">
        <f>IF('DOCENTI-CLASSI-MATERIE'!$B166="ITP",IF(ISBLANK(ORARIO!E85)=TRUE,"",ORARIO!E85),"")</f>
        <v/>
      </c>
      <c r="E85" s="4" t="str">
        <f>IF('DOCENTI-CLASSI-MATERIE'!$B166="ITP",IF(ISBLANK(ORARIO!F85)=TRUE,"",ORARIO!F85),"")</f>
        <v/>
      </c>
      <c r="F85" s="4" t="str">
        <f>IF('DOCENTI-CLASSI-MATERIE'!$B166="ITP",IF(ISBLANK(ORARIO!G85)=TRUE,"",ORARIO!G85),"")</f>
        <v/>
      </c>
      <c r="G85" s="4" t="str">
        <f>IF('DOCENTI-CLASSI-MATERIE'!$B166="ITP",IF(ISBLANK(ORARIO!#REF!)=TRUE,"",ORARIO!#REF!),"")</f>
        <v/>
      </c>
      <c r="H85" s="4" t="str">
        <f>IF('DOCENTI-CLASSI-MATERIE'!$B166="ITP",IF(ISBLANK(ORARIO!#REF!)=TRUE,"",ORARIO!#REF!),"")</f>
        <v/>
      </c>
      <c r="I85" s="4" t="str">
        <f>IF('DOCENTI-CLASSI-MATERIE'!$B166="ITP",IF(ISBLANK(ORARIO!#REF!)=TRUE,"",ORARIO!#REF!),"")</f>
        <v/>
      </c>
      <c r="J85" s="4" t="str">
        <f>IF('DOCENTI-CLASSI-MATERIE'!$B166="ITP",IF(ISBLANK(ORARIO!#REF!)=TRUE,"",ORARIO!#REF!),"")</f>
        <v/>
      </c>
      <c r="K85" s="6" t="str">
        <f>IF('DOCENTI-CLASSI-MATERIE'!$B166="ITP",IF(ISBLANK(ORARIO!#REF!)=TRUE,"",ORARIO!#REF!),"")</f>
        <v/>
      </c>
      <c r="L85" s="5" t="str">
        <f>IF('DOCENTI-CLASSI-MATERIE'!$B166="ITP",IF(ISBLANK(ORARIO!H85)=TRUE,"",ORARIO!H85),"")</f>
        <v/>
      </c>
      <c r="M85" s="4" t="str">
        <f>IF('DOCENTI-CLASSI-MATERIE'!$B166="ITP",IF(ISBLANK(ORARIO!I85)=TRUE,"",ORARIO!I85),"")</f>
        <v/>
      </c>
      <c r="N85" s="4" t="str">
        <f>IF('DOCENTI-CLASSI-MATERIE'!$B166="ITP",IF(ISBLANK(ORARIO!J85)=TRUE,"",ORARIO!J85),"")</f>
        <v/>
      </c>
      <c r="O85" s="4" t="str">
        <f>IF('DOCENTI-CLASSI-MATERIE'!$B166="ITP",IF(ISBLANK(ORARIO!K85)=TRUE,"",ORARIO!K85),"")</f>
        <v/>
      </c>
      <c r="P85" s="4" t="str">
        <f>IF('DOCENTI-CLASSI-MATERIE'!$B166="ITP",IF(ISBLANK(ORARIO!L85)=TRUE,"",ORARIO!L85),"")</f>
        <v/>
      </c>
      <c r="Q85" s="4" t="str">
        <f>IF('DOCENTI-CLASSI-MATERIE'!$B166="ITP",IF(ISBLANK(ORARIO!M85)=TRUE,"",ORARIO!M85),"")</f>
        <v/>
      </c>
      <c r="R85" s="4" t="str">
        <f>IF('DOCENTI-CLASSI-MATERIE'!$B166="ITP",IF(ISBLANK(ORARIO!#REF!)=TRUE,"",ORARIO!#REF!),"")</f>
        <v/>
      </c>
      <c r="S85" s="4" t="str">
        <f>IF('DOCENTI-CLASSI-MATERIE'!$B166="ITP",IF(ISBLANK(ORARIO!#REF!)=TRUE,"",ORARIO!#REF!),"")</f>
        <v/>
      </c>
      <c r="T85" s="4" t="str">
        <f>IF('DOCENTI-CLASSI-MATERIE'!$B166="ITP",IF(ISBLANK(ORARIO!#REF!)=TRUE,"",ORARIO!#REF!),"")</f>
        <v/>
      </c>
      <c r="U85" s="6" t="str">
        <f>IF('DOCENTI-CLASSI-MATERIE'!$B166="ITP",IF(ISBLANK(ORARIO!#REF!)=TRUE,"",ORARIO!#REF!),"")</f>
        <v/>
      </c>
      <c r="V85" s="5" t="str">
        <f>IF('DOCENTI-CLASSI-MATERIE'!$B166="ITP",IF(ISBLANK(ORARIO!N85)=TRUE,"",ORARIO!N85),"")</f>
        <v/>
      </c>
      <c r="W85" s="4" t="str">
        <f>IF('DOCENTI-CLASSI-MATERIE'!$B166="ITP",IF(ISBLANK(ORARIO!O85)=TRUE,"",ORARIO!O85),"")</f>
        <v/>
      </c>
      <c r="X85" s="4" t="str">
        <f>IF('DOCENTI-CLASSI-MATERIE'!$B166="ITP",IF(ISBLANK(ORARIO!P85)=TRUE,"",ORARIO!P85),"")</f>
        <v/>
      </c>
      <c r="Y85" s="4" t="str">
        <f>IF('DOCENTI-CLASSI-MATERIE'!$B166="ITP",IF(ISBLANK(ORARIO!Q85)=TRUE,"",ORARIO!Q85),"")</f>
        <v/>
      </c>
      <c r="Z85" s="4" t="str">
        <f>IF('DOCENTI-CLASSI-MATERIE'!$B166="ITP",IF(ISBLANK(ORARIO!R85)=TRUE,"",ORARIO!R85),"")</f>
        <v/>
      </c>
      <c r="AA85" s="4" t="str">
        <f>IF('DOCENTI-CLASSI-MATERIE'!$B166="ITP",IF(ISBLANK(ORARIO!S85)=TRUE,"",ORARIO!S85),"")</f>
        <v/>
      </c>
      <c r="AB85" s="4" t="str">
        <f>IF('DOCENTI-CLASSI-MATERIE'!$B166="ITP",IF(ISBLANK(ORARIO!#REF!)=TRUE,"",ORARIO!#REF!),"")</f>
        <v/>
      </c>
      <c r="AC85" s="4" t="str">
        <f>IF('DOCENTI-CLASSI-MATERIE'!$B166="ITP",IF(ISBLANK(ORARIO!#REF!)=TRUE,"",ORARIO!#REF!),"")</f>
        <v/>
      </c>
      <c r="AD85" s="4" t="str">
        <f>IF('DOCENTI-CLASSI-MATERIE'!$B166="ITP",IF(ISBLANK(ORARIO!#REF!)=TRUE,"",ORARIO!#REF!),"")</f>
        <v/>
      </c>
      <c r="AE85" s="6" t="str">
        <f>IF('DOCENTI-CLASSI-MATERIE'!$B166="ITP",IF(ISBLANK(ORARIO!#REF!)=TRUE,"",ORARIO!#REF!),"")</f>
        <v/>
      </c>
      <c r="AF85" s="5" t="str">
        <f>IF('DOCENTI-CLASSI-MATERIE'!$B166="ITP",IF(ISBLANK(ORARIO!T85)=TRUE,"",ORARIO!T85),"")</f>
        <v/>
      </c>
      <c r="AG85" s="4" t="str">
        <f>IF('DOCENTI-CLASSI-MATERIE'!$B166="ITP",IF(ISBLANK(ORARIO!U85)=TRUE,"",ORARIO!U85),"")</f>
        <v/>
      </c>
      <c r="AH85" s="4" t="str">
        <f>IF('DOCENTI-CLASSI-MATERIE'!$B166="ITP",IF(ISBLANK(ORARIO!V85)=TRUE,"",ORARIO!V85),"")</f>
        <v/>
      </c>
      <c r="AI85" s="4" t="str">
        <f>IF('DOCENTI-CLASSI-MATERIE'!$B166="ITP",IF(ISBLANK(ORARIO!W85)=TRUE,"",ORARIO!W85),"")</f>
        <v/>
      </c>
      <c r="AJ85" s="4" t="str">
        <f>IF('DOCENTI-CLASSI-MATERIE'!$B166="ITP",IF(ISBLANK(ORARIO!X85)=TRUE,"",ORARIO!X85),"")</f>
        <v/>
      </c>
      <c r="AK85" s="4" t="str">
        <f>IF('DOCENTI-CLASSI-MATERIE'!$B166="ITP",IF(ISBLANK(ORARIO!Y85)=TRUE,"",ORARIO!Y85),"")</f>
        <v/>
      </c>
      <c r="AL85" s="4" t="str">
        <f>IF('DOCENTI-CLASSI-MATERIE'!$B166="ITP",IF(ISBLANK(ORARIO!#REF!)=TRUE,"",ORARIO!#REF!),"")</f>
        <v/>
      </c>
      <c r="AM85" s="4" t="str">
        <f>IF('DOCENTI-CLASSI-MATERIE'!$B166="ITP",IF(ISBLANK(ORARIO!#REF!)=TRUE,"",ORARIO!#REF!),"")</f>
        <v/>
      </c>
      <c r="AN85" s="4" t="str">
        <f>IF('DOCENTI-CLASSI-MATERIE'!$B166="ITP",IF(ISBLANK(ORARIO!#REF!)=TRUE,"",ORARIO!#REF!),"")</f>
        <v/>
      </c>
      <c r="AO85" s="6" t="str">
        <f>IF('DOCENTI-CLASSI-MATERIE'!$B166="ITP",IF(ISBLANK(ORARIO!#REF!)=TRUE,"",ORARIO!#REF!),"")</f>
        <v/>
      </c>
      <c r="AP85" s="5" t="str">
        <f>IF('DOCENTI-CLASSI-MATERIE'!$B166="ITP",IF(ISBLANK(ORARIO!Z85)=TRUE,"",ORARIO!Z85),"")</f>
        <v/>
      </c>
      <c r="AQ85" s="4" t="str">
        <f>IF('DOCENTI-CLASSI-MATERIE'!$B166="ITP",IF(ISBLANK(ORARIO!AA85)=TRUE,"",ORARIO!AA85),"")</f>
        <v/>
      </c>
      <c r="AR85" s="4" t="str">
        <f>IF('DOCENTI-CLASSI-MATERIE'!$B166="ITP",IF(ISBLANK(ORARIO!AB85)=TRUE,"",ORARIO!AB85),"")</f>
        <v/>
      </c>
      <c r="AS85" s="4" t="str">
        <f>IF('DOCENTI-CLASSI-MATERIE'!$B166="ITP",IF(ISBLANK(ORARIO!AC85)=TRUE,"",ORARIO!AC85),"")</f>
        <v/>
      </c>
      <c r="AT85" s="4" t="str">
        <f>IF('DOCENTI-CLASSI-MATERIE'!$B166="ITP",IF(ISBLANK(ORARIO!AD85)=TRUE,"",ORARIO!AD85),"")</f>
        <v/>
      </c>
      <c r="AU85" s="4" t="str">
        <f>IF('DOCENTI-CLASSI-MATERIE'!$B166="ITP",IF(ISBLANK(ORARIO!#REF!)=TRUE,"",ORARIO!#REF!),"")</f>
        <v/>
      </c>
      <c r="AV85" s="4" t="str">
        <f>IF('DOCENTI-CLASSI-MATERIE'!$B166="ITP",IF(ISBLANK(ORARIO!#REF!)=TRUE,"",ORARIO!#REF!),"")</f>
        <v/>
      </c>
      <c r="AW85" s="4" t="str">
        <f>IF('DOCENTI-CLASSI-MATERIE'!$B166="ITP",IF(ISBLANK(ORARIO!#REF!)=TRUE,"",ORARIO!#REF!),"")</f>
        <v/>
      </c>
      <c r="AX85" s="4" t="str">
        <f>IF('DOCENTI-CLASSI-MATERIE'!$B166="ITP",IF(ISBLANK(ORARIO!#REF!)=TRUE,"",ORARIO!#REF!),"")</f>
        <v/>
      </c>
      <c r="AY85" s="6" t="str">
        <f>IF('DOCENTI-CLASSI-MATERIE'!$B166="ITP",IF(ISBLANK(ORARIO!#REF!)=TRUE,"",ORARIO!#REF!),"")</f>
        <v/>
      </c>
      <c r="AZ85" s="5" t="str">
        <f>IF('DOCENTI-CLASSI-MATERIE'!$B166="ITP",IF(ISBLANK(ORARIO!AE85)=TRUE,"",ORARIO!AE85),"")</f>
        <v/>
      </c>
      <c r="BA85" s="4" t="str">
        <f>IF('DOCENTI-CLASSI-MATERIE'!$B166="ITP",IF(ISBLANK(ORARIO!AF85)=TRUE,"",ORARIO!AF85),"")</f>
        <v/>
      </c>
      <c r="BB85" s="4" t="str">
        <f>IF('DOCENTI-CLASSI-MATERIE'!$B166="ITP",IF(ISBLANK(ORARIO!AG85)=TRUE,"",ORARIO!AG85),"")</f>
        <v/>
      </c>
      <c r="BC85" s="4" t="str">
        <f>IF('DOCENTI-CLASSI-MATERIE'!$B166="ITP",IF(ISBLANK(ORARIO!AH85)=TRUE,"",ORARIO!AH85),"")</f>
        <v/>
      </c>
      <c r="BD85" s="4" t="str">
        <f>IF('DOCENTI-CLASSI-MATERIE'!$B166="ITP",IF(ISBLANK(ORARIO!AI85)=TRUE,"",ORARIO!AI85),"")</f>
        <v/>
      </c>
      <c r="BE85" s="4" t="str">
        <f>IF('DOCENTI-CLASSI-MATERIE'!$B166="ITP",IF(ISBLANK(ORARIO!#REF!)=TRUE,"",ORARIO!#REF!),"")</f>
        <v/>
      </c>
      <c r="BF85" s="4" t="str">
        <f>IF('DOCENTI-CLASSI-MATERIE'!$B166="ITP",IF(ISBLANK(ORARIO!#REF!)=TRUE,"",ORARIO!#REF!),"")</f>
        <v/>
      </c>
      <c r="BG85" s="4" t="str">
        <f>IF('DOCENTI-CLASSI-MATERIE'!$B166="ITP",IF(ISBLANK(ORARIO!#REF!)=TRUE,"",ORARIO!#REF!),"")</f>
        <v/>
      </c>
      <c r="BH85" s="4" t="str">
        <f>IF('DOCENTI-CLASSI-MATERIE'!$B166="ITP",IF(ISBLANK(ORARIO!#REF!)=TRUE,"",ORARIO!#REF!),"")</f>
        <v/>
      </c>
      <c r="BI85" s="6" t="str">
        <f>IF('DOCENTI-CLASSI-MATERIE'!$B166="ITP",IF(ISBLANK(ORARIO!#REF!)=TRUE,"",ORARIO!#REF!),"")</f>
        <v/>
      </c>
    </row>
    <row r="86" spans="1:61" ht="20.100000000000001" customHeight="1">
      <c r="A86" s="79" t="str">
        <f>IF('DOCENTI-CLASSI-MATERIE'!B168="ITP",'DOCENTI-CLASSI-MATERIE'!A168,"")</f>
        <v/>
      </c>
      <c r="B86" s="5" t="str">
        <f>IF('DOCENTI-CLASSI-MATERIE'!$B168="ITP",IF(ISBLANK(ORARIO!C86)=TRUE,"",ORARIO!C86),"")</f>
        <v/>
      </c>
      <c r="C86" s="4" t="str">
        <f>IF('DOCENTI-CLASSI-MATERIE'!$B168="ITP",IF(ISBLANK(ORARIO!D86)=TRUE,"",ORARIO!D86),"")</f>
        <v/>
      </c>
      <c r="D86" s="4" t="str">
        <f>IF('DOCENTI-CLASSI-MATERIE'!$B168="ITP",IF(ISBLANK(ORARIO!E86)=TRUE,"",ORARIO!E86),"")</f>
        <v/>
      </c>
      <c r="E86" s="4" t="str">
        <f>IF('DOCENTI-CLASSI-MATERIE'!$B168="ITP",IF(ISBLANK(ORARIO!F86)=TRUE,"",ORARIO!F86),"")</f>
        <v/>
      </c>
      <c r="F86" s="4" t="str">
        <f>IF('DOCENTI-CLASSI-MATERIE'!$B168="ITP",IF(ISBLANK(ORARIO!G86)=TRUE,"",ORARIO!G86),"")</f>
        <v/>
      </c>
      <c r="G86" s="4" t="str">
        <f>IF('DOCENTI-CLASSI-MATERIE'!$B168="ITP",IF(ISBLANK(ORARIO!#REF!)=TRUE,"",ORARIO!#REF!),"")</f>
        <v/>
      </c>
      <c r="H86" s="4" t="str">
        <f>IF('DOCENTI-CLASSI-MATERIE'!$B168="ITP",IF(ISBLANK(ORARIO!#REF!)=TRUE,"",ORARIO!#REF!),"")</f>
        <v/>
      </c>
      <c r="I86" s="4" t="str">
        <f>IF('DOCENTI-CLASSI-MATERIE'!$B168="ITP",IF(ISBLANK(ORARIO!#REF!)=TRUE,"",ORARIO!#REF!),"")</f>
        <v/>
      </c>
      <c r="J86" s="4" t="str">
        <f>IF('DOCENTI-CLASSI-MATERIE'!$B168="ITP",IF(ISBLANK(ORARIO!#REF!)=TRUE,"",ORARIO!#REF!),"")</f>
        <v/>
      </c>
      <c r="K86" s="6" t="str">
        <f>IF('DOCENTI-CLASSI-MATERIE'!$B168="ITP",IF(ISBLANK(ORARIO!#REF!)=TRUE,"",ORARIO!#REF!),"")</f>
        <v/>
      </c>
      <c r="L86" s="5" t="str">
        <f>IF('DOCENTI-CLASSI-MATERIE'!$B168="ITP",IF(ISBLANK(ORARIO!H86)=TRUE,"",ORARIO!H86),"")</f>
        <v/>
      </c>
      <c r="M86" s="4" t="str">
        <f>IF('DOCENTI-CLASSI-MATERIE'!$B168="ITP",IF(ISBLANK(ORARIO!I86)=TRUE,"",ORARIO!I86),"")</f>
        <v/>
      </c>
      <c r="N86" s="4" t="str">
        <f>IF('DOCENTI-CLASSI-MATERIE'!$B168="ITP",IF(ISBLANK(ORARIO!J86)=TRUE,"",ORARIO!J86),"")</f>
        <v/>
      </c>
      <c r="O86" s="4" t="str">
        <f>IF('DOCENTI-CLASSI-MATERIE'!$B168="ITP",IF(ISBLANK(ORARIO!K86)=TRUE,"",ORARIO!K86),"")</f>
        <v/>
      </c>
      <c r="P86" s="4" t="str">
        <f>IF('DOCENTI-CLASSI-MATERIE'!$B168="ITP",IF(ISBLANK(ORARIO!L86)=TRUE,"",ORARIO!L86),"")</f>
        <v/>
      </c>
      <c r="Q86" s="4" t="str">
        <f>IF('DOCENTI-CLASSI-MATERIE'!$B168="ITP",IF(ISBLANK(ORARIO!M86)=TRUE,"",ORARIO!M86),"")</f>
        <v/>
      </c>
      <c r="R86" s="4" t="str">
        <f>IF('DOCENTI-CLASSI-MATERIE'!$B168="ITP",IF(ISBLANK(ORARIO!#REF!)=TRUE,"",ORARIO!#REF!),"")</f>
        <v/>
      </c>
      <c r="S86" s="4" t="str">
        <f>IF('DOCENTI-CLASSI-MATERIE'!$B168="ITP",IF(ISBLANK(ORARIO!#REF!)=TRUE,"",ORARIO!#REF!),"")</f>
        <v/>
      </c>
      <c r="T86" s="4" t="str">
        <f>IF('DOCENTI-CLASSI-MATERIE'!$B168="ITP",IF(ISBLANK(ORARIO!#REF!)=TRUE,"",ORARIO!#REF!),"")</f>
        <v/>
      </c>
      <c r="U86" s="6" t="str">
        <f>IF('DOCENTI-CLASSI-MATERIE'!$B168="ITP",IF(ISBLANK(ORARIO!#REF!)=TRUE,"",ORARIO!#REF!),"")</f>
        <v/>
      </c>
      <c r="V86" s="5" t="str">
        <f>IF('DOCENTI-CLASSI-MATERIE'!$B168="ITP",IF(ISBLANK(ORARIO!N86)=TRUE,"",ORARIO!N86),"")</f>
        <v/>
      </c>
      <c r="W86" s="4" t="str">
        <f>IF('DOCENTI-CLASSI-MATERIE'!$B168="ITP",IF(ISBLANK(ORARIO!O86)=TRUE,"",ORARIO!O86),"")</f>
        <v/>
      </c>
      <c r="X86" s="4" t="str">
        <f>IF('DOCENTI-CLASSI-MATERIE'!$B168="ITP",IF(ISBLANK(ORARIO!P86)=TRUE,"",ORARIO!P86),"")</f>
        <v/>
      </c>
      <c r="Y86" s="4" t="str">
        <f>IF('DOCENTI-CLASSI-MATERIE'!$B168="ITP",IF(ISBLANK(ORARIO!Q86)=TRUE,"",ORARIO!Q86),"")</f>
        <v/>
      </c>
      <c r="Z86" s="4" t="str">
        <f>IF('DOCENTI-CLASSI-MATERIE'!$B168="ITP",IF(ISBLANK(ORARIO!R86)=TRUE,"",ORARIO!R86),"")</f>
        <v/>
      </c>
      <c r="AA86" s="4" t="str">
        <f>IF('DOCENTI-CLASSI-MATERIE'!$B168="ITP",IF(ISBLANK(ORARIO!S86)=TRUE,"",ORARIO!S86),"")</f>
        <v/>
      </c>
      <c r="AB86" s="4" t="str">
        <f>IF('DOCENTI-CLASSI-MATERIE'!$B168="ITP",IF(ISBLANK(ORARIO!#REF!)=TRUE,"",ORARIO!#REF!),"")</f>
        <v/>
      </c>
      <c r="AC86" s="4" t="str">
        <f>IF('DOCENTI-CLASSI-MATERIE'!$B168="ITP",IF(ISBLANK(ORARIO!#REF!)=TRUE,"",ORARIO!#REF!),"")</f>
        <v/>
      </c>
      <c r="AD86" s="4" t="str">
        <f>IF('DOCENTI-CLASSI-MATERIE'!$B168="ITP",IF(ISBLANK(ORARIO!#REF!)=TRUE,"",ORARIO!#REF!),"")</f>
        <v/>
      </c>
      <c r="AE86" s="6" t="str">
        <f>IF('DOCENTI-CLASSI-MATERIE'!$B168="ITP",IF(ISBLANK(ORARIO!#REF!)=TRUE,"",ORARIO!#REF!),"")</f>
        <v/>
      </c>
      <c r="AF86" s="5" t="str">
        <f>IF('DOCENTI-CLASSI-MATERIE'!$B168="ITP",IF(ISBLANK(ORARIO!T86)=TRUE,"",ORARIO!T86),"")</f>
        <v/>
      </c>
      <c r="AG86" s="4" t="str">
        <f>IF('DOCENTI-CLASSI-MATERIE'!$B168="ITP",IF(ISBLANK(ORARIO!U86)=TRUE,"",ORARIO!U86),"")</f>
        <v/>
      </c>
      <c r="AH86" s="4" t="str">
        <f>IF('DOCENTI-CLASSI-MATERIE'!$B168="ITP",IF(ISBLANK(ORARIO!V86)=TRUE,"",ORARIO!V86),"")</f>
        <v/>
      </c>
      <c r="AI86" s="4" t="str">
        <f>IF('DOCENTI-CLASSI-MATERIE'!$B168="ITP",IF(ISBLANK(ORARIO!W86)=TRUE,"",ORARIO!W86),"")</f>
        <v/>
      </c>
      <c r="AJ86" s="4" t="str">
        <f>IF('DOCENTI-CLASSI-MATERIE'!$B168="ITP",IF(ISBLANK(ORARIO!X86)=TRUE,"",ORARIO!X86),"")</f>
        <v/>
      </c>
      <c r="AK86" s="4" t="str">
        <f>IF('DOCENTI-CLASSI-MATERIE'!$B168="ITP",IF(ISBLANK(ORARIO!Y86)=TRUE,"",ORARIO!Y86),"")</f>
        <v/>
      </c>
      <c r="AL86" s="4" t="str">
        <f>IF('DOCENTI-CLASSI-MATERIE'!$B168="ITP",IF(ISBLANK(ORARIO!#REF!)=TRUE,"",ORARIO!#REF!),"")</f>
        <v/>
      </c>
      <c r="AM86" s="4" t="str">
        <f>IF('DOCENTI-CLASSI-MATERIE'!$B168="ITP",IF(ISBLANK(ORARIO!#REF!)=TRUE,"",ORARIO!#REF!),"")</f>
        <v/>
      </c>
      <c r="AN86" s="4" t="str">
        <f>IF('DOCENTI-CLASSI-MATERIE'!$B168="ITP",IF(ISBLANK(ORARIO!#REF!)=TRUE,"",ORARIO!#REF!),"")</f>
        <v/>
      </c>
      <c r="AO86" s="6" t="str">
        <f>IF('DOCENTI-CLASSI-MATERIE'!$B168="ITP",IF(ISBLANK(ORARIO!#REF!)=TRUE,"",ORARIO!#REF!),"")</f>
        <v/>
      </c>
      <c r="AP86" s="5" t="str">
        <f>IF('DOCENTI-CLASSI-MATERIE'!$B168="ITP",IF(ISBLANK(ORARIO!Z86)=TRUE,"",ORARIO!Z86),"")</f>
        <v/>
      </c>
      <c r="AQ86" s="4" t="str">
        <f>IF('DOCENTI-CLASSI-MATERIE'!$B168="ITP",IF(ISBLANK(ORARIO!AA86)=TRUE,"",ORARIO!AA86),"")</f>
        <v/>
      </c>
      <c r="AR86" s="4" t="str">
        <f>IF('DOCENTI-CLASSI-MATERIE'!$B168="ITP",IF(ISBLANK(ORARIO!AB86)=TRUE,"",ORARIO!AB86),"")</f>
        <v/>
      </c>
      <c r="AS86" s="4" t="str">
        <f>IF('DOCENTI-CLASSI-MATERIE'!$B168="ITP",IF(ISBLANK(ORARIO!AC86)=TRUE,"",ORARIO!AC86),"")</f>
        <v/>
      </c>
      <c r="AT86" s="4" t="str">
        <f>IF('DOCENTI-CLASSI-MATERIE'!$B168="ITP",IF(ISBLANK(ORARIO!AD86)=TRUE,"",ORARIO!AD86),"")</f>
        <v/>
      </c>
      <c r="AU86" s="4" t="str">
        <f>IF('DOCENTI-CLASSI-MATERIE'!$B168="ITP",IF(ISBLANK(ORARIO!#REF!)=TRUE,"",ORARIO!#REF!),"")</f>
        <v/>
      </c>
      <c r="AV86" s="4" t="str">
        <f>IF('DOCENTI-CLASSI-MATERIE'!$B168="ITP",IF(ISBLANK(ORARIO!#REF!)=TRUE,"",ORARIO!#REF!),"")</f>
        <v/>
      </c>
      <c r="AW86" s="4" t="str">
        <f>IF('DOCENTI-CLASSI-MATERIE'!$B168="ITP",IF(ISBLANK(ORARIO!#REF!)=TRUE,"",ORARIO!#REF!),"")</f>
        <v/>
      </c>
      <c r="AX86" s="4" t="str">
        <f>IF('DOCENTI-CLASSI-MATERIE'!$B168="ITP",IF(ISBLANK(ORARIO!#REF!)=TRUE,"",ORARIO!#REF!),"")</f>
        <v/>
      </c>
      <c r="AY86" s="6" t="str">
        <f>IF('DOCENTI-CLASSI-MATERIE'!$B168="ITP",IF(ISBLANK(ORARIO!#REF!)=TRUE,"",ORARIO!#REF!),"")</f>
        <v/>
      </c>
      <c r="AZ86" s="5" t="str">
        <f>IF('DOCENTI-CLASSI-MATERIE'!$B168="ITP",IF(ISBLANK(ORARIO!AE86)=TRUE,"",ORARIO!AE86),"")</f>
        <v/>
      </c>
      <c r="BA86" s="4" t="str">
        <f>IF('DOCENTI-CLASSI-MATERIE'!$B168="ITP",IF(ISBLANK(ORARIO!AF86)=TRUE,"",ORARIO!AF86),"")</f>
        <v/>
      </c>
      <c r="BB86" s="4" t="str">
        <f>IF('DOCENTI-CLASSI-MATERIE'!$B168="ITP",IF(ISBLANK(ORARIO!AG86)=TRUE,"",ORARIO!AG86),"")</f>
        <v/>
      </c>
      <c r="BC86" s="4" t="str">
        <f>IF('DOCENTI-CLASSI-MATERIE'!$B168="ITP",IF(ISBLANK(ORARIO!AH86)=TRUE,"",ORARIO!AH86),"")</f>
        <v/>
      </c>
      <c r="BD86" s="4" t="str">
        <f>IF('DOCENTI-CLASSI-MATERIE'!$B168="ITP",IF(ISBLANK(ORARIO!AI86)=TRUE,"",ORARIO!AI86),"")</f>
        <v/>
      </c>
      <c r="BE86" s="4" t="str">
        <f>IF('DOCENTI-CLASSI-MATERIE'!$B168="ITP",IF(ISBLANK(ORARIO!#REF!)=TRUE,"",ORARIO!#REF!),"")</f>
        <v/>
      </c>
      <c r="BF86" s="4" t="str">
        <f>IF('DOCENTI-CLASSI-MATERIE'!$B168="ITP",IF(ISBLANK(ORARIO!#REF!)=TRUE,"",ORARIO!#REF!),"")</f>
        <v/>
      </c>
      <c r="BG86" s="4" t="str">
        <f>IF('DOCENTI-CLASSI-MATERIE'!$B168="ITP",IF(ISBLANK(ORARIO!#REF!)=TRUE,"",ORARIO!#REF!),"")</f>
        <v/>
      </c>
      <c r="BH86" s="4" t="str">
        <f>IF('DOCENTI-CLASSI-MATERIE'!$B168="ITP",IF(ISBLANK(ORARIO!#REF!)=TRUE,"",ORARIO!#REF!),"")</f>
        <v/>
      </c>
      <c r="BI86" s="6" t="str">
        <f>IF('DOCENTI-CLASSI-MATERIE'!$B168="ITP",IF(ISBLANK(ORARIO!#REF!)=TRUE,"",ORARIO!#REF!),"")</f>
        <v/>
      </c>
    </row>
    <row r="87" spans="1:61" ht="20.100000000000001" customHeight="1">
      <c r="A87" s="79" t="str">
        <f>IF('DOCENTI-CLASSI-MATERIE'!B170="ITP",'DOCENTI-CLASSI-MATERIE'!A170,"")</f>
        <v/>
      </c>
      <c r="B87" s="5" t="str">
        <f>IF('DOCENTI-CLASSI-MATERIE'!$B170="ITP",IF(ISBLANK(ORARIO!C87)=TRUE,"",ORARIO!C87),"")</f>
        <v/>
      </c>
      <c r="C87" s="4" t="str">
        <f>IF('DOCENTI-CLASSI-MATERIE'!$B170="ITP",IF(ISBLANK(ORARIO!D87)=TRUE,"",ORARIO!D87),"")</f>
        <v/>
      </c>
      <c r="D87" s="4" t="str">
        <f>IF('DOCENTI-CLASSI-MATERIE'!$B170="ITP",IF(ISBLANK(ORARIO!E87)=TRUE,"",ORARIO!E87),"")</f>
        <v/>
      </c>
      <c r="E87" s="4" t="str">
        <f>IF('DOCENTI-CLASSI-MATERIE'!$B170="ITP",IF(ISBLANK(ORARIO!F87)=TRUE,"",ORARIO!F87),"")</f>
        <v/>
      </c>
      <c r="F87" s="4" t="str">
        <f>IF('DOCENTI-CLASSI-MATERIE'!$B170="ITP",IF(ISBLANK(ORARIO!G87)=TRUE,"",ORARIO!G87),"")</f>
        <v/>
      </c>
      <c r="G87" s="4" t="str">
        <f>IF('DOCENTI-CLASSI-MATERIE'!$B170="ITP",IF(ISBLANK(ORARIO!#REF!)=TRUE,"",ORARIO!#REF!),"")</f>
        <v/>
      </c>
      <c r="H87" s="4" t="str">
        <f>IF('DOCENTI-CLASSI-MATERIE'!$B170="ITP",IF(ISBLANK(ORARIO!#REF!)=TRUE,"",ORARIO!#REF!),"")</f>
        <v/>
      </c>
      <c r="I87" s="4" t="str">
        <f>IF('DOCENTI-CLASSI-MATERIE'!$B170="ITP",IF(ISBLANK(ORARIO!#REF!)=TRUE,"",ORARIO!#REF!),"")</f>
        <v/>
      </c>
      <c r="J87" s="4" t="str">
        <f>IF('DOCENTI-CLASSI-MATERIE'!$B170="ITP",IF(ISBLANK(ORARIO!#REF!)=TRUE,"",ORARIO!#REF!),"")</f>
        <v/>
      </c>
      <c r="K87" s="6" t="str">
        <f>IF('DOCENTI-CLASSI-MATERIE'!$B170="ITP",IF(ISBLANK(ORARIO!#REF!)=TRUE,"",ORARIO!#REF!),"")</f>
        <v/>
      </c>
      <c r="L87" s="5" t="str">
        <f>IF('DOCENTI-CLASSI-MATERIE'!$B170="ITP",IF(ISBLANK(ORARIO!H87)=TRUE,"",ORARIO!H87),"")</f>
        <v/>
      </c>
      <c r="M87" s="4" t="str">
        <f>IF('DOCENTI-CLASSI-MATERIE'!$B170="ITP",IF(ISBLANK(ORARIO!I87)=TRUE,"",ORARIO!I87),"")</f>
        <v/>
      </c>
      <c r="N87" s="4" t="str">
        <f>IF('DOCENTI-CLASSI-MATERIE'!$B170="ITP",IF(ISBLANK(ORARIO!J87)=TRUE,"",ORARIO!J87),"")</f>
        <v/>
      </c>
      <c r="O87" s="4" t="str">
        <f>IF('DOCENTI-CLASSI-MATERIE'!$B170="ITP",IF(ISBLANK(ORARIO!K87)=TRUE,"",ORARIO!K87),"")</f>
        <v/>
      </c>
      <c r="P87" s="4" t="str">
        <f>IF('DOCENTI-CLASSI-MATERIE'!$B170="ITP",IF(ISBLANK(ORARIO!L87)=TRUE,"",ORARIO!L87),"")</f>
        <v/>
      </c>
      <c r="Q87" s="4" t="str">
        <f>IF('DOCENTI-CLASSI-MATERIE'!$B170="ITP",IF(ISBLANK(ORARIO!M87)=TRUE,"",ORARIO!M87),"")</f>
        <v/>
      </c>
      <c r="R87" s="4" t="str">
        <f>IF('DOCENTI-CLASSI-MATERIE'!$B170="ITP",IF(ISBLANK(ORARIO!#REF!)=TRUE,"",ORARIO!#REF!),"")</f>
        <v/>
      </c>
      <c r="S87" s="4" t="str">
        <f>IF('DOCENTI-CLASSI-MATERIE'!$B170="ITP",IF(ISBLANK(ORARIO!#REF!)=TRUE,"",ORARIO!#REF!),"")</f>
        <v/>
      </c>
      <c r="T87" s="4" t="str">
        <f>IF('DOCENTI-CLASSI-MATERIE'!$B170="ITP",IF(ISBLANK(ORARIO!#REF!)=TRUE,"",ORARIO!#REF!),"")</f>
        <v/>
      </c>
      <c r="U87" s="6" t="str">
        <f>IF('DOCENTI-CLASSI-MATERIE'!$B170="ITP",IF(ISBLANK(ORARIO!#REF!)=TRUE,"",ORARIO!#REF!),"")</f>
        <v/>
      </c>
      <c r="V87" s="5" t="str">
        <f>IF('DOCENTI-CLASSI-MATERIE'!$B170="ITP",IF(ISBLANK(ORARIO!N87)=TRUE,"",ORARIO!N87),"")</f>
        <v/>
      </c>
      <c r="W87" s="4" t="str">
        <f>IF('DOCENTI-CLASSI-MATERIE'!$B170="ITP",IF(ISBLANK(ORARIO!O87)=TRUE,"",ORARIO!O87),"")</f>
        <v/>
      </c>
      <c r="X87" s="4" t="str">
        <f>IF('DOCENTI-CLASSI-MATERIE'!$B170="ITP",IF(ISBLANK(ORARIO!P87)=TRUE,"",ORARIO!P87),"")</f>
        <v/>
      </c>
      <c r="Y87" s="4" t="str">
        <f>IF('DOCENTI-CLASSI-MATERIE'!$B170="ITP",IF(ISBLANK(ORARIO!Q87)=TRUE,"",ORARIO!Q87),"")</f>
        <v/>
      </c>
      <c r="Z87" s="4" t="str">
        <f>IF('DOCENTI-CLASSI-MATERIE'!$B170="ITP",IF(ISBLANK(ORARIO!R87)=TRUE,"",ORARIO!R87),"")</f>
        <v/>
      </c>
      <c r="AA87" s="4" t="str">
        <f>IF('DOCENTI-CLASSI-MATERIE'!$B170="ITP",IF(ISBLANK(ORARIO!S87)=TRUE,"",ORARIO!S87),"")</f>
        <v/>
      </c>
      <c r="AB87" s="4" t="str">
        <f>IF('DOCENTI-CLASSI-MATERIE'!$B170="ITP",IF(ISBLANK(ORARIO!#REF!)=TRUE,"",ORARIO!#REF!),"")</f>
        <v/>
      </c>
      <c r="AC87" s="4" t="str">
        <f>IF('DOCENTI-CLASSI-MATERIE'!$B170="ITP",IF(ISBLANK(ORARIO!#REF!)=TRUE,"",ORARIO!#REF!),"")</f>
        <v/>
      </c>
      <c r="AD87" s="4" t="str">
        <f>IF('DOCENTI-CLASSI-MATERIE'!$B170="ITP",IF(ISBLANK(ORARIO!#REF!)=TRUE,"",ORARIO!#REF!),"")</f>
        <v/>
      </c>
      <c r="AE87" s="6" t="str">
        <f>IF('DOCENTI-CLASSI-MATERIE'!$B170="ITP",IF(ISBLANK(ORARIO!#REF!)=TRUE,"",ORARIO!#REF!),"")</f>
        <v/>
      </c>
      <c r="AF87" s="5" t="str">
        <f>IF('DOCENTI-CLASSI-MATERIE'!$B170="ITP",IF(ISBLANK(ORARIO!T87)=TRUE,"",ORARIO!T87),"")</f>
        <v/>
      </c>
      <c r="AG87" s="4" t="str">
        <f>IF('DOCENTI-CLASSI-MATERIE'!$B170="ITP",IF(ISBLANK(ORARIO!U87)=TRUE,"",ORARIO!U87),"")</f>
        <v/>
      </c>
      <c r="AH87" s="4" t="str">
        <f>IF('DOCENTI-CLASSI-MATERIE'!$B170="ITP",IF(ISBLANK(ORARIO!V87)=TRUE,"",ORARIO!V87),"")</f>
        <v/>
      </c>
      <c r="AI87" s="4" t="str">
        <f>IF('DOCENTI-CLASSI-MATERIE'!$B170="ITP",IF(ISBLANK(ORARIO!W87)=TRUE,"",ORARIO!W87),"")</f>
        <v/>
      </c>
      <c r="AJ87" s="4" t="str">
        <f>IF('DOCENTI-CLASSI-MATERIE'!$B170="ITP",IF(ISBLANK(ORARIO!X87)=TRUE,"",ORARIO!X87),"")</f>
        <v/>
      </c>
      <c r="AK87" s="4" t="str">
        <f>IF('DOCENTI-CLASSI-MATERIE'!$B170="ITP",IF(ISBLANK(ORARIO!Y87)=TRUE,"",ORARIO!Y87),"")</f>
        <v/>
      </c>
      <c r="AL87" s="4" t="str">
        <f>IF('DOCENTI-CLASSI-MATERIE'!$B170="ITP",IF(ISBLANK(ORARIO!#REF!)=TRUE,"",ORARIO!#REF!),"")</f>
        <v/>
      </c>
      <c r="AM87" s="4" t="str">
        <f>IF('DOCENTI-CLASSI-MATERIE'!$B170="ITP",IF(ISBLANK(ORARIO!#REF!)=TRUE,"",ORARIO!#REF!),"")</f>
        <v/>
      </c>
      <c r="AN87" s="4" t="str">
        <f>IF('DOCENTI-CLASSI-MATERIE'!$B170="ITP",IF(ISBLANK(ORARIO!#REF!)=TRUE,"",ORARIO!#REF!),"")</f>
        <v/>
      </c>
      <c r="AO87" s="6" t="str">
        <f>IF('DOCENTI-CLASSI-MATERIE'!$B170="ITP",IF(ISBLANK(ORARIO!#REF!)=TRUE,"",ORARIO!#REF!),"")</f>
        <v/>
      </c>
      <c r="AP87" s="5" t="str">
        <f>IF('DOCENTI-CLASSI-MATERIE'!$B170="ITP",IF(ISBLANK(ORARIO!Z87)=TRUE,"",ORARIO!Z87),"")</f>
        <v/>
      </c>
      <c r="AQ87" s="4" t="str">
        <f>IF('DOCENTI-CLASSI-MATERIE'!$B170="ITP",IF(ISBLANK(ORARIO!AA87)=TRUE,"",ORARIO!AA87),"")</f>
        <v/>
      </c>
      <c r="AR87" s="4" t="str">
        <f>IF('DOCENTI-CLASSI-MATERIE'!$B170="ITP",IF(ISBLANK(ORARIO!AB87)=TRUE,"",ORARIO!AB87),"")</f>
        <v/>
      </c>
      <c r="AS87" s="4" t="str">
        <f>IF('DOCENTI-CLASSI-MATERIE'!$B170="ITP",IF(ISBLANK(ORARIO!AC87)=TRUE,"",ORARIO!AC87),"")</f>
        <v/>
      </c>
      <c r="AT87" s="4" t="str">
        <f>IF('DOCENTI-CLASSI-MATERIE'!$B170="ITP",IF(ISBLANK(ORARIO!AD87)=TRUE,"",ORARIO!AD87),"")</f>
        <v/>
      </c>
      <c r="AU87" s="4" t="str">
        <f>IF('DOCENTI-CLASSI-MATERIE'!$B170="ITP",IF(ISBLANK(ORARIO!#REF!)=TRUE,"",ORARIO!#REF!),"")</f>
        <v/>
      </c>
      <c r="AV87" s="4" t="str">
        <f>IF('DOCENTI-CLASSI-MATERIE'!$B170="ITP",IF(ISBLANK(ORARIO!#REF!)=TRUE,"",ORARIO!#REF!),"")</f>
        <v/>
      </c>
      <c r="AW87" s="4" t="str">
        <f>IF('DOCENTI-CLASSI-MATERIE'!$B170="ITP",IF(ISBLANK(ORARIO!#REF!)=TRUE,"",ORARIO!#REF!),"")</f>
        <v/>
      </c>
      <c r="AX87" s="4" t="str">
        <f>IF('DOCENTI-CLASSI-MATERIE'!$B170="ITP",IF(ISBLANK(ORARIO!#REF!)=TRUE,"",ORARIO!#REF!),"")</f>
        <v/>
      </c>
      <c r="AY87" s="6" t="str">
        <f>IF('DOCENTI-CLASSI-MATERIE'!$B170="ITP",IF(ISBLANK(ORARIO!#REF!)=TRUE,"",ORARIO!#REF!),"")</f>
        <v/>
      </c>
      <c r="AZ87" s="5" t="str">
        <f>IF('DOCENTI-CLASSI-MATERIE'!$B170="ITP",IF(ISBLANK(ORARIO!AE87)=TRUE,"",ORARIO!AE87),"")</f>
        <v/>
      </c>
      <c r="BA87" s="4" t="str">
        <f>IF('DOCENTI-CLASSI-MATERIE'!$B170="ITP",IF(ISBLANK(ORARIO!AF87)=TRUE,"",ORARIO!AF87),"")</f>
        <v/>
      </c>
      <c r="BB87" s="4" t="str">
        <f>IF('DOCENTI-CLASSI-MATERIE'!$B170="ITP",IF(ISBLANK(ORARIO!AG87)=TRUE,"",ORARIO!AG87),"")</f>
        <v/>
      </c>
      <c r="BC87" s="4" t="str">
        <f>IF('DOCENTI-CLASSI-MATERIE'!$B170="ITP",IF(ISBLANK(ORARIO!AH87)=TRUE,"",ORARIO!AH87),"")</f>
        <v/>
      </c>
      <c r="BD87" s="4" t="str">
        <f>IF('DOCENTI-CLASSI-MATERIE'!$B170="ITP",IF(ISBLANK(ORARIO!AI87)=TRUE,"",ORARIO!AI87),"")</f>
        <v/>
      </c>
      <c r="BE87" s="4" t="str">
        <f>IF('DOCENTI-CLASSI-MATERIE'!$B170="ITP",IF(ISBLANK(ORARIO!#REF!)=TRUE,"",ORARIO!#REF!),"")</f>
        <v/>
      </c>
      <c r="BF87" s="4" t="str">
        <f>IF('DOCENTI-CLASSI-MATERIE'!$B170="ITP",IF(ISBLANK(ORARIO!#REF!)=TRUE,"",ORARIO!#REF!),"")</f>
        <v/>
      </c>
      <c r="BG87" s="4" t="str">
        <f>IF('DOCENTI-CLASSI-MATERIE'!$B170="ITP",IF(ISBLANK(ORARIO!#REF!)=TRUE,"",ORARIO!#REF!),"")</f>
        <v/>
      </c>
      <c r="BH87" s="4" t="str">
        <f>IF('DOCENTI-CLASSI-MATERIE'!$B170="ITP",IF(ISBLANK(ORARIO!#REF!)=TRUE,"",ORARIO!#REF!),"")</f>
        <v/>
      </c>
      <c r="BI87" s="6" t="str">
        <f>IF('DOCENTI-CLASSI-MATERIE'!$B170="ITP",IF(ISBLANK(ORARIO!#REF!)=TRUE,"",ORARIO!#REF!),"")</f>
        <v/>
      </c>
    </row>
    <row r="88" spans="1:61" ht="20.100000000000001" customHeight="1">
      <c r="A88" s="79" t="str">
        <f>IF('DOCENTI-CLASSI-MATERIE'!B172="ITP",'DOCENTI-CLASSI-MATERIE'!A172,"")</f>
        <v/>
      </c>
      <c r="B88" s="5" t="str">
        <f>IF('DOCENTI-CLASSI-MATERIE'!$B172="ITP",IF(ISBLANK(ORARIO!C88)=TRUE,"",ORARIO!C88),"")</f>
        <v/>
      </c>
      <c r="C88" s="4" t="str">
        <f>IF('DOCENTI-CLASSI-MATERIE'!$B172="ITP",IF(ISBLANK(ORARIO!D88)=TRUE,"",ORARIO!D88),"")</f>
        <v/>
      </c>
      <c r="D88" s="4" t="str">
        <f>IF('DOCENTI-CLASSI-MATERIE'!$B172="ITP",IF(ISBLANK(ORARIO!E88)=TRUE,"",ORARIO!E88),"")</f>
        <v/>
      </c>
      <c r="E88" s="4" t="str">
        <f>IF('DOCENTI-CLASSI-MATERIE'!$B172="ITP",IF(ISBLANK(ORARIO!F88)=TRUE,"",ORARIO!F88),"")</f>
        <v/>
      </c>
      <c r="F88" s="4" t="str">
        <f>IF('DOCENTI-CLASSI-MATERIE'!$B172="ITP",IF(ISBLANK(ORARIO!G88)=TRUE,"",ORARIO!G88),"")</f>
        <v/>
      </c>
      <c r="G88" s="4" t="str">
        <f>IF('DOCENTI-CLASSI-MATERIE'!$B172="ITP",IF(ISBLANK(ORARIO!#REF!)=TRUE,"",ORARIO!#REF!),"")</f>
        <v/>
      </c>
      <c r="H88" s="4" t="str">
        <f>IF('DOCENTI-CLASSI-MATERIE'!$B172="ITP",IF(ISBLANK(ORARIO!#REF!)=TRUE,"",ORARIO!#REF!),"")</f>
        <v/>
      </c>
      <c r="I88" s="4" t="str">
        <f>IF('DOCENTI-CLASSI-MATERIE'!$B172="ITP",IF(ISBLANK(ORARIO!#REF!)=TRUE,"",ORARIO!#REF!),"")</f>
        <v/>
      </c>
      <c r="J88" s="4" t="str">
        <f>IF('DOCENTI-CLASSI-MATERIE'!$B172="ITP",IF(ISBLANK(ORARIO!#REF!)=TRUE,"",ORARIO!#REF!),"")</f>
        <v/>
      </c>
      <c r="K88" s="6" t="str">
        <f>IF('DOCENTI-CLASSI-MATERIE'!$B172="ITP",IF(ISBLANK(ORARIO!#REF!)=TRUE,"",ORARIO!#REF!),"")</f>
        <v/>
      </c>
      <c r="L88" s="5" t="str">
        <f>IF('DOCENTI-CLASSI-MATERIE'!$B172="ITP",IF(ISBLANK(ORARIO!H88)=TRUE,"",ORARIO!H88),"")</f>
        <v/>
      </c>
      <c r="M88" s="4" t="str">
        <f>IF('DOCENTI-CLASSI-MATERIE'!$B172="ITP",IF(ISBLANK(ORARIO!I88)=TRUE,"",ORARIO!I88),"")</f>
        <v/>
      </c>
      <c r="N88" s="4" t="str">
        <f>IF('DOCENTI-CLASSI-MATERIE'!$B172="ITP",IF(ISBLANK(ORARIO!J88)=TRUE,"",ORARIO!J88),"")</f>
        <v/>
      </c>
      <c r="O88" s="4" t="str">
        <f>IF('DOCENTI-CLASSI-MATERIE'!$B172="ITP",IF(ISBLANK(ORARIO!K88)=TRUE,"",ORARIO!K88),"")</f>
        <v/>
      </c>
      <c r="P88" s="4" t="str">
        <f>IF('DOCENTI-CLASSI-MATERIE'!$B172="ITP",IF(ISBLANK(ORARIO!L88)=TRUE,"",ORARIO!L88),"")</f>
        <v/>
      </c>
      <c r="Q88" s="4" t="str">
        <f>IF('DOCENTI-CLASSI-MATERIE'!$B172="ITP",IF(ISBLANK(ORARIO!M88)=TRUE,"",ORARIO!M88),"")</f>
        <v/>
      </c>
      <c r="R88" s="4" t="str">
        <f>IF('DOCENTI-CLASSI-MATERIE'!$B172="ITP",IF(ISBLANK(ORARIO!#REF!)=TRUE,"",ORARIO!#REF!),"")</f>
        <v/>
      </c>
      <c r="S88" s="4" t="str">
        <f>IF('DOCENTI-CLASSI-MATERIE'!$B172="ITP",IF(ISBLANK(ORARIO!#REF!)=TRUE,"",ORARIO!#REF!),"")</f>
        <v/>
      </c>
      <c r="T88" s="4" t="str">
        <f>IF('DOCENTI-CLASSI-MATERIE'!$B172="ITP",IF(ISBLANK(ORARIO!#REF!)=TRUE,"",ORARIO!#REF!),"")</f>
        <v/>
      </c>
      <c r="U88" s="6" t="str">
        <f>IF('DOCENTI-CLASSI-MATERIE'!$B172="ITP",IF(ISBLANK(ORARIO!#REF!)=TRUE,"",ORARIO!#REF!),"")</f>
        <v/>
      </c>
      <c r="V88" s="5" t="str">
        <f>IF('DOCENTI-CLASSI-MATERIE'!$B172="ITP",IF(ISBLANK(ORARIO!N88)=TRUE,"",ORARIO!N88),"")</f>
        <v/>
      </c>
      <c r="W88" s="4" t="str">
        <f>IF('DOCENTI-CLASSI-MATERIE'!$B172="ITP",IF(ISBLANK(ORARIO!O88)=TRUE,"",ORARIO!O88),"")</f>
        <v/>
      </c>
      <c r="X88" s="4" t="str">
        <f>IF('DOCENTI-CLASSI-MATERIE'!$B172="ITP",IF(ISBLANK(ORARIO!P88)=TRUE,"",ORARIO!P88),"")</f>
        <v/>
      </c>
      <c r="Y88" s="4" t="str">
        <f>IF('DOCENTI-CLASSI-MATERIE'!$B172="ITP",IF(ISBLANK(ORARIO!Q88)=TRUE,"",ORARIO!Q88),"")</f>
        <v/>
      </c>
      <c r="Z88" s="4" t="str">
        <f>IF('DOCENTI-CLASSI-MATERIE'!$B172="ITP",IF(ISBLANK(ORARIO!R88)=TRUE,"",ORARIO!R88),"")</f>
        <v/>
      </c>
      <c r="AA88" s="4" t="str">
        <f>IF('DOCENTI-CLASSI-MATERIE'!$B172="ITP",IF(ISBLANK(ORARIO!S88)=TRUE,"",ORARIO!S88),"")</f>
        <v/>
      </c>
      <c r="AB88" s="4" t="str">
        <f>IF('DOCENTI-CLASSI-MATERIE'!$B172="ITP",IF(ISBLANK(ORARIO!#REF!)=TRUE,"",ORARIO!#REF!),"")</f>
        <v/>
      </c>
      <c r="AC88" s="4" t="str">
        <f>IF('DOCENTI-CLASSI-MATERIE'!$B172="ITP",IF(ISBLANK(ORARIO!#REF!)=TRUE,"",ORARIO!#REF!),"")</f>
        <v/>
      </c>
      <c r="AD88" s="4" t="str">
        <f>IF('DOCENTI-CLASSI-MATERIE'!$B172="ITP",IF(ISBLANK(ORARIO!#REF!)=TRUE,"",ORARIO!#REF!),"")</f>
        <v/>
      </c>
      <c r="AE88" s="6" t="str">
        <f>IF('DOCENTI-CLASSI-MATERIE'!$B172="ITP",IF(ISBLANK(ORARIO!#REF!)=TRUE,"",ORARIO!#REF!),"")</f>
        <v/>
      </c>
      <c r="AF88" s="5" t="str">
        <f>IF('DOCENTI-CLASSI-MATERIE'!$B172="ITP",IF(ISBLANK(ORARIO!T88)=TRUE,"",ORARIO!T88),"")</f>
        <v/>
      </c>
      <c r="AG88" s="4" t="str">
        <f>IF('DOCENTI-CLASSI-MATERIE'!$B172="ITP",IF(ISBLANK(ORARIO!U88)=TRUE,"",ORARIO!U88),"")</f>
        <v/>
      </c>
      <c r="AH88" s="4" t="str">
        <f>IF('DOCENTI-CLASSI-MATERIE'!$B172="ITP",IF(ISBLANK(ORARIO!V88)=TRUE,"",ORARIO!V88),"")</f>
        <v/>
      </c>
      <c r="AI88" s="4" t="str">
        <f>IF('DOCENTI-CLASSI-MATERIE'!$B172="ITP",IF(ISBLANK(ORARIO!W88)=TRUE,"",ORARIO!W88),"")</f>
        <v/>
      </c>
      <c r="AJ88" s="4" t="str">
        <f>IF('DOCENTI-CLASSI-MATERIE'!$B172="ITP",IF(ISBLANK(ORARIO!X88)=TRUE,"",ORARIO!X88),"")</f>
        <v/>
      </c>
      <c r="AK88" s="4" t="str">
        <f>IF('DOCENTI-CLASSI-MATERIE'!$B172="ITP",IF(ISBLANK(ORARIO!Y88)=TRUE,"",ORARIO!Y88),"")</f>
        <v/>
      </c>
      <c r="AL88" s="4" t="str">
        <f>IF('DOCENTI-CLASSI-MATERIE'!$B172="ITP",IF(ISBLANK(ORARIO!#REF!)=TRUE,"",ORARIO!#REF!),"")</f>
        <v/>
      </c>
      <c r="AM88" s="4" t="str">
        <f>IF('DOCENTI-CLASSI-MATERIE'!$B172="ITP",IF(ISBLANK(ORARIO!#REF!)=TRUE,"",ORARIO!#REF!),"")</f>
        <v/>
      </c>
      <c r="AN88" s="4" t="str">
        <f>IF('DOCENTI-CLASSI-MATERIE'!$B172="ITP",IF(ISBLANK(ORARIO!#REF!)=TRUE,"",ORARIO!#REF!),"")</f>
        <v/>
      </c>
      <c r="AO88" s="6" t="str">
        <f>IF('DOCENTI-CLASSI-MATERIE'!$B172="ITP",IF(ISBLANK(ORARIO!#REF!)=TRUE,"",ORARIO!#REF!),"")</f>
        <v/>
      </c>
      <c r="AP88" s="5" t="str">
        <f>IF('DOCENTI-CLASSI-MATERIE'!$B172="ITP",IF(ISBLANK(ORARIO!Z88)=TRUE,"",ORARIO!Z88),"")</f>
        <v/>
      </c>
      <c r="AQ88" s="4" t="str">
        <f>IF('DOCENTI-CLASSI-MATERIE'!$B172="ITP",IF(ISBLANK(ORARIO!AA88)=TRUE,"",ORARIO!AA88),"")</f>
        <v/>
      </c>
      <c r="AR88" s="4" t="str">
        <f>IF('DOCENTI-CLASSI-MATERIE'!$B172="ITP",IF(ISBLANK(ORARIO!AB88)=TRUE,"",ORARIO!AB88),"")</f>
        <v/>
      </c>
      <c r="AS88" s="4" t="str">
        <f>IF('DOCENTI-CLASSI-MATERIE'!$B172="ITP",IF(ISBLANK(ORARIO!AC88)=TRUE,"",ORARIO!AC88),"")</f>
        <v/>
      </c>
      <c r="AT88" s="4" t="str">
        <f>IF('DOCENTI-CLASSI-MATERIE'!$B172="ITP",IF(ISBLANK(ORARIO!AD88)=TRUE,"",ORARIO!AD88),"")</f>
        <v/>
      </c>
      <c r="AU88" s="4" t="str">
        <f>IF('DOCENTI-CLASSI-MATERIE'!$B172="ITP",IF(ISBLANK(ORARIO!#REF!)=TRUE,"",ORARIO!#REF!),"")</f>
        <v/>
      </c>
      <c r="AV88" s="4" t="str">
        <f>IF('DOCENTI-CLASSI-MATERIE'!$B172="ITP",IF(ISBLANK(ORARIO!#REF!)=TRUE,"",ORARIO!#REF!),"")</f>
        <v/>
      </c>
      <c r="AW88" s="4" t="str">
        <f>IF('DOCENTI-CLASSI-MATERIE'!$B172="ITP",IF(ISBLANK(ORARIO!#REF!)=TRUE,"",ORARIO!#REF!),"")</f>
        <v/>
      </c>
      <c r="AX88" s="4" t="str">
        <f>IF('DOCENTI-CLASSI-MATERIE'!$B172="ITP",IF(ISBLANK(ORARIO!#REF!)=TRUE,"",ORARIO!#REF!),"")</f>
        <v/>
      </c>
      <c r="AY88" s="6" t="str">
        <f>IF('DOCENTI-CLASSI-MATERIE'!$B172="ITP",IF(ISBLANK(ORARIO!#REF!)=TRUE,"",ORARIO!#REF!),"")</f>
        <v/>
      </c>
      <c r="AZ88" s="5" t="str">
        <f>IF('DOCENTI-CLASSI-MATERIE'!$B172="ITP",IF(ISBLANK(ORARIO!AE88)=TRUE,"",ORARIO!AE88),"")</f>
        <v/>
      </c>
      <c r="BA88" s="4" t="str">
        <f>IF('DOCENTI-CLASSI-MATERIE'!$B172="ITP",IF(ISBLANK(ORARIO!AF88)=TRUE,"",ORARIO!AF88),"")</f>
        <v/>
      </c>
      <c r="BB88" s="4" t="str">
        <f>IF('DOCENTI-CLASSI-MATERIE'!$B172="ITP",IF(ISBLANK(ORARIO!AG88)=TRUE,"",ORARIO!AG88),"")</f>
        <v/>
      </c>
      <c r="BC88" s="4" t="str">
        <f>IF('DOCENTI-CLASSI-MATERIE'!$B172="ITP",IF(ISBLANK(ORARIO!AH88)=TRUE,"",ORARIO!AH88),"")</f>
        <v/>
      </c>
      <c r="BD88" s="4" t="str">
        <f>IF('DOCENTI-CLASSI-MATERIE'!$B172="ITP",IF(ISBLANK(ORARIO!AI88)=TRUE,"",ORARIO!AI88),"")</f>
        <v/>
      </c>
      <c r="BE88" s="4" t="str">
        <f>IF('DOCENTI-CLASSI-MATERIE'!$B172="ITP",IF(ISBLANK(ORARIO!#REF!)=TRUE,"",ORARIO!#REF!),"")</f>
        <v/>
      </c>
      <c r="BF88" s="4" t="str">
        <f>IF('DOCENTI-CLASSI-MATERIE'!$B172="ITP",IF(ISBLANK(ORARIO!#REF!)=TRUE,"",ORARIO!#REF!),"")</f>
        <v/>
      </c>
      <c r="BG88" s="4" t="str">
        <f>IF('DOCENTI-CLASSI-MATERIE'!$B172="ITP",IF(ISBLANK(ORARIO!#REF!)=TRUE,"",ORARIO!#REF!),"")</f>
        <v/>
      </c>
      <c r="BH88" s="4" t="str">
        <f>IF('DOCENTI-CLASSI-MATERIE'!$B172="ITP",IF(ISBLANK(ORARIO!#REF!)=TRUE,"",ORARIO!#REF!),"")</f>
        <v/>
      </c>
      <c r="BI88" s="6" t="str">
        <f>IF('DOCENTI-CLASSI-MATERIE'!$B172="ITP",IF(ISBLANK(ORARIO!#REF!)=TRUE,"",ORARIO!#REF!),"")</f>
        <v/>
      </c>
    </row>
    <row r="89" spans="1:61" ht="20.100000000000001" customHeight="1">
      <c r="A89" s="79" t="str">
        <f>IF('DOCENTI-CLASSI-MATERIE'!B174="ITP",'DOCENTI-CLASSI-MATERIE'!A174,"")</f>
        <v/>
      </c>
      <c r="B89" s="5" t="str">
        <f>IF('DOCENTI-CLASSI-MATERIE'!$B174="ITP",IF(ISBLANK(ORARIO!C89)=TRUE,"",ORARIO!C89),"")</f>
        <v/>
      </c>
      <c r="C89" s="4" t="str">
        <f>IF('DOCENTI-CLASSI-MATERIE'!$B174="ITP",IF(ISBLANK(ORARIO!D89)=TRUE,"",ORARIO!D89),"")</f>
        <v/>
      </c>
      <c r="D89" s="4" t="str">
        <f>IF('DOCENTI-CLASSI-MATERIE'!$B174="ITP",IF(ISBLANK(ORARIO!E89)=TRUE,"",ORARIO!E89),"")</f>
        <v/>
      </c>
      <c r="E89" s="4" t="str">
        <f>IF('DOCENTI-CLASSI-MATERIE'!$B174="ITP",IF(ISBLANK(ORARIO!F89)=TRUE,"",ORARIO!F89),"")</f>
        <v/>
      </c>
      <c r="F89" s="4" t="str">
        <f>IF('DOCENTI-CLASSI-MATERIE'!$B174="ITP",IF(ISBLANK(ORARIO!G89)=TRUE,"",ORARIO!G89),"")</f>
        <v/>
      </c>
      <c r="G89" s="4" t="str">
        <f>IF('DOCENTI-CLASSI-MATERIE'!$B174="ITP",IF(ISBLANK(ORARIO!#REF!)=TRUE,"",ORARIO!#REF!),"")</f>
        <v/>
      </c>
      <c r="H89" s="4" t="str">
        <f>IF('DOCENTI-CLASSI-MATERIE'!$B174="ITP",IF(ISBLANK(ORARIO!#REF!)=TRUE,"",ORARIO!#REF!),"")</f>
        <v/>
      </c>
      <c r="I89" s="4" t="str">
        <f>IF('DOCENTI-CLASSI-MATERIE'!$B174="ITP",IF(ISBLANK(ORARIO!#REF!)=TRUE,"",ORARIO!#REF!),"")</f>
        <v/>
      </c>
      <c r="J89" s="4" t="str">
        <f>IF('DOCENTI-CLASSI-MATERIE'!$B174="ITP",IF(ISBLANK(ORARIO!#REF!)=TRUE,"",ORARIO!#REF!),"")</f>
        <v/>
      </c>
      <c r="K89" s="6" t="str">
        <f>IF('DOCENTI-CLASSI-MATERIE'!$B174="ITP",IF(ISBLANK(ORARIO!#REF!)=TRUE,"",ORARIO!#REF!),"")</f>
        <v/>
      </c>
      <c r="L89" s="5" t="str">
        <f>IF('DOCENTI-CLASSI-MATERIE'!$B174="ITP",IF(ISBLANK(ORARIO!H89)=TRUE,"",ORARIO!H89),"")</f>
        <v/>
      </c>
      <c r="M89" s="4" t="str">
        <f>IF('DOCENTI-CLASSI-MATERIE'!$B174="ITP",IF(ISBLANK(ORARIO!I89)=TRUE,"",ORARIO!I89),"")</f>
        <v/>
      </c>
      <c r="N89" s="4" t="str">
        <f>IF('DOCENTI-CLASSI-MATERIE'!$B174="ITP",IF(ISBLANK(ORARIO!J89)=TRUE,"",ORARIO!J89),"")</f>
        <v/>
      </c>
      <c r="O89" s="4" t="str">
        <f>IF('DOCENTI-CLASSI-MATERIE'!$B174="ITP",IF(ISBLANK(ORARIO!K89)=TRUE,"",ORARIO!K89),"")</f>
        <v/>
      </c>
      <c r="P89" s="4" t="str">
        <f>IF('DOCENTI-CLASSI-MATERIE'!$B174="ITP",IF(ISBLANK(ORARIO!L89)=TRUE,"",ORARIO!L89),"")</f>
        <v/>
      </c>
      <c r="Q89" s="4" t="str">
        <f>IF('DOCENTI-CLASSI-MATERIE'!$B174="ITP",IF(ISBLANK(ORARIO!M89)=TRUE,"",ORARIO!M89),"")</f>
        <v/>
      </c>
      <c r="R89" s="4" t="str">
        <f>IF('DOCENTI-CLASSI-MATERIE'!$B174="ITP",IF(ISBLANK(ORARIO!#REF!)=TRUE,"",ORARIO!#REF!),"")</f>
        <v/>
      </c>
      <c r="S89" s="4" t="str">
        <f>IF('DOCENTI-CLASSI-MATERIE'!$B174="ITP",IF(ISBLANK(ORARIO!#REF!)=TRUE,"",ORARIO!#REF!),"")</f>
        <v/>
      </c>
      <c r="T89" s="4" t="str">
        <f>IF('DOCENTI-CLASSI-MATERIE'!$B174="ITP",IF(ISBLANK(ORARIO!#REF!)=TRUE,"",ORARIO!#REF!),"")</f>
        <v/>
      </c>
      <c r="U89" s="6" t="str">
        <f>IF('DOCENTI-CLASSI-MATERIE'!$B174="ITP",IF(ISBLANK(ORARIO!#REF!)=TRUE,"",ORARIO!#REF!),"")</f>
        <v/>
      </c>
      <c r="V89" s="5" t="str">
        <f>IF('DOCENTI-CLASSI-MATERIE'!$B174="ITP",IF(ISBLANK(ORARIO!N89)=TRUE,"",ORARIO!N89),"")</f>
        <v/>
      </c>
      <c r="W89" s="4" t="str">
        <f>IF('DOCENTI-CLASSI-MATERIE'!$B174="ITP",IF(ISBLANK(ORARIO!O89)=TRUE,"",ORARIO!O89),"")</f>
        <v/>
      </c>
      <c r="X89" s="4" t="str">
        <f>IF('DOCENTI-CLASSI-MATERIE'!$B174="ITP",IF(ISBLANK(ORARIO!P89)=TRUE,"",ORARIO!P89),"")</f>
        <v/>
      </c>
      <c r="Y89" s="4" t="str">
        <f>IF('DOCENTI-CLASSI-MATERIE'!$B174="ITP",IF(ISBLANK(ORARIO!Q89)=TRUE,"",ORARIO!Q89),"")</f>
        <v/>
      </c>
      <c r="Z89" s="4" t="str">
        <f>IF('DOCENTI-CLASSI-MATERIE'!$B174="ITP",IF(ISBLANK(ORARIO!R89)=TRUE,"",ORARIO!R89),"")</f>
        <v/>
      </c>
      <c r="AA89" s="4" t="str">
        <f>IF('DOCENTI-CLASSI-MATERIE'!$B174="ITP",IF(ISBLANK(ORARIO!S89)=TRUE,"",ORARIO!S89),"")</f>
        <v/>
      </c>
      <c r="AB89" s="4" t="str">
        <f>IF('DOCENTI-CLASSI-MATERIE'!$B174="ITP",IF(ISBLANK(ORARIO!#REF!)=TRUE,"",ORARIO!#REF!),"")</f>
        <v/>
      </c>
      <c r="AC89" s="4" t="str">
        <f>IF('DOCENTI-CLASSI-MATERIE'!$B174="ITP",IF(ISBLANK(ORARIO!#REF!)=TRUE,"",ORARIO!#REF!),"")</f>
        <v/>
      </c>
      <c r="AD89" s="4" t="str">
        <f>IF('DOCENTI-CLASSI-MATERIE'!$B174="ITP",IF(ISBLANK(ORARIO!#REF!)=TRUE,"",ORARIO!#REF!),"")</f>
        <v/>
      </c>
      <c r="AE89" s="6" t="str">
        <f>IF('DOCENTI-CLASSI-MATERIE'!$B174="ITP",IF(ISBLANK(ORARIO!#REF!)=TRUE,"",ORARIO!#REF!),"")</f>
        <v/>
      </c>
      <c r="AF89" s="5" t="str">
        <f>IF('DOCENTI-CLASSI-MATERIE'!$B174="ITP",IF(ISBLANK(ORARIO!T89)=TRUE,"",ORARIO!T89),"")</f>
        <v/>
      </c>
      <c r="AG89" s="4" t="str">
        <f>IF('DOCENTI-CLASSI-MATERIE'!$B174="ITP",IF(ISBLANK(ORARIO!U89)=TRUE,"",ORARIO!U89),"")</f>
        <v/>
      </c>
      <c r="AH89" s="4" t="str">
        <f>IF('DOCENTI-CLASSI-MATERIE'!$B174="ITP",IF(ISBLANK(ORARIO!V89)=TRUE,"",ORARIO!V89),"")</f>
        <v/>
      </c>
      <c r="AI89" s="4" t="str">
        <f>IF('DOCENTI-CLASSI-MATERIE'!$B174="ITP",IF(ISBLANK(ORARIO!W89)=TRUE,"",ORARIO!W89),"")</f>
        <v/>
      </c>
      <c r="AJ89" s="4" t="str">
        <f>IF('DOCENTI-CLASSI-MATERIE'!$B174="ITP",IF(ISBLANK(ORARIO!X89)=TRUE,"",ORARIO!X89),"")</f>
        <v/>
      </c>
      <c r="AK89" s="4" t="str">
        <f>IF('DOCENTI-CLASSI-MATERIE'!$B174="ITP",IF(ISBLANK(ORARIO!Y89)=TRUE,"",ORARIO!Y89),"")</f>
        <v/>
      </c>
      <c r="AL89" s="4" t="str">
        <f>IF('DOCENTI-CLASSI-MATERIE'!$B174="ITP",IF(ISBLANK(ORARIO!#REF!)=TRUE,"",ORARIO!#REF!),"")</f>
        <v/>
      </c>
      <c r="AM89" s="4" t="str">
        <f>IF('DOCENTI-CLASSI-MATERIE'!$B174="ITP",IF(ISBLANK(ORARIO!#REF!)=TRUE,"",ORARIO!#REF!),"")</f>
        <v/>
      </c>
      <c r="AN89" s="4" t="str">
        <f>IF('DOCENTI-CLASSI-MATERIE'!$B174="ITP",IF(ISBLANK(ORARIO!#REF!)=TRUE,"",ORARIO!#REF!),"")</f>
        <v/>
      </c>
      <c r="AO89" s="6" t="str">
        <f>IF('DOCENTI-CLASSI-MATERIE'!$B174="ITP",IF(ISBLANK(ORARIO!#REF!)=TRUE,"",ORARIO!#REF!),"")</f>
        <v/>
      </c>
      <c r="AP89" s="5" t="str">
        <f>IF('DOCENTI-CLASSI-MATERIE'!$B174="ITP",IF(ISBLANK(ORARIO!Z89)=TRUE,"",ORARIO!Z89),"")</f>
        <v/>
      </c>
      <c r="AQ89" s="4" t="str">
        <f>IF('DOCENTI-CLASSI-MATERIE'!$B174="ITP",IF(ISBLANK(ORARIO!AA89)=TRUE,"",ORARIO!AA89),"")</f>
        <v/>
      </c>
      <c r="AR89" s="4" t="str">
        <f>IF('DOCENTI-CLASSI-MATERIE'!$B174="ITP",IF(ISBLANK(ORARIO!AB89)=TRUE,"",ORARIO!AB89),"")</f>
        <v/>
      </c>
      <c r="AS89" s="4" t="str">
        <f>IF('DOCENTI-CLASSI-MATERIE'!$B174="ITP",IF(ISBLANK(ORARIO!AC89)=TRUE,"",ORARIO!AC89),"")</f>
        <v/>
      </c>
      <c r="AT89" s="4" t="str">
        <f>IF('DOCENTI-CLASSI-MATERIE'!$B174="ITP",IF(ISBLANK(ORARIO!AD89)=TRUE,"",ORARIO!AD89),"")</f>
        <v/>
      </c>
      <c r="AU89" s="4" t="str">
        <f>IF('DOCENTI-CLASSI-MATERIE'!$B174="ITP",IF(ISBLANK(ORARIO!#REF!)=TRUE,"",ORARIO!#REF!),"")</f>
        <v/>
      </c>
      <c r="AV89" s="4" t="str">
        <f>IF('DOCENTI-CLASSI-MATERIE'!$B174="ITP",IF(ISBLANK(ORARIO!#REF!)=TRUE,"",ORARIO!#REF!),"")</f>
        <v/>
      </c>
      <c r="AW89" s="4" t="str">
        <f>IF('DOCENTI-CLASSI-MATERIE'!$B174="ITP",IF(ISBLANK(ORARIO!#REF!)=TRUE,"",ORARIO!#REF!),"")</f>
        <v/>
      </c>
      <c r="AX89" s="4" t="str">
        <f>IF('DOCENTI-CLASSI-MATERIE'!$B174="ITP",IF(ISBLANK(ORARIO!#REF!)=TRUE,"",ORARIO!#REF!),"")</f>
        <v/>
      </c>
      <c r="AY89" s="6" t="str">
        <f>IF('DOCENTI-CLASSI-MATERIE'!$B174="ITP",IF(ISBLANK(ORARIO!#REF!)=TRUE,"",ORARIO!#REF!),"")</f>
        <v/>
      </c>
      <c r="AZ89" s="5" t="str">
        <f>IF('DOCENTI-CLASSI-MATERIE'!$B174="ITP",IF(ISBLANK(ORARIO!AE89)=TRUE,"",ORARIO!AE89),"")</f>
        <v/>
      </c>
      <c r="BA89" s="4" t="str">
        <f>IF('DOCENTI-CLASSI-MATERIE'!$B174="ITP",IF(ISBLANK(ORARIO!AF89)=TRUE,"",ORARIO!AF89),"")</f>
        <v/>
      </c>
      <c r="BB89" s="4" t="str">
        <f>IF('DOCENTI-CLASSI-MATERIE'!$B174="ITP",IF(ISBLANK(ORARIO!AG89)=TRUE,"",ORARIO!AG89),"")</f>
        <v/>
      </c>
      <c r="BC89" s="4" t="str">
        <f>IF('DOCENTI-CLASSI-MATERIE'!$B174="ITP",IF(ISBLANK(ORARIO!AH89)=TRUE,"",ORARIO!AH89),"")</f>
        <v/>
      </c>
      <c r="BD89" s="4" t="str">
        <f>IF('DOCENTI-CLASSI-MATERIE'!$B174="ITP",IF(ISBLANK(ORARIO!AI89)=TRUE,"",ORARIO!AI89),"")</f>
        <v/>
      </c>
      <c r="BE89" s="4" t="str">
        <f>IF('DOCENTI-CLASSI-MATERIE'!$B174="ITP",IF(ISBLANK(ORARIO!#REF!)=TRUE,"",ORARIO!#REF!),"")</f>
        <v/>
      </c>
      <c r="BF89" s="4" t="str">
        <f>IF('DOCENTI-CLASSI-MATERIE'!$B174="ITP",IF(ISBLANK(ORARIO!#REF!)=TRUE,"",ORARIO!#REF!),"")</f>
        <v/>
      </c>
      <c r="BG89" s="4" t="str">
        <f>IF('DOCENTI-CLASSI-MATERIE'!$B174="ITP",IF(ISBLANK(ORARIO!#REF!)=TRUE,"",ORARIO!#REF!),"")</f>
        <v/>
      </c>
      <c r="BH89" s="4" t="str">
        <f>IF('DOCENTI-CLASSI-MATERIE'!$B174="ITP",IF(ISBLANK(ORARIO!#REF!)=TRUE,"",ORARIO!#REF!),"")</f>
        <v/>
      </c>
      <c r="BI89" s="6" t="str">
        <f>IF('DOCENTI-CLASSI-MATERIE'!$B174="ITP",IF(ISBLANK(ORARIO!#REF!)=TRUE,"",ORARIO!#REF!),"")</f>
        <v/>
      </c>
    </row>
    <row r="90" spans="1:61" ht="20.100000000000001" customHeight="1">
      <c r="A90" s="79" t="str">
        <f>IF('DOCENTI-CLASSI-MATERIE'!B176="ITP",'DOCENTI-CLASSI-MATERIE'!A176,"")</f>
        <v/>
      </c>
      <c r="B90" s="5" t="str">
        <f>IF('DOCENTI-CLASSI-MATERIE'!$B176="ITP",IF(ISBLANK(ORARIO!C90)=TRUE,"",ORARIO!C90),"")</f>
        <v/>
      </c>
      <c r="C90" s="4" t="str">
        <f>IF('DOCENTI-CLASSI-MATERIE'!$B176="ITP",IF(ISBLANK(ORARIO!D90)=TRUE,"",ORARIO!D90),"")</f>
        <v/>
      </c>
      <c r="D90" s="4" t="str">
        <f>IF('DOCENTI-CLASSI-MATERIE'!$B176="ITP",IF(ISBLANK(ORARIO!E90)=TRUE,"",ORARIO!E90),"")</f>
        <v/>
      </c>
      <c r="E90" s="4" t="str">
        <f>IF('DOCENTI-CLASSI-MATERIE'!$B176="ITP",IF(ISBLANK(ORARIO!F90)=TRUE,"",ORARIO!F90),"")</f>
        <v/>
      </c>
      <c r="F90" s="4" t="str">
        <f>IF('DOCENTI-CLASSI-MATERIE'!$B176="ITP",IF(ISBLANK(ORARIO!G90)=TRUE,"",ORARIO!G90),"")</f>
        <v/>
      </c>
      <c r="G90" s="4" t="str">
        <f>IF('DOCENTI-CLASSI-MATERIE'!$B176="ITP",IF(ISBLANK(ORARIO!#REF!)=TRUE,"",ORARIO!#REF!),"")</f>
        <v/>
      </c>
      <c r="H90" s="4" t="str">
        <f>IF('DOCENTI-CLASSI-MATERIE'!$B176="ITP",IF(ISBLANK(ORARIO!#REF!)=TRUE,"",ORARIO!#REF!),"")</f>
        <v/>
      </c>
      <c r="I90" s="4" t="str">
        <f>IF('DOCENTI-CLASSI-MATERIE'!$B176="ITP",IF(ISBLANK(ORARIO!#REF!)=TRUE,"",ORARIO!#REF!),"")</f>
        <v/>
      </c>
      <c r="J90" s="4" t="str">
        <f>IF('DOCENTI-CLASSI-MATERIE'!$B176="ITP",IF(ISBLANK(ORARIO!#REF!)=TRUE,"",ORARIO!#REF!),"")</f>
        <v/>
      </c>
      <c r="K90" s="6" t="str">
        <f>IF('DOCENTI-CLASSI-MATERIE'!$B176="ITP",IF(ISBLANK(ORARIO!#REF!)=TRUE,"",ORARIO!#REF!),"")</f>
        <v/>
      </c>
      <c r="L90" s="5" t="str">
        <f>IF('DOCENTI-CLASSI-MATERIE'!$B176="ITP",IF(ISBLANK(ORARIO!H90)=TRUE,"",ORARIO!H90),"")</f>
        <v/>
      </c>
      <c r="M90" s="4" t="str">
        <f>IF('DOCENTI-CLASSI-MATERIE'!$B176="ITP",IF(ISBLANK(ORARIO!I90)=TRUE,"",ORARIO!I90),"")</f>
        <v/>
      </c>
      <c r="N90" s="4" t="str">
        <f>IF('DOCENTI-CLASSI-MATERIE'!$B176="ITP",IF(ISBLANK(ORARIO!J90)=TRUE,"",ORARIO!J90),"")</f>
        <v/>
      </c>
      <c r="O90" s="4" t="str">
        <f>IF('DOCENTI-CLASSI-MATERIE'!$B176="ITP",IF(ISBLANK(ORARIO!K90)=TRUE,"",ORARIO!K90),"")</f>
        <v/>
      </c>
      <c r="P90" s="4" t="str">
        <f>IF('DOCENTI-CLASSI-MATERIE'!$B176="ITP",IF(ISBLANK(ORARIO!L90)=TRUE,"",ORARIO!L90),"")</f>
        <v/>
      </c>
      <c r="Q90" s="4" t="str">
        <f>IF('DOCENTI-CLASSI-MATERIE'!$B176="ITP",IF(ISBLANK(ORARIO!M90)=TRUE,"",ORARIO!M90),"")</f>
        <v/>
      </c>
      <c r="R90" s="4" t="str">
        <f>IF('DOCENTI-CLASSI-MATERIE'!$B176="ITP",IF(ISBLANK(ORARIO!#REF!)=TRUE,"",ORARIO!#REF!),"")</f>
        <v/>
      </c>
      <c r="S90" s="4" t="str">
        <f>IF('DOCENTI-CLASSI-MATERIE'!$B176="ITP",IF(ISBLANK(ORARIO!#REF!)=TRUE,"",ORARIO!#REF!),"")</f>
        <v/>
      </c>
      <c r="T90" s="4" t="str">
        <f>IF('DOCENTI-CLASSI-MATERIE'!$B176="ITP",IF(ISBLANK(ORARIO!#REF!)=TRUE,"",ORARIO!#REF!),"")</f>
        <v/>
      </c>
      <c r="U90" s="6" t="str">
        <f>IF('DOCENTI-CLASSI-MATERIE'!$B176="ITP",IF(ISBLANK(ORARIO!#REF!)=TRUE,"",ORARIO!#REF!),"")</f>
        <v/>
      </c>
      <c r="V90" s="5" t="str">
        <f>IF('DOCENTI-CLASSI-MATERIE'!$B176="ITP",IF(ISBLANK(ORARIO!N90)=TRUE,"",ORARIO!N90),"")</f>
        <v/>
      </c>
      <c r="W90" s="4" t="str">
        <f>IF('DOCENTI-CLASSI-MATERIE'!$B176="ITP",IF(ISBLANK(ORARIO!O90)=TRUE,"",ORARIO!O90),"")</f>
        <v/>
      </c>
      <c r="X90" s="4" t="str">
        <f>IF('DOCENTI-CLASSI-MATERIE'!$B176="ITP",IF(ISBLANK(ORARIO!P90)=TRUE,"",ORARIO!P90),"")</f>
        <v/>
      </c>
      <c r="Y90" s="4" t="str">
        <f>IF('DOCENTI-CLASSI-MATERIE'!$B176="ITP",IF(ISBLANK(ORARIO!Q90)=TRUE,"",ORARIO!Q90),"")</f>
        <v/>
      </c>
      <c r="Z90" s="4" t="str">
        <f>IF('DOCENTI-CLASSI-MATERIE'!$B176="ITP",IF(ISBLANK(ORARIO!R90)=TRUE,"",ORARIO!R90),"")</f>
        <v/>
      </c>
      <c r="AA90" s="4" t="str">
        <f>IF('DOCENTI-CLASSI-MATERIE'!$B176="ITP",IF(ISBLANK(ORARIO!S90)=TRUE,"",ORARIO!S90),"")</f>
        <v/>
      </c>
      <c r="AB90" s="4" t="str">
        <f>IF('DOCENTI-CLASSI-MATERIE'!$B176="ITP",IF(ISBLANK(ORARIO!#REF!)=TRUE,"",ORARIO!#REF!),"")</f>
        <v/>
      </c>
      <c r="AC90" s="4" t="str">
        <f>IF('DOCENTI-CLASSI-MATERIE'!$B176="ITP",IF(ISBLANK(ORARIO!#REF!)=TRUE,"",ORARIO!#REF!),"")</f>
        <v/>
      </c>
      <c r="AD90" s="4" t="str">
        <f>IF('DOCENTI-CLASSI-MATERIE'!$B176="ITP",IF(ISBLANK(ORARIO!#REF!)=TRUE,"",ORARIO!#REF!),"")</f>
        <v/>
      </c>
      <c r="AE90" s="6" t="str">
        <f>IF('DOCENTI-CLASSI-MATERIE'!$B176="ITP",IF(ISBLANK(ORARIO!#REF!)=TRUE,"",ORARIO!#REF!),"")</f>
        <v/>
      </c>
      <c r="AF90" s="5" t="str">
        <f>IF('DOCENTI-CLASSI-MATERIE'!$B176="ITP",IF(ISBLANK(ORARIO!T90)=TRUE,"",ORARIO!T90),"")</f>
        <v/>
      </c>
      <c r="AG90" s="4" t="str">
        <f>IF('DOCENTI-CLASSI-MATERIE'!$B176="ITP",IF(ISBLANK(ORARIO!U90)=TRUE,"",ORARIO!U90),"")</f>
        <v/>
      </c>
      <c r="AH90" s="4" t="str">
        <f>IF('DOCENTI-CLASSI-MATERIE'!$B176="ITP",IF(ISBLANK(ORARIO!V90)=TRUE,"",ORARIO!V90),"")</f>
        <v/>
      </c>
      <c r="AI90" s="4" t="str">
        <f>IF('DOCENTI-CLASSI-MATERIE'!$B176="ITP",IF(ISBLANK(ORARIO!W90)=TRUE,"",ORARIO!W90),"")</f>
        <v/>
      </c>
      <c r="AJ90" s="4" t="str">
        <f>IF('DOCENTI-CLASSI-MATERIE'!$B176="ITP",IF(ISBLANK(ORARIO!X90)=TRUE,"",ORARIO!X90),"")</f>
        <v/>
      </c>
      <c r="AK90" s="4" t="str">
        <f>IF('DOCENTI-CLASSI-MATERIE'!$B176="ITP",IF(ISBLANK(ORARIO!Y90)=TRUE,"",ORARIO!Y90),"")</f>
        <v/>
      </c>
      <c r="AL90" s="4" t="str">
        <f>IF('DOCENTI-CLASSI-MATERIE'!$B176="ITP",IF(ISBLANK(ORARIO!#REF!)=TRUE,"",ORARIO!#REF!),"")</f>
        <v/>
      </c>
      <c r="AM90" s="4" t="str">
        <f>IF('DOCENTI-CLASSI-MATERIE'!$B176="ITP",IF(ISBLANK(ORARIO!#REF!)=TRUE,"",ORARIO!#REF!),"")</f>
        <v/>
      </c>
      <c r="AN90" s="4" t="str">
        <f>IF('DOCENTI-CLASSI-MATERIE'!$B176="ITP",IF(ISBLANK(ORARIO!#REF!)=TRUE,"",ORARIO!#REF!),"")</f>
        <v/>
      </c>
      <c r="AO90" s="6" t="str">
        <f>IF('DOCENTI-CLASSI-MATERIE'!$B176="ITP",IF(ISBLANK(ORARIO!#REF!)=TRUE,"",ORARIO!#REF!),"")</f>
        <v/>
      </c>
      <c r="AP90" s="5" t="str">
        <f>IF('DOCENTI-CLASSI-MATERIE'!$B176="ITP",IF(ISBLANK(ORARIO!Z90)=TRUE,"",ORARIO!Z90),"")</f>
        <v/>
      </c>
      <c r="AQ90" s="4" t="str">
        <f>IF('DOCENTI-CLASSI-MATERIE'!$B176="ITP",IF(ISBLANK(ORARIO!AA90)=TRUE,"",ORARIO!AA90),"")</f>
        <v/>
      </c>
      <c r="AR90" s="4" t="str">
        <f>IF('DOCENTI-CLASSI-MATERIE'!$B176="ITP",IF(ISBLANK(ORARIO!AB90)=TRUE,"",ORARIO!AB90),"")</f>
        <v/>
      </c>
      <c r="AS90" s="4" t="str">
        <f>IF('DOCENTI-CLASSI-MATERIE'!$B176="ITP",IF(ISBLANK(ORARIO!AC90)=TRUE,"",ORARIO!AC90),"")</f>
        <v/>
      </c>
      <c r="AT90" s="4" t="str">
        <f>IF('DOCENTI-CLASSI-MATERIE'!$B176="ITP",IF(ISBLANK(ORARIO!AD90)=TRUE,"",ORARIO!AD90),"")</f>
        <v/>
      </c>
      <c r="AU90" s="4" t="str">
        <f>IF('DOCENTI-CLASSI-MATERIE'!$B176="ITP",IF(ISBLANK(ORARIO!#REF!)=TRUE,"",ORARIO!#REF!),"")</f>
        <v/>
      </c>
      <c r="AV90" s="4" t="str">
        <f>IF('DOCENTI-CLASSI-MATERIE'!$B176="ITP",IF(ISBLANK(ORARIO!#REF!)=TRUE,"",ORARIO!#REF!),"")</f>
        <v/>
      </c>
      <c r="AW90" s="4" t="str">
        <f>IF('DOCENTI-CLASSI-MATERIE'!$B176="ITP",IF(ISBLANK(ORARIO!#REF!)=TRUE,"",ORARIO!#REF!),"")</f>
        <v/>
      </c>
      <c r="AX90" s="4" t="str">
        <f>IF('DOCENTI-CLASSI-MATERIE'!$B176="ITP",IF(ISBLANK(ORARIO!#REF!)=TRUE,"",ORARIO!#REF!),"")</f>
        <v/>
      </c>
      <c r="AY90" s="6" t="str">
        <f>IF('DOCENTI-CLASSI-MATERIE'!$B176="ITP",IF(ISBLANK(ORARIO!#REF!)=TRUE,"",ORARIO!#REF!),"")</f>
        <v/>
      </c>
      <c r="AZ90" s="5" t="str">
        <f>IF('DOCENTI-CLASSI-MATERIE'!$B176="ITP",IF(ISBLANK(ORARIO!AE90)=TRUE,"",ORARIO!AE90),"")</f>
        <v/>
      </c>
      <c r="BA90" s="4" t="str">
        <f>IF('DOCENTI-CLASSI-MATERIE'!$B176="ITP",IF(ISBLANK(ORARIO!AF90)=TRUE,"",ORARIO!AF90),"")</f>
        <v/>
      </c>
      <c r="BB90" s="4" t="str">
        <f>IF('DOCENTI-CLASSI-MATERIE'!$B176="ITP",IF(ISBLANK(ORARIO!AG90)=TRUE,"",ORARIO!AG90),"")</f>
        <v/>
      </c>
      <c r="BC90" s="4" t="str">
        <f>IF('DOCENTI-CLASSI-MATERIE'!$B176="ITP",IF(ISBLANK(ORARIO!AH90)=TRUE,"",ORARIO!AH90),"")</f>
        <v/>
      </c>
      <c r="BD90" s="4" t="str">
        <f>IF('DOCENTI-CLASSI-MATERIE'!$B176="ITP",IF(ISBLANK(ORARIO!AI90)=TRUE,"",ORARIO!AI90),"")</f>
        <v/>
      </c>
      <c r="BE90" s="4" t="str">
        <f>IF('DOCENTI-CLASSI-MATERIE'!$B176="ITP",IF(ISBLANK(ORARIO!#REF!)=TRUE,"",ORARIO!#REF!),"")</f>
        <v/>
      </c>
      <c r="BF90" s="4" t="str">
        <f>IF('DOCENTI-CLASSI-MATERIE'!$B176="ITP",IF(ISBLANK(ORARIO!#REF!)=TRUE,"",ORARIO!#REF!),"")</f>
        <v/>
      </c>
      <c r="BG90" s="4" t="str">
        <f>IF('DOCENTI-CLASSI-MATERIE'!$B176="ITP",IF(ISBLANK(ORARIO!#REF!)=TRUE,"",ORARIO!#REF!),"")</f>
        <v/>
      </c>
      <c r="BH90" s="4" t="str">
        <f>IF('DOCENTI-CLASSI-MATERIE'!$B176="ITP",IF(ISBLANK(ORARIO!#REF!)=TRUE,"",ORARIO!#REF!),"")</f>
        <v/>
      </c>
      <c r="BI90" s="6" t="str">
        <f>IF('DOCENTI-CLASSI-MATERIE'!$B176="ITP",IF(ISBLANK(ORARIO!#REF!)=TRUE,"",ORARIO!#REF!),"")</f>
        <v/>
      </c>
    </row>
    <row r="91" spans="1:61" ht="20.100000000000001" customHeight="1">
      <c r="A91" s="79" t="str">
        <f>IF('DOCENTI-CLASSI-MATERIE'!B178="ITP",'DOCENTI-CLASSI-MATERIE'!A178,"")</f>
        <v/>
      </c>
      <c r="B91" s="5" t="str">
        <f>IF('DOCENTI-CLASSI-MATERIE'!$B178="ITP",IF(ISBLANK(ORARIO!C91)=TRUE,"",ORARIO!C91),"")</f>
        <v/>
      </c>
      <c r="C91" s="4" t="str">
        <f>IF('DOCENTI-CLASSI-MATERIE'!$B178="ITP",IF(ISBLANK(ORARIO!D91)=TRUE,"",ORARIO!D91),"")</f>
        <v/>
      </c>
      <c r="D91" s="4" t="str">
        <f>IF('DOCENTI-CLASSI-MATERIE'!$B178="ITP",IF(ISBLANK(ORARIO!E91)=TRUE,"",ORARIO!E91),"")</f>
        <v/>
      </c>
      <c r="E91" s="4" t="str">
        <f>IF('DOCENTI-CLASSI-MATERIE'!$B178="ITP",IF(ISBLANK(ORARIO!F91)=TRUE,"",ORARIO!F91),"")</f>
        <v/>
      </c>
      <c r="F91" s="4" t="str">
        <f>IF('DOCENTI-CLASSI-MATERIE'!$B178="ITP",IF(ISBLANK(ORARIO!G91)=TRUE,"",ORARIO!G91),"")</f>
        <v/>
      </c>
      <c r="G91" s="4" t="str">
        <f>IF('DOCENTI-CLASSI-MATERIE'!$B178="ITP",IF(ISBLANK(ORARIO!#REF!)=TRUE,"",ORARIO!#REF!),"")</f>
        <v/>
      </c>
      <c r="H91" s="4" t="str">
        <f>IF('DOCENTI-CLASSI-MATERIE'!$B178="ITP",IF(ISBLANK(ORARIO!#REF!)=TRUE,"",ORARIO!#REF!),"")</f>
        <v/>
      </c>
      <c r="I91" s="4" t="str">
        <f>IF('DOCENTI-CLASSI-MATERIE'!$B178="ITP",IF(ISBLANK(ORARIO!#REF!)=TRUE,"",ORARIO!#REF!),"")</f>
        <v/>
      </c>
      <c r="J91" s="4" t="str">
        <f>IF('DOCENTI-CLASSI-MATERIE'!$B178="ITP",IF(ISBLANK(ORARIO!#REF!)=TRUE,"",ORARIO!#REF!),"")</f>
        <v/>
      </c>
      <c r="K91" s="6" t="str">
        <f>IF('DOCENTI-CLASSI-MATERIE'!$B178="ITP",IF(ISBLANK(ORARIO!#REF!)=TRUE,"",ORARIO!#REF!),"")</f>
        <v/>
      </c>
      <c r="L91" s="5" t="str">
        <f>IF('DOCENTI-CLASSI-MATERIE'!$B178="ITP",IF(ISBLANK(ORARIO!H91)=TRUE,"",ORARIO!H91),"")</f>
        <v/>
      </c>
      <c r="M91" s="4" t="str">
        <f>IF('DOCENTI-CLASSI-MATERIE'!$B178="ITP",IF(ISBLANK(ORARIO!I91)=TRUE,"",ORARIO!I91),"")</f>
        <v/>
      </c>
      <c r="N91" s="4" t="str">
        <f>IF('DOCENTI-CLASSI-MATERIE'!$B178="ITP",IF(ISBLANK(ORARIO!J91)=TRUE,"",ORARIO!J91),"")</f>
        <v/>
      </c>
      <c r="O91" s="4" t="str">
        <f>IF('DOCENTI-CLASSI-MATERIE'!$B178="ITP",IF(ISBLANK(ORARIO!K91)=TRUE,"",ORARIO!K91),"")</f>
        <v/>
      </c>
      <c r="P91" s="4" t="str">
        <f>IF('DOCENTI-CLASSI-MATERIE'!$B178="ITP",IF(ISBLANK(ORARIO!L91)=TRUE,"",ORARIO!L91),"")</f>
        <v/>
      </c>
      <c r="Q91" s="4" t="str">
        <f>IF('DOCENTI-CLASSI-MATERIE'!$B178="ITP",IF(ISBLANK(ORARIO!M91)=TRUE,"",ORARIO!M91),"")</f>
        <v/>
      </c>
      <c r="R91" s="4" t="str">
        <f>IF('DOCENTI-CLASSI-MATERIE'!$B178="ITP",IF(ISBLANK(ORARIO!#REF!)=TRUE,"",ORARIO!#REF!),"")</f>
        <v/>
      </c>
      <c r="S91" s="4" t="str">
        <f>IF('DOCENTI-CLASSI-MATERIE'!$B178="ITP",IF(ISBLANK(ORARIO!#REF!)=TRUE,"",ORARIO!#REF!),"")</f>
        <v/>
      </c>
      <c r="T91" s="4" t="str">
        <f>IF('DOCENTI-CLASSI-MATERIE'!$B178="ITP",IF(ISBLANK(ORARIO!#REF!)=TRUE,"",ORARIO!#REF!),"")</f>
        <v/>
      </c>
      <c r="U91" s="6" t="str">
        <f>IF('DOCENTI-CLASSI-MATERIE'!$B178="ITP",IF(ISBLANK(ORARIO!#REF!)=TRUE,"",ORARIO!#REF!),"")</f>
        <v/>
      </c>
      <c r="V91" s="5" t="str">
        <f>IF('DOCENTI-CLASSI-MATERIE'!$B178="ITP",IF(ISBLANK(ORARIO!N91)=TRUE,"",ORARIO!N91),"")</f>
        <v/>
      </c>
      <c r="W91" s="4" t="str">
        <f>IF('DOCENTI-CLASSI-MATERIE'!$B178="ITP",IF(ISBLANK(ORARIO!O91)=TRUE,"",ORARIO!O91),"")</f>
        <v/>
      </c>
      <c r="X91" s="4" t="str">
        <f>IF('DOCENTI-CLASSI-MATERIE'!$B178="ITP",IF(ISBLANK(ORARIO!P91)=TRUE,"",ORARIO!P91),"")</f>
        <v/>
      </c>
      <c r="Y91" s="4" t="str">
        <f>IF('DOCENTI-CLASSI-MATERIE'!$B178="ITP",IF(ISBLANK(ORARIO!Q91)=TRUE,"",ORARIO!Q91),"")</f>
        <v/>
      </c>
      <c r="Z91" s="4" t="str">
        <f>IF('DOCENTI-CLASSI-MATERIE'!$B178="ITP",IF(ISBLANK(ORARIO!R91)=TRUE,"",ORARIO!R91),"")</f>
        <v/>
      </c>
      <c r="AA91" s="4" t="str">
        <f>IF('DOCENTI-CLASSI-MATERIE'!$B178="ITP",IF(ISBLANK(ORARIO!S91)=TRUE,"",ORARIO!S91),"")</f>
        <v/>
      </c>
      <c r="AB91" s="4" t="str">
        <f>IF('DOCENTI-CLASSI-MATERIE'!$B178="ITP",IF(ISBLANK(ORARIO!#REF!)=TRUE,"",ORARIO!#REF!),"")</f>
        <v/>
      </c>
      <c r="AC91" s="4" t="str">
        <f>IF('DOCENTI-CLASSI-MATERIE'!$B178="ITP",IF(ISBLANK(ORARIO!#REF!)=TRUE,"",ORARIO!#REF!),"")</f>
        <v/>
      </c>
      <c r="AD91" s="4" t="str">
        <f>IF('DOCENTI-CLASSI-MATERIE'!$B178="ITP",IF(ISBLANK(ORARIO!#REF!)=TRUE,"",ORARIO!#REF!),"")</f>
        <v/>
      </c>
      <c r="AE91" s="6" t="str">
        <f>IF('DOCENTI-CLASSI-MATERIE'!$B178="ITP",IF(ISBLANK(ORARIO!#REF!)=TRUE,"",ORARIO!#REF!),"")</f>
        <v/>
      </c>
      <c r="AF91" s="5" t="str">
        <f>IF('DOCENTI-CLASSI-MATERIE'!$B178="ITP",IF(ISBLANK(ORARIO!T91)=TRUE,"",ORARIO!T91),"")</f>
        <v/>
      </c>
      <c r="AG91" s="4" t="str">
        <f>IF('DOCENTI-CLASSI-MATERIE'!$B178="ITP",IF(ISBLANK(ORARIO!U91)=TRUE,"",ORARIO!U91),"")</f>
        <v/>
      </c>
      <c r="AH91" s="4" t="str">
        <f>IF('DOCENTI-CLASSI-MATERIE'!$B178="ITP",IF(ISBLANK(ORARIO!V91)=TRUE,"",ORARIO!V91),"")</f>
        <v/>
      </c>
      <c r="AI91" s="4" t="str">
        <f>IF('DOCENTI-CLASSI-MATERIE'!$B178="ITP",IF(ISBLANK(ORARIO!W91)=TRUE,"",ORARIO!W91),"")</f>
        <v/>
      </c>
      <c r="AJ91" s="4" t="str">
        <f>IF('DOCENTI-CLASSI-MATERIE'!$B178="ITP",IF(ISBLANK(ORARIO!X91)=TRUE,"",ORARIO!X91),"")</f>
        <v/>
      </c>
      <c r="AK91" s="4" t="str">
        <f>IF('DOCENTI-CLASSI-MATERIE'!$B178="ITP",IF(ISBLANK(ORARIO!Y91)=TRUE,"",ORARIO!Y91),"")</f>
        <v/>
      </c>
      <c r="AL91" s="4" t="str">
        <f>IF('DOCENTI-CLASSI-MATERIE'!$B178="ITP",IF(ISBLANK(ORARIO!#REF!)=TRUE,"",ORARIO!#REF!),"")</f>
        <v/>
      </c>
      <c r="AM91" s="4" t="str">
        <f>IF('DOCENTI-CLASSI-MATERIE'!$B178="ITP",IF(ISBLANK(ORARIO!#REF!)=TRUE,"",ORARIO!#REF!),"")</f>
        <v/>
      </c>
      <c r="AN91" s="4" t="str">
        <f>IF('DOCENTI-CLASSI-MATERIE'!$B178="ITP",IF(ISBLANK(ORARIO!#REF!)=TRUE,"",ORARIO!#REF!),"")</f>
        <v/>
      </c>
      <c r="AO91" s="6" t="str">
        <f>IF('DOCENTI-CLASSI-MATERIE'!$B178="ITP",IF(ISBLANK(ORARIO!#REF!)=TRUE,"",ORARIO!#REF!),"")</f>
        <v/>
      </c>
      <c r="AP91" s="5" t="str">
        <f>IF('DOCENTI-CLASSI-MATERIE'!$B178="ITP",IF(ISBLANK(ORARIO!Z91)=TRUE,"",ORARIO!Z91),"")</f>
        <v/>
      </c>
      <c r="AQ91" s="4" t="str">
        <f>IF('DOCENTI-CLASSI-MATERIE'!$B178="ITP",IF(ISBLANK(ORARIO!AA91)=TRUE,"",ORARIO!AA91),"")</f>
        <v/>
      </c>
      <c r="AR91" s="4" t="str">
        <f>IF('DOCENTI-CLASSI-MATERIE'!$B178="ITP",IF(ISBLANK(ORARIO!AB91)=TRUE,"",ORARIO!AB91),"")</f>
        <v/>
      </c>
      <c r="AS91" s="4" t="str">
        <f>IF('DOCENTI-CLASSI-MATERIE'!$B178="ITP",IF(ISBLANK(ORARIO!AC91)=TRUE,"",ORARIO!AC91),"")</f>
        <v/>
      </c>
      <c r="AT91" s="4" t="str">
        <f>IF('DOCENTI-CLASSI-MATERIE'!$B178="ITP",IF(ISBLANK(ORARIO!AD91)=TRUE,"",ORARIO!AD91),"")</f>
        <v/>
      </c>
      <c r="AU91" s="4" t="str">
        <f>IF('DOCENTI-CLASSI-MATERIE'!$B178="ITP",IF(ISBLANK(ORARIO!#REF!)=TRUE,"",ORARIO!#REF!),"")</f>
        <v/>
      </c>
      <c r="AV91" s="4" t="str">
        <f>IF('DOCENTI-CLASSI-MATERIE'!$B178="ITP",IF(ISBLANK(ORARIO!#REF!)=TRUE,"",ORARIO!#REF!),"")</f>
        <v/>
      </c>
      <c r="AW91" s="4" t="str">
        <f>IF('DOCENTI-CLASSI-MATERIE'!$B178="ITP",IF(ISBLANK(ORARIO!#REF!)=TRUE,"",ORARIO!#REF!),"")</f>
        <v/>
      </c>
      <c r="AX91" s="4" t="str">
        <f>IF('DOCENTI-CLASSI-MATERIE'!$B178="ITP",IF(ISBLANK(ORARIO!#REF!)=TRUE,"",ORARIO!#REF!),"")</f>
        <v/>
      </c>
      <c r="AY91" s="6" t="str">
        <f>IF('DOCENTI-CLASSI-MATERIE'!$B178="ITP",IF(ISBLANK(ORARIO!#REF!)=TRUE,"",ORARIO!#REF!),"")</f>
        <v/>
      </c>
      <c r="AZ91" s="5" t="str">
        <f>IF('DOCENTI-CLASSI-MATERIE'!$B178="ITP",IF(ISBLANK(ORARIO!AE91)=TRUE,"",ORARIO!AE91),"")</f>
        <v/>
      </c>
      <c r="BA91" s="4" t="str">
        <f>IF('DOCENTI-CLASSI-MATERIE'!$B178="ITP",IF(ISBLANK(ORARIO!AF91)=TRUE,"",ORARIO!AF91),"")</f>
        <v/>
      </c>
      <c r="BB91" s="4" t="str">
        <f>IF('DOCENTI-CLASSI-MATERIE'!$B178="ITP",IF(ISBLANK(ORARIO!AG91)=TRUE,"",ORARIO!AG91),"")</f>
        <v/>
      </c>
      <c r="BC91" s="4" t="str">
        <f>IF('DOCENTI-CLASSI-MATERIE'!$B178="ITP",IF(ISBLANK(ORARIO!AH91)=TRUE,"",ORARIO!AH91),"")</f>
        <v/>
      </c>
      <c r="BD91" s="4" t="str">
        <f>IF('DOCENTI-CLASSI-MATERIE'!$B178="ITP",IF(ISBLANK(ORARIO!AI91)=TRUE,"",ORARIO!AI91),"")</f>
        <v/>
      </c>
      <c r="BE91" s="4" t="str">
        <f>IF('DOCENTI-CLASSI-MATERIE'!$B178="ITP",IF(ISBLANK(ORARIO!#REF!)=TRUE,"",ORARIO!#REF!),"")</f>
        <v/>
      </c>
      <c r="BF91" s="4" t="str">
        <f>IF('DOCENTI-CLASSI-MATERIE'!$B178="ITP",IF(ISBLANK(ORARIO!#REF!)=TRUE,"",ORARIO!#REF!),"")</f>
        <v/>
      </c>
      <c r="BG91" s="4" t="str">
        <f>IF('DOCENTI-CLASSI-MATERIE'!$B178="ITP",IF(ISBLANK(ORARIO!#REF!)=TRUE,"",ORARIO!#REF!),"")</f>
        <v/>
      </c>
      <c r="BH91" s="4" t="str">
        <f>IF('DOCENTI-CLASSI-MATERIE'!$B178="ITP",IF(ISBLANK(ORARIO!#REF!)=TRUE,"",ORARIO!#REF!),"")</f>
        <v/>
      </c>
      <c r="BI91" s="6" t="str">
        <f>IF('DOCENTI-CLASSI-MATERIE'!$B178="ITP",IF(ISBLANK(ORARIO!#REF!)=TRUE,"",ORARIO!#REF!),"")</f>
        <v/>
      </c>
    </row>
    <row r="92" spans="1:61" ht="20.100000000000001" customHeight="1">
      <c r="A92" s="79" t="str">
        <f>IF('DOCENTI-CLASSI-MATERIE'!B180="ITP",'DOCENTI-CLASSI-MATERIE'!A180,"")</f>
        <v/>
      </c>
      <c r="B92" s="5" t="str">
        <f>IF('DOCENTI-CLASSI-MATERIE'!$B180="ITP",IF(ISBLANK(ORARIO!C92)=TRUE,"",ORARIO!C92),"")</f>
        <v/>
      </c>
      <c r="C92" s="4" t="str">
        <f>IF('DOCENTI-CLASSI-MATERIE'!$B180="ITP",IF(ISBLANK(ORARIO!D92)=TRUE,"",ORARIO!D92),"")</f>
        <v/>
      </c>
      <c r="D92" s="4" t="str">
        <f>IF('DOCENTI-CLASSI-MATERIE'!$B180="ITP",IF(ISBLANK(ORARIO!E92)=TRUE,"",ORARIO!E92),"")</f>
        <v/>
      </c>
      <c r="E92" s="4" t="str">
        <f>IF('DOCENTI-CLASSI-MATERIE'!$B180="ITP",IF(ISBLANK(ORARIO!F92)=TRUE,"",ORARIO!F92),"")</f>
        <v/>
      </c>
      <c r="F92" s="4" t="str">
        <f>IF('DOCENTI-CLASSI-MATERIE'!$B180="ITP",IF(ISBLANK(ORARIO!G92)=TRUE,"",ORARIO!G92),"")</f>
        <v/>
      </c>
      <c r="G92" s="4" t="str">
        <f>IF('DOCENTI-CLASSI-MATERIE'!$B180="ITP",IF(ISBLANK(ORARIO!#REF!)=TRUE,"",ORARIO!#REF!),"")</f>
        <v/>
      </c>
      <c r="H92" s="4" t="str">
        <f>IF('DOCENTI-CLASSI-MATERIE'!$B180="ITP",IF(ISBLANK(ORARIO!#REF!)=TRUE,"",ORARIO!#REF!),"")</f>
        <v/>
      </c>
      <c r="I92" s="4" t="str">
        <f>IF('DOCENTI-CLASSI-MATERIE'!$B180="ITP",IF(ISBLANK(ORARIO!#REF!)=TRUE,"",ORARIO!#REF!),"")</f>
        <v/>
      </c>
      <c r="J92" s="4" t="str">
        <f>IF('DOCENTI-CLASSI-MATERIE'!$B180="ITP",IF(ISBLANK(ORARIO!#REF!)=TRUE,"",ORARIO!#REF!),"")</f>
        <v/>
      </c>
      <c r="K92" s="6" t="str">
        <f>IF('DOCENTI-CLASSI-MATERIE'!$B180="ITP",IF(ISBLANK(ORARIO!#REF!)=TRUE,"",ORARIO!#REF!),"")</f>
        <v/>
      </c>
      <c r="L92" s="5" t="str">
        <f>IF('DOCENTI-CLASSI-MATERIE'!$B180="ITP",IF(ISBLANK(ORARIO!H92)=TRUE,"",ORARIO!H92),"")</f>
        <v/>
      </c>
      <c r="M92" s="4" t="str">
        <f>IF('DOCENTI-CLASSI-MATERIE'!$B180="ITP",IF(ISBLANK(ORARIO!I92)=TRUE,"",ORARIO!I92),"")</f>
        <v/>
      </c>
      <c r="N92" s="4" t="str">
        <f>IF('DOCENTI-CLASSI-MATERIE'!$B180="ITP",IF(ISBLANK(ORARIO!J92)=TRUE,"",ORARIO!J92),"")</f>
        <v/>
      </c>
      <c r="O92" s="4" t="str">
        <f>IF('DOCENTI-CLASSI-MATERIE'!$B180="ITP",IF(ISBLANK(ORARIO!K92)=TRUE,"",ORARIO!K92),"")</f>
        <v/>
      </c>
      <c r="P92" s="4" t="str">
        <f>IF('DOCENTI-CLASSI-MATERIE'!$B180="ITP",IF(ISBLANK(ORARIO!L92)=TRUE,"",ORARIO!L92),"")</f>
        <v/>
      </c>
      <c r="Q92" s="4" t="str">
        <f>IF('DOCENTI-CLASSI-MATERIE'!$B180="ITP",IF(ISBLANK(ORARIO!M92)=TRUE,"",ORARIO!M92),"")</f>
        <v/>
      </c>
      <c r="R92" s="4" t="str">
        <f>IF('DOCENTI-CLASSI-MATERIE'!$B180="ITP",IF(ISBLANK(ORARIO!#REF!)=TRUE,"",ORARIO!#REF!),"")</f>
        <v/>
      </c>
      <c r="S92" s="4" t="str">
        <f>IF('DOCENTI-CLASSI-MATERIE'!$B180="ITP",IF(ISBLANK(ORARIO!#REF!)=TRUE,"",ORARIO!#REF!),"")</f>
        <v/>
      </c>
      <c r="T92" s="4" t="str">
        <f>IF('DOCENTI-CLASSI-MATERIE'!$B180="ITP",IF(ISBLANK(ORARIO!#REF!)=TRUE,"",ORARIO!#REF!),"")</f>
        <v/>
      </c>
      <c r="U92" s="6" t="str">
        <f>IF('DOCENTI-CLASSI-MATERIE'!$B180="ITP",IF(ISBLANK(ORARIO!#REF!)=TRUE,"",ORARIO!#REF!),"")</f>
        <v/>
      </c>
      <c r="V92" s="5" t="str">
        <f>IF('DOCENTI-CLASSI-MATERIE'!$B180="ITP",IF(ISBLANK(ORARIO!N92)=TRUE,"",ORARIO!N92),"")</f>
        <v/>
      </c>
      <c r="W92" s="4" t="str">
        <f>IF('DOCENTI-CLASSI-MATERIE'!$B180="ITP",IF(ISBLANK(ORARIO!O92)=TRUE,"",ORARIO!O92),"")</f>
        <v/>
      </c>
      <c r="X92" s="4" t="str">
        <f>IF('DOCENTI-CLASSI-MATERIE'!$B180="ITP",IF(ISBLANK(ORARIO!P92)=TRUE,"",ORARIO!P92),"")</f>
        <v/>
      </c>
      <c r="Y92" s="4" t="str">
        <f>IF('DOCENTI-CLASSI-MATERIE'!$B180="ITP",IF(ISBLANK(ORARIO!Q92)=TRUE,"",ORARIO!Q92),"")</f>
        <v/>
      </c>
      <c r="Z92" s="4" t="str">
        <f>IF('DOCENTI-CLASSI-MATERIE'!$B180="ITP",IF(ISBLANK(ORARIO!R92)=TRUE,"",ORARIO!R92),"")</f>
        <v/>
      </c>
      <c r="AA92" s="4" t="str">
        <f>IF('DOCENTI-CLASSI-MATERIE'!$B180="ITP",IF(ISBLANK(ORARIO!S92)=TRUE,"",ORARIO!S92),"")</f>
        <v/>
      </c>
      <c r="AB92" s="4" t="str">
        <f>IF('DOCENTI-CLASSI-MATERIE'!$B180="ITP",IF(ISBLANK(ORARIO!#REF!)=TRUE,"",ORARIO!#REF!),"")</f>
        <v/>
      </c>
      <c r="AC92" s="4" t="str">
        <f>IF('DOCENTI-CLASSI-MATERIE'!$B180="ITP",IF(ISBLANK(ORARIO!#REF!)=TRUE,"",ORARIO!#REF!),"")</f>
        <v/>
      </c>
      <c r="AD92" s="4" t="str">
        <f>IF('DOCENTI-CLASSI-MATERIE'!$B180="ITP",IF(ISBLANK(ORARIO!#REF!)=TRUE,"",ORARIO!#REF!),"")</f>
        <v/>
      </c>
      <c r="AE92" s="6" t="str">
        <f>IF('DOCENTI-CLASSI-MATERIE'!$B180="ITP",IF(ISBLANK(ORARIO!#REF!)=TRUE,"",ORARIO!#REF!),"")</f>
        <v/>
      </c>
      <c r="AF92" s="5" t="str">
        <f>IF('DOCENTI-CLASSI-MATERIE'!$B180="ITP",IF(ISBLANK(ORARIO!T92)=TRUE,"",ORARIO!T92),"")</f>
        <v/>
      </c>
      <c r="AG92" s="4" t="str">
        <f>IF('DOCENTI-CLASSI-MATERIE'!$B180="ITP",IF(ISBLANK(ORARIO!U92)=TRUE,"",ORARIO!U92),"")</f>
        <v/>
      </c>
      <c r="AH92" s="4" t="str">
        <f>IF('DOCENTI-CLASSI-MATERIE'!$B180="ITP",IF(ISBLANK(ORARIO!V92)=TRUE,"",ORARIO!V92),"")</f>
        <v/>
      </c>
      <c r="AI92" s="4" t="str">
        <f>IF('DOCENTI-CLASSI-MATERIE'!$B180="ITP",IF(ISBLANK(ORARIO!W92)=TRUE,"",ORARIO!W92),"")</f>
        <v/>
      </c>
      <c r="AJ92" s="4" t="str">
        <f>IF('DOCENTI-CLASSI-MATERIE'!$B180="ITP",IF(ISBLANK(ORARIO!X92)=TRUE,"",ORARIO!X92),"")</f>
        <v/>
      </c>
      <c r="AK92" s="4" t="str">
        <f>IF('DOCENTI-CLASSI-MATERIE'!$B180="ITP",IF(ISBLANK(ORARIO!Y92)=TRUE,"",ORARIO!Y92),"")</f>
        <v/>
      </c>
      <c r="AL92" s="4" t="str">
        <f>IF('DOCENTI-CLASSI-MATERIE'!$B180="ITP",IF(ISBLANK(ORARIO!#REF!)=TRUE,"",ORARIO!#REF!),"")</f>
        <v/>
      </c>
      <c r="AM92" s="4" t="str">
        <f>IF('DOCENTI-CLASSI-MATERIE'!$B180="ITP",IF(ISBLANK(ORARIO!#REF!)=TRUE,"",ORARIO!#REF!),"")</f>
        <v/>
      </c>
      <c r="AN92" s="4" t="str">
        <f>IF('DOCENTI-CLASSI-MATERIE'!$B180="ITP",IF(ISBLANK(ORARIO!#REF!)=TRUE,"",ORARIO!#REF!),"")</f>
        <v/>
      </c>
      <c r="AO92" s="6" t="str">
        <f>IF('DOCENTI-CLASSI-MATERIE'!$B180="ITP",IF(ISBLANK(ORARIO!#REF!)=TRUE,"",ORARIO!#REF!),"")</f>
        <v/>
      </c>
      <c r="AP92" s="5" t="str">
        <f>IF('DOCENTI-CLASSI-MATERIE'!$B180="ITP",IF(ISBLANK(ORARIO!Z92)=TRUE,"",ORARIO!Z92),"")</f>
        <v/>
      </c>
      <c r="AQ92" s="4" t="str">
        <f>IF('DOCENTI-CLASSI-MATERIE'!$B180="ITP",IF(ISBLANK(ORARIO!AA92)=TRUE,"",ORARIO!AA92),"")</f>
        <v/>
      </c>
      <c r="AR92" s="4" t="str">
        <f>IF('DOCENTI-CLASSI-MATERIE'!$B180="ITP",IF(ISBLANK(ORARIO!AB92)=TRUE,"",ORARIO!AB92),"")</f>
        <v/>
      </c>
      <c r="AS92" s="4" t="str">
        <f>IF('DOCENTI-CLASSI-MATERIE'!$B180="ITP",IF(ISBLANK(ORARIO!AC92)=TRUE,"",ORARIO!AC92),"")</f>
        <v/>
      </c>
      <c r="AT92" s="4" t="str">
        <f>IF('DOCENTI-CLASSI-MATERIE'!$B180="ITP",IF(ISBLANK(ORARIO!AD92)=TRUE,"",ORARIO!AD92),"")</f>
        <v/>
      </c>
      <c r="AU92" s="4" t="str">
        <f>IF('DOCENTI-CLASSI-MATERIE'!$B180="ITP",IF(ISBLANK(ORARIO!#REF!)=TRUE,"",ORARIO!#REF!),"")</f>
        <v/>
      </c>
      <c r="AV92" s="4" t="str">
        <f>IF('DOCENTI-CLASSI-MATERIE'!$B180="ITP",IF(ISBLANK(ORARIO!#REF!)=TRUE,"",ORARIO!#REF!),"")</f>
        <v/>
      </c>
      <c r="AW92" s="4" t="str">
        <f>IF('DOCENTI-CLASSI-MATERIE'!$B180="ITP",IF(ISBLANK(ORARIO!#REF!)=TRUE,"",ORARIO!#REF!),"")</f>
        <v/>
      </c>
      <c r="AX92" s="4" t="str">
        <f>IF('DOCENTI-CLASSI-MATERIE'!$B180="ITP",IF(ISBLANK(ORARIO!#REF!)=TRUE,"",ORARIO!#REF!),"")</f>
        <v/>
      </c>
      <c r="AY92" s="6" t="str">
        <f>IF('DOCENTI-CLASSI-MATERIE'!$B180="ITP",IF(ISBLANK(ORARIO!#REF!)=TRUE,"",ORARIO!#REF!),"")</f>
        <v/>
      </c>
      <c r="AZ92" s="5" t="str">
        <f>IF('DOCENTI-CLASSI-MATERIE'!$B180="ITP",IF(ISBLANK(ORARIO!AE92)=TRUE,"",ORARIO!AE92),"")</f>
        <v/>
      </c>
      <c r="BA92" s="4" t="str">
        <f>IF('DOCENTI-CLASSI-MATERIE'!$B180="ITP",IF(ISBLANK(ORARIO!AF92)=TRUE,"",ORARIO!AF92),"")</f>
        <v/>
      </c>
      <c r="BB92" s="4" t="str">
        <f>IF('DOCENTI-CLASSI-MATERIE'!$B180="ITP",IF(ISBLANK(ORARIO!AG92)=TRUE,"",ORARIO!AG92),"")</f>
        <v/>
      </c>
      <c r="BC92" s="4" t="str">
        <f>IF('DOCENTI-CLASSI-MATERIE'!$B180="ITP",IF(ISBLANK(ORARIO!AH92)=TRUE,"",ORARIO!AH92),"")</f>
        <v/>
      </c>
      <c r="BD92" s="4" t="str">
        <f>IF('DOCENTI-CLASSI-MATERIE'!$B180="ITP",IF(ISBLANK(ORARIO!AI92)=TRUE,"",ORARIO!AI92),"")</f>
        <v/>
      </c>
      <c r="BE92" s="4" t="str">
        <f>IF('DOCENTI-CLASSI-MATERIE'!$B180="ITP",IF(ISBLANK(ORARIO!#REF!)=TRUE,"",ORARIO!#REF!),"")</f>
        <v/>
      </c>
      <c r="BF92" s="4" t="str">
        <f>IF('DOCENTI-CLASSI-MATERIE'!$B180="ITP",IF(ISBLANK(ORARIO!#REF!)=TRUE,"",ORARIO!#REF!),"")</f>
        <v/>
      </c>
      <c r="BG92" s="4" t="str">
        <f>IF('DOCENTI-CLASSI-MATERIE'!$B180="ITP",IF(ISBLANK(ORARIO!#REF!)=TRUE,"",ORARIO!#REF!),"")</f>
        <v/>
      </c>
      <c r="BH92" s="4" t="str">
        <f>IF('DOCENTI-CLASSI-MATERIE'!$B180="ITP",IF(ISBLANK(ORARIO!#REF!)=TRUE,"",ORARIO!#REF!),"")</f>
        <v/>
      </c>
      <c r="BI92" s="6" t="str">
        <f>IF('DOCENTI-CLASSI-MATERIE'!$B180="ITP",IF(ISBLANK(ORARIO!#REF!)=TRUE,"",ORARIO!#REF!),"")</f>
        <v/>
      </c>
    </row>
    <row r="93" spans="1:61" ht="20.100000000000001" customHeight="1">
      <c r="A93" s="79" t="str">
        <f>IF('DOCENTI-CLASSI-MATERIE'!B182="ITP",'DOCENTI-CLASSI-MATERIE'!A182,"")</f>
        <v/>
      </c>
      <c r="B93" s="5" t="str">
        <f>IF('DOCENTI-CLASSI-MATERIE'!$B182="ITP",IF(ISBLANK(ORARIO!C93)=TRUE,"",ORARIO!C93),"")</f>
        <v/>
      </c>
      <c r="C93" s="4" t="str">
        <f>IF('DOCENTI-CLASSI-MATERIE'!$B182="ITP",IF(ISBLANK(ORARIO!D93)=TRUE,"",ORARIO!D93),"")</f>
        <v/>
      </c>
      <c r="D93" s="4" t="str">
        <f>IF('DOCENTI-CLASSI-MATERIE'!$B182="ITP",IF(ISBLANK(ORARIO!E93)=TRUE,"",ORARIO!E93),"")</f>
        <v/>
      </c>
      <c r="E93" s="4" t="str">
        <f>IF('DOCENTI-CLASSI-MATERIE'!$B182="ITP",IF(ISBLANK(ORARIO!F93)=TRUE,"",ORARIO!F93),"")</f>
        <v/>
      </c>
      <c r="F93" s="4" t="str">
        <f>IF('DOCENTI-CLASSI-MATERIE'!$B182="ITP",IF(ISBLANK(ORARIO!G93)=TRUE,"",ORARIO!G93),"")</f>
        <v/>
      </c>
      <c r="G93" s="4" t="str">
        <f>IF('DOCENTI-CLASSI-MATERIE'!$B182="ITP",IF(ISBLANK(ORARIO!#REF!)=TRUE,"",ORARIO!#REF!),"")</f>
        <v/>
      </c>
      <c r="H93" s="4" t="str">
        <f>IF('DOCENTI-CLASSI-MATERIE'!$B182="ITP",IF(ISBLANK(ORARIO!#REF!)=TRUE,"",ORARIO!#REF!),"")</f>
        <v/>
      </c>
      <c r="I93" s="4" t="str">
        <f>IF('DOCENTI-CLASSI-MATERIE'!$B182="ITP",IF(ISBLANK(ORARIO!#REF!)=TRUE,"",ORARIO!#REF!),"")</f>
        <v/>
      </c>
      <c r="J93" s="4" t="str">
        <f>IF('DOCENTI-CLASSI-MATERIE'!$B182="ITP",IF(ISBLANK(ORARIO!#REF!)=TRUE,"",ORARIO!#REF!),"")</f>
        <v/>
      </c>
      <c r="K93" s="6" t="str">
        <f>IF('DOCENTI-CLASSI-MATERIE'!$B182="ITP",IF(ISBLANK(ORARIO!#REF!)=TRUE,"",ORARIO!#REF!),"")</f>
        <v/>
      </c>
      <c r="L93" s="5" t="str">
        <f>IF('DOCENTI-CLASSI-MATERIE'!$B182="ITP",IF(ISBLANK(ORARIO!H93)=TRUE,"",ORARIO!H93),"")</f>
        <v/>
      </c>
      <c r="M93" s="4" t="str">
        <f>IF('DOCENTI-CLASSI-MATERIE'!$B182="ITP",IF(ISBLANK(ORARIO!I93)=TRUE,"",ORARIO!I93),"")</f>
        <v/>
      </c>
      <c r="N93" s="4" t="str">
        <f>IF('DOCENTI-CLASSI-MATERIE'!$B182="ITP",IF(ISBLANK(ORARIO!J93)=TRUE,"",ORARIO!J93),"")</f>
        <v/>
      </c>
      <c r="O93" s="4" t="str">
        <f>IF('DOCENTI-CLASSI-MATERIE'!$B182="ITP",IF(ISBLANK(ORARIO!K93)=TRUE,"",ORARIO!K93),"")</f>
        <v/>
      </c>
      <c r="P93" s="4" t="str">
        <f>IF('DOCENTI-CLASSI-MATERIE'!$B182="ITP",IF(ISBLANK(ORARIO!L93)=TRUE,"",ORARIO!L93),"")</f>
        <v/>
      </c>
      <c r="Q93" s="4" t="str">
        <f>IF('DOCENTI-CLASSI-MATERIE'!$B182="ITP",IF(ISBLANK(ORARIO!M93)=TRUE,"",ORARIO!M93),"")</f>
        <v/>
      </c>
      <c r="R93" s="4" t="str">
        <f>IF('DOCENTI-CLASSI-MATERIE'!$B182="ITP",IF(ISBLANK(ORARIO!#REF!)=TRUE,"",ORARIO!#REF!),"")</f>
        <v/>
      </c>
      <c r="S93" s="4" t="str">
        <f>IF('DOCENTI-CLASSI-MATERIE'!$B182="ITP",IF(ISBLANK(ORARIO!#REF!)=TRUE,"",ORARIO!#REF!),"")</f>
        <v/>
      </c>
      <c r="T93" s="4" t="str">
        <f>IF('DOCENTI-CLASSI-MATERIE'!$B182="ITP",IF(ISBLANK(ORARIO!#REF!)=TRUE,"",ORARIO!#REF!),"")</f>
        <v/>
      </c>
      <c r="U93" s="6" t="str">
        <f>IF('DOCENTI-CLASSI-MATERIE'!$B182="ITP",IF(ISBLANK(ORARIO!#REF!)=TRUE,"",ORARIO!#REF!),"")</f>
        <v/>
      </c>
      <c r="V93" s="5" t="str">
        <f>IF('DOCENTI-CLASSI-MATERIE'!$B182="ITP",IF(ISBLANK(ORARIO!N93)=TRUE,"",ORARIO!N93),"")</f>
        <v/>
      </c>
      <c r="W93" s="4" t="str">
        <f>IF('DOCENTI-CLASSI-MATERIE'!$B182="ITP",IF(ISBLANK(ORARIO!O93)=TRUE,"",ORARIO!O93),"")</f>
        <v/>
      </c>
      <c r="X93" s="4" t="str">
        <f>IF('DOCENTI-CLASSI-MATERIE'!$B182="ITP",IF(ISBLANK(ORARIO!P93)=TRUE,"",ORARIO!P93),"")</f>
        <v/>
      </c>
      <c r="Y93" s="4" t="str">
        <f>IF('DOCENTI-CLASSI-MATERIE'!$B182="ITP",IF(ISBLANK(ORARIO!Q93)=TRUE,"",ORARIO!Q93),"")</f>
        <v/>
      </c>
      <c r="Z93" s="4" t="str">
        <f>IF('DOCENTI-CLASSI-MATERIE'!$B182="ITP",IF(ISBLANK(ORARIO!R93)=TRUE,"",ORARIO!R93),"")</f>
        <v/>
      </c>
      <c r="AA93" s="4" t="str">
        <f>IF('DOCENTI-CLASSI-MATERIE'!$B182="ITP",IF(ISBLANK(ORARIO!S93)=TRUE,"",ORARIO!S93),"")</f>
        <v/>
      </c>
      <c r="AB93" s="4" t="str">
        <f>IF('DOCENTI-CLASSI-MATERIE'!$B182="ITP",IF(ISBLANK(ORARIO!#REF!)=TRUE,"",ORARIO!#REF!),"")</f>
        <v/>
      </c>
      <c r="AC93" s="4" t="str">
        <f>IF('DOCENTI-CLASSI-MATERIE'!$B182="ITP",IF(ISBLANK(ORARIO!#REF!)=TRUE,"",ORARIO!#REF!),"")</f>
        <v/>
      </c>
      <c r="AD93" s="4" t="str">
        <f>IF('DOCENTI-CLASSI-MATERIE'!$B182="ITP",IF(ISBLANK(ORARIO!#REF!)=TRUE,"",ORARIO!#REF!),"")</f>
        <v/>
      </c>
      <c r="AE93" s="6" t="str">
        <f>IF('DOCENTI-CLASSI-MATERIE'!$B182="ITP",IF(ISBLANK(ORARIO!#REF!)=TRUE,"",ORARIO!#REF!),"")</f>
        <v/>
      </c>
      <c r="AF93" s="5" t="str">
        <f>IF('DOCENTI-CLASSI-MATERIE'!$B182="ITP",IF(ISBLANK(ORARIO!T93)=TRUE,"",ORARIO!T93),"")</f>
        <v/>
      </c>
      <c r="AG93" s="4" t="str">
        <f>IF('DOCENTI-CLASSI-MATERIE'!$B182="ITP",IF(ISBLANK(ORARIO!U93)=TRUE,"",ORARIO!U93),"")</f>
        <v/>
      </c>
      <c r="AH93" s="4" t="str">
        <f>IF('DOCENTI-CLASSI-MATERIE'!$B182="ITP",IF(ISBLANK(ORARIO!V93)=TRUE,"",ORARIO!V93),"")</f>
        <v/>
      </c>
      <c r="AI93" s="4" t="str">
        <f>IF('DOCENTI-CLASSI-MATERIE'!$B182="ITP",IF(ISBLANK(ORARIO!W93)=TRUE,"",ORARIO!W93),"")</f>
        <v/>
      </c>
      <c r="AJ93" s="4" t="str">
        <f>IF('DOCENTI-CLASSI-MATERIE'!$B182="ITP",IF(ISBLANK(ORARIO!X93)=TRUE,"",ORARIO!X93),"")</f>
        <v/>
      </c>
      <c r="AK93" s="4" t="str">
        <f>IF('DOCENTI-CLASSI-MATERIE'!$B182="ITP",IF(ISBLANK(ORARIO!Y93)=TRUE,"",ORARIO!Y93),"")</f>
        <v/>
      </c>
      <c r="AL93" s="4" t="str">
        <f>IF('DOCENTI-CLASSI-MATERIE'!$B182="ITP",IF(ISBLANK(ORARIO!#REF!)=TRUE,"",ORARIO!#REF!),"")</f>
        <v/>
      </c>
      <c r="AM93" s="4" t="str">
        <f>IF('DOCENTI-CLASSI-MATERIE'!$B182="ITP",IF(ISBLANK(ORARIO!#REF!)=TRUE,"",ORARIO!#REF!),"")</f>
        <v/>
      </c>
      <c r="AN93" s="4" t="str">
        <f>IF('DOCENTI-CLASSI-MATERIE'!$B182="ITP",IF(ISBLANK(ORARIO!#REF!)=TRUE,"",ORARIO!#REF!),"")</f>
        <v/>
      </c>
      <c r="AO93" s="6" t="str">
        <f>IF('DOCENTI-CLASSI-MATERIE'!$B182="ITP",IF(ISBLANK(ORARIO!#REF!)=TRUE,"",ORARIO!#REF!),"")</f>
        <v/>
      </c>
      <c r="AP93" s="5" t="str">
        <f>IF('DOCENTI-CLASSI-MATERIE'!$B182="ITP",IF(ISBLANK(ORARIO!Z93)=TRUE,"",ORARIO!Z93),"")</f>
        <v/>
      </c>
      <c r="AQ93" s="4" t="str">
        <f>IF('DOCENTI-CLASSI-MATERIE'!$B182="ITP",IF(ISBLANK(ORARIO!AA93)=TRUE,"",ORARIO!AA93),"")</f>
        <v/>
      </c>
      <c r="AR93" s="4" t="str">
        <f>IF('DOCENTI-CLASSI-MATERIE'!$B182="ITP",IF(ISBLANK(ORARIO!AB93)=TRUE,"",ORARIO!AB93),"")</f>
        <v/>
      </c>
      <c r="AS93" s="4" t="str">
        <f>IF('DOCENTI-CLASSI-MATERIE'!$B182="ITP",IF(ISBLANK(ORARIO!AC93)=TRUE,"",ORARIO!AC93),"")</f>
        <v/>
      </c>
      <c r="AT93" s="4" t="str">
        <f>IF('DOCENTI-CLASSI-MATERIE'!$B182="ITP",IF(ISBLANK(ORARIO!AD93)=TRUE,"",ORARIO!AD93),"")</f>
        <v/>
      </c>
      <c r="AU93" s="4" t="str">
        <f>IF('DOCENTI-CLASSI-MATERIE'!$B182="ITP",IF(ISBLANK(ORARIO!#REF!)=TRUE,"",ORARIO!#REF!),"")</f>
        <v/>
      </c>
      <c r="AV93" s="4" t="str">
        <f>IF('DOCENTI-CLASSI-MATERIE'!$B182="ITP",IF(ISBLANK(ORARIO!#REF!)=TRUE,"",ORARIO!#REF!),"")</f>
        <v/>
      </c>
      <c r="AW93" s="4" t="str">
        <f>IF('DOCENTI-CLASSI-MATERIE'!$B182="ITP",IF(ISBLANK(ORARIO!#REF!)=TRUE,"",ORARIO!#REF!),"")</f>
        <v/>
      </c>
      <c r="AX93" s="4" t="str">
        <f>IF('DOCENTI-CLASSI-MATERIE'!$B182="ITP",IF(ISBLANK(ORARIO!#REF!)=TRUE,"",ORARIO!#REF!),"")</f>
        <v/>
      </c>
      <c r="AY93" s="6" t="str">
        <f>IF('DOCENTI-CLASSI-MATERIE'!$B182="ITP",IF(ISBLANK(ORARIO!#REF!)=TRUE,"",ORARIO!#REF!),"")</f>
        <v/>
      </c>
      <c r="AZ93" s="5" t="str">
        <f>IF('DOCENTI-CLASSI-MATERIE'!$B182="ITP",IF(ISBLANK(ORARIO!AE93)=TRUE,"",ORARIO!AE93),"")</f>
        <v/>
      </c>
      <c r="BA93" s="4" t="str">
        <f>IF('DOCENTI-CLASSI-MATERIE'!$B182="ITP",IF(ISBLANK(ORARIO!AF93)=TRUE,"",ORARIO!AF93),"")</f>
        <v/>
      </c>
      <c r="BB93" s="4" t="str">
        <f>IF('DOCENTI-CLASSI-MATERIE'!$B182="ITP",IF(ISBLANK(ORARIO!AG93)=TRUE,"",ORARIO!AG93),"")</f>
        <v/>
      </c>
      <c r="BC93" s="4" t="str">
        <f>IF('DOCENTI-CLASSI-MATERIE'!$B182="ITP",IF(ISBLANK(ORARIO!AH93)=TRUE,"",ORARIO!AH93),"")</f>
        <v/>
      </c>
      <c r="BD93" s="4" t="str">
        <f>IF('DOCENTI-CLASSI-MATERIE'!$B182="ITP",IF(ISBLANK(ORARIO!AI93)=TRUE,"",ORARIO!AI93),"")</f>
        <v/>
      </c>
      <c r="BE93" s="4" t="str">
        <f>IF('DOCENTI-CLASSI-MATERIE'!$B182="ITP",IF(ISBLANK(ORARIO!#REF!)=TRUE,"",ORARIO!#REF!),"")</f>
        <v/>
      </c>
      <c r="BF93" s="4" t="str">
        <f>IF('DOCENTI-CLASSI-MATERIE'!$B182="ITP",IF(ISBLANK(ORARIO!#REF!)=TRUE,"",ORARIO!#REF!),"")</f>
        <v/>
      </c>
      <c r="BG93" s="4" t="str">
        <f>IF('DOCENTI-CLASSI-MATERIE'!$B182="ITP",IF(ISBLANK(ORARIO!#REF!)=TRUE,"",ORARIO!#REF!),"")</f>
        <v/>
      </c>
      <c r="BH93" s="4" t="str">
        <f>IF('DOCENTI-CLASSI-MATERIE'!$B182="ITP",IF(ISBLANK(ORARIO!#REF!)=TRUE,"",ORARIO!#REF!),"")</f>
        <v/>
      </c>
      <c r="BI93" s="6" t="str">
        <f>IF('DOCENTI-CLASSI-MATERIE'!$B182="ITP",IF(ISBLANK(ORARIO!#REF!)=TRUE,"",ORARIO!#REF!),"")</f>
        <v/>
      </c>
    </row>
    <row r="94" spans="1:61" ht="20.100000000000001" customHeight="1">
      <c r="A94" s="79" t="str">
        <f>IF('DOCENTI-CLASSI-MATERIE'!B184="ITP",'DOCENTI-CLASSI-MATERIE'!A184,"")</f>
        <v/>
      </c>
      <c r="B94" s="5" t="str">
        <f>IF('DOCENTI-CLASSI-MATERIE'!$B184="ITP",IF(ISBLANK(ORARIO!C94)=TRUE,"",ORARIO!C94),"")</f>
        <v/>
      </c>
      <c r="C94" s="4" t="str">
        <f>IF('DOCENTI-CLASSI-MATERIE'!$B184="ITP",IF(ISBLANK(ORARIO!D94)=TRUE,"",ORARIO!D94),"")</f>
        <v/>
      </c>
      <c r="D94" s="4" t="str">
        <f>IF('DOCENTI-CLASSI-MATERIE'!$B184="ITP",IF(ISBLANK(ORARIO!E94)=TRUE,"",ORARIO!E94),"")</f>
        <v/>
      </c>
      <c r="E94" s="4" t="str">
        <f>IF('DOCENTI-CLASSI-MATERIE'!$B184="ITP",IF(ISBLANK(ORARIO!F94)=TRUE,"",ORARIO!F94),"")</f>
        <v/>
      </c>
      <c r="F94" s="4" t="str">
        <f>IF('DOCENTI-CLASSI-MATERIE'!$B184="ITP",IF(ISBLANK(ORARIO!G94)=TRUE,"",ORARIO!G94),"")</f>
        <v/>
      </c>
      <c r="G94" s="4" t="str">
        <f>IF('DOCENTI-CLASSI-MATERIE'!$B184="ITP",IF(ISBLANK(ORARIO!#REF!)=TRUE,"",ORARIO!#REF!),"")</f>
        <v/>
      </c>
      <c r="H94" s="4" t="str">
        <f>IF('DOCENTI-CLASSI-MATERIE'!$B184="ITP",IF(ISBLANK(ORARIO!#REF!)=TRUE,"",ORARIO!#REF!),"")</f>
        <v/>
      </c>
      <c r="I94" s="4" t="str">
        <f>IF('DOCENTI-CLASSI-MATERIE'!$B184="ITP",IF(ISBLANK(ORARIO!#REF!)=TRUE,"",ORARIO!#REF!),"")</f>
        <v/>
      </c>
      <c r="J94" s="4" t="str">
        <f>IF('DOCENTI-CLASSI-MATERIE'!$B184="ITP",IF(ISBLANK(ORARIO!#REF!)=TRUE,"",ORARIO!#REF!),"")</f>
        <v/>
      </c>
      <c r="K94" s="6" t="str">
        <f>IF('DOCENTI-CLASSI-MATERIE'!$B184="ITP",IF(ISBLANK(ORARIO!#REF!)=TRUE,"",ORARIO!#REF!),"")</f>
        <v/>
      </c>
      <c r="L94" s="5" t="str">
        <f>IF('DOCENTI-CLASSI-MATERIE'!$B184="ITP",IF(ISBLANK(ORARIO!H94)=TRUE,"",ORARIO!H94),"")</f>
        <v/>
      </c>
      <c r="M94" s="4" t="str">
        <f>IF('DOCENTI-CLASSI-MATERIE'!$B184="ITP",IF(ISBLANK(ORARIO!I94)=TRUE,"",ORARIO!I94),"")</f>
        <v/>
      </c>
      <c r="N94" s="4" t="str">
        <f>IF('DOCENTI-CLASSI-MATERIE'!$B184="ITP",IF(ISBLANK(ORARIO!J94)=TRUE,"",ORARIO!J94),"")</f>
        <v/>
      </c>
      <c r="O94" s="4" t="str">
        <f>IF('DOCENTI-CLASSI-MATERIE'!$B184="ITP",IF(ISBLANK(ORARIO!K94)=TRUE,"",ORARIO!K94),"")</f>
        <v/>
      </c>
      <c r="P94" s="4" t="str">
        <f>IF('DOCENTI-CLASSI-MATERIE'!$B184="ITP",IF(ISBLANK(ORARIO!L94)=TRUE,"",ORARIO!L94),"")</f>
        <v/>
      </c>
      <c r="Q94" s="4" t="str">
        <f>IF('DOCENTI-CLASSI-MATERIE'!$B184="ITP",IF(ISBLANK(ORARIO!M94)=TRUE,"",ORARIO!M94),"")</f>
        <v/>
      </c>
      <c r="R94" s="4" t="str">
        <f>IF('DOCENTI-CLASSI-MATERIE'!$B184="ITP",IF(ISBLANK(ORARIO!#REF!)=TRUE,"",ORARIO!#REF!),"")</f>
        <v/>
      </c>
      <c r="S94" s="4" t="str">
        <f>IF('DOCENTI-CLASSI-MATERIE'!$B184="ITP",IF(ISBLANK(ORARIO!#REF!)=TRUE,"",ORARIO!#REF!),"")</f>
        <v/>
      </c>
      <c r="T94" s="4" t="str">
        <f>IF('DOCENTI-CLASSI-MATERIE'!$B184="ITP",IF(ISBLANK(ORARIO!#REF!)=TRUE,"",ORARIO!#REF!),"")</f>
        <v/>
      </c>
      <c r="U94" s="6" t="str">
        <f>IF('DOCENTI-CLASSI-MATERIE'!$B184="ITP",IF(ISBLANK(ORARIO!#REF!)=TRUE,"",ORARIO!#REF!),"")</f>
        <v/>
      </c>
      <c r="V94" s="5" t="str">
        <f>IF('DOCENTI-CLASSI-MATERIE'!$B184="ITP",IF(ISBLANK(ORARIO!N94)=TRUE,"",ORARIO!N94),"")</f>
        <v/>
      </c>
      <c r="W94" s="4" t="str">
        <f>IF('DOCENTI-CLASSI-MATERIE'!$B184="ITP",IF(ISBLANK(ORARIO!O94)=TRUE,"",ORARIO!O94),"")</f>
        <v/>
      </c>
      <c r="X94" s="4" t="str">
        <f>IF('DOCENTI-CLASSI-MATERIE'!$B184="ITP",IF(ISBLANK(ORARIO!P94)=TRUE,"",ORARIO!P94),"")</f>
        <v/>
      </c>
      <c r="Y94" s="4" t="str">
        <f>IF('DOCENTI-CLASSI-MATERIE'!$B184="ITP",IF(ISBLANK(ORARIO!Q94)=TRUE,"",ORARIO!Q94),"")</f>
        <v/>
      </c>
      <c r="Z94" s="4" t="str">
        <f>IF('DOCENTI-CLASSI-MATERIE'!$B184="ITP",IF(ISBLANK(ORARIO!R94)=TRUE,"",ORARIO!R94),"")</f>
        <v/>
      </c>
      <c r="AA94" s="4" t="str">
        <f>IF('DOCENTI-CLASSI-MATERIE'!$B184="ITP",IF(ISBLANK(ORARIO!S94)=TRUE,"",ORARIO!S94),"")</f>
        <v/>
      </c>
      <c r="AB94" s="4" t="str">
        <f>IF('DOCENTI-CLASSI-MATERIE'!$B184="ITP",IF(ISBLANK(ORARIO!#REF!)=TRUE,"",ORARIO!#REF!),"")</f>
        <v/>
      </c>
      <c r="AC94" s="4" t="str">
        <f>IF('DOCENTI-CLASSI-MATERIE'!$B184="ITP",IF(ISBLANK(ORARIO!#REF!)=TRUE,"",ORARIO!#REF!),"")</f>
        <v/>
      </c>
      <c r="AD94" s="4" t="str">
        <f>IF('DOCENTI-CLASSI-MATERIE'!$B184="ITP",IF(ISBLANK(ORARIO!#REF!)=TRUE,"",ORARIO!#REF!),"")</f>
        <v/>
      </c>
      <c r="AE94" s="6" t="str">
        <f>IF('DOCENTI-CLASSI-MATERIE'!$B184="ITP",IF(ISBLANK(ORARIO!#REF!)=TRUE,"",ORARIO!#REF!),"")</f>
        <v/>
      </c>
      <c r="AF94" s="5" t="str">
        <f>IF('DOCENTI-CLASSI-MATERIE'!$B184="ITP",IF(ISBLANK(ORARIO!T94)=TRUE,"",ORARIO!T94),"")</f>
        <v/>
      </c>
      <c r="AG94" s="4" t="str">
        <f>IF('DOCENTI-CLASSI-MATERIE'!$B184="ITP",IF(ISBLANK(ORARIO!U94)=TRUE,"",ORARIO!U94),"")</f>
        <v/>
      </c>
      <c r="AH94" s="4" t="str">
        <f>IF('DOCENTI-CLASSI-MATERIE'!$B184="ITP",IF(ISBLANK(ORARIO!V94)=TRUE,"",ORARIO!V94),"")</f>
        <v/>
      </c>
      <c r="AI94" s="4" t="str">
        <f>IF('DOCENTI-CLASSI-MATERIE'!$B184="ITP",IF(ISBLANK(ORARIO!W94)=TRUE,"",ORARIO!W94),"")</f>
        <v/>
      </c>
      <c r="AJ94" s="4" t="str">
        <f>IF('DOCENTI-CLASSI-MATERIE'!$B184="ITP",IF(ISBLANK(ORARIO!X94)=TRUE,"",ORARIO!X94),"")</f>
        <v/>
      </c>
      <c r="AK94" s="4" t="str">
        <f>IF('DOCENTI-CLASSI-MATERIE'!$B184="ITP",IF(ISBLANK(ORARIO!Y94)=TRUE,"",ORARIO!Y94),"")</f>
        <v/>
      </c>
      <c r="AL94" s="4" t="str">
        <f>IF('DOCENTI-CLASSI-MATERIE'!$B184="ITP",IF(ISBLANK(ORARIO!#REF!)=TRUE,"",ORARIO!#REF!),"")</f>
        <v/>
      </c>
      <c r="AM94" s="4" t="str">
        <f>IF('DOCENTI-CLASSI-MATERIE'!$B184="ITP",IF(ISBLANK(ORARIO!#REF!)=TRUE,"",ORARIO!#REF!),"")</f>
        <v/>
      </c>
      <c r="AN94" s="4" t="str">
        <f>IF('DOCENTI-CLASSI-MATERIE'!$B184="ITP",IF(ISBLANK(ORARIO!#REF!)=TRUE,"",ORARIO!#REF!),"")</f>
        <v/>
      </c>
      <c r="AO94" s="6" t="str">
        <f>IF('DOCENTI-CLASSI-MATERIE'!$B184="ITP",IF(ISBLANK(ORARIO!#REF!)=TRUE,"",ORARIO!#REF!),"")</f>
        <v/>
      </c>
      <c r="AP94" s="5" t="str">
        <f>IF('DOCENTI-CLASSI-MATERIE'!$B184="ITP",IF(ISBLANK(ORARIO!Z94)=TRUE,"",ORARIO!Z94),"")</f>
        <v/>
      </c>
      <c r="AQ94" s="4" t="str">
        <f>IF('DOCENTI-CLASSI-MATERIE'!$B184="ITP",IF(ISBLANK(ORARIO!AA94)=TRUE,"",ORARIO!AA94),"")</f>
        <v/>
      </c>
      <c r="AR94" s="4" t="str">
        <f>IF('DOCENTI-CLASSI-MATERIE'!$B184="ITP",IF(ISBLANK(ORARIO!AB94)=TRUE,"",ORARIO!AB94),"")</f>
        <v/>
      </c>
      <c r="AS94" s="4" t="str">
        <f>IF('DOCENTI-CLASSI-MATERIE'!$B184="ITP",IF(ISBLANK(ORARIO!AC94)=TRUE,"",ORARIO!AC94),"")</f>
        <v/>
      </c>
      <c r="AT94" s="4" t="str">
        <f>IF('DOCENTI-CLASSI-MATERIE'!$B184="ITP",IF(ISBLANK(ORARIO!AD94)=TRUE,"",ORARIO!AD94),"")</f>
        <v/>
      </c>
      <c r="AU94" s="4" t="str">
        <f>IF('DOCENTI-CLASSI-MATERIE'!$B184="ITP",IF(ISBLANK(ORARIO!#REF!)=TRUE,"",ORARIO!#REF!),"")</f>
        <v/>
      </c>
      <c r="AV94" s="4" t="str">
        <f>IF('DOCENTI-CLASSI-MATERIE'!$B184="ITP",IF(ISBLANK(ORARIO!#REF!)=TRUE,"",ORARIO!#REF!),"")</f>
        <v/>
      </c>
      <c r="AW94" s="4" t="str">
        <f>IF('DOCENTI-CLASSI-MATERIE'!$B184="ITP",IF(ISBLANK(ORARIO!#REF!)=TRUE,"",ORARIO!#REF!),"")</f>
        <v/>
      </c>
      <c r="AX94" s="4" t="str">
        <f>IF('DOCENTI-CLASSI-MATERIE'!$B184="ITP",IF(ISBLANK(ORARIO!#REF!)=TRUE,"",ORARIO!#REF!),"")</f>
        <v/>
      </c>
      <c r="AY94" s="6" t="str">
        <f>IF('DOCENTI-CLASSI-MATERIE'!$B184="ITP",IF(ISBLANK(ORARIO!#REF!)=TRUE,"",ORARIO!#REF!),"")</f>
        <v/>
      </c>
      <c r="AZ94" s="5" t="str">
        <f>IF('DOCENTI-CLASSI-MATERIE'!$B184="ITP",IF(ISBLANK(ORARIO!AE94)=TRUE,"",ORARIO!AE94),"")</f>
        <v/>
      </c>
      <c r="BA94" s="4" t="str">
        <f>IF('DOCENTI-CLASSI-MATERIE'!$B184="ITP",IF(ISBLANK(ORARIO!AF94)=TRUE,"",ORARIO!AF94),"")</f>
        <v/>
      </c>
      <c r="BB94" s="4" t="str">
        <f>IF('DOCENTI-CLASSI-MATERIE'!$B184="ITP",IF(ISBLANK(ORARIO!AG94)=TRUE,"",ORARIO!AG94),"")</f>
        <v/>
      </c>
      <c r="BC94" s="4" t="str">
        <f>IF('DOCENTI-CLASSI-MATERIE'!$B184="ITP",IF(ISBLANK(ORARIO!AH94)=TRUE,"",ORARIO!AH94),"")</f>
        <v/>
      </c>
      <c r="BD94" s="4" t="str">
        <f>IF('DOCENTI-CLASSI-MATERIE'!$B184="ITP",IF(ISBLANK(ORARIO!AI94)=TRUE,"",ORARIO!AI94),"")</f>
        <v/>
      </c>
      <c r="BE94" s="4" t="str">
        <f>IF('DOCENTI-CLASSI-MATERIE'!$B184="ITP",IF(ISBLANK(ORARIO!#REF!)=TRUE,"",ORARIO!#REF!),"")</f>
        <v/>
      </c>
      <c r="BF94" s="4" t="str">
        <f>IF('DOCENTI-CLASSI-MATERIE'!$B184="ITP",IF(ISBLANK(ORARIO!#REF!)=TRUE,"",ORARIO!#REF!),"")</f>
        <v/>
      </c>
      <c r="BG94" s="4" t="str">
        <f>IF('DOCENTI-CLASSI-MATERIE'!$B184="ITP",IF(ISBLANK(ORARIO!#REF!)=TRUE,"",ORARIO!#REF!),"")</f>
        <v/>
      </c>
      <c r="BH94" s="4" t="str">
        <f>IF('DOCENTI-CLASSI-MATERIE'!$B184="ITP",IF(ISBLANK(ORARIO!#REF!)=TRUE,"",ORARIO!#REF!),"")</f>
        <v/>
      </c>
      <c r="BI94" s="6" t="str">
        <f>IF('DOCENTI-CLASSI-MATERIE'!$B184="ITP",IF(ISBLANK(ORARIO!#REF!)=TRUE,"",ORARIO!#REF!),"")</f>
        <v/>
      </c>
    </row>
    <row r="95" spans="1:61" ht="20.100000000000001" customHeight="1">
      <c r="A95" s="79" t="str">
        <f>IF('DOCENTI-CLASSI-MATERIE'!B186="ITP",'DOCENTI-CLASSI-MATERIE'!A186,"")</f>
        <v/>
      </c>
      <c r="B95" s="5" t="str">
        <f>IF('DOCENTI-CLASSI-MATERIE'!$B186="ITP",IF(ISBLANK(ORARIO!C95)=TRUE,"",ORARIO!C95),"")</f>
        <v/>
      </c>
      <c r="C95" s="4" t="str">
        <f>IF('DOCENTI-CLASSI-MATERIE'!$B186="ITP",IF(ISBLANK(ORARIO!D95)=TRUE,"",ORARIO!D95),"")</f>
        <v/>
      </c>
      <c r="D95" s="4" t="str">
        <f>IF('DOCENTI-CLASSI-MATERIE'!$B186="ITP",IF(ISBLANK(ORARIO!E95)=TRUE,"",ORARIO!E95),"")</f>
        <v/>
      </c>
      <c r="E95" s="4" t="str">
        <f>IF('DOCENTI-CLASSI-MATERIE'!$B186="ITP",IF(ISBLANK(ORARIO!F95)=TRUE,"",ORARIO!F95),"")</f>
        <v/>
      </c>
      <c r="F95" s="4" t="str">
        <f>IF('DOCENTI-CLASSI-MATERIE'!$B186="ITP",IF(ISBLANK(ORARIO!G95)=TRUE,"",ORARIO!G95),"")</f>
        <v/>
      </c>
      <c r="G95" s="4" t="str">
        <f>IF('DOCENTI-CLASSI-MATERIE'!$B186="ITP",IF(ISBLANK(ORARIO!#REF!)=TRUE,"",ORARIO!#REF!),"")</f>
        <v/>
      </c>
      <c r="H95" s="4" t="str">
        <f>IF('DOCENTI-CLASSI-MATERIE'!$B186="ITP",IF(ISBLANK(ORARIO!#REF!)=TRUE,"",ORARIO!#REF!),"")</f>
        <v/>
      </c>
      <c r="I95" s="4" t="str">
        <f>IF('DOCENTI-CLASSI-MATERIE'!$B186="ITP",IF(ISBLANK(ORARIO!#REF!)=TRUE,"",ORARIO!#REF!),"")</f>
        <v/>
      </c>
      <c r="J95" s="4" t="str">
        <f>IF('DOCENTI-CLASSI-MATERIE'!$B186="ITP",IF(ISBLANK(ORARIO!#REF!)=TRUE,"",ORARIO!#REF!),"")</f>
        <v/>
      </c>
      <c r="K95" s="6" t="str">
        <f>IF('DOCENTI-CLASSI-MATERIE'!$B186="ITP",IF(ISBLANK(ORARIO!#REF!)=TRUE,"",ORARIO!#REF!),"")</f>
        <v/>
      </c>
      <c r="L95" s="5" t="str">
        <f>IF('DOCENTI-CLASSI-MATERIE'!$B186="ITP",IF(ISBLANK(ORARIO!H95)=TRUE,"",ORARIO!H95),"")</f>
        <v/>
      </c>
      <c r="M95" s="4" t="str">
        <f>IF('DOCENTI-CLASSI-MATERIE'!$B186="ITP",IF(ISBLANK(ORARIO!I95)=TRUE,"",ORARIO!I95),"")</f>
        <v/>
      </c>
      <c r="N95" s="4" t="str">
        <f>IF('DOCENTI-CLASSI-MATERIE'!$B186="ITP",IF(ISBLANK(ORARIO!J95)=TRUE,"",ORARIO!J95),"")</f>
        <v/>
      </c>
      <c r="O95" s="4" t="str">
        <f>IF('DOCENTI-CLASSI-MATERIE'!$B186="ITP",IF(ISBLANK(ORARIO!K95)=TRUE,"",ORARIO!K95),"")</f>
        <v/>
      </c>
      <c r="P95" s="4" t="str">
        <f>IF('DOCENTI-CLASSI-MATERIE'!$B186="ITP",IF(ISBLANK(ORARIO!L95)=TRUE,"",ORARIO!L95),"")</f>
        <v/>
      </c>
      <c r="Q95" s="4" t="str">
        <f>IF('DOCENTI-CLASSI-MATERIE'!$B186="ITP",IF(ISBLANK(ORARIO!M95)=TRUE,"",ORARIO!M95),"")</f>
        <v/>
      </c>
      <c r="R95" s="4" t="str">
        <f>IF('DOCENTI-CLASSI-MATERIE'!$B186="ITP",IF(ISBLANK(ORARIO!#REF!)=TRUE,"",ORARIO!#REF!),"")</f>
        <v/>
      </c>
      <c r="S95" s="4" t="str">
        <f>IF('DOCENTI-CLASSI-MATERIE'!$B186="ITP",IF(ISBLANK(ORARIO!#REF!)=TRUE,"",ORARIO!#REF!),"")</f>
        <v/>
      </c>
      <c r="T95" s="4" t="str">
        <f>IF('DOCENTI-CLASSI-MATERIE'!$B186="ITP",IF(ISBLANK(ORARIO!#REF!)=TRUE,"",ORARIO!#REF!),"")</f>
        <v/>
      </c>
      <c r="U95" s="6" t="str">
        <f>IF('DOCENTI-CLASSI-MATERIE'!$B186="ITP",IF(ISBLANK(ORARIO!#REF!)=TRUE,"",ORARIO!#REF!),"")</f>
        <v/>
      </c>
      <c r="V95" s="5" t="str">
        <f>IF('DOCENTI-CLASSI-MATERIE'!$B186="ITP",IF(ISBLANK(ORARIO!N95)=TRUE,"",ORARIO!N95),"")</f>
        <v/>
      </c>
      <c r="W95" s="4" t="str">
        <f>IF('DOCENTI-CLASSI-MATERIE'!$B186="ITP",IF(ISBLANK(ORARIO!O95)=TRUE,"",ORARIO!O95),"")</f>
        <v/>
      </c>
      <c r="X95" s="4" t="str">
        <f>IF('DOCENTI-CLASSI-MATERIE'!$B186="ITP",IF(ISBLANK(ORARIO!P95)=TRUE,"",ORARIO!P95),"")</f>
        <v/>
      </c>
      <c r="Y95" s="4" t="str">
        <f>IF('DOCENTI-CLASSI-MATERIE'!$B186="ITP",IF(ISBLANK(ORARIO!Q95)=TRUE,"",ORARIO!Q95),"")</f>
        <v/>
      </c>
      <c r="Z95" s="4" t="str">
        <f>IF('DOCENTI-CLASSI-MATERIE'!$B186="ITP",IF(ISBLANK(ORARIO!R95)=TRUE,"",ORARIO!R95),"")</f>
        <v/>
      </c>
      <c r="AA95" s="4" t="str">
        <f>IF('DOCENTI-CLASSI-MATERIE'!$B186="ITP",IF(ISBLANK(ORARIO!S95)=TRUE,"",ORARIO!S95),"")</f>
        <v/>
      </c>
      <c r="AB95" s="4" t="str">
        <f>IF('DOCENTI-CLASSI-MATERIE'!$B186="ITP",IF(ISBLANK(ORARIO!#REF!)=TRUE,"",ORARIO!#REF!),"")</f>
        <v/>
      </c>
      <c r="AC95" s="4" t="str">
        <f>IF('DOCENTI-CLASSI-MATERIE'!$B186="ITP",IF(ISBLANK(ORARIO!#REF!)=TRUE,"",ORARIO!#REF!),"")</f>
        <v/>
      </c>
      <c r="AD95" s="4" t="str">
        <f>IF('DOCENTI-CLASSI-MATERIE'!$B186="ITP",IF(ISBLANK(ORARIO!#REF!)=TRUE,"",ORARIO!#REF!),"")</f>
        <v/>
      </c>
      <c r="AE95" s="6" t="str">
        <f>IF('DOCENTI-CLASSI-MATERIE'!$B186="ITP",IF(ISBLANK(ORARIO!#REF!)=TRUE,"",ORARIO!#REF!),"")</f>
        <v/>
      </c>
      <c r="AF95" s="5" t="str">
        <f>IF('DOCENTI-CLASSI-MATERIE'!$B186="ITP",IF(ISBLANK(ORARIO!T95)=TRUE,"",ORARIO!T95),"")</f>
        <v/>
      </c>
      <c r="AG95" s="4" t="str">
        <f>IF('DOCENTI-CLASSI-MATERIE'!$B186="ITP",IF(ISBLANK(ORARIO!U95)=TRUE,"",ORARIO!U95),"")</f>
        <v/>
      </c>
      <c r="AH95" s="4" t="str">
        <f>IF('DOCENTI-CLASSI-MATERIE'!$B186="ITP",IF(ISBLANK(ORARIO!V95)=TRUE,"",ORARIO!V95),"")</f>
        <v/>
      </c>
      <c r="AI95" s="4" t="str">
        <f>IF('DOCENTI-CLASSI-MATERIE'!$B186="ITP",IF(ISBLANK(ORARIO!W95)=TRUE,"",ORARIO!W95),"")</f>
        <v/>
      </c>
      <c r="AJ95" s="4" t="str">
        <f>IF('DOCENTI-CLASSI-MATERIE'!$B186="ITP",IF(ISBLANK(ORARIO!X95)=TRUE,"",ORARIO!X95),"")</f>
        <v/>
      </c>
      <c r="AK95" s="4" t="str">
        <f>IF('DOCENTI-CLASSI-MATERIE'!$B186="ITP",IF(ISBLANK(ORARIO!Y95)=TRUE,"",ORARIO!Y95),"")</f>
        <v/>
      </c>
      <c r="AL95" s="4" t="str">
        <f>IF('DOCENTI-CLASSI-MATERIE'!$B186="ITP",IF(ISBLANK(ORARIO!#REF!)=TRUE,"",ORARIO!#REF!),"")</f>
        <v/>
      </c>
      <c r="AM95" s="4" t="str">
        <f>IF('DOCENTI-CLASSI-MATERIE'!$B186="ITP",IF(ISBLANK(ORARIO!#REF!)=TRUE,"",ORARIO!#REF!),"")</f>
        <v/>
      </c>
      <c r="AN95" s="4" t="str">
        <f>IF('DOCENTI-CLASSI-MATERIE'!$B186="ITP",IF(ISBLANK(ORARIO!#REF!)=TRUE,"",ORARIO!#REF!),"")</f>
        <v/>
      </c>
      <c r="AO95" s="6" t="str">
        <f>IF('DOCENTI-CLASSI-MATERIE'!$B186="ITP",IF(ISBLANK(ORARIO!#REF!)=TRUE,"",ORARIO!#REF!),"")</f>
        <v/>
      </c>
      <c r="AP95" s="5" t="str">
        <f>IF('DOCENTI-CLASSI-MATERIE'!$B186="ITP",IF(ISBLANK(ORARIO!Z95)=TRUE,"",ORARIO!Z95),"")</f>
        <v/>
      </c>
      <c r="AQ95" s="4" t="str">
        <f>IF('DOCENTI-CLASSI-MATERIE'!$B186="ITP",IF(ISBLANK(ORARIO!AA95)=TRUE,"",ORARIO!AA95),"")</f>
        <v/>
      </c>
      <c r="AR95" s="4" t="str">
        <f>IF('DOCENTI-CLASSI-MATERIE'!$B186="ITP",IF(ISBLANK(ORARIO!AB95)=TRUE,"",ORARIO!AB95),"")</f>
        <v/>
      </c>
      <c r="AS95" s="4" t="str">
        <f>IF('DOCENTI-CLASSI-MATERIE'!$B186="ITP",IF(ISBLANK(ORARIO!AC95)=TRUE,"",ORARIO!AC95),"")</f>
        <v/>
      </c>
      <c r="AT95" s="4" t="str">
        <f>IF('DOCENTI-CLASSI-MATERIE'!$B186="ITP",IF(ISBLANK(ORARIO!AD95)=TRUE,"",ORARIO!AD95),"")</f>
        <v/>
      </c>
      <c r="AU95" s="4" t="str">
        <f>IF('DOCENTI-CLASSI-MATERIE'!$B186="ITP",IF(ISBLANK(ORARIO!#REF!)=TRUE,"",ORARIO!#REF!),"")</f>
        <v/>
      </c>
      <c r="AV95" s="4" t="str">
        <f>IF('DOCENTI-CLASSI-MATERIE'!$B186="ITP",IF(ISBLANK(ORARIO!#REF!)=TRUE,"",ORARIO!#REF!),"")</f>
        <v/>
      </c>
      <c r="AW95" s="4" t="str">
        <f>IF('DOCENTI-CLASSI-MATERIE'!$B186="ITP",IF(ISBLANK(ORARIO!#REF!)=TRUE,"",ORARIO!#REF!),"")</f>
        <v/>
      </c>
      <c r="AX95" s="4" t="str">
        <f>IF('DOCENTI-CLASSI-MATERIE'!$B186="ITP",IF(ISBLANK(ORARIO!#REF!)=TRUE,"",ORARIO!#REF!),"")</f>
        <v/>
      </c>
      <c r="AY95" s="6" t="str">
        <f>IF('DOCENTI-CLASSI-MATERIE'!$B186="ITP",IF(ISBLANK(ORARIO!#REF!)=TRUE,"",ORARIO!#REF!),"")</f>
        <v/>
      </c>
      <c r="AZ95" s="5" t="str">
        <f>IF('DOCENTI-CLASSI-MATERIE'!$B186="ITP",IF(ISBLANK(ORARIO!AE95)=TRUE,"",ORARIO!AE95),"")</f>
        <v/>
      </c>
      <c r="BA95" s="4" t="str">
        <f>IF('DOCENTI-CLASSI-MATERIE'!$B186="ITP",IF(ISBLANK(ORARIO!AF95)=TRUE,"",ORARIO!AF95),"")</f>
        <v/>
      </c>
      <c r="BB95" s="4" t="str">
        <f>IF('DOCENTI-CLASSI-MATERIE'!$B186="ITP",IF(ISBLANK(ORARIO!AG95)=TRUE,"",ORARIO!AG95),"")</f>
        <v/>
      </c>
      <c r="BC95" s="4" t="str">
        <f>IF('DOCENTI-CLASSI-MATERIE'!$B186="ITP",IF(ISBLANK(ORARIO!AH95)=TRUE,"",ORARIO!AH95),"")</f>
        <v/>
      </c>
      <c r="BD95" s="4" t="str">
        <f>IF('DOCENTI-CLASSI-MATERIE'!$B186="ITP",IF(ISBLANK(ORARIO!AI95)=TRUE,"",ORARIO!AI95),"")</f>
        <v/>
      </c>
      <c r="BE95" s="4" t="str">
        <f>IF('DOCENTI-CLASSI-MATERIE'!$B186="ITP",IF(ISBLANK(ORARIO!#REF!)=TRUE,"",ORARIO!#REF!),"")</f>
        <v/>
      </c>
      <c r="BF95" s="4" t="str">
        <f>IF('DOCENTI-CLASSI-MATERIE'!$B186="ITP",IF(ISBLANK(ORARIO!#REF!)=TRUE,"",ORARIO!#REF!),"")</f>
        <v/>
      </c>
      <c r="BG95" s="4" t="str">
        <f>IF('DOCENTI-CLASSI-MATERIE'!$B186="ITP",IF(ISBLANK(ORARIO!#REF!)=TRUE,"",ORARIO!#REF!),"")</f>
        <v/>
      </c>
      <c r="BH95" s="4" t="str">
        <f>IF('DOCENTI-CLASSI-MATERIE'!$B186="ITP",IF(ISBLANK(ORARIO!#REF!)=TRUE,"",ORARIO!#REF!),"")</f>
        <v/>
      </c>
      <c r="BI95" s="6" t="str">
        <f>IF('DOCENTI-CLASSI-MATERIE'!$B186="ITP",IF(ISBLANK(ORARIO!#REF!)=TRUE,"",ORARIO!#REF!),"")</f>
        <v/>
      </c>
    </row>
    <row r="96" spans="1:61" ht="20.100000000000001" customHeight="1">
      <c r="A96" s="79" t="str">
        <f>IF('DOCENTI-CLASSI-MATERIE'!B188="ITP",'DOCENTI-CLASSI-MATERIE'!A188,"")</f>
        <v/>
      </c>
      <c r="B96" s="5" t="str">
        <f>IF('DOCENTI-CLASSI-MATERIE'!$B188="ITP",IF(ISBLANK(ORARIO!C96)=TRUE,"",ORARIO!C96),"")</f>
        <v/>
      </c>
      <c r="C96" s="4" t="str">
        <f>IF('DOCENTI-CLASSI-MATERIE'!$B188="ITP",IF(ISBLANK(ORARIO!D96)=TRUE,"",ORARIO!D96),"")</f>
        <v/>
      </c>
      <c r="D96" s="4" t="str">
        <f>IF('DOCENTI-CLASSI-MATERIE'!$B188="ITP",IF(ISBLANK(ORARIO!E96)=TRUE,"",ORARIO!E96),"")</f>
        <v/>
      </c>
      <c r="E96" s="4" t="str">
        <f>IF('DOCENTI-CLASSI-MATERIE'!$B188="ITP",IF(ISBLANK(ORARIO!F96)=TRUE,"",ORARIO!F96),"")</f>
        <v/>
      </c>
      <c r="F96" s="4" t="str">
        <f>IF('DOCENTI-CLASSI-MATERIE'!$B188="ITP",IF(ISBLANK(ORARIO!G96)=TRUE,"",ORARIO!G96),"")</f>
        <v/>
      </c>
      <c r="G96" s="4" t="str">
        <f>IF('DOCENTI-CLASSI-MATERIE'!$B188="ITP",IF(ISBLANK(ORARIO!#REF!)=TRUE,"",ORARIO!#REF!),"")</f>
        <v/>
      </c>
      <c r="H96" s="4" t="str">
        <f>IF('DOCENTI-CLASSI-MATERIE'!$B188="ITP",IF(ISBLANK(ORARIO!#REF!)=TRUE,"",ORARIO!#REF!),"")</f>
        <v/>
      </c>
      <c r="I96" s="4" t="str">
        <f>IF('DOCENTI-CLASSI-MATERIE'!$B188="ITP",IF(ISBLANK(ORARIO!#REF!)=TRUE,"",ORARIO!#REF!),"")</f>
        <v/>
      </c>
      <c r="J96" s="4" t="str">
        <f>IF('DOCENTI-CLASSI-MATERIE'!$B188="ITP",IF(ISBLANK(ORARIO!#REF!)=TRUE,"",ORARIO!#REF!),"")</f>
        <v/>
      </c>
      <c r="K96" s="6" t="str">
        <f>IF('DOCENTI-CLASSI-MATERIE'!$B188="ITP",IF(ISBLANK(ORARIO!#REF!)=TRUE,"",ORARIO!#REF!),"")</f>
        <v/>
      </c>
      <c r="L96" s="5" t="str">
        <f>IF('DOCENTI-CLASSI-MATERIE'!$B188="ITP",IF(ISBLANK(ORARIO!H96)=TRUE,"",ORARIO!H96),"")</f>
        <v/>
      </c>
      <c r="M96" s="4" t="str">
        <f>IF('DOCENTI-CLASSI-MATERIE'!$B188="ITP",IF(ISBLANK(ORARIO!I96)=TRUE,"",ORARIO!I96),"")</f>
        <v/>
      </c>
      <c r="N96" s="4" t="str">
        <f>IF('DOCENTI-CLASSI-MATERIE'!$B188="ITP",IF(ISBLANK(ORARIO!J96)=TRUE,"",ORARIO!J96),"")</f>
        <v/>
      </c>
      <c r="O96" s="4" t="str">
        <f>IF('DOCENTI-CLASSI-MATERIE'!$B188="ITP",IF(ISBLANK(ORARIO!K96)=TRUE,"",ORARIO!K96),"")</f>
        <v/>
      </c>
      <c r="P96" s="4" t="str">
        <f>IF('DOCENTI-CLASSI-MATERIE'!$B188="ITP",IF(ISBLANK(ORARIO!L96)=TRUE,"",ORARIO!L96),"")</f>
        <v/>
      </c>
      <c r="Q96" s="4" t="str">
        <f>IF('DOCENTI-CLASSI-MATERIE'!$B188="ITP",IF(ISBLANK(ORARIO!M96)=TRUE,"",ORARIO!M96),"")</f>
        <v/>
      </c>
      <c r="R96" s="4" t="str">
        <f>IF('DOCENTI-CLASSI-MATERIE'!$B188="ITP",IF(ISBLANK(ORARIO!#REF!)=TRUE,"",ORARIO!#REF!),"")</f>
        <v/>
      </c>
      <c r="S96" s="4" t="str">
        <f>IF('DOCENTI-CLASSI-MATERIE'!$B188="ITP",IF(ISBLANK(ORARIO!#REF!)=TRUE,"",ORARIO!#REF!),"")</f>
        <v/>
      </c>
      <c r="T96" s="4" t="str">
        <f>IF('DOCENTI-CLASSI-MATERIE'!$B188="ITP",IF(ISBLANK(ORARIO!#REF!)=TRUE,"",ORARIO!#REF!),"")</f>
        <v/>
      </c>
      <c r="U96" s="6" t="str">
        <f>IF('DOCENTI-CLASSI-MATERIE'!$B188="ITP",IF(ISBLANK(ORARIO!#REF!)=TRUE,"",ORARIO!#REF!),"")</f>
        <v/>
      </c>
      <c r="V96" s="5" t="str">
        <f>IF('DOCENTI-CLASSI-MATERIE'!$B188="ITP",IF(ISBLANK(ORARIO!N96)=TRUE,"",ORARIO!N96),"")</f>
        <v/>
      </c>
      <c r="W96" s="4" t="str">
        <f>IF('DOCENTI-CLASSI-MATERIE'!$B188="ITP",IF(ISBLANK(ORARIO!O96)=TRUE,"",ORARIO!O96),"")</f>
        <v/>
      </c>
      <c r="X96" s="4" t="str">
        <f>IF('DOCENTI-CLASSI-MATERIE'!$B188="ITP",IF(ISBLANK(ORARIO!P96)=TRUE,"",ORARIO!P96),"")</f>
        <v/>
      </c>
      <c r="Y96" s="4" t="str">
        <f>IF('DOCENTI-CLASSI-MATERIE'!$B188="ITP",IF(ISBLANK(ORARIO!Q96)=TRUE,"",ORARIO!Q96),"")</f>
        <v/>
      </c>
      <c r="Z96" s="4" t="str">
        <f>IF('DOCENTI-CLASSI-MATERIE'!$B188="ITP",IF(ISBLANK(ORARIO!R96)=TRUE,"",ORARIO!R96),"")</f>
        <v/>
      </c>
      <c r="AA96" s="4" t="str">
        <f>IF('DOCENTI-CLASSI-MATERIE'!$B188="ITP",IF(ISBLANK(ORARIO!S96)=TRUE,"",ORARIO!S96),"")</f>
        <v/>
      </c>
      <c r="AB96" s="4" t="str">
        <f>IF('DOCENTI-CLASSI-MATERIE'!$B188="ITP",IF(ISBLANK(ORARIO!#REF!)=TRUE,"",ORARIO!#REF!),"")</f>
        <v/>
      </c>
      <c r="AC96" s="4" t="str">
        <f>IF('DOCENTI-CLASSI-MATERIE'!$B188="ITP",IF(ISBLANK(ORARIO!#REF!)=TRUE,"",ORARIO!#REF!),"")</f>
        <v/>
      </c>
      <c r="AD96" s="4" t="str">
        <f>IF('DOCENTI-CLASSI-MATERIE'!$B188="ITP",IF(ISBLANK(ORARIO!#REF!)=TRUE,"",ORARIO!#REF!),"")</f>
        <v/>
      </c>
      <c r="AE96" s="6" t="str">
        <f>IF('DOCENTI-CLASSI-MATERIE'!$B188="ITP",IF(ISBLANK(ORARIO!#REF!)=TRUE,"",ORARIO!#REF!),"")</f>
        <v/>
      </c>
      <c r="AF96" s="5" t="str">
        <f>IF('DOCENTI-CLASSI-MATERIE'!$B188="ITP",IF(ISBLANK(ORARIO!T96)=TRUE,"",ORARIO!T96),"")</f>
        <v/>
      </c>
      <c r="AG96" s="4" t="str">
        <f>IF('DOCENTI-CLASSI-MATERIE'!$B188="ITP",IF(ISBLANK(ORARIO!U96)=TRUE,"",ORARIO!U96),"")</f>
        <v/>
      </c>
      <c r="AH96" s="4" t="str">
        <f>IF('DOCENTI-CLASSI-MATERIE'!$B188="ITP",IF(ISBLANK(ORARIO!V96)=TRUE,"",ORARIO!V96),"")</f>
        <v/>
      </c>
      <c r="AI96" s="4" t="str">
        <f>IF('DOCENTI-CLASSI-MATERIE'!$B188="ITP",IF(ISBLANK(ORARIO!W96)=TRUE,"",ORARIO!W96),"")</f>
        <v/>
      </c>
      <c r="AJ96" s="4" t="str">
        <f>IF('DOCENTI-CLASSI-MATERIE'!$B188="ITP",IF(ISBLANK(ORARIO!X96)=TRUE,"",ORARIO!X96),"")</f>
        <v/>
      </c>
      <c r="AK96" s="4" t="str">
        <f>IF('DOCENTI-CLASSI-MATERIE'!$B188="ITP",IF(ISBLANK(ORARIO!Y96)=TRUE,"",ORARIO!Y96),"")</f>
        <v/>
      </c>
      <c r="AL96" s="4" t="str">
        <f>IF('DOCENTI-CLASSI-MATERIE'!$B188="ITP",IF(ISBLANK(ORARIO!#REF!)=TRUE,"",ORARIO!#REF!),"")</f>
        <v/>
      </c>
      <c r="AM96" s="4" t="str">
        <f>IF('DOCENTI-CLASSI-MATERIE'!$B188="ITP",IF(ISBLANK(ORARIO!#REF!)=TRUE,"",ORARIO!#REF!),"")</f>
        <v/>
      </c>
      <c r="AN96" s="4" t="str">
        <f>IF('DOCENTI-CLASSI-MATERIE'!$B188="ITP",IF(ISBLANK(ORARIO!#REF!)=TRUE,"",ORARIO!#REF!),"")</f>
        <v/>
      </c>
      <c r="AO96" s="6" t="str">
        <f>IF('DOCENTI-CLASSI-MATERIE'!$B188="ITP",IF(ISBLANK(ORARIO!#REF!)=TRUE,"",ORARIO!#REF!),"")</f>
        <v/>
      </c>
      <c r="AP96" s="5" t="str">
        <f>IF('DOCENTI-CLASSI-MATERIE'!$B188="ITP",IF(ISBLANK(ORARIO!Z96)=TRUE,"",ORARIO!Z96),"")</f>
        <v/>
      </c>
      <c r="AQ96" s="4" t="str">
        <f>IF('DOCENTI-CLASSI-MATERIE'!$B188="ITP",IF(ISBLANK(ORARIO!AA96)=TRUE,"",ORARIO!AA96),"")</f>
        <v/>
      </c>
      <c r="AR96" s="4" t="str">
        <f>IF('DOCENTI-CLASSI-MATERIE'!$B188="ITP",IF(ISBLANK(ORARIO!AB96)=TRUE,"",ORARIO!AB96),"")</f>
        <v/>
      </c>
      <c r="AS96" s="4" t="str">
        <f>IF('DOCENTI-CLASSI-MATERIE'!$B188="ITP",IF(ISBLANK(ORARIO!AC96)=TRUE,"",ORARIO!AC96),"")</f>
        <v/>
      </c>
      <c r="AT96" s="4" t="str">
        <f>IF('DOCENTI-CLASSI-MATERIE'!$B188="ITP",IF(ISBLANK(ORARIO!AD96)=TRUE,"",ORARIO!AD96),"")</f>
        <v/>
      </c>
      <c r="AU96" s="4" t="str">
        <f>IF('DOCENTI-CLASSI-MATERIE'!$B188="ITP",IF(ISBLANK(ORARIO!#REF!)=TRUE,"",ORARIO!#REF!),"")</f>
        <v/>
      </c>
      <c r="AV96" s="4" t="str">
        <f>IF('DOCENTI-CLASSI-MATERIE'!$B188="ITP",IF(ISBLANK(ORARIO!#REF!)=TRUE,"",ORARIO!#REF!),"")</f>
        <v/>
      </c>
      <c r="AW96" s="4" t="str">
        <f>IF('DOCENTI-CLASSI-MATERIE'!$B188="ITP",IF(ISBLANK(ORARIO!#REF!)=TRUE,"",ORARIO!#REF!),"")</f>
        <v/>
      </c>
      <c r="AX96" s="4" t="str">
        <f>IF('DOCENTI-CLASSI-MATERIE'!$B188="ITP",IF(ISBLANK(ORARIO!#REF!)=TRUE,"",ORARIO!#REF!),"")</f>
        <v/>
      </c>
      <c r="AY96" s="6" t="str">
        <f>IF('DOCENTI-CLASSI-MATERIE'!$B188="ITP",IF(ISBLANK(ORARIO!#REF!)=TRUE,"",ORARIO!#REF!),"")</f>
        <v/>
      </c>
      <c r="AZ96" s="5" t="str">
        <f>IF('DOCENTI-CLASSI-MATERIE'!$B188="ITP",IF(ISBLANK(ORARIO!AE96)=TRUE,"",ORARIO!AE96),"")</f>
        <v/>
      </c>
      <c r="BA96" s="4" t="str">
        <f>IF('DOCENTI-CLASSI-MATERIE'!$B188="ITP",IF(ISBLANK(ORARIO!AF96)=TRUE,"",ORARIO!AF96),"")</f>
        <v/>
      </c>
      <c r="BB96" s="4" t="str">
        <f>IF('DOCENTI-CLASSI-MATERIE'!$B188="ITP",IF(ISBLANK(ORARIO!AG96)=TRUE,"",ORARIO!AG96),"")</f>
        <v/>
      </c>
      <c r="BC96" s="4" t="str">
        <f>IF('DOCENTI-CLASSI-MATERIE'!$B188="ITP",IF(ISBLANK(ORARIO!AH96)=TRUE,"",ORARIO!AH96),"")</f>
        <v/>
      </c>
      <c r="BD96" s="4" t="str">
        <f>IF('DOCENTI-CLASSI-MATERIE'!$B188="ITP",IF(ISBLANK(ORARIO!AI96)=TRUE,"",ORARIO!AI96),"")</f>
        <v/>
      </c>
      <c r="BE96" s="4" t="str">
        <f>IF('DOCENTI-CLASSI-MATERIE'!$B188="ITP",IF(ISBLANK(ORARIO!#REF!)=TRUE,"",ORARIO!#REF!),"")</f>
        <v/>
      </c>
      <c r="BF96" s="4" t="str">
        <f>IF('DOCENTI-CLASSI-MATERIE'!$B188="ITP",IF(ISBLANK(ORARIO!#REF!)=TRUE,"",ORARIO!#REF!),"")</f>
        <v/>
      </c>
      <c r="BG96" s="4" t="str">
        <f>IF('DOCENTI-CLASSI-MATERIE'!$B188="ITP",IF(ISBLANK(ORARIO!#REF!)=TRUE,"",ORARIO!#REF!),"")</f>
        <v/>
      </c>
      <c r="BH96" s="4" t="str">
        <f>IF('DOCENTI-CLASSI-MATERIE'!$B188="ITP",IF(ISBLANK(ORARIO!#REF!)=TRUE,"",ORARIO!#REF!),"")</f>
        <v/>
      </c>
      <c r="BI96" s="6" t="str">
        <f>IF('DOCENTI-CLASSI-MATERIE'!$B188="ITP",IF(ISBLANK(ORARIO!#REF!)=TRUE,"",ORARIO!#REF!),"")</f>
        <v/>
      </c>
    </row>
    <row r="97" spans="1:61" ht="20.100000000000001" customHeight="1">
      <c r="A97" s="79" t="str">
        <f>IF('DOCENTI-CLASSI-MATERIE'!B190="ITP",'DOCENTI-CLASSI-MATERIE'!A190,"")</f>
        <v/>
      </c>
      <c r="B97" s="5" t="str">
        <f>IF('DOCENTI-CLASSI-MATERIE'!$B190="ITP",IF(ISBLANK(ORARIO!C97)=TRUE,"",ORARIO!C97),"")</f>
        <v/>
      </c>
      <c r="C97" s="4" t="str">
        <f>IF('DOCENTI-CLASSI-MATERIE'!$B190="ITP",IF(ISBLANK(ORARIO!D97)=TRUE,"",ORARIO!D97),"")</f>
        <v/>
      </c>
      <c r="D97" s="4" t="str">
        <f>IF('DOCENTI-CLASSI-MATERIE'!$B190="ITP",IF(ISBLANK(ORARIO!E97)=TRUE,"",ORARIO!E97),"")</f>
        <v/>
      </c>
      <c r="E97" s="4" t="str">
        <f>IF('DOCENTI-CLASSI-MATERIE'!$B190="ITP",IF(ISBLANK(ORARIO!F97)=TRUE,"",ORARIO!F97),"")</f>
        <v/>
      </c>
      <c r="F97" s="4" t="str">
        <f>IF('DOCENTI-CLASSI-MATERIE'!$B190="ITP",IF(ISBLANK(ORARIO!G97)=TRUE,"",ORARIO!G97),"")</f>
        <v/>
      </c>
      <c r="G97" s="4" t="str">
        <f>IF('DOCENTI-CLASSI-MATERIE'!$B190="ITP",IF(ISBLANK(ORARIO!#REF!)=TRUE,"",ORARIO!#REF!),"")</f>
        <v/>
      </c>
      <c r="H97" s="4" t="str">
        <f>IF('DOCENTI-CLASSI-MATERIE'!$B190="ITP",IF(ISBLANK(ORARIO!#REF!)=TRUE,"",ORARIO!#REF!),"")</f>
        <v/>
      </c>
      <c r="I97" s="4" t="str">
        <f>IF('DOCENTI-CLASSI-MATERIE'!$B190="ITP",IF(ISBLANK(ORARIO!#REF!)=TRUE,"",ORARIO!#REF!),"")</f>
        <v/>
      </c>
      <c r="J97" s="4" t="str">
        <f>IF('DOCENTI-CLASSI-MATERIE'!$B190="ITP",IF(ISBLANK(ORARIO!#REF!)=TRUE,"",ORARIO!#REF!),"")</f>
        <v/>
      </c>
      <c r="K97" s="6" t="str">
        <f>IF('DOCENTI-CLASSI-MATERIE'!$B190="ITP",IF(ISBLANK(ORARIO!#REF!)=TRUE,"",ORARIO!#REF!),"")</f>
        <v/>
      </c>
      <c r="L97" s="5" t="str">
        <f>IF('DOCENTI-CLASSI-MATERIE'!$B190="ITP",IF(ISBLANK(ORARIO!H97)=TRUE,"",ORARIO!H97),"")</f>
        <v/>
      </c>
      <c r="M97" s="4" t="str">
        <f>IF('DOCENTI-CLASSI-MATERIE'!$B190="ITP",IF(ISBLANK(ORARIO!I97)=TRUE,"",ORARIO!I97),"")</f>
        <v/>
      </c>
      <c r="N97" s="4" t="str">
        <f>IF('DOCENTI-CLASSI-MATERIE'!$B190="ITP",IF(ISBLANK(ORARIO!J97)=TRUE,"",ORARIO!J97),"")</f>
        <v/>
      </c>
      <c r="O97" s="4" t="str">
        <f>IF('DOCENTI-CLASSI-MATERIE'!$B190="ITP",IF(ISBLANK(ORARIO!K97)=TRUE,"",ORARIO!K97),"")</f>
        <v/>
      </c>
      <c r="P97" s="4" t="str">
        <f>IF('DOCENTI-CLASSI-MATERIE'!$B190="ITP",IF(ISBLANK(ORARIO!L97)=TRUE,"",ORARIO!L97),"")</f>
        <v/>
      </c>
      <c r="Q97" s="4" t="str">
        <f>IF('DOCENTI-CLASSI-MATERIE'!$B190="ITP",IF(ISBLANK(ORARIO!M97)=TRUE,"",ORARIO!M97),"")</f>
        <v/>
      </c>
      <c r="R97" s="4" t="str">
        <f>IF('DOCENTI-CLASSI-MATERIE'!$B190="ITP",IF(ISBLANK(ORARIO!#REF!)=TRUE,"",ORARIO!#REF!),"")</f>
        <v/>
      </c>
      <c r="S97" s="4" t="str">
        <f>IF('DOCENTI-CLASSI-MATERIE'!$B190="ITP",IF(ISBLANK(ORARIO!#REF!)=TRUE,"",ORARIO!#REF!),"")</f>
        <v/>
      </c>
      <c r="T97" s="4" t="str">
        <f>IF('DOCENTI-CLASSI-MATERIE'!$B190="ITP",IF(ISBLANK(ORARIO!#REF!)=TRUE,"",ORARIO!#REF!),"")</f>
        <v/>
      </c>
      <c r="U97" s="6" t="str">
        <f>IF('DOCENTI-CLASSI-MATERIE'!$B190="ITP",IF(ISBLANK(ORARIO!#REF!)=TRUE,"",ORARIO!#REF!),"")</f>
        <v/>
      </c>
      <c r="V97" s="5" t="str">
        <f>IF('DOCENTI-CLASSI-MATERIE'!$B190="ITP",IF(ISBLANK(ORARIO!N97)=TRUE,"",ORARIO!N97),"")</f>
        <v/>
      </c>
      <c r="W97" s="4" t="str">
        <f>IF('DOCENTI-CLASSI-MATERIE'!$B190="ITP",IF(ISBLANK(ORARIO!O97)=TRUE,"",ORARIO!O97),"")</f>
        <v/>
      </c>
      <c r="X97" s="4" t="str">
        <f>IF('DOCENTI-CLASSI-MATERIE'!$B190="ITP",IF(ISBLANK(ORARIO!P97)=TRUE,"",ORARIO!P97),"")</f>
        <v/>
      </c>
      <c r="Y97" s="4" t="str">
        <f>IF('DOCENTI-CLASSI-MATERIE'!$B190="ITP",IF(ISBLANK(ORARIO!Q97)=TRUE,"",ORARIO!Q97),"")</f>
        <v/>
      </c>
      <c r="Z97" s="4" t="str">
        <f>IF('DOCENTI-CLASSI-MATERIE'!$B190="ITP",IF(ISBLANK(ORARIO!R97)=TRUE,"",ORARIO!R97),"")</f>
        <v/>
      </c>
      <c r="AA97" s="4" t="str">
        <f>IF('DOCENTI-CLASSI-MATERIE'!$B190="ITP",IF(ISBLANK(ORARIO!S97)=TRUE,"",ORARIO!S97),"")</f>
        <v/>
      </c>
      <c r="AB97" s="4" t="str">
        <f>IF('DOCENTI-CLASSI-MATERIE'!$B190="ITP",IF(ISBLANK(ORARIO!#REF!)=TRUE,"",ORARIO!#REF!),"")</f>
        <v/>
      </c>
      <c r="AC97" s="4" t="str">
        <f>IF('DOCENTI-CLASSI-MATERIE'!$B190="ITP",IF(ISBLANK(ORARIO!#REF!)=TRUE,"",ORARIO!#REF!),"")</f>
        <v/>
      </c>
      <c r="AD97" s="4" t="str">
        <f>IF('DOCENTI-CLASSI-MATERIE'!$B190="ITP",IF(ISBLANK(ORARIO!#REF!)=TRUE,"",ORARIO!#REF!),"")</f>
        <v/>
      </c>
      <c r="AE97" s="6" t="str">
        <f>IF('DOCENTI-CLASSI-MATERIE'!$B190="ITP",IF(ISBLANK(ORARIO!#REF!)=TRUE,"",ORARIO!#REF!),"")</f>
        <v/>
      </c>
      <c r="AF97" s="5" t="str">
        <f>IF('DOCENTI-CLASSI-MATERIE'!$B190="ITP",IF(ISBLANK(ORARIO!T97)=TRUE,"",ORARIO!T97),"")</f>
        <v/>
      </c>
      <c r="AG97" s="4" t="str">
        <f>IF('DOCENTI-CLASSI-MATERIE'!$B190="ITP",IF(ISBLANK(ORARIO!U97)=TRUE,"",ORARIO!U97),"")</f>
        <v/>
      </c>
      <c r="AH97" s="4" t="str">
        <f>IF('DOCENTI-CLASSI-MATERIE'!$B190="ITP",IF(ISBLANK(ORARIO!V97)=TRUE,"",ORARIO!V97),"")</f>
        <v/>
      </c>
      <c r="AI97" s="4" t="str">
        <f>IF('DOCENTI-CLASSI-MATERIE'!$B190="ITP",IF(ISBLANK(ORARIO!W97)=TRUE,"",ORARIO!W97),"")</f>
        <v/>
      </c>
      <c r="AJ97" s="4" t="str">
        <f>IF('DOCENTI-CLASSI-MATERIE'!$B190="ITP",IF(ISBLANK(ORARIO!X97)=TRUE,"",ORARIO!X97),"")</f>
        <v/>
      </c>
      <c r="AK97" s="4" t="str">
        <f>IF('DOCENTI-CLASSI-MATERIE'!$B190="ITP",IF(ISBLANK(ORARIO!Y97)=TRUE,"",ORARIO!Y97),"")</f>
        <v/>
      </c>
      <c r="AL97" s="4" t="str">
        <f>IF('DOCENTI-CLASSI-MATERIE'!$B190="ITP",IF(ISBLANK(ORARIO!#REF!)=TRUE,"",ORARIO!#REF!),"")</f>
        <v/>
      </c>
      <c r="AM97" s="4" t="str">
        <f>IF('DOCENTI-CLASSI-MATERIE'!$B190="ITP",IF(ISBLANK(ORARIO!#REF!)=TRUE,"",ORARIO!#REF!),"")</f>
        <v/>
      </c>
      <c r="AN97" s="4" t="str">
        <f>IF('DOCENTI-CLASSI-MATERIE'!$B190="ITP",IF(ISBLANK(ORARIO!#REF!)=TRUE,"",ORARIO!#REF!),"")</f>
        <v/>
      </c>
      <c r="AO97" s="6" t="str">
        <f>IF('DOCENTI-CLASSI-MATERIE'!$B190="ITP",IF(ISBLANK(ORARIO!#REF!)=TRUE,"",ORARIO!#REF!),"")</f>
        <v/>
      </c>
      <c r="AP97" s="5" t="str">
        <f>IF('DOCENTI-CLASSI-MATERIE'!$B190="ITP",IF(ISBLANK(ORARIO!Z97)=TRUE,"",ORARIO!Z97),"")</f>
        <v/>
      </c>
      <c r="AQ97" s="4" t="str">
        <f>IF('DOCENTI-CLASSI-MATERIE'!$B190="ITP",IF(ISBLANK(ORARIO!AA97)=TRUE,"",ORARIO!AA97),"")</f>
        <v/>
      </c>
      <c r="AR97" s="4" t="str">
        <f>IF('DOCENTI-CLASSI-MATERIE'!$B190="ITP",IF(ISBLANK(ORARIO!AB97)=TRUE,"",ORARIO!AB97),"")</f>
        <v/>
      </c>
      <c r="AS97" s="4" t="str">
        <f>IF('DOCENTI-CLASSI-MATERIE'!$B190="ITP",IF(ISBLANK(ORARIO!AC97)=TRUE,"",ORARIO!AC97),"")</f>
        <v/>
      </c>
      <c r="AT97" s="4" t="str">
        <f>IF('DOCENTI-CLASSI-MATERIE'!$B190="ITP",IF(ISBLANK(ORARIO!AD97)=TRUE,"",ORARIO!AD97),"")</f>
        <v/>
      </c>
      <c r="AU97" s="4" t="str">
        <f>IF('DOCENTI-CLASSI-MATERIE'!$B190="ITP",IF(ISBLANK(ORARIO!#REF!)=TRUE,"",ORARIO!#REF!),"")</f>
        <v/>
      </c>
      <c r="AV97" s="4" t="str">
        <f>IF('DOCENTI-CLASSI-MATERIE'!$B190="ITP",IF(ISBLANK(ORARIO!#REF!)=TRUE,"",ORARIO!#REF!),"")</f>
        <v/>
      </c>
      <c r="AW97" s="4" t="str">
        <f>IF('DOCENTI-CLASSI-MATERIE'!$B190="ITP",IF(ISBLANK(ORARIO!#REF!)=TRUE,"",ORARIO!#REF!),"")</f>
        <v/>
      </c>
      <c r="AX97" s="4" t="str">
        <f>IF('DOCENTI-CLASSI-MATERIE'!$B190="ITP",IF(ISBLANK(ORARIO!#REF!)=TRUE,"",ORARIO!#REF!),"")</f>
        <v/>
      </c>
      <c r="AY97" s="6" t="str">
        <f>IF('DOCENTI-CLASSI-MATERIE'!$B190="ITP",IF(ISBLANK(ORARIO!#REF!)=TRUE,"",ORARIO!#REF!),"")</f>
        <v/>
      </c>
      <c r="AZ97" s="5" t="str">
        <f>IF('DOCENTI-CLASSI-MATERIE'!$B190="ITP",IF(ISBLANK(ORARIO!AE97)=TRUE,"",ORARIO!AE97),"")</f>
        <v/>
      </c>
      <c r="BA97" s="4" t="str">
        <f>IF('DOCENTI-CLASSI-MATERIE'!$B190="ITP",IF(ISBLANK(ORARIO!AF97)=TRUE,"",ORARIO!AF97),"")</f>
        <v/>
      </c>
      <c r="BB97" s="4" t="str">
        <f>IF('DOCENTI-CLASSI-MATERIE'!$B190="ITP",IF(ISBLANK(ORARIO!AG97)=TRUE,"",ORARIO!AG97),"")</f>
        <v/>
      </c>
      <c r="BC97" s="4" t="str">
        <f>IF('DOCENTI-CLASSI-MATERIE'!$B190="ITP",IF(ISBLANK(ORARIO!AH97)=TRUE,"",ORARIO!AH97),"")</f>
        <v/>
      </c>
      <c r="BD97" s="4" t="str">
        <f>IF('DOCENTI-CLASSI-MATERIE'!$B190="ITP",IF(ISBLANK(ORARIO!AI97)=TRUE,"",ORARIO!AI97),"")</f>
        <v/>
      </c>
      <c r="BE97" s="4" t="str">
        <f>IF('DOCENTI-CLASSI-MATERIE'!$B190="ITP",IF(ISBLANK(ORARIO!#REF!)=TRUE,"",ORARIO!#REF!),"")</f>
        <v/>
      </c>
      <c r="BF97" s="4" t="str">
        <f>IF('DOCENTI-CLASSI-MATERIE'!$B190="ITP",IF(ISBLANK(ORARIO!#REF!)=TRUE,"",ORARIO!#REF!),"")</f>
        <v/>
      </c>
      <c r="BG97" s="4" t="str">
        <f>IF('DOCENTI-CLASSI-MATERIE'!$B190="ITP",IF(ISBLANK(ORARIO!#REF!)=TRUE,"",ORARIO!#REF!),"")</f>
        <v/>
      </c>
      <c r="BH97" s="4" t="str">
        <f>IF('DOCENTI-CLASSI-MATERIE'!$B190="ITP",IF(ISBLANK(ORARIO!#REF!)=TRUE,"",ORARIO!#REF!),"")</f>
        <v/>
      </c>
      <c r="BI97" s="6" t="str">
        <f>IF('DOCENTI-CLASSI-MATERIE'!$B190="ITP",IF(ISBLANK(ORARIO!#REF!)=TRUE,"",ORARIO!#REF!),"")</f>
        <v/>
      </c>
    </row>
    <row r="98" spans="1:61" ht="20.100000000000001" customHeight="1">
      <c r="A98" s="79" t="str">
        <f>IF('DOCENTI-CLASSI-MATERIE'!B192="ITP",'DOCENTI-CLASSI-MATERIE'!A192,"")</f>
        <v/>
      </c>
      <c r="B98" s="5" t="str">
        <f>IF('DOCENTI-CLASSI-MATERIE'!$B192="ITP",IF(ISBLANK(ORARIO!C98)=TRUE,"",ORARIO!C98),"")</f>
        <v/>
      </c>
      <c r="C98" s="4" t="str">
        <f>IF('DOCENTI-CLASSI-MATERIE'!$B192="ITP",IF(ISBLANK(ORARIO!D98)=TRUE,"",ORARIO!D98),"")</f>
        <v/>
      </c>
      <c r="D98" s="4" t="str">
        <f>IF('DOCENTI-CLASSI-MATERIE'!$B192="ITP",IF(ISBLANK(ORARIO!E98)=TRUE,"",ORARIO!E98),"")</f>
        <v/>
      </c>
      <c r="E98" s="4" t="str">
        <f>IF('DOCENTI-CLASSI-MATERIE'!$B192="ITP",IF(ISBLANK(ORARIO!F98)=TRUE,"",ORARIO!F98),"")</f>
        <v/>
      </c>
      <c r="F98" s="4" t="str">
        <f>IF('DOCENTI-CLASSI-MATERIE'!$B192="ITP",IF(ISBLANK(ORARIO!G98)=TRUE,"",ORARIO!G98),"")</f>
        <v/>
      </c>
      <c r="G98" s="4" t="str">
        <f>IF('DOCENTI-CLASSI-MATERIE'!$B192="ITP",IF(ISBLANK(ORARIO!#REF!)=TRUE,"",ORARIO!#REF!),"")</f>
        <v/>
      </c>
      <c r="H98" s="4" t="str">
        <f>IF('DOCENTI-CLASSI-MATERIE'!$B192="ITP",IF(ISBLANK(ORARIO!#REF!)=TRUE,"",ORARIO!#REF!),"")</f>
        <v/>
      </c>
      <c r="I98" s="4" t="str">
        <f>IF('DOCENTI-CLASSI-MATERIE'!$B192="ITP",IF(ISBLANK(ORARIO!#REF!)=TRUE,"",ORARIO!#REF!),"")</f>
        <v/>
      </c>
      <c r="J98" s="4" t="str">
        <f>IF('DOCENTI-CLASSI-MATERIE'!$B192="ITP",IF(ISBLANK(ORARIO!#REF!)=TRUE,"",ORARIO!#REF!),"")</f>
        <v/>
      </c>
      <c r="K98" s="6" t="str">
        <f>IF('DOCENTI-CLASSI-MATERIE'!$B192="ITP",IF(ISBLANK(ORARIO!#REF!)=TRUE,"",ORARIO!#REF!),"")</f>
        <v/>
      </c>
      <c r="L98" s="5" t="str">
        <f>IF('DOCENTI-CLASSI-MATERIE'!$B192="ITP",IF(ISBLANK(ORARIO!H98)=TRUE,"",ORARIO!H98),"")</f>
        <v/>
      </c>
      <c r="M98" s="4" t="str">
        <f>IF('DOCENTI-CLASSI-MATERIE'!$B192="ITP",IF(ISBLANK(ORARIO!I98)=TRUE,"",ORARIO!I98),"")</f>
        <v/>
      </c>
      <c r="N98" s="4" t="str">
        <f>IF('DOCENTI-CLASSI-MATERIE'!$B192="ITP",IF(ISBLANK(ORARIO!J98)=TRUE,"",ORARIO!J98),"")</f>
        <v/>
      </c>
      <c r="O98" s="4" t="str">
        <f>IF('DOCENTI-CLASSI-MATERIE'!$B192="ITP",IF(ISBLANK(ORARIO!K98)=TRUE,"",ORARIO!K98),"")</f>
        <v/>
      </c>
      <c r="P98" s="4" t="str">
        <f>IF('DOCENTI-CLASSI-MATERIE'!$B192="ITP",IF(ISBLANK(ORARIO!L98)=TRUE,"",ORARIO!L98),"")</f>
        <v/>
      </c>
      <c r="Q98" s="4" t="str">
        <f>IF('DOCENTI-CLASSI-MATERIE'!$B192="ITP",IF(ISBLANK(ORARIO!M98)=TRUE,"",ORARIO!M98),"")</f>
        <v/>
      </c>
      <c r="R98" s="4" t="str">
        <f>IF('DOCENTI-CLASSI-MATERIE'!$B192="ITP",IF(ISBLANK(ORARIO!#REF!)=TRUE,"",ORARIO!#REF!),"")</f>
        <v/>
      </c>
      <c r="S98" s="4" t="str">
        <f>IF('DOCENTI-CLASSI-MATERIE'!$B192="ITP",IF(ISBLANK(ORARIO!#REF!)=TRUE,"",ORARIO!#REF!),"")</f>
        <v/>
      </c>
      <c r="T98" s="4" t="str">
        <f>IF('DOCENTI-CLASSI-MATERIE'!$B192="ITP",IF(ISBLANK(ORARIO!#REF!)=TRUE,"",ORARIO!#REF!),"")</f>
        <v/>
      </c>
      <c r="U98" s="6" t="str">
        <f>IF('DOCENTI-CLASSI-MATERIE'!$B192="ITP",IF(ISBLANK(ORARIO!#REF!)=TRUE,"",ORARIO!#REF!),"")</f>
        <v/>
      </c>
      <c r="V98" s="5" t="str">
        <f>IF('DOCENTI-CLASSI-MATERIE'!$B192="ITP",IF(ISBLANK(ORARIO!N98)=TRUE,"",ORARIO!N98),"")</f>
        <v/>
      </c>
      <c r="W98" s="4" t="str">
        <f>IF('DOCENTI-CLASSI-MATERIE'!$B192="ITP",IF(ISBLANK(ORARIO!O98)=TRUE,"",ORARIO!O98),"")</f>
        <v/>
      </c>
      <c r="X98" s="4" t="str">
        <f>IF('DOCENTI-CLASSI-MATERIE'!$B192="ITP",IF(ISBLANK(ORARIO!P98)=TRUE,"",ORARIO!P98),"")</f>
        <v/>
      </c>
      <c r="Y98" s="4" t="str">
        <f>IF('DOCENTI-CLASSI-MATERIE'!$B192="ITP",IF(ISBLANK(ORARIO!Q98)=TRUE,"",ORARIO!Q98),"")</f>
        <v/>
      </c>
      <c r="Z98" s="4" t="str">
        <f>IF('DOCENTI-CLASSI-MATERIE'!$B192="ITP",IF(ISBLANK(ORARIO!R98)=TRUE,"",ORARIO!R98),"")</f>
        <v/>
      </c>
      <c r="AA98" s="4" t="str">
        <f>IF('DOCENTI-CLASSI-MATERIE'!$B192="ITP",IF(ISBLANK(ORARIO!S98)=TRUE,"",ORARIO!S98),"")</f>
        <v/>
      </c>
      <c r="AB98" s="4" t="str">
        <f>IF('DOCENTI-CLASSI-MATERIE'!$B192="ITP",IF(ISBLANK(ORARIO!#REF!)=TRUE,"",ORARIO!#REF!),"")</f>
        <v/>
      </c>
      <c r="AC98" s="4" t="str">
        <f>IF('DOCENTI-CLASSI-MATERIE'!$B192="ITP",IF(ISBLANK(ORARIO!#REF!)=TRUE,"",ORARIO!#REF!),"")</f>
        <v/>
      </c>
      <c r="AD98" s="4" t="str">
        <f>IF('DOCENTI-CLASSI-MATERIE'!$B192="ITP",IF(ISBLANK(ORARIO!#REF!)=TRUE,"",ORARIO!#REF!),"")</f>
        <v/>
      </c>
      <c r="AE98" s="6" t="str">
        <f>IF('DOCENTI-CLASSI-MATERIE'!$B192="ITP",IF(ISBLANK(ORARIO!#REF!)=TRUE,"",ORARIO!#REF!),"")</f>
        <v/>
      </c>
      <c r="AF98" s="5" t="str">
        <f>IF('DOCENTI-CLASSI-MATERIE'!$B192="ITP",IF(ISBLANK(ORARIO!T98)=TRUE,"",ORARIO!T98),"")</f>
        <v/>
      </c>
      <c r="AG98" s="4" t="str">
        <f>IF('DOCENTI-CLASSI-MATERIE'!$B192="ITP",IF(ISBLANK(ORARIO!U98)=TRUE,"",ORARIO!U98),"")</f>
        <v/>
      </c>
      <c r="AH98" s="4" t="str">
        <f>IF('DOCENTI-CLASSI-MATERIE'!$B192="ITP",IF(ISBLANK(ORARIO!V98)=TRUE,"",ORARIO!V98),"")</f>
        <v/>
      </c>
      <c r="AI98" s="4" t="str">
        <f>IF('DOCENTI-CLASSI-MATERIE'!$B192="ITP",IF(ISBLANK(ORARIO!W98)=TRUE,"",ORARIO!W98),"")</f>
        <v/>
      </c>
      <c r="AJ98" s="4" t="str">
        <f>IF('DOCENTI-CLASSI-MATERIE'!$B192="ITP",IF(ISBLANK(ORARIO!X98)=TRUE,"",ORARIO!X98),"")</f>
        <v/>
      </c>
      <c r="AK98" s="4" t="str">
        <f>IF('DOCENTI-CLASSI-MATERIE'!$B192="ITP",IF(ISBLANK(ORARIO!Y98)=TRUE,"",ORARIO!Y98),"")</f>
        <v/>
      </c>
      <c r="AL98" s="4" t="str">
        <f>IF('DOCENTI-CLASSI-MATERIE'!$B192="ITP",IF(ISBLANK(ORARIO!#REF!)=TRUE,"",ORARIO!#REF!),"")</f>
        <v/>
      </c>
      <c r="AM98" s="4" t="str">
        <f>IF('DOCENTI-CLASSI-MATERIE'!$B192="ITP",IF(ISBLANK(ORARIO!#REF!)=TRUE,"",ORARIO!#REF!),"")</f>
        <v/>
      </c>
      <c r="AN98" s="4" t="str">
        <f>IF('DOCENTI-CLASSI-MATERIE'!$B192="ITP",IF(ISBLANK(ORARIO!#REF!)=TRUE,"",ORARIO!#REF!),"")</f>
        <v/>
      </c>
      <c r="AO98" s="6" t="str">
        <f>IF('DOCENTI-CLASSI-MATERIE'!$B192="ITP",IF(ISBLANK(ORARIO!#REF!)=TRUE,"",ORARIO!#REF!),"")</f>
        <v/>
      </c>
      <c r="AP98" s="5" t="str">
        <f>IF('DOCENTI-CLASSI-MATERIE'!$B192="ITP",IF(ISBLANK(ORARIO!Z98)=TRUE,"",ORARIO!Z98),"")</f>
        <v/>
      </c>
      <c r="AQ98" s="4" t="str">
        <f>IF('DOCENTI-CLASSI-MATERIE'!$B192="ITP",IF(ISBLANK(ORARIO!AA98)=TRUE,"",ORARIO!AA98),"")</f>
        <v/>
      </c>
      <c r="AR98" s="4" t="str">
        <f>IF('DOCENTI-CLASSI-MATERIE'!$B192="ITP",IF(ISBLANK(ORARIO!AB98)=TRUE,"",ORARIO!AB98),"")</f>
        <v/>
      </c>
      <c r="AS98" s="4" t="str">
        <f>IF('DOCENTI-CLASSI-MATERIE'!$B192="ITP",IF(ISBLANK(ORARIO!AC98)=TRUE,"",ORARIO!AC98),"")</f>
        <v/>
      </c>
      <c r="AT98" s="4" t="str">
        <f>IF('DOCENTI-CLASSI-MATERIE'!$B192="ITP",IF(ISBLANK(ORARIO!AD98)=TRUE,"",ORARIO!AD98),"")</f>
        <v/>
      </c>
      <c r="AU98" s="4" t="str">
        <f>IF('DOCENTI-CLASSI-MATERIE'!$B192="ITP",IF(ISBLANK(ORARIO!#REF!)=TRUE,"",ORARIO!#REF!),"")</f>
        <v/>
      </c>
      <c r="AV98" s="4" t="str">
        <f>IF('DOCENTI-CLASSI-MATERIE'!$B192="ITP",IF(ISBLANK(ORARIO!#REF!)=TRUE,"",ORARIO!#REF!),"")</f>
        <v/>
      </c>
      <c r="AW98" s="4" t="str">
        <f>IF('DOCENTI-CLASSI-MATERIE'!$B192="ITP",IF(ISBLANK(ORARIO!#REF!)=TRUE,"",ORARIO!#REF!),"")</f>
        <v/>
      </c>
      <c r="AX98" s="4" t="str">
        <f>IF('DOCENTI-CLASSI-MATERIE'!$B192="ITP",IF(ISBLANK(ORARIO!#REF!)=TRUE,"",ORARIO!#REF!),"")</f>
        <v/>
      </c>
      <c r="AY98" s="6" t="str">
        <f>IF('DOCENTI-CLASSI-MATERIE'!$B192="ITP",IF(ISBLANK(ORARIO!#REF!)=TRUE,"",ORARIO!#REF!),"")</f>
        <v/>
      </c>
      <c r="AZ98" s="5" t="str">
        <f>IF('DOCENTI-CLASSI-MATERIE'!$B192="ITP",IF(ISBLANK(ORARIO!AE98)=TRUE,"",ORARIO!AE98),"")</f>
        <v/>
      </c>
      <c r="BA98" s="4" t="str">
        <f>IF('DOCENTI-CLASSI-MATERIE'!$B192="ITP",IF(ISBLANK(ORARIO!AF98)=TRUE,"",ORARIO!AF98),"")</f>
        <v/>
      </c>
      <c r="BB98" s="4" t="str">
        <f>IF('DOCENTI-CLASSI-MATERIE'!$B192="ITP",IF(ISBLANK(ORARIO!AG98)=TRUE,"",ORARIO!AG98),"")</f>
        <v/>
      </c>
      <c r="BC98" s="4" t="str">
        <f>IF('DOCENTI-CLASSI-MATERIE'!$B192="ITP",IF(ISBLANK(ORARIO!AH98)=TRUE,"",ORARIO!AH98),"")</f>
        <v/>
      </c>
      <c r="BD98" s="4" t="str">
        <f>IF('DOCENTI-CLASSI-MATERIE'!$B192="ITP",IF(ISBLANK(ORARIO!AI98)=TRUE,"",ORARIO!AI98),"")</f>
        <v/>
      </c>
      <c r="BE98" s="4" t="str">
        <f>IF('DOCENTI-CLASSI-MATERIE'!$B192="ITP",IF(ISBLANK(ORARIO!#REF!)=TRUE,"",ORARIO!#REF!),"")</f>
        <v/>
      </c>
      <c r="BF98" s="4" t="str">
        <f>IF('DOCENTI-CLASSI-MATERIE'!$B192="ITP",IF(ISBLANK(ORARIO!#REF!)=TRUE,"",ORARIO!#REF!),"")</f>
        <v/>
      </c>
      <c r="BG98" s="4" t="str">
        <f>IF('DOCENTI-CLASSI-MATERIE'!$B192="ITP",IF(ISBLANK(ORARIO!#REF!)=TRUE,"",ORARIO!#REF!),"")</f>
        <v/>
      </c>
      <c r="BH98" s="4" t="str">
        <f>IF('DOCENTI-CLASSI-MATERIE'!$B192="ITP",IF(ISBLANK(ORARIO!#REF!)=TRUE,"",ORARIO!#REF!),"")</f>
        <v/>
      </c>
      <c r="BI98" s="6" t="str">
        <f>IF('DOCENTI-CLASSI-MATERIE'!$B192="ITP",IF(ISBLANK(ORARIO!#REF!)=TRUE,"",ORARIO!#REF!),"")</f>
        <v/>
      </c>
    </row>
    <row r="99" spans="1:61" ht="20.100000000000001" customHeight="1">
      <c r="A99" s="79" t="str">
        <f>IF('DOCENTI-CLASSI-MATERIE'!B194="ITP",'DOCENTI-CLASSI-MATERIE'!A194,"")</f>
        <v/>
      </c>
      <c r="B99" s="5" t="str">
        <f>IF('DOCENTI-CLASSI-MATERIE'!$B194="ITP",IF(ISBLANK(ORARIO!C99)=TRUE,"",ORARIO!C99),"")</f>
        <v/>
      </c>
      <c r="C99" s="4" t="str">
        <f>IF('DOCENTI-CLASSI-MATERIE'!$B194="ITP",IF(ISBLANK(ORARIO!D99)=TRUE,"",ORARIO!D99),"")</f>
        <v/>
      </c>
      <c r="D99" s="4" t="str">
        <f>IF('DOCENTI-CLASSI-MATERIE'!$B194="ITP",IF(ISBLANK(ORARIO!E99)=TRUE,"",ORARIO!E99),"")</f>
        <v/>
      </c>
      <c r="E99" s="4" t="str">
        <f>IF('DOCENTI-CLASSI-MATERIE'!$B194="ITP",IF(ISBLANK(ORARIO!F99)=TRUE,"",ORARIO!F99),"")</f>
        <v/>
      </c>
      <c r="F99" s="4" t="str">
        <f>IF('DOCENTI-CLASSI-MATERIE'!$B194="ITP",IF(ISBLANK(ORARIO!G99)=TRUE,"",ORARIO!G99),"")</f>
        <v/>
      </c>
      <c r="G99" s="4" t="str">
        <f>IF('DOCENTI-CLASSI-MATERIE'!$B194="ITP",IF(ISBLANK(ORARIO!#REF!)=TRUE,"",ORARIO!#REF!),"")</f>
        <v/>
      </c>
      <c r="H99" s="4" t="str">
        <f>IF('DOCENTI-CLASSI-MATERIE'!$B194="ITP",IF(ISBLANK(ORARIO!#REF!)=TRUE,"",ORARIO!#REF!),"")</f>
        <v/>
      </c>
      <c r="I99" s="4" t="str">
        <f>IF('DOCENTI-CLASSI-MATERIE'!$B194="ITP",IF(ISBLANK(ORARIO!#REF!)=TRUE,"",ORARIO!#REF!),"")</f>
        <v/>
      </c>
      <c r="J99" s="4" t="str">
        <f>IF('DOCENTI-CLASSI-MATERIE'!$B194="ITP",IF(ISBLANK(ORARIO!#REF!)=TRUE,"",ORARIO!#REF!),"")</f>
        <v/>
      </c>
      <c r="K99" s="6" t="str">
        <f>IF('DOCENTI-CLASSI-MATERIE'!$B194="ITP",IF(ISBLANK(ORARIO!#REF!)=TRUE,"",ORARIO!#REF!),"")</f>
        <v/>
      </c>
      <c r="L99" s="5" t="str">
        <f>IF('DOCENTI-CLASSI-MATERIE'!$B194="ITP",IF(ISBLANK(ORARIO!H99)=TRUE,"",ORARIO!H99),"")</f>
        <v/>
      </c>
      <c r="M99" s="4" t="str">
        <f>IF('DOCENTI-CLASSI-MATERIE'!$B194="ITP",IF(ISBLANK(ORARIO!I99)=TRUE,"",ORARIO!I99),"")</f>
        <v/>
      </c>
      <c r="N99" s="4" t="str">
        <f>IF('DOCENTI-CLASSI-MATERIE'!$B194="ITP",IF(ISBLANK(ORARIO!J99)=TRUE,"",ORARIO!J99),"")</f>
        <v/>
      </c>
      <c r="O99" s="4" t="str">
        <f>IF('DOCENTI-CLASSI-MATERIE'!$B194="ITP",IF(ISBLANK(ORARIO!K99)=TRUE,"",ORARIO!K99),"")</f>
        <v/>
      </c>
      <c r="P99" s="4" t="str">
        <f>IF('DOCENTI-CLASSI-MATERIE'!$B194="ITP",IF(ISBLANK(ORARIO!L99)=TRUE,"",ORARIO!L99),"")</f>
        <v/>
      </c>
      <c r="Q99" s="4" t="str">
        <f>IF('DOCENTI-CLASSI-MATERIE'!$B194="ITP",IF(ISBLANK(ORARIO!M99)=TRUE,"",ORARIO!M99),"")</f>
        <v/>
      </c>
      <c r="R99" s="4" t="str">
        <f>IF('DOCENTI-CLASSI-MATERIE'!$B194="ITP",IF(ISBLANK(ORARIO!#REF!)=TRUE,"",ORARIO!#REF!),"")</f>
        <v/>
      </c>
      <c r="S99" s="4" t="str">
        <f>IF('DOCENTI-CLASSI-MATERIE'!$B194="ITP",IF(ISBLANK(ORARIO!#REF!)=TRUE,"",ORARIO!#REF!),"")</f>
        <v/>
      </c>
      <c r="T99" s="4" t="str">
        <f>IF('DOCENTI-CLASSI-MATERIE'!$B194="ITP",IF(ISBLANK(ORARIO!#REF!)=TRUE,"",ORARIO!#REF!),"")</f>
        <v/>
      </c>
      <c r="U99" s="6" t="str">
        <f>IF('DOCENTI-CLASSI-MATERIE'!$B194="ITP",IF(ISBLANK(ORARIO!#REF!)=TRUE,"",ORARIO!#REF!),"")</f>
        <v/>
      </c>
      <c r="V99" s="5" t="str">
        <f>IF('DOCENTI-CLASSI-MATERIE'!$B194="ITP",IF(ISBLANK(ORARIO!N99)=TRUE,"",ORARIO!N99),"")</f>
        <v/>
      </c>
      <c r="W99" s="4" t="str">
        <f>IF('DOCENTI-CLASSI-MATERIE'!$B194="ITP",IF(ISBLANK(ORARIO!O99)=TRUE,"",ORARIO!O99),"")</f>
        <v/>
      </c>
      <c r="X99" s="4" t="str">
        <f>IF('DOCENTI-CLASSI-MATERIE'!$B194="ITP",IF(ISBLANK(ORARIO!P99)=TRUE,"",ORARIO!P99),"")</f>
        <v/>
      </c>
      <c r="Y99" s="4" t="str">
        <f>IF('DOCENTI-CLASSI-MATERIE'!$B194="ITP",IF(ISBLANK(ORARIO!Q99)=TRUE,"",ORARIO!Q99),"")</f>
        <v/>
      </c>
      <c r="Z99" s="4" t="str">
        <f>IF('DOCENTI-CLASSI-MATERIE'!$B194="ITP",IF(ISBLANK(ORARIO!R99)=TRUE,"",ORARIO!R99),"")</f>
        <v/>
      </c>
      <c r="AA99" s="4" t="str">
        <f>IF('DOCENTI-CLASSI-MATERIE'!$B194="ITP",IF(ISBLANK(ORARIO!S99)=TRUE,"",ORARIO!S99),"")</f>
        <v/>
      </c>
      <c r="AB99" s="4" t="str">
        <f>IF('DOCENTI-CLASSI-MATERIE'!$B194="ITP",IF(ISBLANK(ORARIO!#REF!)=TRUE,"",ORARIO!#REF!),"")</f>
        <v/>
      </c>
      <c r="AC99" s="4" t="str">
        <f>IF('DOCENTI-CLASSI-MATERIE'!$B194="ITP",IF(ISBLANK(ORARIO!#REF!)=TRUE,"",ORARIO!#REF!),"")</f>
        <v/>
      </c>
      <c r="AD99" s="4" t="str">
        <f>IF('DOCENTI-CLASSI-MATERIE'!$B194="ITP",IF(ISBLANK(ORARIO!#REF!)=TRUE,"",ORARIO!#REF!),"")</f>
        <v/>
      </c>
      <c r="AE99" s="6" t="str">
        <f>IF('DOCENTI-CLASSI-MATERIE'!$B194="ITP",IF(ISBLANK(ORARIO!#REF!)=TRUE,"",ORARIO!#REF!),"")</f>
        <v/>
      </c>
      <c r="AF99" s="5" t="str">
        <f>IF('DOCENTI-CLASSI-MATERIE'!$B194="ITP",IF(ISBLANK(ORARIO!T99)=TRUE,"",ORARIO!T99),"")</f>
        <v/>
      </c>
      <c r="AG99" s="4" t="str">
        <f>IF('DOCENTI-CLASSI-MATERIE'!$B194="ITP",IF(ISBLANK(ORARIO!U99)=TRUE,"",ORARIO!U99),"")</f>
        <v/>
      </c>
      <c r="AH99" s="4" t="str">
        <f>IF('DOCENTI-CLASSI-MATERIE'!$B194="ITP",IF(ISBLANK(ORARIO!V99)=TRUE,"",ORARIO!V99),"")</f>
        <v/>
      </c>
      <c r="AI99" s="4" t="str">
        <f>IF('DOCENTI-CLASSI-MATERIE'!$B194="ITP",IF(ISBLANK(ORARIO!W99)=TRUE,"",ORARIO!W99),"")</f>
        <v/>
      </c>
      <c r="AJ99" s="4" t="str">
        <f>IF('DOCENTI-CLASSI-MATERIE'!$B194="ITP",IF(ISBLANK(ORARIO!X99)=TRUE,"",ORARIO!X99),"")</f>
        <v/>
      </c>
      <c r="AK99" s="4" t="str">
        <f>IF('DOCENTI-CLASSI-MATERIE'!$B194="ITP",IF(ISBLANK(ORARIO!Y99)=TRUE,"",ORARIO!Y99),"")</f>
        <v/>
      </c>
      <c r="AL99" s="4" t="str">
        <f>IF('DOCENTI-CLASSI-MATERIE'!$B194="ITP",IF(ISBLANK(ORARIO!#REF!)=TRUE,"",ORARIO!#REF!),"")</f>
        <v/>
      </c>
      <c r="AM99" s="4" t="str">
        <f>IF('DOCENTI-CLASSI-MATERIE'!$B194="ITP",IF(ISBLANK(ORARIO!#REF!)=TRUE,"",ORARIO!#REF!),"")</f>
        <v/>
      </c>
      <c r="AN99" s="4" t="str">
        <f>IF('DOCENTI-CLASSI-MATERIE'!$B194="ITP",IF(ISBLANK(ORARIO!#REF!)=TRUE,"",ORARIO!#REF!),"")</f>
        <v/>
      </c>
      <c r="AO99" s="6" t="str">
        <f>IF('DOCENTI-CLASSI-MATERIE'!$B194="ITP",IF(ISBLANK(ORARIO!#REF!)=TRUE,"",ORARIO!#REF!),"")</f>
        <v/>
      </c>
      <c r="AP99" s="5" t="str">
        <f>IF('DOCENTI-CLASSI-MATERIE'!$B194="ITP",IF(ISBLANK(ORARIO!Z99)=TRUE,"",ORARIO!Z99),"")</f>
        <v/>
      </c>
      <c r="AQ99" s="4" t="str">
        <f>IF('DOCENTI-CLASSI-MATERIE'!$B194="ITP",IF(ISBLANK(ORARIO!AA99)=TRUE,"",ORARIO!AA99),"")</f>
        <v/>
      </c>
      <c r="AR99" s="4" t="str">
        <f>IF('DOCENTI-CLASSI-MATERIE'!$B194="ITP",IF(ISBLANK(ORARIO!AB99)=TRUE,"",ORARIO!AB99),"")</f>
        <v/>
      </c>
      <c r="AS99" s="4" t="str">
        <f>IF('DOCENTI-CLASSI-MATERIE'!$B194="ITP",IF(ISBLANK(ORARIO!AC99)=TRUE,"",ORARIO!AC99),"")</f>
        <v/>
      </c>
      <c r="AT99" s="4" t="str">
        <f>IF('DOCENTI-CLASSI-MATERIE'!$B194="ITP",IF(ISBLANK(ORARIO!AD99)=TRUE,"",ORARIO!AD99),"")</f>
        <v/>
      </c>
      <c r="AU99" s="4" t="str">
        <f>IF('DOCENTI-CLASSI-MATERIE'!$B194="ITP",IF(ISBLANK(ORARIO!#REF!)=TRUE,"",ORARIO!#REF!),"")</f>
        <v/>
      </c>
      <c r="AV99" s="4" t="str">
        <f>IF('DOCENTI-CLASSI-MATERIE'!$B194="ITP",IF(ISBLANK(ORARIO!#REF!)=TRUE,"",ORARIO!#REF!),"")</f>
        <v/>
      </c>
      <c r="AW99" s="4" t="str">
        <f>IF('DOCENTI-CLASSI-MATERIE'!$B194="ITP",IF(ISBLANK(ORARIO!#REF!)=TRUE,"",ORARIO!#REF!),"")</f>
        <v/>
      </c>
      <c r="AX99" s="4" t="str">
        <f>IF('DOCENTI-CLASSI-MATERIE'!$B194="ITP",IF(ISBLANK(ORARIO!#REF!)=TRUE,"",ORARIO!#REF!),"")</f>
        <v/>
      </c>
      <c r="AY99" s="6" t="str">
        <f>IF('DOCENTI-CLASSI-MATERIE'!$B194="ITP",IF(ISBLANK(ORARIO!#REF!)=TRUE,"",ORARIO!#REF!),"")</f>
        <v/>
      </c>
      <c r="AZ99" s="5" t="str">
        <f>IF('DOCENTI-CLASSI-MATERIE'!$B194="ITP",IF(ISBLANK(ORARIO!AE99)=TRUE,"",ORARIO!AE99),"")</f>
        <v/>
      </c>
      <c r="BA99" s="4" t="str">
        <f>IF('DOCENTI-CLASSI-MATERIE'!$B194="ITP",IF(ISBLANK(ORARIO!AF99)=TRUE,"",ORARIO!AF99),"")</f>
        <v/>
      </c>
      <c r="BB99" s="4" t="str">
        <f>IF('DOCENTI-CLASSI-MATERIE'!$B194="ITP",IF(ISBLANK(ORARIO!AG99)=TRUE,"",ORARIO!AG99),"")</f>
        <v/>
      </c>
      <c r="BC99" s="4" t="str">
        <f>IF('DOCENTI-CLASSI-MATERIE'!$B194="ITP",IF(ISBLANK(ORARIO!AH99)=TRUE,"",ORARIO!AH99),"")</f>
        <v/>
      </c>
      <c r="BD99" s="4" t="str">
        <f>IF('DOCENTI-CLASSI-MATERIE'!$B194="ITP",IF(ISBLANK(ORARIO!AI99)=TRUE,"",ORARIO!AI99),"")</f>
        <v/>
      </c>
      <c r="BE99" s="4" t="str">
        <f>IF('DOCENTI-CLASSI-MATERIE'!$B194="ITP",IF(ISBLANK(ORARIO!#REF!)=TRUE,"",ORARIO!#REF!),"")</f>
        <v/>
      </c>
      <c r="BF99" s="4" t="str">
        <f>IF('DOCENTI-CLASSI-MATERIE'!$B194="ITP",IF(ISBLANK(ORARIO!#REF!)=TRUE,"",ORARIO!#REF!),"")</f>
        <v/>
      </c>
      <c r="BG99" s="4" t="str">
        <f>IF('DOCENTI-CLASSI-MATERIE'!$B194="ITP",IF(ISBLANK(ORARIO!#REF!)=TRUE,"",ORARIO!#REF!),"")</f>
        <v/>
      </c>
      <c r="BH99" s="4" t="str">
        <f>IF('DOCENTI-CLASSI-MATERIE'!$B194="ITP",IF(ISBLANK(ORARIO!#REF!)=TRUE,"",ORARIO!#REF!),"")</f>
        <v/>
      </c>
      <c r="BI99" s="6" t="str">
        <f>IF('DOCENTI-CLASSI-MATERIE'!$B194="ITP",IF(ISBLANK(ORARIO!#REF!)=TRUE,"",ORARIO!#REF!),"")</f>
        <v/>
      </c>
    </row>
    <row r="100" spans="1:61" ht="20.100000000000001" customHeight="1">
      <c r="A100" s="79" t="str">
        <f>IF('DOCENTI-CLASSI-MATERIE'!B196="ITP",'DOCENTI-CLASSI-MATERIE'!A196,"")</f>
        <v/>
      </c>
      <c r="B100" s="5" t="str">
        <f>IF('DOCENTI-CLASSI-MATERIE'!$B196="ITP",IF(ISBLANK(ORARIO!C100)=TRUE,"",ORARIO!C100),"")</f>
        <v/>
      </c>
      <c r="C100" s="4" t="str">
        <f>IF('DOCENTI-CLASSI-MATERIE'!$B196="ITP",IF(ISBLANK(ORARIO!D100)=TRUE,"",ORARIO!D100),"")</f>
        <v/>
      </c>
      <c r="D100" s="4" t="str">
        <f>IF('DOCENTI-CLASSI-MATERIE'!$B196="ITP",IF(ISBLANK(ORARIO!E100)=TRUE,"",ORARIO!E100),"")</f>
        <v/>
      </c>
      <c r="E100" s="4" t="str">
        <f>IF('DOCENTI-CLASSI-MATERIE'!$B196="ITP",IF(ISBLANK(ORARIO!F100)=TRUE,"",ORARIO!F100),"")</f>
        <v/>
      </c>
      <c r="F100" s="4" t="str">
        <f>IF('DOCENTI-CLASSI-MATERIE'!$B196="ITP",IF(ISBLANK(ORARIO!G100)=TRUE,"",ORARIO!G100),"")</f>
        <v/>
      </c>
      <c r="G100" s="4" t="str">
        <f>IF('DOCENTI-CLASSI-MATERIE'!$B196="ITP",IF(ISBLANK(ORARIO!#REF!)=TRUE,"",ORARIO!#REF!),"")</f>
        <v/>
      </c>
      <c r="H100" s="4" t="str">
        <f>IF('DOCENTI-CLASSI-MATERIE'!$B196="ITP",IF(ISBLANK(ORARIO!#REF!)=TRUE,"",ORARIO!#REF!),"")</f>
        <v/>
      </c>
      <c r="I100" s="4" t="str">
        <f>IF('DOCENTI-CLASSI-MATERIE'!$B196="ITP",IF(ISBLANK(ORARIO!#REF!)=TRUE,"",ORARIO!#REF!),"")</f>
        <v/>
      </c>
      <c r="J100" s="4" t="str">
        <f>IF('DOCENTI-CLASSI-MATERIE'!$B196="ITP",IF(ISBLANK(ORARIO!#REF!)=TRUE,"",ORARIO!#REF!),"")</f>
        <v/>
      </c>
      <c r="K100" s="6" t="str">
        <f>IF('DOCENTI-CLASSI-MATERIE'!$B196="ITP",IF(ISBLANK(ORARIO!#REF!)=TRUE,"",ORARIO!#REF!),"")</f>
        <v/>
      </c>
      <c r="L100" s="5" t="str">
        <f>IF('DOCENTI-CLASSI-MATERIE'!$B196="ITP",IF(ISBLANK(ORARIO!H100)=TRUE,"",ORARIO!H100),"")</f>
        <v/>
      </c>
      <c r="M100" s="4" t="str">
        <f>IF('DOCENTI-CLASSI-MATERIE'!$B196="ITP",IF(ISBLANK(ORARIO!I100)=TRUE,"",ORARIO!I100),"")</f>
        <v/>
      </c>
      <c r="N100" s="4" t="str">
        <f>IF('DOCENTI-CLASSI-MATERIE'!$B196="ITP",IF(ISBLANK(ORARIO!J100)=TRUE,"",ORARIO!J100),"")</f>
        <v/>
      </c>
      <c r="O100" s="4" t="str">
        <f>IF('DOCENTI-CLASSI-MATERIE'!$B196="ITP",IF(ISBLANK(ORARIO!K100)=TRUE,"",ORARIO!K100),"")</f>
        <v/>
      </c>
      <c r="P100" s="4" t="str">
        <f>IF('DOCENTI-CLASSI-MATERIE'!$B196="ITP",IF(ISBLANK(ORARIO!L100)=TRUE,"",ORARIO!L100),"")</f>
        <v/>
      </c>
      <c r="Q100" s="4" t="str">
        <f>IF('DOCENTI-CLASSI-MATERIE'!$B196="ITP",IF(ISBLANK(ORARIO!M100)=TRUE,"",ORARIO!M100),"")</f>
        <v/>
      </c>
      <c r="R100" s="4" t="str">
        <f>IF('DOCENTI-CLASSI-MATERIE'!$B196="ITP",IF(ISBLANK(ORARIO!#REF!)=TRUE,"",ORARIO!#REF!),"")</f>
        <v/>
      </c>
      <c r="S100" s="4" t="str">
        <f>IF('DOCENTI-CLASSI-MATERIE'!$B196="ITP",IF(ISBLANK(ORARIO!#REF!)=TRUE,"",ORARIO!#REF!),"")</f>
        <v/>
      </c>
      <c r="T100" s="4" t="str">
        <f>IF('DOCENTI-CLASSI-MATERIE'!$B196="ITP",IF(ISBLANK(ORARIO!#REF!)=TRUE,"",ORARIO!#REF!),"")</f>
        <v/>
      </c>
      <c r="U100" s="6" t="str">
        <f>IF('DOCENTI-CLASSI-MATERIE'!$B196="ITP",IF(ISBLANK(ORARIO!#REF!)=TRUE,"",ORARIO!#REF!),"")</f>
        <v/>
      </c>
      <c r="V100" s="5" t="str">
        <f>IF('DOCENTI-CLASSI-MATERIE'!$B196="ITP",IF(ISBLANK(ORARIO!N100)=TRUE,"",ORARIO!N100),"")</f>
        <v/>
      </c>
      <c r="W100" s="4" t="str">
        <f>IF('DOCENTI-CLASSI-MATERIE'!$B196="ITP",IF(ISBLANK(ORARIO!O100)=TRUE,"",ORARIO!O100),"")</f>
        <v/>
      </c>
      <c r="X100" s="4" t="str">
        <f>IF('DOCENTI-CLASSI-MATERIE'!$B196="ITP",IF(ISBLANK(ORARIO!P100)=TRUE,"",ORARIO!P100),"")</f>
        <v/>
      </c>
      <c r="Y100" s="4" t="str">
        <f>IF('DOCENTI-CLASSI-MATERIE'!$B196="ITP",IF(ISBLANK(ORARIO!Q100)=TRUE,"",ORARIO!Q100),"")</f>
        <v/>
      </c>
      <c r="Z100" s="4" t="str">
        <f>IF('DOCENTI-CLASSI-MATERIE'!$B196="ITP",IF(ISBLANK(ORARIO!R100)=TRUE,"",ORARIO!R100),"")</f>
        <v/>
      </c>
      <c r="AA100" s="4" t="str">
        <f>IF('DOCENTI-CLASSI-MATERIE'!$B196="ITP",IF(ISBLANK(ORARIO!S100)=TRUE,"",ORARIO!S100),"")</f>
        <v/>
      </c>
      <c r="AB100" s="4" t="str">
        <f>IF('DOCENTI-CLASSI-MATERIE'!$B196="ITP",IF(ISBLANK(ORARIO!#REF!)=TRUE,"",ORARIO!#REF!),"")</f>
        <v/>
      </c>
      <c r="AC100" s="4" t="str">
        <f>IF('DOCENTI-CLASSI-MATERIE'!$B196="ITP",IF(ISBLANK(ORARIO!#REF!)=TRUE,"",ORARIO!#REF!),"")</f>
        <v/>
      </c>
      <c r="AD100" s="4" t="str">
        <f>IF('DOCENTI-CLASSI-MATERIE'!$B196="ITP",IF(ISBLANK(ORARIO!#REF!)=TRUE,"",ORARIO!#REF!),"")</f>
        <v/>
      </c>
      <c r="AE100" s="6" t="str">
        <f>IF('DOCENTI-CLASSI-MATERIE'!$B196="ITP",IF(ISBLANK(ORARIO!#REF!)=TRUE,"",ORARIO!#REF!),"")</f>
        <v/>
      </c>
      <c r="AF100" s="5" t="str">
        <f>IF('DOCENTI-CLASSI-MATERIE'!$B196="ITP",IF(ISBLANK(ORARIO!T100)=TRUE,"",ORARIO!T100),"")</f>
        <v/>
      </c>
      <c r="AG100" s="4" t="str">
        <f>IF('DOCENTI-CLASSI-MATERIE'!$B196="ITP",IF(ISBLANK(ORARIO!U100)=TRUE,"",ORARIO!U100),"")</f>
        <v/>
      </c>
      <c r="AH100" s="4" t="str">
        <f>IF('DOCENTI-CLASSI-MATERIE'!$B196="ITP",IF(ISBLANK(ORARIO!V100)=TRUE,"",ORARIO!V100),"")</f>
        <v/>
      </c>
      <c r="AI100" s="4" t="str">
        <f>IF('DOCENTI-CLASSI-MATERIE'!$B196="ITP",IF(ISBLANK(ORARIO!W100)=TRUE,"",ORARIO!W100),"")</f>
        <v/>
      </c>
      <c r="AJ100" s="4" t="str">
        <f>IF('DOCENTI-CLASSI-MATERIE'!$B196="ITP",IF(ISBLANK(ORARIO!X100)=TRUE,"",ORARIO!X100),"")</f>
        <v/>
      </c>
      <c r="AK100" s="4" t="str">
        <f>IF('DOCENTI-CLASSI-MATERIE'!$B196="ITP",IF(ISBLANK(ORARIO!Y100)=TRUE,"",ORARIO!Y100),"")</f>
        <v/>
      </c>
      <c r="AL100" s="4" t="str">
        <f>IF('DOCENTI-CLASSI-MATERIE'!$B196="ITP",IF(ISBLANK(ORARIO!#REF!)=TRUE,"",ORARIO!#REF!),"")</f>
        <v/>
      </c>
      <c r="AM100" s="4" t="str">
        <f>IF('DOCENTI-CLASSI-MATERIE'!$B196="ITP",IF(ISBLANK(ORARIO!#REF!)=TRUE,"",ORARIO!#REF!),"")</f>
        <v/>
      </c>
      <c r="AN100" s="4" t="str">
        <f>IF('DOCENTI-CLASSI-MATERIE'!$B196="ITP",IF(ISBLANK(ORARIO!#REF!)=TRUE,"",ORARIO!#REF!),"")</f>
        <v/>
      </c>
      <c r="AO100" s="6" t="str">
        <f>IF('DOCENTI-CLASSI-MATERIE'!$B196="ITP",IF(ISBLANK(ORARIO!#REF!)=TRUE,"",ORARIO!#REF!),"")</f>
        <v/>
      </c>
      <c r="AP100" s="5" t="str">
        <f>IF('DOCENTI-CLASSI-MATERIE'!$B196="ITP",IF(ISBLANK(ORARIO!Z100)=TRUE,"",ORARIO!Z100),"")</f>
        <v/>
      </c>
      <c r="AQ100" s="4" t="str">
        <f>IF('DOCENTI-CLASSI-MATERIE'!$B196="ITP",IF(ISBLANK(ORARIO!AA100)=TRUE,"",ORARIO!AA100),"")</f>
        <v/>
      </c>
      <c r="AR100" s="4" t="str">
        <f>IF('DOCENTI-CLASSI-MATERIE'!$B196="ITP",IF(ISBLANK(ORARIO!AB100)=TRUE,"",ORARIO!AB100),"")</f>
        <v/>
      </c>
      <c r="AS100" s="4" t="str">
        <f>IF('DOCENTI-CLASSI-MATERIE'!$B196="ITP",IF(ISBLANK(ORARIO!AC100)=TRUE,"",ORARIO!AC100),"")</f>
        <v/>
      </c>
      <c r="AT100" s="4" t="str">
        <f>IF('DOCENTI-CLASSI-MATERIE'!$B196="ITP",IF(ISBLANK(ORARIO!AD100)=TRUE,"",ORARIO!AD100),"")</f>
        <v/>
      </c>
      <c r="AU100" s="4" t="str">
        <f>IF('DOCENTI-CLASSI-MATERIE'!$B196="ITP",IF(ISBLANK(ORARIO!#REF!)=TRUE,"",ORARIO!#REF!),"")</f>
        <v/>
      </c>
      <c r="AV100" s="4" t="str">
        <f>IF('DOCENTI-CLASSI-MATERIE'!$B196="ITP",IF(ISBLANK(ORARIO!#REF!)=TRUE,"",ORARIO!#REF!),"")</f>
        <v/>
      </c>
      <c r="AW100" s="4" t="str">
        <f>IF('DOCENTI-CLASSI-MATERIE'!$B196="ITP",IF(ISBLANK(ORARIO!#REF!)=TRUE,"",ORARIO!#REF!),"")</f>
        <v/>
      </c>
      <c r="AX100" s="4" t="str">
        <f>IF('DOCENTI-CLASSI-MATERIE'!$B196="ITP",IF(ISBLANK(ORARIO!#REF!)=TRUE,"",ORARIO!#REF!),"")</f>
        <v/>
      </c>
      <c r="AY100" s="6" t="str">
        <f>IF('DOCENTI-CLASSI-MATERIE'!$B196="ITP",IF(ISBLANK(ORARIO!#REF!)=TRUE,"",ORARIO!#REF!),"")</f>
        <v/>
      </c>
      <c r="AZ100" s="5" t="str">
        <f>IF('DOCENTI-CLASSI-MATERIE'!$B196="ITP",IF(ISBLANK(ORARIO!AE100)=TRUE,"",ORARIO!AE100),"")</f>
        <v/>
      </c>
      <c r="BA100" s="4" t="str">
        <f>IF('DOCENTI-CLASSI-MATERIE'!$B196="ITP",IF(ISBLANK(ORARIO!AF100)=TRUE,"",ORARIO!AF100),"")</f>
        <v/>
      </c>
      <c r="BB100" s="4" t="str">
        <f>IF('DOCENTI-CLASSI-MATERIE'!$B196="ITP",IF(ISBLANK(ORARIO!AG100)=TRUE,"",ORARIO!AG100),"")</f>
        <v/>
      </c>
      <c r="BC100" s="4" t="str">
        <f>IF('DOCENTI-CLASSI-MATERIE'!$B196="ITP",IF(ISBLANK(ORARIO!AH100)=TRUE,"",ORARIO!AH100),"")</f>
        <v/>
      </c>
      <c r="BD100" s="4" t="str">
        <f>IF('DOCENTI-CLASSI-MATERIE'!$B196="ITP",IF(ISBLANK(ORARIO!AI100)=TRUE,"",ORARIO!AI100),"")</f>
        <v/>
      </c>
      <c r="BE100" s="4" t="str">
        <f>IF('DOCENTI-CLASSI-MATERIE'!$B196="ITP",IF(ISBLANK(ORARIO!#REF!)=TRUE,"",ORARIO!#REF!),"")</f>
        <v/>
      </c>
      <c r="BF100" s="4" t="str">
        <f>IF('DOCENTI-CLASSI-MATERIE'!$B196="ITP",IF(ISBLANK(ORARIO!#REF!)=TRUE,"",ORARIO!#REF!),"")</f>
        <v/>
      </c>
      <c r="BG100" s="4" t="str">
        <f>IF('DOCENTI-CLASSI-MATERIE'!$B196="ITP",IF(ISBLANK(ORARIO!#REF!)=TRUE,"",ORARIO!#REF!),"")</f>
        <v/>
      </c>
      <c r="BH100" s="4" t="str">
        <f>IF('DOCENTI-CLASSI-MATERIE'!$B196="ITP",IF(ISBLANK(ORARIO!#REF!)=TRUE,"",ORARIO!#REF!),"")</f>
        <v/>
      </c>
      <c r="BI100" s="6" t="str">
        <f>IF('DOCENTI-CLASSI-MATERIE'!$B196="ITP",IF(ISBLANK(ORARIO!#REF!)=TRUE,"",ORARIO!#REF!),"")</f>
        <v/>
      </c>
    </row>
    <row r="101" spans="1:61" ht="20.100000000000001" customHeight="1">
      <c r="A101" s="79" t="str">
        <f>IF('DOCENTI-CLASSI-MATERIE'!B198="ITP",'DOCENTI-CLASSI-MATERIE'!A198,"")</f>
        <v/>
      </c>
      <c r="B101" s="5" t="str">
        <f>IF('DOCENTI-CLASSI-MATERIE'!$B198="ITP",IF(ISBLANK(ORARIO!C101)=TRUE,"",ORARIO!C101),"")</f>
        <v/>
      </c>
      <c r="C101" s="4" t="str">
        <f>IF('DOCENTI-CLASSI-MATERIE'!$B198="ITP",IF(ISBLANK(ORARIO!D101)=TRUE,"",ORARIO!D101),"")</f>
        <v/>
      </c>
      <c r="D101" s="4" t="str">
        <f>IF('DOCENTI-CLASSI-MATERIE'!$B198="ITP",IF(ISBLANK(ORARIO!E101)=TRUE,"",ORARIO!E101),"")</f>
        <v/>
      </c>
      <c r="E101" s="4" t="str">
        <f>IF('DOCENTI-CLASSI-MATERIE'!$B198="ITP",IF(ISBLANK(ORARIO!F101)=TRUE,"",ORARIO!F101),"")</f>
        <v/>
      </c>
      <c r="F101" s="4" t="str">
        <f>IF('DOCENTI-CLASSI-MATERIE'!$B198="ITP",IF(ISBLANK(ORARIO!G101)=TRUE,"",ORARIO!G101),"")</f>
        <v/>
      </c>
      <c r="G101" s="4" t="str">
        <f>IF('DOCENTI-CLASSI-MATERIE'!$B198="ITP",IF(ISBLANK(ORARIO!#REF!)=TRUE,"",ORARIO!#REF!),"")</f>
        <v/>
      </c>
      <c r="H101" s="4" t="str">
        <f>IF('DOCENTI-CLASSI-MATERIE'!$B198="ITP",IF(ISBLANK(ORARIO!#REF!)=TRUE,"",ORARIO!#REF!),"")</f>
        <v/>
      </c>
      <c r="I101" s="4" t="str">
        <f>IF('DOCENTI-CLASSI-MATERIE'!$B198="ITP",IF(ISBLANK(ORARIO!#REF!)=TRUE,"",ORARIO!#REF!),"")</f>
        <v/>
      </c>
      <c r="J101" s="4" t="str">
        <f>IF('DOCENTI-CLASSI-MATERIE'!$B198="ITP",IF(ISBLANK(ORARIO!#REF!)=TRUE,"",ORARIO!#REF!),"")</f>
        <v/>
      </c>
      <c r="K101" s="6" t="str">
        <f>IF('DOCENTI-CLASSI-MATERIE'!$B198="ITP",IF(ISBLANK(ORARIO!#REF!)=TRUE,"",ORARIO!#REF!),"")</f>
        <v/>
      </c>
      <c r="L101" s="5" t="str">
        <f>IF('DOCENTI-CLASSI-MATERIE'!$B198="ITP",IF(ISBLANK(ORARIO!H101)=TRUE,"",ORARIO!H101),"")</f>
        <v/>
      </c>
      <c r="M101" s="4" t="str">
        <f>IF('DOCENTI-CLASSI-MATERIE'!$B198="ITP",IF(ISBLANK(ORARIO!I101)=TRUE,"",ORARIO!I101),"")</f>
        <v/>
      </c>
      <c r="N101" s="4" t="str">
        <f>IF('DOCENTI-CLASSI-MATERIE'!$B198="ITP",IF(ISBLANK(ORARIO!J101)=TRUE,"",ORARIO!J101),"")</f>
        <v/>
      </c>
      <c r="O101" s="4" t="str">
        <f>IF('DOCENTI-CLASSI-MATERIE'!$B198="ITP",IF(ISBLANK(ORARIO!K101)=TRUE,"",ORARIO!K101),"")</f>
        <v/>
      </c>
      <c r="P101" s="4" t="str">
        <f>IF('DOCENTI-CLASSI-MATERIE'!$B198="ITP",IF(ISBLANK(ORARIO!L101)=TRUE,"",ORARIO!L101),"")</f>
        <v/>
      </c>
      <c r="Q101" s="4" t="str">
        <f>IF('DOCENTI-CLASSI-MATERIE'!$B198="ITP",IF(ISBLANK(ORARIO!M101)=TRUE,"",ORARIO!M101),"")</f>
        <v/>
      </c>
      <c r="R101" s="4" t="str">
        <f>IF('DOCENTI-CLASSI-MATERIE'!$B198="ITP",IF(ISBLANK(ORARIO!#REF!)=TRUE,"",ORARIO!#REF!),"")</f>
        <v/>
      </c>
      <c r="S101" s="4" t="str">
        <f>IF('DOCENTI-CLASSI-MATERIE'!$B198="ITP",IF(ISBLANK(ORARIO!#REF!)=TRUE,"",ORARIO!#REF!),"")</f>
        <v/>
      </c>
      <c r="T101" s="4" t="str">
        <f>IF('DOCENTI-CLASSI-MATERIE'!$B198="ITP",IF(ISBLANK(ORARIO!#REF!)=TRUE,"",ORARIO!#REF!),"")</f>
        <v/>
      </c>
      <c r="U101" s="6" t="str">
        <f>IF('DOCENTI-CLASSI-MATERIE'!$B198="ITP",IF(ISBLANK(ORARIO!#REF!)=TRUE,"",ORARIO!#REF!),"")</f>
        <v/>
      </c>
      <c r="V101" s="5" t="str">
        <f>IF('DOCENTI-CLASSI-MATERIE'!$B198="ITP",IF(ISBLANK(ORARIO!N101)=TRUE,"",ORARIO!N101),"")</f>
        <v/>
      </c>
      <c r="W101" s="4" t="str">
        <f>IF('DOCENTI-CLASSI-MATERIE'!$B198="ITP",IF(ISBLANK(ORARIO!O101)=TRUE,"",ORARIO!O101),"")</f>
        <v/>
      </c>
      <c r="X101" s="4" t="str">
        <f>IF('DOCENTI-CLASSI-MATERIE'!$B198="ITP",IF(ISBLANK(ORARIO!P101)=TRUE,"",ORARIO!P101),"")</f>
        <v/>
      </c>
      <c r="Y101" s="4" t="str">
        <f>IF('DOCENTI-CLASSI-MATERIE'!$B198="ITP",IF(ISBLANK(ORARIO!Q101)=TRUE,"",ORARIO!Q101),"")</f>
        <v/>
      </c>
      <c r="Z101" s="4" t="str">
        <f>IF('DOCENTI-CLASSI-MATERIE'!$B198="ITP",IF(ISBLANK(ORARIO!R101)=TRUE,"",ORARIO!R101),"")</f>
        <v/>
      </c>
      <c r="AA101" s="4" t="str">
        <f>IF('DOCENTI-CLASSI-MATERIE'!$B198="ITP",IF(ISBLANK(ORARIO!S101)=TRUE,"",ORARIO!S101),"")</f>
        <v/>
      </c>
      <c r="AB101" s="4" t="str">
        <f>IF('DOCENTI-CLASSI-MATERIE'!$B198="ITP",IF(ISBLANK(ORARIO!#REF!)=TRUE,"",ORARIO!#REF!),"")</f>
        <v/>
      </c>
      <c r="AC101" s="4" t="str">
        <f>IF('DOCENTI-CLASSI-MATERIE'!$B198="ITP",IF(ISBLANK(ORARIO!#REF!)=TRUE,"",ORARIO!#REF!),"")</f>
        <v/>
      </c>
      <c r="AD101" s="4" t="str">
        <f>IF('DOCENTI-CLASSI-MATERIE'!$B198="ITP",IF(ISBLANK(ORARIO!#REF!)=TRUE,"",ORARIO!#REF!),"")</f>
        <v/>
      </c>
      <c r="AE101" s="6" t="str">
        <f>IF('DOCENTI-CLASSI-MATERIE'!$B198="ITP",IF(ISBLANK(ORARIO!#REF!)=TRUE,"",ORARIO!#REF!),"")</f>
        <v/>
      </c>
      <c r="AF101" s="5" t="str">
        <f>IF('DOCENTI-CLASSI-MATERIE'!$B198="ITP",IF(ISBLANK(ORARIO!T101)=TRUE,"",ORARIO!T101),"")</f>
        <v/>
      </c>
      <c r="AG101" s="4" t="str">
        <f>IF('DOCENTI-CLASSI-MATERIE'!$B198="ITP",IF(ISBLANK(ORARIO!U101)=TRUE,"",ORARIO!U101),"")</f>
        <v/>
      </c>
      <c r="AH101" s="4" t="str">
        <f>IF('DOCENTI-CLASSI-MATERIE'!$B198="ITP",IF(ISBLANK(ORARIO!V101)=TRUE,"",ORARIO!V101),"")</f>
        <v/>
      </c>
      <c r="AI101" s="4" t="str">
        <f>IF('DOCENTI-CLASSI-MATERIE'!$B198="ITP",IF(ISBLANK(ORARIO!W101)=TRUE,"",ORARIO!W101),"")</f>
        <v/>
      </c>
      <c r="AJ101" s="4" t="str">
        <f>IF('DOCENTI-CLASSI-MATERIE'!$B198="ITP",IF(ISBLANK(ORARIO!X101)=TRUE,"",ORARIO!X101),"")</f>
        <v/>
      </c>
      <c r="AK101" s="4" t="str">
        <f>IF('DOCENTI-CLASSI-MATERIE'!$B198="ITP",IF(ISBLANK(ORARIO!Y101)=TRUE,"",ORARIO!Y101),"")</f>
        <v/>
      </c>
      <c r="AL101" s="4" t="str">
        <f>IF('DOCENTI-CLASSI-MATERIE'!$B198="ITP",IF(ISBLANK(ORARIO!#REF!)=TRUE,"",ORARIO!#REF!),"")</f>
        <v/>
      </c>
      <c r="AM101" s="4" t="str">
        <f>IF('DOCENTI-CLASSI-MATERIE'!$B198="ITP",IF(ISBLANK(ORARIO!#REF!)=TRUE,"",ORARIO!#REF!),"")</f>
        <v/>
      </c>
      <c r="AN101" s="4" t="str">
        <f>IF('DOCENTI-CLASSI-MATERIE'!$B198="ITP",IF(ISBLANK(ORARIO!#REF!)=TRUE,"",ORARIO!#REF!),"")</f>
        <v/>
      </c>
      <c r="AO101" s="6" t="str">
        <f>IF('DOCENTI-CLASSI-MATERIE'!$B198="ITP",IF(ISBLANK(ORARIO!#REF!)=TRUE,"",ORARIO!#REF!),"")</f>
        <v/>
      </c>
      <c r="AP101" s="5" t="str">
        <f>IF('DOCENTI-CLASSI-MATERIE'!$B198="ITP",IF(ISBLANK(ORARIO!Z101)=TRUE,"",ORARIO!Z101),"")</f>
        <v/>
      </c>
      <c r="AQ101" s="4" t="str">
        <f>IF('DOCENTI-CLASSI-MATERIE'!$B198="ITP",IF(ISBLANK(ORARIO!AA101)=TRUE,"",ORARIO!AA101),"")</f>
        <v/>
      </c>
      <c r="AR101" s="4" t="str">
        <f>IF('DOCENTI-CLASSI-MATERIE'!$B198="ITP",IF(ISBLANK(ORARIO!AB101)=TRUE,"",ORARIO!AB101),"")</f>
        <v/>
      </c>
      <c r="AS101" s="4" t="str">
        <f>IF('DOCENTI-CLASSI-MATERIE'!$B198="ITP",IF(ISBLANK(ORARIO!AC101)=TRUE,"",ORARIO!AC101),"")</f>
        <v/>
      </c>
      <c r="AT101" s="4" t="str">
        <f>IF('DOCENTI-CLASSI-MATERIE'!$B198="ITP",IF(ISBLANK(ORARIO!AD101)=TRUE,"",ORARIO!AD101),"")</f>
        <v/>
      </c>
      <c r="AU101" s="4" t="str">
        <f>IF('DOCENTI-CLASSI-MATERIE'!$B198="ITP",IF(ISBLANK(ORARIO!#REF!)=TRUE,"",ORARIO!#REF!),"")</f>
        <v/>
      </c>
      <c r="AV101" s="4" t="str">
        <f>IF('DOCENTI-CLASSI-MATERIE'!$B198="ITP",IF(ISBLANK(ORARIO!#REF!)=TRUE,"",ORARIO!#REF!),"")</f>
        <v/>
      </c>
      <c r="AW101" s="4" t="str">
        <f>IF('DOCENTI-CLASSI-MATERIE'!$B198="ITP",IF(ISBLANK(ORARIO!#REF!)=TRUE,"",ORARIO!#REF!),"")</f>
        <v/>
      </c>
      <c r="AX101" s="4" t="str">
        <f>IF('DOCENTI-CLASSI-MATERIE'!$B198="ITP",IF(ISBLANK(ORARIO!#REF!)=TRUE,"",ORARIO!#REF!),"")</f>
        <v/>
      </c>
      <c r="AY101" s="6" t="str">
        <f>IF('DOCENTI-CLASSI-MATERIE'!$B198="ITP",IF(ISBLANK(ORARIO!#REF!)=TRUE,"",ORARIO!#REF!),"")</f>
        <v/>
      </c>
      <c r="AZ101" s="5" t="str">
        <f>IF('DOCENTI-CLASSI-MATERIE'!$B198="ITP",IF(ISBLANK(ORARIO!AE101)=TRUE,"",ORARIO!AE101),"")</f>
        <v/>
      </c>
      <c r="BA101" s="4" t="str">
        <f>IF('DOCENTI-CLASSI-MATERIE'!$B198="ITP",IF(ISBLANK(ORARIO!AF101)=TRUE,"",ORARIO!AF101),"")</f>
        <v/>
      </c>
      <c r="BB101" s="4" t="str">
        <f>IF('DOCENTI-CLASSI-MATERIE'!$B198="ITP",IF(ISBLANK(ORARIO!AG101)=TRUE,"",ORARIO!AG101),"")</f>
        <v/>
      </c>
      <c r="BC101" s="4" t="str">
        <f>IF('DOCENTI-CLASSI-MATERIE'!$B198="ITP",IF(ISBLANK(ORARIO!AH101)=TRUE,"",ORARIO!AH101),"")</f>
        <v/>
      </c>
      <c r="BD101" s="4" t="str">
        <f>IF('DOCENTI-CLASSI-MATERIE'!$B198="ITP",IF(ISBLANK(ORARIO!AI101)=TRUE,"",ORARIO!AI101),"")</f>
        <v/>
      </c>
      <c r="BE101" s="4" t="str">
        <f>IF('DOCENTI-CLASSI-MATERIE'!$B198="ITP",IF(ISBLANK(ORARIO!#REF!)=TRUE,"",ORARIO!#REF!),"")</f>
        <v/>
      </c>
      <c r="BF101" s="4" t="str">
        <f>IF('DOCENTI-CLASSI-MATERIE'!$B198="ITP",IF(ISBLANK(ORARIO!#REF!)=TRUE,"",ORARIO!#REF!),"")</f>
        <v/>
      </c>
      <c r="BG101" s="4" t="str">
        <f>IF('DOCENTI-CLASSI-MATERIE'!$B198="ITP",IF(ISBLANK(ORARIO!#REF!)=TRUE,"",ORARIO!#REF!),"")</f>
        <v/>
      </c>
      <c r="BH101" s="4" t="str">
        <f>IF('DOCENTI-CLASSI-MATERIE'!$B198="ITP",IF(ISBLANK(ORARIO!#REF!)=TRUE,"",ORARIO!#REF!),"")</f>
        <v/>
      </c>
      <c r="BI101" s="6" t="str">
        <f>IF('DOCENTI-CLASSI-MATERIE'!$B198="ITP",IF(ISBLANK(ORARIO!#REF!)=TRUE,"",ORARIO!#REF!),"")</f>
        <v/>
      </c>
    </row>
    <row r="102" spans="1:61" ht="20.100000000000001" customHeight="1" thickBot="1">
      <c r="A102" s="80" t="str">
        <f>IF('DOCENTI-CLASSI-MATERIE'!B200="ITP",'DOCENTI-CLASSI-MATERIE'!A200,"")</f>
        <v/>
      </c>
      <c r="B102" s="7" t="str">
        <f>IF('DOCENTI-CLASSI-MATERIE'!$B200="ITP",IF(ISBLANK(ORARIO!C102)=TRUE,"",ORARIO!C102),"")</f>
        <v/>
      </c>
      <c r="C102" s="8" t="str">
        <f>IF('DOCENTI-CLASSI-MATERIE'!$B200="ITP",IF(ISBLANK(ORARIO!D102)=TRUE,"",ORARIO!D102),"")</f>
        <v/>
      </c>
      <c r="D102" s="8" t="str">
        <f>IF('DOCENTI-CLASSI-MATERIE'!$B200="ITP",IF(ISBLANK(ORARIO!E102)=TRUE,"",ORARIO!E102),"")</f>
        <v/>
      </c>
      <c r="E102" s="8" t="str">
        <f>IF('DOCENTI-CLASSI-MATERIE'!$B200="ITP",IF(ISBLANK(ORARIO!F102)=TRUE,"",ORARIO!F102),"")</f>
        <v/>
      </c>
      <c r="F102" s="8" t="str">
        <f>IF('DOCENTI-CLASSI-MATERIE'!$B200="ITP",IF(ISBLANK(ORARIO!G102)=TRUE,"",ORARIO!G102),"")</f>
        <v/>
      </c>
      <c r="G102" s="8" t="str">
        <f>IF('DOCENTI-CLASSI-MATERIE'!$B200="ITP",IF(ISBLANK(ORARIO!#REF!)=TRUE,"",ORARIO!#REF!),"")</f>
        <v/>
      </c>
      <c r="H102" s="8" t="str">
        <f>IF('DOCENTI-CLASSI-MATERIE'!$B200="ITP",IF(ISBLANK(ORARIO!#REF!)=TRUE,"",ORARIO!#REF!),"")</f>
        <v/>
      </c>
      <c r="I102" s="8" t="str">
        <f>IF('DOCENTI-CLASSI-MATERIE'!$B200="ITP",IF(ISBLANK(ORARIO!#REF!)=TRUE,"",ORARIO!#REF!),"")</f>
        <v/>
      </c>
      <c r="J102" s="8" t="str">
        <f>IF('DOCENTI-CLASSI-MATERIE'!$B200="ITP",IF(ISBLANK(ORARIO!#REF!)=TRUE,"",ORARIO!#REF!),"")</f>
        <v/>
      </c>
      <c r="K102" s="9" t="str">
        <f>IF('DOCENTI-CLASSI-MATERIE'!$B200="ITP",IF(ISBLANK(ORARIO!#REF!)=TRUE,"",ORARIO!#REF!),"")</f>
        <v/>
      </c>
      <c r="L102" s="7" t="str">
        <f>IF('DOCENTI-CLASSI-MATERIE'!$B200="ITP",IF(ISBLANK(ORARIO!H102)=TRUE,"",ORARIO!H102),"")</f>
        <v/>
      </c>
      <c r="M102" s="8" t="str">
        <f>IF('DOCENTI-CLASSI-MATERIE'!$B200="ITP",IF(ISBLANK(ORARIO!I102)=TRUE,"",ORARIO!I102),"")</f>
        <v/>
      </c>
      <c r="N102" s="8" t="str">
        <f>IF('DOCENTI-CLASSI-MATERIE'!$B200="ITP",IF(ISBLANK(ORARIO!J102)=TRUE,"",ORARIO!J102),"")</f>
        <v/>
      </c>
      <c r="O102" s="8" t="str">
        <f>IF('DOCENTI-CLASSI-MATERIE'!$B200="ITP",IF(ISBLANK(ORARIO!K102)=TRUE,"",ORARIO!K102),"")</f>
        <v/>
      </c>
      <c r="P102" s="8" t="str">
        <f>IF('DOCENTI-CLASSI-MATERIE'!$B200="ITP",IF(ISBLANK(ORARIO!L102)=TRUE,"",ORARIO!L102),"")</f>
        <v/>
      </c>
      <c r="Q102" s="8" t="str">
        <f>IF('DOCENTI-CLASSI-MATERIE'!$B200="ITP",IF(ISBLANK(ORARIO!M102)=TRUE,"",ORARIO!M102),"")</f>
        <v/>
      </c>
      <c r="R102" s="8" t="str">
        <f>IF('DOCENTI-CLASSI-MATERIE'!$B200="ITP",IF(ISBLANK(ORARIO!#REF!)=TRUE,"",ORARIO!#REF!),"")</f>
        <v/>
      </c>
      <c r="S102" s="8" t="str">
        <f>IF('DOCENTI-CLASSI-MATERIE'!$B200="ITP",IF(ISBLANK(ORARIO!#REF!)=TRUE,"",ORARIO!#REF!),"")</f>
        <v/>
      </c>
      <c r="T102" s="8" t="str">
        <f>IF('DOCENTI-CLASSI-MATERIE'!$B200="ITP",IF(ISBLANK(ORARIO!#REF!)=TRUE,"",ORARIO!#REF!),"")</f>
        <v/>
      </c>
      <c r="U102" s="9" t="str">
        <f>IF('DOCENTI-CLASSI-MATERIE'!$B200="ITP",IF(ISBLANK(ORARIO!#REF!)=TRUE,"",ORARIO!#REF!),"")</f>
        <v/>
      </c>
      <c r="V102" s="7" t="str">
        <f>IF('DOCENTI-CLASSI-MATERIE'!$B200="ITP",IF(ISBLANK(ORARIO!N102)=TRUE,"",ORARIO!N102),"")</f>
        <v/>
      </c>
      <c r="W102" s="8" t="str">
        <f>IF('DOCENTI-CLASSI-MATERIE'!$B200="ITP",IF(ISBLANK(ORARIO!O102)=TRUE,"",ORARIO!O102),"")</f>
        <v/>
      </c>
      <c r="X102" s="8" t="str">
        <f>IF('DOCENTI-CLASSI-MATERIE'!$B200="ITP",IF(ISBLANK(ORARIO!P102)=TRUE,"",ORARIO!P102),"")</f>
        <v/>
      </c>
      <c r="Y102" s="8" t="str">
        <f>IF('DOCENTI-CLASSI-MATERIE'!$B200="ITP",IF(ISBLANK(ORARIO!Q102)=TRUE,"",ORARIO!Q102),"")</f>
        <v/>
      </c>
      <c r="Z102" s="8" t="str">
        <f>IF('DOCENTI-CLASSI-MATERIE'!$B200="ITP",IF(ISBLANK(ORARIO!R102)=TRUE,"",ORARIO!R102),"")</f>
        <v/>
      </c>
      <c r="AA102" s="8" t="str">
        <f>IF('DOCENTI-CLASSI-MATERIE'!$B200="ITP",IF(ISBLANK(ORARIO!S102)=TRUE,"",ORARIO!S102),"")</f>
        <v/>
      </c>
      <c r="AB102" s="8" t="str">
        <f>IF('DOCENTI-CLASSI-MATERIE'!$B200="ITP",IF(ISBLANK(ORARIO!#REF!)=TRUE,"",ORARIO!#REF!),"")</f>
        <v/>
      </c>
      <c r="AC102" s="8" t="str">
        <f>IF('DOCENTI-CLASSI-MATERIE'!$B200="ITP",IF(ISBLANK(ORARIO!#REF!)=TRUE,"",ORARIO!#REF!),"")</f>
        <v/>
      </c>
      <c r="AD102" s="8" t="str">
        <f>IF('DOCENTI-CLASSI-MATERIE'!$B200="ITP",IF(ISBLANK(ORARIO!#REF!)=TRUE,"",ORARIO!#REF!),"")</f>
        <v/>
      </c>
      <c r="AE102" s="9" t="str">
        <f>IF('DOCENTI-CLASSI-MATERIE'!$B200="ITP",IF(ISBLANK(ORARIO!#REF!)=TRUE,"",ORARIO!#REF!),"")</f>
        <v/>
      </c>
      <c r="AF102" s="7" t="str">
        <f>IF('DOCENTI-CLASSI-MATERIE'!$B200="ITP",IF(ISBLANK(ORARIO!T102)=TRUE,"",ORARIO!T102),"")</f>
        <v/>
      </c>
      <c r="AG102" s="8" t="str">
        <f>IF('DOCENTI-CLASSI-MATERIE'!$B200="ITP",IF(ISBLANK(ORARIO!U102)=TRUE,"",ORARIO!U102),"")</f>
        <v/>
      </c>
      <c r="AH102" s="8" t="str">
        <f>IF('DOCENTI-CLASSI-MATERIE'!$B200="ITP",IF(ISBLANK(ORARIO!V102)=TRUE,"",ORARIO!V102),"")</f>
        <v/>
      </c>
      <c r="AI102" s="8" t="str">
        <f>IF('DOCENTI-CLASSI-MATERIE'!$B200="ITP",IF(ISBLANK(ORARIO!W102)=TRUE,"",ORARIO!W102),"")</f>
        <v/>
      </c>
      <c r="AJ102" s="8" t="str">
        <f>IF('DOCENTI-CLASSI-MATERIE'!$B200="ITP",IF(ISBLANK(ORARIO!X102)=TRUE,"",ORARIO!X102),"")</f>
        <v/>
      </c>
      <c r="AK102" s="8" t="str">
        <f>IF('DOCENTI-CLASSI-MATERIE'!$B200="ITP",IF(ISBLANK(ORARIO!Y102)=TRUE,"",ORARIO!Y102),"")</f>
        <v/>
      </c>
      <c r="AL102" s="8" t="str">
        <f>IF('DOCENTI-CLASSI-MATERIE'!$B200="ITP",IF(ISBLANK(ORARIO!#REF!)=TRUE,"",ORARIO!#REF!),"")</f>
        <v/>
      </c>
      <c r="AM102" s="8" t="str">
        <f>IF('DOCENTI-CLASSI-MATERIE'!$B200="ITP",IF(ISBLANK(ORARIO!#REF!)=TRUE,"",ORARIO!#REF!),"")</f>
        <v/>
      </c>
      <c r="AN102" s="8" t="str">
        <f>IF('DOCENTI-CLASSI-MATERIE'!$B200="ITP",IF(ISBLANK(ORARIO!#REF!)=TRUE,"",ORARIO!#REF!),"")</f>
        <v/>
      </c>
      <c r="AO102" s="9" t="str">
        <f>IF('DOCENTI-CLASSI-MATERIE'!$B200="ITP",IF(ISBLANK(ORARIO!#REF!)=TRUE,"",ORARIO!#REF!),"")</f>
        <v/>
      </c>
      <c r="AP102" s="7" t="str">
        <f>IF('DOCENTI-CLASSI-MATERIE'!$B200="ITP",IF(ISBLANK(ORARIO!Z102)=TRUE,"",ORARIO!Z102),"")</f>
        <v/>
      </c>
      <c r="AQ102" s="8" t="str">
        <f>IF('DOCENTI-CLASSI-MATERIE'!$B200="ITP",IF(ISBLANK(ORARIO!AA102)=TRUE,"",ORARIO!AA102),"")</f>
        <v/>
      </c>
      <c r="AR102" s="8" t="str">
        <f>IF('DOCENTI-CLASSI-MATERIE'!$B200="ITP",IF(ISBLANK(ORARIO!AB102)=TRUE,"",ORARIO!AB102),"")</f>
        <v/>
      </c>
      <c r="AS102" s="8" t="str">
        <f>IF('DOCENTI-CLASSI-MATERIE'!$B200="ITP",IF(ISBLANK(ORARIO!AC102)=TRUE,"",ORARIO!AC102),"")</f>
        <v/>
      </c>
      <c r="AT102" s="8" t="str">
        <f>IF('DOCENTI-CLASSI-MATERIE'!$B200="ITP",IF(ISBLANK(ORARIO!AD102)=TRUE,"",ORARIO!AD102),"")</f>
        <v/>
      </c>
      <c r="AU102" s="8" t="str">
        <f>IF('DOCENTI-CLASSI-MATERIE'!$B200="ITP",IF(ISBLANK(ORARIO!#REF!)=TRUE,"",ORARIO!#REF!),"")</f>
        <v/>
      </c>
      <c r="AV102" s="8" t="str">
        <f>IF('DOCENTI-CLASSI-MATERIE'!$B200="ITP",IF(ISBLANK(ORARIO!#REF!)=TRUE,"",ORARIO!#REF!),"")</f>
        <v/>
      </c>
      <c r="AW102" s="8" t="str">
        <f>IF('DOCENTI-CLASSI-MATERIE'!$B200="ITP",IF(ISBLANK(ORARIO!#REF!)=TRUE,"",ORARIO!#REF!),"")</f>
        <v/>
      </c>
      <c r="AX102" s="8" t="str">
        <f>IF('DOCENTI-CLASSI-MATERIE'!$B200="ITP",IF(ISBLANK(ORARIO!#REF!)=TRUE,"",ORARIO!#REF!),"")</f>
        <v/>
      </c>
      <c r="AY102" s="9" t="str">
        <f>IF('DOCENTI-CLASSI-MATERIE'!$B200="ITP",IF(ISBLANK(ORARIO!#REF!)=TRUE,"",ORARIO!#REF!),"")</f>
        <v/>
      </c>
      <c r="AZ102" s="7" t="str">
        <f>IF('DOCENTI-CLASSI-MATERIE'!$B200="ITP",IF(ISBLANK(ORARIO!AE102)=TRUE,"",ORARIO!AE102),"")</f>
        <v/>
      </c>
      <c r="BA102" s="8" t="str">
        <f>IF('DOCENTI-CLASSI-MATERIE'!$B200="ITP",IF(ISBLANK(ORARIO!AF102)=TRUE,"",ORARIO!AF102),"")</f>
        <v/>
      </c>
      <c r="BB102" s="8" t="str">
        <f>IF('DOCENTI-CLASSI-MATERIE'!$B200="ITP",IF(ISBLANK(ORARIO!AG102)=TRUE,"",ORARIO!AG102),"")</f>
        <v/>
      </c>
      <c r="BC102" s="8" t="str">
        <f>IF('DOCENTI-CLASSI-MATERIE'!$B200="ITP",IF(ISBLANK(ORARIO!AH102)=TRUE,"",ORARIO!AH102),"")</f>
        <v/>
      </c>
      <c r="BD102" s="8" t="str">
        <f>IF('DOCENTI-CLASSI-MATERIE'!$B200="ITP",IF(ISBLANK(ORARIO!AI102)=TRUE,"",ORARIO!AI102),"")</f>
        <v/>
      </c>
      <c r="BE102" s="8" t="str">
        <f>IF('DOCENTI-CLASSI-MATERIE'!$B200="ITP",IF(ISBLANK(ORARIO!#REF!)=TRUE,"",ORARIO!#REF!),"")</f>
        <v/>
      </c>
      <c r="BF102" s="8" t="str">
        <f>IF('DOCENTI-CLASSI-MATERIE'!$B200="ITP",IF(ISBLANK(ORARIO!#REF!)=TRUE,"",ORARIO!#REF!),"")</f>
        <v/>
      </c>
      <c r="BG102" s="8" t="str">
        <f>IF('DOCENTI-CLASSI-MATERIE'!$B200="ITP",IF(ISBLANK(ORARIO!#REF!)=TRUE,"",ORARIO!#REF!),"")</f>
        <v/>
      </c>
      <c r="BH102" s="8" t="str">
        <f>IF('DOCENTI-CLASSI-MATERIE'!$B200="ITP",IF(ISBLANK(ORARIO!#REF!)=TRUE,"",ORARIO!#REF!),"")</f>
        <v/>
      </c>
      <c r="BI102" s="9" t="str">
        <f>IF('DOCENTI-CLASSI-MATERIE'!$B200="ITP",IF(ISBLANK(ORARIO!#REF!)=TRUE,"",ORARIO!#REF!),"")</f>
        <v/>
      </c>
    </row>
  </sheetData>
  <mergeCells count="6">
    <mergeCell ref="AP1:AY1"/>
    <mergeCell ref="AZ1:BI1"/>
    <mergeCell ref="B1:K1"/>
    <mergeCell ref="L1:U1"/>
    <mergeCell ref="V1:AE1"/>
    <mergeCell ref="AF1:A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4</vt:i4>
      </vt:variant>
    </vt:vector>
  </HeadingPairs>
  <TitlesOfParts>
    <vt:vector size="13" baseType="lpstr">
      <vt:lpstr>ORARIO</vt:lpstr>
      <vt:lpstr>ORARIO ISTITUTO</vt:lpstr>
      <vt:lpstr>ORARIO CLASSE</vt:lpstr>
      <vt:lpstr>ORARIO DOCENTE</vt:lpstr>
      <vt:lpstr>DOCENTI-CLASSI-MATERIE</vt:lpstr>
      <vt:lpstr>ELENCO DOCENTI</vt:lpstr>
      <vt:lpstr>ELENCO CLASSI</vt:lpstr>
      <vt:lpstr>ORARIO DOCENTI</vt:lpstr>
      <vt:lpstr>ORARIO ITP</vt:lpstr>
      <vt:lpstr>ORARIO!Area_stampa</vt:lpstr>
      <vt:lpstr>'ORARIO CLASSE'!Area_stampa</vt:lpstr>
      <vt:lpstr>'ORARIO DOCENTE'!Area_stampa</vt:lpstr>
      <vt:lpstr>'ORARIO ISTITUTO'!Area_stampa</vt:lpstr>
    </vt:vector>
  </TitlesOfParts>
  <Company>IAM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Matteo</dc:creator>
  <cp:lastModifiedBy>UA1</cp:lastModifiedBy>
  <cp:lastPrinted>2019-10-12T07:19:36Z</cp:lastPrinted>
  <dcterms:created xsi:type="dcterms:W3CDTF">2017-11-02T15:56:01Z</dcterms:created>
  <dcterms:modified xsi:type="dcterms:W3CDTF">2019-10-12T10:16:08Z</dcterms:modified>
</cp:coreProperties>
</file>