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sepideh\capgemini\LAN7\Progetti\con criticità\6669275\"/>
    </mc:Choice>
  </mc:AlternateContent>
  <xr:revisionPtr revIDLastSave="0" documentId="13_ncr:1_{0A6DD662-AAB2-4AA3-B8B3-141365CB8F9B}" xr6:coauthVersionLast="47" xr6:coauthVersionMax="47" xr10:uidLastSave="{00000000-0000-0000-0000-000000000000}"/>
  <bookViews>
    <workbookView xWindow="28680" yWindow="-2235" windowWidth="29040" windowHeight="15840" xr2:uid="{00000000-000D-0000-FFFF-FFFF00000000}"/>
  </bookViews>
  <sheets>
    <sheet name="Allegato 4" sheetId="1" r:id="rId1"/>
    <sheet name="Dettaglio Allegato 4" sheetId="2" r:id="rId2"/>
    <sheet name="Dettaglio DEI" sheetId="3" r:id="rId3"/>
  </sheets>
  <definedNames>
    <definedName name="_xlnm._FilterDatabase" localSheetId="1" hidden="1">'Dettaglio Allegato 4'!$A$1:$O$21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3" l="1"/>
  <c r="I2" i="3" s="1"/>
  <c r="I3" i="3" s="1"/>
  <c r="H5" i="3"/>
  <c r="J5" i="3" s="1"/>
  <c r="J2" i="3" s="1"/>
  <c r="J3" i="3" s="1"/>
  <c r="H2" i="3" l="1"/>
  <c r="H3" i="3" s="1"/>
</calcChain>
</file>

<file path=xl/sharedStrings.xml><?xml version="1.0" encoding="utf-8"?>
<sst xmlns="http://schemas.openxmlformats.org/spreadsheetml/2006/main" count="191" uniqueCount="97">
  <si>
    <t>Codice Articolo Convenzione</t>
  </si>
  <si>
    <t>Quantità</t>
  </si>
  <si>
    <t>Durata</t>
  </si>
  <si>
    <t>Prezzo Totale</t>
  </si>
  <si>
    <t>Note</t>
  </si>
  <si>
    <t>0000</t>
  </si>
  <si>
    <t>ISIS GROSSETO</t>
  </si>
  <si>
    <t>INS</t>
  </si>
  <si>
    <t>RL7-3</t>
  </si>
  <si>
    <t>R7L3-FORFFA</t>
  </si>
  <si>
    <t>*</t>
  </si>
  <si>
    <t>R7L3-FORFFA-C</t>
  </si>
  <si>
    <t>R7L3-FORFFA-M</t>
  </si>
  <si>
    <t>R7L3-FORFFA-M1</t>
  </si>
  <si>
    <t>R7L3-HPEACA</t>
  </si>
  <si>
    <t>R7L3-HPEACA-C</t>
  </si>
  <si>
    <t>R7L3-HPEACA-M</t>
  </si>
  <si>
    <t>R7L3-HPEACA-M1</t>
  </si>
  <si>
    <t>R7L3-HPET2</t>
  </si>
  <si>
    <t>R7L3-HPET2-C</t>
  </si>
  <si>
    <t>R7L3-HPET2-M</t>
  </si>
  <si>
    <t>R7L3-HPET2-M1</t>
  </si>
  <si>
    <t>R7L3-ADDFORN</t>
  </si>
  <si>
    <t>R7L3-INT25PDL</t>
  </si>
  <si>
    <t>R7L3-F9030</t>
  </si>
  <si>
    <t>R7L3-F9100</t>
  </si>
  <si>
    <t>R7L3-F9324</t>
  </si>
  <si>
    <t>R7L3-F9062</t>
  </si>
  <si>
    <t>R7L3-T3RCK33N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</si>
  <si>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</si>
  <si>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</si>
  <si>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</si>
  <si>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</si>
  <si>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</si>
  <si>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</si>
  <si>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</si>
  <si>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</si>
  <si>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</si>
  <si>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</si>
  <si>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</si>
  <si>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</si>
  <si>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Dispositivi di sicurezza</t>
  </si>
  <si>
    <t>Fornitura in opera Dispositivi di sicurezza Fortinet - Next Generation Firewall fascia alta</t>
  </si>
  <si>
    <t>FORTINET</t>
  </si>
  <si>
    <t>Pezzo</t>
  </si>
  <si>
    <t>FG-600E-BDL-950-12</t>
  </si>
  <si>
    <t>Servizi opzionali</t>
  </si>
  <si>
    <t>Configurazione Dispositivi di sicurezza - Next Generation Firewall fascia alta</t>
  </si>
  <si>
    <t>RTI - Vodafone-Converge</t>
  </si>
  <si>
    <t>Manutenzione mensile MP anno 1 Dispositivi di sicurezza - Next Generation Firewall fascia alta</t>
  </si>
  <si>
    <t>Pezzo/mese</t>
  </si>
  <si>
    <t>Manutenzione mensile MP successivo anno 1 Dispositivi di sicurezza - Next Generation Firewall fascia alta</t>
  </si>
  <si>
    <t>Fornitura in opera Dispositivi di sicurezza HPE - Network Access Control fascia alta</t>
  </si>
  <si>
    <t>HPE</t>
  </si>
  <si>
    <t>JZ508A-1000C</t>
  </si>
  <si>
    <t>Configurazione Dispositivi di sicurezza - Network Access Control fascia alta</t>
  </si>
  <si>
    <t>Manutenzione mensile MP anno 1 Dispositivi di sicurezza - Network Access Control fascia alta</t>
  </si>
  <si>
    <t>Manutenzione mensile MP successivo anno 1 Dispositivi di sicurezza - Network Access Control fascia alta</t>
  </si>
  <si>
    <t>Switch</t>
  </si>
  <si>
    <t>Fornitura in opera Switch di tipo 2 HPE</t>
  </si>
  <si>
    <t>JL261AC</t>
  </si>
  <si>
    <t>Configurazione Switch di tipo 2</t>
  </si>
  <si>
    <t>Manutenzione mensile MP anno 1 Switch di tipo 2</t>
  </si>
  <si>
    <t>Manutenzione mensile MP successivo anno 1 Switch di tipo 2</t>
  </si>
  <si>
    <t>Servizi</t>
  </si>
  <si>
    <t>Addestramento sulla fornitura</t>
  </si>
  <si>
    <t>Ora</t>
  </si>
  <si>
    <t>Servizio di intervento su PDL - Pacchetto per 25 PDL</t>
  </si>
  <si>
    <t>Pacchetto di lavorazioni</t>
  </si>
  <si>
    <t>Cablaggio strutturato</t>
  </si>
  <si>
    <t>Fornitura in opera Guida patch orizzontale altezza 1U</t>
  </si>
  <si>
    <t>TECNOSTEEL</t>
  </si>
  <si>
    <t>F9030</t>
  </si>
  <si>
    <t>Fornitura in opera Ripiano fisso</t>
  </si>
  <si>
    <t>F9100</t>
  </si>
  <si>
    <t>Fornitura in opera Armadi a rack - tetto con spazzole per ingresso cavi</t>
  </si>
  <si>
    <t>F9324</t>
  </si>
  <si>
    <t>Fornitura in opera Gruppo di ventilazione a tetto</t>
  </si>
  <si>
    <t>F9062</t>
  </si>
  <si>
    <t>Fornitura in opera Armadio rack di tipo 3 da 33U - nero, profondo 800mm, di larghezza 800mm</t>
  </si>
  <si>
    <t>F8833NCONSIP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</si>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</sst>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>
      <alignment horizontal="center" vertical="center" wrapText="1"/>
    </xf>
    <xf numFmtId="0" fontId="2" fillId="0" borderId="1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2" borderId="1" xfId="1" applyAlignment="1">
      <alignment horizontal="center" vertical="center" wrapText="1"/>
    </xf>
    <xf numFmtId="0" fontId="2" fillId="0" borderId="1" xfId="2"/>
    <xf numFmtId="4" fontId="1" fillId="0" borderId="1" xfId="0" applyNumberFormat="1" applyFont="1" applyBorder="1"/>
    <xf numFmtId="4" fontId="2" fillId="0" borderId="1" xfId="2" applyNumberFormat="1"/>
    <xf numFmtId="0" fontId="0" fillId="0" borderId="0" xfId="0"/>
    <xf numFmtId="0" fontId="1" fillId="0" borderId="1" xfId="2" applyFont="1"/>
    <xf numFmtId="0" fontId="2" fillId="0" borderId="1" xfId="2"/>
    <xf numFmtId="10" fontId="1" fillId="0" borderId="0" xfId="0" applyNumberFormat="1" applyFont="1"/>
  </cellXfs>
  <cellStyles count="3">
    <cellStyle name="dei-normale" xfId="2" xr:uid="{00000000-0005-0000-0000-000002000000}"/>
    <cellStyle name="dei-titoli" xfId="1" xr:uid="{00000000-0005-0000-0000-000001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D34" sqref="D34"/>
    </sheetView>
  </sheetViews>
  <sheetFormatPr defaultRowHeight="14.5" x14ac:dyDescent="0.35"/>
  <cols>
    <col min="1" max="1" width="27" customWidth="1"/>
    <col min="2" max="2" width="8" customWidth="1"/>
    <col min="3" max="3" width="6" customWidth="1"/>
    <col min="4" max="4" width="13" customWidth="1"/>
    <col min="5" max="7" width="4" customWidth="1"/>
    <col min="8" max="8" width="10" customWidth="1"/>
    <col min="9" max="9" width="13" customWidth="1"/>
    <col min="10" max="10" width="4" customWidth="1"/>
    <col min="11" max="11" width="5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t="s">
        <v>5</v>
      </c>
      <c r="H1" s="2">
        <v>44531</v>
      </c>
      <c r="I1" t="s">
        <v>6</v>
      </c>
      <c r="J1" t="s">
        <v>7</v>
      </c>
      <c r="K1" t="s">
        <v>8</v>
      </c>
    </row>
    <row r="2" spans="1:11" x14ac:dyDescent="0.35">
      <c r="A2" t="s">
        <v>9</v>
      </c>
      <c r="B2" s="3">
        <v>1</v>
      </c>
      <c r="D2" s="3">
        <v>6547.79</v>
      </c>
      <c r="E2" t="s">
        <v>10</v>
      </c>
    </row>
    <row r="3" spans="1:11" x14ac:dyDescent="0.35">
      <c r="A3" t="s">
        <v>11</v>
      </c>
      <c r="B3" s="3">
        <v>1</v>
      </c>
      <c r="D3" s="3">
        <v>409.24</v>
      </c>
      <c r="E3" t="s">
        <v>10</v>
      </c>
    </row>
    <row r="4" spans="1:11" x14ac:dyDescent="0.35">
      <c r="A4" t="s">
        <v>12</v>
      </c>
      <c r="B4" s="3">
        <v>1</v>
      </c>
      <c r="C4">
        <v>12</v>
      </c>
      <c r="D4" s="3">
        <v>155.63999999999999</v>
      </c>
      <c r="E4" t="s">
        <v>10</v>
      </c>
    </row>
    <row r="5" spans="1:11" x14ac:dyDescent="0.35">
      <c r="A5" t="s">
        <v>13</v>
      </c>
      <c r="B5" s="3">
        <v>1</v>
      </c>
      <c r="C5">
        <v>36</v>
      </c>
      <c r="D5" s="3">
        <v>622.79999999999995</v>
      </c>
      <c r="E5" t="s">
        <v>10</v>
      </c>
    </row>
    <row r="6" spans="1:11" x14ac:dyDescent="0.35">
      <c r="A6" t="s">
        <v>14</v>
      </c>
      <c r="B6" s="3">
        <v>1</v>
      </c>
      <c r="D6" s="3">
        <v>11281.09</v>
      </c>
      <c r="E6" t="s">
        <v>10</v>
      </c>
    </row>
    <row r="7" spans="1:11" x14ac:dyDescent="0.35">
      <c r="A7" t="s">
        <v>15</v>
      </c>
      <c r="B7" s="3">
        <v>1</v>
      </c>
      <c r="D7" s="3">
        <v>705.07</v>
      </c>
      <c r="E7" t="s">
        <v>10</v>
      </c>
    </row>
    <row r="8" spans="1:11" x14ac:dyDescent="0.35">
      <c r="A8" t="s">
        <v>16</v>
      </c>
      <c r="B8" s="3">
        <v>1</v>
      </c>
      <c r="C8">
        <v>12</v>
      </c>
      <c r="D8" s="3">
        <v>268.2</v>
      </c>
      <c r="E8" t="s">
        <v>10</v>
      </c>
    </row>
    <row r="9" spans="1:11" x14ac:dyDescent="0.35">
      <c r="A9" t="s">
        <v>17</v>
      </c>
      <c r="B9" s="3">
        <v>1</v>
      </c>
      <c r="C9">
        <v>36</v>
      </c>
      <c r="D9" s="3">
        <v>1072.8</v>
      </c>
      <c r="E9" t="s">
        <v>10</v>
      </c>
    </row>
    <row r="10" spans="1:11" x14ac:dyDescent="0.35">
      <c r="A10" t="s">
        <v>18</v>
      </c>
      <c r="B10" s="3">
        <v>4</v>
      </c>
      <c r="D10" s="3">
        <v>1724.68</v>
      </c>
      <c r="E10" t="s">
        <v>10</v>
      </c>
    </row>
    <row r="11" spans="1:11" x14ac:dyDescent="0.35">
      <c r="A11" t="s">
        <v>19</v>
      </c>
      <c r="B11" s="3">
        <v>4</v>
      </c>
      <c r="D11" s="3">
        <v>50.36</v>
      </c>
      <c r="E11" t="s">
        <v>10</v>
      </c>
    </row>
    <row r="12" spans="1:11" x14ac:dyDescent="0.35">
      <c r="A12" t="s">
        <v>20</v>
      </c>
      <c r="B12" s="3">
        <v>4</v>
      </c>
      <c r="C12">
        <v>12</v>
      </c>
      <c r="D12" s="3">
        <v>40.799999999999997</v>
      </c>
      <c r="E12" t="s">
        <v>10</v>
      </c>
    </row>
    <row r="13" spans="1:11" x14ac:dyDescent="0.35">
      <c r="A13" t="s">
        <v>21</v>
      </c>
      <c r="B13" s="3">
        <v>4</v>
      </c>
      <c r="C13">
        <v>36</v>
      </c>
      <c r="D13" s="3">
        <v>164.16</v>
      </c>
      <c r="E13" t="s">
        <v>10</v>
      </c>
    </row>
    <row r="14" spans="1:11" x14ac:dyDescent="0.35">
      <c r="A14" t="s">
        <v>22</v>
      </c>
      <c r="B14" s="3">
        <v>28</v>
      </c>
      <c r="D14" s="3">
        <v>816.76</v>
      </c>
    </row>
    <row r="15" spans="1:11" x14ac:dyDescent="0.35">
      <c r="A15" t="s">
        <v>23</v>
      </c>
      <c r="B15" s="3">
        <v>10</v>
      </c>
      <c r="D15" s="3">
        <v>5079.3999999999996</v>
      </c>
    </row>
    <row r="16" spans="1:11" x14ac:dyDescent="0.35">
      <c r="A16" t="s">
        <v>24</v>
      </c>
      <c r="B16" s="3">
        <v>1</v>
      </c>
      <c r="D16" s="3">
        <v>2.79</v>
      </c>
    </row>
    <row r="17" spans="1:5" x14ac:dyDescent="0.35">
      <c r="A17" t="s">
        <v>25</v>
      </c>
      <c r="B17" s="3">
        <v>1</v>
      </c>
      <c r="D17" s="3">
        <v>10.26</v>
      </c>
    </row>
    <row r="18" spans="1:5" x14ac:dyDescent="0.35">
      <c r="A18" t="s">
        <v>26</v>
      </c>
      <c r="B18" s="3">
        <v>1</v>
      </c>
      <c r="D18" s="3">
        <v>12.72</v>
      </c>
    </row>
    <row r="19" spans="1:5" x14ac:dyDescent="0.35">
      <c r="A19" t="s">
        <v>27</v>
      </c>
      <c r="B19" s="3">
        <v>1</v>
      </c>
      <c r="D19" s="3">
        <v>37.46</v>
      </c>
    </row>
    <row r="20" spans="1:5" x14ac:dyDescent="0.35">
      <c r="A20" t="s">
        <v>28</v>
      </c>
      <c r="B20" s="3">
        <v>1</v>
      </c>
      <c r="D20" s="3">
        <v>383.46</v>
      </c>
    </row>
    <row r="21" spans="1:5" x14ac:dyDescent="0.35">
      <c r="A21" s="1"/>
      <c r="B21" s="1"/>
      <c r="C21" s="1"/>
      <c r="D21" s="4">
        <v>29385.48</v>
      </c>
      <c r="E21" s="1" t="s">
        <v>29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workbookViewId="0">
      <selection activeCell="E2" sqref="E2:F20"/>
    </sheetView>
  </sheetViews>
  <sheetFormatPr defaultRowHeight="14.5" x14ac:dyDescent="0.35"/>
  <cols>
    <col min="1" max="1" width="24" customWidth="1"/>
    <col min="2" max="2" width="27" customWidth="1"/>
    <col min="3" max="3" width="105" customWidth="1"/>
    <col min="4" max="4" width="23" customWidth="1"/>
    <col min="5" max="5" width="8" customWidth="1"/>
    <col min="6" max="6" width="6" customWidth="1"/>
    <col min="7" max="7" width="24" customWidth="1"/>
    <col min="8" max="8" width="16" customWidth="1"/>
    <col min="9" max="9" width="10" customWidth="1"/>
    <col min="10" max="13" width="20" customWidth="1"/>
    <col min="14" max="14" width="26" customWidth="1"/>
    <col min="15" max="17" width="4" customWidth="1"/>
    <col min="18" max="18" width="10" customWidth="1"/>
    <col min="19" max="19" width="13" customWidth="1"/>
    <col min="20" max="20" width="4" customWidth="1"/>
    <col min="21" max="21" width="5" customWidth="1"/>
  </cols>
  <sheetData>
    <row r="1" spans="1:21" x14ac:dyDescent="0.35">
      <c r="A1" s="1" t="s">
        <v>30</v>
      </c>
      <c r="B1" s="1" t="s">
        <v>0</v>
      </c>
      <c r="C1" s="1" t="s">
        <v>31</v>
      </c>
      <c r="D1" s="1" t="s">
        <v>32</v>
      </c>
      <c r="E1" s="1" t="s">
        <v>1</v>
      </c>
      <c r="F1" s="1" t="s">
        <v>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</v>
      </c>
      <c r="P1" s="1"/>
      <c r="Q1" t="s">
        <v>5</v>
      </c>
      <c r="R1" s="2">
        <v>44531</v>
      </c>
      <c r="S1" t="s">
        <v>6</v>
      </c>
      <c r="T1" t="s">
        <v>7</v>
      </c>
      <c r="U1" t="s">
        <v>8</v>
      </c>
    </row>
    <row r="2" spans="1:21" x14ac:dyDescent="0.35">
      <c r="A2" t="s">
        <v>41</v>
      </c>
      <c r="B2" t="s">
        <v>9</v>
      </c>
      <c r="C2" t="s">
        <v>42</v>
      </c>
      <c r="D2" t="s">
        <v>43</v>
      </c>
      <c r="E2" s="3">
        <v>1</v>
      </c>
      <c r="G2" t="s">
        <v>44</v>
      </c>
      <c r="H2" s="3">
        <v>6547.79</v>
      </c>
      <c r="I2" s="3">
        <v>6547.79</v>
      </c>
      <c r="J2" s="3">
        <v>0</v>
      </c>
      <c r="K2" s="3">
        <v>0</v>
      </c>
      <c r="L2" s="3">
        <v>0</v>
      </c>
      <c r="M2" s="3">
        <v>0</v>
      </c>
      <c r="N2" t="s">
        <v>45</v>
      </c>
      <c r="O2" t="s">
        <v>10</v>
      </c>
    </row>
    <row r="3" spans="1:21" x14ac:dyDescent="0.35">
      <c r="A3" t="s">
        <v>46</v>
      </c>
      <c r="B3" t="s">
        <v>11</v>
      </c>
      <c r="C3" t="s">
        <v>47</v>
      </c>
      <c r="D3" t="s">
        <v>48</v>
      </c>
      <c r="E3" s="3">
        <v>1</v>
      </c>
      <c r="G3" t="s">
        <v>44</v>
      </c>
      <c r="H3" s="3">
        <v>409.24</v>
      </c>
      <c r="I3" s="3">
        <v>409.24</v>
      </c>
      <c r="J3" s="3">
        <v>0</v>
      </c>
      <c r="K3" s="3">
        <v>0</v>
      </c>
      <c r="L3" s="3">
        <v>0</v>
      </c>
      <c r="M3" s="3">
        <v>0</v>
      </c>
      <c r="O3" t="s">
        <v>10</v>
      </c>
    </row>
    <row r="4" spans="1:21" x14ac:dyDescent="0.35">
      <c r="A4" t="s">
        <v>46</v>
      </c>
      <c r="B4" t="s">
        <v>12</v>
      </c>
      <c r="C4" t="s">
        <v>49</v>
      </c>
      <c r="D4" t="s">
        <v>48</v>
      </c>
      <c r="E4" s="3">
        <v>1</v>
      </c>
      <c r="F4">
        <v>12</v>
      </c>
      <c r="G4" t="s">
        <v>50</v>
      </c>
      <c r="H4" s="3">
        <v>12.97</v>
      </c>
      <c r="I4" s="3">
        <v>0</v>
      </c>
      <c r="J4" s="3">
        <v>155.63999999999999</v>
      </c>
      <c r="K4" s="3">
        <v>0</v>
      </c>
      <c r="L4" s="3">
        <v>0</v>
      </c>
      <c r="M4" s="3">
        <v>0</v>
      </c>
      <c r="O4" t="s">
        <v>10</v>
      </c>
    </row>
    <row r="5" spans="1:21" x14ac:dyDescent="0.35">
      <c r="A5" t="s">
        <v>46</v>
      </c>
      <c r="B5" t="s">
        <v>13</v>
      </c>
      <c r="C5" t="s">
        <v>51</v>
      </c>
      <c r="D5" t="s">
        <v>48</v>
      </c>
      <c r="E5" s="3">
        <v>1</v>
      </c>
      <c r="F5">
        <v>36</v>
      </c>
      <c r="G5" t="s">
        <v>50</v>
      </c>
      <c r="H5" s="3">
        <v>17.3</v>
      </c>
      <c r="I5" s="3">
        <v>0</v>
      </c>
      <c r="J5" s="3">
        <v>0</v>
      </c>
      <c r="K5" s="3">
        <v>207.6</v>
      </c>
      <c r="L5" s="3">
        <v>207.6</v>
      </c>
      <c r="M5" s="3">
        <v>207.6</v>
      </c>
      <c r="O5" t="s">
        <v>10</v>
      </c>
    </row>
    <row r="6" spans="1:21" x14ac:dyDescent="0.35">
      <c r="A6" t="s">
        <v>41</v>
      </c>
      <c r="B6" t="s">
        <v>14</v>
      </c>
      <c r="C6" t="s">
        <v>52</v>
      </c>
      <c r="D6" t="s">
        <v>53</v>
      </c>
      <c r="E6" s="3">
        <v>1</v>
      </c>
      <c r="G6" t="s">
        <v>44</v>
      </c>
      <c r="H6" s="3">
        <v>11281.09</v>
      </c>
      <c r="I6" s="3">
        <v>11281.09</v>
      </c>
      <c r="J6" s="3">
        <v>0</v>
      </c>
      <c r="K6" s="3">
        <v>0</v>
      </c>
      <c r="L6" s="3">
        <v>0</v>
      </c>
      <c r="M6" s="3">
        <v>0</v>
      </c>
      <c r="N6" t="s">
        <v>54</v>
      </c>
      <c r="O6" t="s">
        <v>10</v>
      </c>
    </row>
    <row r="7" spans="1:21" x14ac:dyDescent="0.35">
      <c r="A7" t="s">
        <v>46</v>
      </c>
      <c r="B7" t="s">
        <v>15</v>
      </c>
      <c r="C7" t="s">
        <v>55</v>
      </c>
      <c r="D7" t="s">
        <v>48</v>
      </c>
      <c r="E7" s="3">
        <v>1</v>
      </c>
      <c r="G7" t="s">
        <v>44</v>
      </c>
      <c r="H7" s="3">
        <v>705.07</v>
      </c>
      <c r="I7" s="3">
        <v>705.07</v>
      </c>
      <c r="J7" s="3">
        <v>0</v>
      </c>
      <c r="K7" s="3">
        <v>0</v>
      </c>
      <c r="L7" s="3">
        <v>0</v>
      </c>
      <c r="M7" s="3">
        <v>0</v>
      </c>
      <c r="O7" t="s">
        <v>10</v>
      </c>
    </row>
    <row r="8" spans="1:21" x14ac:dyDescent="0.35">
      <c r="A8" t="s">
        <v>46</v>
      </c>
      <c r="B8" t="s">
        <v>16</v>
      </c>
      <c r="C8" t="s">
        <v>56</v>
      </c>
      <c r="D8" t="s">
        <v>48</v>
      </c>
      <c r="E8" s="3">
        <v>1</v>
      </c>
      <c r="F8">
        <v>12</v>
      </c>
      <c r="G8" t="s">
        <v>50</v>
      </c>
      <c r="H8" s="3">
        <v>22.35</v>
      </c>
      <c r="I8" s="3">
        <v>0</v>
      </c>
      <c r="J8" s="3">
        <v>268.2</v>
      </c>
      <c r="K8" s="3">
        <v>0</v>
      </c>
      <c r="L8" s="3">
        <v>0</v>
      </c>
      <c r="M8" s="3">
        <v>0</v>
      </c>
      <c r="O8" t="s">
        <v>10</v>
      </c>
    </row>
    <row r="9" spans="1:21" x14ac:dyDescent="0.35">
      <c r="A9" t="s">
        <v>46</v>
      </c>
      <c r="B9" t="s">
        <v>17</v>
      </c>
      <c r="C9" t="s">
        <v>57</v>
      </c>
      <c r="D9" t="s">
        <v>48</v>
      </c>
      <c r="E9" s="3">
        <v>1</v>
      </c>
      <c r="F9">
        <v>36</v>
      </c>
      <c r="G9" t="s">
        <v>50</v>
      </c>
      <c r="H9" s="3">
        <v>29.8</v>
      </c>
      <c r="I9" s="3">
        <v>0</v>
      </c>
      <c r="J9" s="3">
        <v>0</v>
      </c>
      <c r="K9" s="3">
        <v>357.6</v>
      </c>
      <c r="L9" s="3">
        <v>357.6</v>
      </c>
      <c r="M9" s="3">
        <v>357.6</v>
      </c>
      <c r="O9" t="s">
        <v>10</v>
      </c>
    </row>
    <row r="10" spans="1:21" x14ac:dyDescent="0.35">
      <c r="A10" t="s">
        <v>58</v>
      </c>
      <c r="B10" t="s">
        <v>18</v>
      </c>
      <c r="C10" t="s">
        <v>59</v>
      </c>
      <c r="D10" t="s">
        <v>53</v>
      </c>
      <c r="E10" s="3">
        <v>4</v>
      </c>
      <c r="G10" t="s">
        <v>44</v>
      </c>
      <c r="H10" s="3">
        <v>431.17</v>
      </c>
      <c r="I10" s="3">
        <v>1724.68</v>
      </c>
      <c r="J10" s="3">
        <v>0</v>
      </c>
      <c r="K10" s="3">
        <v>0</v>
      </c>
      <c r="L10" s="3">
        <v>0</v>
      </c>
      <c r="M10" s="3">
        <v>0</v>
      </c>
      <c r="N10" t="s">
        <v>60</v>
      </c>
      <c r="O10" t="s">
        <v>10</v>
      </c>
    </row>
    <row r="11" spans="1:21" x14ac:dyDescent="0.35">
      <c r="A11" t="s">
        <v>46</v>
      </c>
      <c r="B11" t="s">
        <v>19</v>
      </c>
      <c r="C11" t="s">
        <v>61</v>
      </c>
      <c r="D11" t="s">
        <v>48</v>
      </c>
      <c r="E11" s="3">
        <v>4</v>
      </c>
      <c r="G11" t="s">
        <v>44</v>
      </c>
      <c r="H11" s="3">
        <v>12.59</v>
      </c>
      <c r="I11" s="3">
        <v>50.36</v>
      </c>
      <c r="J11" s="3">
        <v>0</v>
      </c>
      <c r="K11" s="3">
        <v>0</v>
      </c>
      <c r="L11" s="3">
        <v>0</v>
      </c>
      <c r="M11" s="3">
        <v>0</v>
      </c>
      <c r="O11" t="s">
        <v>10</v>
      </c>
    </row>
    <row r="12" spans="1:21" x14ac:dyDescent="0.35">
      <c r="A12" t="s">
        <v>46</v>
      </c>
      <c r="B12" t="s">
        <v>20</v>
      </c>
      <c r="C12" t="s">
        <v>62</v>
      </c>
      <c r="D12" t="s">
        <v>48</v>
      </c>
      <c r="E12" s="3">
        <v>4</v>
      </c>
      <c r="F12">
        <v>12</v>
      </c>
      <c r="G12" t="s">
        <v>50</v>
      </c>
      <c r="H12" s="3">
        <v>0.85</v>
      </c>
      <c r="I12" s="3">
        <v>0</v>
      </c>
      <c r="J12" s="3">
        <v>40.799999999999997</v>
      </c>
      <c r="K12" s="3">
        <v>0</v>
      </c>
      <c r="L12" s="3">
        <v>0</v>
      </c>
      <c r="M12" s="3">
        <v>0</v>
      </c>
      <c r="O12" t="s">
        <v>10</v>
      </c>
    </row>
    <row r="13" spans="1:21" x14ac:dyDescent="0.35">
      <c r="A13" t="s">
        <v>46</v>
      </c>
      <c r="B13" t="s">
        <v>21</v>
      </c>
      <c r="C13" t="s">
        <v>63</v>
      </c>
      <c r="D13" t="s">
        <v>48</v>
      </c>
      <c r="E13" s="3">
        <v>4</v>
      </c>
      <c r="F13">
        <v>36</v>
      </c>
      <c r="G13" t="s">
        <v>50</v>
      </c>
      <c r="H13" s="3">
        <v>1.1399999999999999</v>
      </c>
      <c r="I13" s="3">
        <v>0</v>
      </c>
      <c r="J13" s="3">
        <v>0</v>
      </c>
      <c r="K13" s="3">
        <v>54.72</v>
      </c>
      <c r="L13" s="3">
        <v>54.72</v>
      </c>
      <c r="M13" s="3">
        <v>54.72</v>
      </c>
      <c r="O13" t="s">
        <v>10</v>
      </c>
    </row>
    <row r="14" spans="1:21" x14ac:dyDescent="0.35">
      <c r="A14" t="s">
        <v>64</v>
      </c>
      <c r="B14" t="s">
        <v>22</v>
      </c>
      <c r="C14" t="s">
        <v>65</v>
      </c>
      <c r="D14" t="s">
        <v>48</v>
      </c>
      <c r="E14" s="3">
        <v>28</v>
      </c>
      <c r="G14" t="s">
        <v>66</v>
      </c>
      <c r="H14" s="3">
        <v>29.17</v>
      </c>
      <c r="I14" s="3">
        <v>816.76</v>
      </c>
      <c r="J14" s="3">
        <v>0</v>
      </c>
      <c r="K14" s="3">
        <v>0</v>
      </c>
      <c r="L14" s="3">
        <v>0</v>
      </c>
      <c r="M14" s="3">
        <v>0</v>
      </c>
    </row>
    <row r="15" spans="1:21" x14ac:dyDescent="0.35">
      <c r="A15" t="s">
        <v>64</v>
      </c>
      <c r="B15" t="s">
        <v>23</v>
      </c>
      <c r="C15" t="s">
        <v>67</v>
      </c>
      <c r="D15" t="s">
        <v>48</v>
      </c>
      <c r="E15" s="3">
        <v>10</v>
      </c>
      <c r="G15" t="s">
        <v>68</v>
      </c>
      <c r="H15" s="3">
        <v>507.94</v>
      </c>
      <c r="I15" s="3">
        <v>5079.3999999999996</v>
      </c>
      <c r="J15" s="3">
        <v>0</v>
      </c>
      <c r="K15" s="3">
        <v>0</v>
      </c>
      <c r="L15" s="3">
        <v>0</v>
      </c>
      <c r="M15" s="3">
        <v>0</v>
      </c>
    </row>
    <row r="16" spans="1:21" x14ac:dyDescent="0.35">
      <c r="A16" t="s">
        <v>69</v>
      </c>
      <c r="B16" t="s">
        <v>24</v>
      </c>
      <c r="C16" t="s">
        <v>70</v>
      </c>
      <c r="D16" t="s">
        <v>71</v>
      </c>
      <c r="E16" s="3">
        <v>1</v>
      </c>
      <c r="G16" t="s">
        <v>44</v>
      </c>
      <c r="H16" s="3">
        <v>2.79</v>
      </c>
      <c r="I16" s="3">
        <v>2.79</v>
      </c>
      <c r="J16" s="3">
        <v>0</v>
      </c>
      <c r="K16" s="3">
        <v>0</v>
      </c>
      <c r="L16" s="3">
        <v>0</v>
      </c>
      <c r="M16" s="3">
        <v>0</v>
      </c>
      <c r="N16" t="s">
        <v>72</v>
      </c>
    </row>
    <row r="17" spans="1:14" x14ac:dyDescent="0.35">
      <c r="A17" t="s">
        <v>69</v>
      </c>
      <c r="B17" t="s">
        <v>25</v>
      </c>
      <c r="C17" t="s">
        <v>73</v>
      </c>
      <c r="D17" t="s">
        <v>71</v>
      </c>
      <c r="E17" s="3">
        <v>1</v>
      </c>
      <c r="G17" t="s">
        <v>44</v>
      </c>
      <c r="H17" s="3">
        <v>10.26</v>
      </c>
      <c r="I17" s="3">
        <v>10.26</v>
      </c>
      <c r="J17" s="3">
        <v>0</v>
      </c>
      <c r="K17" s="3">
        <v>0</v>
      </c>
      <c r="L17" s="3">
        <v>0</v>
      </c>
      <c r="M17" s="3">
        <v>0</v>
      </c>
      <c r="N17" t="s">
        <v>74</v>
      </c>
    </row>
    <row r="18" spans="1:14" x14ac:dyDescent="0.35">
      <c r="A18" t="s">
        <v>69</v>
      </c>
      <c r="B18" t="s">
        <v>26</v>
      </c>
      <c r="C18" t="s">
        <v>75</v>
      </c>
      <c r="D18" t="s">
        <v>71</v>
      </c>
      <c r="E18" s="3">
        <v>1</v>
      </c>
      <c r="G18" t="s">
        <v>44</v>
      </c>
      <c r="H18" s="3">
        <v>12.72</v>
      </c>
      <c r="I18" s="3">
        <v>12.72</v>
      </c>
      <c r="J18" s="3">
        <v>0</v>
      </c>
      <c r="K18" s="3">
        <v>0</v>
      </c>
      <c r="L18" s="3">
        <v>0</v>
      </c>
      <c r="M18" s="3">
        <v>0</v>
      </c>
      <c r="N18" t="s">
        <v>76</v>
      </c>
    </row>
    <row r="19" spans="1:14" x14ac:dyDescent="0.35">
      <c r="A19" t="s">
        <v>69</v>
      </c>
      <c r="B19" t="s">
        <v>27</v>
      </c>
      <c r="C19" t="s">
        <v>77</v>
      </c>
      <c r="D19" t="s">
        <v>71</v>
      </c>
      <c r="E19" s="3">
        <v>1</v>
      </c>
      <c r="G19" t="s">
        <v>44</v>
      </c>
      <c r="H19" s="3">
        <v>37.46</v>
      </c>
      <c r="I19" s="3">
        <v>37.46</v>
      </c>
      <c r="J19" s="3">
        <v>0</v>
      </c>
      <c r="K19" s="3">
        <v>0</v>
      </c>
      <c r="L19" s="3">
        <v>0</v>
      </c>
      <c r="M19" s="3">
        <v>0</v>
      </c>
      <c r="N19" t="s">
        <v>78</v>
      </c>
    </row>
    <row r="20" spans="1:14" x14ac:dyDescent="0.35">
      <c r="A20" t="s">
        <v>69</v>
      </c>
      <c r="B20" t="s">
        <v>28</v>
      </c>
      <c r="C20" t="s">
        <v>79</v>
      </c>
      <c r="D20" t="s">
        <v>71</v>
      </c>
      <c r="E20" s="3">
        <v>1</v>
      </c>
      <c r="G20" t="s">
        <v>44</v>
      </c>
      <c r="H20" s="3">
        <v>383.46</v>
      </c>
      <c r="I20" s="3">
        <v>383.46</v>
      </c>
      <c r="J20" s="3">
        <v>0</v>
      </c>
      <c r="K20" s="3">
        <v>0</v>
      </c>
      <c r="L20" s="3">
        <v>0</v>
      </c>
      <c r="M20" s="3">
        <v>0</v>
      </c>
      <c r="N20" t="s">
        <v>80</v>
      </c>
    </row>
    <row r="21" spans="1:14" x14ac:dyDescent="0.35">
      <c r="A21" s="1"/>
      <c r="B21" s="1"/>
      <c r="C21" s="1"/>
      <c r="D21" s="1"/>
      <c r="E21" s="1"/>
      <c r="F21" s="1"/>
      <c r="G21" s="1"/>
      <c r="H21" s="1" t="s">
        <v>81</v>
      </c>
      <c r="I21" s="4">
        <v>27061.08</v>
      </c>
      <c r="J21" s="4">
        <v>464.64</v>
      </c>
      <c r="K21" s="4">
        <v>619.91999999999996</v>
      </c>
      <c r="L21" s="4">
        <v>619.91999999999996</v>
      </c>
      <c r="M21" s="4">
        <v>619.91999999999996</v>
      </c>
    </row>
  </sheetData>
  <autoFilter ref="A1:O21" xr:uid="{00000000-0001-0000-0100-000000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sqref="A1:C1"/>
    </sheetView>
  </sheetViews>
  <sheetFormatPr defaultRowHeight="14.5" x14ac:dyDescent="0.35"/>
  <cols>
    <col min="1" max="1" width="20" customWidth="1"/>
    <col min="2" max="2" width="40" customWidth="1"/>
    <col min="3" max="3" width="14" customWidth="1"/>
    <col min="4" max="7" width="12" customWidth="1"/>
    <col min="8" max="10" width="14" customWidth="1"/>
  </cols>
  <sheetData>
    <row r="1" spans="1:10" ht="29" x14ac:dyDescent="0.35">
      <c r="A1" s="9"/>
      <c r="B1" s="9"/>
      <c r="C1" s="9"/>
      <c r="D1" s="9"/>
      <c r="E1" s="9"/>
      <c r="F1" s="9"/>
      <c r="G1" s="9"/>
      <c r="H1" s="5" t="s">
        <v>82</v>
      </c>
      <c r="I1" s="5" t="s">
        <v>83</v>
      </c>
      <c r="J1" s="5" t="s">
        <v>84</v>
      </c>
    </row>
    <row r="2" spans="1:10" x14ac:dyDescent="0.35">
      <c r="A2" s="10" t="s">
        <v>85</v>
      </c>
      <c r="B2" s="11"/>
      <c r="C2" s="11"/>
      <c r="D2" s="9"/>
      <c r="E2" s="9"/>
      <c r="F2" s="9"/>
      <c r="G2" s="9"/>
      <c r="H2" s="7">
        <f>SUM(H5:H999)</f>
        <v>0</v>
      </c>
      <c r="I2" s="7">
        <f>SUM(I5:I999)</f>
        <v>0</v>
      </c>
      <c r="J2" s="7">
        <f>SUM(J5:J999)</f>
        <v>0</v>
      </c>
    </row>
    <row r="3" spans="1:10" x14ac:dyDescent="0.35">
      <c r="A3" s="10" t="s">
        <v>86</v>
      </c>
      <c r="B3" s="11"/>
      <c r="C3" s="11"/>
      <c r="D3" s="12">
        <v>0.62590000000000001</v>
      </c>
      <c r="E3" s="9"/>
      <c r="F3" s="9"/>
      <c r="G3" s="9"/>
      <c r="H3" s="7">
        <f>H2*(1-$D$3)</f>
        <v>0</v>
      </c>
      <c r="I3" s="7">
        <f>I2*(1-$D$3)</f>
        <v>0</v>
      </c>
      <c r="J3" s="7">
        <f>J2*(1-$D$3)</f>
        <v>0</v>
      </c>
    </row>
    <row r="4" spans="1:10" ht="29" x14ac:dyDescent="0.35">
      <c r="A4" s="5" t="s">
        <v>87</v>
      </c>
      <c r="B4" s="5" t="s">
        <v>88</v>
      </c>
      <c r="C4" s="5" t="s">
        <v>89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94</v>
      </c>
      <c r="I4" s="5" t="s">
        <v>95</v>
      </c>
      <c r="J4" s="5" t="s">
        <v>96</v>
      </c>
    </row>
    <row r="5" spans="1:10" x14ac:dyDescent="0.35">
      <c r="A5" s="6"/>
      <c r="B5" s="6"/>
      <c r="C5" s="6"/>
      <c r="D5" s="6"/>
      <c r="E5" s="6"/>
      <c r="F5" s="6"/>
      <c r="G5" s="6"/>
      <c r="H5" s="8">
        <f>$C5*$G5*D5</f>
        <v>0</v>
      </c>
      <c r="I5" s="8">
        <f>$C5*$G5*E5</f>
        <v>0</v>
      </c>
      <c r="J5" s="8">
        <f>H5+I5</f>
        <v>0</v>
      </c>
    </row>
  </sheetData>
  <mergeCells count="6">
    <mergeCell ref="A1:C1"/>
    <mergeCell ref="A2:C2"/>
    <mergeCell ref="A3:C3"/>
    <mergeCell ref="D1:G1"/>
    <mergeCell ref="D2:G2"/>
    <mergeCell ref="D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OMIDISARAVANI Sepideh</cp:lastModifiedBy>
  <dcterms:created xsi:type="dcterms:W3CDTF">2022-03-11T06:31:52Z</dcterms:created>
  <dcterms:modified xsi:type="dcterms:W3CDTF">2022-03-11T12:51:06Z</dcterms:modified>
</cp:coreProperties>
</file>