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CartellaCondivisa\DSGA LUCIA GUARASCIO\PROGRAMMA ANNUALE 2025\PROGRAMMA ANNUALE 2025 REVISORI\"/>
    </mc:Choice>
  </mc:AlternateContent>
  <xr:revisionPtr revIDLastSave="0" documentId="8_{37E5F26A-5BB8-42D5-9DAC-3F4150BAA8DA}" xr6:coauthVersionLast="47" xr6:coauthVersionMax="47" xr10:uidLastSave="{00000000-0000-0000-0000-000000000000}"/>
  <bookViews>
    <workbookView xWindow="-120" yWindow="-120" windowWidth="29040" windowHeight="15720" xr2:uid="{4C0CB3B4-D65B-4FAC-91CD-FBE879E4C01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8" i="1" l="1"/>
  <c r="W47" i="1"/>
  <c r="W46" i="1"/>
  <c r="W31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M48" i="1"/>
  <c r="L48" i="1"/>
  <c r="U46" i="1"/>
  <c r="T44" i="1"/>
  <c r="S28" i="1"/>
  <c r="S27" i="1"/>
  <c r="T15" i="1"/>
  <c r="T14" i="1"/>
  <c r="T13" i="1"/>
  <c r="S10" i="1"/>
  <c r="T9" i="1"/>
  <c r="S8" i="1"/>
  <c r="S7" i="1"/>
  <c r="M46" i="1"/>
  <c r="L46" i="1"/>
  <c r="K46" i="1"/>
  <c r="K48" i="1" s="1"/>
  <c r="H46" i="1"/>
  <c r="S46" i="1" l="1"/>
  <c r="T46" i="1"/>
</calcChain>
</file>

<file path=xl/sharedStrings.xml><?xml version="1.0" encoding="utf-8"?>
<sst xmlns="http://schemas.openxmlformats.org/spreadsheetml/2006/main" count="108" uniqueCount="103">
  <si>
    <t xml:space="preserve">A.3.10
</t>
  </si>
  <si>
    <t xml:space="preserve">RISORSE EX DL 186/2020
</t>
  </si>
  <si>
    <t xml:space="preserve">3.677,92
</t>
  </si>
  <si>
    <t>A.3.8</t>
  </si>
  <si>
    <t>A.3.9</t>
  </si>
  <si>
    <t xml:space="preserve">                                                                          A.3.29</t>
  </si>
  <si>
    <t xml:space="preserve"> A.3.21    </t>
  </si>
  <si>
    <t xml:space="preserve">PNRR - ANIMATORE DIGITALE 2022/2024 -                       </t>
  </si>
  <si>
    <t xml:space="preserve">PNRR - DISPERSIONE SCOLASTICA </t>
  </si>
  <si>
    <t xml:space="preserve">  PNRR- NEXT DIGITAL CLASSROOM -    </t>
  </si>
  <si>
    <t xml:space="preserve">PNRR - NEXT GENERATION LABS -            </t>
  </si>
  <si>
    <t xml:space="preserve">    LABORATORI GREEN, SOSTENIBILI E INNOVATIVI SCUOLE A     INDIRIZZO ALBERG</t>
  </si>
  <si>
    <t>CONTRIBUTI FAMIGLIE PER VIAGGIO DI ISTRUZIONE</t>
  </si>
  <si>
    <t>PNRR - (D.M. 65/2023) AZIONI DI POTENZIAMENTO DELLE COMPETENZE STEM E MULTILINGUISTICHE</t>
  </si>
  <si>
    <t xml:space="preserve"> P.2.14     </t>
  </si>
  <si>
    <t xml:space="preserve">  POLO TECNICO PROFESSIONALE PERCORSI     </t>
  </si>
  <si>
    <t xml:space="preserve"> COMUNICAZIONE E SERVIZIO TRASPORTO ALUNNI DISABILI</t>
  </si>
  <si>
    <t xml:space="preserve">  PROGRAMMA GAME - GIOVANI     </t>
  </si>
  <si>
    <t xml:space="preserve">Differenze </t>
  </si>
  <si>
    <t>Livello 3</t>
  </si>
  <si>
    <t>SPESE</t>
  </si>
  <si>
    <t>e = a-b</t>
  </si>
  <si>
    <t>A.1.5</t>
  </si>
  <si>
    <t>RISORSE EX ART. 39 BIS DL 115 2022</t>
  </si>
  <si>
    <t>A.1.6</t>
  </si>
  <si>
    <t>FONDI MISURA 1.4.1. ESPERIENZA DEL CITTADINO NEI DERVIZI PUBBLICI - SITO SCUOLE</t>
  </si>
  <si>
    <t>A.2.1</t>
  </si>
  <si>
    <t>FUNZIONAMENTO AMMINISTRATIVO</t>
  </si>
  <si>
    <t>A.2.2</t>
  </si>
  <si>
    <t>RISORSE EX ART. 58 COMMA 4 D.L. 73/2021 DECRETO SOSTEGNI BIS</t>
  </si>
  <si>
    <t>A.2.5</t>
  </si>
  <si>
    <t>INTERESSI ATTIVI BANCA</t>
  </si>
  <si>
    <t>A.2.6</t>
  </si>
  <si>
    <t>CONTRIBUTI VOLONTARI GENITORI ALUNNI</t>
  </si>
  <si>
    <t>A.3.1</t>
  </si>
  <si>
    <t>FUNZIONAMENTO DIDATTICO</t>
  </si>
  <si>
    <t>A.3.2</t>
  </si>
  <si>
    <t>ESERCITAZIONI PRATICHE ALBERGHIERO</t>
  </si>
  <si>
    <t>A.3.3</t>
  </si>
  <si>
    <t>VIVERE LA SCUOLA CONTRIBUTI ALUNNI</t>
  </si>
  <si>
    <t>A.3.4</t>
  </si>
  <si>
    <t>CORSI DI RECUPERO</t>
  </si>
  <si>
    <t>A.3.5</t>
  </si>
  <si>
    <t>SPESE DI INVESTIMENTO</t>
  </si>
  <si>
    <t>RISORSE EX ART. 34 2020 ART. 231 COMMA 1</t>
  </si>
  <si>
    <t>RISORSE EX DL 2020 ART. 231 COMMA 7</t>
  </si>
  <si>
    <t>A.3.30</t>
  </si>
  <si>
    <t>A.3.31</t>
  </si>
  <si>
    <t>ESAMI DI IDONEITA'</t>
  </si>
  <si>
    <t>A.3.32</t>
  </si>
  <si>
    <t>A.4.1</t>
  </si>
  <si>
    <t>A.5.1</t>
  </si>
  <si>
    <t>VISITE GUIDATE E VIAGGI DI ISTRUZIONE</t>
  </si>
  <si>
    <t>A.5.2</t>
  </si>
  <si>
    <t>RISORSE EX DIRETTIVA N. 6/2023 ¿ VIAGGI D¿ISTRUZIONE</t>
  </si>
  <si>
    <t>A.6.1</t>
  </si>
  <si>
    <t>ORIENTAMENTO</t>
  </si>
  <si>
    <t>P.1.3</t>
  </si>
  <si>
    <t>PIANO NAZIONALE SCUOLA DIGITALE PSDN</t>
  </si>
  <si>
    <t>P.1.7</t>
  </si>
  <si>
    <t>RISORSE PATTI EDUCATIVI DI COMUNITA' SCUOLE SECONDARIE II GRADO</t>
  </si>
  <si>
    <t>P.1.8</t>
  </si>
  <si>
    <t>ART. 32 D.L. 22 MARZO 2021, N. 41 -DDI NELLE REGIONI DEL MEZZOGIORNO</t>
  </si>
  <si>
    <t>P.1.11</t>
  </si>
  <si>
    <t>SPAZI E STRUMENTI DIGITALI STEM</t>
  </si>
  <si>
    <t>P.2.3</t>
  </si>
  <si>
    <t>SUPPORTO EDUCATIVO ALUNNI DIVERSAMENTE ABILI</t>
  </si>
  <si>
    <t>ICIPO PROGETTO FORMARE PER CRESCERE 2016-ADR-00462</t>
  </si>
  <si>
    <t>G.1.1</t>
  </si>
  <si>
    <t>GESTIONE AZIENDA AGRARIA</t>
  </si>
  <si>
    <t>R.98</t>
  </si>
  <si>
    <t>Fondo di riserva</t>
  </si>
  <si>
    <t xml:space="preserve">A.3.20  </t>
  </si>
  <si>
    <t xml:space="preserve"> A.3.22      </t>
  </si>
  <si>
    <t xml:space="preserve">A.3.23    </t>
  </si>
  <si>
    <t xml:space="preserve">A.3.25  </t>
  </si>
  <si>
    <t xml:space="preserve"> A.3.27</t>
  </si>
  <si>
    <t xml:space="preserve">P.2.19 </t>
  </si>
  <si>
    <t xml:space="preserve">P.2.20     </t>
  </si>
  <si>
    <t>PNRR DM 66/2023 - DIDATTICA DIGITALE INTEGRATA E FORMAZIONE SULLA TRANSIZIONE</t>
  </si>
  <si>
    <t>PNRR D.M. 19/2024) RIDUZIONE DEI DIVARI NEGLI APPRENDIMENTI E CONTRASTO ALLA DISPERSIONE SCOLASTICA</t>
  </si>
  <si>
    <t>Avanzo</t>
  </si>
  <si>
    <t>AVANZO PROGRAMMATO</t>
  </si>
  <si>
    <t>Z01 DISPONIBILITA' FINANZIARIA DA PROGRAMMARE</t>
  </si>
  <si>
    <t>AVANZO COMPLESSIVO</t>
  </si>
  <si>
    <t xml:space="preserve">TOTALE </t>
  </si>
  <si>
    <t>DOTAZIONE ORDINARIA 8/12MI 2025 € 14.870,00</t>
  </si>
  <si>
    <t>PCTO 4/12MI € 4.858,74</t>
  </si>
  <si>
    <t>AVANZO</t>
  </si>
  <si>
    <t>VINCOLATO</t>
  </si>
  <si>
    <t>NON VINCOLATO</t>
  </si>
  <si>
    <t>P.4.3</t>
  </si>
  <si>
    <t>NON VINCOLATO FONDO DI RISERVA</t>
  </si>
  <si>
    <t>A.2.5 NON VINCOLATO</t>
  </si>
  <si>
    <t>A.2.6 NON VINCOLATO</t>
  </si>
  <si>
    <t>A.3.27 NON VINCOLATO</t>
  </si>
  <si>
    <t>A.3.31 NON VINCOLATO</t>
  </si>
  <si>
    <t>PERCORSI PER LE COMPETENZE TRASVERSALI E PER L'ORIENTAMENTO (EX ALTERNANZA SCUOLA LAVORO)</t>
  </si>
  <si>
    <t>REDISTRIBUZIONE AVANZO</t>
  </si>
  <si>
    <t>DOTAZIONE 4/12MI + PCTO 4/12MI</t>
  </si>
  <si>
    <t>DISPONIBILITA' AL 01/01/2024</t>
  </si>
  <si>
    <t>PROGRAMATO ALL'1/1/2025</t>
  </si>
  <si>
    <t>Z01 DISPONIBLITITA' DA PROGRAMMARE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</si>
</sst>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8"/>
      <name val="Bookman Old Style"/>
      <family val="1"/>
    </font>
    <font>
      <sz val="8"/>
      <name val="Bookman Old Style"/>
      <family val="1"/>
    </font>
    <font>
      <sz val="8"/>
      <color theme="1"/>
      <name val="Bookman Old Style"/>
      <family val="1"/>
    </font>
    <font>
      <sz val="8"/>
      <color rgb="FF000000"/>
      <name val="Bookman Old Style"/>
      <family val="1"/>
    </font>
    <font>
      <b/>
      <sz val="8"/>
      <color theme="1"/>
      <name val="Bookman Old Style"/>
      <family val="1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Bookman Old Style"/>
      <family val="1"/>
    </font>
    <font>
      <sz val="8"/>
      <color rgb="FFFF0000"/>
      <name val="Bookman Old Style"/>
      <family val="1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shrinkToFit="1"/>
    </xf>
    <xf numFmtId="0" fontId="4" fillId="0" borderId="2" xfId="0" applyFont="1" applyBorder="1" applyAlignment="1">
      <alignment horizontal="right" vertical="center" shrinkToFit="1"/>
    </xf>
    <xf numFmtId="0" fontId="6" fillId="0" borderId="0" xfId="0" applyFont="1"/>
    <xf numFmtId="0" fontId="7" fillId="0" borderId="0" xfId="0" applyFont="1"/>
    <xf numFmtId="2" fontId="7" fillId="0" borderId="1" xfId="0" applyNumberFormat="1" applyFont="1" applyBorder="1"/>
    <xf numFmtId="2" fontId="8" fillId="0" borderId="1" xfId="0" applyNumberFormat="1" applyFont="1" applyBorder="1" applyAlignment="1">
      <alignment horizontal="right" vertical="top" shrinkToFit="1"/>
    </xf>
    <xf numFmtId="2" fontId="8" fillId="0" borderId="1" xfId="0" applyNumberFormat="1" applyFont="1" applyBorder="1" applyAlignment="1">
      <alignment horizontal="right" vertical="center" shrinkToFit="1"/>
    </xf>
    <xf numFmtId="2" fontId="3" fillId="0" borderId="1" xfId="0" applyNumberFormat="1" applyFont="1" applyBorder="1"/>
    <xf numFmtId="0" fontId="3" fillId="0" borderId="0" xfId="0" applyFont="1"/>
    <xf numFmtId="2" fontId="7" fillId="0" borderId="0" xfId="0" applyNumberFormat="1" applyFont="1"/>
    <xf numFmtId="2" fontId="8" fillId="0" borderId="0" xfId="0" applyNumberFormat="1" applyFont="1" applyAlignment="1">
      <alignment horizontal="right" vertical="top" shrinkToFit="1"/>
    </xf>
    <xf numFmtId="2" fontId="8" fillId="0" borderId="0" xfId="0" applyNumberFormat="1" applyFont="1" applyAlignment="1">
      <alignment horizontal="right" vertical="center" shrinkToFit="1"/>
    </xf>
    <xf numFmtId="2" fontId="3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2" fontId="7" fillId="2" borderId="1" xfId="0" applyNumberFormat="1" applyFont="1" applyFill="1" applyBorder="1"/>
    <xf numFmtId="2" fontId="7" fillId="3" borderId="1" xfId="0" applyNumberFormat="1" applyFont="1" applyFill="1" applyBorder="1"/>
    <xf numFmtId="2" fontId="7" fillId="4" borderId="1" xfId="0" applyNumberFormat="1" applyFont="1" applyFill="1" applyBorder="1"/>
    <xf numFmtId="2" fontId="7" fillId="6" borderId="1" xfId="0" applyNumberFormat="1" applyFont="1" applyFill="1" applyBorder="1"/>
    <xf numFmtId="2" fontId="3" fillId="2" borderId="1" xfId="0" applyNumberFormat="1" applyFont="1" applyFill="1" applyBorder="1"/>
    <xf numFmtId="2" fontId="4" fillId="0" borderId="0" xfId="0" applyNumberFormat="1" applyFont="1" applyAlignment="1">
      <alignment horizontal="right" vertical="top" shrinkToFit="1"/>
    </xf>
    <xf numFmtId="2" fontId="4" fillId="0" borderId="0" xfId="0" applyNumberFormat="1" applyFont="1" applyAlignment="1">
      <alignment horizontal="right" vertical="center" shrinkToFit="1"/>
    </xf>
    <xf numFmtId="4" fontId="4" fillId="0" borderId="0" xfId="0" applyNumberFormat="1" applyFont="1" applyAlignment="1">
      <alignment horizontal="right" vertical="top" shrinkToFit="1"/>
    </xf>
    <xf numFmtId="4" fontId="4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vertical="top"/>
    </xf>
    <xf numFmtId="4" fontId="7" fillId="0" borderId="0" xfId="0" applyNumberFormat="1" applyFont="1"/>
    <xf numFmtId="0" fontId="9" fillId="0" borderId="1" xfId="0" applyFont="1" applyBorder="1" applyAlignment="1">
      <alignment horizontal="center" vertical="top" wrapText="1"/>
    </xf>
    <xf numFmtId="2" fontId="7" fillId="7" borderId="1" xfId="0" applyNumberFormat="1" applyFont="1" applyFill="1" applyBorder="1"/>
    <xf numFmtId="2" fontId="8" fillId="7" borderId="1" xfId="0" applyNumberFormat="1" applyFont="1" applyFill="1" applyBorder="1" applyAlignment="1">
      <alignment horizontal="right" vertical="top" shrinkToFit="1"/>
    </xf>
    <xf numFmtId="2" fontId="8" fillId="7" borderId="1" xfId="0" applyNumberFormat="1" applyFont="1" applyFill="1" applyBorder="1" applyAlignment="1">
      <alignment horizontal="right" vertical="center" shrinkToFit="1"/>
    </xf>
    <xf numFmtId="0" fontId="9" fillId="0" borderId="2" xfId="0" applyFont="1" applyBorder="1" applyAlignment="1">
      <alignment horizontal="center" vertical="top" wrapText="1"/>
    </xf>
    <xf numFmtId="2" fontId="7" fillId="5" borderId="2" xfId="0" applyNumberFormat="1" applyFont="1" applyFill="1" applyBorder="1"/>
    <xf numFmtId="0" fontId="7" fillId="7" borderId="1" xfId="0" applyFont="1" applyFill="1" applyBorder="1"/>
    <xf numFmtId="0" fontId="7" fillId="7" borderId="1" xfId="0" applyFont="1" applyFill="1" applyBorder="1" applyAlignment="1">
      <alignment wrapText="1"/>
    </xf>
    <xf numFmtId="0" fontId="3" fillId="7" borderId="1" xfId="0" applyFont="1" applyFill="1" applyBorder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/>
    <xf numFmtId="2" fontId="7" fillId="6" borderId="4" xfId="0" applyNumberFormat="1" applyFont="1" applyFill="1" applyBorder="1"/>
    <xf numFmtId="0" fontId="10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shrinkToFit="1"/>
    </xf>
    <xf numFmtId="2" fontId="12" fillId="0" borderId="1" xfId="0" applyNumberFormat="1" applyFont="1" applyBorder="1"/>
    <xf numFmtId="2" fontId="12" fillId="0" borderId="0" xfId="0" applyNumberFormat="1" applyFont="1"/>
    <xf numFmtId="2" fontId="12" fillId="2" borderId="1" xfId="0" applyNumberFormat="1" applyFont="1" applyFill="1" applyBorder="1"/>
    <xf numFmtId="2" fontId="11" fillId="0" borderId="0" xfId="0" applyNumberFormat="1" applyFont="1"/>
    <xf numFmtId="0" fontId="11" fillId="0" borderId="0" xfId="0" applyFont="1"/>
    <xf numFmtId="2" fontId="12" fillId="7" borderId="1" xfId="0" applyNumberFormat="1" applyFont="1" applyFill="1" applyBorder="1"/>
    <xf numFmtId="2" fontId="12" fillId="3" borderId="1" xfId="0" applyNumberFormat="1" applyFont="1" applyFill="1" applyBorder="1"/>
    <xf numFmtId="0" fontId="7" fillId="0" borderId="1" xfId="0" applyFont="1" applyBorder="1" applyAlignment="1">
      <alignment wrapText="1"/>
    </xf>
    <xf numFmtId="2" fontId="7" fillId="0" borderId="0" xfId="0" applyNumberFormat="1" applyFont="1" applyAlignment="1">
      <alignment wrapText="1"/>
    </xf>
    <xf numFmtId="2" fontId="3" fillId="0" borderId="4" xfId="0" applyNumberFormat="1" applyFont="1" applyBorder="1"/>
    <xf numFmtId="0" fontId="3" fillId="0" borderId="1" xfId="0" applyFont="1" applyBorder="1"/>
    <xf numFmtId="2" fontId="13" fillId="2" borderId="0" xfId="0" applyNumberFormat="1" applyFont="1" applyFill="1" applyAlignment="1">
      <alignment wrapText="1"/>
    </xf>
    <xf numFmtId="0" fontId="11" fillId="0" borderId="1" xfId="0" applyFont="1" applyBorder="1" applyAlignment="1">
      <alignment horizontal="right" vertical="top" wrapText="1"/>
    </xf>
    <xf numFmtId="0" fontId="11" fillId="0" borderId="2" xfId="0" applyFont="1" applyBorder="1" applyAlignment="1">
      <alignment horizontal="right" vertical="center" shrinkToFit="1"/>
    </xf>
    <xf numFmtId="2" fontId="12" fillId="4" borderId="1" xfId="0" applyNumberFormat="1" applyFont="1" applyFill="1" applyBorder="1"/>
    <xf numFmtId="0" fontId="12" fillId="0" borderId="0" xfId="0" applyFont="1"/>
    <xf numFmtId="0" fontId="12" fillId="7" borderId="1" xfId="0" applyFont="1" applyFill="1" applyBorder="1"/>
    <xf numFmtId="2" fontId="12" fillId="5" borderId="1" xfId="0" applyNumberFormat="1" applyFont="1" applyFill="1" applyBorder="1"/>
    <xf numFmtId="0" fontId="7" fillId="0" borderId="2" xfId="0" applyFont="1" applyBorder="1"/>
    <xf numFmtId="2" fontId="7" fillId="0" borderId="4" xfId="0" applyNumberFormat="1" applyFont="1" applyBorder="1"/>
    <xf numFmtId="2" fontId="13" fillId="2" borderId="1" xfId="0" applyNumberFormat="1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6" fillId="7" borderId="2" xfId="0" applyFont="1" applyFill="1" applyBorder="1"/>
    <xf numFmtId="0" fontId="6" fillId="7" borderId="3" xfId="0" applyFont="1" applyFill="1" applyBorder="1"/>
    <xf numFmtId="0" fontId="7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 vertical="top" shrinkToFit="1"/>
    </xf>
    <xf numFmtId="0" fontId="4" fillId="0" borderId="3" xfId="0" applyFont="1" applyBorder="1" applyAlignment="1">
      <alignment horizontal="right" vertical="top" shrinkToFit="1"/>
    </xf>
    <xf numFmtId="0" fontId="11" fillId="0" borderId="2" xfId="0" applyFont="1" applyBorder="1" applyAlignment="1">
      <alignment horizontal="right" vertical="top" shrinkToFit="1"/>
    </xf>
    <xf numFmtId="0" fontId="11" fillId="0" borderId="3" xfId="0" applyFont="1" applyBorder="1" applyAlignment="1">
      <alignment horizontal="right" vertical="top" shrinkToFit="1"/>
    </xf>
    <xf numFmtId="0" fontId="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top" shrinkToFi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 shrinkToFit="1"/>
    </xf>
    <xf numFmtId="2" fontId="4" fillId="0" borderId="1" xfId="0" applyNumberFormat="1" applyFont="1" applyBorder="1" applyAlignment="1">
      <alignment horizontal="right" vertical="top" shrinkToFit="1"/>
    </xf>
    <xf numFmtId="2" fontId="4" fillId="0" borderId="2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2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F88E-4E29-4675-8364-9B4D80E646D5}">
  <dimension ref="A1:Z59"/>
  <sheetViews>
    <sheetView tabSelected="1" topLeftCell="A31" workbookViewId="0">
      <selection activeCell="W48" sqref="W48"/>
    </sheetView>
  </sheetViews>
  <sheetFormatPr defaultRowHeight="15" x14ac:dyDescent="0.25"/>
  <cols>
    <col min="1" max="1" width="0.28515625" customWidth="1"/>
    <col min="2" max="2" width="8.28515625" customWidth="1"/>
    <col min="3" max="3" width="9.140625" hidden="1" customWidth="1"/>
    <col min="7" max="7" width="11" customWidth="1"/>
    <col min="8" max="8" width="0.42578125" hidden="1" customWidth="1"/>
    <col min="9" max="9" width="1" hidden="1" customWidth="1"/>
    <col min="10" max="10" width="1.140625" hidden="1" customWidth="1"/>
    <col min="11" max="11" width="10.5703125" bestFit="1" customWidth="1"/>
    <col min="12" max="12" width="9.42578125" customWidth="1"/>
    <col min="13" max="13" width="10.42578125" customWidth="1"/>
    <col min="14" max="14" width="10.7109375" customWidth="1"/>
    <col min="15" max="15" width="8.7109375" customWidth="1"/>
    <col min="16" max="16" width="9" customWidth="1"/>
    <col min="17" max="17" width="10.28515625" customWidth="1"/>
    <col min="18" max="18" width="9" customWidth="1"/>
    <col min="21" max="21" width="17.28515625" customWidth="1"/>
    <col min="22" max="23" width="11.28515625" customWidth="1"/>
  </cols>
  <sheetData>
    <row r="1" spans="1:26" ht="34.5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15"/>
      <c r="L1" s="15"/>
      <c r="M1" s="15"/>
      <c r="N1" s="15"/>
      <c r="O1" s="15"/>
      <c r="Q1" s="26"/>
      <c r="R1" s="15"/>
      <c r="S1" s="15"/>
      <c r="T1" s="20"/>
      <c r="U1" s="26" t="s">
        <v>86</v>
      </c>
      <c r="V1" s="15"/>
    </row>
    <row r="2" spans="1:26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15"/>
      <c r="L2" s="15"/>
      <c r="M2" s="15"/>
      <c r="N2" s="15"/>
      <c r="O2" s="15"/>
      <c r="Q2" s="15"/>
      <c r="R2" s="15"/>
      <c r="S2" s="15"/>
      <c r="T2" s="20"/>
      <c r="U2" s="15" t="s">
        <v>87</v>
      </c>
      <c r="V2" s="15"/>
    </row>
    <row r="3" spans="1:26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15"/>
      <c r="L3" s="15"/>
      <c r="M3" s="15"/>
      <c r="N3" s="15"/>
      <c r="O3" s="15"/>
      <c r="Q3" s="15"/>
      <c r="R3" s="38"/>
      <c r="S3" s="15"/>
      <c r="T3" s="20"/>
      <c r="U3" s="15" t="s">
        <v>85</v>
      </c>
      <c r="V3" s="38">
        <v>19728.740000000002</v>
      </c>
    </row>
    <row r="4" spans="1:26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15"/>
      <c r="L4" s="15"/>
      <c r="M4" s="15"/>
      <c r="N4" s="15"/>
      <c r="O4" s="15"/>
      <c r="Q4" s="15"/>
      <c r="R4" s="38"/>
      <c r="S4" s="15"/>
      <c r="T4" s="20"/>
      <c r="U4" s="15"/>
      <c r="V4" s="38"/>
      <c r="W4" s="26"/>
      <c r="X4" s="26"/>
      <c r="Y4" s="26"/>
      <c r="Z4" s="26"/>
    </row>
    <row r="5" spans="1:26" ht="34.5" x14ac:dyDescent="0.25">
      <c r="A5" s="97" t="s">
        <v>19</v>
      </c>
      <c r="B5" s="97"/>
      <c r="C5" s="88" t="s">
        <v>20</v>
      </c>
      <c r="D5" s="88"/>
      <c r="E5" s="88"/>
      <c r="F5" s="88"/>
      <c r="G5" s="88"/>
      <c r="H5" s="98" t="s">
        <v>18</v>
      </c>
      <c r="I5" s="99"/>
      <c r="J5" s="100"/>
      <c r="K5" s="14" t="s">
        <v>81</v>
      </c>
      <c r="L5" s="74" t="s">
        <v>88</v>
      </c>
      <c r="M5" s="74"/>
      <c r="N5" s="74"/>
      <c r="O5" s="25"/>
      <c r="Q5" s="26"/>
      <c r="R5" s="26"/>
      <c r="S5" s="75" t="s">
        <v>98</v>
      </c>
      <c r="T5" s="76"/>
      <c r="U5" s="60" t="s">
        <v>86</v>
      </c>
      <c r="V5" s="60" t="s">
        <v>87</v>
      </c>
      <c r="W5" s="60" t="s">
        <v>101</v>
      </c>
    </row>
    <row r="6" spans="1:26" ht="45.75" x14ac:dyDescent="0.25">
      <c r="A6" s="97"/>
      <c r="B6" s="97"/>
      <c r="C6" s="88"/>
      <c r="D6" s="88"/>
      <c r="E6" s="88"/>
      <c r="F6" s="88"/>
      <c r="G6" s="88"/>
      <c r="H6" s="101" t="s">
        <v>21</v>
      </c>
      <c r="I6" s="101"/>
      <c r="J6" s="101"/>
      <c r="K6" s="15"/>
      <c r="L6" s="15" t="s">
        <v>89</v>
      </c>
      <c r="M6" s="26" t="s">
        <v>90</v>
      </c>
      <c r="N6" s="26" t="s">
        <v>92</v>
      </c>
      <c r="O6" s="39" t="s">
        <v>93</v>
      </c>
      <c r="P6" s="39" t="s">
        <v>94</v>
      </c>
      <c r="Q6" s="39" t="s">
        <v>95</v>
      </c>
      <c r="R6" s="43" t="s">
        <v>96</v>
      </c>
      <c r="S6" s="45" t="s">
        <v>89</v>
      </c>
      <c r="T6" s="46" t="s">
        <v>90</v>
      </c>
      <c r="U6" s="49"/>
      <c r="V6" s="49"/>
      <c r="W6" s="49"/>
    </row>
    <row r="7" spans="1:26" ht="18.75" customHeight="1" x14ac:dyDescent="0.25">
      <c r="A7" s="85" t="s">
        <v>22</v>
      </c>
      <c r="B7" s="85"/>
      <c r="C7" s="82" t="s">
        <v>23</v>
      </c>
      <c r="D7" s="82"/>
      <c r="E7" s="82"/>
      <c r="F7" s="82"/>
      <c r="G7" s="82"/>
      <c r="H7" s="91">
        <v>3409.06</v>
      </c>
      <c r="I7" s="91"/>
      <c r="J7" s="78"/>
      <c r="K7" s="16">
        <v>3409.06</v>
      </c>
      <c r="L7" s="16">
        <v>3409.06</v>
      </c>
      <c r="M7" s="21"/>
      <c r="N7" s="21"/>
      <c r="O7" s="21"/>
      <c r="P7" s="15"/>
      <c r="Q7" s="15"/>
      <c r="R7" s="15"/>
      <c r="S7" s="40">
        <f>L7</f>
        <v>3409.06</v>
      </c>
      <c r="T7" s="45"/>
      <c r="U7" s="49"/>
      <c r="V7" s="71"/>
      <c r="W7" s="16">
        <f>S7</f>
        <v>3409.06</v>
      </c>
    </row>
    <row r="8" spans="1:26" ht="42.75" customHeight="1" x14ac:dyDescent="0.25">
      <c r="A8" s="85" t="s">
        <v>24</v>
      </c>
      <c r="B8" s="85"/>
      <c r="C8" s="82" t="s">
        <v>25</v>
      </c>
      <c r="D8" s="82"/>
      <c r="E8" s="82"/>
      <c r="F8" s="82"/>
      <c r="G8" s="82"/>
      <c r="H8" s="95">
        <v>1579.2</v>
      </c>
      <c r="I8" s="95"/>
      <c r="J8" s="96"/>
      <c r="K8" s="16">
        <v>1579.2</v>
      </c>
      <c r="L8" s="16">
        <v>1579.2</v>
      </c>
      <c r="M8" s="21"/>
      <c r="N8" s="21"/>
      <c r="O8" s="21"/>
      <c r="P8" s="15"/>
      <c r="Q8" s="15"/>
      <c r="R8" s="15"/>
      <c r="S8" s="40">
        <f>L8</f>
        <v>1579.2</v>
      </c>
      <c r="T8" s="45"/>
      <c r="U8" s="49"/>
      <c r="V8" s="71"/>
      <c r="W8" s="16">
        <f>S8</f>
        <v>1579.2</v>
      </c>
    </row>
    <row r="9" spans="1:26" ht="22.5" customHeight="1" x14ac:dyDescent="0.25">
      <c r="A9" s="85" t="s">
        <v>26</v>
      </c>
      <c r="B9" s="85"/>
      <c r="C9" s="82" t="s">
        <v>27</v>
      </c>
      <c r="D9" s="82"/>
      <c r="E9" s="82"/>
      <c r="F9" s="82"/>
      <c r="G9" s="82"/>
      <c r="H9" s="91">
        <v>6325.88</v>
      </c>
      <c r="I9" s="91"/>
      <c r="J9" s="78"/>
      <c r="K9" s="16">
        <v>6325.88</v>
      </c>
      <c r="L9" s="21"/>
      <c r="M9" s="16">
        <v>6325.88</v>
      </c>
      <c r="N9" s="30">
        <v>1500</v>
      </c>
      <c r="O9" s="27">
        <v>0.04</v>
      </c>
      <c r="P9" s="28">
        <v>15055</v>
      </c>
      <c r="Q9" s="29">
        <v>1350</v>
      </c>
      <c r="R9" s="44">
        <v>350</v>
      </c>
      <c r="S9" s="45"/>
      <c r="T9" s="40">
        <f>M9+N9+O9+P9+Q9+R9</f>
        <v>24580.92</v>
      </c>
      <c r="U9" s="16">
        <v>9000</v>
      </c>
      <c r="V9" s="71"/>
      <c r="W9" s="16">
        <f>T9+U9</f>
        <v>33580.92</v>
      </c>
    </row>
    <row r="10" spans="1:26" ht="31.5" customHeight="1" x14ac:dyDescent="0.25">
      <c r="A10" s="88" t="s">
        <v>28</v>
      </c>
      <c r="B10" s="88"/>
      <c r="C10" s="82" t="s">
        <v>29</v>
      </c>
      <c r="D10" s="82"/>
      <c r="E10" s="82"/>
      <c r="F10" s="82"/>
      <c r="G10" s="82"/>
      <c r="H10" s="89">
        <v>3647.27</v>
      </c>
      <c r="I10" s="89"/>
      <c r="J10" s="90"/>
      <c r="K10" s="16">
        <v>3647.27</v>
      </c>
      <c r="L10" s="16">
        <v>3647.27</v>
      </c>
      <c r="M10" s="21"/>
      <c r="N10" s="21"/>
      <c r="O10" s="21"/>
      <c r="P10" s="15"/>
      <c r="Q10" s="15"/>
      <c r="R10" s="15"/>
      <c r="S10" s="40">
        <f>L10</f>
        <v>3647.27</v>
      </c>
      <c r="T10" s="45"/>
      <c r="U10" s="49"/>
      <c r="V10" s="71"/>
      <c r="W10" s="16">
        <f>S10</f>
        <v>3647.27</v>
      </c>
    </row>
    <row r="11" spans="1:26" x14ac:dyDescent="0.25">
      <c r="A11" s="86" t="s">
        <v>30</v>
      </c>
      <c r="B11" s="86"/>
      <c r="C11" s="83" t="s">
        <v>31</v>
      </c>
      <c r="D11" s="83"/>
      <c r="E11" s="83"/>
      <c r="F11" s="83"/>
      <c r="G11" s="83"/>
      <c r="H11" s="94">
        <v>0.04</v>
      </c>
      <c r="I11" s="94"/>
      <c r="J11" s="80"/>
      <c r="K11" s="53">
        <v>0.04</v>
      </c>
      <c r="L11" s="54"/>
      <c r="M11" s="55">
        <v>0.04</v>
      </c>
      <c r="N11" s="54"/>
      <c r="O11" s="56"/>
      <c r="P11" s="57"/>
      <c r="Q11" s="57"/>
      <c r="R11" s="57"/>
      <c r="S11" s="58">
        <v>0</v>
      </c>
      <c r="T11" s="45"/>
      <c r="U11" s="49"/>
      <c r="V11" s="71"/>
      <c r="W11" s="16">
        <f>S11</f>
        <v>0</v>
      </c>
    </row>
    <row r="12" spans="1:26" x14ac:dyDescent="0.25">
      <c r="A12" s="86" t="s">
        <v>32</v>
      </c>
      <c r="B12" s="86"/>
      <c r="C12" s="83" t="s">
        <v>33</v>
      </c>
      <c r="D12" s="83"/>
      <c r="E12" s="83"/>
      <c r="F12" s="83"/>
      <c r="G12" s="83"/>
      <c r="H12" s="94">
        <v>15055</v>
      </c>
      <c r="I12" s="94"/>
      <c r="J12" s="80"/>
      <c r="K12" s="53">
        <v>15055</v>
      </c>
      <c r="L12" s="54"/>
      <c r="M12" s="59">
        <v>15055</v>
      </c>
      <c r="N12" s="54"/>
      <c r="O12" s="56"/>
      <c r="P12" s="57"/>
      <c r="Q12" s="57"/>
      <c r="R12" s="57"/>
      <c r="S12" s="58">
        <v>0</v>
      </c>
      <c r="T12" s="45"/>
      <c r="U12" s="49"/>
      <c r="V12" s="71"/>
      <c r="W12" s="16">
        <f>S12</f>
        <v>0</v>
      </c>
    </row>
    <row r="13" spans="1:26" ht="18" customHeight="1" x14ac:dyDescent="0.25">
      <c r="A13" s="85" t="s">
        <v>34</v>
      </c>
      <c r="B13" s="85"/>
      <c r="C13" s="82" t="s">
        <v>35</v>
      </c>
      <c r="D13" s="82"/>
      <c r="E13" s="82"/>
      <c r="F13" s="82"/>
      <c r="G13" s="82"/>
      <c r="H13" s="91">
        <v>54856.37</v>
      </c>
      <c r="I13" s="91"/>
      <c r="J13" s="78"/>
      <c r="K13" s="16">
        <v>54856.37</v>
      </c>
      <c r="L13" s="21"/>
      <c r="M13" s="16">
        <v>54856.37</v>
      </c>
      <c r="N13" s="21"/>
      <c r="O13" s="24"/>
      <c r="P13" s="20"/>
      <c r="Q13" s="20"/>
      <c r="R13" s="20"/>
      <c r="S13" s="47"/>
      <c r="T13" s="40">
        <f>M13</f>
        <v>54856.37</v>
      </c>
      <c r="U13" s="16">
        <v>2370</v>
      </c>
      <c r="V13" s="71"/>
      <c r="W13" s="16">
        <f>T13+U13</f>
        <v>57226.37</v>
      </c>
    </row>
    <row r="14" spans="1:26" ht="19.5" customHeight="1" x14ac:dyDescent="0.25">
      <c r="A14" s="85" t="s">
        <v>36</v>
      </c>
      <c r="B14" s="85"/>
      <c r="C14" s="82" t="s">
        <v>37</v>
      </c>
      <c r="D14" s="82"/>
      <c r="E14" s="82"/>
      <c r="F14" s="82"/>
      <c r="G14" s="82"/>
      <c r="H14" s="91">
        <v>683.38</v>
      </c>
      <c r="I14" s="91"/>
      <c r="J14" s="78"/>
      <c r="K14" s="16">
        <v>683.38</v>
      </c>
      <c r="L14" s="21"/>
      <c r="M14" s="16">
        <v>683.38</v>
      </c>
      <c r="N14" s="21"/>
      <c r="O14" s="24"/>
      <c r="P14" s="20"/>
      <c r="Q14" s="20"/>
      <c r="R14" s="20"/>
      <c r="S14" s="47"/>
      <c r="T14" s="40">
        <f>M14</f>
        <v>683.38</v>
      </c>
      <c r="U14" s="16">
        <v>2000</v>
      </c>
      <c r="V14" s="71"/>
      <c r="W14" s="16">
        <f>T14+U14</f>
        <v>2683.38</v>
      </c>
    </row>
    <row r="15" spans="1:26" ht="23.25" customHeight="1" x14ac:dyDescent="0.25">
      <c r="A15" s="85" t="s">
        <v>38</v>
      </c>
      <c r="B15" s="85"/>
      <c r="C15" s="82" t="s">
        <v>39</v>
      </c>
      <c r="D15" s="82"/>
      <c r="E15" s="82"/>
      <c r="F15" s="82"/>
      <c r="G15" s="82"/>
      <c r="H15" s="91">
        <v>2684.15</v>
      </c>
      <c r="I15" s="91"/>
      <c r="J15" s="78"/>
      <c r="K15" s="16">
        <v>2684.15</v>
      </c>
      <c r="L15" s="21"/>
      <c r="M15" s="16">
        <v>2684.15</v>
      </c>
      <c r="N15" s="21"/>
      <c r="O15" s="24"/>
      <c r="P15" s="20"/>
      <c r="Q15" s="20"/>
      <c r="R15" s="20"/>
      <c r="S15" s="47"/>
      <c r="T15" s="40">
        <f>M15</f>
        <v>2684.15</v>
      </c>
      <c r="U15" s="49"/>
      <c r="V15" s="71"/>
      <c r="W15" s="16">
        <f>T15</f>
        <v>2684.15</v>
      </c>
    </row>
    <row r="16" spans="1:26" ht="21.75" customHeight="1" x14ac:dyDescent="0.25">
      <c r="A16" s="85" t="s">
        <v>40</v>
      </c>
      <c r="B16" s="85"/>
      <c r="C16" s="82" t="s">
        <v>41</v>
      </c>
      <c r="D16" s="82"/>
      <c r="E16" s="82"/>
      <c r="F16" s="82"/>
      <c r="G16" s="82"/>
      <c r="H16" s="91">
        <v>5023.66</v>
      </c>
      <c r="I16" s="91"/>
      <c r="J16" s="78"/>
      <c r="K16" s="16">
        <v>5023.66</v>
      </c>
      <c r="L16" s="16">
        <v>5023.66</v>
      </c>
      <c r="M16" s="21"/>
      <c r="N16" s="21"/>
      <c r="O16" s="24"/>
      <c r="P16" s="20"/>
      <c r="Q16" s="20"/>
      <c r="R16" s="20"/>
      <c r="S16" s="40">
        <v>5023.66</v>
      </c>
      <c r="T16" s="45"/>
      <c r="U16" s="49"/>
      <c r="V16" s="71"/>
      <c r="W16" s="16">
        <f t="shared" ref="W16:W25" si="0">S16</f>
        <v>5023.66</v>
      </c>
    </row>
    <row r="17" spans="1:23" ht="21.75" customHeight="1" x14ac:dyDescent="0.25">
      <c r="A17" s="85" t="s">
        <v>42</v>
      </c>
      <c r="B17" s="85"/>
      <c r="C17" s="82" t="s">
        <v>43</v>
      </c>
      <c r="D17" s="82"/>
      <c r="E17" s="82"/>
      <c r="F17" s="82"/>
      <c r="G17" s="82"/>
      <c r="H17" s="91">
        <v>67185</v>
      </c>
      <c r="I17" s="91"/>
      <c r="J17" s="78"/>
      <c r="K17" s="16">
        <v>67185</v>
      </c>
      <c r="L17" s="16">
        <v>67185</v>
      </c>
      <c r="M17" s="21"/>
      <c r="N17" s="21"/>
      <c r="O17" s="24"/>
      <c r="P17" s="20"/>
      <c r="Q17" s="20"/>
      <c r="R17" s="20"/>
      <c r="S17" s="40">
        <v>67185</v>
      </c>
      <c r="T17" s="45"/>
      <c r="U17" s="49"/>
      <c r="V17" s="71"/>
      <c r="W17" s="16">
        <f t="shared" si="0"/>
        <v>67185</v>
      </c>
    </row>
    <row r="18" spans="1:23" ht="27" customHeight="1" x14ac:dyDescent="0.25">
      <c r="A18" s="85" t="s">
        <v>3</v>
      </c>
      <c r="B18" s="85"/>
      <c r="C18" s="5"/>
      <c r="D18" s="82" t="s">
        <v>44</v>
      </c>
      <c r="E18" s="82"/>
      <c r="F18" s="82"/>
      <c r="G18" s="82"/>
      <c r="H18" s="91">
        <v>35683</v>
      </c>
      <c r="I18" s="91"/>
      <c r="J18" s="78"/>
      <c r="K18" s="16">
        <v>35683</v>
      </c>
      <c r="L18" s="16">
        <v>35683</v>
      </c>
      <c r="M18" s="21"/>
      <c r="N18" s="21"/>
      <c r="O18" s="24"/>
      <c r="P18" s="20"/>
      <c r="Q18" s="20"/>
      <c r="R18" s="20"/>
      <c r="S18" s="40">
        <v>35683</v>
      </c>
      <c r="T18" s="45"/>
      <c r="U18" s="49"/>
      <c r="V18" s="71"/>
      <c r="W18" s="16">
        <f t="shared" si="0"/>
        <v>35683</v>
      </c>
    </row>
    <row r="19" spans="1:23" ht="21" customHeight="1" x14ac:dyDescent="0.25">
      <c r="A19" s="85" t="s">
        <v>4</v>
      </c>
      <c r="B19" s="85"/>
      <c r="C19" s="5"/>
      <c r="D19" s="82" t="s">
        <v>45</v>
      </c>
      <c r="E19" s="82"/>
      <c r="F19" s="82"/>
      <c r="G19" s="82"/>
      <c r="H19" s="91">
        <v>25627.200000000001</v>
      </c>
      <c r="I19" s="91"/>
      <c r="J19" s="78"/>
      <c r="K19" s="16">
        <v>25627.200000000001</v>
      </c>
      <c r="L19" s="16">
        <v>25627.200000000001</v>
      </c>
      <c r="M19" s="21"/>
      <c r="N19" s="21"/>
      <c r="O19" s="24"/>
      <c r="P19" s="20"/>
      <c r="Q19" s="20"/>
      <c r="R19" s="20"/>
      <c r="S19" s="40">
        <v>25627.200000000001</v>
      </c>
      <c r="T19" s="45"/>
      <c r="U19" s="49"/>
      <c r="V19" s="71"/>
      <c r="W19" s="16">
        <f t="shared" si="0"/>
        <v>25627.200000000001</v>
      </c>
    </row>
    <row r="20" spans="1:23" ht="21" customHeight="1" x14ac:dyDescent="0.25">
      <c r="A20" s="87" t="s">
        <v>0</v>
      </c>
      <c r="B20" s="87"/>
      <c r="C20" s="8"/>
      <c r="D20" s="82" t="s">
        <v>1</v>
      </c>
      <c r="E20" s="84"/>
      <c r="F20" s="84"/>
      <c r="G20" s="84"/>
      <c r="H20" s="92" t="s">
        <v>2</v>
      </c>
      <c r="I20" s="92"/>
      <c r="J20" s="93"/>
      <c r="K20" s="16">
        <v>3677.92</v>
      </c>
      <c r="L20" s="16">
        <v>3677.92</v>
      </c>
      <c r="M20" s="21"/>
      <c r="N20" s="21"/>
      <c r="O20" s="24"/>
      <c r="P20" s="20"/>
      <c r="Q20" s="20"/>
      <c r="R20" s="20"/>
      <c r="S20" s="40">
        <v>3677.92</v>
      </c>
      <c r="T20" s="45"/>
      <c r="U20" s="49"/>
      <c r="V20" s="71"/>
      <c r="W20" s="16">
        <f t="shared" si="0"/>
        <v>3677.92</v>
      </c>
    </row>
    <row r="21" spans="1:23" ht="23.25" customHeight="1" x14ac:dyDescent="0.25">
      <c r="A21" s="7"/>
      <c r="B21" s="7" t="s">
        <v>72</v>
      </c>
      <c r="C21" s="8"/>
      <c r="D21" s="82" t="s">
        <v>7</v>
      </c>
      <c r="E21" s="82"/>
      <c r="F21" s="82"/>
      <c r="G21" s="82"/>
      <c r="H21" s="11"/>
      <c r="I21" s="11"/>
      <c r="J21" s="12">
        <v>2000</v>
      </c>
      <c r="K21" s="17">
        <v>2000</v>
      </c>
      <c r="L21" s="17">
        <v>2000</v>
      </c>
      <c r="M21" s="22"/>
      <c r="N21" s="22"/>
      <c r="O21" s="32"/>
      <c r="P21" s="34"/>
      <c r="Q21" s="34"/>
      <c r="R21" s="20"/>
      <c r="S21" s="41">
        <v>2000</v>
      </c>
      <c r="T21" s="45"/>
      <c r="U21" s="49"/>
      <c r="V21" s="71"/>
      <c r="W21" s="16">
        <f t="shared" si="0"/>
        <v>2000</v>
      </c>
    </row>
    <row r="22" spans="1:23" ht="19.5" customHeight="1" x14ac:dyDescent="0.25">
      <c r="A22" s="7"/>
      <c r="B22" s="7" t="s">
        <v>6</v>
      </c>
      <c r="C22" s="8"/>
      <c r="D22" s="82" t="s">
        <v>8</v>
      </c>
      <c r="E22" s="82"/>
      <c r="F22" s="82"/>
      <c r="G22" s="82"/>
      <c r="H22" s="11"/>
      <c r="I22" s="11"/>
      <c r="J22" s="13">
        <v>159019.76</v>
      </c>
      <c r="K22" s="18">
        <v>159019.76</v>
      </c>
      <c r="L22" s="18">
        <v>159019.76</v>
      </c>
      <c r="M22" s="23"/>
      <c r="N22" s="23"/>
      <c r="O22" s="33"/>
      <c r="P22" s="35"/>
      <c r="Q22" s="35"/>
      <c r="R22" s="20"/>
      <c r="S22" s="42">
        <v>159019.76</v>
      </c>
      <c r="T22" s="45"/>
      <c r="U22" s="49"/>
      <c r="V22" s="71"/>
      <c r="W22" s="16">
        <f t="shared" si="0"/>
        <v>159019.76</v>
      </c>
    </row>
    <row r="23" spans="1:23" ht="18.75" customHeight="1" x14ac:dyDescent="0.25">
      <c r="A23" s="7"/>
      <c r="B23" s="7" t="s">
        <v>73</v>
      </c>
      <c r="C23" s="8"/>
      <c r="D23" s="82" t="s">
        <v>9</v>
      </c>
      <c r="E23" s="82"/>
      <c r="F23" s="82"/>
      <c r="G23" s="82"/>
      <c r="H23" s="11"/>
      <c r="I23" s="11"/>
      <c r="J23" s="13">
        <v>56783.34</v>
      </c>
      <c r="K23" s="16">
        <v>56783.34</v>
      </c>
      <c r="L23" s="16">
        <v>56783.34</v>
      </c>
      <c r="M23" s="21"/>
      <c r="N23" s="21"/>
      <c r="O23" s="24"/>
      <c r="P23" s="20"/>
      <c r="Q23" s="20"/>
      <c r="R23" s="20"/>
      <c r="S23" s="40">
        <v>56783.34</v>
      </c>
      <c r="T23" s="45"/>
      <c r="U23" s="49"/>
      <c r="V23" s="71"/>
      <c r="W23" s="16">
        <f t="shared" si="0"/>
        <v>56783.34</v>
      </c>
    </row>
    <row r="24" spans="1:23" ht="18" customHeight="1" x14ac:dyDescent="0.25">
      <c r="A24" s="7"/>
      <c r="B24" s="7" t="s">
        <v>74</v>
      </c>
      <c r="C24" s="8"/>
      <c r="D24" s="82" t="s">
        <v>10</v>
      </c>
      <c r="E24" s="82"/>
      <c r="F24" s="82"/>
      <c r="G24" s="82"/>
      <c r="H24" s="11"/>
      <c r="I24" s="11"/>
      <c r="J24" s="13">
        <v>18860.53</v>
      </c>
      <c r="K24" s="16">
        <v>18860.53</v>
      </c>
      <c r="L24" s="16">
        <v>18860.53</v>
      </c>
      <c r="M24" s="21"/>
      <c r="N24" s="21"/>
      <c r="O24" s="24"/>
      <c r="P24" s="20"/>
      <c r="Q24" s="20"/>
      <c r="R24" s="20"/>
      <c r="S24" s="40">
        <v>18860.53</v>
      </c>
      <c r="T24" s="45"/>
      <c r="U24" s="49"/>
      <c r="V24" s="71"/>
      <c r="W24" s="16">
        <f t="shared" si="0"/>
        <v>18860.53</v>
      </c>
    </row>
    <row r="25" spans="1:23" ht="29.25" customHeight="1" x14ac:dyDescent="0.25">
      <c r="A25" s="7"/>
      <c r="B25" s="7" t="s">
        <v>75</v>
      </c>
      <c r="C25" s="8"/>
      <c r="D25" s="82" t="s">
        <v>11</v>
      </c>
      <c r="E25" s="82"/>
      <c r="F25" s="82"/>
      <c r="G25" s="82"/>
      <c r="H25" s="11"/>
      <c r="I25" s="11"/>
      <c r="J25" s="12">
        <v>43249.08</v>
      </c>
      <c r="K25" s="16">
        <v>43249.08</v>
      </c>
      <c r="L25" s="16">
        <v>43249.08</v>
      </c>
      <c r="M25" s="21"/>
      <c r="N25" s="21"/>
      <c r="O25" s="24"/>
      <c r="P25" s="20"/>
      <c r="Q25" s="20"/>
      <c r="R25" s="20"/>
      <c r="S25" s="40">
        <v>43249.08</v>
      </c>
      <c r="T25" s="45"/>
      <c r="U25" s="49"/>
      <c r="V25" s="71"/>
      <c r="W25" s="16">
        <f t="shared" si="0"/>
        <v>43249.08</v>
      </c>
    </row>
    <row r="26" spans="1:23" ht="30.75" customHeight="1" x14ac:dyDescent="0.25">
      <c r="A26" s="7"/>
      <c r="B26" s="51" t="s">
        <v>76</v>
      </c>
      <c r="C26" s="65"/>
      <c r="D26" s="83" t="s">
        <v>12</v>
      </c>
      <c r="E26" s="83"/>
      <c r="F26" s="83"/>
      <c r="G26" s="83"/>
      <c r="H26" s="65"/>
      <c r="I26" s="65"/>
      <c r="J26" s="66">
        <v>1350</v>
      </c>
      <c r="K26" s="53">
        <v>1350</v>
      </c>
      <c r="L26" s="54"/>
      <c r="M26" s="67">
        <v>1350</v>
      </c>
      <c r="N26" s="54"/>
      <c r="O26" s="54"/>
      <c r="P26" s="68"/>
      <c r="Q26" s="68"/>
      <c r="R26" s="68"/>
      <c r="S26" s="69"/>
      <c r="T26" s="58">
        <v>0</v>
      </c>
      <c r="U26" s="49"/>
      <c r="V26" s="71"/>
      <c r="W26" s="16">
        <f>T26</f>
        <v>0</v>
      </c>
    </row>
    <row r="27" spans="1:23" ht="41.25" customHeight="1" x14ac:dyDescent="0.25">
      <c r="A27" s="7"/>
      <c r="B27" s="9" t="s">
        <v>5</v>
      </c>
      <c r="C27" s="9"/>
      <c r="D27" s="84" t="s">
        <v>13</v>
      </c>
      <c r="E27" s="84"/>
      <c r="F27" s="84"/>
      <c r="G27" s="84"/>
      <c r="H27" s="11"/>
      <c r="I27" s="11"/>
      <c r="J27" s="12">
        <v>51091.07</v>
      </c>
      <c r="K27" s="16">
        <v>51091.07</v>
      </c>
      <c r="L27" s="16">
        <v>51091.07</v>
      </c>
      <c r="M27" s="21"/>
      <c r="N27" s="21"/>
      <c r="O27" s="21"/>
      <c r="P27" s="15"/>
      <c r="Q27" s="15"/>
      <c r="R27" s="15"/>
      <c r="S27" s="40">
        <f>L27</f>
        <v>51091.07</v>
      </c>
      <c r="T27" s="45"/>
      <c r="U27" s="49"/>
      <c r="V27" s="71"/>
      <c r="W27" s="16">
        <f>S27</f>
        <v>51091.07</v>
      </c>
    </row>
    <row r="28" spans="1:23" ht="39.75" customHeight="1" x14ac:dyDescent="0.25">
      <c r="A28" s="85" t="s">
        <v>46</v>
      </c>
      <c r="B28" s="85"/>
      <c r="C28" s="82" t="s">
        <v>79</v>
      </c>
      <c r="D28" s="82"/>
      <c r="E28" s="82"/>
      <c r="F28" s="82"/>
      <c r="G28" s="82"/>
      <c r="H28" s="78"/>
      <c r="I28" s="79"/>
      <c r="J28" s="12">
        <v>38690.519999999997</v>
      </c>
      <c r="K28" s="16">
        <v>38690.519999999997</v>
      </c>
      <c r="L28" s="16">
        <v>38690.519999999997</v>
      </c>
      <c r="M28" s="21"/>
      <c r="N28" s="21"/>
      <c r="O28" s="21"/>
      <c r="P28" s="15"/>
      <c r="Q28" s="15"/>
      <c r="R28" s="15"/>
      <c r="S28" s="40">
        <f>L28</f>
        <v>38690.519999999997</v>
      </c>
      <c r="T28" s="45"/>
      <c r="U28" s="49"/>
      <c r="V28" s="71"/>
      <c r="W28" s="16">
        <f>S28</f>
        <v>38690.519999999997</v>
      </c>
    </row>
    <row r="29" spans="1:23" ht="18" customHeight="1" x14ac:dyDescent="0.25">
      <c r="A29" s="86" t="s">
        <v>47</v>
      </c>
      <c r="B29" s="86"/>
      <c r="C29" s="83" t="s">
        <v>48</v>
      </c>
      <c r="D29" s="83"/>
      <c r="E29" s="83"/>
      <c r="F29" s="83"/>
      <c r="G29" s="83"/>
      <c r="H29" s="80"/>
      <c r="I29" s="81"/>
      <c r="J29" s="52">
        <v>350</v>
      </c>
      <c r="K29" s="53">
        <v>350</v>
      </c>
      <c r="L29" s="54"/>
      <c r="M29" s="70">
        <v>350</v>
      </c>
      <c r="N29" s="54"/>
      <c r="O29" s="54"/>
      <c r="P29" s="68"/>
      <c r="Q29" s="68"/>
      <c r="R29" s="68"/>
      <c r="S29" s="69"/>
      <c r="T29" s="58">
        <v>0</v>
      </c>
      <c r="U29" s="49"/>
      <c r="V29" s="71"/>
      <c r="W29" s="16">
        <f>T29</f>
        <v>0</v>
      </c>
    </row>
    <row r="30" spans="1:23" ht="42.75" customHeight="1" x14ac:dyDescent="0.25">
      <c r="A30" s="85" t="s">
        <v>49</v>
      </c>
      <c r="B30" s="85"/>
      <c r="C30" s="82" t="s">
        <v>80</v>
      </c>
      <c r="D30" s="82"/>
      <c r="E30" s="82"/>
      <c r="F30" s="82"/>
      <c r="G30" s="82"/>
      <c r="H30" s="78"/>
      <c r="I30" s="79"/>
      <c r="J30" s="12">
        <v>161759.81</v>
      </c>
      <c r="K30" s="16">
        <v>161759.81</v>
      </c>
      <c r="L30" s="16">
        <v>161759.81</v>
      </c>
      <c r="M30" s="21"/>
      <c r="N30" s="21"/>
      <c r="O30" s="21"/>
      <c r="P30" s="15"/>
      <c r="Q30" s="15"/>
      <c r="R30" s="15"/>
      <c r="S30" s="40">
        <v>161759.81</v>
      </c>
      <c r="T30" s="45"/>
      <c r="U30" s="49"/>
      <c r="V30" s="71"/>
      <c r="W30" s="16">
        <f>S30</f>
        <v>161759.81</v>
      </c>
    </row>
    <row r="31" spans="1:23" ht="42" customHeight="1" x14ac:dyDescent="0.25">
      <c r="A31" s="85" t="s">
        <v>50</v>
      </c>
      <c r="B31" s="85"/>
      <c r="C31" s="82" t="s">
        <v>97</v>
      </c>
      <c r="D31" s="82"/>
      <c r="E31" s="82"/>
      <c r="F31" s="82"/>
      <c r="G31" s="82"/>
      <c r="H31" s="78"/>
      <c r="I31" s="79"/>
      <c r="J31" s="12">
        <v>39286.699999999997</v>
      </c>
      <c r="K31" s="16">
        <v>39286.699999999997</v>
      </c>
      <c r="L31" s="16">
        <v>39286.699999999997</v>
      </c>
      <c r="M31" s="21"/>
      <c r="N31" s="21"/>
      <c r="O31" s="21"/>
      <c r="P31" s="15"/>
      <c r="Q31" s="15"/>
      <c r="R31" s="15"/>
      <c r="S31" s="40">
        <v>39286.699999999997</v>
      </c>
      <c r="T31" s="45"/>
      <c r="U31" s="49"/>
      <c r="V31" s="71">
        <v>4858.74</v>
      </c>
      <c r="W31" s="16">
        <f>S31+V31</f>
        <v>44145.439999999995</v>
      </c>
    </row>
    <row r="32" spans="1:23" ht="15" customHeight="1" x14ac:dyDescent="0.25">
      <c r="A32" s="85" t="s">
        <v>51</v>
      </c>
      <c r="B32" s="85"/>
      <c r="C32" s="82" t="s">
        <v>52</v>
      </c>
      <c r="D32" s="82"/>
      <c r="E32" s="82"/>
      <c r="F32" s="82"/>
      <c r="G32" s="82"/>
      <c r="H32" s="78"/>
      <c r="I32" s="79"/>
      <c r="J32" s="12">
        <v>4217.99</v>
      </c>
      <c r="K32" s="16">
        <v>4217.99</v>
      </c>
      <c r="L32" s="16">
        <v>4217.99</v>
      </c>
      <c r="M32" s="21"/>
      <c r="N32" s="21"/>
      <c r="O32" s="21"/>
      <c r="P32" s="15"/>
      <c r="Q32" s="15"/>
      <c r="R32" s="15"/>
      <c r="S32" s="40">
        <v>4217.99</v>
      </c>
      <c r="T32" s="45"/>
      <c r="U32" s="49"/>
      <c r="V32" s="71"/>
      <c r="W32" s="16">
        <f t="shared" ref="W32:W43" si="1">S32</f>
        <v>4217.99</v>
      </c>
    </row>
    <row r="33" spans="1:23" ht="30.75" customHeight="1" x14ac:dyDescent="0.25">
      <c r="A33" s="85" t="s">
        <v>53</v>
      </c>
      <c r="B33" s="85"/>
      <c r="C33" s="82" t="s">
        <v>54</v>
      </c>
      <c r="D33" s="82"/>
      <c r="E33" s="82"/>
      <c r="F33" s="82"/>
      <c r="G33" s="82"/>
      <c r="H33" s="91">
        <v>11307.44</v>
      </c>
      <c r="I33" s="91"/>
      <c r="J33" s="78"/>
      <c r="K33" s="16">
        <v>11307.44</v>
      </c>
      <c r="L33" s="16">
        <v>11307.44</v>
      </c>
      <c r="M33" s="21"/>
      <c r="N33" s="21"/>
      <c r="O33" s="21"/>
      <c r="P33" s="15"/>
      <c r="Q33" s="15"/>
      <c r="R33" s="15"/>
      <c r="S33" s="40">
        <v>11307.44</v>
      </c>
      <c r="T33" s="45"/>
      <c r="U33" s="49"/>
      <c r="V33" s="71"/>
      <c r="W33" s="16">
        <f t="shared" si="1"/>
        <v>11307.44</v>
      </c>
    </row>
    <row r="34" spans="1:23" ht="20.25" customHeight="1" x14ac:dyDescent="0.25">
      <c r="A34" s="85" t="s">
        <v>55</v>
      </c>
      <c r="B34" s="85"/>
      <c r="C34" s="82" t="s">
        <v>56</v>
      </c>
      <c r="D34" s="82"/>
      <c r="E34" s="82"/>
      <c r="F34" s="82"/>
      <c r="G34" s="82"/>
      <c r="H34" s="91">
        <v>2242.87</v>
      </c>
      <c r="I34" s="91"/>
      <c r="J34" s="78"/>
      <c r="K34" s="16">
        <v>2242.87</v>
      </c>
      <c r="L34" s="16">
        <v>2242.87</v>
      </c>
      <c r="M34" s="21"/>
      <c r="N34" s="21"/>
      <c r="O34" s="21"/>
      <c r="P34" s="15"/>
      <c r="Q34" s="15"/>
      <c r="R34" s="15"/>
      <c r="S34" s="40">
        <v>2242.87</v>
      </c>
      <c r="T34" s="45"/>
      <c r="U34" s="49"/>
      <c r="V34" s="71"/>
      <c r="W34" s="16">
        <f t="shared" si="1"/>
        <v>2242.87</v>
      </c>
    </row>
    <row r="35" spans="1:23" ht="21" customHeight="1" x14ac:dyDescent="0.25">
      <c r="A35" s="85" t="s">
        <v>57</v>
      </c>
      <c r="B35" s="85"/>
      <c r="C35" s="82" t="s">
        <v>58</v>
      </c>
      <c r="D35" s="82"/>
      <c r="E35" s="82"/>
      <c r="F35" s="82"/>
      <c r="G35" s="82"/>
      <c r="H35" s="91">
        <v>8.33</v>
      </c>
      <c r="I35" s="91"/>
      <c r="J35" s="78"/>
      <c r="K35" s="16">
        <v>8.33</v>
      </c>
      <c r="L35" s="16">
        <v>8.33</v>
      </c>
      <c r="M35" s="21"/>
      <c r="N35" s="21"/>
      <c r="O35" s="21"/>
      <c r="P35" s="15"/>
      <c r="Q35" s="15"/>
      <c r="R35" s="15"/>
      <c r="S35" s="40">
        <v>8.33</v>
      </c>
      <c r="T35" s="45"/>
      <c r="U35" s="49"/>
      <c r="V35" s="71"/>
      <c r="W35" s="16">
        <f t="shared" si="1"/>
        <v>8.33</v>
      </c>
    </row>
    <row r="36" spans="1:23" ht="36.75" customHeight="1" x14ac:dyDescent="0.25">
      <c r="A36" s="88" t="s">
        <v>59</v>
      </c>
      <c r="B36" s="88"/>
      <c r="C36" s="82" t="s">
        <v>60</v>
      </c>
      <c r="D36" s="82"/>
      <c r="E36" s="82"/>
      <c r="F36" s="82"/>
      <c r="G36" s="82"/>
      <c r="H36" s="89">
        <v>7256.69</v>
      </c>
      <c r="I36" s="89"/>
      <c r="J36" s="90"/>
      <c r="K36" s="16">
        <v>7256.69</v>
      </c>
      <c r="L36" s="16">
        <v>7256.69</v>
      </c>
      <c r="M36" s="21"/>
      <c r="N36" s="21"/>
      <c r="O36" s="21"/>
      <c r="P36" s="15"/>
      <c r="Q36" s="15"/>
      <c r="R36" s="15"/>
      <c r="S36" s="40">
        <v>7256.69</v>
      </c>
      <c r="T36" s="45"/>
      <c r="U36" s="49"/>
      <c r="V36" s="71"/>
      <c r="W36" s="16">
        <f t="shared" si="1"/>
        <v>7256.69</v>
      </c>
    </row>
    <row r="37" spans="1:23" ht="30" customHeight="1" x14ac:dyDescent="0.25">
      <c r="A37" s="88" t="s">
        <v>61</v>
      </c>
      <c r="B37" s="88"/>
      <c r="C37" s="82" t="s">
        <v>62</v>
      </c>
      <c r="D37" s="82"/>
      <c r="E37" s="82"/>
      <c r="F37" s="82"/>
      <c r="G37" s="82"/>
      <c r="H37" s="89">
        <v>869.36</v>
      </c>
      <c r="I37" s="89"/>
      <c r="J37" s="90"/>
      <c r="K37" s="16">
        <v>869.36</v>
      </c>
      <c r="L37" s="16">
        <v>869.36</v>
      </c>
      <c r="M37" s="21"/>
      <c r="N37" s="21"/>
      <c r="O37" s="21"/>
      <c r="P37" s="15"/>
      <c r="Q37" s="15"/>
      <c r="R37" s="15"/>
      <c r="S37" s="40">
        <v>869.36</v>
      </c>
      <c r="T37" s="45"/>
      <c r="U37" s="49"/>
      <c r="V37" s="71"/>
      <c r="W37" s="16">
        <f t="shared" si="1"/>
        <v>869.36</v>
      </c>
    </row>
    <row r="38" spans="1:23" ht="21.75" customHeight="1" x14ac:dyDescent="0.25">
      <c r="A38" s="85" t="s">
        <v>63</v>
      </c>
      <c r="B38" s="85"/>
      <c r="C38" s="82" t="s">
        <v>64</v>
      </c>
      <c r="D38" s="82"/>
      <c r="E38" s="82"/>
      <c r="F38" s="82"/>
      <c r="G38" s="82"/>
      <c r="H38" s="91">
        <v>1479.56</v>
      </c>
      <c r="I38" s="91"/>
      <c r="J38" s="78"/>
      <c r="K38" s="16">
        <v>1479.56</v>
      </c>
      <c r="L38" s="16">
        <v>1479.56</v>
      </c>
      <c r="M38" s="21"/>
      <c r="N38" s="21"/>
      <c r="O38" s="21"/>
      <c r="P38" s="15"/>
      <c r="Q38" s="15"/>
      <c r="R38" s="15"/>
      <c r="S38" s="40">
        <v>1479.56</v>
      </c>
      <c r="T38" s="45"/>
      <c r="U38" s="49"/>
      <c r="V38" s="71"/>
      <c r="W38" s="16">
        <f t="shared" si="1"/>
        <v>1479.56</v>
      </c>
    </row>
    <row r="39" spans="1:23" ht="33.75" customHeight="1" x14ac:dyDescent="0.25">
      <c r="A39" s="88" t="s">
        <v>65</v>
      </c>
      <c r="B39" s="88"/>
      <c r="C39" s="82" t="s">
        <v>66</v>
      </c>
      <c r="D39" s="82"/>
      <c r="E39" s="82"/>
      <c r="F39" s="82"/>
      <c r="G39" s="82"/>
      <c r="H39" s="89">
        <v>4576.34</v>
      </c>
      <c r="I39" s="89"/>
      <c r="J39" s="90"/>
      <c r="K39" s="16">
        <v>4576.34</v>
      </c>
      <c r="L39" s="16">
        <v>4576.34</v>
      </c>
      <c r="M39" s="21"/>
      <c r="N39" s="21"/>
      <c r="O39" s="21"/>
      <c r="P39" s="15"/>
      <c r="Q39" s="15"/>
      <c r="R39" s="15"/>
      <c r="S39" s="40">
        <v>4576.34</v>
      </c>
      <c r="T39" s="45"/>
      <c r="U39" s="49"/>
      <c r="V39" s="71"/>
      <c r="W39" s="16">
        <f t="shared" si="1"/>
        <v>4576.34</v>
      </c>
    </row>
    <row r="40" spans="1:23" ht="25.5" customHeight="1" x14ac:dyDescent="0.25">
      <c r="A40" s="3"/>
      <c r="B40" s="3" t="s">
        <v>14</v>
      </c>
      <c r="C40" s="4"/>
      <c r="D40" s="82" t="s">
        <v>15</v>
      </c>
      <c r="E40" s="82"/>
      <c r="F40" s="82"/>
      <c r="G40" s="82"/>
      <c r="H40" s="10"/>
      <c r="I40" s="10"/>
      <c r="J40" s="12">
        <v>13816.77</v>
      </c>
      <c r="K40" s="16">
        <v>13816.77</v>
      </c>
      <c r="L40" s="16">
        <v>13816.77</v>
      </c>
      <c r="M40" s="21"/>
      <c r="N40" s="21"/>
      <c r="O40" s="21"/>
      <c r="P40" s="15"/>
      <c r="Q40" s="15"/>
      <c r="R40" s="15"/>
      <c r="S40" s="40">
        <v>13816.77</v>
      </c>
      <c r="T40" s="45"/>
      <c r="U40" s="49"/>
      <c r="V40" s="71"/>
      <c r="W40" s="16">
        <f t="shared" si="1"/>
        <v>13816.77</v>
      </c>
    </row>
    <row r="41" spans="1:23" ht="28.5" customHeight="1" x14ac:dyDescent="0.25">
      <c r="A41" s="3"/>
      <c r="B41" s="3" t="s">
        <v>77</v>
      </c>
      <c r="C41" s="4"/>
      <c r="D41" s="82" t="s">
        <v>16</v>
      </c>
      <c r="E41" s="82"/>
      <c r="F41" s="82"/>
      <c r="G41" s="82"/>
      <c r="H41" s="10"/>
      <c r="I41" s="10"/>
      <c r="J41" s="12">
        <v>6666.9</v>
      </c>
      <c r="K41" s="16">
        <v>6666.9</v>
      </c>
      <c r="L41" s="16">
        <v>6666.9</v>
      </c>
      <c r="M41" s="21"/>
      <c r="N41" s="21"/>
      <c r="O41" s="21"/>
      <c r="P41" s="15"/>
      <c r="Q41" s="15"/>
      <c r="R41" s="15"/>
      <c r="S41" s="40">
        <v>6666.9</v>
      </c>
      <c r="T41" s="45"/>
      <c r="U41" s="49"/>
      <c r="V41" s="71"/>
      <c r="W41" s="16">
        <f t="shared" si="1"/>
        <v>6666.9</v>
      </c>
    </row>
    <row r="42" spans="1:23" ht="22.5" customHeight="1" x14ac:dyDescent="0.25">
      <c r="A42" s="3"/>
      <c r="B42" s="3" t="s">
        <v>78</v>
      </c>
      <c r="C42" s="4"/>
      <c r="D42" s="82" t="s">
        <v>17</v>
      </c>
      <c r="E42" s="82"/>
      <c r="F42" s="82"/>
      <c r="G42" s="82"/>
      <c r="H42" s="10"/>
      <c r="I42" s="10"/>
      <c r="J42" s="12">
        <v>997.19</v>
      </c>
      <c r="K42" s="16">
        <v>997.19</v>
      </c>
      <c r="L42" s="16">
        <v>997.19</v>
      </c>
      <c r="M42" s="21"/>
      <c r="N42" s="21"/>
      <c r="O42" s="21"/>
      <c r="P42" s="15"/>
      <c r="Q42" s="15"/>
      <c r="R42" s="15"/>
      <c r="S42" s="40">
        <v>997.19</v>
      </c>
      <c r="T42" s="45"/>
      <c r="U42" s="49"/>
      <c r="V42" s="71"/>
      <c r="W42" s="16">
        <f t="shared" si="1"/>
        <v>997.19</v>
      </c>
    </row>
    <row r="43" spans="1:23" ht="29.25" customHeight="1" x14ac:dyDescent="0.25">
      <c r="A43" s="87" t="s">
        <v>91</v>
      </c>
      <c r="B43" s="87"/>
      <c r="C43" s="82" t="s">
        <v>67</v>
      </c>
      <c r="D43" s="82"/>
      <c r="E43" s="82"/>
      <c r="F43" s="82"/>
      <c r="G43" s="82"/>
      <c r="H43" s="78"/>
      <c r="I43" s="79"/>
      <c r="J43" s="12">
        <v>1789.96</v>
      </c>
      <c r="K43" s="16">
        <v>1789.96</v>
      </c>
      <c r="L43" s="16">
        <v>1789.96</v>
      </c>
      <c r="M43" s="21"/>
      <c r="N43" s="21"/>
      <c r="O43" s="21"/>
      <c r="P43" s="15"/>
      <c r="Q43" s="15"/>
      <c r="R43" s="15"/>
      <c r="S43" s="40">
        <v>1789.96</v>
      </c>
      <c r="T43" s="45"/>
      <c r="U43" s="49"/>
      <c r="V43" s="71"/>
      <c r="W43" s="16">
        <f t="shared" si="1"/>
        <v>1789.96</v>
      </c>
    </row>
    <row r="44" spans="1:23" ht="21" customHeight="1" x14ac:dyDescent="0.25">
      <c r="A44" s="85" t="s">
        <v>68</v>
      </c>
      <c r="B44" s="85"/>
      <c r="C44" s="82" t="s">
        <v>69</v>
      </c>
      <c r="D44" s="82"/>
      <c r="E44" s="82"/>
      <c r="F44" s="82"/>
      <c r="G44" s="82"/>
      <c r="H44" s="78"/>
      <c r="I44" s="79"/>
      <c r="J44" s="12">
        <v>26964.44</v>
      </c>
      <c r="K44" s="16">
        <v>26964.44</v>
      </c>
      <c r="L44" s="16">
        <v>18256.75</v>
      </c>
      <c r="M44" s="21">
        <v>8707.69</v>
      </c>
      <c r="N44" s="21"/>
      <c r="O44" s="21"/>
      <c r="P44" s="21"/>
      <c r="Q44" s="15"/>
      <c r="R44" s="15"/>
      <c r="S44" s="40">
        <v>18256.75</v>
      </c>
      <c r="T44" s="40">
        <f>M44</f>
        <v>8707.69</v>
      </c>
      <c r="U44" s="49"/>
      <c r="V44" s="71"/>
      <c r="W44" s="16">
        <f>S44+T44</f>
        <v>26964.440000000002</v>
      </c>
    </row>
    <row r="45" spans="1:23" ht="15" customHeight="1" x14ac:dyDescent="0.25">
      <c r="A45" s="85" t="s">
        <v>70</v>
      </c>
      <c r="B45" s="85"/>
      <c r="C45" s="82" t="s">
        <v>71</v>
      </c>
      <c r="D45" s="82"/>
      <c r="E45" s="82"/>
      <c r="F45" s="82"/>
      <c r="G45" s="82"/>
      <c r="H45" s="78"/>
      <c r="I45" s="79"/>
      <c r="J45" s="12">
        <v>1500</v>
      </c>
      <c r="K45" s="16">
        <v>1500</v>
      </c>
      <c r="L45" s="21"/>
      <c r="M45" s="50">
        <v>1500</v>
      </c>
      <c r="N45" s="21"/>
      <c r="O45" s="21"/>
      <c r="P45" s="15"/>
      <c r="Q45" s="15"/>
      <c r="R45" s="15"/>
      <c r="S45" s="45"/>
      <c r="T45" s="40">
        <v>0</v>
      </c>
      <c r="U45" s="16">
        <v>1500</v>
      </c>
      <c r="V45" s="71"/>
      <c r="W45" s="16">
        <f>U45</f>
        <v>1500</v>
      </c>
    </row>
    <row r="46" spans="1:23" ht="33.75" x14ac:dyDescent="0.25">
      <c r="A46" s="2"/>
      <c r="B46" s="2"/>
      <c r="C46" s="2"/>
      <c r="D46" s="2"/>
      <c r="E46" s="2"/>
      <c r="F46" s="2"/>
      <c r="G46" s="48" t="s">
        <v>82</v>
      </c>
      <c r="H46" s="6">
        <f>SUM(H7:H45)</f>
        <v>249499.8</v>
      </c>
      <c r="I46" s="6"/>
      <c r="J46" s="6"/>
      <c r="K46" s="19">
        <f>SUM(K7:K45)</f>
        <v>881571.77999999968</v>
      </c>
      <c r="L46" s="19">
        <f>SUM(L7:L45)</f>
        <v>790059.2699999999</v>
      </c>
      <c r="M46" s="19">
        <f>SUM(M9:M45)</f>
        <v>91512.510000000009</v>
      </c>
      <c r="N46" s="24"/>
      <c r="O46" s="24"/>
      <c r="P46" s="15"/>
      <c r="Q46" s="15"/>
      <c r="R46" s="15"/>
      <c r="S46" s="16">
        <f>SUM(S7:S45)</f>
        <v>790059.2699999999</v>
      </c>
      <c r="T46" s="49">
        <f>SUM(T7:T45)</f>
        <v>91512.510000000009</v>
      </c>
      <c r="U46" s="16">
        <f>SUM(U7:U45)</f>
        <v>14870</v>
      </c>
      <c r="V46" s="15"/>
      <c r="W46" s="72">
        <f>SUM(W7:W45)</f>
        <v>901300.51999999979</v>
      </c>
    </row>
    <row r="47" spans="1:23" ht="67.5" x14ac:dyDescent="0.25">
      <c r="A47" s="2"/>
      <c r="B47" s="2"/>
      <c r="C47" s="2"/>
      <c r="D47" s="2"/>
      <c r="E47" s="2"/>
      <c r="F47" s="2"/>
      <c r="G47" s="48" t="s">
        <v>83</v>
      </c>
      <c r="H47" s="6"/>
      <c r="I47" s="6"/>
      <c r="J47" s="6"/>
      <c r="K47" s="62">
        <v>166776.85999999999</v>
      </c>
      <c r="L47" s="61" t="s">
        <v>99</v>
      </c>
      <c r="M47" s="64" t="s">
        <v>100</v>
      </c>
      <c r="N47" s="24"/>
      <c r="O47" s="24"/>
      <c r="P47" s="15"/>
      <c r="Q47" s="15"/>
      <c r="R47" s="15"/>
      <c r="S47" s="15"/>
      <c r="T47" s="15"/>
      <c r="U47" s="15"/>
      <c r="V47" s="60" t="s">
        <v>102</v>
      </c>
      <c r="W47" s="16">
        <f>K47</f>
        <v>166776.85999999999</v>
      </c>
    </row>
    <row r="48" spans="1:23" ht="23.25" x14ac:dyDescent="0.25">
      <c r="A48" s="37"/>
      <c r="B48" s="2"/>
      <c r="C48" s="2"/>
      <c r="D48" s="2"/>
      <c r="E48" s="2"/>
      <c r="F48" s="2"/>
      <c r="G48" s="48" t="s">
        <v>84</v>
      </c>
      <c r="H48" s="6"/>
      <c r="I48" s="6"/>
      <c r="J48" s="6"/>
      <c r="K48" s="19">
        <f>K46+K47</f>
        <v>1048348.6399999997</v>
      </c>
      <c r="L48" s="63">
        <f>V3</f>
        <v>19728.740000000002</v>
      </c>
      <c r="M48" s="31">
        <f>SUM(K48:L48)</f>
        <v>1068077.3799999997</v>
      </c>
      <c r="N48" s="24"/>
      <c r="O48" s="24"/>
      <c r="P48" s="15"/>
      <c r="Q48" s="15"/>
      <c r="R48" s="15"/>
      <c r="S48" s="15"/>
      <c r="T48" s="15"/>
      <c r="U48" s="15"/>
      <c r="V48" s="73" t="s">
        <v>100</v>
      </c>
      <c r="W48" s="27">
        <f>W46+W47</f>
        <v>1068077.3799999999</v>
      </c>
    </row>
    <row r="49" spans="1:22" x14ac:dyDescent="0.25">
      <c r="A49" s="37"/>
      <c r="B49" s="2"/>
      <c r="C49" s="2"/>
      <c r="D49" s="2"/>
      <c r="E49" s="2"/>
      <c r="F49" s="2"/>
      <c r="G49" s="2"/>
      <c r="H49" s="2"/>
      <c r="I49" s="2"/>
      <c r="J49" s="2"/>
      <c r="K49" s="20"/>
      <c r="L49" s="20"/>
      <c r="M49" s="20"/>
      <c r="N49" s="20"/>
      <c r="O49" s="20"/>
      <c r="P49" s="15"/>
      <c r="Q49" s="15"/>
      <c r="R49" s="15"/>
      <c r="S49" s="15"/>
      <c r="T49" s="15"/>
      <c r="U49" s="15"/>
      <c r="V49" s="15"/>
    </row>
    <row r="50" spans="1:22" x14ac:dyDescent="0.25">
      <c r="A50" s="37"/>
      <c r="B50" s="2"/>
      <c r="C50" s="2"/>
      <c r="D50" s="2"/>
      <c r="E50" s="2"/>
      <c r="F50" s="2"/>
      <c r="G50" s="2"/>
      <c r="H50" s="2"/>
      <c r="I50" s="2"/>
      <c r="J50" s="2"/>
      <c r="K50" s="20"/>
      <c r="L50" s="20"/>
      <c r="M50" s="20"/>
      <c r="N50" s="20"/>
      <c r="O50" s="20"/>
      <c r="P50" s="15"/>
      <c r="Q50" s="15"/>
      <c r="R50" s="15"/>
      <c r="S50" s="15"/>
      <c r="T50" s="15"/>
      <c r="U50" s="15"/>
      <c r="V50" s="15"/>
    </row>
    <row r="51" spans="1:22" x14ac:dyDescent="0.25">
      <c r="A51" s="37"/>
      <c r="B51" s="2"/>
      <c r="C51" s="2"/>
      <c r="D51" s="2"/>
      <c r="E51" s="2"/>
      <c r="F51" s="2"/>
      <c r="G51" s="2"/>
      <c r="H51" s="2"/>
      <c r="I51" s="2"/>
      <c r="J51" s="2"/>
      <c r="K51" s="20"/>
      <c r="L51" s="20"/>
      <c r="M51" s="20"/>
      <c r="N51" s="20"/>
      <c r="O51" s="20"/>
      <c r="P51" s="15"/>
      <c r="Q51" s="15"/>
      <c r="R51" s="15"/>
      <c r="S51" s="15"/>
      <c r="T51" s="15"/>
      <c r="U51" s="15"/>
      <c r="V51" s="15"/>
    </row>
    <row r="52" spans="1:22" x14ac:dyDescent="0.25">
      <c r="A52" s="37"/>
      <c r="B52" s="2"/>
      <c r="C52" s="2"/>
      <c r="D52" s="2"/>
      <c r="E52" s="2"/>
      <c r="F52" s="2"/>
      <c r="G52" s="2"/>
      <c r="H52" s="2"/>
      <c r="I52" s="2"/>
      <c r="J52" s="2"/>
      <c r="K52" s="20"/>
      <c r="L52" s="20"/>
      <c r="M52" s="20"/>
      <c r="N52" s="20"/>
      <c r="O52" s="20"/>
      <c r="P52" s="15"/>
      <c r="Q52" s="15"/>
      <c r="R52" s="15"/>
      <c r="S52" s="15"/>
      <c r="T52" s="15"/>
      <c r="U52" s="15"/>
      <c r="V52" s="15"/>
    </row>
    <row r="53" spans="1:22" x14ac:dyDescent="0.25">
      <c r="A53" s="37"/>
      <c r="B53" s="2"/>
      <c r="C53" s="2"/>
      <c r="D53" s="2"/>
      <c r="E53" s="2"/>
      <c r="F53" s="2"/>
      <c r="G53" s="2"/>
      <c r="H53" s="2"/>
      <c r="I53" s="2"/>
      <c r="J53" s="2"/>
      <c r="K53" s="20"/>
      <c r="L53" s="20"/>
      <c r="M53" s="20"/>
      <c r="N53" s="20"/>
      <c r="O53" s="20"/>
      <c r="P53" s="15"/>
      <c r="Q53" s="15"/>
      <c r="R53" s="15"/>
      <c r="S53" s="15"/>
      <c r="T53" s="15"/>
      <c r="U53" s="15"/>
      <c r="V53" s="15"/>
    </row>
    <row r="54" spans="1:22" x14ac:dyDescent="0.25">
      <c r="A54" s="37"/>
      <c r="B54" s="2"/>
      <c r="C54" s="2"/>
      <c r="D54" s="2"/>
      <c r="E54" s="2"/>
      <c r="F54" s="2"/>
      <c r="G54" s="2"/>
      <c r="H54" s="2"/>
      <c r="I54" s="2"/>
      <c r="J54" s="2"/>
      <c r="K54" s="20"/>
      <c r="L54" s="20"/>
      <c r="M54" s="20"/>
      <c r="N54" s="20"/>
      <c r="O54" s="20"/>
      <c r="P54" s="15"/>
      <c r="Q54" s="15"/>
      <c r="R54" s="15"/>
      <c r="S54" s="15"/>
      <c r="T54" s="15"/>
      <c r="U54" s="15"/>
      <c r="V54" s="15"/>
    </row>
    <row r="55" spans="1:22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1:22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1:2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2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2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</sheetData>
  <mergeCells count="104">
    <mergeCell ref="A7:B7"/>
    <mergeCell ref="C7:G7"/>
    <mergeCell ref="H7:J7"/>
    <mergeCell ref="A8:B8"/>
    <mergeCell ref="C8:G8"/>
    <mergeCell ref="H8:J8"/>
    <mergeCell ref="A5:B6"/>
    <mergeCell ref="C5:G6"/>
    <mergeCell ref="H5:J5"/>
    <mergeCell ref="H6:J6"/>
    <mergeCell ref="A12:B12"/>
    <mergeCell ref="C12:G12"/>
    <mergeCell ref="H12:J12"/>
    <mergeCell ref="A9:B9"/>
    <mergeCell ref="C9:G9"/>
    <mergeCell ref="H9:J9"/>
    <mergeCell ref="A10:B10"/>
    <mergeCell ref="C10:G10"/>
    <mergeCell ref="H10:J10"/>
    <mergeCell ref="A11:B11"/>
    <mergeCell ref="C11:G11"/>
    <mergeCell ref="H11:J11"/>
    <mergeCell ref="A13:B13"/>
    <mergeCell ref="C13:G13"/>
    <mergeCell ref="H13:J13"/>
    <mergeCell ref="A14:B14"/>
    <mergeCell ref="C14:G14"/>
    <mergeCell ref="H14:J14"/>
    <mergeCell ref="A15:B15"/>
    <mergeCell ref="D19:G19"/>
    <mergeCell ref="D20:G20"/>
    <mergeCell ref="A17:B17"/>
    <mergeCell ref="C17:G17"/>
    <mergeCell ref="H17:J17"/>
    <mergeCell ref="D18:G18"/>
    <mergeCell ref="H18:J18"/>
    <mergeCell ref="C15:G15"/>
    <mergeCell ref="H15:J15"/>
    <mergeCell ref="A16:B16"/>
    <mergeCell ref="C16:G16"/>
    <mergeCell ref="H16:J16"/>
    <mergeCell ref="H19:J19"/>
    <mergeCell ref="H20:J20"/>
    <mergeCell ref="A18:B18"/>
    <mergeCell ref="A19:B19"/>
    <mergeCell ref="A20:B20"/>
    <mergeCell ref="A34:B34"/>
    <mergeCell ref="C34:G34"/>
    <mergeCell ref="H34:J34"/>
    <mergeCell ref="C36:G36"/>
    <mergeCell ref="H36:J36"/>
    <mergeCell ref="A37:B37"/>
    <mergeCell ref="C37:G37"/>
    <mergeCell ref="H37:J37"/>
    <mergeCell ref="A33:B33"/>
    <mergeCell ref="C33:G33"/>
    <mergeCell ref="A28:B28"/>
    <mergeCell ref="A45:B45"/>
    <mergeCell ref="H45:I45"/>
    <mergeCell ref="C45:G45"/>
    <mergeCell ref="A43:B43"/>
    <mergeCell ref="H43:I43"/>
    <mergeCell ref="A44:B44"/>
    <mergeCell ref="H44:I44"/>
    <mergeCell ref="A39:B39"/>
    <mergeCell ref="C39:G39"/>
    <mergeCell ref="H39:J39"/>
    <mergeCell ref="C43:G43"/>
    <mergeCell ref="C44:G44"/>
    <mergeCell ref="D40:G40"/>
    <mergeCell ref="D41:G41"/>
    <mergeCell ref="D42:G42"/>
    <mergeCell ref="H33:J33"/>
    <mergeCell ref="A38:B38"/>
    <mergeCell ref="C38:G38"/>
    <mergeCell ref="H38:J38"/>
    <mergeCell ref="A35:B35"/>
    <mergeCell ref="C35:G35"/>
    <mergeCell ref="H35:J35"/>
    <mergeCell ref="A36:B36"/>
    <mergeCell ref="L5:N5"/>
    <mergeCell ref="S5:T5"/>
    <mergeCell ref="A1:J1"/>
    <mergeCell ref="H32:I32"/>
    <mergeCell ref="H29:I29"/>
    <mergeCell ref="H28:I28"/>
    <mergeCell ref="H30:I30"/>
    <mergeCell ref="H31:I31"/>
    <mergeCell ref="D21:G21"/>
    <mergeCell ref="D22:G22"/>
    <mergeCell ref="D23:G23"/>
    <mergeCell ref="D24:G24"/>
    <mergeCell ref="C31:G31"/>
    <mergeCell ref="C32:G32"/>
    <mergeCell ref="D25:G25"/>
    <mergeCell ref="D26:G26"/>
    <mergeCell ref="D27:G27"/>
    <mergeCell ref="A32:B32"/>
    <mergeCell ref="C28:G28"/>
    <mergeCell ref="C29:G29"/>
    <mergeCell ref="C30:G30"/>
    <mergeCell ref="A31:B31"/>
    <mergeCell ref="A30:B30"/>
    <mergeCell ref="A29:B29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cp:lastPrinted>2024-12-19T13:34:16Z</cp:lastPrinted>
  <dcterms:created xsi:type="dcterms:W3CDTF">2024-12-18T16:33:41Z</dcterms:created>
  <dcterms:modified xsi:type="dcterms:W3CDTF">2025-01-13T08:55:20Z</dcterms:modified>
</cp:coreProperties>
</file>