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DSGA ENZA PETTINARI\Indice tempestività pagamenti\"/>
    </mc:Choice>
  </mc:AlternateContent>
  <xr:revisionPtr revIDLastSave="0" documentId="13_ncr:1_{EB6D6AF5-B14C-4BC3-93AC-24FA941D1C8A}" xr6:coauthVersionLast="47" xr6:coauthVersionMax="47" xr10:uidLastSave="{00000000-0000-0000-0000-000000000000}"/>
  <bookViews>
    <workbookView xWindow="4785" yWindow="1605" windowWidth="21600" windowHeight="11295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G39" i="2"/>
  <c r="H39" i="2" s="1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G20" i="2"/>
  <c r="H20" i="2" s="1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C1" i="2"/>
  <c r="B1" i="2"/>
  <c r="D16" i="1"/>
  <c r="C16" i="1"/>
  <c r="B16" i="1"/>
  <c r="D15" i="1"/>
  <c r="C15" i="1"/>
  <c r="B15" i="1"/>
  <c r="D14" i="1"/>
  <c r="C14" i="1"/>
  <c r="B14" i="1"/>
  <c r="C13" i="1"/>
  <c r="B13" i="1"/>
  <c r="C9" i="1"/>
  <c r="A9" i="1"/>
  <c r="H1" i="2" l="1"/>
  <c r="G1" i="2" s="1"/>
  <c r="D13" i="1" s="1"/>
  <c r="E9" i="1" l="1"/>
</calcChain>
</file>

<file path=xl/sharedStrings.xml><?xml version="1.0" encoding="utf-8"?>
<sst xmlns="http://schemas.openxmlformats.org/spreadsheetml/2006/main" count="93" uniqueCount="69">
  <si>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</si>
  <si>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</si>
  <si>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</si>
  <si>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</si>
  <si>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</si>
  <si>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</si>
  <si>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</si>
  <si>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</si>
  <si>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</si>
  <si>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</si>
  <si>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</si>
  <si>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</si>
  <si>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</si>
  <si>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</si>
  <si>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</si>
  <si>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</si>
  <si>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</si>
  <si>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</si>
  <si>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</si>
  <si>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</si>
  <si>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VIA UGO BASSI</t>
  </si>
  <si>
    <t>62012 CIVITANOVA MARCHE (MC) - VIA UGO BASSI, 30 - C.F. 93068500433 C.M. MCIC83600N</t>
  </si>
  <si>
    <t>2026</t>
  </si>
  <si>
    <t>0/2032 del 12/12/2025</t>
  </si>
  <si>
    <t>pa/180 del 17/12/2025</t>
  </si>
  <si>
    <t>pa/185 del 19/12/2025</t>
  </si>
  <si>
    <t>254/PA del 23/12/2025</t>
  </si>
  <si>
    <t>1025294569 del 24/12/2025</t>
  </si>
  <si>
    <t>2025153763 del 23/12/2025</t>
  </si>
  <si>
    <t>138 del 26/12/2025</t>
  </si>
  <si>
    <t>1949/01 del 29/12/2025</t>
  </si>
  <si>
    <t>V3-28025 del 30/12/2025</t>
  </si>
  <si>
    <t>V3-28024 del 30/12/2025</t>
  </si>
  <si>
    <t>V3-28294 del 08/01/2026</t>
  </si>
  <si>
    <t>0000009/E del 14/01/2026</t>
  </si>
  <si>
    <t>6/26-PA del 16/01/2026</t>
  </si>
  <si>
    <t>000033/2026 del 16/01/2026</t>
  </si>
  <si>
    <t>1/2026 del 30/01/2026</t>
  </si>
  <si>
    <t>29/00 del 20/01/2026</t>
  </si>
  <si>
    <t>14/PA del 26/01/2026</t>
  </si>
  <si>
    <t>U1230000020751 del 20/01/2026</t>
  </si>
  <si>
    <t>U1230000020749 del 20/01/2026</t>
  </si>
  <si>
    <t>U1230000020750 del 20/01/2026</t>
  </si>
  <si>
    <t>127 del 27/01/2026</t>
  </si>
  <si>
    <t>7/PA del 19/01/2026</t>
  </si>
  <si>
    <t>1026014830 del 24/01/2026</t>
  </si>
  <si>
    <t>205  del 30/01/2026</t>
  </si>
  <si>
    <t>6/2026/PA del 30/01/2026</t>
  </si>
  <si>
    <t>V3-30076 del 28/01/2026</t>
  </si>
  <si>
    <t>29/01 del 30/01/2026</t>
  </si>
  <si>
    <t>67/01 del 29/01/2026</t>
  </si>
  <si>
    <t>0000000498/PA del 05/02/2026</t>
  </si>
  <si>
    <t>Fattura 9/2026 del 10/02/2026</t>
  </si>
  <si>
    <t>32/P del 18/02/2026</t>
  </si>
  <si>
    <t>11/01 del 12/02/2026</t>
  </si>
  <si>
    <t>1026038897 del 23/02/2026</t>
  </si>
  <si>
    <t>2026013311 del 25/02/2026</t>
  </si>
  <si>
    <t>136 del 25/03/2026</t>
  </si>
  <si>
    <t>32/03 del 05/03/2026</t>
  </si>
  <si>
    <t>1435/P del 27/02/2026</t>
  </si>
  <si>
    <t>1436/P del 27/02/2026</t>
  </si>
  <si>
    <t>5810005467 del 28/02/2026</t>
  </si>
  <si>
    <t>40/PA del 28/02/2026</t>
  </si>
  <si>
    <t>245 del 23/02/2026</t>
  </si>
  <si>
    <t>87/01 del 26/02/2026</t>
  </si>
  <si>
    <t>74 del 11/03/2026</t>
  </si>
  <si>
    <t>V3-33644 del 06/03/2026</t>
  </si>
  <si>
    <t>pa/32 del 11/03/2026</t>
  </si>
  <si>
    <t>83 del 13/03/2026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</si>
</sst>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6"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46</v>
      </c>
      <c r="B9" s="33"/>
      <c r="C9" s="32">
        <f>SUM(C13:C16)</f>
        <v>28803.140000000003</v>
      </c>
      <c r="D9" s="33"/>
      <c r="E9" s="38">
        <f>('Trimestre 1'!H1+'Trimestre 2'!H1+'Trimestre 3'!H1+'Trimestre 4'!H1)/C9</f>
        <v>-12.711337375022305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46</v>
      </c>
      <c r="C13" s="26">
        <f>'Trimestre 1'!B1</f>
        <v>28803.140000000003</v>
      </c>
      <c r="D13" s="26">
        <f>'Trimestre 1'!G1</f>
        <v>-12.711337375022305</v>
      </c>
      <c r="E13" s="26">
        <v>1211.51</v>
      </c>
      <c r="F13" s="30">
        <v>3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0</v>
      </c>
      <c r="C14" s="26">
        <f>'Trimestre 2'!B1</f>
        <v>0</v>
      </c>
      <c r="D14" s="26">
        <f>'Trimestre 2'!G1</f>
        <v>0</v>
      </c>
      <c r="E14" s="26">
        <v>1211.51</v>
      </c>
      <c r="F14" s="30">
        <v>3</v>
      </c>
    </row>
    <row r="15" spans="1:9" ht="22.5" customHeight="1" x14ac:dyDescent="0.25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 x14ac:dyDescent="0.25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topLeftCell="A29" workbookViewId="0">
      <selection activeCell="C46" sqref="C46"/>
    </sheetView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28803.140000000003</v>
      </c>
      <c r="C1" s="31">
        <f>COUNTA(A4:A203)</f>
        <v>46</v>
      </c>
      <c r="G1" s="13">
        <f>IF(B1&lt;&gt;0,H1/B1,0)</f>
        <v>-12.711337375022305</v>
      </c>
      <c r="H1" s="12">
        <f>SUM(H4:H195)</f>
        <v>-366126.43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54.41</v>
      </c>
      <c r="C4" s="10">
        <v>46043</v>
      </c>
      <c r="D4" s="10">
        <v>46052</v>
      </c>
      <c r="E4" s="10"/>
      <c r="F4" s="10"/>
      <c r="G4" s="1">
        <f>D4-C4-(F4-E4)</f>
        <v>9</v>
      </c>
      <c r="H4" s="9">
        <f>B4*G4</f>
        <v>489.69</v>
      </c>
    </row>
    <row r="5" spans="1:8" x14ac:dyDescent="0.25">
      <c r="A5" s="16" t="s">
        <v>24</v>
      </c>
      <c r="B5" s="9">
        <v>683.64</v>
      </c>
      <c r="C5" s="10">
        <v>46043</v>
      </c>
      <c r="D5" s="10">
        <v>46052</v>
      </c>
      <c r="E5" s="10"/>
      <c r="F5" s="10"/>
      <c r="G5" s="1">
        <f t="shared" ref="G5:G68" si="0">D5-C5-(F5-E5)</f>
        <v>9</v>
      </c>
      <c r="H5" s="9">
        <f t="shared" ref="H5:H68" si="1">B5*G5</f>
        <v>6152.76</v>
      </c>
    </row>
    <row r="6" spans="1:8" x14ac:dyDescent="0.25">
      <c r="A6" s="16" t="s">
        <v>25</v>
      </c>
      <c r="B6" s="9">
        <v>573.78</v>
      </c>
      <c r="C6" s="10">
        <v>46043</v>
      </c>
      <c r="D6" s="10">
        <v>46052</v>
      </c>
      <c r="E6" s="10"/>
      <c r="F6" s="10"/>
      <c r="G6" s="1">
        <f t="shared" si="0"/>
        <v>9</v>
      </c>
      <c r="H6" s="9">
        <f t="shared" si="1"/>
        <v>5164.0200000000004</v>
      </c>
    </row>
    <row r="7" spans="1:8" x14ac:dyDescent="0.25">
      <c r="A7" s="16" t="s">
        <v>26</v>
      </c>
      <c r="B7" s="9">
        <v>258.05</v>
      </c>
      <c r="C7" s="10">
        <v>46051</v>
      </c>
      <c r="D7" s="10">
        <v>46052</v>
      </c>
      <c r="E7" s="10"/>
      <c r="F7" s="10"/>
      <c r="G7" s="1">
        <f t="shared" si="0"/>
        <v>1</v>
      </c>
      <c r="H7" s="9">
        <f t="shared" si="1"/>
        <v>258.05</v>
      </c>
    </row>
    <row r="8" spans="1:8" x14ac:dyDescent="0.25">
      <c r="A8" s="16" t="s">
        <v>27</v>
      </c>
      <c r="B8" s="9">
        <v>32.01</v>
      </c>
      <c r="C8" s="10">
        <v>46051</v>
      </c>
      <c r="D8" s="10">
        <v>46052</v>
      </c>
      <c r="E8" s="10"/>
      <c r="F8" s="10"/>
      <c r="G8" s="1">
        <f t="shared" si="0"/>
        <v>1</v>
      </c>
      <c r="H8" s="9">
        <f t="shared" si="1"/>
        <v>32.01</v>
      </c>
    </row>
    <row r="9" spans="1:8" x14ac:dyDescent="0.25">
      <c r="A9" s="16" t="s">
        <v>28</v>
      </c>
      <c r="B9" s="9">
        <v>149.13</v>
      </c>
      <c r="C9" s="10">
        <v>46051</v>
      </c>
      <c r="D9" s="10">
        <v>46052</v>
      </c>
      <c r="E9" s="10"/>
      <c r="F9" s="10"/>
      <c r="G9" s="1">
        <f t="shared" si="0"/>
        <v>1</v>
      </c>
      <c r="H9" s="9">
        <f t="shared" si="1"/>
        <v>149.13</v>
      </c>
    </row>
    <row r="10" spans="1:8" x14ac:dyDescent="0.25">
      <c r="A10" s="16" t="s">
        <v>29</v>
      </c>
      <c r="B10" s="9">
        <v>522</v>
      </c>
      <c r="C10" s="10">
        <v>46051</v>
      </c>
      <c r="D10" s="10">
        <v>46052</v>
      </c>
      <c r="E10" s="10"/>
      <c r="F10" s="10"/>
      <c r="G10" s="1">
        <f t="shared" si="0"/>
        <v>1</v>
      </c>
      <c r="H10" s="9">
        <f t="shared" si="1"/>
        <v>522</v>
      </c>
    </row>
    <row r="11" spans="1:8" x14ac:dyDescent="0.25">
      <c r="A11" s="16" t="s">
        <v>30</v>
      </c>
      <c r="B11" s="9">
        <v>1259.69</v>
      </c>
      <c r="C11" s="10">
        <v>46067</v>
      </c>
      <c r="D11" s="10">
        <v>46062</v>
      </c>
      <c r="E11" s="10"/>
      <c r="F11" s="10"/>
      <c r="G11" s="1">
        <f t="shared" si="0"/>
        <v>-5</v>
      </c>
      <c r="H11" s="9">
        <f t="shared" si="1"/>
        <v>-6298.45</v>
      </c>
    </row>
    <row r="12" spans="1:8" x14ac:dyDescent="0.25">
      <c r="A12" s="16" t="s">
        <v>31</v>
      </c>
      <c r="B12" s="9">
        <v>1325.38</v>
      </c>
      <c r="C12" s="10">
        <v>46071</v>
      </c>
      <c r="D12" s="10">
        <v>46062</v>
      </c>
      <c r="E12" s="10"/>
      <c r="F12" s="10"/>
      <c r="G12" s="1">
        <f t="shared" si="0"/>
        <v>-9</v>
      </c>
      <c r="H12" s="9">
        <f t="shared" si="1"/>
        <v>-11928.42</v>
      </c>
    </row>
    <row r="13" spans="1:8" x14ac:dyDescent="0.25">
      <c r="A13" s="16" t="s">
        <v>32</v>
      </c>
      <c r="B13" s="9">
        <v>515.28</v>
      </c>
      <c r="C13" s="10">
        <v>46071</v>
      </c>
      <c r="D13" s="10">
        <v>46062</v>
      </c>
      <c r="E13" s="10"/>
      <c r="F13" s="10"/>
      <c r="G13" s="1">
        <f t="shared" si="0"/>
        <v>-9</v>
      </c>
      <c r="H13" s="9">
        <f t="shared" si="1"/>
        <v>-4637.5200000000004</v>
      </c>
    </row>
    <row r="14" spans="1:8" x14ac:dyDescent="0.25">
      <c r="A14" s="16" t="s">
        <v>33</v>
      </c>
      <c r="B14" s="9">
        <v>192.01</v>
      </c>
      <c r="C14" s="10">
        <v>46071</v>
      </c>
      <c r="D14" s="10">
        <v>46062</v>
      </c>
      <c r="E14" s="10"/>
      <c r="F14" s="10"/>
      <c r="G14" s="1">
        <f t="shared" si="0"/>
        <v>-9</v>
      </c>
      <c r="H14" s="9">
        <f t="shared" si="1"/>
        <v>-1728.09</v>
      </c>
    </row>
    <row r="15" spans="1:8" x14ac:dyDescent="0.25">
      <c r="A15" s="16" t="s">
        <v>34</v>
      </c>
      <c r="B15" s="9">
        <v>2364.21</v>
      </c>
      <c r="C15" s="10">
        <v>46079</v>
      </c>
      <c r="D15" s="10">
        <v>46062</v>
      </c>
      <c r="E15" s="10"/>
      <c r="F15" s="10"/>
      <c r="G15" s="1">
        <f t="shared" si="0"/>
        <v>-17</v>
      </c>
      <c r="H15" s="9">
        <f t="shared" si="1"/>
        <v>-40191.57</v>
      </c>
    </row>
    <row r="16" spans="1:8" x14ac:dyDescent="0.25">
      <c r="A16" s="16" t="s">
        <v>35</v>
      </c>
      <c r="B16" s="9">
        <v>1244</v>
      </c>
      <c r="C16" s="10">
        <v>46079</v>
      </c>
      <c r="D16" s="10">
        <v>46062</v>
      </c>
      <c r="E16" s="10"/>
      <c r="F16" s="10"/>
      <c r="G16" s="1">
        <f t="shared" si="0"/>
        <v>-17</v>
      </c>
      <c r="H16" s="9">
        <f t="shared" si="1"/>
        <v>-21148</v>
      </c>
    </row>
    <row r="17" spans="1:8" x14ac:dyDescent="0.25">
      <c r="A17" s="16" t="s">
        <v>36</v>
      </c>
      <c r="B17" s="9">
        <v>75</v>
      </c>
      <c r="C17" s="10">
        <v>46079</v>
      </c>
      <c r="D17" s="10">
        <v>46062</v>
      </c>
      <c r="E17" s="10"/>
      <c r="F17" s="10"/>
      <c r="G17" s="1">
        <f t="shared" si="0"/>
        <v>-17</v>
      </c>
      <c r="H17" s="9">
        <f t="shared" si="1"/>
        <v>-1275</v>
      </c>
    </row>
    <row r="18" spans="1:8" x14ac:dyDescent="0.25">
      <c r="A18" s="16" t="s">
        <v>37</v>
      </c>
      <c r="B18" s="9">
        <v>327.87</v>
      </c>
      <c r="C18" s="10">
        <v>46088</v>
      </c>
      <c r="D18" s="10">
        <v>46062</v>
      </c>
      <c r="E18" s="10"/>
      <c r="F18" s="10"/>
      <c r="G18" s="1">
        <f t="shared" si="0"/>
        <v>-26</v>
      </c>
      <c r="H18" s="9">
        <f t="shared" si="1"/>
        <v>-8524.6200000000008</v>
      </c>
    </row>
    <row r="19" spans="1:8" x14ac:dyDescent="0.25">
      <c r="A19" s="16" t="s">
        <v>38</v>
      </c>
      <c r="B19" s="9">
        <v>798</v>
      </c>
      <c r="C19" s="10">
        <v>46089</v>
      </c>
      <c r="D19" s="10">
        <v>46076</v>
      </c>
      <c r="E19" s="10"/>
      <c r="F19" s="10"/>
      <c r="G19" s="1">
        <f t="shared" si="0"/>
        <v>-13</v>
      </c>
      <c r="H19" s="9">
        <f t="shared" si="1"/>
        <v>-10374</v>
      </c>
    </row>
    <row r="20" spans="1:8" x14ac:dyDescent="0.25">
      <c r="A20" s="16" t="s">
        <v>39</v>
      </c>
      <c r="B20" s="9">
        <v>1300</v>
      </c>
      <c r="C20" s="10">
        <v>46088</v>
      </c>
      <c r="D20" s="10">
        <v>46076</v>
      </c>
      <c r="E20" s="10"/>
      <c r="F20" s="10"/>
      <c r="G20" s="1">
        <f t="shared" si="0"/>
        <v>-12</v>
      </c>
      <c r="H20" s="9">
        <f t="shared" si="1"/>
        <v>-15600</v>
      </c>
    </row>
    <row r="21" spans="1:8" x14ac:dyDescent="0.25">
      <c r="A21" s="16" t="s">
        <v>40</v>
      </c>
      <c r="B21" s="9">
        <v>249.98</v>
      </c>
      <c r="C21" s="10">
        <v>46085</v>
      </c>
      <c r="D21" s="10">
        <v>46076</v>
      </c>
      <c r="E21" s="10"/>
      <c r="F21" s="10"/>
      <c r="G21" s="1">
        <f t="shared" si="0"/>
        <v>-9</v>
      </c>
      <c r="H21" s="9">
        <f t="shared" si="1"/>
        <v>-2249.8200000000002</v>
      </c>
    </row>
    <row r="22" spans="1:8" x14ac:dyDescent="0.25">
      <c r="A22" s="16" t="s">
        <v>41</v>
      </c>
      <c r="B22" s="9">
        <v>12</v>
      </c>
      <c r="C22" s="10">
        <v>46085</v>
      </c>
      <c r="D22" s="10">
        <v>46076</v>
      </c>
      <c r="E22" s="10"/>
      <c r="F22" s="10"/>
      <c r="G22" s="1">
        <f t="shared" si="0"/>
        <v>-9</v>
      </c>
      <c r="H22" s="9">
        <f t="shared" si="1"/>
        <v>-108</v>
      </c>
    </row>
    <row r="23" spans="1:8" x14ac:dyDescent="0.25">
      <c r="A23" s="16" t="s">
        <v>42</v>
      </c>
      <c r="B23" s="9">
        <v>4778.0200000000004</v>
      </c>
      <c r="C23" s="10">
        <v>46085</v>
      </c>
      <c r="D23" s="10">
        <v>46076</v>
      </c>
      <c r="E23" s="10"/>
      <c r="F23" s="10"/>
      <c r="G23" s="1">
        <f t="shared" si="0"/>
        <v>-9</v>
      </c>
      <c r="H23" s="9">
        <f t="shared" si="1"/>
        <v>-43002.18</v>
      </c>
    </row>
    <row r="24" spans="1:8" x14ac:dyDescent="0.25">
      <c r="A24" s="16" t="s">
        <v>43</v>
      </c>
      <c r="B24" s="9">
        <v>416</v>
      </c>
      <c r="C24" s="10">
        <v>46092</v>
      </c>
      <c r="D24" s="10">
        <v>46076</v>
      </c>
      <c r="E24" s="10"/>
      <c r="F24" s="10"/>
      <c r="G24" s="1">
        <f t="shared" si="0"/>
        <v>-16</v>
      </c>
      <c r="H24" s="9">
        <f t="shared" si="1"/>
        <v>-6656</v>
      </c>
    </row>
    <row r="25" spans="1:8" x14ac:dyDescent="0.25">
      <c r="A25" s="16" t="s">
        <v>44</v>
      </c>
      <c r="B25" s="9">
        <v>530.1</v>
      </c>
      <c r="C25" s="10">
        <v>46085</v>
      </c>
      <c r="D25" s="10">
        <v>46076</v>
      </c>
      <c r="E25" s="10"/>
      <c r="F25" s="10"/>
      <c r="G25" s="1">
        <f t="shared" si="0"/>
        <v>-9</v>
      </c>
      <c r="H25" s="9">
        <f t="shared" si="1"/>
        <v>-4770.8999999999996</v>
      </c>
    </row>
    <row r="26" spans="1:8" x14ac:dyDescent="0.25">
      <c r="A26" s="16" t="s">
        <v>45</v>
      </c>
      <c r="B26" s="9">
        <v>10.67</v>
      </c>
      <c r="C26" s="10">
        <v>46086</v>
      </c>
      <c r="D26" s="10">
        <v>46076</v>
      </c>
      <c r="E26" s="10"/>
      <c r="F26" s="10"/>
      <c r="G26" s="1">
        <f t="shared" si="0"/>
        <v>-10</v>
      </c>
      <c r="H26" s="9">
        <f t="shared" si="1"/>
        <v>-106.7</v>
      </c>
    </row>
    <row r="27" spans="1:8" x14ac:dyDescent="0.25">
      <c r="A27" s="16" t="s">
        <v>46</v>
      </c>
      <c r="B27" s="9">
        <v>201.66</v>
      </c>
      <c r="C27" s="10">
        <v>46095</v>
      </c>
      <c r="D27" s="10">
        <v>46079</v>
      </c>
      <c r="E27" s="10"/>
      <c r="F27" s="10"/>
      <c r="G27" s="1">
        <f t="shared" si="0"/>
        <v>-16</v>
      </c>
      <c r="H27" s="9">
        <f t="shared" si="1"/>
        <v>-3226.56</v>
      </c>
    </row>
    <row r="28" spans="1:8" x14ac:dyDescent="0.25">
      <c r="A28" s="16" t="s">
        <v>47</v>
      </c>
      <c r="B28" s="9">
        <v>124</v>
      </c>
      <c r="C28" s="10">
        <v>46096</v>
      </c>
      <c r="D28" s="10">
        <v>46079</v>
      </c>
      <c r="E28" s="10"/>
      <c r="F28" s="10"/>
      <c r="G28" s="1">
        <f t="shared" si="0"/>
        <v>-17</v>
      </c>
      <c r="H28" s="9">
        <f t="shared" si="1"/>
        <v>-2108</v>
      </c>
    </row>
    <row r="29" spans="1:8" x14ac:dyDescent="0.25">
      <c r="A29" s="16" t="s">
        <v>48</v>
      </c>
      <c r="B29" s="9">
        <v>83.16</v>
      </c>
      <c r="C29" s="10">
        <v>46096</v>
      </c>
      <c r="D29" s="10">
        <v>46079</v>
      </c>
      <c r="E29" s="10"/>
      <c r="F29" s="10"/>
      <c r="G29" s="1">
        <f t="shared" si="0"/>
        <v>-17</v>
      </c>
      <c r="H29" s="9">
        <f t="shared" si="1"/>
        <v>-1413.72</v>
      </c>
    </row>
    <row r="30" spans="1:8" x14ac:dyDescent="0.25">
      <c r="A30" s="16" t="s">
        <v>49</v>
      </c>
      <c r="B30" s="9">
        <v>93</v>
      </c>
      <c r="C30" s="10">
        <v>46096</v>
      </c>
      <c r="D30" s="10">
        <v>46079</v>
      </c>
      <c r="E30" s="10"/>
      <c r="F30" s="10"/>
      <c r="G30" s="1">
        <f t="shared" si="0"/>
        <v>-17</v>
      </c>
      <c r="H30" s="9">
        <f t="shared" si="1"/>
        <v>-1581</v>
      </c>
    </row>
    <row r="31" spans="1:8" x14ac:dyDescent="0.25">
      <c r="A31" s="16" t="s">
        <v>50</v>
      </c>
      <c r="B31" s="9">
        <v>470.4</v>
      </c>
      <c r="C31" s="10">
        <v>46099</v>
      </c>
      <c r="D31" s="10">
        <v>46079</v>
      </c>
      <c r="E31" s="10"/>
      <c r="F31" s="10"/>
      <c r="G31" s="1">
        <f t="shared" si="0"/>
        <v>-20</v>
      </c>
      <c r="H31" s="9">
        <f t="shared" si="1"/>
        <v>-9408</v>
      </c>
    </row>
    <row r="32" spans="1:8" x14ac:dyDescent="0.25">
      <c r="A32" s="16" t="s">
        <v>51</v>
      </c>
      <c r="B32" s="9">
        <v>1775</v>
      </c>
      <c r="C32" s="10">
        <v>46099</v>
      </c>
      <c r="D32" s="10">
        <v>46079</v>
      </c>
      <c r="E32" s="10"/>
      <c r="F32" s="10"/>
      <c r="G32" s="1">
        <f t="shared" si="0"/>
        <v>-20</v>
      </c>
      <c r="H32" s="9">
        <f t="shared" si="1"/>
        <v>-35500</v>
      </c>
    </row>
    <row r="33" spans="1:8" x14ac:dyDescent="0.25">
      <c r="A33" s="16" t="s">
        <v>52</v>
      </c>
      <c r="B33" s="9">
        <v>140</v>
      </c>
      <c r="C33" s="10">
        <v>46106</v>
      </c>
      <c r="D33" s="10">
        <v>46079</v>
      </c>
      <c r="E33" s="10"/>
      <c r="F33" s="10"/>
      <c r="G33" s="1">
        <f t="shared" si="0"/>
        <v>-27</v>
      </c>
      <c r="H33" s="9">
        <f t="shared" si="1"/>
        <v>-3780</v>
      </c>
    </row>
    <row r="34" spans="1:8" x14ac:dyDescent="0.25">
      <c r="A34" s="16" t="s">
        <v>53</v>
      </c>
      <c r="B34" s="9">
        <v>140.16</v>
      </c>
      <c r="C34" s="10">
        <v>46113</v>
      </c>
      <c r="D34" s="10">
        <v>46099</v>
      </c>
      <c r="E34" s="10"/>
      <c r="F34" s="10"/>
      <c r="G34" s="1">
        <f t="shared" si="0"/>
        <v>-14</v>
      </c>
      <c r="H34" s="9">
        <f t="shared" si="1"/>
        <v>-1962.24</v>
      </c>
    </row>
    <row r="35" spans="1:8" x14ac:dyDescent="0.25">
      <c r="A35" s="16" t="s">
        <v>54</v>
      </c>
      <c r="B35" s="9">
        <v>85.49</v>
      </c>
      <c r="C35" s="10">
        <v>46110</v>
      </c>
      <c r="D35" s="10">
        <v>46099</v>
      </c>
      <c r="E35" s="10"/>
      <c r="F35" s="10"/>
      <c r="G35" s="1">
        <f t="shared" si="0"/>
        <v>-11</v>
      </c>
      <c r="H35" s="9">
        <f t="shared" si="1"/>
        <v>-940.39</v>
      </c>
    </row>
    <row r="36" spans="1:8" x14ac:dyDescent="0.25">
      <c r="A36" s="16" t="s">
        <v>55</v>
      </c>
      <c r="B36" s="9">
        <v>55.51</v>
      </c>
      <c r="C36" s="10">
        <v>46120</v>
      </c>
      <c r="D36" s="10">
        <v>46099</v>
      </c>
      <c r="E36" s="10"/>
      <c r="F36" s="10"/>
      <c r="G36" s="1">
        <f t="shared" si="0"/>
        <v>-21</v>
      </c>
      <c r="H36" s="9">
        <f t="shared" si="1"/>
        <v>-1165.71</v>
      </c>
    </row>
    <row r="37" spans="1:8" x14ac:dyDescent="0.25">
      <c r="A37" s="16" t="s">
        <v>56</v>
      </c>
      <c r="B37" s="9">
        <v>21.64</v>
      </c>
      <c r="C37" s="10">
        <v>46120</v>
      </c>
      <c r="D37" s="10">
        <v>46099</v>
      </c>
      <c r="E37" s="10"/>
      <c r="F37" s="10"/>
      <c r="G37" s="1">
        <f t="shared" si="0"/>
        <v>-21</v>
      </c>
      <c r="H37" s="9">
        <f t="shared" si="1"/>
        <v>-454.44</v>
      </c>
    </row>
    <row r="38" spans="1:8" x14ac:dyDescent="0.25">
      <c r="A38" s="16" t="s">
        <v>57</v>
      </c>
      <c r="B38" s="9">
        <v>936</v>
      </c>
      <c r="C38" s="10">
        <v>46142</v>
      </c>
      <c r="D38" s="10">
        <v>46112</v>
      </c>
      <c r="E38" s="10"/>
      <c r="F38" s="10"/>
      <c r="G38" s="1">
        <f t="shared" si="0"/>
        <v>-30</v>
      </c>
      <c r="H38" s="9">
        <f t="shared" si="1"/>
        <v>-28080</v>
      </c>
    </row>
    <row r="39" spans="1:8" x14ac:dyDescent="0.25">
      <c r="A39" s="16" t="s">
        <v>58</v>
      </c>
      <c r="B39" s="9">
        <v>1227.27</v>
      </c>
      <c r="C39" s="10">
        <v>46116</v>
      </c>
      <c r="D39" s="10">
        <v>46112</v>
      </c>
      <c r="E39" s="10"/>
      <c r="F39" s="10"/>
      <c r="G39" s="1">
        <f t="shared" si="0"/>
        <v>-4</v>
      </c>
      <c r="H39" s="9">
        <f t="shared" si="1"/>
        <v>-4909.08</v>
      </c>
    </row>
    <row r="40" spans="1:8" x14ac:dyDescent="0.25">
      <c r="A40" s="16" t="s">
        <v>59</v>
      </c>
      <c r="B40" s="9">
        <v>233.33</v>
      </c>
      <c r="C40" s="10">
        <v>46124</v>
      </c>
      <c r="D40" s="10">
        <v>46112</v>
      </c>
      <c r="E40" s="10"/>
      <c r="F40" s="10"/>
      <c r="G40" s="1">
        <f t="shared" si="0"/>
        <v>-12</v>
      </c>
      <c r="H40" s="9">
        <f t="shared" si="1"/>
        <v>-2799.96</v>
      </c>
    </row>
    <row r="41" spans="1:8" x14ac:dyDescent="0.25">
      <c r="A41" s="16" t="s">
        <v>60</v>
      </c>
      <c r="B41" s="9">
        <v>65.239999999999995</v>
      </c>
      <c r="C41" s="10">
        <v>46124</v>
      </c>
      <c r="D41" s="10">
        <v>46112</v>
      </c>
      <c r="E41" s="10"/>
      <c r="F41" s="10"/>
      <c r="G41" s="1">
        <f t="shared" si="0"/>
        <v>-12</v>
      </c>
      <c r="H41" s="9">
        <f t="shared" si="1"/>
        <v>-782.88</v>
      </c>
    </row>
    <row r="42" spans="1:8" x14ac:dyDescent="0.25">
      <c r="A42" s="16" t="s">
        <v>61</v>
      </c>
      <c r="B42" s="9">
        <v>246.15</v>
      </c>
      <c r="C42" s="10">
        <v>46124</v>
      </c>
      <c r="D42" s="10">
        <v>46112</v>
      </c>
      <c r="E42" s="10"/>
      <c r="F42" s="10"/>
      <c r="G42" s="1">
        <f t="shared" si="0"/>
        <v>-12</v>
      </c>
      <c r="H42" s="9">
        <f t="shared" si="1"/>
        <v>-2953.8</v>
      </c>
    </row>
    <row r="43" spans="1:8" x14ac:dyDescent="0.25">
      <c r="A43" s="16" t="s">
        <v>62</v>
      </c>
      <c r="B43" s="9">
        <v>48</v>
      </c>
      <c r="C43" s="10">
        <v>46128</v>
      </c>
      <c r="D43" s="10">
        <v>46112</v>
      </c>
      <c r="E43" s="10"/>
      <c r="F43" s="10"/>
      <c r="G43" s="1">
        <f t="shared" si="0"/>
        <v>-16</v>
      </c>
      <c r="H43" s="9">
        <f t="shared" si="1"/>
        <v>-768</v>
      </c>
    </row>
    <row r="44" spans="1:8" x14ac:dyDescent="0.25">
      <c r="A44" s="16" t="s">
        <v>63</v>
      </c>
      <c r="B44" s="9">
        <v>2500.0700000000002</v>
      </c>
      <c r="C44" s="10">
        <v>46128</v>
      </c>
      <c r="D44" s="10">
        <v>46112</v>
      </c>
      <c r="E44" s="10"/>
      <c r="F44" s="10"/>
      <c r="G44" s="1">
        <f t="shared" si="0"/>
        <v>-16</v>
      </c>
      <c r="H44" s="9">
        <f t="shared" si="1"/>
        <v>-40001.120000000003</v>
      </c>
    </row>
    <row r="45" spans="1:8" x14ac:dyDescent="0.25">
      <c r="A45" s="16" t="s">
        <v>64</v>
      </c>
      <c r="B45" s="9">
        <v>750</v>
      </c>
      <c r="C45" s="10">
        <v>46128</v>
      </c>
      <c r="D45" s="10">
        <v>46112</v>
      </c>
      <c r="E45" s="10"/>
      <c r="F45" s="10"/>
      <c r="G45" s="1">
        <f t="shared" si="0"/>
        <v>-16</v>
      </c>
      <c r="H45" s="9">
        <f t="shared" si="1"/>
        <v>-12000</v>
      </c>
    </row>
    <row r="46" spans="1:8" x14ac:dyDescent="0.25">
      <c r="A46" s="16" t="s">
        <v>65</v>
      </c>
      <c r="B46" s="9">
        <v>500</v>
      </c>
      <c r="C46" s="10">
        <v>46136</v>
      </c>
      <c r="D46" s="10">
        <v>46112</v>
      </c>
      <c r="E46" s="10"/>
      <c r="F46" s="10"/>
      <c r="G46" s="1">
        <f t="shared" si="0"/>
        <v>-24</v>
      </c>
      <c r="H46" s="9">
        <f t="shared" si="1"/>
        <v>-12000</v>
      </c>
    </row>
    <row r="47" spans="1:8" x14ac:dyDescent="0.25">
      <c r="A47" s="16" t="s">
        <v>66</v>
      </c>
      <c r="B47" s="9">
        <v>52.97</v>
      </c>
      <c r="C47" s="10">
        <v>46136</v>
      </c>
      <c r="D47" s="10">
        <v>46112</v>
      </c>
      <c r="E47" s="10"/>
      <c r="F47" s="10"/>
      <c r="G47" s="1">
        <f t="shared" si="0"/>
        <v>-24</v>
      </c>
      <c r="H47" s="9">
        <f t="shared" si="1"/>
        <v>-1271.28</v>
      </c>
    </row>
    <row r="48" spans="1:8" x14ac:dyDescent="0.25">
      <c r="A48" s="16" t="s">
        <v>67</v>
      </c>
      <c r="B48" s="9">
        <v>573.77</v>
      </c>
      <c r="C48" s="10">
        <v>46136</v>
      </c>
      <c r="D48" s="10">
        <v>46112</v>
      </c>
      <c r="E48" s="10"/>
      <c r="F48" s="10"/>
      <c r="G48" s="1">
        <f t="shared" si="0"/>
        <v>-24</v>
      </c>
      <c r="H48" s="9">
        <f t="shared" si="1"/>
        <v>-13770.48</v>
      </c>
    </row>
    <row r="49" spans="1:8" x14ac:dyDescent="0.25">
      <c r="A49" s="16" t="s">
        <v>68</v>
      </c>
      <c r="B49" s="9">
        <v>809.09</v>
      </c>
      <c r="C49" s="10">
        <v>46136</v>
      </c>
      <c r="D49" s="10">
        <v>46112</v>
      </c>
      <c r="E49" s="10"/>
      <c r="F49" s="10"/>
      <c r="G49" s="1">
        <f t="shared" si="0"/>
        <v>-24</v>
      </c>
      <c r="H49" s="9">
        <f t="shared" si="1"/>
        <v>-19418.16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Enza Pettinari</dc:creator>
  <cp:lastModifiedBy>Enza Pettinari</cp:lastModifiedBy>
  <dcterms:created xsi:type="dcterms:W3CDTF">2006-09-16T00:00:00Z</dcterms:created>
  <dcterms:modified xsi:type="dcterms:W3CDTF">2026-04-07T08:18:29Z</dcterms:modified>
</cp:coreProperties>
</file>