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Z:\PRESIDE  GATTI\ANNO SCOLASTICO 2025 - 2026\04_DISPOSIZIONI_DECRETI_NOMINE_COMUNICAZIONI\07_DECRETO COMMISSIONE RISCHI STRESS LAVORO-CORRELATO\00_ALLEGATI\"/>
    </mc:Choice>
  </mc:AlternateContent>
  <xr:revisionPtr revIDLastSave="0" documentId="13_ncr:1_{A4DF55E8-C38F-49E7-868F-9A7519487FAC}" xr6:coauthVersionLast="47" xr6:coauthVersionMax="47" xr10:uidLastSave="{00000000-0000-0000-0000-000000000000}"/>
  <bookViews>
    <workbookView xWindow="-110" yWindow="-110" windowWidth="19420" windowHeight="10300" xr2:uid="{9BB5E1D4-CE61-4348-9124-6D732EA4FB56}"/>
  </bookViews>
  <sheets>
    <sheet name="C2 - Amministrativi" sheetId="7" r:id="rId1"/>
  </sheets>
  <definedNames>
    <definedName name="_xlnm.Print_Area" localSheetId="0">'C2 - Amministrativi'!$A$1:$W$77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3" i="7" l="1"/>
  <c r="AA43" i="7"/>
  <c r="Z43" i="7"/>
  <c r="Y43" i="7"/>
  <c r="AB33" i="7"/>
  <c r="AA33" i="7"/>
  <c r="Z33" i="7"/>
  <c r="Y33" i="7"/>
  <c r="AB28" i="7"/>
  <c r="AA28" i="7"/>
  <c r="Z28" i="7"/>
  <c r="Y28" i="7"/>
  <c r="AB18" i="7"/>
  <c r="AA18" i="7"/>
  <c r="Z18" i="7"/>
  <c r="Y18" i="7"/>
  <c r="AB13" i="7"/>
  <c r="AA13" i="7"/>
  <c r="Z13" i="7"/>
  <c r="Y13" i="7"/>
  <c r="AB38" i="7"/>
  <c r="AA38" i="7"/>
  <c r="Z38" i="7"/>
  <c r="Y38" i="7"/>
  <c r="AB23" i="7"/>
  <c r="AA23" i="7"/>
  <c r="Z23" i="7"/>
  <c r="Y23" i="7"/>
  <c r="AB8" i="7"/>
  <c r="AA8" i="7"/>
  <c r="Z8" i="7"/>
  <c r="Y8" i="7"/>
  <c r="AC43" i="7" l="1"/>
  <c r="Q41" i="7" s="1"/>
  <c r="AF41" i="7" s="1"/>
  <c r="AC28" i="7"/>
  <c r="Q26" i="7" s="1"/>
  <c r="AF26" i="7" s="1"/>
  <c r="AC13" i="7"/>
  <c r="Q11" i="7" s="1"/>
  <c r="AF11" i="7" s="1"/>
  <c r="AC8" i="7"/>
  <c r="Q6" i="7" s="1"/>
  <c r="AF6" i="7" s="1"/>
  <c r="AC38" i="7"/>
  <c r="Q36" i="7" s="1"/>
  <c r="AF36" i="7" s="1"/>
  <c r="AC23" i="7"/>
  <c r="Q21" i="7" s="1"/>
  <c r="AF21" i="7" s="1"/>
  <c r="AC33" i="7"/>
  <c r="Q31" i="7" s="1"/>
  <c r="AF31" i="7" s="1"/>
  <c r="AC18" i="7"/>
  <c r="Q16" i="7" s="1"/>
  <c r="AF16" i="7" s="1"/>
  <c r="Q47" i="7" l="1"/>
</calcChain>
</file>

<file path=xl/sharedStrings.xml><?xml version="1.0" encoding="utf-8"?>
<sst xmlns="http://schemas.openxmlformats.org/spreadsheetml/2006/main" count="121" uniqueCount="75">
  <si>
    <t>INDICATORE</t>
  </si>
  <si>
    <t>Situazione</t>
  </si>
  <si>
    <t>NOTE</t>
  </si>
  <si>
    <t>PUNTEGGIO</t>
  </si>
  <si>
    <t>0 Punti</t>
  </si>
  <si>
    <t>3 Punti</t>
  </si>
  <si>
    <t>6 Punti</t>
  </si>
  <si>
    <t>Tabella_Dati_Formule</t>
  </si>
  <si>
    <t>2 Punti</t>
  </si>
  <si>
    <t>4 Punti</t>
  </si>
  <si>
    <t>Si, sempre</t>
  </si>
  <si>
    <t>N</t>
  </si>
  <si>
    <t>BUONA</t>
  </si>
  <si>
    <t>DISCRETA</t>
  </si>
  <si>
    <t>MEDIOCRE</t>
  </si>
  <si>
    <t>NEGATIVA</t>
  </si>
  <si>
    <t>1 Punto</t>
  </si>
  <si>
    <t>Elementi di giudizio</t>
  </si>
  <si>
    <t>SOMMA</t>
  </si>
  <si>
    <t>NOTE DEL GV</t>
  </si>
  <si>
    <t>Le mansioni da svolgere sono ben definite e circoscritte?</t>
  </si>
  <si>
    <t>Si, ognuno ha le sue e sa bene cosa deve fare</t>
  </si>
  <si>
    <t>Generalmente si, ma a volte capitano delle cose che non si sa a chi spettano</t>
  </si>
  <si>
    <t>Spesso no, ci si deve mettere d’accordo su chi le fa</t>
  </si>
  <si>
    <t>No, ognuno fa quel che vuole</t>
  </si>
  <si>
    <t>In un’organizzazione complessa, la chiarezza del proprio ruolo e di quello che compete a ciascun lavoratore all’interno di un piccolo gruppo coeso (come tutti gli amministrativi della stessa segreteria) costituiscono fattori importanti per la qualità del lavoro.</t>
  </si>
  <si>
    <t xml:space="preserve">Il lavoro può procedere senza interruzioni? </t>
  </si>
  <si>
    <t>Si, salvo eccezioni veramente rare</t>
  </si>
  <si>
    <t>Generalmente no, spesso capita che si venga interrotti per fare altro</t>
  </si>
  <si>
    <t>No, vi sono continue interruzioni e distrazioni</t>
  </si>
  <si>
    <t>Per chiunque svolga un lavoro prevalentemente intellettuale (in questo caso il personale amministrativo), le interruzioni sono deleterie perché affaticano moltissimo la mente.</t>
  </si>
  <si>
    <t>Lo svolgimento del proprio lavoro quotidiano permette di eseguire un compito alla volta?</t>
  </si>
  <si>
    <t>Generalmente si, con qualche eccezione</t>
  </si>
  <si>
    <t>L’accavallarsi delle attività che devono essere svolte contemporaneamente induce affaticamento mentale, specie in chi svolge lavoro intellettuale.</t>
  </si>
  <si>
    <t>La quantità quotidiana di lavoro da svolgere è prevedibile?</t>
  </si>
  <si>
    <t>Si, all’inizio della giornata si sa sempre cosa si dovrà fare</t>
  </si>
  <si>
    <t>No, ci sono spesso delle emergenze che sovraccaricano di lavoro</t>
  </si>
  <si>
    <t>No, è una continua emergenza, inizi la giornata e può capitare di tutto</t>
  </si>
  <si>
    <t>La letteratura riferisce il potenziale stressogeno di situazioni consolidate in cui il carico di lavoro quotidiano è soggetto ad ampie ed imprevedibili escursioni.</t>
  </si>
  <si>
    <t xml:space="preserve">E’ programmato su obiettivi concordati </t>
  </si>
  <si>
    <t>E’ programmato in buona parte</t>
  </si>
  <si>
    <t>Non c’è programmazione né di attività né di disponibilità oraria</t>
  </si>
  <si>
    <t>C’è coerenza tra le richieste del DS e quelle del DSGA?</t>
  </si>
  <si>
    <t>No, spesso c’è contrasto, specie sulle priorità da dare a certe cose</t>
  </si>
  <si>
    <t>No, quasi mai sono coerenti, specie sui tempi e sulle priorità</t>
  </si>
  <si>
    <t>Una fonte di stress può nascere dal contrasto tra le esigenze o le consegne attribuite dal DS al singolo impiegato e quelle stabilite nel mansionario o impartite dal DSGA.</t>
  </si>
  <si>
    <t>Si, non si blocca e c’è sempre il tempo per  imparare ad usarlo</t>
  </si>
  <si>
    <t>Si, ma a volte si blocca e quello nuovo non arriva con largo anticipo</t>
  </si>
  <si>
    <t>No, spesso si blocca e quello nuovo arriva tardi</t>
  </si>
  <si>
    <t>No, si blocca spessissimo e quello nuovo arriva all’ultimo momento</t>
  </si>
  <si>
    <t>Il punto dolente del lavoro al computer non è più l’obsolescenza delle macchine (hardware), ma la difficoltà di gestire il software, vuoi perché la macchina non riesce a farlo girare (bloccandosi spesso), vuoi perché è richiesto il collegamento ad internet (spesso lentissimo), vuoi perché l’operatore non ha ancora dimestichezza con il programma.</t>
  </si>
  <si>
    <t>Il DSGA supporta il personale quando bisogna affrontare nuove procedure di lavoro o applicare una nuova normativa?</t>
  </si>
  <si>
    <t>Si, sempre, con cura e professionalità</t>
  </si>
  <si>
    <t>Si, anche se a volte un po’ frettolosamente</t>
  </si>
  <si>
    <t>Non sempre, a volte se ne disinteressa</t>
  </si>
  <si>
    <t>Quasi mai e solo se si insiste</t>
  </si>
  <si>
    <t>L’addestramento rispetto ai contenuti della propria mansione è un obbligo sancito dalla legge (D.Lgs. 81/08, art. 37); rispetto alle novità introdotte nel lavoro degli applicati di segreteria il soggetto incaricato di addestrarli non può che essere il DSGA.</t>
  </si>
  <si>
    <t>CONTESTO DEL LAVORO – PERSONALE AMMINISTRATIVO – PUNTEGGIO PARZIALE - C2</t>
  </si>
  <si>
    <t>(su 39)</t>
  </si>
  <si>
    <t>C2 – AREA CONTENUTO DEL LAVORO – PERSONALE AMMINISTRATIVO</t>
  </si>
  <si>
    <t>Organigramma dei ruoli e delle funzioni, sovrapposizioni o ridondanze</t>
  </si>
  <si>
    <t>Numero di telefonate cui rispondere, accesso diretto alle segreterie da parte dell’altro personale della scuola</t>
  </si>
  <si>
    <t>Generalmente no, più volte capita di dover fare due cose contemporaneamente</t>
  </si>
  <si>
    <t>No, capita spessissimo di dover fare più cose contemporaneamente</t>
  </si>
  <si>
    <t>Livello di sovrapposizione di cose da fare e frequenza dei momenti in cui ciò accade</t>
  </si>
  <si>
    <t>Ricorrenza e durata delle situazioni d’emergenza, che richiedono un sovraccarico di lavoro</t>
  </si>
  <si>
    <t>Coerenza della richiesta del DS al singolo amministrativo con il ruolo di quest’ultimo all’interno dell’organizzazione dell’ufficio, sovrapposizione di conferimento d’incarichi specifici tra DS e DSGA</t>
  </si>
  <si>
    <t>Qualità e velocità della connessione internet, frequenza dei guasti o blocchi della connessione, frequenza della modifica del software da utilizzare, assistenza tecnica, addestramento all’uso di nuovo software</t>
  </si>
  <si>
    <t xml:space="preserve">Generalmente si, ma qualche volta capita </t>
  </si>
  <si>
    <t xml:space="preserve">Piano di attività con obiettivi individuali e di gruppo, dotazione strumenti tecnologici </t>
  </si>
  <si>
    <r>
      <t xml:space="preserve">Il lavoro in modalità agile prevede fiducia ed autonomia nella gestione delle attività affidate. La programmazione e la chiara identificazione di obiettivi e modalità di esecuzione sono fattori importanti per la qualità del lavoro del singolo e del gruppo di appartenenza.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alibri (Corpo)"/>
      </rPr>
      <t xml:space="preserve"> Nel caso in cui non sia attivato, indicare nelle note e mettere X nella casella 0 punti </t>
    </r>
  </si>
  <si>
    <t>Azioni di supporto e di accompagnamento del personale amministrativo da parte del DSGA</t>
  </si>
  <si>
    <t>Il lavoro assegnato in modalità agile</t>
  </si>
  <si>
    <t>È programmato ma non comunicata la disponibilità oraria</t>
  </si>
  <si>
    <t xml:space="preserve">In che misura il lavoro assegnato in modalità agile è organizzato?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</si>
</sst>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1"/>
      <name val="Calibri (Corpo)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A"/>
        <bgColor indexed="64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1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0" fillId="4" borderId="0" xfId="0" applyFill="1"/>
    <xf numFmtId="0" fontId="2" fillId="4" borderId="11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12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24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1" fillId="4" borderId="29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6" fillId="4" borderId="26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73FDD6"/>
      <color rgb="FF73FEFF"/>
      <color rgb="FFFFFF9A"/>
      <color rgb="FFFFCC99"/>
      <color rgb="FFFF7E79"/>
      <color rgb="FF8CFA02"/>
      <color rgb="FFFFFC00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4 - Tecnici'!A1"/><Relationship Id="rId3" Type="http://schemas.openxmlformats.org/officeDocument/2006/relationships/hyperlink" Target="#'A - Ambiente di Lavoro'!A1"/><Relationship Id="rId7" Type="http://schemas.openxmlformats.org/officeDocument/2006/relationships/hyperlink" Target="#'C3 - Ausiliari'!A1"/><Relationship Id="rId12" Type="http://schemas.openxmlformats.org/officeDocument/2006/relationships/hyperlink" Target="#'Risultati 2'!A1"/><Relationship Id="rId2" Type="http://schemas.openxmlformats.org/officeDocument/2006/relationships/hyperlink" Target="#'Griglia Dati Oggettivi'!A1"/><Relationship Id="rId1" Type="http://schemas.openxmlformats.org/officeDocument/2006/relationships/hyperlink" Target="#Intestazione!A1"/><Relationship Id="rId6" Type="http://schemas.openxmlformats.org/officeDocument/2006/relationships/hyperlink" Target="#'C2 - Amministrativi'!A1"/><Relationship Id="rId11" Type="http://schemas.openxmlformats.org/officeDocument/2006/relationships/hyperlink" Target="#'Inserimento Dati'!A1"/><Relationship Id="rId5" Type="http://schemas.openxmlformats.org/officeDocument/2006/relationships/hyperlink" Target="#'C1 - Insegnanti'!A1"/><Relationship Id="rId10" Type="http://schemas.openxmlformats.org/officeDocument/2006/relationships/hyperlink" Target="#'Risultati 1'!A1"/><Relationship Id="rId4" Type="http://schemas.openxmlformats.org/officeDocument/2006/relationships/hyperlink" Target="#'B - Contesto del lavoro'!A1"/><Relationship Id="rId9" Type="http://schemas.openxmlformats.org/officeDocument/2006/relationships/hyperlink" Target="#'C5 - Coordinator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126999</xdr:colOff>
      <xdr:row>0</xdr:row>
      <xdr:rowOff>103908</xdr:rowOff>
    </xdr:from>
    <xdr:to>
      <xdr:col>34</xdr:col>
      <xdr:colOff>458823</xdr:colOff>
      <xdr:row>12</xdr:row>
      <xdr:rowOff>23091</xdr:rowOff>
    </xdr:to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07D674B1-BE17-AD43-85B4-3145AAFD9A21}"/>
            </a:ext>
          </a:extLst>
        </xdr:cNvPr>
        <xdr:cNvSpPr/>
      </xdr:nvSpPr>
      <xdr:spPr>
        <a:xfrm>
          <a:off x="10598726" y="103908"/>
          <a:ext cx="1994370" cy="4167910"/>
        </a:xfrm>
        <a:prstGeom prst="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32</xdr:col>
      <xdr:colOff>597369</xdr:colOff>
      <xdr:row>0</xdr:row>
      <xdr:rowOff>197981</xdr:rowOff>
    </xdr:from>
    <xdr:to>
      <xdr:col>34</xdr:col>
      <xdr:colOff>82527</xdr:colOff>
      <xdr:row>2</xdr:row>
      <xdr:rowOff>53021</xdr:rowOff>
    </xdr:to>
    <xdr:sp macro="" textlink="">
      <xdr:nvSpPr>
        <xdr:cNvPr id="15" name="Rettangol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779EBA-0E21-4644-8910-62C645B9DA23}"/>
            </a:ext>
          </a:extLst>
        </xdr:cNvPr>
        <xdr:cNvSpPr/>
      </xdr:nvSpPr>
      <xdr:spPr>
        <a:xfrm>
          <a:off x="11069096" y="197981"/>
          <a:ext cx="1147704" cy="282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800"/>
            <a:t>INTESTAZIONE</a:t>
          </a:r>
        </a:p>
      </xdr:txBody>
    </xdr:sp>
    <xdr:clientData/>
  </xdr:twoCellAnchor>
  <xdr:twoCellAnchor>
    <xdr:from>
      <xdr:col>32</xdr:col>
      <xdr:colOff>608658</xdr:colOff>
      <xdr:row>4</xdr:row>
      <xdr:rowOff>40793</xdr:rowOff>
    </xdr:from>
    <xdr:to>
      <xdr:col>34</xdr:col>
      <xdr:colOff>93816</xdr:colOff>
      <xdr:row>5</xdr:row>
      <xdr:rowOff>103652</xdr:rowOff>
    </xdr:to>
    <xdr:sp macro="" textlink="">
      <xdr:nvSpPr>
        <xdr:cNvPr id="16" name="Rettangolo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246649-72F2-FE46-A6E4-878B32C6F9BA}"/>
            </a:ext>
          </a:extLst>
        </xdr:cNvPr>
        <xdr:cNvSpPr/>
      </xdr:nvSpPr>
      <xdr:spPr>
        <a:xfrm>
          <a:off x="11080385" y="848975"/>
          <a:ext cx="1147704" cy="282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800"/>
            <a:t>GRIGLIA DATI</a:t>
          </a:r>
        </a:p>
      </xdr:txBody>
    </xdr:sp>
    <xdr:clientData/>
  </xdr:twoCellAnchor>
  <xdr:twoCellAnchor>
    <xdr:from>
      <xdr:col>32</xdr:col>
      <xdr:colOff>601132</xdr:colOff>
      <xdr:row>5</xdr:row>
      <xdr:rowOff>171384</xdr:rowOff>
    </xdr:from>
    <xdr:to>
      <xdr:col>34</xdr:col>
      <xdr:colOff>86290</xdr:colOff>
      <xdr:row>5</xdr:row>
      <xdr:rowOff>453606</xdr:rowOff>
    </xdr:to>
    <xdr:sp macro="" textlink="">
      <xdr:nvSpPr>
        <xdr:cNvPr id="17" name="Rettangolo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492E09-0F6E-DA4A-913B-E8538538E9C8}"/>
            </a:ext>
          </a:extLst>
        </xdr:cNvPr>
        <xdr:cNvSpPr/>
      </xdr:nvSpPr>
      <xdr:spPr>
        <a:xfrm>
          <a:off x="11072859" y="1198929"/>
          <a:ext cx="1147704" cy="282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800"/>
            <a:t>A</a:t>
          </a:r>
          <a:r>
            <a:rPr lang="it-IT" sz="800" baseline="0"/>
            <a:t> - AMBIENTE</a:t>
          </a:r>
          <a:endParaRPr lang="it-IT" sz="800"/>
        </a:p>
      </xdr:txBody>
    </xdr:sp>
    <xdr:clientData/>
  </xdr:twoCellAnchor>
  <xdr:twoCellAnchor>
    <xdr:from>
      <xdr:col>32</xdr:col>
      <xdr:colOff>593606</xdr:colOff>
      <xdr:row>5</xdr:row>
      <xdr:rowOff>540154</xdr:rowOff>
    </xdr:from>
    <xdr:to>
      <xdr:col>34</xdr:col>
      <xdr:colOff>78764</xdr:colOff>
      <xdr:row>5</xdr:row>
      <xdr:rowOff>822376</xdr:rowOff>
    </xdr:to>
    <xdr:sp macro="" textlink="">
      <xdr:nvSpPr>
        <xdr:cNvPr id="18" name="Rettangol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C1C9BF-319A-3549-AE11-E652F91499EC}"/>
            </a:ext>
          </a:extLst>
        </xdr:cNvPr>
        <xdr:cNvSpPr/>
      </xdr:nvSpPr>
      <xdr:spPr>
        <a:xfrm>
          <a:off x="11065333" y="1567699"/>
          <a:ext cx="1147704" cy="282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800"/>
            <a:t>B- CONTESTO</a:t>
          </a:r>
        </a:p>
      </xdr:txBody>
    </xdr:sp>
    <xdr:clientData/>
  </xdr:twoCellAnchor>
  <xdr:twoCellAnchor>
    <xdr:from>
      <xdr:col>32</xdr:col>
      <xdr:colOff>595488</xdr:colOff>
      <xdr:row>6</xdr:row>
      <xdr:rowOff>61830</xdr:rowOff>
    </xdr:from>
    <xdr:to>
      <xdr:col>34</xdr:col>
      <xdr:colOff>80646</xdr:colOff>
      <xdr:row>7</xdr:row>
      <xdr:rowOff>136234</xdr:rowOff>
    </xdr:to>
    <xdr:sp macro="" textlink="">
      <xdr:nvSpPr>
        <xdr:cNvPr id="19" name="Rettangolo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08CF64-6279-0C46-8613-D457B22BB443}"/>
            </a:ext>
          </a:extLst>
        </xdr:cNvPr>
        <xdr:cNvSpPr/>
      </xdr:nvSpPr>
      <xdr:spPr>
        <a:xfrm>
          <a:off x="11067215" y="1955285"/>
          <a:ext cx="1147704" cy="282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800"/>
            <a:t>C1 - INSEGNANTI</a:t>
          </a:r>
        </a:p>
      </xdr:txBody>
    </xdr:sp>
    <xdr:clientData/>
  </xdr:twoCellAnchor>
  <xdr:twoCellAnchor>
    <xdr:from>
      <xdr:col>32</xdr:col>
      <xdr:colOff>597369</xdr:colOff>
      <xdr:row>7</xdr:row>
      <xdr:rowOff>213375</xdr:rowOff>
    </xdr:from>
    <xdr:to>
      <xdr:col>34</xdr:col>
      <xdr:colOff>82527</xdr:colOff>
      <xdr:row>8</xdr:row>
      <xdr:rowOff>172325</xdr:rowOff>
    </xdr:to>
    <xdr:sp macro="" textlink="">
      <xdr:nvSpPr>
        <xdr:cNvPr id="20" name="Rettangolo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B8FAC8-DB37-F849-9E42-FC77BF16BFCB}"/>
            </a:ext>
          </a:extLst>
        </xdr:cNvPr>
        <xdr:cNvSpPr/>
      </xdr:nvSpPr>
      <xdr:spPr>
        <a:xfrm>
          <a:off x="11069096" y="2314648"/>
          <a:ext cx="1147704" cy="282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800"/>
            <a:t>C2 - AMMIINISTRATIVI</a:t>
          </a:r>
        </a:p>
      </xdr:txBody>
    </xdr:sp>
    <xdr:clientData/>
  </xdr:twoCellAnchor>
  <xdr:twoCellAnchor>
    <xdr:from>
      <xdr:col>32</xdr:col>
      <xdr:colOff>608657</xdr:colOff>
      <xdr:row>8</xdr:row>
      <xdr:rowOff>277690</xdr:rowOff>
    </xdr:from>
    <xdr:to>
      <xdr:col>34</xdr:col>
      <xdr:colOff>93815</xdr:colOff>
      <xdr:row>9</xdr:row>
      <xdr:rowOff>132730</xdr:rowOff>
    </xdr:to>
    <xdr:sp macro="" textlink="">
      <xdr:nvSpPr>
        <xdr:cNvPr id="21" name="Rettangolo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35C48CE-64B3-ED44-B2BD-6BDDF52B514A}"/>
            </a:ext>
          </a:extLst>
        </xdr:cNvPr>
        <xdr:cNvSpPr/>
      </xdr:nvSpPr>
      <xdr:spPr>
        <a:xfrm>
          <a:off x="11080384" y="2702235"/>
          <a:ext cx="1147704" cy="282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800"/>
            <a:t>C3 - AUSILIARI</a:t>
          </a:r>
        </a:p>
      </xdr:txBody>
    </xdr:sp>
    <xdr:clientData/>
  </xdr:twoCellAnchor>
  <xdr:twoCellAnchor>
    <xdr:from>
      <xdr:col>32</xdr:col>
      <xdr:colOff>591724</xdr:colOff>
      <xdr:row>9</xdr:row>
      <xdr:rowOff>209870</xdr:rowOff>
    </xdr:from>
    <xdr:to>
      <xdr:col>34</xdr:col>
      <xdr:colOff>76882</xdr:colOff>
      <xdr:row>10</xdr:row>
      <xdr:rowOff>157274</xdr:rowOff>
    </xdr:to>
    <xdr:sp macro="" textlink="">
      <xdr:nvSpPr>
        <xdr:cNvPr id="22" name="Rettangol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78D448-9B1B-2F45-B8BD-02E09DECBAE2}"/>
            </a:ext>
          </a:extLst>
        </xdr:cNvPr>
        <xdr:cNvSpPr/>
      </xdr:nvSpPr>
      <xdr:spPr>
        <a:xfrm>
          <a:off x="11063451" y="3061597"/>
          <a:ext cx="1147704" cy="282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800"/>
            <a:t>C4 - TECNICI</a:t>
          </a:r>
        </a:p>
      </xdr:txBody>
    </xdr:sp>
    <xdr:clientData/>
  </xdr:twoCellAnchor>
  <xdr:twoCellAnchor>
    <xdr:from>
      <xdr:col>32</xdr:col>
      <xdr:colOff>593605</xdr:colOff>
      <xdr:row>10</xdr:row>
      <xdr:rowOff>262638</xdr:rowOff>
    </xdr:from>
    <xdr:to>
      <xdr:col>34</xdr:col>
      <xdr:colOff>78763</xdr:colOff>
      <xdr:row>10</xdr:row>
      <xdr:rowOff>544860</xdr:rowOff>
    </xdr:to>
    <xdr:sp macro="" textlink="">
      <xdr:nvSpPr>
        <xdr:cNvPr id="23" name="Rettangolo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A029DF4-2EDA-C54A-B27F-178FBBA16340}"/>
            </a:ext>
          </a:extLst>
        </xdr:cNvPr>
        <xdr:cNvSpPr/>
      </xdr:nvSpPr>
      <xdr:spPr>
        <a:xfrm>
          <a:off x="11065332" y="3449183"/>
          <a:ext cx="1147704" cy="282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800"/>
            <a:t>C5 - COORDINATORI</a:t>
          </a:r>
        </a:p>
      </xdr:txBody>
    </xdr:sp>
    <xdr:clientData/>
  </xdr:twoCellAnchor>
  <xdr:twoCellAnchor>
    <xdr:from>
      <xdr:col>32</xdr:col>
      <xdr:colOff>576671</xdr:colOff>
      <xdr:row>10</xdr:row>
      <xdr:rowOff>659632</xdr:rowOff>
    </xdr:from>
    <xdr:to>
      <xdr:col>34</xdr:col>
      <xdr:colOff>61829</xdr:colOff>
      <xdr:row>11</xdr:row>
      <xdr:rowOff>87490</xdr:rowOff>
    </xdr:to>
    <xdr:sp macro="" textlink="">
      <xdr:nvSpPr>
        <xdr:cNvPr id="24" name="Rettangolo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17B66D1-97A6-6B41-A157-F7E7B1419A2B}"/>
            </a:ext>
          </a:extLst>
        </xdr:cNvPr>
        <xdr:cNvSpPr/>
      </xdr:nvSpPr>
      <xdr:spPr>
        <a:xfrm>
          <a:off x="11048398" y="3846177"/>
          <a:ext cx="1147704" cy="282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800"/>
            <a:t>RISULTATI 1</a:t>
          </a:r>
        </a:p>
      </xdr:txBody>
    </xdr:sp>
    <xdr:clientData/>
  </xdr:twoCellAnchor>
  <xdr:twoCellAnchor>
    <xdr:from>
      <xdr:col>32</xdr:col>
      <xdr:colOff>601132</xdr:colOff>
      <xdr:row>2</xdr:row>
      <xdr:rowOff>103823</xdr:rowOff>
    </xdr:from>
    <xdr:to>
      <xdr:col>34</xdr:col>
      <xdr:colOff>86290</xdr:colOff>
      <xdr:row>4</xdr:row>
      <xdr:rowOff>5045</xdr:rowOff>
    </xdr:to>
    <xdr:sp macro="" textlink="">
      <xdr:nvSpPr>
        <xdr:cNvPr id="26" name="Rettangolo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2A546F-02BD-1940-A8A3-D05A965ED6A3}"/>
            </a:ext>
          </a:extLst>
        </xdr:cNvPr>
        <xdr:cNvSpPr/>
      </xdr:nvSpPr>
      <xdr:spPr>
        <a:xfrm>
          <a:off x="11072859" y="531005"/>
          <a:ext cx="1147704" cy="2822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800"/>
            <a:t>INSERIMENTO DATI</a:t>
          </a:r>
        </a:p>
      </xdr:txBody>
    </xdr:sp>
    <xdr:clientData/>
  </xdr:twoCellAnchor>
  <xdr:twoCellAnchor>
    <xdr:from>
      <xdr:col>32</xdr:col>
      <xdr:colOff>496455</xdr:colOff>
      <xdr:row>12</xdr:row>
      <xdr:rowOff>207818</xdr:rowOff>
    </xdr:from>
    <xdr:to>
      <xdr:col>34</xdr:col>
      <xdr:colOff>23454</xdr:colOff>
      <xdr:row>13</xdr:row>
      <xdr:rowOff>185953</xdr:rowOff>
    </xdr:to>
    <xdr:sp macro="" textlink="">
      <xdr:nvSpPr>
        <xdr:cNvPr id="2" name="Rettangolo 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C82D759-1A3D-D546-8FEC-6A371A26145D}"/>
            </a:ext>
          </a:extLst>
        </xdr:cNvPr>
        <xdr:cNvSpPr/>
      </xdr:nvSpPr>
      <xdr:spPr>
        <a:xfrm>
          <a:off x="10968182" y="4456545"/>
          <a:ext cx="1189545" cy="278317"/>
        </a:xfrm>
        <a:prstGeom prst="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800" b="1">
              <a:solidFill>
                <a:schemeClr val="tx1"/>
              </a:solidFill>
            </a:rPr>
            <a:t>RISULTATI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62CF-6DDB-C24E-B522-B68EB6305B7F}">
  <sheetPr codeName="Foglio5"/>
  <dimension ref="A1:AJ798"/>
  <sheetViews>
    <sheetView tabSelected="1" zoomScale="110" zoomScaleNormal="110" workbookViewId="0">
      <selection activeCell="AE4" sqref="AE4"/>
    </sheetView>
  </sheetViews>
  <sheetFormatPr defaultColWidth="10.83203125" defaultRowHeight="13"/>
  <cols>
    <col min="1" max="8" width="4.5" style="1" customWidth="1"/>
    <col min="9" max="16" width="6" style="1" customWidth="1"/>
    <col min="17" max="17" width="9.83203125" style="1" customWidth="1"/>
    <col min="18" max="21" width="4.5" style="1" customWidth="1"/>
    <col min="22" max="22" width="4.25" style="1" customWidth="1"/>
    <col min="23" max="23" width="4.5" style="1" hidden="1" customWidth="1"/>
    <col min="24" max="24" width="4.5" style="1" customWidth="1"/>
    <col min="25" max="28" width="4.5" style="1" hidden="1" customWidth="1"/>
    <col min="29" max="29" width="6.5" style="1" hidden="1" customWidth="1"/>
    <col min="30" max="30" width="4.5" style="1" hidden="1" customWidth="1"/>
    <col min="31" max="31" width="10.83203125" style="1"/>
    <col min="32" max="32" width="0" style="1" hidden="1" customWidth="1"/>
    <col min="33" max="16384" width="10.83203125" style="1"/>
  </cols>
  <sheetData>
    <row r="1" spans="1:36" ht="19" thickBot="1">
      <c r="A1" s="60" t="s">
        <v>59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</row>
    <row r="2" spans="1:3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3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36" ht="15.5">
      <c r="A4" s="63" t="s">
        <v>11</v>
      </c>
      <c r="B4" s="63" t="s">
        <v>0</v>
      </c>
      <c r="C4" s="63"/>
      <c r="D4" s="63"/>
      <c r="E4" s="63"/>
      <c r="F4" s="63"/>
      <c r="G4" s="63"/>
      <c r="H4" s="63"/>
      <c r="I4" s="65" t="s">
        <v>1</v>
      </c>
      <c r="J4" s="66"/>
      <c r="K4" s="67" t="s">
        <v>1</v>
      </c>
      <c r="L4" s="68"/>
      <c r="M4" s="69" t="s">
        <v>1</v>
      </c>
      <c r="N4" s="70"/>
      <c r="O4" s="71" t="s">
        <v>1</v>
      </c>
      <c r="P4" s="72"/>
      <c r="Q4" s="64" t="s">
        <v>3</v>
      </c>
      <c r="R4" s="74" t="s">
        <v>2</v>
      </c>
      <c r="S4" s="75"/>
      <c r="T4" s="75"/>
      <c r="U4" s="75"/>
      <c r="V4" s="75"/>
      <c r="W4" s="76"/>
      <c r="AH4" s="8"/>
      <c r="AI4" s="8"/>
      <c r="AJ4"/>
    </row>
    <row r="5" spans="1:36" ht="16" thickBot="1">
      <c r="A5" s="64"/>
      <c r="B5" s="64"/>
      <c r="C5" s="64"/>
      <c r="D5" s="64"/>
      <c r="E5" s="64"/>
      <c r="F5" s="64"/>
      <c r="G5" s="64"/>
      <c r="H5" s="64"/>
      <c r="I5" s="79" t="s">
        <v>12</v>
      </c>
      <c r="J5" s="80"/>
      <c r="K5" s="81" t="s">
        <v>13</v>
      </c>
      <c r="L5" s="82"/>
      <c r="M5" s="83" t="s">
        <v>14</v>
      </c>
      <c r="N5" s="84"/>
      <c r="O5" s="85" t="s">
        <v>15</v>
      </c>
      <c r="P5" s="86"/>
      <c r="Q5" s="73"/>
      <c r="R5" s="77"/>
      <c r="S5" s="25"/>
      <c r="T5" s="25"/>
      <c r="U5" s="25"/>
      <c r="V5" s="25"/>
      <c r="W5" s="78"/>
      <c r="Y5" s="59" t="s">
        <v>7</v>
      </c>
      <c r="Z5" s="59"/>
      <c r="AA5" s="59"/>
      <c r="AB5" s="59"/>
      <c r="AH5" s="8"/>
      <c r="AI5" s="8"/>
      <c r="AJ5"/>
    </row>
    <row r="6" spans="1:36" ht="68.150000000000006" customHeight="1">
      <c r="A6" s="33">
        <v>11</v>
      </c>
      <c r="B6" s="35" t="s">
        <v>20</v>
      </c>
      <c r="C6" s="35"/>
      <c r="D6" s="35"/>
      <c r="E6" s="35"/>
      <c r="F6" s="35"/>
      <c r="G6" s="35"/>
      <c r="H6" s="35"/>
      <c r="I6" s="37" t="s">
        <v>21</v>
      </c>
      <c r="J6" s="37"/>
      <c r="K6" s="38" t="s">
        <v>22</v>
      </c>
      <c r="L6" s="38"/>
      <c r="M6" s="39" t="s">
        <v>23</v>
      </c>
      <c r="N6" s="39"/>
      <c r="O6" s="40" t="s">
        <v>24</v>
      </c>
      <c r="P6" s="40"/>
      <c r="Q6" s="41">
        <f>AC8</f>
        <v>0</v>
      </c>
      <c r="R6" s="43"/>
      <c r="S6" s="43"/>
      <c r="T6" s="43"/>
      <c r="U6" s="43"/>
      <c r="V6" s="43"/>
      <c r="W6" s="44"/>
      <c r="AF6" s="1">
        <f>Q6</f>
        <v>0</v>
      </c>
      <c r="AH6" s="8"/>
      <c r="AI6" s="8"/>
      <c r="AJ6"/>
    </row>
    <row r="7" spans="1:36" ht="15.5">
      <c r="A7" s="34"/>
      <c r="B7" s="36"/>
      <c r="C7" s="36"/>
      <c r="D7" s="36"/>
      <c r="E7" s="36"/>
      <c r="F7" s="36"/>
      <c r="G7" s="36"/>
      <c r="H7" s="36"/>
      <c r="I7" s="47" t="s">
        <v>4</v>
      </c>
      <c r="J7" s="47"/>
      <c r="K7" s="48" t="s">
        <v>8</v>
      </c>
      <c r="L7" s="48"/>
      <c r="M7" s="49" t="s">
        <v>9</v>
      </c>
      <c r="N7" s="49"/>
      <c r="O7" s="50" t="s">
        <v>6</v>
      </c>
      <c r="P7" s="50"/>
      <c r="Q7" s="42"/>
      <c r="R7" s="45"/>
      <c r="S7" s="45"/>
      <c r="T7" s="45"/>
      <c r="U7" s="45"/>
      <c r="V7" s="45"/>
      <c r="W7" s="46"/>
      <c r="AC7" s="5" t="s">
        <v>18</v>
      </c>
      <c r="AH7" s="8"/>
      <c r="AI7" s="8"/>
      <c r="AJ7"/>
    </row>
    <row r="8" spans="1:36" ht="25" customHeight="1">
      <c r="A8" s="34"/>
      <c r="B8" s="36"/>
      <c r="C8" s="36"/>
      <c r="D8" s="36"/>
      <c r="E8" s="36"/>
      <c r="F8" s="36"/>
      <c r="G8" s="36"/>
      <c r="H8" s="36"/>
      <c r="I8" s="51"/>
      <c r="J8" s="51"/>
      <c r="K8" s="51"/>
      <c r="L8" s="51"/>
      <c r="M8" s="51"/>
      <c r="N8" s="51"/>
      <c r="O8" s="51"/>
      <c r="P8" s="51"/>
      <c r="Q8" s="42"/>
      <c r="R8" s="45"/>
      <c r="S8" s="45"/>
      <c r="T8" s="45"/>
      <c r="U8" s="45"/>
      <c r="V8" s="45"/>
      <c r="W8" s="46"/>
      <c r="Y8" s="4">
        <f>IF(I8="X", 0, 0)</f>
        <v>0</v>
      </c>
      <c r="Z8" s="4">
        <f>IF(K8="X", 2, 0)</f>
        <v>0</v>
      </c>
      <c r="AA8" s="4">
        <f>IF(M8="X", 4, 0)</f>
        <v>0</v>
      </c>
      <c r="AB8" s="4">
        <f>IF(O8="X", 6, 0)</f>
        <v>0</v>
      </c>
      <c r="AC8" s="3">
        <f>SUM(Y8:AB8)</f>
        <v>0</v>
      </c>
      <c r="AH8" s="8"/>
      <c r="AI8" s="8"/>
      <c r="AJ8"/>
    </row>
    <row r="9" spans="1:36" ht="34" customHeight="1">
      <c r="A9" s="26" t="s">
        <v>25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8"/>
      <c r="AH9" s="8"/>
      <c r="AI9" s="8"/>
      <c r="AJ9"/>
    </row>
    <row r="10" spans="1:36" ht="26.15" customHeight="1" thickBot="1">
      <c r="A10" s="29" t="s">
        <v>17</v>
      </c>
      <c r="B10" s="30"/>
      <c r="C10" s="30"/>
      <c r="D10" s="31" t="s">
        <v>60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2"/>
      <c r="AH10" s="8"/>
      <c r="AI10" s="8"/>
      <c r="AJ10"/>
    </row>
    <row r="11" spans="1:36" ht="67" customHeight="1">
      <c r="A11" s="33">
        <v>12</v>
      </c>
      <c r="B11" s="35" t="s">
        <v>26</v>
      </c>
      <c r="C11" s="35"/>
      <c r="D11" s="35"/>
      <c r="E11" s="35"/>
      <c r="F11" s="35"/>
      <c r="G11" s="35"/>
      <c r="H11" s="35"/>
      <c r="I11" s="37" t="s">
        <v>27</v>
      </c>
      <c r="J11" s="37"/>
      <c r="K11" s="38" t="s">
        <v>68</v>
      </c>
      <c r="L11" s="38"/>
      <c r="M11" s="39" t="s">
        <v>28</v>
      </c>
      <c r="N11" s="39"/>
      <c r="O11" s="40" t="s">
        <v>29</v>
      </c>
      <c r="P11" s="40"/>
      <c r="Q11" s="41">
        <f>AC13</f>
        <v>0</v>
      </c>
      <c r="R11" s="43"/>
      <c r="S11" s="43"/>
      <c r="T11" s="43"/>
      <c r="U11" s="43"/>
      <c r="V11" s="43"/>
      <c r="W11" s="44"/>
      <c r="AF11" s="1">
        <f>Q11</f>
        <v>0</v>
      </c>
      <c r="AH11" s="8"/>
      <c r="AI11" s="8"/>
      <c r="AJ11"/>
    </row>
    <row r="12" spans="1:36" ht="15.5">
      <c r="A12" s="34"/>
      <c r="B12" s="36"/>
      <c r="C12" s="36"/>
      <c r="D12" s="36"/>
      <c r="E12" s="36"/>
      <c r="F12" s="36"/>
      <c r="G12" s="36"/>
      <c r="H12" s="36"/>
      <c r="I12" s="47" t="s">
        <v>4</v>
      </c>
      <c r="J12" s="47"/>
      <c r="K12" s="48" t="s">
        <v>8</v>
      </c>
      <c r="L12" s="48"/>
      <c r="M12" s="49" t="s">
        <v>9</v>
      </c>
      <c r="N12" s="49"/>
      <c r="O12" s="50" t="s">
        <v>6</v>
      </c>
      <c r="P12" s="50"/>
      <c r="Q12" s="42"/>
      <c r="R12" s="45"/>
      <c r="S12" s="45"/>
      <c r="T12" s="45"/>
      <c r="U12" s="45"/>
      <c r="V12" s="45"/>
      <c r="W12" s="46"/>
      <c r="AC12" s="5" t="s">
        <v>18</v>
      </c>
      <c r="AH12" s="8"/>
      <c r="AI12" s="8"/>
      <c r="AJ12"/>
    </row>
    <row r="13" spans="1:36" ht="24" customHeight="1">
      <c r="A13" s="34"/>
      <c r="B13" s="36"/>
      <c r="C13" s="36"/>
      <c r="D13" s="36"/>
      <c r="E13" s="36"/>
      <c r="F13" s="36"/>
      <c r="G13" s="36"/>
      <c r="H13" s="36"/>
      <c r="I13" s="51"/>
      <c r="J13" s="51"/>
      <c r="K13" s="51"/>
      <c r="L13" s="51"/>
      <c r="M13" s="51"/>
      <c r="N13" s="51"/>
      <c r="O13" s="51"/>
      <c r="P13" s="51"/>
      <c r="Q13" s="42"/>
      <c r="R13" s="45"/>
      <c r="S13" s="45"/>
      <c r="T13" s="45"/>
      <c r="U13" s="45"/>
      <c r="V13" s="45"/>
      <c r="W13" s="46"/>
      <c r="Y13" s="4">
        <f>IF(I13="X", 0, 0)</f>
        <v>0</v>
      </c>
      <c r="Z13" s="4">
        <f>IF(K13="X", 2, 0)</f>
        <v>0</v>
      </c>
      <c r="AA13" s="4">
        <f>IF(M13="X", 4, 0)</f>
        <v>0</v>
      </c>
      <c r="AB13" s="4">
        <f>IF(O13="X", 6, 0)</f>
        <v>0</v>
      </c>
      <c r="AC13" s="3">
        <f>SUM(Y13:AB13)</f>
        <v>0</v>
      </c>
      <c r="AH13" s="8"/>
      <c r="AI13" s="8"/>
      <c r="AJ13"/>
    </row>
    <row r="14" spans="1:36" ht="30" customHeight="1">
      <c r="A14" s="26" t="s">
        <v>30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8"/>
      <c r="AH14" s="8"/>
      <c r="AI14" s="8"/>
      <c r="AJ14"/>
    </row>
    <row r="15" spans="1:36" ht="25" customHeight="1" thickBot="1">
      <c r="A15" s="29" t="s">
        <v>17</v>
      </c>
      <c r="B15" s="30"/>
      <c r="C15" s="30"/>
      <c r="D15" s="31" t="s">
        <v>61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2"/>
      <c r="AH15" s="8"/>
      <c r="AI15" s="8"/>
      <c r="AJ15"/>
    </row>
    <row r="16" spans="1:36" ht="82" customHeight="1">
      <c r="A16" s="33">
        <v>13</v>
      </c>
      <c r="B16" s="35" t="s">
        <v>31</v>
      </c>
      <c r="C16" s="35"/>
      <c r="D16" s="35"/>
      <c r="E16" s="35"/>
      <c r="F16" s="35"/>
      <c r="G16" s="35"/>
      <c r="H16" s="35"/>
      <c r="I16" s="37" t="s">
        <v>10</v>
      </c>
      <c r="J16" s="37"/>
      <c r="K16" s="38" t="s">
        <v>32</v>
      </c>
      <c r="L16" s="38"/>
      <c r="M16" s="39" t="s">
        <v>62</v>
      </c>
      <c r="N16" s="39"/>
      <c r="O16" s="40" t="s">
        <v>63</v>
      </c>
      <c r="P16" s="40"/>
      <c r="Q16" s="41">
        <f>AC18</f>
        <v>0</v>
      </c>
      <c r="R16" s="43"/>
      <c r="S16" s="43"/>
      <c r="T16" s="43"/>
      <c r="U16" s="43"/>
      <c r="V16" s="43"/>
      <c r="W16" s="44"/>
      <c r="AF16" s="1">
        <f>Q16</f>
        <v>0</v>
      </c>
      <c r="AH16" s="8"/>
      <c r="AI16" s="8"/>
      <c r="AJ16"/>
    </row>
    <row r="17" spans="1:36" ht="15.5">
      <c r="A17" s="34"/>
      <c r="B17" s="36"/>
      <c r="C17" s="36"/>
      <c r="D17" s="36"/>
      <c r="E17" s="36"/>
      <c r="F17" s="36"/>
      <c r="G17" s="36"/>
      <c r="H17" s="36"/>
      <c r="I17" s="47" t="s">
        <v>4</v>
      </c>
      <c r="J17" s="47"/>
      <c r="K17" s="48" t="s">
        <v>16</v>
      </c>
      <c r="L17" s="48"/>
      <c r="M17" s="49" t="s">
        <v>8</v>
      </c>
      <c r="N17" s="49"/>
      <c r="O17" s="50" t="s">
        <v>5</v>
      </c>
      <c r="P17" s="50"/>
      <c r="Q17" s="42"/>
      <c r="R17" s="45"/>
      <c r="S17" s="45"/>
      <c r="T17" s="45"/>
      <c r="U17" s="45"/>
      <c r="V17" s="45"/>
      <c r="W17" s="46"/>
      <c r="AC17" s="5" t="s">
        <v>18</v>
      </c>
      <c r="AH17" s="8"/>
      <c r="AI17" s="8"/>
      <c r="AJ17"/>
    </row>
    <row r="18" spans="1:36" ht="21">
      <c r="A18" s="34"/>
      <c r="B18" s="36"/>
      <c r="C18" s="36"/>
      <c r="D18" s="36"/>
      <c r="E18" s="36"/>
      <c r="F18" s="36"/>
      <c r="G18" s="36"/>
      <c r="H18" s="36"/>
      <c r="I18" s="51"/>
      <c r="J18" s="51"/>
      <c r="K18" s="51"/>
      <c r="L18" s="51"/>
      <c r="M18" s="51"/>
      <c r="N18" s="51"/>
      <c r="O18" s="51"/>
      <c r="P18" s="51"/>
      <c r="Q18" s="42"/>
      <c r="R18" s="45"/>
      <c r="S18" s="45"/>
      <c r="T18" s="45"/>
      <c r="U18" s="45"/>
      <c r="V18" s="45"/>
      <c r="W18" s="46"/>
      <c r="Y18" s="4">
        <f>IF(I18="X", 0, 0)</f>
        <v>0</v>
      </c>
      <c r="Z18" s="4">
        <f>IF(K18="X", 1, 0)</f>
        <v>0</v>
      </c>
      <c r="AA18" s="4">
        <f>IF(M18="X", 2, 0)</f>
        <v>0</v>
      </c>
      <c r="AB18" s="4">
        <f>IF(O18="X", 3, 0)</f>
        <v>0</v>
      </c>
      <c r="AC18" s="3">
        <f>SUM(Y18:AB18)</f>
        <v>0</v>
      </c>
      <c r="AH18" s="8"/>
      <c r="AI18" s="8"/>
      <c r="AJ18"/>
    </row>
    <row r="19" spans="1:36" ht="21" customHeight="1">
      <c r="A19" s="26" t="s">
        <v>33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8"/>
      <c r="AH19" s="8"/>
      <c r="AI19" s="8"/>
      <c r="AJ19"/>
    </row>
    <row r="20" spans="1:36" ht="17.149999999999999" customHeight="1" thickBot="1">
      <c r="A20" s="29" t="s">
        <v>17</v>
      </c>
      <c r="B20" s="30"/>
      <c r="C20" s="30"/>
      <c r="D20" s="31" t="s">
        <v>64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2"/>
      <c r="AH20" s="8"/>
      <c r="AI20" s="8"/>
      <c r="AJ20"/>
    </row>
    <row r="21" spans="1:36" ht="57" customHeight="1">
      <c r="A21" s="33">
        <v>14</v>
      </c>
      <c r="B21" s="35" t="s">
        <v>34</v>
      </c>
      <c r="C21" s="35"/>
      <c r="D21" s="35"/>
      <c r="E21" s="35"/>
      <c r="F21" s="35"/>
      <c r="G21" s="35"/>
      <c r="H21" s="35"/>
      <c r="I21" s="37" t="s">
        <v>35</v>
      </c>
      <c r="J21" s="37"/>
      <c r="K21" s="38" t="s">
        <v>32</v>
      </c>
      <c r="L21" s="38"/>
      <c r="M21" s="39" t="s">
        <v>36</v>
      </c>
      <c r="N21" s="39"/>
      <c r="O21" s="40" t="s">
        <v>37</v>
      </c>
      <c r="P21" s="40"/>
      <c r="Q21" s="41">
        <f>AC23</f>
        <v>0</v>
      </c>
      <c r="R21" s="43"/>
      <c r="S21" s="43"/>
      <c r="T21" s="43"/>
      <c r="U21" s="43"/>
      <c r="V21" s="43"/>
      <c r="W21" s="44"/>
      <c r="AF21" s="1">
        <f>Q21</f>
        <v>0</v>
      </c>
      <c r="AH21" s="8"/>
      <c r="AI21" s="8"/>
      <c r="AJ21"/>
    </row>
    <row r="22" spans="1:36" ht="15.5">
      <c r="A22" s="34"/>
      <c r="B22" s="36"/>
      <c r="C22" s="36"/>
      <c r="D22" s="36"/>
      <c r="E22" s="36"/>
      <c r="F22" s="36"/>
      <c r="G22" s="36"/>
      <c r="H22" s="36"/>
      <c r="I22" s="47" t="s">
        <v>4</v>
      </c>
      <c r="J22" s="47"/>
      <c r="K22" s="48" t="s">
        <v>8</v>
      </c>
      <c r="L22" s="48"/>
      <c r="M22" s="49" t="s">
        <v>9</v>
      </c>
      <c r="N22" s="49"/>
      <c r="O22" s="50" t="s">
        <v>6</v>
      </c>
      <c r="P22" s="50"/>
      <c r="Q22" s="42"/>
      <c r="R22" s="45"/>
      <c r="S22" s="45"/>
      <c r="T22" s="45"/>
      <c r="U22" s="45"/>
      <c r="V22" s="45"/>
      <c r="W22" s="46"/>
      <c r="AC22" s="5" t="s">
        <v>18</v>
      </c>
      <c r="AH22" s="8"/>
      <c r="AI22" s="8"/>
      <c r="AJ22"/>
    </row>
    <row r="23" spans="1:36" ht="21">
      <c r="A23" s="34"/>
      <c r="B23" s="36"/>
      <c r="C23" s="36"/>
      <c r="D23" s="36"/>
      <c r="E23" s="36"/>
      <c r="F23" s="36"/>
      <c r="G23" s="36"/>
      <c r="H23" s="36"/>
      <c r="I23" s="51"/>
      <c r="J23" s="51"/>
      <c r="K23" s="51"/>
      <c r="L23" s="51"/>
      <c r="M23" s="51"/>
      <c r="N23" s="51"/>
      <c r="O23" s="51"/>
      <c r="P23" s="51"/>
      <c r="Q23" s="42"/>
      <c r="R23" s="45"/>
      <c r="S23" s="45"/>
      <c r="T23" s="45"/>
      <c r="U23" s="45"/>
      <c r="V23" s="45"/>
      <c r="W23" s="46"/>
      <c r="Y23" s="4">
        <f>IF(I23="X", 0, 0)</f>
        <v>0</v>
      </c>
      <c r="Z23" s="4">
        <f>IF(K23="X", 2, 0)</f>
        <v>0</v>
      </c>
      <c r="AA23" s="4">
        <f>IF(M23="X", 4, 0)</f>
        <v>0</v>
      </c>
      <c r="AB23" s="4">
        <f>IF(O23="X", 6, 0)</f>
        <v>0</v>
      </c>
      <c r="AC23" s="3">
        <f>SUM(Y23:AB23)</f>
        <v>0</v>
      </c>
      <c r="AH23" s="8"/>
      <c r="AI23" s="8"/>
      <c r="AJ23"/>
    </row>
    <row r="24" spans="1:36" ht="21" customHeight="1">
      <c r="A24" s="26" t="s">
        <v>38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8"/>
    </row>
    <row r="25" spans="1:36" ht="15" customHeight="1" thickBot="1">
      <c r="A25" s="29" t="s">
        <v>17</v>
      </c>
      <c r="B25" s="30"/>
      <c r="C25" s="30"/>
      <c r="D25" s="31" t="s">
        <v>65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2"/>
    </row>
    <row r="26" spans="1:36" ht="69" customHeight="1">
      <c r="A26" s="33">
        <v>15</v>
      </c>
      <c r="B26" s="35" t="s">
        <v>72</v>
      </c>
      <c r="C26" s="35"/>
      <c r="D26" s="35"/>
      <c r="E26" s="35"/>
      <c r="F26" s="35"/>
      <c r="G26" s="35"/>
      <c r="H26" s="35"/>
      <c r="I26" s="37" t="s">
        <v>39</v>
      </c>
      <c r="J26" s="37"/>
      <c r="K26" s="38" t="s">
        <v>40</v>
      </c>
      <c r="L26" s="38"/>
      <c r="M26" s="39" t="s">
        <v>73</v>
      </c>
      <c r="N26" s="39"/>
      <c r="O26" s="40" t="s">
        <v>41</v>
      </c>
      <c r="P26" s="40"/>
      <c r="Q26" s="41">
        <f>AC28</f>
        <v>0</v>
      </c>
      <c r="R26" s="43"/>
      <c r="S26" s="43"/>
      <c r="T26" s="43"/>
      <c r="U26" s="43"/>
      <c r="V26" s="43"/>
      <c r="W26" s="44"/>
      <c r="AF26" s="1">
        <f>Q26</f>
        <v>0</v>
      </c>
    </row>
    <row r="27" spans="1:36">
      <c r="A27" s="34"/>
      <c r="B27" s="36"/>
      <c r="C27" s="36"/>
      <c r="D27" s="36"/>
      <c r="E27" s="36"/>
      <c r="F27" s="36"/>
      <c r="G27" s="36"/>
      <c r="H27" s="36"/>
      <c r="I27" s="47" t="s">
        <v>4</v>
      </c>
      <c r="J27" s="47"/>
      <c r="K27" s="48" t="s">
        <v>8</v>
      </c>
      <c r="L27" s="48"/>
      <c r="M27" s="49" t="s">
        <v>9</v>
      </c>
      <c r="N27" s="49"/>
      <c r="O27" s="50" t="s">
        <v>6</v>
      </c>
      <c r="P27" s="50"/>
      <c r="Q27" s="42"/>
      <c r="R27" s="45"/>
      <c r="S27" s="45"/>
      <c r="T27" s="45"/>
      <c r="U27" s="45"/>
      <c r="V27" s="45"/>
      <c r="W27" s="46"/>
      <c r="AC27" s="5" t="s">
        <v>18</v>
      </c>
    </row>
    <row r="28" spans="1:36" ht="21">
      <c r="A28" s="34"/>
      <c r="B28" s="36"/>
      <c r="C28" s="36"/>
      <c r="D28" s="36"/>
      <c r="E28" s="36"/>
      <c r="F28" s="36"/>
      <c r="G28" s="36"/>
      <c r="H28" s="36"/>
      <c r="I28" s="51"/>
      <c r="J28" s="51"/>
      <c r="K28" s="51"/>
      <c r="L28" s="51"/>
      <c r="M28" s="51"/>
      <c r="N28" s="51"/>
      <c r="O28" s="51"/>
      <c r="P28" s="51"/>
      <c r="Q28" s="42"/>
      <c r="R28" s="45"/>
      <c r="S28" s="45"/>
      <c r="T28" s="45"/>
      <c r="U28" s="45"/>
      <c r="V28" s="45"/>
      <c r="W28" s="46"/>
      <c r="Y28" s="4">
        <f>IF(I28="X", 0, 0)</f>
        <v>0</v>
      </c>
      <c r="Z28" s="4">
        <f>IF(K28="X", 2, 0)</f>
        <v>0</v>
      </c>
      <c r="AA28" s="4">
        <f>IF(M28="X", 4, 0)</f>
        <v>0</v>
      </c>
      <c r="AB28" s="4">
        <f>IF(O28="X", 6, 0)</f>
        <v>0</v>
      </c>
      <c r="AC28" s="3">
        <f>SUM(Y28:AB28)</f>
        <v>0</v>
      </c>
    </row>
    <row r="29" spans="1:36" ht="39" customHeight="1">
      <c r="A29" s="52" t="s">
        <v>70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</row>
    <row r="30" spans="1:36" ht="24" customHeight="1" thickBot="1">
      <c r="A30" s="55" t="s">
        <v>17</v>
      </c>
      <c r="B30" s="56"/>
      <c r="C30" s="56"/>
      <c r="D30" s="57" t="s">
        <v>69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/>
    </row>
    <row r="31" spans="1:36" ht="61" customHeight="1">
      <c r="A31" s="33">
        <v>16</v>
      </c>
      <c r="B31" s="35" t="s">
        <v>42</v>
      </c>
      <c r="C31" s="35"/>
      <c r="D31" s="35"/>
      <c r="E31" s="35"/>
      <c r="F31" s="35"/>
      <c r="G31" s="35"/>
      <c r="H31" s="35"/>
      <c r="I31" s="37" t="s">
        <v>10</v>
      </c>
      <c r="J31" s="37"/>
      <c r="K31" s="38" t="s">
        <v>32</v>
      </c>
      <c r="L31" s="38"/>
      <c r="M31" s="39" t="s">
        <v>43</v>
      </c>
      <c r="N31" s="39"/>
      <c r="O31" s="40" t="s">
        <v>44</v>
      </c>
      <c r="P31" s="40"/>
      <c r="Q31" s="41">
        <f>AC33</f>
        <v>0</v>
      </c>
      <c r="R31" s="43"/>
      <c r="S31" s="43"/>
      <c r="T31" s="43"/>
      <c r="U31" s="43"/>
      <c r="V31" s="43"/>
      <c r="W31" s="44"/>
      <c r="AF31" s="1">
        <f>Q31</f>
        <v>0</v>
      </c>
    </row>
    <row r="32" spans="1:36">
      <c r="A32" s="34"/>
      <c r="B32" s="36"/>
      <c r="C32" s="36"/>
      <c r="D32" s="36"/>
      <c r="E32" s="36"/>
      <c r="F32" s="36"/>
      <c r="G32" s="36"/>
      <c r="H32" s="36"/>
      <c r="I32" s="47" t="s">
        <v>4</v>
      </c>
      <c r="J32" s="47"/>
      <c r="K32" s="48" t="s">
        <v>16</v>
      </c>
      <c r="L32" s="48"/>
      <c r="M32" s="49" t="s">
        <v>8</v>
      </c>
      <c r="N32" s="49"/>
      <c r="O32" s="50" t="s">
        <v>5</v>
      </c>
      <c r="P32" s="50"/>
      <c r="Q32" s="42"/>
      <c r="R32" s="45"/>
      <c r="S32" s="45"/>
      <c r="T32" s="45"/>
      <c r="U32" s="45"/>
      <c r="V32" s="45"/>
      <c r="W32" s="46"/>
      <c r="AC32" s="5" t="s">
        <v>18</v>
      </c>
    </row>
    <row r="33" spans="1:32" ht="21">
      <c r="A33" s="34"/>
      <c r="B33" s="36"/>
      <c r="C33" s="36"/>
      <c r="D33" s="36"/>
      <c r="E33" s="36"/>
      <c r="F33" s="36"/>
      <c r="G33" s="36"/>
      <c r="H33" s="36"/>
      <c r="I33" s="51"/>
      <c r="J33" s="51"/>
      <c r="K33" s="51"/>
      <c r="L33" s="51"/>
      <c r="M33" s="51"/>
      <c r="N33" s="51"/>
      <c r="O33" s="51"/>
      <c r="P33" s="51"/>
      <c r="Q33" s="42"/>
      <c r="R33" s="45"/>
      <c r="S33" s="45"/>
      <c r="T33" s="45"/>
      <c r="U33" s="45"/>
      <c r="V33" s="45"/>
      <c r="W33" s="46"/>
      <c r="Y33" s="4">
        <f>IF(I33="X", 0, 0)</f>
        <v>0</v>
      </c>
      <c r="Z33" s="4">
        <f>IF(K33="X", 1, 0)</f>
        <v>0</v>
      </c>
      <c r="AA33" s="4">
        <f>IF(M33="X", 2, 0)</f>
        <v>0</v>
      </c>
      <c r="AB33" s="4">
        <f>IF(O33="X", 3, 0)</f>
        <v>0</v>
      </c>
      <c r="AC33" s="3">
        <f>SUM(Y33:AB33)</f>
        <v>0</v>
      </c>
    </row>
    <row r="34" spans="1:32" ht="24" customHeight="1">
      <c r="A34" s="26" t="s">
        <v>45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8"/>
    </row>
    <row r="35" spans="1:32" ht="30" customHeight="1" thickBot="1">
      <c r="A35" s="29" t="s">
        <v>17</v>
      </c>
      <c r="B35" s="30"/>
      <c r="C35" s="30"/>
      <c r="D35" s="31" t="s">
        <v>66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2"/>
    </row>
    <row r="36" spans="1:32" ht="77.150000000000006" customHeight="1">
      <c r="A36" s="33">
        <v>17</v>
      </c>
      <c r="B36" s="35" t="s">
        <v>74</v>
      </c>
      <c r="C36" s="35"/>
      <c r="D36" s="35"/>
      <c r="E36" s="35"/>
      <c r="F36" s="35"/>
      <c r="G36" s="35"/>
      <c r="H36" s="35"/>
      <c r="I36" s="37" t="s">
        <v>46</v>
      </c>
      <c r="J36" s="37"/>
      <c r="K36" s="38" t="s">
        <v>47</v>
      </c>
      <c r="L36" s="38"/>
      <c r="M36" s="39" t="s">
        <v>48</v>
      </c>
      <c r="N36" s="39"/>
      <c r="O36" s="40" t="s">
        <v>49</v>
      </c>
      <c r="P36" s="40"/>
      <c r="Q36" s="41">
        <f>AC38</f>
        <v>0</v>
      </c>
      <c r="R36" s="43"/>
      <c r="S36" s="43"/>
      <c r="T36" s="43"/>
      <c r="U36" s="43"/>
      <c r="V36" s="43"/>
      <c r="W36" s="44"/>
      <c r="AF36" s="1">
        <f>Q36</f>
        <v>0</v>
      </c>
    </row>
    <row r="37" spans="1:32">
      <c r="A37" s="34"/>
      <c r="B37" s="36"/>
      <c r="C37" s="36"/>
      <c r="D37" s="36"/>
      <c r="E37" s="36"/>
      <c r="F37" s="36"/>
      <c r="G37" s="36"/>
      <c r="H37" s="36"/>
      <c r="I37" s="47" t="s">
        <v>4</v>
      </c>
      <c r="J37" s="47"/>
      <c r="K37" s="48" t="s">
        <v>16</v>
      </c>
      <c r="L37" s="48"/>
      <c r="M37" s="49" t="s">
        <v>8</v>
      </c>
      <c r="N37" s="49"/>
      <c r="O37" s="50" t="s">
        <v>5</v>
      </c>
      <c r="P37" s="50"/>
      <c r="Q37" s="42"/>
      <c r="R37" s="45"/>
      <c r="S37" s="45"/>
      <c r="T37" s="45"/>
      <c r="U37" s="45"/>
      <c r="V37" s="45"/>
      <c r="W37" s="46"/>
      <c r="AC37" s="5" t="s">
        <v>18</v>
      </c>
    </row>
    <row r="38" spans="1:32" ht="39" customHeight="1">
      <c r="A38" s="34"/>
      <c r="B38" s="36"/>
      <c r="C38" s="36"/>
      <c r="D38" s="36"/>
      <c r="E38" s="36"/>
      <c r="F38" s="36"/>
      <c r="G38" s="36"/>
      <c r="H38" s="36"/>
      <c r="I38" s="51"/>
      <c r="J38" s="51"/>
      <c r="K38" s="51"/>
      <c r="L38" s="51"/>
      <c r="M38" s="51"/>
      <c r="N38" s="51"/>
      <c r="O38" s="51"/>
      <c r="P38" s="51"/>
      <c r="Q38" s="42"/>
      <c r="R38" s="45"/>
      <c r="S38" s="45"/>
      <c r="T38" s="45"/>
      <c r="U38" s="45"/>
      <c r="V38" s="45"/>
      <c r="W38" s="46"/>
      <c r="Y38" s="4">
        <f>IF(I38="X", 0, 0)</f>
        <v>0</v>
      </c>
      <c r="Z38" s="4">
        <f>IF(K38="X", 1, 0)</f>
        <v>0</v>
      </c>
      <c r="AA38" s="4">
        <f>IF(M38="X", 2, 0)</f>
        <v>0</v>
      </c>
      <c r="AB38" s="4">
        <f>IF(O38="X", 3, 0)</f>
        <v>0</v>
      </c>
      <c r="AC38" s="3">
        <f>SUM(Y38:AB38)</f>
        <v>0</v>
      </c>
    </row>
    <row r="39" spans="1:32" ht="36" customHeight="1">
      <c r="A39" s="26" t="s">
        <v>50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8"/>
    </row>
    <row r="40" spans="1:32" ht="29.15" customHeight="1" thickBot="1">
      <c r="A40" s="29" t="s">
        <v>17</v>
      </c>
      <c r="B40" s="30"/>
      <c r="C40" s="30"/>
      <c r="D40" s="31" t="s">
        <v>67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2"/>
    </row>
    <row r="41" spans="1:32" ht="69" customHeight="1">
      <c r="A41" s="33">
        <v>18</v>
      </c>
      <c r="B41" s="35" t="s">
        <v>51</v>
      </c>
      <c r="C41" s="35"/>
      <c r="D41" s="35"/>
      <c r="E41" s="35"/>
      <c r="F41" s="35"/>
      <c r="G41" s="35"/>
      <c r="H41" s="35"/>
      <c r="I41" s="37" t="s">
        <v>52</v>
      </c>
      <c r="J41" s="37"/>
      <c r="K41" s="38" t="s">
        <v>53</v>
      </c>
      <c r="L41" s="38"/>
      <c r="M41" s="39" t="s">
        <v>54</v>
      </c>
      <c r="N41" s="39"/>
      <c r="O41" s="40" t="s">
        <v>55</v>
      </c>
      <c r="P41" s="40"/>
      <c r="Q41" s="41">
        <f>AC43</f>
        <v>0</v>
      </c>
      <c r="R41" s="43"/>
      <c r="S41" s="43"/>
      <c r="T41" s="43"/>
      <c r="U41" s="43"/>
      <c r="V41" s="43"/>
      <c r="W41" s="44"/>
      <c r="AF41" s="1">
        <f>Q41</f>
        <v>0</v>
      </c>
    </row>
    <row r="42" spans="1:32">
      <c r="A42" s="34"/>
      <c r="B42" s="36"/>
      <c r="C42" s="36"/>
      <c r="D42" s="36"/>
      <c r="E42" s="36"/>
      <c r="F42" s="36"/>
      <c r="G42" s="36"/>
      <c r="H42" s="36"/>
      <c r="I42" s="47" t="s">
        <v>4</v>
      </c>
      <c r="J42" s="47"/>
      <c r="K42" s="48" t="s">
        <v>8</v>
      </c>
      <c r="L42" s="48"/>
      <c r="M42" s="49" t="s">
        <v>9</v>
      </c>
      <c r="N42" s="49"/>
      <c r="O42" s="50" t="s">
        <v>6</v>
      </c>
      <c r="P42" s="50"/>
      <c r="Q42" s="42"/>
      <c r="R42" s="45"/>
      <c r="S42" s="45"/>
      <c r="T42" s="45"/>
      <c r="U42" s="45"/>
      <c r="V42" s="45"/>
      <c r="W42" s="46"/>
      <c r="AC42" s="5" t="s">
        <v>18</v>
      </c>
    </row>
    <row r="43" spans="1:32" ht="48" customHeight="1">
      <c r="A43" s="34"/>
      <c r="B43" s="36"/>
      <c r="C43" s="36"/>
      <c r="D43" s="36"/>
      <c r="E43" s="36"/>
      <c r="F43" s="36"/>
      <c r="G43" s="36"/>
      <c r="H43" s="36"/>
      <c r="I43" s="51"/>
      <c r="J43" s="51"/>
      <c r="K43" s="51"/>
      <c r="L43" s="51"/>
      <c r="M43" s="51"/>
      <c r="N43" s="51"/>
      <c r="O43" s="51"/>
      <c r="P43" s="51"/>
      <c r="Q43" s="42"/>
      <c r="R43" s="45"/>
      <c r="S43" s="45"/>
      <c r="T43" s="45"/>
      <c r="U43" s="45"/>
      <c r="V43" s="45"/>
      <c r="W43" s="46"/>
      <c r="Y43" s="4">
        <f>IF(I43="X", 0, 0)</f>
        <v>0</v>
      </c>
      <c r="Z43" s="4">
        <f>IF(K43="X", 2, 0)</f>
        <v>0</v>
      </c>
      <c r="AA43" s="4">
        <f>IF(M43="X", 4, 0)</f>
        <v>0</v>
      </c>
      <c r="AB43" s="4">
        <f>IF(O43="X", 6, 0)</f>
        <v>0</v>
      </c>
      <c r="AC43" s="3">
        <f>SUM(Y43:AB43)</f>
        <v>0</v>
      </c>
    </row>
    <row r="44" spans="1:32" ht="35.15" customHeight="1">
      <c r="A44" s="26" t="s">
        <v>56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8"/>
    </row>
    <row r="45" spans="1:32" ht="29.15" customHeight="1" thickBot="1">
      <c r="A45" s="29" t="s">
        <v>17</v>
      </c>
      <c r="B45" s="30"/>
      <c r="C45" s="30"/>
      <c r="D45" s="31" t="s">
        <v>71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2"/>
    </row>
    <row r="46" spans="1:32" ht="13.5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32" ht="24" customHeight="1">
      <c r="A47" s="18" t="s">
        <v>57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/>
      <c r="Q47" s="6">
        <f>Q36+Q31+Q26+Q21+Q16+Q11+Q6+Q41</f>
        <v>0</v>
      </c>
      <c r="R47" s="24"/>
      <c r="S47" s="24"/>
      <c r="T47" s="24"/>
      <c r="U47" s="24"/>
      <c r="V47" s="24"/>
      <c r="W47" s="24"/>
    </row>
    <row r="48" spans="1:32" ht="13.5" thickBot="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3"/>
      <c r="Q48" s="7" t="s">
        <v>58</v>
      </c>
      <c r="R48" s="25"/>
      <c r="S48" s="25"/>
      <c r="T48" s="25"/>
      <c r="U48" s="25"/>
      <c r="V48" s="25"/>
      <c r="W48" s="25"/>
    </row>
    <row r="49" spans="1:2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>
      <c r="A58" s="2" t="s">
        <v>19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1"/>
    </row>
    <row r="61" spans="1:23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4"/>
    </row>
    <row r="62" spans="1:23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4"/>
    </row>
    <row r="63" spans="1:23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4"/>
    </row>
    <row r="64" spans="1:23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4"/>
    </row>
    <row r="65" spans="1:2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4"/>
    </row>
    <row r="66" spans="1:23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4"/>
    </row>
    <row r="67" spans="1:23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4"/>
    </row>
    <row r="68" spans="1:23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4"/>
    </row>
    <row r="69" spans="1:23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4"/>
    </row>
    <row r="70" spans="1:23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4"/>
    </row>
    <row r="71" spans="1:23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4"/>
    </row>
    <row r="72" spans="1:23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4"/>
    </row>
    <row r="73" spans="1:23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4"/>
    </row>
    <row r="74" spans="1:23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4"/>
    </row>
    <row r="75" spans="1:23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4"/>
    </row>
    <row r="76" spans="1:23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4"/>
    </row>
    <row r="77" spans="1:23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7"/>
    </row>
    <row r="78" spans="1:2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</sheetData>
  <sheetProtection algorithmName="SHA-512" hashValue="g+MFGuLdmEcEJz/JiUU4Ajbz5YBluQHSEta+CboKoako1q63MUeISIj0iDH+omQvFUcA4brm3PpjvI0HrPEaZA==" saltValue="o4xxh4aehbo5iqbvyT3l/w==" spinCount="100000" sheet="1" formatCells="0" formatColumns="0" formatRows="0"/>
  <mergeCells count="174">
    <mergeCell ref="A1:W1"/>
    <mergeCell ref="A4:A5"/>
    <mergeCell ref="B4:H5"/>
    <mergeCell ref="I4:J4"/>
    <mergeCell ref="K4:L4"/>
    <mergeCell ref="M4:N4"/>
    <mergeCell ref="O4:P4"/>
    <mergeCell ref="Q4:Q5"/>
    <mergeCell ref="R4:W5"/>
    <mergeCell ref="I5:J5"/>
    <mergeCell ref="K5:L5"/>
    <mergeCell ref="M5:N5"/>
    <mergeCell ref="O5:P5"/>
    <mergeCell ref="Y5:AB5"/>
    <mergeCell ref="A6:A8"/>
    <mergeCell ref="B6:H8"/>
    <mergeCell ref="I6:J6"/>
    <mergeCell ref="K6:L6"/>
    <mergeCell ref="M6:N6"/>
    <mergeCell ref="O6:P6"/>
    <mergeCell ref="Q6:Q8"/>
    <mergeCell ref="R6:W8"/>
    <mergeCell ref="I7:J7"/>
    <mergeCell ref="K7:L7"/>
    <mergeCell ref="M7:N7"/>
    <mergeCell ref="O7:P7"/>
    <mergeCell ref="I8:J8"/>
    <mergeCell ref="K8:L8"/>
    <mergeCell ref="M8:N8"/>
    <mergeCell ref="O8:P8"/>
    <mergeCell ref="A9:W9"/>
    <mergeCell ref="A10:C10"/>
    <mergeCell ref="D10:W10"/>
    <mergeCell ref="A11:A13"/>
    <mergeCell ref="B11:H13"/>
    <mergeCell ref="I11:J11"/>
    <mergeCell ref="K11:L11"/>
    <mergeCell ref="M11:N11"/>
    <mergeCell ref="O11:P11"/>
    <mergeCell ref="Q11:Q13"/>
    <mergeCell ref="R11:W13"/>
    <mergeCell ref="I12:J12"/>
    <mergeCell ref="K12:L12"/>
    <mergeCell ref="M12:N12"/>
    <mergeCell ref="O12:P12"/>
    <mergeCell ref="I13:J13"/>
    <mergeCell ref="K13:L13"/>
    <mergeCell ref="M13:N13"/>
    <mergeCell ref="O13:P13"/>
    <mergeCell ref="A14:W14"/>
    <mergeCell ref="A15:C15"/>
    <mergeCell ref="D15:W15"/>
    <mergeCell ref="A16:A18"/>
    <mergeCell ref="B16:H18"/>
    <mergeCell ref="I16:J16"/>
    <mergeCell ref="K16:L16"/>
    <mergeCell ref="M16:N16"/>
    <mergeCell ref="O16:P16"/>
    <mergeCell ref="Q16:Q18"/>
    <mergeCell ref="R16:W18"/>
    <mergeCell ref="I17:J17"/>
    <mergeCell ref="K17:L17"/>
    <mergeCell ref="M17:N17"/>
    <mergeCell ref="O17:P17"/>
    <mergeCell ref="I18:J18"/>
    <mergeCell ref="K18:L18"/>
    <mergeCell ref="M18:N18"/>
    <mergeCell ref="O18:P18"/>
    <mergeCell ref="A19:W19"/>
    <mergeCell ref="A20:C20"/>
    <mergeCell ref="D20:W20"/>
    <mergeCell ref="A21:A23"/>
    <mergeCell ref="B21:H23"/>
    <mergeCell ref="I21:J21"/>
    <mergeCell ref="K21:L21"/>
    <mergeCell ref="M21:N21"/>
    <mergeCell ref="O21:P21"/>
    <mergeCell ref="Q21:Q23"/>
    <mergeCell ref="R21:W23"/>
    <mergeCell ref="I22:J22"/>
    <mergeCell ref="K22:L22"/>
    <mergeCell ref="M22:N22"/>
    <mergeCell ref="O22:P22"/>
    <mergeCell ref="I23:J23"/>
    <mergeCell ref="K23:L23"/>
    <mergeCell ref="M23:N23"/>
    <mergeCell ref="O23:P23"/>
    <mergeCell ref="A24:W24"/>
    <mergeCell ref="A25:C25"/>
    <mergeCell ref="D25:W25"/>
    <mergeCell ref="A26:A28"/>
    <mergeCell ref="B26:H28"/>
    <mergeCell ref="I26:J26"/>
    <mergeCell ref="K26:L26"/>
    <mergeCell ref="M26:N26"/>
    <mergeCell ref="O26:P26"/>
    <mergeCell ref="Q26:Q28"/>
    <mergeCell ref="R26:W28"/>
    <mergeCell ref="I27:J27"/>
    <mergeCell ref="K27:L27"/>
    <mergeCell ref="M27:N27"/>
    <mergeCell ref="O27:P27"/>
    <mergeCell ref="I28:J28"/>
    <mergeCell ref="K28:L28"/>
    <mergeCell ref="M28:N28"/>
    <mergeCell ref="O28:P28"/>
    <mergeCell ref="A29:W29"/>
    <mergeCell ref="A30:C30"/>
    <mergeCell ref="D30:W30"/>
    <mergeCell ref="A31:A33"/>
    <mergeCell ref="B31:H33"/>
    <mergeCell ref="I31:J31"/>
    <mergeCell ref="K31:L31"/>
    <mergeCell ref="M31:N31"/>
    <mergeCell ref="O31:P31"/>
    <mergeCell ref="Q31:Q33"/>
    <mergeCell ref="R31:W33"/>
    <mergeCell ref="I32:J32"/>
    <mergeCell ref="K32:L32"/>
    <mergeCell ref="M32:N32"/>
    <mergeCell ref="O32:P32"/>
    <mergeCell ref="I33:J33"/>
    <mergeCell ref="K33:L33"/>
    <mergeCell ref="M33:N33"/>
    <mergeCell ref="O33:P33"/>
    <mergeCell ref="A34:W34"/>
    <mergeCell ref="A35:C35"/>
    <mergeCell ref="D35:W35"/>
    <mergeCell ref="A36:A38"/>
    <mergeCell ref="B36:H38"/>
    <mergeCell ref="I36:J36"/>
    <mergeCell ref="K36:L36"/>
    <mergeCell ref="M36:N36"/>
    <mergeCell ref="O36:P36"/>
    <mergeCell ref="Q36:Q38"/>
    <mergeCell ref="R36:W38"/>
    <mergeCell ref="I37:J37"/>
    <mergeCell ref="K37:L37"/>
    <mergeCell ref="M37:N37"/>
    <mergeCell ref="O37:P37"/>
    <mergeCell ref="I38:J38"/>
    <mergeCell ref="K38:L38"/>
    <mergeCell ref="M38:N38"/>
    <mergeCell ref="O38:P38"/>
    <mergeCell ref="A39:W39"/>
    <mergeCell ref="A40:C40"/>
    <mergeCell ref="D40:W40"/>
    <mergeCell ref="A41:A43"/>
    <mergeCell ref="B41:H43"/>
    <mergeCell ref="I41:J41"/>
    <mergeCell ref="K41:L41"/>
    <mergeCell ref="M41:N41"/>
    <mergeCell ref="O41:P41"/>
    <mergeCell ref="Q41:Q43"/>
    <mergeCell ref="R41:W43"/>
    <mergeCell ref="I42:J42"/>
    <mergeCell ref="K42:L42"/>
    <mergeCell ref="M42:N42"/>
    <mergeCell ref="O42:P42"/>
    <mergeCell ref="I43:J43"/>
    <mergeCell ref="K43:L43"/>
    <mergeCell ref="M43:N43"/>
    <mergeCell ref="O43:P43"/>
    <mergeCell ref="A60:W77"/>
    <mergeCell ref="A47:P48"/>
    <mergeCell ref="R47:S47"/>
    <mergeCell ref="T47:U47"/>
    <mergeCell ref="V47:W47"/>
    <mergeCell ref="R48:S48"/>
    <mergeCell ref="T48:U48"/>
    <mergeCell ref="V48:W48"/>
    <mergeCell ref="A44:W44"/>
    <mergeCell ref="A45:C45"/>
    <mergeCell ref="D45:W45"/>
  </mergeCells>
  <printOptions gridLines="1"/>
  <pageMargins left="0.7" right="0.7" top="0.75" bottom="0.75" header="0.3" footer="0.3"/>
  <pageSetup paperSize="9" orientation="landscape" r:id="rId1"/>
  <rowBreaks count="4" manualBreakCount="4">
    <brk id="15" max="16383" man="1"/>
    <brk id="30" max="16383" man="1"/>
    <brk id="40" max="16383" man="1"/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C2 - Amministrativi</vt:lpstr>
      <vt:lpstr>'C2 - Amministrativi'!Area_stampa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CALOGERO ANTONIO VENEZIA</cp:lastModifiedBy>
  <cp:lastPrinted>2026-05-13T09:01:58Z</cp:lastPrinted>
  <dcterms:created xsi:type="dcterms:W3CDTF">2023-07-17T09:45:36Z</dcterms:created>
  <dcterms:modified xsi:type="dcterms:W3CDTF">2026-05-18T11:12:01Z</dcterms:modified>
</cp:coreProperties>
</file>