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2.240\segreteria\Programma Biennale Acquisti\"/>
    </mc:Choice>
  </mc:AlternateContent>
  <xr:revisionPtr revIDLastSave="0" documentId="13_ncr:1_{2AAB01EB-FDD8-42DC-BDD8-F56922D87B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cheda A" sheetId="1" r:id="rId1"/>
    <sheet name="Scheda B" sheetId="2" r:id="rId2"/>
    <sheet name="Scheda C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A37" i="2"/>
  <c r="A38" i="2" s="1"/>
  <c r="A39" i="2" s="1"/>
  <c r="A40" i="2" s="1"/>
  <c r="A32" i="2"/>
  <c r="A33" i="2" s="1"/>
  <c r="O28" i="2"/>
  <c r="N28" i="2"/>
  <c r="M2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U14" i="2"/>
  <c r="S14" i="2"/>
  <c r="R14" i="2"/>
  <c r="Q14" i="2"/>
  <c r="T13" i="2"/>
  <c r="T12" i="2"/>
  <c r="T11" i="2"/>
  <c r="T10" i="2"/>
  <c r="M3" i="2"/>
  <c r="C19" i="1"/>
  <c r="B19" i="1"/>
  <c r="D18" i="1"/>
  <c r="D17" i="1"/>
  <c r="D16" i="1"/>
  <c r="D15" i="1"/>
  <c r="D14" i="1"/>
  <c r="D13" i="1"/>
  <c r="D12" i="1"/>
  <c r="D19" i="1" s="1"/>
  <c r="B11" i="1"/>
  <c r="B3" i="1"/>
  <c r="C11" i="1" s="1"/>
  <c r="T14" i="2" l="1"/>
</calcChain>
</file>

<file path=xl/sharedStrings.xml><?xml version="1.0" encoding="utf-8"?>
<sst xmlns="http://schemas.openxmlformats.org/spreadsheetml/2006/main" count="194" uniqueCount="120">
  <si>
    <t>ALLEGATO II DM 16 gennaio 2018, n. 14</t>
  </si>
  <si>
    <t>SCHEDA A: PROGRAMMA BIENNALE DEGLI ACQUISTI DI FORNITURE DI BENI E SERVIZI</t>
  </si>
  <si>
    <t xml:space="preserve">DELL'AMMINISTRAZIONE </t>
  </si>
  <si>
    <t>I.I.S. "Cavazzi" Pavullo nel Frignano (MO)</t>
  </si>
  <si>
    <r>
      <rPr>
        <b/>
        <sz val="11"/>
        <color theme="1"/>
        <rFont val="Calibri"/>
        <family val="2"/>
      </rPr>
      <t xml:space="preserve">QUADRO DELLE RISORSE NECESSARIE ALLA REALIZZAZIONE DEL PROGRAMMA </t>
    </r>
    <r>
      <rPr>
        <b/>
        <vertAlign val="superscript"/>
        <sz val="11"/>
        <color theme="1"/>
        <rFont val="Calibri"/>
        <family val="2"/>
      </rPr>
      <t>1</t>
    </r>
  </si>
  <si>
    <t>Tipologia risorse</t>
  </si>
  <si>
    <t xml:space="preserve">Arco temporale di validità del programma 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</si>
  <si>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</si>
  <si>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</si>
  <si>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</si>
  <si>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</si>
  <si>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</si>
  <si>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</si>
  <si>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</si>
  <si>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</si>
  <si>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acqulslbill ai sensì dell'articolo 3 del decreto legge 31 ottobre 1990, n. 310, convertito con modificazioni dalla legge 22 dicembre 1990, n. 403</t>
  </si>
  <si>
    <t>risorse derivanti da trasferimento di immobili ex art. 191 D.Lgs. 50/2016</t>
  </si>
  <si>
    <t>altro</t>
  </si>
  <si>
    <t>totale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</si>
  <si>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</si>
  <si>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 xml:space="preserve">Il referente del programma </t>
  </si>
  <si>
    <t>Prof. Stefano Graziosi</t>
  </si>
  <si>
    <t>SCHEDA B: PROGRAMMA BIENNALE DEGLI ACQUISTI DI FORNITURE DI BENI E SERVIZI</t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</si>
  <si>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</si>
  <si>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</si>
  <si>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</si>
  <si>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</si>
  <si>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</si>
  <si>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</si>
  <si>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</si>
  <si>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</si>
  <si>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</si>
  <si>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</si>
  <si>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</si>
  <si>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</si>
  <si>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</si>
  <si>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</si>
  <si>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</si>
  <si>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</si>
  <si>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</si>
  <si>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PRIMO ANNO</t>
  </si>
  <si>
    <t>SECONDO ANNO</t>
  </si>
  <si>
    <t>COSTI SU ANNUALITÀ SUCCESSIVE</t>
  </si>
  <si>
    <t>TOTALE (8)</t>
  </si>
  <si>
    <t>APPORTO DI CAPITALE PRIVATO (9)</t>
  </si>
  <si>
    <t>CENTRALE DI COMMITTENZA O SOGGETTO AGGREGATORE AL QUALE SI FARA' RICORSO PER L'ESPLETAMENTO DELLA PROCEDURA DI AFFIDAMENTO</t>
  </si>
  <si>
    <t>ACQUISTO AGGIUNTO O VARIATO A SEGUITO DI MODIFICA DEL PROGRAMMA (11)</t>
  </si>
  <si>
    <t>IMPORTO</t>
  </si>
  <si>
    <t>TIPOLOGIA</t>
  </si>
  <si>
    <t>CODICE AUSA</t>
  </si>
  <si>
    <t>DENOMINAZIONE</t>
  </si>
  <si>
    <t>CODICE</t>
  </si>
  <si>
    <t>COD, FISC.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</si>
  <si>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</si>
  <si>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</si>
  <si>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</si>
  <si>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</si>
  <si>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</si>
  <si>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</si>
  <si>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</si>
  <si>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TABELLA B.2</t>
  </si>
  <si>
    <t>83000140364                                      2023                                                       00001</t>
  </si>
  <si>
    <t>I74D22003060006</t>
  </si>
  <si>
    <t>NO</t>
  </si>
  <si>
    <t>-</t>
  </si>
  <si>
    <t>EMILIA ROMAGNA</t>
  </si>
  <si>
    <t>S</t>
  </si>
  <si>
    <t>Riduzione dei divari territoriali</t>
  </si>
  <si>
    <t>GRAZIOSI STEFANO</t>
  </si>
  <si>
    <t>83000140364                                      2023                                                       00002</t>
  </si>
  <si>
    <t> I74D22003080006</t>
  </si>
  <si>
    <t>F</t>
  </si>
  <si>
    <t>Next Generation CLASS</t>
  </si>
  <si>
    <t>83000140364                                      2023                                                       00003</t>
  </si>
  <si>
    <t>I74D22003070006</t>
  </si>
  <si>
    <t>Next Generation LABS</t>
  </si>
  <si>
    <t>TOTALE (12)</t>
  </si>
  <si>
    <t>/</t>
  </si>
  <si>
    <t>Codice CUI = cf amminstrazione + prima annualità del primo programma nel quale l'intervento è stato inserito + progressivo di 5 cifre della prima annualità del primo programma</t>
  </si>
  <si>
    <t>Ulteriori dati (campi non visualizzati nel Programma biennale)</t>
  </si>
  <si>
    <t>Indica il CUP (cfr. articolo 6 comma 4)</t>
  </si>
  <si>
    <t>RESPONSABILE DEL PROCEDIMENTO</t>
  </si>
  <si>
    <t>GRZSFN60R29F257V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</si>
  <si>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</si>
  <si>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Quadro delle risorse necessarie per la realizzazione dell'acquisto</t>
  </si>
  <si>
    <t>Indica se lotto funzionale secondo la definizione di cui all'art.3 comma 1 lettera gg) del D.Lgs. 50/2016</t>
  </si>
  <si>
    <t>anno</t>
  </si>
  <si>
    <t>annualità successive</t>
  </si>
  <si>
    <r>
      <rPr>
        <sz val="10"/>
        <color theme="1"/>
        <rFont val="Calibri"/>
        <family val="2"/>
      </rPr>
      <t>Relativa a CPV principale. Deve essere rispettata la coerenza, per le prime due cifre, con il settore: F=CPV&lt;45 o 48; S=CPV&gt;48 (</t>
    </r>
    <r>
      <rPr>
        <i/>
        <sz val="10"/>
        <color theme="1"/>
        <rFont val="Calibri"/>
        <family val="2"/>
      </rPr>
      <t>"F": forniture di beni, "S": forniture di servizi</t>
    </r>
    <r>
      <rPr>
        <sz val="10"/>
        <color theme="1"/>
        <rFont val="Calibri"/>
        <family val="2"/>
      </rPr>
      <t>)</t>
    </r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</si>
  <si>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</si>
  <si>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</si>
  <si>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</si>
  <si>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</si>
  <si>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</si>
  <si>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</si>
  <si>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</si>
  <si>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 xml:space="preserve">Tabella B.1 </t>
  </si>
  <si>
    <t xml:space="preserve"> </t>
  </si>
  <si>
    <t>priorità massima</t>
  </si>
  <si>
    <t>priorità media</t>
  </si>
  <si>
    <t>priorità minima</t>
  </si>
  <si>
    <t>Tabella B.2</t>
  </si>
  <si>
    <t>modifica ex art.7 comma 8 lettera b</t>
  </si>
  <si>
    <t>modifica ex art.7 comma 8 lettera c</t>
  </si>
  <si>
    <t>modifica ex art.7 comma 8 lettera e</t>
  </si>
  <si>
    <t>modifica ex art.7 comma 9</t>
  </si>
  <si>
    <t>SCHEDA C: PROGRAMMA BIENNALE DEGLI ACQUISTI DI FORNITURE DI BENI E SERVIZI</t>
  </si>
  <si>
    <t>ELENCO DEGLI INTERVENTI PRESENTI NELLA PRIMA ANNUALITA' DEL PRECEDENTE PROGRAMMA BIENNALE E NON RIPROPOSTI E NON AVVIATI</t>
  </si>
  <si>
    <t>CODICE UNICO INTERVENTO - CUI</t>
  </si>
  <si>
    <t>CUP</t>
  </si>
  <si>
    <t>DESCRIZIONE ACQUISTO</t>
  </si>
  <si>
    <t>IMPORTO INTERVENTO</t>
  </si>
  <si>
    <t>Livello di priorità</t>
  </si>
  <si>
    <r>
      <rPr>
        <b/>
        <sz val="11"/>
        <color theme="1"/>
        <rFont val="Calibri"/>
        <family val="2"/>
      </rPr>
      <t xml:space="preserve">Motivo per il quale l'intervento non è riproposto </t>
    </r>
    <r>
      <rPr>
        <vertAlign val="superscript"/>
        <sz val="11"/>
        <color theme="1"/>
        <rFont val="Calibri"/>
        <family val="2"/>
      </rPr>
      <t>1</t>
    </r>
  </si>
  <si>
    <t>codice</t>
  </si>
  <si>
    <t>Ereditato da precedente programma</t>
  </si>
  <si>
    <t>Ereditato da precedente programma (scheda B, tabella B.1)</t>
  </si>
  <si>
    <t>testo</t>
  </si>
  <si>
    <t>(1) breve descrizione dei motivi</t>
  </si>
  <si>
    <t>finanziamenti acquisibili ai sensì dell'articolo 3 del decreto legge 31 ottobre 1990, n. 310, convertito con modificazioni dalla legge 22 dicembre 1990, n.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</si>
</sst>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595959"/>
      <name val="Arial"/>
      <family val="2"/>
    </font>
    <font>
      <b/>
      <vertAlign val="superscript"/>
      <sz val="11"/>
      <color theme="1"/>
      <name val="Calibri"/>
      <family val="2"/>
    </font>
    <font>
      <i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/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12" fillId="0" borderId="6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B24" sqref="B24"/>
    </sheetView>
  </sheetViews>
  <sheetFormatPr defaultColWidth="14.42578125" defaultRowHeight="15" customHeight="1" x14ac:dyDescent="0.25"/>
  <cols>
    <col min="1" max="1" width="100.5703125" customWidth="1"/>
    <col min="2" max="4" width="30.5703125" customWidth="1"/>
    <col min="5" max="26" width="9" customWidth="1"/>
  </cols>
  <sheetData>
    <row r="1" spans="1:26" x14ac:dyDescent="0.25">
      <c r="A1" s="34" t="s">
        <v>0</v>
      </c>
      <c r="B1" s="35"/>
      <c r="C1" s="35"/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4" t="s">
        <v>1</v>
      </c>
      <c r="B2" s="35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>
        <v>2023</v>
      </c>
      <c r="B3" s="4">
        <f>-A3-1</f>
        <v>-2024</v>
      </c>
      <c r="C3" s="3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5" t="s">
        <v>2</v>
      </c>
      <c r="B4" s="36" t="s">
        <v>3</v>
      </c>
      <c r="C4" s="3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25">
      <c r="A6" s="34" t="s">
        <v>4</v>
      </c>
      <c r="B6" s="35"/>
      <c r="C6" s="35"/>
      <c r="D6" s="3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8" t="s">
        <v>5</v>
      </c>
      <c r="B8" s="41" t="s">
        <v>6</v>
      </c>
      <c r="C8" s="42"/>
      <c r="D8" s="4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9"/>
      <c r="B9" s="41" t="s">
        <v>7</v>
      </c>
      <c r="C9" s="43"/>
      <c r="D9" s="38" t="s">
        <v>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9"/>
      <c r="B10" s="6" t="s">
        <v>9</v>
      </c>
      <c r="C10" s="6" t="s">
        <v>10</v>
      </c>
      <c r="D10" s="3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0"/>
      <c r="B11" s="6">
        <f>A3</f>
        <v>2023</v>
      </c>
      <c r="C11" s="6">
        <f>-B3</f>
        <v>2024</v>
      </c>
      <c r="D11" s="4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11</v>
      </c>
      <c r="B12" s="27">
        <v>474960.01</v>
      </c>
      <c r="C12" s="8">
        <v>0</v>
      </c>
      <c r="D12" s="8">
        <f t="shared" ref="D12:D18" si="0">SUM(B12:C12)</f>
        <v>474960.01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12</v>
      </c>
      <c r="B13" s="8">
        <v>0</v>
      </c>
      <c r="C13" s="8">
        <v>0</v>
      </c>
      <c r="D13" s="8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7" t="s">
        <v>13</v>
      </c>
      <c r="B14" s="8"/>
      <c r="C14" s="8">
        <v>0</v>
      </c>
      <c r="D14" s="8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7" t="s">
        <v>14</v>
      </c>
      <c r="B15" s="8"/>
      <c r="C15" s="8">
        <v>0</v>
      </c>
      <c r="D15" s="8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x14ac:dyDescent="0.25">
      <c r="A16" s="7" t="s">
        <v>15</v>
      </c>
      <c r="B16" s="8">
        <v>0</v>
      </c>
      <c r="C16" s="8">
        <v>0</v>
      </c>
      <c r="D16" s="8">
        <f t="shared" si="0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7" t="s">
        <v>16</v>
      </c>
      <c r="B17" s="8">
        <v>0</v>
      </c>
      <c r="C17" s="8">
        <v>0</v>
      </c>
      <c r="D17" s="8">
        <f t="shared" si="0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7" t="s">
        <v>17</v>
      </c>
      <c r="B18" s="8">
        <v>0</v>
      </c>
      <c r="C18" s="8">
        <v>0</v>
      </c>
      <c r="D18" s="8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9" t="s">
        <v>18</v>
      </c>
      <c r="B19" s="10">
        <f t="shared" ref="B19:D19" si="1">SUM(B12:B18)</f>
        <v>474960.01</v>
      </c>
      <c r="C19" s="10">
        <f t="shared" si="1"/>
        <v>0</v>
      </c>
      <c r="D19" s="10">
        <f t="shared" si="1"/>
        <v>474960.01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7.25" customHeight="1" x14ac:dyDescent="0.25">
      <c r="A21" s="11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9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8" t="s">
        <v>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D1"/>
    <mergeCell ref="A2:D2"/>
    <mergeCell ref="B4:C4"/>
    <mergeCell ref="A6:D6"/>
    <mergeCell ref="A8:A11"/>
    <mergeCell ref="B8:D8"/>
    <mergeCell ref="B9:C9"/>
    <mergeCell ref="D9:D11"/>
  </mergeCells>
  <printOptions horizontalCentered="1"/>
  <pageMargins left="0.25" right="0.25" top="0.75" bottom="0.75" header="0" footer="0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A15D90-25E9-49D2-80DB-C3B4F0C58DF4}">
          <x14:formula1>
            <xm:f>'Scheda B'!Q14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1"/>
  <sheetViews>
    <sheetView tabSelected="1" workbookViewId="0">
      <selection activeCell="Q16" sqref="Q16"/>
    </sheetView>
  </sheetViews>
  <sheetFormatPr defaultColWidth="14.42578125" defaultRowHeight="15" customHeight="1" x14ac:dyDescent="0.25"/>
  <cols>
    <col min="1" max="1" width="30.5703125" customWidth="1"/>
    <col min="2" max="9" width="20.5703125" customWidth="1"/>
    <col min="10" max="10" width="18.7109375" customWidth="1"/>
    <col min="11" max="11" width="16.5703125" customWidth="1"/>
    <col min="12" max="12" width="36.28515625" customWidth="1"/>
    <col min="13" max="13" width="15.28515625" customWidth="1"/>
    <col min="14" max="14" width="25.140625" customWidth="1"/>
    <col min="15" max="15" width="21.140625" customWidth="1"/>
    <col min="16" max="16" width="20.5703125" customWidth="1"/>
    <col min="17" max="17" width="20.42578125" customWidth="1"/>
    <col min="18" max="25" width="20.5703125" customWidth="1"/>
    <col min="26" max="26" width="15.5703125" customWidth="1"/>
  </cols>
  <sheetData>
    <row r="1" spans="1:26" ht="1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2"/>
    </row>
    <row r="2" spans="1:26" ht="15" customHeight="1" x14ac:dyDescent="0.25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2"/>
    </row>
    <row r="3" spans="1:26" x14ac:dyDescent="0.25">
      <c r="A3" s="2"/>
      <c r="B3" s="2"/>
      <c r="C3" s="3"/>
      <c r="D3" s="4"/>
      <c r="E3" s="2"/>
      <c r="F3" s="2"/>
      <c r="G3" s="2"/>
      <c r="H3" s="2"/>
      <c r="I3" s="2"/>
      <c r="J3" s="2"/>
      <c r="K3" s="2"/>
      <c r="L3" s="3">
        <v>2022</v>
      </c>
      <c r="M3" s="4">
        <f>-L3-1</f>
        <v>-2023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3"/>
      <c r="B4" s="44"/>
      <c r="C4" s="35"/>
      <c r="D4" s="2"/>
      <c r="E4" s="2"/>
      <c r="F4" s="2"/>
      <c r="G4" s="2"/>
      <c r="H4" s="2"/>
      <c r="I4" s="2"/>
      <c r="J4" s="2"/>
      <c r="K4" s="2"/>
      <c r="L4" s="13" t="s">
        <v>2</v>
      </c>
      <c r="M4" s="44" t="s">
        <v>3</v>
      </c>
      <c r="N4" s="45"/>
      <c r="O4" s="45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4" t="s">
        <v>23</v>
      </c>
      <c r="M6" s="35"/>
      <c r="N6" s="35"/>
      <c r="O6" s="35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05" customHeight="1" x14ac:dyDescent="0.25">
      <c r="A8" s="38" t="s">
        <v>24</v>
      </c>
      <c r="B8" s="38" t="s">
        <v>25</v>
      </c>
      <c r="C8" s="38" t="s">
        <v>26</v>
      </c>
      <c r="D8" s="38" t="s">
        <v>27</v>
      </c>
      <c r="E8" s="38" t="s">
        <v>28</v>
      </c>
      <c r="F8" s="38" t="s">
        <v>29</v>
      </c>
      <c r="G8" s="38" t="s">
        <v>30</v>
      </c>
      <c r="H8" s="38" t="s">
        <v>31</v>
      </c>
      <c r="I8" s="38" t="s">
        <v>32</v>
      </c>
      <c r="J8" s="38" t="s">
        <v>33</v>
      </c>
      <c r="K8" s="38" t="s">
        <v>34</v>
      </c>
      <c r="L8" s="38" t="s">
        <v>35</v>
      </c>
      <c r="M8" s="38" t="s">
        <v>36</v>
      </c>
      <c r="N8" s="38" t="s">
        <v>37</v>
      </c>
      <c r="O8" s="38" t="s">
        <v>38</v>
      </c>
      <c r="P8" s="38" t="s">
        <v>39</v>
      </c>
      <c r="Q8" s="38" t="s">
        <v>40</v>
      </c>
      <c r="R8" s="38" t="s">
        <v>41</v>
      </c>
      <c r="S8" s="38" t="s">
        <v>42</v>
      </c>
      <c r="T8" s="38" t="s">
        <v>43</v>
      </c>
      <c r="U8" s="41" t="s">
        <v>44</v>
      </c>
      <c r="V8" s="43"/>
      <c r="W8" s="41" t="s">
        <v>45</v>
      </c>
      <c r="X8" s="43"/>
      <c r="Y8" s="38" t="s">
        <v>46</v>
      </c>
      <c r="Z8" s="3"/>
    </row>
    <row r="9" spans="1:26" ht="87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6" t="s">
        <v>47</v>
      </c>
      <c r="V9" s="6" t="s">
        <v>48</v>
      </c>
      <c r="W9" s="6" t="s">
        <v>49</v>
      </c>
      <c r="X9" s="6" t="s">
        <v>50</v>
      </c>
      <c r="Y9" s="40"/>
      <c r="Z9" s="2"/>
    </row>
    <row r="10" spans="1:26" ht="32.25" customHeight="1" x14ac:dyDescent="0.25">
      <c r="A10" s="14" t="s">
        <v>51</v>
      </c>
      <c r="B10" s="14" t="s">
        <v>52</v>
      </c>
      <c r="C10" s="14" t="s">
        <v>53</v>
      </c>
      <c r="D10" s="14" t="s">
        <v>53</v>
      </c>
      <c r="E10" s="14" t="s">
        <v>51</v>
      </c>
      <c r="F10" s="14" t="s">
        <v>54</v>
      </c>
      <c r="G10" s="14" t="s">
        <v>51</v>
      </c>
      <c r="H10" s="14" t="s">
        <v>54</v>
      </c>
      <c r="I10" s="14" t="s">
        <v>55</v>
      </c>
      <c r="J10" s="14" t="s">
        <v>56</v>
      </c>
      <c r="K10" s="14" t="s">
        <v>57</v>
      </c>
      <c r="L10" s="14" t="s">
        <v>55</v>
      </c>
      <c r="M10" s="14" t="s">
        <v>58</v>
      </c>
      <c r="N10" s="15" t="s">
        <v>55</v>
      </c>
      <c r="O10" s="15" t="s">
        <v>59</v>
      </c>
      <c r="P10" s="15" t="s">
        <v>54</v>
      </c>
      <c r="Q10" s="8">
        <v>0</v>
      </c>
      <c r="R10" s="8">
        <v>0</v>
      </c>
      <c r="S10" s="8">
        <v>0</v>
      </c>
      <c r="T10" s="8">
        <f t="shared" ref="T10:T13" si="0">SUM(Q10:S10)</f>
        <v>0</v>
      </c>
      <c r="U10" s="8">
        <v>0</v>
      </c>
      <c r="V10" s="15" t="s">
        <v>55</v>
      </c>
      <c r="W10" s="15" t="s">
        <v>51</v>
      </c>
      <c r="X10" s="15" t="s">
        <v>55</v>
      </c>
      <c r="Y10" s="15" t="s">
        <v>60</v>
      </c>
      <c r="Z10" s="16"/>
    </row>
    <row r="11" spans="1:26" ht="45" x14ac:dyDescent="0.25">
      <c r="A11" s="17" t="s">
        <v>61</v>
      </c>
      <c r="B11" s="14">
        <v>83000140364</v>
      </c>
      <c r="C11" s="14">
        <v>2023</v>
      </c>
      <c r="D11" s="14">
        <v>2023</v>
      </c>
      <c r="E11" s="14" t="s">
        <v>62</v>
      </c>
      <c r="F11" s="14" t="s">
        <v>63</v>
      </c>
      <c r="G11" s="14" t="s">
        <v>64</v>
      </c>
      <c r="H11" s="14" t="s">
        <v>63</v>
      </c>
      <c r="I11" s="14" t="s">
        <v>65</v>
      </c>
      <c r="J11" s="14" t="s">
        <v>66</v>
      </c>
      <c r="K11" s="18"/>
      <c r="L11" s="6" t="s">
        <v>67</v>
      </c>
      <c r="M11" s="14">
        <v>1</v>
      </c>
      <c r="N11" s="29" t="s">
        <v>68</v>
      </c>
      <c r="O11" s="29">
        <v>12</v>
      </c>
      <c r="P11" s="15" t="s">
        <v>63</v>
      </c>
      <c r="Q11" s="53">
        <v>152412.04</v>
      </c>
      <c r="R11" s="8">
        <v>0</v>
      </c>
      <c r="S11" s="8">
        <v>0</v>
      </c>
      <c r="T11" s="8">
        <f t="shared" si="0"/>
        <v>152412.04</v>
      </c>
      <c r="U11" s="8">
        <v>0</v>
      </c>
      <c r="V11" s="15"/>
      <c r="W11" s="15" t="s">
        <v>64</v>
      </c>
      <c r="X11" s="15" t="s">
        <v>64</v>
      </c>
      <c r="Y11" s="15" t="s">
        <v>64</v>
      </c>
      <c r="Z11" s="16"/>
    </row>
    <row r="12" spans="1:26" ht="60.75" customHeight="1" x14ac:dyDescent="0.25">
      <c r="A12" s="17" t="s">
        <v>69</v>
      </c>
      <c r="B12" s="14">
        <v>83000140364</v>
      </c>
      <c r="C12" s="14">
        <v>2023</v>
      </c>
      <c r="D12" s="14">
        <v>2023</v>
      </c>
      <c r="E12" s="14" t="s">
        <v>70</v>
      </c>
      <c r="F12" s="14" t="s">
        <v>63</v>
      </c>
      <c r="G12" s="14" t="s">
        <v>64</v>
      </c>
      <c r="H12" s="14" t="s">
        <v>63</v>
      </c>
      <c r="I12" s="14" t="s">
        <v>65</v>
      </c>
      <c r="J12" s="14" t="s">
        <v>71</v>
      </c>
      <c r="K12" s="19"/>
      <c r="L12" s="6" t="s">
        <v>72</v>
      </c>
      <c r="M12" s="14">
        <v>1</v>
      </c>
      <c r="N12" s="29" t="s">
        <v>68</v>
      </c>
      <c r="O12" s="29">
        <v>12</v>
      </c>
      <c r="P12" s="15" t="s">
        <v>63</v>
      </c>
      <c r="Q12" s="53">
        <v>174368.16</v>
      </c>
      <c r="R12" s="8">
        <v>0</v>
      </c>
      <c r="S12" s="8">
        <v>0</v>
      </c>
      <c r="T12" s="8">
        <f t="shared" si="0"/>
        <v>174368.16</v>
      </c>
      <c r="U12" s="8">
        <v>0</v>
      </c>
      <c r="V12" s="15"/>
      <c r="W12" s="15" t="s">
        <v>64</v>
      </c>
      <c r="X12" s="15" t="s">
        <v>64</v>
      </c>
      <c r="Y12" s="15" t="s">
        <v>64</v>
      </c>
      <c r="Z12" s="16"/>
    </row>
    <row r="13" spans="1:26" ht="68.25" customHeight="1" x14ac:dyDescent="0.25">
      <c r="A13" s="17" t="s">
        <v>73</v>
      </c>
      <c r="B13" s="14">
        <v>83000140364</v>
      </c>
      <c r="C13" s="14">
        <v>2023</v>
      </c>
      <c r="D13" s="14">
        <v>2023</v>
      </c>
      <c r="E13" s="14" t="s">
        <v>74</v>
      </c>
      <c r="F13" s="14" t="s">
        <v>63</v>
      </c>
      <c r="G13" s="14" t="s">
        <v>64</v>
      </c>
      <c r="H13" s="14" t="s">
        <v>63</v>
      </c>
      <c r="I13" s="14" t="s">
        <v>65</v>
      </c>
      <c r="J13" s="14" t="s">
        <v>71</v>
      </c>
      <c r="K13" s="18"/>
      <c r="L13" s="6" t="s">
        <v>75</v>
      </c>
      <c r="M13" s="14">
        <v>1</v>
      </c>
      <c r="N13" s="29" t="s">
        <v>68</v>
      </c>
      <c r="O13" s="29">
        <v>12</v>
      </c>
      <c r="P13" s="15" t="s">
        <v>63</v>
      </c>
      <c r="Q13" s="53">
        <v>148179.81</v>
      </c>
      <c r="R13" s="8">
        <v>0</v>
      </c>
      <c r="S13" s="8">
        <v>0</v>
      </c>
      <c r="T13" s="8">
        <f t="shared" si="0"/>
        <v>148179.81</v>
      </c>
      <c r="U13" s="8">
        <v>0</v>
      </c>
      <c r="V13" s="15"/>
      <c r="W13" s="15" t="s">
        <v>64</v>
      </c>
      <c r="X13" s="15" t="s">
        <v>64</v>
      </c>
      <c r="Y13" s="15" t="s">
        <v>64</v>
      </c>
      <c r="Z13" s="16"/>
    </row>
    <row r="14" spans="1:26" ht="15.75" customHeight="1" x14ac:dyDescent="0.25">
      <c r="A14" s="20" t="s">
        <v>76</v>
      </c>
      <c r="B14" s="14" t="s">
        <v>77</v>
      </c>
      <c r="C14" s="14" t="s">
        <v>77</v>
      </c>
      <c r="D14" s="14" t="s">
        <v>77</v>
      </c>
      <c r="E14" s="14" t="s">
        <v>77</v>
      </c>
      <c r="F14" s="14" t="s">
        <v>77</v>
      </c>
      <c r="G14" s="14" t="s">
        <v>77</v>
      </c>
      <c r="H14" s="14" t="s">
        <v>77</v>
      </c>
      <c r="I14" s="14" t="s">
        <v>77</v>
      </c>
      <c r="J14" s="14" t="s">
        <v>77</v>
      </c>
      <c r="K14" s="14" t="s">
        <v>77</v>
      </c>
      <c r="L14" s="14" t="s">
        <v>77</v>
      </c>
      <c r="M14" s="14" t="s">
        <v>77</v>
      </c>
      <c r="N14" s="14" t="s">
        <v>77</v>
      </c>
      <c r="O14" s="14" t="s">
        <v>77</v>
      </c>
      <c r="P14" s="14" t="s">
        <v>77</v>
      </c>
      <c r="Q14" s="21">
        <f>SUM(Q11:Q13)</f>
        <v>474960.01</v>
      </c>
      <c r="R14" s="21">
        <f>SUM(R11:R13)</f>
        <v>0</v>
      </c>
      <c r="S14" s="21">
        <f>SUM(S11:S13)</f>
        <v>0</v>
      </c>
      <c r="T14" s="21">
        <f>SUM(T11:T13)</f>
        <v>474960.01</v>
      </c>
      <c r="U14" s="21">
        <f>SUM(U11:U13)</f>
        <v>0</v>
      </c>
      <c r="V14" s="14" t="s">
        <v>77</v>
      </c>
      <c r="W14" s="14" t="s">
        <v>77</v>
      </c>
      <c r="X14" s="14" t="s">
        <v>77</v>
      </c>
      <c r="Y14" s="14" t="s">
        <v>77</v>
      </c>
      <c r="Z14" s="2"/>
    </row>
    <row r="15" spans="1:26" ht="15.75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4">
        <v>1</v>
      </c>
      <c r="B17" s="46" t="s">
        <v>78</v>
      </c>
      <c r="C17" s="35"/>
      <c r="D17" s="35"/>
      <c r="E17" s="35"/>
      <c r="F17" s="35"/>
      <c r="G17" s="35"/>
      <c r="H17" s="35"/>
      <c r="I17" s="35"/>
      <c r="J17" s="35"/>
      <c r="K17" s="2"/>
      <c r="L17" s="47" t="s">
        <v>79</v>
      </c>
      <c r="M17" s="42"/>
      <c r="N17" s="42"/>
      <c r="O17" s="4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24">
        <f t="shared" ref="A18:A28" si="1">A17+1</f>
        <v>2</v>
      </c>
      <c r="B18" s="46" t="s">
        <v>80</v>
      </c>
      <c r="C18" s="35"/>
      <c r="D18" s="35"/>
      <c r="E18" s="35"/>
      <c r="F18" s="35"/>
      <c r="G18" s="35"/>
      <c r="H18" s="35"/>
      <c r="I18" s="2"/>
      <c r="J18" s="2"/>
      <c r="K18" s="2"/>
      <c r="L18" s="47" t="s">
        <v>81</v>
      </c>
      <c r="M18" s="43"/>
      <c r="N18" s="48" t="s">
        <v>82</v>
      </c>
      <c r="O18" s="4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.75" customHeight="1" x14ac:dyDescent="0.25">
      <c r="A19" s="24">
        <f t="shared" si="1"/>
        <v>3</v>
      </c>
      <c r="B19" s="46" t="s">
        <v>83</v>
      </c>
      <c r="C19" s="35"/>
      <c r="D19" s="35"/>
      <c r="E19" s="35"/>
      <c r="F19" s="35"/>
      <c r="G19" s="35"/>
      <c r="H19" s="35"/>
      <c r="I19" s="35"/>
      <c r="J19" s="35"/>
      <c r="K19" s="2"/>
      <c r="L19" s="47" t="s">
        <v>84</v>
      </c>
      <c r="M19" s="42"/>
      <c r="N19" s="42"/>
      <c r="O19" s="4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4.5" customHeight="1" x14ac:dyDescent="0.25">
      <c r="A20" s="24">
        <f t="shared" si="1"/>
        <v>4</v>
      </c>
      <c r="B20" s="46" t="s">
        <v>85</v>
      </c>
      <c r="C20" s="35"/>
      <c r="D20" s="35"/>
      <c r="E20" s="35"/>
      <c r="F20" s="35"/>
      <c r="G20" s="35"/>
      <c r="H20" s="35"/>
      <c r="I20" s="35"/>
      <c r="J20" s="2"/>
      <c r="K20" s="2"/>
      <c r="L20" s="9" t="s">
        <v>5</v>
      </c>
      <c r="M20" s="6" t="s">
        <v>9</v>
      </c>
      <c r="N20" s="6" t="s">
        <v>86</v>
      </c>
      <c r="O20" s="9" t="s">
        <v>87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x14ac:dyDescent="0.25">
      <c r="A21" s="24">
        <f t="shared" si="1"/>
        <v>5</v>
      </c>
      <c r="B21" s="46" t="s">
        <v>88</v>
      </c>
      <c r="C21" s="35"/>
      <c r="D21" s="35"/>
      <c r="E21" s="35"/>
      <c r="F21" s="35"/>
      <c r="G21" s="35"/>
      <c r="H21" s="35"/>
      <c r="I21" s="35"/>
      <c r="J21" s="35"/>
      <c r="K21" s="2"/>
      <c r="L21" s="30" t="s">
        <v>11</v>
      </c>
      <c r="M21" s="8">
        <v>474960.01</v>
      </c>
      <c r="N21" s="8">
        <v>0</v>
      </c>
      <c r="O21" s="8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 x14ac:dyDescent="0.25">
      <c r="A22" s="24">
        <f t="shared" si="1"/>
        <v>6</v>
      </c>
      <c r="B22" s="46" t="s">
        <v>89</v>
      </c>
      <c r="C22" s="35"/>
      <c r="D22" s="35"/>
      <c r="E22" s="35"/>
      <c r="F22" s="35"/>
      <c r="G22" s="35"/>
      <c r="H22" s="35"/>
      <c r="I22" s="35"/>
      <c r="J22" s="35"/>
      <c r="K22" s="2"/>
      <c r="L22" s="30" t="s">
        <v>12</v>
      </c>
      <c r="M22" s="8">
        <v>0</v>
      </c>
      <c r="N22" s="8">
        <v>0</v>
      </c>
      <c r="O22" s="8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8.25" customHeight="1" x14ac:dyDescent="0.25">
      <c r="A23" s="24">
        <f t="shared" si="1"/>
        <v>7</v>
      </c>
      <c r="B23" s="46" t="s">
        <v>90</v>
      </c>
      <c r="C23" s="35"/>
      <c r="D23" s="35"/>
      <c r="E23" s="35"/>
      <c r="F23" s="35"/>
      <c r="G23" s="35"/>
      <c r="H23" s="35"/>
      <c r="I23" s="35"/>
      <c r="J23" s="35"/>
      <c r="K23" s="2"/>
      <c r="L23" s="30" t="s">
        <v>13</v>
      </c>
      <c r="M23" s="8"/>
      <c r="N23" s="8">
        <v>0</v>
      </c>
      <c r="O23" s="8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4">
        <f t="shared" si="1"/>
        <v>8</v>
      </c>
      <c r="B24" s="46" t="s">
        <v>91</v>
      </c>
      <c r="C24" s="35"/>
      <c r="D24" s="35"/>
      <c r="E24" s="35"/>
      <c r="F24" s="35"/>
      <c r="G24" s="35"/>
      <c r="H24" s="35"/>
      <c r="I24" s="35"/>
      <c r="J24" s="35"/>
      <c r="K24" s="2"/>
      <c r="L24" s="30" t="s">
        <v>14</v>
      </c>
      <c r="M24" s="8">
        <v>0</v>
      </c>
      <c r="N24" s="8">
        <v>0</v>
      </c>
      <c r="O24" s="8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3.25" customHeight="1" x14ac:dyDescent="0.25">
      <c r="A25" s="24">
        <f t="shared" si="1"/>
        <v>9</v>
      </c>
      <c r="B25" s="46" t="s">
        <v>92</v>
      </c>
      <c r="C25" s="35"/>
      <c r="D25" s="35"/>
      <c r="E25" s="35"/>
      <c r="F25" s="35"/>
      <c r="G25" s="35"/>
      <c r="H25" s="35"/>
      <c r="I25" s="35"/>
      <c r="J25" s="35"/>
      <c r="K25" s="2"/>
      <c r="L25" s="30" t="s">
        <v>119</v>
      </c>
      <c r="M25" s="8">
        <v>0</v>
      </c>
      <c r="N25" s="8">
        <v>0</v>
      </c>
      <c r="O25" s="8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x14ac:dyDescent="0.25">
      <c r="A26" s="24">
        <f t="shared" si="1"/>
        <v>10</v>
      </c>
      <c r="B26" s="46" t="s">
        <v>93</v>
      </c>
      <c r="C26" s="35"/>
      <c r="D26" s="35"/>
      <c r="E26" s="35"/>
      <c r="F26" s="35"/>
      <c r="G26" s="35"/>
      <c r="H26" s="35"/>
      <c r="I26" s="35"/>
      <c r="J26" s="35"/>
      <c r="K26" s="2"/>
      <c r="L26" s="30" t="s">
        <v>16</v>
      </c>
      <c r="M26" s="8">
        <v>0</v>
      </c>
      <c r="N26" s="8">
        <v>0</v>
      </c>
      <c r="O26" s="8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6.75" customHeight="1" x14ac:dyDescent="0.25">
      <c r="A27" s="24">
        <f t="shared" si="1"/>
        <v>11</v>
      </c>
      <c r="B27" s="46" t="s">
        <v>94</v>
      </c>
      <c r="C27" s="35"/>
      <c r="D27" s="35"/>
      <c r="E27" s="35"/>
      <c r="F27" s="35"/>
      <c r="G27" s="35"/>
      <c r="H27" s="35"/>
      <c r="I27" s="35"/>
      <c r="J27" s="35"/>
      <c r="K27" s="2"/>
      <c r="L27" s="7" t="s">
        <v>17</v>
      </c>
      <c r="M27" s="8">
        <v>0</v>
      </c>
      <c r="N27" s="8">
        <v>0</v>
      </c>
      <c r="O27" s="8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5">
      <c r="A28" s="24">
        <f t="shared" si="1"/>
        <v>12</v>
      </c>
      <c r="B28" s="46" t="s">
        <v>95</v>
      </c>
      <c r="C28" s="35"/>
      <c r="D28" s="35"/>
      <c r="E28" s="35"/>
      <c r="F28" s="35"/>
      <c r="G28" s="35"/>
      <c r="H28" s="35"/>
      <c r="I28" s="35"/>
      <c r="J28" s="35"/>
      <c r="K28" s="2"/>
      <c r="L28" s="9" t="s">
        <v>18</v>
      </c>
      <c r="M28" s="10">
        <f t="shared" ref="M28:O28" si="2">SUM(M21:M27)</f>
        <v>474960.01</v>
      </c>
      <c r="N28" s="10">
        <f t="shared" si="2"/>
        <v>0</v>
      </c>
      <c r="O28" s="10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6" t="s">
        <v>96</v>
      </c>
      <c r="B30" s="25" t="s">
        <v>97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7">
        <v>1</v>
      </c>
      <c r="B31" s="26" t="s">
        <v>98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7">
        <f t="shared" ref="A32:A33" si="3">A31+1</f>
        <v>2</v>
      </c>
      <c r="B32" s="26" t="s">
        <v>99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8" t="s">
        <v>20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7">
        <f t="shared" si="3"/>
        <v>3</v>
      </c>
      <c r="B33" s="26" t="s">
        <v>100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8" t="s">
        <v>21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6" t="s">
        <v>101</v>
      </c>
      <c r="B35" s="32"/>
      <c r="C35" s="11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25">
      <c r="A36" s="31">
        <v>1</v>
      </c>
      <c r="B36" s="50" t="s">
        <v>102</v>
      </c>
      <c r="C36" s="51"/>
      <c r="D36" s="11"/>
      <c r="E36" s="2"/>
      <c r="F36" s="2"/>
      <c r="G36" s="2"/>
      <c r="H36" s="2"/>
      <c r="I36" s="2"/>
      <c r="J36" s="2"/>
      <c r="K36" s="2"/>
      <c r="L36" s="2"/>
      <c r="M36" s="2"/>
      <c r="N36" s="2"/>
      <c r="O36" s="3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 x14ac:dyDescent="0.25">
      <c r="A37" s="31">
        <f t="shared" ref="A37:A40" si="4">A36+1</f>
        <v>2</v>
      </c>
      <c r="B37" s="50" t="s">
        <v>103</v>
      </c>
      <c r="C37" s="51"/>
      <c r="D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31">
        <f t="shared" si="4"/>
        <v>3</v>
      </c>
      <c r="B38" s="50" t="s">
        <v>103</v>
      </c>
      <c r="C38" s="51"/>
      <c r="D38" s="1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31">
        <f t="shared" si="4"/>
        <v>4</v>
      </c>
      <c r="B39" s="50" t="s">
        <v>104</v>
      </c>
      <c r="C39" s="51"/>
      <c r="D39" s="1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31">
        <f t="shared" si="4"/>
        <v>5</v>
      </c>
      <c r="B40" s="50" t="s">
        <v>105</v>
      </c>
      <c r="C40" s="51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1"/>
      <c r="B41" s="11"/>
      <c r="C41" s="11"/>
      <c r="D41" s="1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1"/>
      <c r="B42" s="11"/>
      <c r="C42" s="11"/>
      <c r="D42" s="1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49">
    <mergeCell ref="B36:C36"/>
    <mergeCell ref="B37:C37"/>
    <mergeCell ref="B38:C38"/>
    <mergeCell ref="B39:C39"/>
    <mergeCell ref="B40:C40"/>
    <mergeCell ref="B20:I20"/>
    <mergeCell ref="B26:J26"/>
    <mergeCell ref="B21:J21"/>
    <mergeCell ref="B22:J22"/>
    <mergeCell ref="B23:J23"/>
    <mergeCell ref="B24:J24"/>
    <mergeCell ref="B25:J25"/>
    <mergeCell ref="K8:K9"/>
    <mergeCell ref="B17:J17"/>
    <mergeCell ref="B18:H18"/>
    <mergeCell ref="B19:J19"/>
    <mergeCell ref="I8:I9"/>
    <mergeCell ref="U8:V8"/>
    <mergeCell ref="B27:J27"/>
    <mergeCell ref="B28:J28"/>
    <mergeCell ref="L19:O19"/>
    <mergeCell ref="O8:O9"/>
    <mergeCell ref="P8:P9"/>
    <mergeCell ref="C8:C9"/>
    <mergeCell ref="D8:D9"/>
    <mergeCell ref="L8:L9"/>
    <mergeCell ref="M8:M9"/>
    <mergeCell ref="N8:N9"/>
    <mergeCell ref="L17:O17"/>
    <mergeCell ref="L18:M18"/>
    <mergeCell ref="N18:O18"/>
    <mergeCell ref="Q8:Q9"/>
    <mergeCell ref="J8:J9"/>
    <mergeCell ref="R8:R9"/>
    <mergeCell ref="S8:S9"/>
    <mergeCell ref="W8:X8"/>
    <mergeCell ref="A1:Y1"/>
    <mergeCell ref="A2:Y2"/>
    <mergeCell ref="B4:C4"/>
    <mergeCell ref="M4:O4"/>
    <mergeCell ref="L6:O6"/>
    <mergeCell ref="A8:A9"/>
    <mergeCell ref="B8:B9"/>
    <mergeCell ref="Y8:Y9"/>
    <mergeCell ref="E8:E9"/>
    <mergeCell ref="F8:F9"/>
    <mergeCell ref="G8:G9"/>
    <mergeCell ref="H8:H9"/>
    <mergeCell ref="T8:T9"/>
  </mergeCells>
  <dataValidations count="1">
    <dataValidation type="list" allowBlank="1" showInputMessage="1" showErrorMessage="1" sqref="M21" xr:uid="{73EB393C-EFD1-435C-A0C7-9EACF2CCE670}">
      <formula1>$Q$14</formula1>
    </dataValidation>
  </dataValidations>
  <printOptions horizontalCentered="1"/>
  <pageMargins left="0.25" right="0.25" top="0.75" bottom="0.75" header="0" footer="0"/>
  <pageSetup paperSize="8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C19" sqref="C19"/>
    </sheetView>
  </sheetViews>
  <sheetFormatPr defaultColWidth="14.42578125" defaultRowHeight="15" customHeight="1" x14ac:dyDescent="0.25"/>
  <cols>
    <col min="1" max="6" width="30.5703125" customWidth="1"/>
    <col min="7" max="26" width="9" customWidth="1"/>
  </cols>
  <sheetData>
    <row r="1" spans="1:26" ht="15" customHeight="1" x14ac:dyDescent="0.25">
      <c r="A1" s="34" t="s">
        <v>0</v>
      </c>
      <c r="B1" s="35"/>
      <c r="C1" s="35"/>
      <c r="D1" s="35"/>
      <c r="E1" s="35"/>
      <c r="F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34" t="s">
        <v>106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3">
        <v>2022</v>
      </c>
      <c r="D3" s="4">
        <f>-C3-1</f>
        <v>-2023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13" t="s">
        <v>2</v>
      </c>
      <c r="D4" s="44" t="s">
        <v>3</v>
      </c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52" t="s">
        <v>107</v>
      </c>
      <c r="B6" s="35"/>
      <c r="C6" s="35"/>
      <c r="D6" s="35"/>
      <c r="E6" s="35"/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2.25" x14ac:dyDescent="0.25">
      <c r="A8" s="6" t="s">
        <v>108</v>
      </c>
      <c r="B8" s="6" t="s">
        <v>109</v>
      </c>
      <c r="C8" s="6" t="s">
        <v>110</v>
      </c>
      <c r="D8" s="6" t="s">
        <v>111</v>
      </c>
      <c r="E8" s="6" t="s">
        <v>112</v>
      </c>
      <c r="F8" s="6" t="s">
        <v>113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x14ac:dyDescent="0.25">
      <c r="A9" s="14" t="s">
        <v>114</v>
      </c>
      <c r="B9" s="14" t="s">
        <v>115</v>
      </c>
      <c r="C9" s="14" t="s">
        <v>115</v>
      </c>
      <c r="D9" s="14" t="s">
        <v>115</v>
      </c>
      <c r="E9" s="14" t="s">
        <v>116</v>
      </c>
      <c r="F9" s="14" t="s">
        <v>117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118</v>
      </c>
      <c r="B11" s="11"/>
      <c r="C11" s="11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16" t="s">
        <v>20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2"/>
      <c r="C14" s="2"/>
      <c r="D14" s="2"/>
      <c r="E14" s="16" t="s">
        <v>21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D4:E4"/>
    <mergeCell ref="A6:F6"/>
  </mergeCells>
  <printOptions horizontalCentered="1"/>
  <pageMargins left="0.25" right="0.25" top="0.75" bottom="0.75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</vt:lpstr>
      <vt:lpstr>Scheda B</vt:lpstr>
      <vt:lpstr>Scheda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2023-05-23T07:04:43Z</cp:lastPrinted>
  <dcterms:created xsi:type="dcterms:W3CDTF">2023-05-19T05:32:34Z</dcterms:created>
  <dcterms:modified xsi:type="dcterms:W3CDTF">2023-05-26T07:57:45Z</dcterms:modified>
</cp:coreProperties>
</file>