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gaf\Desktop\"/>
    </mc:Choice>
  </mc:AlternateContent>
  <xr:revisionPtr revIDLastSave="0" documentId="13_ncr:1_{37475B34-4FCA-4A80-9DC2-28290AEC5A12}" xr6:coauthVersionLast="36" xr6:coauthVersionMax="36" xr10:uidLastSave="{00000000-0000-0000-0000-000000000000}"/>
  <bookViews>
    <workbookView xWindow="0" yWindow="0" windowWidth="23040" windowHeight="9060" xr2:uid="{AD2A03F9-3630-41FA-BC36-4B7BD927D9A5}"/>
  </bookViews>
  <sheets>
    <sheet name="2 AA" sheetId="1" r:id="rId1"/>
  </sheets>
  <externalReferences>
    <externalReference r:id="rId2"/>
  </externalReferences>
  <definedNames>
    <definedName name="_xlnm.Print_Area" localSheetId="0">'2 AA'!$A$1:$G$145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7" i="1" l="1"/>
  <c r="D116" i="1"/>
  <c r="D127" i="1"/>
  <c r="D138" i="1"/>
  <c r="D140" i="1"/>
  <c r="D107" i="1"/>
  <c r="E140" i="1"/>
  <c r="F140" i="1"/>
  <c r="C5" i="1"/>
  <c r="C140" i="1"/>
  <c r="F110" i="1"/>
  <c r="F111" i="1"/>
  <c r="F112" i="1"/>
  <c r="F113" i="1"/>
  <c r="F114" i="1"/>
  <c r="F115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6" i="1"/>
  <c r="E107" i="1"/>
  <c r="A7" i="1"/>
  <c r="A8" i="1"/>
  <c r="A9" i="1"/>
  <c r="A10" i="1"/>
  <c r="A11" i="1"/>
  <c r="A12" i="1"/>
  <c r="A13" i="1"/>
  <c r="A14" i="1"/>
  <c r="A15" i="1"/>
  <c r="A16" i="1"/>
  <c r="A17" i="1"/>
  <c r="A20" i="1"/>
  <c r="A21" i="1"/>
  <c r="A22" i="1"/>
  <c r="A23" i="1"/>
  <c r="A26" i="1"/>
  <c r="A27" i="1"/>
  <c r="A28" i="1"/>
  <c r="A29" i="1"/>
  <c r="A30" i="1"/>
  <c r="A31" i="1"/>
  <c r="A32" i="1"/>
  <c r="A33" i="1"/>
  <c r="A34" i="1"/>
  <c r="A35" i="1"/>
  <c r="A36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20" i="1"/>
  <c r="A131" i="1"/>
  <c r="F116" i="1"/>
  <c r="F132" i="1"/>
  <c r="F133" i="1"/>
  <c r="F134" i="1"/>
  <c r="F135" i="1"/>
  <c r="F136" i="1"/>
  <c r="F137" i="1"/>
  <c r="F138" i="1"/>
  <c r="F121" i="1"/>
  <c r="F122" i="1"/>
  <c r="F123" i="1"/>
  <c r="F124" i="1"/>
  <c r="F125" i="1"/>
  <c r="F126" i="1"/>
  <c r="F127" i="1"/>
  <c r="F143" i="1"/>
  <c r="F144" i="1"/>
  <c r="F141" i="1"/>
  <c r="E116" i="1"/>
  <c r="E127" i="1"/>
  <c r="E138" i="1"/>
  <c r="B133" i="1"/>
  <c r="B134" i="1"/>
  <c r="B137" i="1"/>
  <c r="B135" i="1"/>
  <c r="B136" i="1"/>
  <c r="B122" i="1"/>
  <c r="B123" i="1"/>
  <c r="B126" i="1"/>
  <c r="B124" i="1"/>
  <c r="B125" i="1"/>
  <c r="B104" i="1"/>
  <c r="B103" i="1"/>
  <c r="B102" i="1"/>
  <c r="B101" i="1"/>
  <c r="B100" i="1"/>
  <c r="B99" i="1"/>
  <c r="B98" i="1"/>
  <c r="B97" i="1"/>
  <c r="B95" i="1"/>
  <c r="B93" i="1"/>
  <c r="B92" i="1"/>
  <c r="B90" i="1"/>
  <c r="B89" i="1"/>
  <c r="B88" i="1"/>
  <c r="B86" i="1"/>
  <c r="B85" i="1"/>
  <c r="B84" i="1"/>
  <c r="B83" i="1"/>
  <c r="B82" i="1"/>
  <c r="B81" i="1"/>
  <c r="B80" i="1"/>
  <c r="B79" i="1"/>
  <c r="B78" i="1"/>
  <c r="B74" i="1"/>
  <c r="B73" i="1"/>
  <c r="B70" i="1"/>
  <c r="B69" i="1"/>
  <c r="B68" i="1"/>
  <c r="B67" i="1"/>
  <c r="B66" i="1"/>
  <c r="B65" i="1"/>
  <c r="B64" i="1"/>
  <c r="B63" i="1"/>
  <c r="B62" i="1"/>
  <c r="B61" i="1"/>
  <c r="B60" i="1"/>
  <c r="B59" i="1"/>
  <c r="B57" i="1"/>
  <c r="B56" i="1"/>
  <c r="B55" i="1"/>
  <c r="B54" i="1"/>
  <c r="B53" i="1"/>
  <c r="B52" i="1"/>
  <c r="B51" i="1"/>
  <c r="B49" i="1"/>
  <c r="B48" i="1"/>
  <c r="B47" i="1"/>
  <c r="B46" i="1"/>
  <c r="B45" i="1"/>
  <c r="B44" i="1"/>
  <c r="B33" i="1"/>
  <c r="B32" i="1"/>
  <c r="B31" i="1"/>
  <c r="B29" i="1"/>
  <c r="B26" i="1"/>
  <c r="B20" i="1"/>
  <c r="B7" i="1"/>
  <c r="A6" i="1"/>
  <c r="E5" i="1"/>
  <c r="B4" i="1"/>
  <c r="B2" i="1"/>
  <c r="D1" i="1"/>
</calcChain>
</file>

<file path=xl/sharedStrings.xml><?xml version="1.0" encoding="utf-8"?>
<sst xmlns="http://schemas.openxmlformats.org/spreadsheetml/2006/main" count="95" uniqueCount="74">
  <si>
    <t>1)</t>
  </si>
  <si>
    <t>Economie di competenza</t>
  </si>
  <si>
    <t>Denominazione</t>
  </si>
  <si>
    <t>Non Vincolate</t>
  </si>
  <si>
    <t>Vincolate</t>
  </si>
  <si>
    <t>TOTALE</t>
  </si>
  <si>
    <t>SERVIZI DI PULIZIA ED ALTRE ATTIVITA' AUSILIARIE</t>
  </si>
  <si>
    <t>Risorse finalizzate all’acquisto di prodotti per la pulizia Nota MI 10545 ex LSU</t>
  </si>
  <si>
    <t>Risorse ex art. 58, comma 4, D.L. 73/2021</t>
  </si>
  <si>
    <t>A01/11</t>
  </si>
  <si>
    <t>Risorse ex art. 36, comma 2 D.L. 21/2022</t>
  </si>
  <si>
    <t>A01/12</t>
  </si>
  <si>
    <t>Risorse ex art. 39-bis D.L. 115/2022</t>
  </si>
  <si>
    <t>INTEGRAZ. FUNZ_AMMIN_DID. ALUNNI DIVERSAM_ABILI</t>
  </si>
  <si>
    <t>Comitati di vigilanza Concorso Docenti Straordinari</t>
  </si>
  <si>
    <t>PNRR - Misura 1.4.1. "Esperienza del cittadino nei servizi pubblici" - scuole giugno 2022</t>
  </si>
  <si>
    <t>A02/04</t>
  </si>
  <si>
    <t>Risorse concorso ordinario di cui al Bando DD n. 498/2020</t>
  </si>
  <si>
    <t>A02/05</t>
  </si>
  <si>
    <t>Risorse Suor Orsola Benincasa accoglienza tirocinanti sostegno</t>
  </si>
  <si>
    <t>FUNZIONI MISTE ATA - MENSA SCOLASTICA</t>
  </si>
  <si>
    <t>Smart Class - 10.8.6AFESRPON- CA- 2020-618</t>
  </si>
  <si>
    <t>Supporti didattici Avviso 19146/2020 - 10.2.2A-FSEPON-CA2020-274</t>
  </si>
  <si>
    <t>PON FESR 13.1.1A-FESRPON-CA-2021-60 - Cablaggio strutturato e sicuro negli edifici scolas</t>
  </si>
  <si>
    <t>PON FESR - 13.1.2A-FESRPON-CA-2021-894 - DIGITAL BOARD, TRASFORMAZIONE DIGITALE</t>
  </si>
  <si>
    <t>Risorse per lo svolgimento degli Esami di Stato in sicurezza - L. 178/2020, art. 1, commi 504 e 505</t>
  </si>
  <si>
    <t>A03/11</t>
  </si>
  <si>
    <t>Risorse ex art. 32 DL 41/2021 - DDI MEZZOGIORNO</t>
  </si>
  <si>
    <t>A03/12</t>
  </si>
  <si>
    <t>SOSTEGNO FINANZIARIO AI PATTI DI COMUNITA' 2021</t>
  </si>
  <si>
    <t>A03/13</t>
  </si>
  <si>
    <t xml:space="preserve">FORMAZIONE DOCENTI SOSTEGNO </t>
  </si>
  <si>
    <t>A03/14</t>
  </si>
  <si>
    <t xml:space="preserve">Servizi professionali per assistenza e supporto psicologico </t>
  </si>
  <si>
    <t>A03/15</t>
  </si>
  <si>
    <t>13.1.3A-FESRPON-CA-2022-154 - EDUGREEN, Avviso 50636/2021</t>
  </si>
  <si>
    <t>A03/16</t>
  </si>
  <si>
    <t>PNRR - Progetti in essere - Spazi e Strumenti digitali per le STEM -</t>
  </si>
  <si>
    <t>A03/17</t>
  </si>
  <si>
    <t>FESR Ambienti didattici innovativi per la scuola dell’infanzia</t>
  </si>
  <si>
    <t>Viaggi di Istruzione a.s. 2022/2023</t>
  </si>
  <si>
    <t>1953 - Competenze di base - VOGLIO UNA VITA...MOVIMENTATA - 10.2.1A-FSEPON-CA-2017-309</t>
  </si>
  <si>
    <t>1953 - Competenze di base - UNA TESTA BEN FATTA - 10.2.2A-FSEPON-CA-2017-482</t>
  </si>
  <si>
    <t>Avviso n. 9707/2021 - 10.1.1A-FSEPON-CA-2021-143 #restiamoascuola</t>
  </si>
  <si>
    <t>Avviso n. 9707/2021 - 10.2.2A-FSEPON-CA-2021-151 #restiamocompetenti</t>
  </si>
  <si>
    <t>POC - FSE - Socialità, apprendimenti, accoglienza 10.2.2AFDRPOC-CA-2022-521</t>
  </si>
  <si>
    <t>EICARD - EIPASS</t>
  </si>
  <si>
    <t>PNSD - PNSD. Azione #28 'Un animatore digitale in ogni scuola</t>
  </si>
  <si>
    <t>Assistenza Tutoriale Educazione Civica</t>
  </si>
  <si>
    <t>PNRR - DDI e formazione alla transizione digitale per il personale scolastico</t>
  </si>
  <si>
    <t>ECONOMIA</t>
  </si>
  <si>
    <t>R98</t>
  </si>
  <si>
    <t>FONDO DI RISERVA</t>
  </si>
  <si>
    <t>TOTALE ECONOMIE come da Mod. H/Spese</t>
  </si>
  <si>
    <t>2)</t>
  </si>
  <si>
    <t>Economie da Z101</t>
  </si>
  <si>
    <t>Z101</t>
  </si>
  <si>
    <t>Disponibilità finanziaria da programmare</t>
  </si>
  <si>
    <t>Totale Z101 in Mod. H/bis SPESE</t>
  </si>
  <si>
    <t>La RADIAZIONE/RIDUZIONE di Residui Attivi riduce l'Avanzo di Amministrazione</t>
  </si>
  <si>
    <t>3)</t>
  </si>
  <si>
    <t>Riduzioni dell'Av. di Amm.</t>
  </si>
  <si>
    <r>
      <t>Inserire i NUMERI con il segno</t>
    </r>
    <r>
      <rPr>
        <b/>
        <sz val="12"/>
        <color rgb="FFFF0000"/>
        <rFont val="Comic Sans MS"/>
        <family val="4"/>
      </rPr>
      <t xml:space="preserve"> -</t>
    </r>
  </si>
  <si>
    <t>A01</t>
  </si>
  <si>
    <t>RADIAZIONE/RIDUZIONE di Residui ATTIVI</t>
  </si>
  <si>
    <t>Totale Radiazioni/riduzioni dei Residui Attivi</t>
  </si>
  <si>
    <t xml:space="preserve">La RADIAZIONE/RIDUZIONE di Residui Passvi aumenta l'Avanzo di Amministrazione: </t>
  </si>
  <si>
    <t>4)</t>
  </si>
  <si>
    <t>Aumenti dell'Av. di Amm.</t>
  </si>
  <si>
    <t>RADIAZIONE/RIDUZIONE di Residui PASSIVI</t>
  </si>
  <si>
    <t>Totale Radiazioni/riduzioni dei Residui Passivi</t>
  </si>
  <si>
    <t>Applicativo bilancio -  MOD J</t>
  </si>
  <si>
    <t>DIFFERENZA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</si>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</sst>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6" formatCode="#,##0.00_ ;[Red]\-#,##0.00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FF00"/>
      <name val="Comic Sans MS"/>
      <family val="4"/>
    </font>
    <font>
      <sz val="11"/>
      <color theme="1"/>
      <name val="Comic Sans MS"/>
      <family val="4"/>
    </font>
    <font>
      <sz val="18"/>
      <color theme="1"/>
      <name val="Comic Sans MS"/>
      <family val="4"/>
    </font>
    <font>
      <b/>
      <sz val="18"/>
      <color rgb="FFC00000"/>
      <name val="Comic Sans MS"/>
      <family val="4"/>
    </font>
    <font>
      <b/>
      <sz val="11"/>
      <name val="Comic Sans MS"/>
      <family val="4"/>
    </font>
    <font>
      <b/>
      <sz val="14"/>
      <name val="Comic Sans MS"/>
      <family val="4"/>
    </font>
    <font>
      <b/>
      <sz val="18"/>
      <color indexed="18"/>
      <name val="Comic Sans MS"/>
      <family val="4"/>
    </font>
    <font>
      <sz val="11"/>
      <name val="Comic Sans MS"/>
      <family val="4"/>
    </font>
    <font>
      <b/>
      <sz val="10"/>
      <name val="Arial"/>
      <family val="2"/>
    </font>
    <font>
      <b/>
      <i/>
      <sz val="18"/>
      <color rgb="FFFF0000"/>
      <name val="Comic Sans MS"/>
      <family val="4"/>
    </font>
    <font>
      <sz val="18"/>
      <name val="Comic Sans MS"/>
      <family val="4"/>
    </font>
    <font>
      <b/>
      <i/>
      <sz val="18"/>
      <color rgb="FF002060"/>
      <name val="Calibri"/>
      <family val="2"/>
    </font>
    <font>
      <b/>
      <sz val="9"/>
      <color theme="0"/>
      <name val="Comic Sans MS"/>
      <family val="4"/>
    </font>
    <font>
      <b/>
      <sz val="12"/>
      <color rgb="FF002060"/>
      <name val="Comic Sans MS"/>
      <family val="4"/>
    </font>
    <font>
      <b/>
      <sz val="12"/>
      <name val="Comic Sans MS"/>
      <family val="4"/>
    </font>
    <font>
      <sz val="10"/>
      <name val="Comic Sans MS"/>
      <family val="4"/>
    </font>
    <font>
      <b/>
      <sz val="10"/>
      <color rgb="FFFF0000"/>
      <name val="Comic Sans MS"/>
      <family val="4"/>
    </font>
    <font>
      <b/>
      <sz val="10"/>
      <name val="Comic Sans MS"/>
      <family val="4"/>
    </font>
    <font>
      <sz val="10"/>
      <color rgb="FFFF0000"/>
      <name val="Comic Sans MS"/>
      <family val="4"/>
    </font>
    <font>
      <b/>
      <u/>
      <sz val="10"/>
      <name val="Comic Sans MS"/>
      <family val="4"/>
    </font>
    <font>
      <b/>
      <sz val="11"/>
      <color rgb="FFFF0000"/>
      <name val="Comic Sans MS"/>
      <family val="4"/>
    </font>
    <font>
      <b/>
      <sz val="12"/>
      <color rgb="FFFF0000"/>
      <name val="Comic Sans MS"/>
      <family val="4"/>
    </font>
    <font>
      <b/>
      <sz val="10"/>
      <color rgb="FF002060"/>
      <name val="Comic Sans MS"/>
      <family val="4"/>
    </font>
    <font>
      <sz val="10"/>
      <color theme="1"/>
      <name val="Comic Sans MS"/>
      <family val="4"/>
    </font>
    <font>
      <sz val="9"/>
      <name val="Comic Sans MS"/>
      <family val="4"/>
    </font>
    <font>
      <b/>
      <sz val="11"/>
      <color theme="1"/>
      <name val="Comic Sans MS"/>
      <family val="4"/>
    </font>
    <font>
      <sz val="10"/>
      <name val="Arial"/>
      <family val="2"/>
    </font>
    <font>
      <b/>
      <sz val="8"/>
      <color rgb="FFFF0000"/>
      <name val="Comic Sans MS"/>
      <family val="4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3" borderId="0" xfId="0" applyFill="1"/>
    <xf numFmtId="0" fontId="9" fillId="3" borderId="0" xfId="0" applyFont="1" applyFill="1" applyBorder="1" applyAlignment="1">
      <alignment horizontal="centerContinuous"/>
    </xf>
    <xf numFmtId="0" fontId="17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4" fontId="3" fillId="4" borderId="1" xfId="1" applyFont="1" applyFill="1" applyBorder="1"/>
    <xf numFmtId="0" fontId="9" fillId="3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/>
    </xf>
    <xf numFmtId="0" fontId="3" fillId="6" borderId="1" xfId="0" applyFont="1" applyFill="1" applyBorder="1"/>
    <xf numFmtId="164" fontId="3" fillId="3" borderId="1" xfId="1" applyFont="1" applyFill="1" applyBorder="1"/>
    <xf numFmtId="0" fontId="17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64" fontId="19" fillId="3" borderId="1" xfId="0" applyNumberFormat="1" applyFont="1" applyFill="1" applyBorder="1"/>
    <xf numFmtId="0" fontId="28" fillId="0" borderId="0" xfId="0" applyFont="1"/>
    <xf numFmtId="4" fontId="0" fillId="0" borderId="0" xfId="0" applyNumberFormat="1"/>
    <xf numFmtId="0" fontId="10" fillId="0" borderId="0" xfId="0" applyFont="1" applyAlignment="1">
      <alignment horizontal="right"/>
    </xf>
    <xf numFmtId="4" fontId="10" fillId="0" borderId="0" xfId="0" applyNumberFormat="1" applyFont="1"/>
    <xf numFmtId="164" fontId="9" fillId="4" borderId="1" xfId="1" applyFont="1" applyFill="1" applyBorder="1"/>
    <xf numFmtId="0" fontId="9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left" wrapText="1"/>
    </xf>
    <xf numFmtId="164" fontId="3" fillId="4" borderId="1" xfId="1" applyFont="1" applyFill="1" applyBorder="1" applyAlignment="1">
      <alignment wrapText="1"/>
    </xf>
    <xf numFmtId="0" fontId="0" fillId="0" borderId="0" xfId="0" applyAlignment="1">
      <alignment wrapText="1"/>
    </xf>
    <xf numFmtId="0" fontId="6" fillId="3" borderId="1" xfId="0" applyFont="1" applyFill="1" applyBorder="1" applyAlignment="1">
      <alignment horizontal="left" wrapText="1"/>
    </xf>
    <xf numFmtId="0" fontId="19" fillId="3" borderId="1" xfId="0" applyFont="1" applyFill="1" applyBorder="1" applyAlignment="1">
      <alignment wrapText="1"/>
    </xf>
    <xf numFmtId="0" fontId="0" fillId="0" borderId="0" xfId="0" applyBorder="1"/>
    <xf numFmtId="0" fontId="3" fillId="3" borderId="0" xfId="0" applyFont="1" applyFill="1" applyBorder="1"/>
    <xf numFmtId="0" fontId="0" fillId="3" borderId="0" xfId="0" applyFill="1" applyBorder="1"/>
    <xf numFmtId="0" fontId="1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3" fillId="3" borderId="0" xfId="1" applyFont="1" applyFill="1" applyBorder="1"/>
    <xf numFmtId="164" fontId="9" fillId="3" borderId="0" xfId="0" applyNumberFormat="1" applyFont="1" applyFill="1" applyBorder="1"/>
    <xf numFmtId="164" fontId="3" fillId="3" borderId="0" xfId="1" applyFont="1" applyFill="1" applyBorder="1" applyAlignment="1">
      <alignment horizontal="center"/>
    </xf>
    <xf numFmtId="164" fontId="3" fillId="3" borderId="0" xfId="1" applyFont="1" applyFill="1" applyBorder="1" applyAlignment="1">
      <alignment horizontal="center" wrapText="1"/>
    </xf>
    <xf numFmtId="164" fontId="17" fillId="3" borderId="0" xfId="1" applyFont="1" applyFill="1" applyBorder="1" applyAlignment="1">
      <alignment horizontal="center"/>
    </xf>
    <xf numFmtId="0" fontId="0" fillId="0" borderId="3" xfId="0" applyBorder="1"/>
    <xf numFmtId="166" fontId="3" fillId="3" borderId="0" xfId="1" applyNumberFormat="1" applyFont="1" applyFill="1" applyBorder="1"/>
    <xf numFmtId="0" fontId="19" fillId="3" borderId="0" xfId="0" applyFont="1" applyFill="1" applyBorder="1" applyAlignment="1">
      <alignment horizontal="left"/>
    </xf>
    <xf numFmtId="164" fontId="3" fillId="3" borderId="0" xfId="0" applyNumberFormat="1" applyFont="1" applyFill="1" applyBorder="1"/>
    <xf numFmtId="166" fontId="9" fillId="3" borderId="0" xfId="0" applyNumberFormat="1" applyFont="1" applyFill="1" applyBorder="1"/>
    <xf numFmtId="166" fontId="9" fillId="3" borderId="0" xfId="1" applyNumberFormat="1" applyFont="1" applyFill="1" applyBorder="1"/>
    <xf numFmtId="164" fontId="19" fillId="3" borderId="0" xfId="0" applyNumberFormat="1" applyFont="1" applyFill="1" applyBorder="1"/>
    <xf numFmtId="0" fontId="17" fillId="3" borderId="2" xfId="0" applyFont="1" applyFill="1" applyBorder="1" applyAlignment="1">
      <alignment horizontal="center"/>
    </xf>
    <xf numFmtId="0" fontId="3" fillId="3" borderId="1" xfId="0" applyFont="1" applyFill="1" applyBorder="1"/>
    <xf numFmtId="0" fontId="4" fillId="3" borderId="1" xfId="0" applyFont="1" applyFill="1" applyBorder="1" applyAlignment="1">
      <alignment horizontal="right"/>
    </xf>
    <xf numFmtId="0" fontId="5" fillId="3" borderId="1" xfId="0" applyFont="1" applyFill="1" applyBorder="1"/>
    <xf numFmtId="0" fontId="0" fillId="0" borderId="1" xfId="0" applyBorder="1"/>
    <xf numFmtId="0" fontId="6" fillId="3" borderId="1" xfId="0" applyFont="1" applyFill="1" applyBorder="1" applyAlignment="1">
      <alignment horizontal="left" indent="5"/>
    </xf>
    <xf numFmtId="0" fontId="7" fillId="3" borderId="1" xfId="0" applyFont="1" applyFill="1" applyBorder="1" applyAlignment="1">
      <alignment horizontal="left" indent="14"/>
    </xf>
    <xf numFmtId="0" fontId="8" fillId="3" borderId="1" xfId="0" applyFont="1" applyFill="1" applyBorder="1"/>
    <xf numFmtId="0" fontId="11" fillId="3" borderId="1" xfId="0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3" borderId="1" xfId="0" applyFill="1" applyBorder="1" applyAlignment="1">
      <alignment horizontal="centerContinuous"/>
    </xf>
    <xf numFmtId="0" fontId="12" fillId="3" borderId="1" xfId="0" applyFont="1" applyFill="1" applyBorder="1" applyAlignment="1">
      <alignment horizontal="centerContinuous"/>
    </xf>
    <xf numFmtId="0" fontId="12" fillId="3" borderId="1" xfId="0" applyFont="1" applyFill="1" applyBorder="1" applyAlignment="1"/>
    <xf numFmtId="0" fontId="12" fillId="3" borderId="1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Continuous"/>
    </xf>
    <xf numFmtId="0" fontId="9" fillId="3" borderId="1" xfId="0" applyFont="1" applyFill="1" applyBorder="1" applyAlignment="1">
      <alignment horizontal="centerContinuous"/>
    </xf>
    <xf numFmtId="0" fontId="14" fillId="5" borderId="1" xfId="0" applyFont="1" applyFill="1" applyBorder="1" applyAlignment="1">
      <alignment horizontal="center"/>
    </xf>
    <xf numFmtId="0" fontId="0" fillId="3" borderId="1" xfId="0" applyFill="1" applyBorder="1"/>
    <xf numFmtId="0" fontId="15" fillId="3" borderId="1" xfId="0" applyFont="1" applyFill="1" applyBorder="1" applyAlignment="1">
      <alignment horizontal="center"/>
    </xf>
    <xf numFmtId="0" fontId="16" fillId="3" borderId="1" xfId="0" applyFont="1" applyFill="1" applyBorder="1"/>
    <xf numFmtId="164" fontId="3" fillId="3" borderId="1" xfId="1" applyFont="1" applyFill="1" applyBorder="1" applyAlignment="1">
      <alignment wrapText="1"/>
    </xf>
    <xf numFmtId="0" fontId="6" fillId="3" borderId="1" xfId="0" applyFont="1" applyFill="1" applyBorder="1" applyAlignment="1">
      <alignment horizontal="right" wrapText="1"/>
    </xf>
    <xf numFmtId="164" fontId="9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17" fillId="3" borderId="1" xfId="0" applyFont="1" applyFill="1" applyBorder="1"/>
    <xf numFmtId="0" fontId="6" fillId="3" borderId="1" xfId="0" applyFont="1" applyFill="1" applyBorder="1" applyAlignment="1">
      <alignment horizontal="right"/>
    </xf>
    <xf numFmtId="0" fontId="17" fillId="4" borderId="1" xfId="0" applyFont="1" applyFill="1" applyBorder="1"/>
    <xf numFmtId="0" fontId="20" fillId="6" borderId="1" xfId="0" applyFont="1" applyFill="1" applyBorder="1" applyAlignment="1">
      <alignment horizontal="center"/>
    </xf>
    <xf numFmtId="0" fontId="21" fillId="3" borderId="1" xfId="0" applyFont="1" applyFill="1" applyBorder="1" applyAlignment="1">
      <alignment horizontal="left"/>
    </xf>
    <xf numFmtId="0" fontId="22" fillId="7" borderId="1" xfId="0" applyFont="1" applyFill="1" applyBorder="1" applyAlignment="1">
      <alignment horizontal="centerContinuous"/>
    </xf>
    <xf numFmtId="0" fontId="0" fillId="7" borderId="1" xfId="0" applyFill="1" applyBorder="1" applyAlignment="1">
      <alignment horizontal="centerContinuous"/>
    </xf>
    <xf numFmtId="0" fontId="3" fillId="7" borderId="1" xfId="0" applyFont="1" applyFill="1" applyBorder="1" applyAlignment="1">
      <alignment horizontal="centerContinuous"/>
    </xf>
    <xf numFmtId="0" fontId="24" fillId="3" borderId="1" xfId="0" applyFont="1" applyFill="1" applyBorder="1" applyAlignment="1">
      <alignment horizontal="center"/>
    </xf>
    <xf numFmtId="166" fontId="3" fillId="4" borderId="1" xfId="1" applyNumberFormat="1" applyFont="1" applyFill="1" applyBorder="1"/>
    <xf numFmtId="0" fontId="25" fillId="4" borderId="1" xfId="0" applyFont="1" applyFill="1" applyBorder="1"/>
    <xf numFmtId="166" fontId="9" fillId="3" borderId="1" xfId="0" applyNumberFormat="1" applyFont="1" applyFill="1" applyBorder="1"/>
    <xf numFmtId="0" fontId="19" fillId="3" borderId="1" xfId="0" applyFont="1" applyFill="1" applyBorder="1" applyAlignment="1">
      <alignment horizontal="left" indent="1"/>
    </xf>
    <xf numFmtId="166" fontId="9" fillId="3" borderId="1" xfId="1" applyNumberFormat="1" applyFont="1" applyFill="1" applyBorder="1"/>
    <xf numFmtId="0" fontId="26" fillId="3" borderId="1" xfId="0" applyFont="1" applyFill="1" applyBorder="1"/>
    <xf numFmtId="0" fontId="7" fillId="3" borderId="1" xfId="0" applyFont="1" applyFill="1" applyBorder="1" applyAlignment="1">
      <alignment horizontal="right"/>
    </xf>
    <xf numFmtId="164" fontId="6" fillId="3" borderId="1" xfId="0" applyNumberFormat="1" applyFont="1" applyFill="1" applyBorder="1"/>
    <xf numFmtId="0" fontId="27" fillId="3" borderId="1" xfId="0" applyFont="1" applyFill="1" applyBorder="1"/>
    <xf numFmtId="0" fontId="6" fillId="3" borderId="1" xfId="0" applyFont="1" applyFill="1" applyBorder="1" applyAlignment="1">
      <alignment horizontal="right" indent="1"/>
    </xf>
    <xf numFmtId="0" fontId="0" fillId="0" borderId="2" xfId="0" applyBorder="1"/>
    <xf numFmtId="0" fontId="3" fillId="3" borderId="2" xfId="0" applyFont="1" applyFill="1" applyBorder="1"/>
    <xf numFmtId="164" fontId="3" fillId="3" borderId="2" xfId="1" applyFont="1" applyFill="1" applyBorder="1"/>
    <xf numFmtId="164" fontId="9" fillId="3" borderId="2" xfId="0" applyNumberFormat="1" applyFont="1" applyFill="1" applyBorder="1"/>
    <xf numFmtId="164" fontId="19" fillId="3" borderId="2" xfId="1" applyFont="1" applyFill="1" applyBorder="1"/>
    <xf numFmtId="166" fontId="3" fillId="3" borderId="2" xfId="1" applyNumberFormat="1" applyFont="1" applyFill="1" applyBorder="1"/>
    <xf numFmtId="166" fontId="6" fillId="3" borderId="2" xfId="1" applyNumberFormat="1" applyFont="1" applyFill="1" applyBorder="1"/>
    <xf numFmtId="164" fontId="6" fillId="3" borderId="2" xfId="1" applyFont="1" applyFill="1" applyBorder="1"/>
    <xf numFmtId="0" fontId="19" fillId="3" borderId="2" xfId="0" applyFont="1" applyFill="1" applyBorder="1" applyAlignment="1">
      <alignment horizontal="right"/>
    </xf>
    <xf numFmtId="164" fontId="19" fillId="4" borderId="2" xfId="1" applyFont="1" applyFill="1" applyBorder="1"/>
    <xf numFmtId="0" fontId="13" fillId="3" borderId="0" xfId="0" applyFont="1" applyFill="1" applyBorder="1" applyAlignment="1">
      <alignment horizontal="left"/>
    </xf>
    <xf numFmtId="0" fontId="22" fillId="3" borderId="1" xfId="0" applyFont="1" applyFill="1" applyBorder="1"/>
    <xf numFmtId="166" fontId="22" fillId="3" borderId="2" xfId="0" applyNumberFormat="1" applyFont="1" applyFill="1" applyBorder="1"/>
    <xf numFmtId="0" fontId="29" fillId="3" borderId="2" xfId="0" applyFont="1" applyFill="1" applyBorder="1" applyAlignment="1">
      <alignment horizontal="center" vertical="top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144780</xdr:colOff>
          <xdr:row>0</xdr:row>
          <xdr:rowOff>83820</xdr:rowOff>
        </xdr:from>
        <xdr:to>
          <xdr:col>1</xdr:col>
          <xdr:colOff>922020</xdr:colOff>
          <xdr:row>2</xdr:row>
          <xdr:rowOff>114300</xdr:rowOff>
        </xdr:to>
        <xdr:sp macro="" textlink="">
          <xdr:nvSpPr>
            <xdr:cNvPr id="1025" name="Immagine 2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gramma%20Annuale%202023/FILE%20EXCEL%20PA2023_LIBERO%20DI%20LE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Dati"/>
      <sheetName val="2 AA"/>
      <sheetName val="3 Competenza"/>
      <sheetName val="4 Mod. A"/>
      <sheetName val="5 Mod. B Entrate"/>
      <sheetName val="6 Z101"/>
      <sheetName val="Foglio2"/>
    </sheetNames>
    <sheetDataSet>
      <sheetData sheetId="0">
        <row r="1">
          <cell r="C1" t="str">
            <v>Programma Annuale 2023</v>
          </cell>
        </row>
        <row r="2">
          <cell r="J2">
            <v>2023</v>
          </cell>
        </row>
        <row r="3">
          <cell r="C3" t="str">
            <v>Istituto Comprensivo</v>
          </cell>
        </row>
        <row r="4">
          <cell r="C4" t="str">
            <v xml:space="preserve">De Curtis </v>
          </cell>
        </row>
        <row r="5">
          <cell r="C5" t="str">
            <v>Casavatore</v>
          </cell>
        </row>
        <row r="6">
          <cell r="C6" t="str">
            <v>NA</v>
          </cell>
        </row>
        <row r="20">
          <cell r="E20" t="str">
            <v>E.F. 2022</v>
          </cell>
        </row>
        <row r="22">
          <cell r="B22" t="str">
            <v>Funzionamento generale e decoro della Scuola</v>
          </cell>
          <cell r="J22" t="str">
            <v>A01</v>
          </cell>
        </row>
        <row r="23">
          <cell r="J23" t="str">
            <v>A01/01</v>
          </cell>
        </row>
        <row r="24">
          <cell r="J24" t="str">
            <v>A01/02</v>
          </cell>
        </row>
        <row r="25">
          <cell r="J25" t="str">
            <v>A01/03</v>
          </cell>
        </row>
        <row r="26">
          <cell r="J26" t="str">
            <v>A01/04</v>
          </cell>
        </row>
        <row r="27">
          <cell r="J27" t="str">
            <v>A01/05</v>
          </cell>
        </row>
        <row r="28">
          <cell r="J28" t="str">
            <v>A01/06</v>
          </cell>
        </row>
        <row r="29">
          <cell r="J29" t="str">
            <v>A01/07</v>
          </cell>
        </row>
        <row r="30">
          <cell r="J30" t="str">
            <v>A01/08</v>
          </cell>
        </row>
        <row r="31">
          <cell r="J31" t="str">
            <v>A01/09</v>
          </cell>
        </row>
        <row r="32">
          <cell r="J32" t="str">
            <v>A01/10</v>
          </cell>
        </row>
        <row r="33">
          <cell r="B33" t="str">
            <v>Funzionamento amministrativo</v>
          </cell>
          <cell r="J33" t="str">
            <v>A02</v>
          </cell>
        </row>
        <row r="34">
          <cell r="J34" t="str">
            <v>A02/01</v>
          </cell>
        </row>
        <row r="35">
          <cell r="J35" t="str">
            <v>A02/02</v>
          </cell>
        </row>
        <row r="36">
          <cell r="J36" t="str">
            <v>A02/03</v>
          </cell>
        </row>
        <row r="37">
          <cell r="B37" t="str">
            <v>Didattica</v>
          </cell>
          <cell r="J37" t="str">
            <v>A03</v>
          </cell>
        </row>
        <row r="38">
          <cell r="J38" t="str">
            <v>A03/01</v>
          </cell>
        </row>
        <row r="39">
          <cell r="J39" t="str">
            <v>A03/02</v>
          </cell>
        </row>
        <row r="40">
          <cell r="B40" t="str">
            <v xml:space="preserve"> </v>
          </cell>
          <cell r="J40" t="str">
            <v>A03/03</v>
          </cell>
        </row>
        <row r="41">
          <cell r="J41" t="str">
            <v>A03/04</v>
          </cell>
        </row>
        <row r="42">
          <cell r="B42" t="str">
            <v xml:space="preserve"> </v>
          </cell>
          <cell r="J42" t="str">
            <v>A03/05</v>
          </cell>
        </row>
        <row r="43">
          <cell r="B43" t="str">
            <v xml:space="preserve"> </v>
          </cell>
          <cell r="J43" t="str">
            <v>A03/06</v>
          </cell>
        </row>
        <row r="44">
          <cell r="B44" t="str">
            <v xml:space="preserve"> </v>
          </cell>
          <cell r="J44" t="str">
            <v>A03/07</v>
          </cell>
        </row>
        <row r="45">
          <cell r="J45" t="str">
            <v>A03/08</v>
          </cell>
        </row>
        <row r="46">
          <cell r="J46" t="str">
            <v>A03/09</v>
          </cell>
        </row>
        <row r="47">
          <cell r="J47" t="str">
            <v>A03/10</v>
          </cell>
        </row>
        <row r="48">
          <cell r="B48" t="str">
            <v>Alternanza Scuola-Lavoro</v>
          </cell>
          <cell r="J48" t="str">
            <v>A04</v>
          </cell>
        </row>
        <row r="49">
          <cell r="B49" t="str">
            <v xml:space="preserve"> </v>
          </cell>
          <cell r="J49" t="str">
            <v>A04/01</v>
          </cell>
        </row>
        <row r="50">
          <cell r="B50" t="str">
            <v xml:space="preserve"> </v>
          </cell>
          <cell r="J50" t="str">
            <v>A04/02</v>
          </cell>
        </row>
        <row r="51">
          <cell r="B51" t="str">
            <v>_Spazio per inserire altre righe sopra</v>
          </cell>
          <cell r="J51" t="str">
            <v>A04/03</v>
          </cell>
        </row>
        <row r="52">
          <cell r="B52" t="str">
            <v>Visite, viaggi e programmi di studio all'estero</v>
          </cell>
          <cell r="J52" t="str">
            <v>A05</v>
          </cell>
        </row>
        <row r="53">
          <cell r="B53" t="str">
            <v xml:space="preserve"> </v>
          </cell>
          <cell r="J53" t="str">
            <v>A05/01</v>
          </cell>
        </row>
        <row r="54">
          <cell r="J54" t="str">
            <v>A05/02</v>
          </cell>
        </row>
        <row r="55">
          <cell r="B55" t="str">
            <v xml:space="preserve"> </v>
          </cell>
          <cell r="J55" t="str">
            <v>A05/03</v>
          </cell>
        </row>
        <row r="56">
          <cell r="B56" t="str">
            <v xml:space="preserve"> </v>
          </cell>
          <cell r="J56" t="str">
            <v>A05/04</v>
          </cell>
        </row>
        <row r="57">
          <cell r="B57" t="str">
            <v>_Spazio per inserire altre righe sopra</v>
          </cell>
          <cell r="J57" t="str">
            <v>A05/05</v>
          </cell>
        </row>
        <row r="58">
          <cell r="B58" t="str">
            <v>Attività di orientamento</v>
          </cell>
          <cell r="J58" t="str">
            <v>A06</v>
          </cell>
        </row>
        <row r="59">
          <cell r="B59" t="str">
            <v xml:space="preserve"> </v>
          </cell>
          <cell r="J59" t="str">
            <v>A06/01</v>
          </cell>
        </row>
        <row r="60">
          <cell r="B60" t="str">
            <v xml:space="preserve"> </v>
          </cell>
          <cell r="J60" t="str">
            <v>A06/02</v>
          </cell>
        </row>
        <row r="61">
          <cell r="B61" t="str">
            <v>_Spazio per inserire altre righe sopra</v>
          </cell>
          <cell r="J61" t="str">
            <v>A06/03</v>
          </cell>
        </row>
        <row r="63">
          <cell r="B63" t="str">
            <v>Progetti in ambito "Scientifico, tecnico e professionale"</v>
          </cell>
          <cell r="J63" t="str">
            <v>P01</v>
          </cell>
        </row>
        <row r="64">
          <cell r="B64" t="str">
            <v xml:space="preserve"> </v>
          </cell>
          <cell r="J64" t="str">
            <v>P01/01</v>
          </cell>
        </row>
        <row r="65">
          <cell r="B65" t="str">
            <v xml:space="preserve"> </v>
          </cell>
          <cell r="J65" t="str">
            <v>P01/02</v>
          </cell>
        </row>
        <row r="66">
          <cell r="B66" t="str">
            <v xml:space="preserve"> </v>
          </cell>
          <cell r="J66" t="str">
            <v>P01/03</v>
          </cell>
        </row>
        <row r="67">
          <cell r="B67" t="str">
            <v xml:space="preserve"> </v>
          </cell>
          <cell r="J67" t="str">
            <v>P01/04</v>
          </cell>
        </row>
        <row r="68">
          <cell r="B68" t="str">
            <v xml:space="preserve"> </v>
          </cell>
          <cell r="J68" t="str">
            <v>P01/05</v>
          </cell>
        </row>
        <row r="69">
          <cell r="B69" t="str">
            <v xml:space="preserve"> </v>
          </cell>
          <cell r="J69" t="str">
            <v>P01/06</v>
          </cell>
        </row>
        <row r="70">
          <cell r="B70" t="str">
            <v xml:space="preserve"> </v>
          </cell>
          <cell r="J70" t="str">
            <v>P01/07</v>
          </cell>
        </row>
        <row r="71">
          <cell r="B71" t="str">
            <v xml:space="preserve"> </v>
          </cell>
          <cell r="J71" t="str">
            <v>P01/08</v>
          </cell>
        </row>
        <row r="72">
          <cell r="B72" t="str">
            <v xml:space="preserve"> </v>
          </cell>
          <cell r="J72" t="str">
            <v>P01/09</v>
          </cell>
        </row>
        <row r="73">
          <cell r="B73" t="str">
            <v>_Spazio per inserire altre righe sopra</v>
          </cell>
          <cell r="J73" t="str">
            <v>P01/10</v>
          </cell>
        </row>
        <row r="74">
          <cell r="B74" t="str">
            <v>Progetti in ambito "Umanistico e sociale"</v>
          </cell>
          <cell r="J74" t="str">
            <v>P02</v>
          </cell>
        </row>
        <row r="75">
          <cell r="J75" t="str">
            <v>P02/01</v>
          </cell>
        </row>
        <row r="76">
          <cell r="J76" t="str">
            <v>P02/02</v>
          </cell>
        </row>
        <row r="77">
          <cell r="B77" t="str">
            <v xml:space="preserve"> </v>
          </cell>
          <cell r="J77" t="str">
            <v>P02/03</v>
          </cell>
        </row>
        <row r="78">
          <cell r="B78" t="str">
            <v xml:space="preserve"> </v>
          </cell>
          <cell r="J78" t="str">
            <v>P02/04</v>
          </cell>
        </row>
        <row r="79">
          <cell r="J79" t="str">
            <v>P02/05</v>
          </cell>
        </row>
        <row r="80">
          <cell r="J80" t="str">
            <v>P02/06</v>
          </cell>
        </row>
        <row r="81">
          <cell r="J81" t="str">
            <v>P02/07</v>
          </cell>
        </row>
        <row r="82">
          <cell r="B82" t="str">
            <v xml:space="preserve"> </v>
          </cell>
          <cell r="J82" t="str">
            <v>P02/08</v>
          </cell>
        </row>
        <row r="83">
          <cell r="B83" t="str">
            <v xml:space="preserve"> </v>
          </cell>
          <cell r="J83" t="str">
            <v>P02/09</v>
          </cell>
        </row>
        <row r="84">
          <cell r="B84" t="str">
            <v xml:space="preserve"> </v>
          </cell>
          <cell r="J84" t="str">
            <v>P02/10</v>
          </cell>
        </row>
        <row r="85">
          <cell r="B85" t="str">
            <v xml:space="preserve"> </v>
          </cell>
          <cell r="J85" t="str">
            <v>P02/11</v>
          </cell>
        </row>
        <row r="86">
          <cell r="B86" t="str">
            <v xml:space="preserve"> </v>
          </cell>
          <cell r="J86" t="str">
            <v>P02/12</v>
          </cell>
        </row>
        <row r="87">
          <cell r="B87" t="str">
            <v xml:space="preserve"> </v>
          </cell>
          <cell r="J87" t="str">
            <v>P02/13</v>
          </cell>
        </row>
        <row r="88">
          <cell r="B88" t="str">
            <v xml:space="preserve"> </v>
          </cell>
          <cell r="J88" t="str">
            <v>P02/14</v>
          </cell>
        </row>
        <row r="89">
          <cell r="B89" t="str">
            <v>_Spazio per inserire altre righe sopra</v>
          </cell>
          <cell r="J89" t="str">
            <v>P02/15</v>
          </cell>
        </row>
        <row r="90">
          <cell r="B90" t="str">
            <v>Progetti per "Certificazioni e corsi professionali"</v>
          </cell>
          <cell r="J90" t="str">
            <v>P03</v>
          </cell>
        </row>
        <row r="91">
          <cell r="J91" t="str">
            <v>P03/01</v>
          </cell>
        </row>
        <row r="92">
          <cell r="B92" t="str">
            <v xml:space="preserve"> </v>
          </cell>
          <cell r="J92" t="str">
            <v>P03/02</v>
          </cell>
        </row>
        <row r="93">
          <cell r="B93" t="str">
            <v>_Spazio per inserire altre righe sopra</v>
          </cell>
          <cell r="J93" t="str">
            <v>P03/03</v>
          </cell>
        </row>
        <row r="94">
          <cell r="B94" t="str">
            <v>Progetti per "Formazione / aggiornamento personale"</v>
          </cell>
          <cell r="J94" t="str">
            <v>P04</v>
          </cell>
        </row>
        <row r="95">
          <cell r="J95" t="str">
            <v>P04/01</v>
          </cell>
        </row>
        <row r="96">
          <cell r="B96" t="str">
            <v xml:space="preserve"> </v>
          </cell>
          <cell r="J96" t="str">
            <v>P04/02</v>
          </cell>
        </row>
        <row r="97">
          <cell r="B97" t="str">
            <v xml:space="preserve"> </v>
          </cell>
          <cell r="J97" t="str">
            <v>P04/03</v>
          </cell>
        </row>
        <row r="98">
          <cell r="J98" t="str">
            <v>P04/04</v>
          </cell>
        </row>
        <row r="99">
          <cell r="B99" t="str">
            <v xml:space="preserve"> </v>
          </cell>
          <cell r="J99" t="str">
            <v>P04/05</v>
          </cell>
        </row>
        <row r="100">
          <cell r="J100" t="str">
            <v>P04/06</v>
          </cell>
        </row>
        <row r="101">
          <cell r="B101" t="str">
            <v xml:space="preserve"> </v>
          </cell>
          <cell r="J101" t="str">
            <v>P04/07</v>
          </cell>
        </row>
        <row r="102">
          <cell r="B102" t="str">
            <v xml:space="preserve"> </v>
          </cell>
          <cell r="J102" t="str">
            <v>P04/08</v>
          </cell>
        </row>
        <row r="103">
          <cell r="B103" t="str">
            <v xml:space="preserve"> </v>
          </cell>
          <cell r="J103" t="str">
            <v>P04/09</v>
          </cell>
        </row>
        <row r="104">
          <cell r="B104" t="str">
            <v>_Spazio per inserire altre righe sopra</v>
          </cell>
          <cell r="J104" t="str">
            <v>P04/10</v>
          </cell>
        </row>
        <row r="105">
          <cell r="B105" t="str">
            <v>Progetti per "Gare e concorsi"</v>
          </cell>
          <cell r="J105" t="str">
            <v>P05</v>
          </cell>
        </row>
        <row r="106">
          <cell r="B106" t="str">
            <v xml:space="preserve"> </v>
          </cell>
          <cell r="J106" t="str">
            <v>P05/01</v>
          </cell>
        </row>
        <row r="107">
          <cell r="B107" t="str">
            <v xml:space="preserve"> </v>
          </cell>
          <cell r="J107" t="str">
            <v>P05/02</v>
          </cell>
        </row>
        <row r="108">
          <cell r="B108" t="str">
            <v>_Spazio per inserire altre righe sopra</v>
          </cell>
          <cell r="J108" t="str">
            <v>P05/03</v>
          </cell>
        </row>
      </sheetData>
      <sheetData sheetId="1"/>
      <sheetData sheetId="2"/>
      <sheetData sheetId="3">
        <row r="199">
          <cell r="B199" t="str">
            <v>R98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26F5E-7F40-4035-BAD1-108C99808461}">
  <sheetPr>
    <tabColor rgb="FF002060"/>
  </sheetPr>
  <dimension ref="A1:H491"/>
  <sheetViews>
    <sheetView tabSelected="1" topLeftCell="A118" zoomScale="75" zoomScaleNormal="75" workbookViewId="0">
      <selection activeCell="F140" sqref="F140"/>
    </sheetView>
  </sheetViews>
  <sheetFormatPr defaultRowHeight="14.4" x14ac:dyDescent="0.3"/>
  <cols>
    <col min="1" max="1" width="11.44140625" customWidth="1"/>
    <col min="2" max="2" width="43.6640625" customWidth="1"/>
    <col min="3" max="3" width="15" customWidth="1"/>
    <col min="4" max="4" width="17.44140625" customWidth="1"/>
    <col min="5" max="5" width="24.44140625" style="35" customWidth="1"/>
    <col min="6" max="6" width="22" customWidth="1"/>
    <col min="7" max="7" width="14.44140625" customWidth="1"/>
    <col min="8" max="8" width="10.5546875" customWidth="1"/>
  </cols>
  <sheetData>
    <row r="1" spans="1:8" ht="27.6" x14ac:dyDescent="0.65">
      <c r="A1" s="1"/>
      <c r="B1" s="43"/>
      <c r="C1" s="43"/>
      <c r="D1" s="44" t="str">
        <f>'[1]1 Dati'!C1</f>
        <v>Programma Annuale 2023</v>
      </c>
      <c r="E1" s="45"/>
      <c r="F1" s="46"/>
      <c r="G1" s="38"/>
    </row>
    <row r="2" spans="1:8" ht="26.4" x14ac:dyDescent="0.6">
      <c r="A2" s="47"/>
      <c r="B2" s="48" t="str">
        <f>'[1]1 Dati'!C3&amp;" "&amp;'[1]1 Dati'!C4&amp;" - "&amp;'[1]1 Dati'!C5&amp;" ("&amp;'[1]1 Dati'!C6&amp;")"</f>
        <v>Istituto Comprensivo De Curtis  - Casavatore (NA)</v>
      </c>
      <c r="C2" s="43"/>
      <c r="D2" s="49"/>
      <c r="E2" s="49"/>
      <c r="F2" s="43"/>
      <c r="G2" s="38"/>
    </row>
    <row r="3" spans="1:8" ht="10.5" customHeight="1" x14ac:dyDescent="0.3">
      <c r="A3" s="46"/>
      <c r="B3" s="46"/>
      <c r="C3" s="46"/>
      <c r="D3" s="46"/>
      <c r="E3" s="46"/>
      <c r="F3" s="46"/>
      <c r="G3" s="25"/>
    </row>
    <row r="4" spans="1:8" ht="26.25" customHeight="1" x14ac:dyDescent="0.65">
      <c r="A4" s="46"/>
      <c r="B4" s="50" t="str">
        <f>"Determinazione Avanzo di Amministrazione "&amp;'[1]1 Dati'!J2-1</f>
        <v>Determinazione Avanzo di Amministrazione 2022</v>
      </c>
      <c r="C4" s="51"/>
      <c r="D4" s="52"/>
      <c r="E4" s="53"/>
      <c r="F4" s="54"/>
      <c r="G4" s="96"/>
      <c r="H4" s="2"/>
    </row>
    <row r="5" spans="1:8" ht="15.75" customHeight="1" x14ac:dyDescent="0.4">
      <c r="A5" s="55" t="s">
        <v>0</v>
      </c>
      <c r="B5" s="56" t="s">
        <v>1</v>
      </c>
      <c r="C5" s="57" t="str">
        <f>"ECONOMIE in Mod.H/"&amp;'[1]1 Dati'!J2-1</f>
        <v>ECONOMIE in Mod.H/2022</v>
      </c>
      <c r="D5" s="58"/>
      <c r="E5" s="59" t="str">
        <f>'[1]1 Dati'!E20</f>
        <v>E.F. 2022</v>
      </c>
      <c r="F5" s="60"/>
      <c r="G5" s="3"/>
    </row>
    <row r="6" spans="1:8" ht="19.8" x14ac:dyDescent="0.5">
      <c r="A6" s="61" t="str">
        <f>"A/P-"&amp;'[1]1 Dati'!J2-1</f>
        <v>A/P-2022</v>
      </c>
      <c r="B6" s="62" t="s">
        <v>2</v>
      </c>
      <c r="C6" s="4" t="s">
        <v>3</v>
      </c>
      <c r="D6" s="4" t="s">
        <v>4</v>
      </c>
      <c r="E6" s="4" t="s">
        <v>5</v>
      </c>
      <c r="F6" s="4"/>
      <c r="G6" s="29"/>
    </row>
    <row r="7" spans="1:8" ht="32.4" x14ac:dyDescent="0.4">
      <c r="A7" s="5" t="str">
        <f>'[1]1 Dati'!J22</f>
        <v>A01</v>
      </c>
      <c r="B7" s="23" t="str">
        <f>'[1]1 Dati'!B22</f>
        <v>Funzionamento generale e decoro della Scuola</v>
      </c>
      <c r="C7" s="6">
        <v>1360.01</v>
      </c>
      <c r="D7" s="6"/>
      <c r="E7" s="10">
        <f>SUM(C7:D7)</f>
        <v>1360.01</v>
      </c>
      <c r="F7" s="10"/>
      <c r="G7" s="32"/>
    </row>
    <row r="8" spans="1:8" ht="32.4" x14ac:dyDescent="0.4">
      <c r="A8" s="7" t="str">
        <f>'[1]1 Dati'!J23</f>
        <v>A01/01</v>
      </c>
      <c r="B8" s="20" t="s">
        <v>6</v>
      </c>
      <c r="C8" s="6">
        <v>0</v>
      </c>
      <c r="D8" s="6">
        <v>14782.27</v>
      </c>
      <c r="E8" s="10">
        <f>SUM(C8:D8)</f>
        <v>14782.27</v>
      </c>
      <c r="F8" s="10"/>
      <c r="G8" s="32"/>
    </row>
    <row r="9" spans="1:8" ht="32.4" x14ac:dyDescent="0.4">
      <c r="A9" s="7" t="str">
        <f>'[1]1 Dati'!J24</f>
        <v>A01/02</v>
      </c>
      <c r="B9" s="20" t="s">
        <v>7</v>
      </c>
      <c r="C9" s="6"/>
      <c r="D9" s="6">
        <v>684.77</v>
      </c>
      <c r="E9" s="10">
        <f>SUM(C9:D9)</f>
        <v>684.77</v>
      </c>
      <c r="F9" s="10"/>
      <c r="G9" s="32"/>
    </row>
    <row r="10" spans="1:8" ht="16.8" hidden="1" customHeight="1" x14ac:dyDescent="0.4">
      <c r="A10" s="7" t="str">
        <f>'[1]1 Dati'!J25</f>
        <v>A01/03</v>
      </c>
      <c r="B10" s="20"/>
      <c r="C10" s="6"/>
      <c r="D10" s="6"/>
      <c r="E10" s="10">
        <f>SUM(C10:D10)</f>
        <v>0</v>
      </c>
      <c r="F10" s="10"/>
      <c r="G10" s="32"/>
    </row>
    <row r="11" spans="1:8" ht="16.8" hidden="1" customHeight="1" x14ac:dyDescent="0.4">
      <c r="A11" s="7" t="str">
        <f>'[1]1 Dati'!J26</f>
        <v>A01/04</v>
      </c>
      <c r="B11" s="20"/>
      <c r="C11" s="6"/>
      <c r="D11" s="6"/>
      <c r="E11" s="10">
        <f>SUM(C11:D11)</f>
        <v>0</v>
      </c>
      <c r="F11" s="10"/>
      <c r="G11" s="32"/>
    </row>
    <row r="12" spans="1:8" ht="16.8" hidden="1" customHeight="1" x14ac:dyDescent="0.4">
      <c r="A12" s="7" t="str">
        <f>'[1]1 Dati'!J27</f>
        <v>A01/05</v>
      </c>
      <c r="B12" s="20"/>
      <c r="C12" s="6"/>
      <c r="D12" s="6"/>
      <c r="E12" s="10">
        <f>SUM(C12:D12)</f>
        <v>0</v>
      </c>
      <c r="F12" s="10"/>
      <c r="G12" s="32"/>
    </row>
    <row r="13" spans="1:8" ht="16.8" hidden="1" customHeight="1" x14ac:dyDescent="0.4">
      <c r="A13" s="7" t="str">
        <f>'[1]1 Dati'!J28</f>
        <v>A01/06</v>
      </c>
      <c r="B13" s="20"/>
      <c r="C13" s="6"/>
      <c r="D13" s="6"/>
      <c r="E13" s="10">
        <f>SUM(C13:D13)</f>
        <v>0</v>
      </c>
      <c r="F13" s="10"/>
      <c r="G13" s="32"/>
    </row>
    <row r="14" spans="1:8" ht="16.8" hidden="1" customHeight="1" x14ac:dyDescent="0.4">
      <c r="A14" s="7" t="str">
        <f>'[1]1 Dati'!J29</f>
        <v>A01/07</v>
      </c>
      <c r="B14" s="20"/>
      <c r="C14" s="6"/>
      <c r="D14" s="6"/>
      <c r="E14" s="10">
        <f>SUM(C14:D14)</f>
        <v>0</v>
      </c>
      <c r="F14" s="10"/>
      <c r="G14" s="32"/>
    </row>
    <row r="15" spans="1:8" ht="16.8" hidden="1" customHeight="1" x14ac:dyDescent="0.4">
      <c r="A15" s="7" t="str">
        <f>'[1]1 Dati'!J30</f>
        <v>A01/08</v>
      </c>
      <c r="B15" s="20"/>
      <c r="C15" s="6"/>
      <c r="D15" s="6"/>
      <c r="E15" s="10">
        <f>SUM(C15:D15)</f>
        <v>0</v>
      </c>
      <c r="F15" s="10"/>
      <c r="G15" s="32"/>
    </row>
    <row r="16" spans="1:8" ht="16.8" hidden="1" customHeight="1" x14ac:dyDescent="0.4">
      <c r="A16" s="7" t="str">
        <f>'[1]1 Dati'!J31</f>
        <v>A01/09</v>
      </c>
      <c r="B16" s="20"/>
      <c r="C16" s="6"/>
      <c r="D16" s="6"/>
      <c r="E16" s="10">
        <f>SUM(C16:D16)</f>
        <v>0</v>
      </c>
      <c r="F16" s="10"/>
      <c r="G16" s="32"/>
    </row>
    <row r="17" spans="1:7" ht="16.2" x14ac:dyDescent="0.4">
      <c r="A17" s="7" t="str">
        <f>'[1]1 Dati'!J32</f>
        <v>A01/10</v>
      </c>
      <c r="B17" s="20" t="s">
        <v>8</v>
      </c>
      <c r="C17" s="6"/>
      <c r="D17" s="6">
        <v>252.41</v>
      </c>
      <c r="E17" s="10">
        <f>SUM(C17:D17)</f>
        <v>252.41</v>
      </c>
      <c r="F17" s="10"/>
      <c r="G17" s="32"/>
    </row>
    <row r="18" spans="1:7" ht="16.2" x14ac:dyDescent="0.4">
      <c r="A18" s="7" t="s">
        <v>9</v>
      </c>
      <c r="B18" s="20" t="s">
        <v>10</v>
      </c>
      <c r="C18" s="6"/>
      <c r="D18" s="6">
        <v>0.6</v>
      </c>
      <c r="E18" s="10">
        <f>SUM(C18:D18)</f>
        <v>0.6</v>
      </c>
      <c r="F18" s="10"/>
      <c r="G18" s="32"/>
    </row>
    <row r="19" spans="1:7" ht="16.2" x14ac:dyDescent="0.4">
      <c r="A19" s="7" t="s">
        <v>11</v>
      </c>
      <c r="B19" s="20" t="s">
        <v>12</v>
      </c>
      <c r="C19" s="6"/>
      <c r="D19" s="6">
        <v>1923.24</v>
      </c>
      <c r="E19" s="10">
        <f>SUM(C19:D19)</f>
        <v>1923.24</v>
      </c>
      <c r="F19" s="10"/>
      <c r="G19" s="32"/>
    </row>
    <row r="20" spans="1:7" ht="16.2" x14ac:dyDescent="0.4">
      <c r="A20" s="5" t="str">
        <f>'[1]1 Dati'!J33</f>
        <v>A02</v>
      </c>
      <c r="B20" s="23" t="str">
        <f>'[1]1 Dati'!B33</f>
        <v>Funzionamento amministrativo</v>
      </c>
      <c r="C20" s="6">
        <v>2208.0700000000002</v>
      </c>
      <c r="D20" s="6">
        <v>0</v>
      </c>
      <c r="E20" s="10">
        <f>SUM(C20:D20)</f>
        <v>2208.0700000000002</v>
      </c>
      <c r="F20" s="10"/>
      <c r="G20" s="32"/>
    </row>
    <row r="21" spans="1:7" ht="32.4" x14ac:dyDescent="0.4">
      <c r="A21" s="7" t="str">
        <f>'[1]1 Dati'!J34</f>
        <v>A02/01</v>
      </c>
      <c r="B21" s="20" t="s">
        <v>13</v>
      </c>
      <c r="C21" s="6"/>
      <c r="D21" s="6">
        <v>240</v>
      </c>
      <c r="E21" s="10">
        <f>SUM(C21:D21)</f>
        <v>240</v>
      </c>
      <c r="F21" s="10"/>
      <c r="G21" s="32"/>
    </row>
    <row r="22" spans="1:7" ht="32.4" x14ac:dyDescent="0.4">
      <c r="A22" s="7" t="str">
        <f>'[1]1 Dati'!J35</f>
        <v>A02/02</v>
      </c>
      <c r="B22" s="20" t="s">
        <v>14</v>
      </c>
      <c r="C22" s="6"/>
      <c r="D22" s="6">
        <v>166.56</v>
      </c>
      <c r="E22" s="10">
        <f>SUM(C22:D22)</f>
        <v>166.56</v>
      </c>
      <c r="F22" s="10"/>
      <c r="G22" s="32"/>
    </row>
    <row r="23" spans="1:7" ht="32.4" x14ac:dyDescent="0.4">
      <c r="A23" s="7" t="str">
        <f>'[1]1 Dati'!J36</f>
        <v>A02/03</v>
      </c>
      <c r="B23" s="20" t="s">
        <v>15</v>
      </c>
      <c r="C23" s="6"/>
      <c r="D23" s="6">
        <v>7301</v>
      </c>
      <c r="E23" s="10">
        <f>SUM(C23:D23)</f>
        <v>7301</v>
      </c>
      <c r="F23" s="10"/>
      <c r="G23" s="32"/>
    </row>
    <row r="24" spans="1:7" ht="32.4" x14ac:dyDescent="0.4">
      <c r="A24" s="7" t="s">
        <v>16</v>
      </c>
      <c r="B24" s="20" t="s">
        <v>17</v>
      </c>
      <c r="C24" s="6"/>
      <c r="D24" s="6">
        <v>160</v>
      </c>
      <c r="E24" s="10">
        <f>SUM(C24:D24)</f>
        <v>160</v>
      </c>
      <c r="F24" s="10"/>
      <c r="G24" s="32"/>
    </row>
    <row r="25" spans="1:7" ht="32.4" x14ac:dyDescent="0.4">
      <c r="A25" s="7" t="s">
        <v>18</v>
      </c>
      <c r="B25" s="20" t="s">
        <v>19</v>
      </c>
      <c r="C25" s="6"/>
      <c r="D25" s="18">
        <v>1600</v>
      </c>
      <c r="E25" s="10">
        <f>SUM(C25:D25)</f>
        <v>1600</v>
      </c>
      <c r="F25" s="10"/>
      <c r="G25" s="32"/>
    </row>
    <row r="26" spans="1:7" ht="16.2" x14ac:dyDescent="0.4">
      <c r="A26" s="5" t="str">
        <f>'[1]1 Dati'!J37</f>
        <v>A03</v>
      </c>
      <c r="B26" s="23" t="str">
        <f>'[1]1 Dati'!B37</f>
        <v>Didattica</v>
      </c>
      <c r="C26" s="6"/>
      <c r="D26" s="18">
        <v>3956.17</v>
      </c>
      <c r="E26" s="10">
        <f>SUM(C26:D26)</f>
        <v>3956.17</v>
      </c>
      <c r="F26" s="10"/>
      <c r="G26" s="32"/>
    </row>
    <row r="27" spans="1:7" ht="32.4" x14ac:dyDescent="0.4">
      <c r="A27" s="7" t="str">
        <f>'[1]1 Dati'!J38</f>
        <v>A03/01</v>
      </c>
      <c r="B27" s="20" t="s">
        <v>20</v>
      </c>
      <c r="C27" s="6"/>
      <c r="D27" s="6">
        <v>1666.2</v>
      </c>
      <c r="E27" s="10">
        <f>SUM(C27:D27)</f>
        <v>1666.2</v>
      </c>
      <c r="F27" s="10"/>
      <c r="G27" s="32"/>
    </row>
    <row r="28" spans="1:7" ht="16.2" x14ac:dyDescent="0.4">
      <c r="A28" s="7" t="str">
        <f>'[1]1 Dati'!J39</f>
        <v>A03/02</v>
      </c>
      <c r="B28" s="20" t="s">
        <v>21</v>
      </c>
      <c r="C28" s="6"/>
      <c r="D28" s="6">
        <v>0.2</v>
      </c>
      <c r="E28" s="10">
        <f>SUM(C28:D28)</f>
        <v>0.2</v>
      </c>
      <c r="F28" s="10"/>
      <c r="G28" s="32"/>
    </row>
    <row r="29" spans="1:7" ht="16.2" hidden="1" x14ac:dyDescent="0.4">
      <c r="A29" s="7" t="str">
        <f>'[1]1 Dati'!J40</f>
        <v>A03/03</v>
      </c>
      <c r="B29" s="20" t="str">
        <f>IF(LEFT('[1]1 Dati'!B40,3)="_Sp","",'[1]1 Dati'!B40)</f>
        <v xml:space="preserve"> </v>
      </c>
      <c r="C29" s="6"/>
      <c r="D29" s="6"/>
      <c r="E29" s="10">
        <f>SUM(C29:D29)</f>
        <v>0</v>
      </c>
      <c r="F29" s="10"/>
      <c r="G29" s="32"/>
    </row>
    <row r="30" spans="1:7" ht="32.4" x14ac:dyDescent="0.4">
      <c r="A30" s="7" t="str">
        <f>'[1]1 Dati'!J41</f>
        <v>A03/04</v>
      </c>
      <c r="B30" s="20" t="s">
        <v>22</v>
      </c>
      <c r="C30" s="6"/>
      <c r="D30" s="6">
        <v>6.57</v>
      </c>
      <c r="E30" s="10">
        <f>SUM(C30:D30)</f>
        <v>6.57</v>
      </c>
      <c r="F30" s="10"/>
      <c r="G30" s="32"/>
    </row>
    <row r="31" spans="1:7" ht="16.2" hidden="1" x14ac:dyDescent="0.4">
      <c r="A31" s="7" t="str">
        <f>'[1]1 Dati'!J42</f>
        <v>A03/05</v>
      </c>
      <c r="B31" s="20" t="str">
        <f>IF(LEFT('[1]1 Dati'!B42,3)="_Sp","",'[1]1 Dati'!B42)</f>
        <v xml:space="preserve"> </v>
      </c>
      <c r="C31" s="6"/>
      <c r="D31" s="6"/>
      <c r="E31" s="10">
        <f>SUM(C31:D31)</f>
        <v>0</v>
      </c>
      <c r="F31" s="10"/>
      <c r="G31" s="32"/>
    </row>
    <row r="32" spans="1:7" ht="16.2" hidden="1" x14ac:dyDescent="0.4">
      <c r="A32" s="7" t="str">
        <f>'[1]1 Dati'!J43</f>
        <v>A03/06</v>
      </c>
      <c r="B32" s="20" t="str">
        <f>IF(LEFT('[1]1 Dati'!B43,3)="_Sp","",'[1]1 Dati'!B43)</f>
        <v xml:space="preserve"> </v>
      </c>
      <c r="C32" s="6"/>
      <c r="D32" s="6"/>
      <c r="E32" s="10">
        <f>SUM(C32:D32)</f>
        <v>0</v>
      </c>
      <c r="F32" s="10"/>
      <c r="G32" s="32"/>
    </row>
    <row r="33" spans="1:7" ht="16.2" hidden="1" x14ac:dyDescent="0.4">
      <c r="A33" s="7" t="str">
        <f>'[1]1 Dati'!J44</f>
        <v>A03/07</v>
      </c>
      <c r="B33" s="20" t="str">
        <f>IF(LEFT('[1]1 Dati'!B44,3)="_Sp","",'[1]1 Dati'!B44)</f>
        <v xml:space="preserve"> </v>
      </c>
      <c r="C33" s="6"/>
      <c r="D33" s="6"/>
      <c r="E33" s="10">
        <f>SUM(C33:D33)</f>
        <v>0</v>
      </c>
      <c r="F33" s="10"/>
      <c r="G33" s="32"/>
    </row>
    <row r="34" spans="1:7" ht="48.6" x14ac:dyDescent="0.4">
      <c r="A34" s="7" t="str">
        <f>'[1]1 Dati'!J45</f>
        <v>A03/08</v>
      </c>
      <c r="B34" s="20" t="s">
        <v>23</v>
      </c>
      <c r="C34" s="6"/>
      <c r="D34" s="6">
        <v>4425.9399999999996</v>
      </c>
      <c r="E34" s="10">
        <f>SUM(C34:D34)</f>
        <v>4425.9399999999996</v>
      </c>
      <c r="F34" s="10"/>
      <c r="G34" s="32"/>
    </row>
    <row r="35" spans="1:7" ht="48.6" x14ac:dyDescent="0.4">
      <c r="A35" s="7" t="str">
        <f>'[1]1 Dati'!J46</f>
        <v>A03/09</v>
      </c>
      <c r="B35" s="20" t="s">
        <v>24</v>
      </c>
      <c r="C35" s="6"/>
      <c r="D35" s="6">
        <v>1792.58</v>
      </c>
      <c r="E35" s="10">
        <f>SUM(C35:D35)</f>
        <v>1792.58</v>
      </c>
      <c r="F35" s="10"/>
      <c r="G35" s="32"/>
    </row>
    <row r="36" spans="1:7" ht="48.6" x14ac:dyDescent="0.4">
      <c r="A36" s="7" t="str">
        <f>'[1]1 Dati'!J47</f>
        <v>A03/10</v>
      </c>
      <c r="B36" s="20" t="s">
        <v>25</v>
      </c>
      <c r="C36" s="6"/>
      <c r="D36" s="6">
        <v>0.96</v>
      </c>
      <c r="E36" s="10">
        <f>SUM(C36:D36)</f>
        <v>0.96</v>
      </c>
      <c r="F36" s="10"/>
      <c r="G36" s="32"/>
    </row>
    <row r="37" spans="1:7" ht="32.4" x14ac:dyDescent="0.4">
      <c r="A37" s="7" t="s">
        <v>26</v>
      </c>
      <c r="B37" s="20" t="s">
        <v>27</v>
      </c>
      <c r="C37" s="6"/>
      <c r="D37" s="6">
        <v>45.65</v>
      </c>
      <c r="E37" s="10">
        <f>SUM(C37:D37)</f>
        <v>45.65</v>
      </c>
      <c r="F37" s="10"/>
      <c r="G37" s="32"/>
    </row>
    <row r="38" spans="1:7" ht="32.4" x14ac:dyDescent="0.4">
      <c r="A38" s="7" t="s">
        <v>28</v>
      </c>
      <c r="B38" s="20" t="s">
        <v>29</v>
      </c>
      <c r="C38" s="6"/>
      <c r="D38" s="6">
        <v>280.35000000000002</v>
      </c>
      <c r="E38" s="10">
        <f>SUM(C38:D38)</f>
        <v>280.35000000000002</v>
      </c>
      <c r="F38" s="10"/>
      <c r="G38" s="32"/>
    </row>
    <row r="39" spans="1:7" ht="16.2" x14ac:dyDescent="0.4">
      <c r="A39" s="7" t="s">
        <v>30</v>
      </c>
      <c r="B39" s="20" t="s">
        <v>31</v>
      </c>
      <c r="C39" s="6"/>
      <c r="D39" s="6">
        <v>102.24</v>
      </c>
      <c r="E39" s="10">
        <f>SUM(C39:D39)</f>
        <v>102.24</v>
      </c>
      <c r="F39" s="10"/>
      <c r="G39" s="32"/>
    </row>
    <row r="40" spans="1:7" s="22" customFormat="1" ht="32.4" x14ac:dyDescent="0.4">
      <c r="A40" s="19" t="s">
        <v>32</v>
      </c>
      <c r="B40" s="20" t="s">
        <v>33</v>
      </c>
      <c r="C40" s="21"/>
      <c r="D40" s="21">
        <v>3.82</v>
      </c>
      <c r="E40" s="63">
        <f>SUM(C40:D40)</f>
        <v>3.82</v>
      </c>
      <c r="F40" s="63"/>
      <c r="G40" s="33"/>
    </row>
    <row r="41" spans="1:7" s="22" customFormat="1" ht="32.4" x14ac:dyDescent="0.4">
      <c r="A41" s="19" t="s">
        <v>34</v>
      </c>
      <c r="B41" s="20" t="s">
        <v>35</v>
      </c>
      <c r="C41" s="21"/>
      <c r="D41" s="21">
        <v>2500</v>
      </c>
      <c r="E41" s="63">
        <f>SUM(C41:D41)</f>
        <v>2500</v>
      </c>
      <c r="F41" s="63"/>
      <c r="G41" s="33"/>
    </row>
    <row r="42" spans="1:7" s="22" customFormat="1" ht="32.4" x14ac:dyDescent="0.4">
      <c r="A42" s="19" t="s">
        <v>36</v>
      </c>
      <c r="B42" s="20" t="s">
        <v>37</v>
      </c>
      <c r="C42" s="21"/>
      <c r="D42" s="21">
        <v>16000</v>
      </c>
      <c r="E42" s="63">
        <f>SUM(C42:D42)</f>
        <v>16000</v>
      </c>
      <c r="F42" s="63"/>
      <c r="G42" s="33"/>
    </row>
    <row r="43" spans="1:7" s="22" customFormat="1" ht="32.4" x14ac:dyDescent="0.4">
      <c r="A43" s="19" t="s">
        <v>38</v>
      </c>
      <c r="B43" s="20" t="s">
        <v>39</v>
      </c>
      <c r="C43" s="21"/>
      <c r="D43" s="21">
        <v>75000</v>
      </c>
      <c r="E43" s="63">
        <f>SUM(C43:D43)</f>
        <v>75000</v>
      </c>
      <c r="F43" s="63"/>
      <c r="G43" s="33"/>
    </row>
    <row r="44" spans="1:7" ht="16.2" hidden="1" x14ac:dyDescent="0.4">
      <c r="A44" s="5" t="str">
        <f>'[1]1 Dati'!J48</f>
        <v>A04</v>
      </c>
      <c r="B44" s="23" t="str">
        <f>'[1]1 Dati'!B48</f>
        <v>Alternanza Scuola-Lavoro</v>
      </c>
      <c r="C44" s="6"/>
      <c r="D44" s="6"/>
      <c r="E44" s="10">
        <f>SUM(C44:D44)</f>
        <v>0</v>
      </c>
      <c r="F44" s="10"/>
      <c r="G44" s="32"/>
    </row>
    <row r="45" spans="1:7" ht="16.2" hidden="1" x14ac:dyDescent="0.4">
      <c r="A45" s="7" t="str">
        <f>'[1]1 Dati'!J49</f>
        <v>A04/01</v>
      </c>
      <c r="B45" s="20" t="str">
        <f>IF(LEFT('[1]1 Dati'!B49,3)="_Sp","",'[1]1 Dati'!B49)</f>
        <v xml:space="preserve"> </v>
      </c>
      <c r="C45" s="6"/>
      <c r="D45" s="6"/>
      <c r="E45" s="10">
        <f>SUM(C45:D45)</f>
        <v>0</v>
      </c>
      <c r="F45" s="10"/>
      <c r="G45" s="32"/>
    </row>
    <row r="46" spans="1:7" ht="16.2" hidden="1" x14ac:dyDescent="0.4">
      <c r="A46" s="7" t="str">
        <f>'[1]1 Dati'!J50</f>
        <v>A04/02</v>
      </c>
      <c r="B46" s="20" t="str">
        <f>IF(LEFT('[1]1 Dati'!B50,3)="_Sp","",'[1]1 Dati'!B50)</f>
        <v xml:space="preserve"> </v>
      </c>
      <c r="C46" s="6"/>
      <c r="D46" s="6"/>
      <c r="E46" s="10">
        <f>SUM(C46:D46)</f>
        <v>0</v>
      </c>
      <c r="F46" s="10"/>
      <c r="G46" s="32"/>
    </row>
    <row r="47" spans="1:7" ht="16.2" hidden="1" x14ac:dyDescent="0.4">
      <c r="A47" s="7" t="str">
        <f>'[1]1 Dati'!J51</f>
        <v>A04/03</v>
      </c>
      <c r="B47" s="20" t="str">
        <f>IF(LEFT('[1]1 Dati'!B51,3)="_Sp","",'[1]1 Dati'!B51)</f>
        <v/>
      </c>
      <c r="C47" s="6"/>
      <c r="D47" s="6"/>
      <c r="E47" s="10">
        <f>SUM(C47:D47)</f>
        <v>0</v>
      </c>
      <c r="F47" s="10"/>
      <c r="G47" s="32"/>
    </row>
    <row r="48" spans="1:7" ht="32.4" hidden="1" x14ac:dyDescent="0.4">
      <c r="A48" s="5" t="str">
        <f>'[1]1 Dati'!J52</f>
        <v>A05</v>
      </c>
      <c r="B48" s="23" t="str">
        <f>'[1]1 Dati'!B52</f>
        <v>Visite, viaggi e programmi di studio all'estero</v>
      </c>
      <c r="C48" s="6"/>
      <c r="D48" s="6"/>
      <c r="E48" s="10">
        <f>SUM(C48:D48)</f>
        <v>0</v>
      </c>
      <c r="F48" s="10"/>
      <c r="G48" s="32"/>
    </row>
    <row r="49" spans="1:7" ht="16.2" hidden="1" x14ac:dyDescent="0.4">
      <c r="A49" s="7" t="str">
        <f>'[1]1 Dati'!J53</f>
        <v>A05/01</v>
      </c>
      <c r="B49" s="20" t="str">
        <f>IF(LEFT('[1]1 Dati'!B53,3)="_Sp","",'[1]1 Dati'!B53)</f>
        <v xml:space="preserve"> </v>
      </c>
      <c r="C49" s="6"/>
      <c r="D49" s="6"/>
      <c r="E49" s="10">
        <f>SUM(C49:D49)</f>
        <v>0</v>
      </c>
      <c r="F49" s="10"/>
      <c r="G49" s="32"/>
    </row>
    <row r="50" spans="1:7" ht="16.2" x14ac:dyDescent="0.4">
      <c r="A50" s="7" t="str">
        <f>'[1]1 Dati'!J54</f>
        <v>A05/02</v>
      </c>
      <c r="B50" s="20" t="s">
        <v>40</v>
      </c>
      <c r="C50" s="6"/>
      <c r="D50" s="6">
        <v>478.99</v>
      </c>
      <c r="E50" s="10">
        <f>SUM(C50:D50)</f>
        <v>478.99</v>
      </c>
      <c r="F50" s="10"/>
      <c r="G50" s="32"/>
    </row>
    <row r="51" spans="1:7" ht="16.2" hidden="1" x14ac:dyDescent="0.4">
      <c r="A51" s="7" t="str">
        <f>'[1]1 Dati'!J55</f>
        <v>A05/03</v>
      </c>
      <c r="B51" s="20" t="str">
        <f>IF(LEFT('[1]1 Dati'!B55,3)="_Sp","",'[1]1 Dati'!B55)</f>
        <v xml:space="preserve"> </v>
      </c>
      <c r="C51" s="6"/>
      <c r="D51" s="6"/>
      <c r="E51" s="10">
        <f>SUM(C51:D51)</f>
        <v>0</v>
      </c>
      <c r="F51" s="10"/>
      <c r="G51" s="32"/>
    </row>
    <row r="52" spans="1:7" ht="16.2" hidden="1" x14ac:dyDescent="0.4">
      <c r="A52" s="7" t="str">
        <f>'[1]1 Dati'!J56</f>
        <v>A05/04</v>
      </c>
      <c r="B52" s="20" t="str">
        <f>IF(LEFT('[1]1 Dati'!B56,3)="_Sp","",'[1]1 Dati'!B56)</f>
        <v xml:space="preserve"> </v>
      </c>
      <c r="C52" s="6"/>
      <c r="D52" s="6"/>
      <c r="E52" s="10">
        <f>SUM(C52:D52)</f>
        <v>0</v>
      </c>
      <c r="F52" s="10"/>
      <c r="G52" s="32"/>
    </row>
    <row r="53" spans="1:7" ht="16.2" hidden="1" x14ac:dyDescent="0.4">
      <c r="A53" s="7" t="str">
        <f>'[1]1 Dati'!J57</f>
        <v>A05/05</v>
      </c>
      <c r="B53" s="20" t="str">
        <f>IF(LEFT('[1]1 Dati'!B57,3)="_Sp","",'[1]1 Dati'!B57)</f>
        <v/>
      </c>
      <c r="C53" s="6"/>
      <c r="D53" s="6"/>
      <c r="E53" s="10">
        <f>SUM(C53:D53)</f>
        <v>0</v>
      </c>
      <c r="F53" s="10"/>
      <c r="G53" s="32"/>
    </row>
    <row r="54" spans="1:7" ht="16.8" customHeight="1" x14ac:dyDescent="0.4">
      <c r="A54" s="5" t="str">
        <f>'[1]1 Dati'!J58</f>
        <v>A06</v>
      </c>
      <c r="B54" s="23" t="str">
        <f>'[1]1 Dati'!B58</f>
        <v>Attività di orientamento</v>
      </c>
      <c r="C54" s="6"/>
      <c r="D54" s="6">
        <v>1735.13</v>
      </c>
      <c r="E54" s="10">
        <f>SUM(C54:D54)</f>
        <v>1735.13</v>
      </c>
      <c r="F54" s="10"/>
      <c r="G54" s="32"/>
    </row>
    <row r="55" spans="1:7" ht="16.2" hidden="1" x14ac:dyDescent="0.4">
      <c r="A55" s="7" t="str">
        <f>'[1]1 Dati'!J59</f>
        <v>A06/01</v>
      </c>
      <c r="B55" s="20" t="str">
        <f>IF(LEFT('[1]1 Dati'!B59,3)="_Sp","",'[1]1 Dati'!B59)</f>
        <v xml:space="preserve"> </v>
      </c>
      <c r="C55" s="6"/>
      <c r="D55" s="6"/>
      <c r="E55" s="10">
        <f>SUM(C55:D55)</f>
        <v>0</v>
      </c>
      <c r="F55" s="10"/>
      <c r="G55" s="32"/>
    </row>
    <row r="56" spans="1:7" ht="16.2" hidden="1" x14ac:dyDescent="0.4">
      <c r="A56" s="7" t="str">
        <f>'[1]1 Dati'!J60</f>
        <v>A06/02</v>
      </c>
      <c r="B56" s="20" t="str">
        <f>IF(LEFT('[1]1 Dati'!B60,3)="_Sp","",'[1]1 Dati'!B60)</f>
        <v xml:space="preserve"> </v>
      </c>
      <c r="C56" s="6"/>
      <c r="D56" s="6"/>
      <c r="E56" s="10">
        <f>SUM(C56:D56)</f>
        <v>0</v>
      </c>
      <c r="F56" s="10"/>
      <c r="G56" s="32"/>
    </row>
    <row r="57" spans="1:7" ht="16.2" hidden="1" x14ac:dyDescent="0.4">
      <c r="A57" s="7" t="str">
        <f>'[1]1 Dati'!J61</f>
        <v>A06/03</v>
      </c>
      <c r="B57" s="20" t="str">
        <f>IF(LEFT('[1]1 Dati'!B61,3)="_Sp","",'[1]1 Dati'!B61)</f>
        <v/>
      </c>
      <c r="C57" s="6"/>
      <c r="D57" s="6"/>
      <c r="E57" s="10">
        <f>SUM(C57:D57)</f>
        <v>0</v>
      </c>
      <c r="F57" s="10"/>
      <c r="G57" s="32"/>
    </row>
    <row r="58" spans="1:7" s="2" customFormat="1" ht="14.1" hidden="1" customHeight="1" x14ac:dyDescent="0.4">
      <c r="A58" s="43"/>
      <c r="B58" s="64"/>
      <c r="C58" s="65"/>
      <c r="D58" s="65"/>
      <c r="E58" s="10">
        <f>SUM(C58:D58)</f>
        <v>0</v>
      </c>
      <c r="F58" s="65"/>
      <c r="G58" s="26"/>
    </row>
    <row r="59" spans="1:7" ht="32.4" hidden="1" x14ac:dyDescent="0.4">
      <c r="A59" s="5" t="str">
        <f>'[1]1 Dati'!J63</f>
        <v>P01</v>
      </c>
      <c r="B59" s="23" t="str">
        <f>IF(LEFT('[1]1 Dati'!B63,2)="_Sp","",'[1]1 Dati'!B63)</f>
        <v>Progetti in ambito "Scientifico, tecnico e professionale"</v>
      </c>
      <c r="C59" s="6"/>
      <c r="D59" s="6"/>
      <c r="E59" s="10">
        <f>SUM(C59:D59)</f>
        <v>0</v>
      </c>
      <c r="F59" s="10"/>
      <c r="G59" s="32"/>
    </row>
    <row r="60" spans="1:7" ht="16.2" hidden="1" x14ac:dyDescent="0.4">
      <c r="A60" s="7" t="str">
        <f>'[1]1 Dati'!J64</f>
        <v>P01/01</v>
      </c>
      <c r="B60" s="20" t="str">
        <f>IF(LEFT('[1]1 Dati'!B64,3)="_Sp","",'[1]1 Dati'!B64)</f>
        <v xml:space="preserve"> </v>
      </c>
      <c r="C60" s="6"/>
      <c r="D60" s="6"/>
      <c r="E60" s="10">
        <f>SUM(C60:D60)</f>
        <v>0</v>
      </c>
      <c r="F60" s="10"/>
      <c r="G60" s="32"/>
    </row>
    <row r="61" spans="1:7" ht="16.2" hidden="1" x14ac:dyDescent="0.4">
      <c r="A61" s="7" t="str">
        <f>'[1]1 Dati'!J65</f>
        <v>P01/02</v>
      </c>
      <c r="B61" s="20" t="str">
        <f>IF(LEFT('[1]1 Dati'!B65,3)="_Sp","",'[1]1 Dati'!B65)</f>
        <v xml:space="preserve"> </v>
      </c>
      <c r="C61" s="6"/>
      <c r="D61" s="6"/>
      <c r="E61" s="10">
        <f>SUM(C61:D61)</f>
        <v>0</v>
      </c>
      <c r="F61" s="10"/>
      <c r="G61" s="32"/>
    </row>
    <row r="62" spans="1:7" ht="16.2" hidden="1" x14ac:dyDescent="0.4">
      <c r="A62" s="7" t="str">
        <f>'[1]1 Dati'!J66</f>
        <v>P01/03</v>
      </c>
      <c r="B62" s="20" t="str">
        <f>IF(LEFT('[1]1 Dati'!B66,3)="_Sp","",'[1]1 Dati'!B66)</f>
        <v xml:space="preserve"> </v>
      </c>
      <c r="C62" s="6"/>
      <c r="D62" s="6"/>
      <c r="E62" s="10">
        <f>SUM(C62:D62)</f>
        <v>0</v>
      </c>
      <c r="F62" s="10"/>
      <c r="G62" s="32"/>
    </row>
    <row r="63" spans="1:7" ht="16.2" hidden="1" x14ac:dyDescent="0.4">
      <c r="A63" s="7" t="str">
        <f>'[1]1 Dati'!J67</f>
        <v>P01/04</v>
      </c>
      <c r="B63" s="20" t="str">
        <f>IF(LEFT('[1]1 Dati'!B67,3)="_Sp","",'[1]1 Dati'!B67)</f>
        <v xml:space="preserve"> </v>
      </c>
      <c r="C63" s="6"/>
      <c r="D63" s="6"/>
      <c r="E63" s="10">
        <f>SUM(C63:D63)</f>
        <v>0</v>
      </c>
      <c r="F63" s="10"/>
      <c r="G63" s="32"/>
    </row>
    <row r="64" spans="1:7" ht="16.2" hidden="1" x14ac:dyDescent="0.4">
      <c r="A64" s="7" t="str">
        <f>'[1]1 Dati'!J68</f>
        <v>P01/05</v>
      </c>
      <c r="B64" s="20" t="str">
        <f>IF(LEFT('[1]1 Dati'!B68,3)="_Sp","",'[1]1 Dati'!B68)</f>
        <v xml:space="preserve"> </v>
      </c>
      <c r="C64" s="6"/>
      <c r="D64" s="6"/>
      <c r="E64" s="10">
        <f>SUM(C64:D64)</f>
        <v>0</v>
      </c>
      <c r="F64" s="10"/>
      <c r="G64" s="32"/>
    </row>
    <row r="65" spans="1:7" ht="16.2" hidden="1" x14ac:dyDescent="0.4">
      <c r="A65" s="7" t="str">
        <f>'[1]1 Dati'!J69</f>
        <v>P01/06</v>
      </c>
      <c r="B65" s="20" t="str">
        <f>IF(LEFT('[1]1 Dati'!B69,3)="_Sp","",'[1]1 Dati'!B69)</f>
        <v xml:space="preserve"> </v>
      </c>
      <c r="C65" s="6"/>
      <c r="D65" s="6"/>
      <c r="E65" s="10">
        <f>SUM(C65:D65)</f>
        <v>0</v>
      </c>
      <c r="F65" s="10"/>
      <c r="G65" s="32"/>
    </row>
    <row r="66" spans="1:7" ht="16.2" hidden="1" x14ac:dyDescent="0.4">
      <c r="A66" s="7" t="str">
        <f>'[1]1 Dati'!J70</f>
        <v>P01/07</v>
      </c>
      <c r="B66" s="20" t="str">
        <f>IF(LEFT('[1]1 Dati'!B70,3)="_Sp","",'[1]1 Dati'!B70)</f>
        <v xml:space="preserve"> </v>
      </c>
      <c r="C66" s="6"/>
      <c r="D66" s="6"/>
      <c r="E66" s="10">
        <f>SUM(C66:D66)</f>
        <v>0</v>
      </c>
      <c r="F66" s="10"/>
      <c r="G66" s="32"/>
    </row>
    <row r="67" spans="1:7" ht="16.2" hidden="1" x14ac:dyDescent="0.4">
      <c r="A67" s="7" t="str">
        <f>'[1]1 Dati'!J71</f>
        <v>P01/08</v>
      </c>
      <c r="B67" s="20" t="str">
        <f>IF(LEFT('[1]1 Dati'!B71,3)="_Sp","",'[1]1 Dati'!B71)</f>
        <v xml:space="preserve"> </v>
      </c>
      <c r="C67" s="6"/>
      <c r="D67" s="6"/>
      <c r="E67" s="10">
        <f>SUM(C67:D67)</f>
        <v>0</v>
      </c>
      <c r="F67" s="10"/>
      <c r="G67" s="32"/>
    </row>
    <row r="68" spans="1:7" ht="16.2" hidden="1" x14ac:dyDescent="0.4">
      <c r="A68" s="7" t="str">
        <f>'[1]1 Dati'!J72</f>
        <v>P01/09</v>
      </c>
      <c r="B68" s="20" t="str">
        <f>IF(LEFT('[1]1 Dati'!B72,3)="_Sp","",'[1]1 Dati'!B72)</f>
        <v xml:space="preserve"> </v>
      </c>
      <c r="C68" s="6"/>
      <c r="D68" s="6"/>
      <c r="E68" s="10">
        <f>SUM(C68:D68)</f>
        <v>0</v>
      </c>
      <c r="F68" s="10"/>
      <c r="G68" s="32"/>
    </row>
    <row r="69" spans="1:7" ht="16.2" hidden="1" x14ac:dyDescent="0.4">
      <c r="A69" s="7" t="str">
        <f>'[1]1 Dati'!J73</f>
        <v>P01/10</v>
      </c>
      <c r="B69" s="20" t="str">
        <f>IF(LEFT('[1]1 Dati'!B73,3)="_Sp","",'[1]1 Dati'!B73)</f>
        <v/>
      </c>
      <c r="C69" s="6"/>
      <c r="D69" s="6"/>
      <c r="E69" s="10">
        <f>SUM(C69:D69)</f>
        <v>0</v>
      </c>
      <c r="F69" s="10"/>
      <c r="G69" s="32"/>
    </row>
    <row r="70" spans="1:7" ht="16.2" hidden="1" x14ac:dyDescent="0.4">
      <c r="A70" s="5" t="str">
        <f>'[1]1 Dati'!J74</f>
        <v>P02</v>
      </c>
      <c r="B70" s="23" t="str">
        <f>IF(LEFT('[1]1 Dati'!B74,2)="_Sp","",'[1]1 Dati'!B74)</f>
        <v>Progetti in ambito "Umanistico e sociale"</v>
      </c>
      <c r="C70" s="6"/>
      <c r="D70" s="6"/>
      <c r="E70" s="10">
        <f>SUM(C70:D70)</f>
        <v>0</v>
      </c>
      <c r="F70" s="10"/>
      <c r="G70" s="32"/>
    </row>
    <row r="71" spans="1:7" ht="48.6" x14ac:dyDescent="0.4">
      <c r="A71" s="7" t="str">
        <f>'[1]1 Dati'!J75</f>
        <v>P02/01</v>
      </c>
      <c r="B71" s="20" t="s">
        <v>41</v>
      </c>
      <c r="C71" s="6"/>
      <c r="D71" s="6">
        <v>1682.11</v>
      </c>
      <c r="E71" s="10">
        <f>SUM(C71:D71)</f>
        <v>1682.11</v>
      </c>
      <c r="F71" s="10"/>
      <c r="G71" s="32"/>
    </row>
    <row r="72" spans="1:7" ht="32.4" x14ac:dyDescent="0.4">
      <c r="A72" s="7" t="str">
        <f>'[1]1 Dati'!J76</f>
        <v>P02/02</v>
      </c>
      <c r="B72" s="20" t="s">
        <v>42</v>
      </c>
      <c r="C72" s="6"/>
      <c r="D72" s="6">
        <v>0.08</v>
      </c>
      <c r="E72" s="10">
        <f>SUM(C72:D72)</f>
        <v>0.08</v>
      </c>
      <c r="F72" s="10"/>
      <c r="G72" s="32"/>
    </row>
    <row r="73" spans="1:7" ht="16.2" hidden="1" x14ac:dyDescent="0.4">
      <c r="A73" s="7" t="str">
        <f>'[1]1 Dati'!J77</f>
        <v>P02/03</v>
      </c>
      <c r="B73" s="20" t="str">
        <f>IF(LEFT('[1]1 Dati'!B77,3)="_Sp","",'[1]1 Dati'!B77)</f>
        <v xml:space="preserve"> </v>
      </c>
      <c r="C73" s="6"/>
      <c r="D73" s="6"/>
      <c r="E73" s="10">
        <f>SUM(C73:D73)</f>
        <v>0</v>
      </c>
      <c r="F73" s="10"/>
      <c r="G73" s="32"/>
    </row>
    <row r="74" spans="1:7" ht="16.2" hidden="1" x14ac:dyDescent="0.4">
      <c r="A74" s="7" t="str">
        <f>'[1]1 Dati'!J78</f>
        <v>P02/04</v>
      </c>
      <c r="B74" s="20" t="str">
        <f>IF(LEFT('[1]1 Dati'!B78,3)="_Sp","",'[1]1 Dati'!B78)</f>
        <v xml:space="preserve"> </v>
      </c>
      <c r="C74" s="6"/>
      <c r="D74" s="6"/>
      <c r="E74" s="10">
        <f>SUM(C74:D74)</f>
        <v>0</v>
      </c>
      <c r="F74" s="10"/>
      <c r="G74" s="32"/>
    </row>
    <row r="75" spans="1:7" ht="32.4" x14ac:dyDescent="0.4">
      <c r="A75" s="7" t="str">
        <f>'[1]1 Dati'!J79</f>
        <v>P02/05</v>
      </c>
      <c r="B75" s="20" t="s">
        <v>43</v>
      </c>
      <c r="C75" s="6"/>
      <c r="D75" s="6">
        <v>105.15</v>
      </c>
      <c r="E75" s="10">
        <f>SUM(C75:D75)</f>
        <v>105.15</v>
      </c>
      <c r="F75" s="10"/>
      <c r="G75" s="32"/>
    </row>
    <row r="76" spans="1:7" ht="32.4" x14ac:dyDescent="0.4">
      <c r="A76" s="7" t="str">
        <f>'[1]1 Dati'!J80</f>
        <v>P02/06</v>
      </c>
      <c r="B76" s="20" t="s">
        <v>44</v>
      </c>
      <c r="C76" s="6"/>
      <c r="D76" s="6">
        <v>792.07</v>
      </c>
      <c r="E76" s="10">
        <f>SUM(C76:D76)</f>
        <v>792.07</v>
      </c>
      <c r="F76" s="10"/>
      <c r="G76" s="32"/>
    </row>
    <row r="77" spans="1:7" ht="32.4" x14ac:dyDescent="0.4">
      <c r="A77" s="7" t="str">
        <f>'[1]1 Dati'!J81</f>
        <v>P02/07</v>
      </c>
      <c r="B77" s="20" t="s">
        <v>45</v>
      </c>
      <c r="C77" s="6"/>
      <c r="D77" s="6">
        <v>39908.400000000001</v>
      </c>
      <c r="E77" s="10">
        <f>SUM(C77:D77)</f>
        <v>39908.400000000001</v>
      </c>
      <c r="F77" s="10"/>
      <c r="G77" s="32"/>
    </row>
    <row r="78" spans="1:7" ht="16.2" hidden="1" x14ac:dyDescent="0.4">
      <c r="A78" s="7" t="str">
        <f>'[1]1 Dati'!J82</f>
        <v>P02/08</v>
      </c>
      <c r="B78" s="20" t="str">
        <f>IF(LEFT('[1]1 Dati'!B82,3)="_Sp","",'[1]1 Dati'!B82)</f>
        <v xml:space="preserve"> </v>
      </c>
      <c r="C78" s="6"/>
      <c r="D78" s="6"/>
      <c r="E78" s="10">
        <f>SUM(C78:D78)</f>
        <v>0</v>
      </c>
      <c r="F78" s="10"/>
      <c r="G78" s="32"/>
    </row>
    <row r="79" spans="1:7" ht="16.2" hidden="1" x14ac:dyDescent="0.4">
      <c r="A79" s="7" t="str">
        <f>'[1]1 Dati'!J83</f>
        <v>P02/09</v>
      </c>
      <c r="B79" s="20" t="str">
        <f>IF(LEFT('[1]1 Dati'!B83,3)="_Sp","",'[1]1 Dati'!B83)</f>
        <v xml:space="preserve"> </v>
      </c>
      <c r="C79" s="6"/>
      <c r="D79" s="6"/>
      <c r="E79" s="10">
        <f>SUM(C79:D79)</f>
        <v>0</v>
      </c>
      <c r="F79" s="10"/>
      <c r="G79" s="32"/>
    </row>
    <row r="80" spans="1:7" ht="16.2" hidden="1" x14ac:dyDescent="0.4">
      <c r="A80" s="7" t="str">
        <f>'[1]1 Dati'!J84</f>
        <v>P02/10</v>
      </c>
      <c r="B80" s="20" t="str">
        <f>IF(LEFT('[1]1 Dati'!B84,3)="_Sp","",'[1]1 Dati'!B84)</f>
        <v xml:space="preserve"> </v>
      </c>
      <c r="C80" s="6"/>
      <c r="D80" s="6"/>
      <c r="E80" s="10">
        <f>SUM(C80:D80)</f>
        <v>0</v>
      </c>
      <c r="F80" s="10"/>
      <c r="G80" s="32"/>
    </row>
    <row r="81" spans="1:7" ht="16.2" hidden="1" x14ac:dyDescent="0.4">
      <c r="A81" s="7" t="str">
        <f>'[1]1 Dati'!J85</f>
        <v>P02/11</v>
      </c>
      <c r="B81" s="20" t="str">
        <f>IF(LEFT('[1]1 Dati'!B85,3)="_Sp","",'[1]1 Dati'!B85)</f>
        <v xml:space="preserve"> </v>
      </c>
      <c r="C81" s="6"/>
      <c r="D81" s="6"/>
      <c r="E81" s="10">
        <f>SUM(C81:D81)</f>
        <v>0</v>
      </c>
      <c r="F81" s="10"/>
      <c r="G81" s="32"/>
    </row>
    <row r="82" spans="1:7" ht="16.2" hidden="1" x14ac:dyDescent="0.4">
      <c r="A82" s="7" t="str">
        <f>'[1]1 Dati'!J86</f>
        <v>P02/12</v>
      </c>
      <c r="B82" s="20" t="str">
        <f>IF(LEFT('[1]1 Dati'!B86,3)="_Sp","",'[1]1 Dati'!B86)</f>
        <v xml:space="preserve"> </v>
      </c>
      <c r="C82" s="6"/>
      <c r="D82" s="6"/>
      <c r="E82" s="10">
        <f>SUM(C82:D82)</f>
        <v>0</v>
      </c>
      <c r="F82" s="10"/>
      <c r="G82" s="32"/>
    </row>
    <row r="83" spans="1:7" ht="16.2" hidden="1" x14ac:dyDescent="0.4">
      <c r="A83" s="7" t="str">
        <f>'[1]1 Dati'!J87</f>
        <v>P02/13</v>
      </c>
      <c r="B83" s="20" t="str">
        <f>IF(LEFT('[1]1 Dati'!B87,3)="_Sp","",'[1]1 Dati'!B87)</f>
        <v xml:space="preserve"> </v>
      </c>
      <c r="C83" s="6"/>
      <c r="D83" s="6"/>
      <c r="E83" s="10">
        <f>SUM(C83:D83)</f>
        <v>0</v>
      </c>
      <c r="F83" s="10"/>
      <c r="G83" s="32"/>
    </row>
    <row r="84" spans="1:7" ht="16.2" hidden="1" x14ac:dyDescent="0.4">
      <c r="A84" s="7" t="str">
        <f>'[1]1 Dati'!J88</f>
        <v>P02/14</v>
      </c>
      <c r="B84" s="20" t="str">
        <f>IF(LEFT('[1]1 Dati'!B88,3)="_Sp","",'[1]1 Dati'!B88)</f>
        <v xml:space="preserve"> </v>
      </c>
      <c r="C84" s="6"/>
      <c r="D84" s="6"/>
      <c r="E84" s="10">
        <f>SUM(C84:D84)</f>
        <v>0</v>
      </c>
      <c r="F84" s="10"/>
      <c r="G84" s="32"/>
    </row>
    <row r="85" spans="1:7" ht="16.2" hidden="1" x14ac:dyDescent="0.4">
      <c r="A85" s="7" t="str">
        <f>'[1]1 Dati'!J89</f>
        <v>P02/15</v>
      </c>
      <c r="B85" s="20" t="str">
        <f>IF(LEFT('[1]1 Dati'!B89,3)="_Sp","",'[1]1 Dati'!B89)</f>
        <v/>
      </c>
      <c r="C85" s="6"/>
      <c r="D85" s="6"/>
      <c r="E85" s="10">
        <f>SUM(C85:D85)</f>
        <v>0</v>
      </c>
      <c r="F85" s="10"/>
      <c r="G85" s="32"/>
    </row>
    <row r="86" spans="1:7" ht="32.4" hidden="1" x14ac:dyDescent="0.4">
      <c r="A86" s="5" t="str">
        <f>'[1]1 Dati'!J90</f>
        <v>P03</v>
      </c>
      <c r="B86" s="23" t="str">
        <f>IF(LEFT('[1]1 Dati'!B90,2)="_Sp","",'[1]1 Dati'!B90)</f>
        <v>Progetti per "Certificazioni e corsi professionali"</v>
      </c>
      <c r="C86" s="6"/>
      <c r="D86" s="6">
        <v>0</v>
      </c>
      <c r="E86" s="10">
        <f>SUM(C86:D86)</f>
        <v>0</v>
      </c>
      <c r="F86" s="10"/>
      <c r="G86" s="32"/>
    </row>
    <row r="87" spans="1:7" ht="16.2" x14ac:dyDescent="0.4">
      <c r="A87" s="7" t="str">
        <f>'[1]1 Dati'!J91</f>
        <v>P03/01</v>
      </c>
      <c r="B87" s="20" t="s">
        <v>46</v>
      </c>
      <c r="C87" s="6"/>
      <c r="D87" s="6">
        <v>1986.64</v>
      </c>
      <c r="E87" s="10">
        <f>SUM(C87:D87)</f>
        <v>1986.64</v>
      </c>
      <c r="F87" s="10"/>
      <c r="G87" s="32"/>
    </row>
    <row r="88" spans="1:7" ht="16.2" hidden="1" x14ac:dyDescent="0.4">
      <c r="A88" s="7" t="str">
        <f>'[1]1 Dati'!J92</f>
        <v>P03/02</v>
      </c>
      <c r="B88" s="20" t="str">
        <f>IF(LEFT('[1]1 Dati'!B92,3)="_Sp","",'[1]1 Dati'!B92)</f>
        <v xml:space="preserve"> </v>
      </c>
      <c r="C88" s="6"/>
      <c r="D88" s="6"/>
      <c r="E88" s="10">
        <f>SUM(C88:D88)</f>
        <v>0</v>
      </c>
      <c r="F88" s="10"/>
      <c r="G88" s="32"/>
    </row>
    <row r="89" spans="1:7" ht="16.2" hidden="1" x14ac:dyDescent="0.4">
      <c r="A89" s="7" t="str">
        <f>'[1]1 Dati'!J93</f>
        <v>P03/03</v>
      </c>
      <c r="B89" s="20" t="str">
        <f>IF(LEFT('[1]1 Dati'!B93,3)="_Sp","",'[1]1 Dati'!B93)</f>
        <v/>
      </c>
      <c r="C89" s="6"/>
      <c r="D89" s="6"/>
      <c r="E89" s="10">
        <f>SUM(C89:D89)</f>
        <v>0</v>
      </c>
      <c r="F89" s="10"/>
      <c r="G89" s="32"/>
    </row>
    <row r="90" spans="1:7" ht="32.4" hidden="1" x14ac:dyDescent="0.4">
      <c r="A90" s="5" t="str">
        <f>'[1]1 Dati'!J94</f>
        <v>P04</v>
      </c>
      <c r="B90" s="23" t="str">
        <f>IF(LEFT('[1]1 Dati'!B94,2)="_Sp","",'[1]1 Dati'!B94)</f>
        <v>Progetti per "Formazione / aggiornamento personale"</v>
      </c>
      <c r="C90" s="6"/>
      <c r="D90" s="6"/>
      <c r="E90" s="10">
        <f>SUM(C90:D90)</f>
        <v>0</v>
      </c>
      <c r="F90" s="10"/>
      <c r="G90" s="32"/>
    </row>
    <row r="91" spans="1:7" ht="32.4" x14ac:dyDescent="0.4">
      <c r="A91" s="7" t="str">
        <f>'[1]1 Dati'!J95</f>
        <v>P04/01</v>
      </c>
      <c r="B91" s="20" t="s">
        <v>47</v>
      </c>
      <c r="C91" s="6"/>
      <c r="D91" s="6">
        <v>1000</v>
      </c>
      <c r="E91" s="10">
        <f>SUM(C91:D91)</f>
        <v>1000</v>
      </c>
      <c r="F91" s="10"/>
      <c r="G91" s="32"/>
    </row>
    <row r="92" spans="1:7" ht="16.2" hidden="1" x14ac:dyDescent="0.4">
      <c r="A92" s="7" t="str">
        <f>'[1]1 Dati'!J96</f>
        <v>P04/02</v>
      </c>
      <c r="B92" s="20" t="str">
        <f>IF(LEFT('[1]1 Dati'!B96,3)="_Sp","",'[1]1 Dati'!B96)</f>
        <v xml:space="preserve"> </v>
      </c>
      <c r="C92" s="6"/>
      <c r="D92" s="6"/>
      <c r="E92" s="10">
        <f>SUM(C92:D92)</f>
        <v>0</v>
      </c>
      <c r="F92" s="10"/>
      <c r="G92" s="32"/>
    </row>
    <row r="93" spans="1:7" ht="16.2" hidden="1" x14ac:dyDescent="0.4">
      <c r="A93" s="7" t="str">
        <f>'[1]1 Dati'!J97</f>
        <v>P04/03</v>
      </c>
      <c r="B93" s="20" t="str">
        <f>IF(LEFT('[1]1 Dati'!B97,3)="_Sp","",'[1]1 Dati'!B97)</f>
        <v xml:space="preserve"> </v>
      </c>
      <c r="C93" s="6"/>
      <c r="D93" s="6"/>
      <c r="E93" s="10">
        <f>SUM(C93:D93)</f>
        <v>0</v>
      </c>
      <c r="F93" s="10"/>
      <c r="G93" s="32"/>
    </row>
    <row r="94" spans="1:7" ht="16.2" x14ac:dyDescent="0.4">
      <c r="A94" s="7" t="str">
        <f>'[1]1 Dati'!J98</f>
        <v>P04/04</v>
      </c>
      <c r="B94" s="20" t="s">
        <v>48</v>
      </c>
      <c r="C94" s="6"/>
      <c r="D94" s="6">
        <v>112.06</v>
      </c>
      <c r="E94" s="10">
        <f>SUM(C94:D94)</f>
        <v>112.06</v>
      </c>
      <c r="F94" s="10"/>
      <c r="G94" s="32"/>
    </row>
    <row r="95" spans="1:7" ht="16.2" hidden="1" x14ac:dyDescent="0.4">
      <c r="A95" s="7" t="str">
        <f>'[1]1 Dati'!J99</f>
        <v>P04/05</v>
      </c>
      <c r="B95" s="20" t="str">
        <f>IF(LEFT('[1]1 Dati'!B99,3)="_Sp","",'[1]1 Dati'!B99)</f>
        <v xml:space="preserve"> </v>
      </c>
      <c r="C95" s="6"/>
      <c r="D95" s="6"/>
      <c r="E95" s="10">
        <f>SUM(C95:D95)</f>
        <v>0</v>
      </c>
      <c r="F95" s="10"/>
      <c r="G95" s="32"/>
    </row>
    <row r="96" spans="1:7" ht="32.4" x14ac:dyDescent="0.4">
      <c r="A96" s="7" t="str">
        <f>'[1]1 Dati'!J100</f>
        <v>P04/06</v>
      </c>
      <c r="B96" s="20" t="s">
        <v>49</v>
      </c>
      <c r="C96" s="6"/>
      <c r="D96" s="6">
        <v>2000</v>
      </c>
      <c r="E96" s="10">
        <f>SUM(C96:D96)</f>
        <v>2000</v>
      </c>
      <c r="F96" s="10"/>
      <c r="G96" s="32"/>
    </row>
    <row r="97" spans="1:7" ht="16.2" hidden="1" x14ac:dyDescent="0.4">
      <c r="A97" s="7" t="str">
        <f>'[1]1 Dati'!J101</f>
        <v>P04/07</v>
      </c>
      <c r="B97" s="20" t="str">
        <f>IF(LEFT('[1]1 Dati'!B101,3)="_Sp","",'[1]1 Dati'!B101)</f>
        <v xml:space="preserve"> </v>
      </c>
      <c r="C97" s="6"/>
      <c r="D97" s="6"/>
      <c r="E97" s="10">
        <f>SUM(C97:D97)</f>
        <v>0</v>
      </c>
      <c r="F97" s="10"/>
      <c r="G97" s="32"/>
    </row>
    <row r="98" spans="1:7" ht="16.2" hidden="1" x14ac:dyDescent="0.4">
      <c r="A98" s="7" t="str">
        <f>'[1]1 Dati'!J102</f>
        <v>P04/08</v>
      </c>
      <c r="B98" s="20" t="str">
        <f>IF(LEFT('[1]1 Dati'!B102,3)="_Sp","",'[1]1 Dati'!B102)</f>
        <v xml:space="preserve"> </v>
      </c>
      <c r="C98" s="6"/>
      <c r="D98" s="6"/>
      <c r="E98" s="10">
        <f>SUM(C98:D98)</f>
        <v>0</v>
      </c>
      <c r="F98" s="10"/>
      <c r="G98" s="32"/>
    </row>
    <row r="99" spans="1:7" ht="16.2" hidden="1" x14ac:dyDescent="0.4">
      <c r="A99" s="7" t="str">
        <f>'[1]1 Dati'!J103</f>
        <v>P04/09</v>
      </c>
      <c r="B99" s="20" t="str">
        <f>IF(LEFT('[1]1 Dati'!B103,3)="_Sp","",'[1]1 Dati'!B103)</f>
        <v xml:space="preserve"> </v>
      </c>
      <c r="C99" s="6"/>
      <c r="D99" s="6"/>
      <c r="E99" s="10">
        <f>SUM(C99:D99)</f>
        <v>0</v>
      </c>
      <c r="F99" s="10"/>
      <c r="G99" s="32"/>
    </row>
    <row r="100" spans="1:7" ht="16.2" hidden="1" x14ac:dyDescent="0.4">
      <c r="A100" s="7" t="str">
        <f>'[1]1 Dati'!J104</f>
        <v>P04/10</v>
      </c>
      <c r="B100" s="20" t="str">
        <f>IF(LEFT('[1]1 Dati'!B104,3)="_Sp","",'[1]1 Dati'!B104)</f>
        <v/>
      </c>
      <c r="C100" s="6"/>
      <c r="D100" s="6"/>
      <c r="E100" s="10">
        <f>SUM(C100:D100)</f>
        <v>0</v>
      </c>
      <c r="F100" s="10"/>
      <c r="G100" s="32"/>
    </row>
    <row r="101" spans="1:7" ht="16.2" hidden="1" x14ac:dyDescent="0.4">
      <c r="A101" s="5" t="str">
        <f>'[1]1 Dati'!J105</f>
        <v>P05</v>
      </c>
      <c r="B101" s="23" t="str">
        <f>IF(LEFT('[1]1 Dati'!B105,2)="_Sp","",'[1]1 Dati'!B105)</f>
        <v>Progetti per "Gare e concorsi"</v>
      </c>
      <c r="C101" s="6"/>
      <c r="D101" s="6"/>
      <c r="E101" s="10">
        <f>SUM(C101:D101)</f>
        <v>0</v>
      </c>
      <c r="F101" s="10"/>
      <c r="G101" s="32"/>
    </row>
    <row r="102" spans="1:7" ht="16.2" hidden="1" x14ac:dyDescent="0.4">
      <c r="A102" s="7" t="str">
        <f>'[1]1 Dati'!J106</f>
        <v>P05/01</v>
      </c>
      <c r="B102" s="20" t="str">
        <f>IF(LEFT('[1]1 Dati'!B106,3)="_Sp","",'[1]1 Dati'!B106)</f>
        <v xml:space="preserve"> </v>
      </c>
      <c r="C102" s="6"/>
      <c r="D102" s="6"/>
      <c r="E102" s="10">
        <f>SUM(C102:D102)</f>
        <v>0</v>
      </c>
      <c r="F102" s="10"/>
      <c r="G102" s="32"/>
    </row>
    <row r="103" spans="1:7" ht="16.2" hidden="1" x14ac:dyDescent="0.4">
      <c r="A103" s="7" t="str">
        <f>'[1]1 Dati'!J107</f>
        <v>P05/02</v>
      </c>
      <c r="B103" s="20" t="str">
        <f>IF(LEFT('[1]1 Dati'!B107,3)="_Sp","",'[1]1 Dati'!B107)</f>
        <v xml:space="preserve"> </v>
      </c>
      <c r="C103" s="6"/>
      <c r="D103" s="6"/>
      <c r="E103" s="10">
        <f>SUM(C103:D103)</f>
        <v>0</v>
      </c>
      <c r="F103" s="10"/>
      <c r="G103" s="32"/>
    </row>
    <row r="104" spans="1:7" ht="16.2" hidden="1" x14ac:dyDescent="0.4">
      <c r="A104" s="7" t="str">
        <f>'[1]1 Dati'!J108</f>
        <v>P05/03</v>
      </c>
      <c r="B104" s="20" t="str">
        <f>IF(LEFT('[1]1 Dati'!B108,3)="_Sp","",'[1]1 Dati'!B108)</f>
        <v/>
      </c>
      <c r="C104" s="6"/>
      <c r="D104" s="6"/>
      <c r="E104" s="10">
        <f>SUM(C104:D104)</f>
        <v>0</v>
      </c>
      <c r="F104" s="10"/>
      <c r="G104" s="32"/>
    </row>
    <row r="105" spans="1:7" s="2" customFormat="1" ht="16.8" hidden="1" x14ac:dyDescent="0.45">
      <c r="A105" s="43"/>
      <c r="B105" s="66"/>
      <c r="C105" s="4" t="s">
        <v>50</v>
      </c>
      <c r="D105" s="43"/>
      <c r="E105" s="4" t="s">
        <v>5</v>
      </c>
      <c r="F105" s="67"/>
      <c r="G105" s="29"/>
    </row>
    <row r="106" spans="1:7" ht="16.8" x14ac:dyDescent="0.45">
      <c r="A106" s="8" t="s">
        <v>51</v>
      </c>
      <c r="B106" s="24" t="s">
        <v>52</v>
      </c>
      <c r="C106" s="6">
        <v>200</v>
      </c>
      <c r="D106" s="9"/>
      <c r="E106" s="10">
        <f>C106</f>
        <v>200</v>
      </c>
      <c r="F106" s="10"/>
      <c r="G106" s="34"/>
    </row>
    <row r="107" spans="1:7" ht="15" customHeight="1" x14ac:dyDescent="0.4">
      <c r="A107" s="43"/>
      <c r="B107" s="68" t="s">
        <v>53</v>
      </c>
      <c r="C107" s="65">
        <f>SUM(C7:C106)</f>
        <v>3768.08</v>
      </c>
      <c r="D107" s="65">
        <f>SUM(D7:D106)</f>
        <v>182692.15999999997</v>
      </c>
      <c r="E107" s="65">
        <f>SUM(E7:E106)</f>
        <v>186460.23999999996</v>
      </c>
      <c r="F107" s="65"/>
      <c r="G107" s="31"/>
    </row>
    <row r="108" spans="1:7" ht="3.6" hidden="1" customHeight="1" x14ac:dyDescent="0.4">
      <c r="A108" s="43"/>
      <c r="B108" s="68"/>
      <c r="C108" s="43"/>
      <c r="D108" s="65"/>
      <c r="E108" s="65"/>
      <c r="F108" s="86"/>
      <c r="G108" s="31"/>
    </row>
    <row r="109" spans="1:7" ht="19.2" customHeight="1" x14ac:dyDescent="0.4">
      <c r="A109" s="55" t="s">
        <v>54</v>
      </c>
      <c r="B109" s="56" t="s">
        <v>55</v>
      </c>
      <c r="C109" s="43"/>
      <c r="D109" s="4" t="s">
        <v>3</v>
      </c>
      <c r="E109" s="4" t="s">
        <v>4</v>
      </c>
      <c r="F109" s="42" t="s">
        <v>5</v>
      </c>
      <c r="G109" s="28"/>
    </row>
    <row r="110" spans="1:7" ht="16.2" x14ac:dyDescent="0.4">
      <c r="A110" s="4" t="s">
        <v>56</v>
      </c>
      <c r="B110" s="69" t="s">
        <v>57</v>
      </c>
      <c r="C110" s="70"/>
      <c r="D110" s="6">
        <v>200</v>
      </c>
      <c r="E110" s="6"/>
      <c r="F110" s="88">
        <f t="shared" ref="F110:F115" si="0">SUM(D110:E110)</f>
        <v>200</v>
      </c>
      <c r="G110" s="30"/>
    </row>
    <row r="111" spans="1:7" ht="16.2" x14ac:dyDescent="0.4">
      <c r="A111" s="4" t="s">
        <v>56</v>
      </c>
      <c r="B111" s="69" t="s">
        <v>57</v>
      </c>
      <c r="C111" s="70"/>
      <c r="D111" s="6"/>
      <c r="E111" s="6"/>
      <c r="F111" s="88">
        <f t="shared" si="0"/>
        <v>0</v>
      </c>
      <c r="G111" s="30"/>
    </row>
    <row r="112" spans="1:7" ht="16.2" x14ac:dyDescent="0.4">
      <c r="A112" s="4" t="s">
        <v>56</v>
      </c>
      <c r="B112" s="69" t="s">
        <v>57</v>
      </c>
      <c r="C112" s="70"/>
      <c r="D112" s="6"/>
      <c r="E112" s="6"/>
      <c r="F112" s="88">
        <f t="shared" si="0"/>
        <v>0</v>
      </c>
      <c r="G112" s="30"/>
    </row>
    <row r="113" spans="1:7" ht="16.2" x14ac:dyDescent="0.4">
      <c r="A113" s="4" t="s">
        <v>56</v>
      </c>
      <c r="B113" s="69" t="s">
        <v>57</v>
      </c>
      <c r="C113" s="70"/>
      <c r="D113" s="6"/>
      <c r="E113" s="6"/>
      <c r="F113" s="88">
        <f t="shared" si="0"/>
        <v>0</v>
      </c>
      <c r="G113" s="30"/>
    </row>
    <row r="114" spans="1:7" ht="16.2" x14ac:dyDescent="0.4">
      <c r="A114" s="4" t="s">
        <v>56</v>
      </c>
      <c r="B114" s="69" t="s">
        <v>57</v>
      </c>
      <c r="C114" s="70"/>
      <c r="D114" s="6"/>
      <c r="E114" s="6"/>
      <c r="F114" s="88">
        <f t="shared" si="0"/>
        <v>0</v>
      </c>
      <c r="G114" s="30"/>
    </row>
    <row r="115" spans="1:7" ht="16.2" x14ac:dyDescent="0.4">
      <c r="A115" s="4" t="s">
        <v>56</v>
      </c>
      <c r="B115" s="69" t="s">
        <v>57</v>
      </c>
      <c r="C115" s="70"/>
      <c r="D115" s="6"/>
      <c r="E115" s="6"/>
      <c r="F115" s="88">
        <f t="shared" si="0"/>
        <v>0</v>
      </c>
      <c r="G115" s="30"/>
    </row>
    <row r="116" spans="1:7" ht="16.8" x14ac:dyDescent="0.45">
      <c r="A116" s="43"/>
      <c r="B116" s="68" t="s">
        <v>58</v>
      </c>
      <c r="C116" s="43"/>
      <c r="D116" s="65">
        <f>SUM(D110:D115)</f>
        <v>200</v>
      </c>
      <c r="E116" s="65">
        <f>SUM(E110:E115)</f>
        <v>0</v>
      </c>
      <c r="F116" s="90">
        <f>SUM(F110:F115)</f>
        <v>200</v>
      </c>
      <c r="G116" s="31"/>
    </row>
    <row r="117" spans="1:7" ht="9" customHeight="1" x14ac:dyDescent="0.4">
      <c r="A117" s="43"/>
      <c r="B117" s="68"/>
      <c r="C117" s="43"/>
      <c r="D117" s="65"/>
      <c r="E117" s="65"/>
      <c r="F117" s="89"/>
      <c r="G117" s="31"/>
    </row>
    <row r="118" spans="1:7" ht="16.5" customHeight="1" x14ac:dyDescent="0.45">
      <c r="A118" s="46"/>
      <c r="B118" s="46"/>
      <c r="C118" s="71" t="s">
        <v>59</v>
      </c>
      <c r="D118" s="43"/>
      <c r="E118" s="43"/>
      <c r="F118" s="87"/>
      <c r="G118" s="26"/>
    </row>
    <row r="119" spans="1:7" ht="16.5" customHeight="1" x14ac:dyDescent="0.5">
      <c r="A119" s="55" t="s">
        <v>60</v>
      </c>
      <c r="B119" s="56" t="s">
        <v>61</v>
      </c>
      <c r="C119" s="72" t="s">
        <v>62</v>
      </c>
      <c r="D119" s="73"/>
      <c r="E119" s="74"/>
      <c r="F119" s="87"/>
      <c r="G119" s="37"/>
    </row>
    <row r="120" spans="1:7" ht="16.8" x14ac:dyDescent="0.45">
      <c r="A120" s="75" t="str">
        <f>"Cod.E "&amp;'[1]1 Dati'!J2-1</f>
        <v>Cod.E 2022</v>
      </c>
      <c r="B120" s="43"/>
      <c r="C120" s="43"/>
      <c r="D120" s="4" t="s">
        <v>3</v>
      </c>
      <c r="E120" s="4" t="s">
        <v>4</v>
      </c>
      <c r="F120" s="42" t="s">
        <v>5</v>
      </c>
      <c r="G120" s="28"/>
    </row>
    <row r="121" spans="1:7" ht="16.2" x14ac:dyDescent="0.4">
      <c r="A121" s="11" t="s">
        <v>63</v>
      </c>
      <c r="B121" s="69" t="s">
        <v>64</v>
      </c>
      <c r="C121" s="70"/>
      <c r="D121" s="76">
        <v>0</v>
      </c>
      <c r="E121" s="76">
        <v>0</v>
      </c>
      <c r="F121" s="91">
        <f t="shared" ref="F121:F126" si="1">SUM(D121:E121)</f>
        <v>0</v>
      </c>
      <c r="G121" s="36"/>
    </row>
    <row r="122" spans="1:7" ht="16.2" x14ac:dyDescent="0.4">
      <c r="A122" s="12"/>
      <c r="B122" s="77" t="str">
        <f>B121</f>
        <v>RADIAZIONE/RIDUZIONE di Residui ATTIVI</v>
      </c>
      <c r="C122" s="70"/>
      <c r="D122" s="76">
        <v>0</v>
      </c>
      <c r="E122" s="76">
        <v>0</v>
      </c>
      <c r="F122" s="91">
        <f t="shared" si="1"/>
        <v>0</v>
      </c>
      <c r="G122" s="36"/>
    </row>
    <row r="123" spans="1:7" ht="16.2" x14ac:dyDescent="0.4">
      <c r="A123" s="12"/>
      <c r="B123" s="77" t="str">
        <f>B122</f>
        <v>RADIAZIONE/RIDUZIONE di Residui ATTIVI</v>
      </c>
      <c r="C123" s="70"/>
      <c r="D123" s="76">
        <v>0</v>
      </c>
      <c r="E123" s="76">
        <v>0</v>
      </c>
      <c r="F123" s="91">
        <f t="shared" si="1"/>
        <v>0</v>
      </c>
      <c r="G123" s="36"/>
    </row>
    <row r="124" spans="1:7" ht="16.2" x14ac:dyDescent="0.4">
      <c r="A124" s="12"/>
      <c r="B124" s="77" t="str">
        <f>B123</f>
        <v>RADIAZIONE/RIDUZIONE di Residui ATTIVI</v>
      </c>
      <c r="C124" s="70"/>
      <c r="D124" s="76">
        <v>0</v>
      </c>
      <c r="E124" s="76">
        <v>0</v>
      </c>
      <c r="F124" s="91">
        <f t="shared" si="1"/>
        <v>0</v>
      </c>
      <c r="G124" s="36"/>
    </row>
    <row r="125" spans="1:7" ht="16.2" x14ac:dyDescent="0.4">
      <c r="A125" s="12"/>
      <c r="B125" s="77" t="str">
        <f>B124</f>
        <v>RADIAZIONE/RIDUZIONE di Residui ATTIVI</v>
      </c>
      <c r="C125" s="70"/>
      <c r="D125" s="76">
        <v>0</v>
      </c>
      <c r="E125" s="76">
        <v>0</v>
      </c>
      <c r="F125" s="91">
        <f t="shared" si="1"/>
        <v>0</v>
      </c>
      <c r="G125" s="36"/>
    </row>
    <row r="126" spans="1:7" ht="16.2" x14ac:dyDescent="0.4">
      <c r="A126" s="12"/>
      <c r="B126" s="77" t="str">
        <f>B123</f>
        <v>RADIAZIONE/RIDUZIONE di Residui ATTIVI</v>
      </c>
      <c r="C126" s="70"/>
      <c r="D126" s="76">
        <v>0</v>
      </c>
      <c r="E126" s="76">
        <v>0</v>
      </c>
      <c r="F126" s="91">
        <f t="shared" si="1"/>
        <v>0</v>
      </c>
      <c r="G126" s="36"/>
    </row>
    <row r="127" spans="1:7" ht="16.2" x14ac:dyDescent="0.4">
      <c r="A127" s="43"/>
      <c r="B127" s="68" t="s">
        <v>65</v>
      </c>
      <c r="C127" s="43"/>
      <c r="D127" s="78">
        <f>SUM(D121:D126)</f>
        <v>0</v>
      </c>
      <c r="E127" s="78">
        <f>SUM(E121:E126)</f>
        <v>0</v>
      </c>
      <c r="F127" s="92">
        <f>SUM(F121:F126)</f>
        <v>0</v>
      </c>
      <c r="G127" s="39"/>
    </row>
    <row r="128" spans="1:7" ht="9" customHeight="1" x14ac:dyDescent="0.4">
      <c r="A128" s="43"/>
      <c r="B128" s="68"/>
      <c r="C128" s="43"/>
      <c r="D128" s="65"/>
      <c r="E128" s="65"/>
      <c r="F128" s="89"/>
      <c r="G128" s="31"/>
    </row>
    <row r="129" spans="1:7" ht="16.5" customHeight="1" x14ac:dyDescent="0.45">
      <c r="A129" s="46"/>
      <c r="B129" s="46"/>
      <c r="C129" s="71" t="s">
        <v>66</v>
      </c>
      <c r="D129" s="43"/>
      <c r="E129" s="43"/>
      <c r="F129" s="87"/>
      <c r="G129" s="26"/>
    </row>
    <row r="130" spans="1:7" ht="16.5" customHeight="1" x14ac:dyDescent="0.45">
      <c r="A130" s="55" t="s">
        <v>67</v>
      </c>
      <c r="B130" s="56" t="s">
        <v>68</v>
      </c>
      <c r="C130" s="79"/>
      <c r="D130" s="43"/>
      <c r="E130" s="43"/>
      <c r="F130" s="87"/>
      <c r="G130" s="37"/>
    </row>
    <row r="131" spans="1:7" ht="19.8" x14ac:dyDescent="0.5">
      <c r="A131" s="61" t="str">
        <f>"A/P-"&amp;'[1]1 Dati'!J2-1</f>
        <v>A/P-2022</v>
      </c>
      <c r="B131" s="43"/>
      <c r="C131" s="43"/>
      <c r="D131" s="4" t="s">
        <v>3</v>
      </c>
      <c r="E131" s="4" t="s">
        <v>4</v>
      </c>
      <c r="F131" s="42" t="s">
        <v>5</v>
      </c>
      <c r="G131" s="28"/>
    </row>
    <row r="132" spans="1:7" ht="16.2" x14ac:dyDescent="0.4">
      <c r="A132" s="11" t="s">
        <v>63</v>
      </c>
      <c r="B132" s="69" t="s">
        <v>69</v>
      </c>
      <c r="C132" s="70"/>
      <c r="D132" s="6">
        <v>1220</v>
      </c>
      <c r="E132" s="6"/>
      <c r="F132" s="88">
        <f t="shared" ref="F132:F137" si="2">SUM(D132:E132)</f>
        <v>1220</v>
      </c>
      <c r="G132" s="30"/>
    </row>
    <row r="133" spans="1:7" ht="16.2" x14ac:dyDescent="0.4">
      <c r="A133" s="12"/>
      <c r="B133" s="77" t="str">
        <f>B132</f>
        <v>RADIAZIONE/RIDUZIONE di Residui PASSIVI</v>
      </c>
      <c r="C133" s="70"/>
      <c r="D133" s="6"/>
      <c r="E133" s="6"/>
      <c r="F133" s="88">
        <f t="shared" si="2"/>
        <v>0</v>
      </c>
      <c r="G133" s="30"/>
    </row>
    <row r="134" spans="1:7" ht="16.2" x14ac:dyDescent="0.4">
      <c r="A134" s="12"/>
      <c r="B134" s="77" t="str">
        <f>B133</f>
        <v>RADIAZIONE/RIDUZIONE di Residui PASSIVI</v>
      </c>
      <c r="C134" s="70"/>
      <c r="D134" s="6"/>
      <c r="E134" s="6"/>
      <c r="F134" s="88">
        <f t="shared" si="2"/>
        <v>0</v>
      </c>
      <c r="G134" s="30"/>
    </row>
    <row r="135" spans="1:7" ht="16.2" x14ac:dyDescent="0.4">
      <c r="A135" s="12"/>
      <c r="B135" s="77" t="str">
        <f>B134</f>
        <v>RADIAZIONE/RIDUZIONE di Residui PASSIVI</v>
      </c>
      <c r="C135" s="70"/>
      <c r="D135" s="6"/>
      <c r="E135" s="6"/>
      <c r="F135" s="88">
        <f t="shared" si="2"/>
        <v>0</v>
      </c>
      <c r="G135" s="30"/>
    </row>
    <row r="136" spans="1:7" ht="16.2" x14ac:dyDescent="0.4">
      <c r="A136" s="12"/>
      <c r="B136" s="77" t="str">
        <f>B135</f>
        <v>RADIAZIONE/RIDUZIONE di Residui PASSIVI</v>
      </c>
      <c r="C136" s="70"/>
      <c r="D136" s="6"/>
      <c r="E136" s="6"/>
      <c r="F136" s="88">
        <f t="shared" si="2"/>
        <v>0</v>
      </c>
      <c r="G136" s="30"/>
    </row>
    <row r="137" spans="1:7" ht="16.2" x14ac:dyDescent="0.4">
      <c r="A137" s="12"/>
      <c r="B137" s="77" t="str">
        <f>B134</f>
        <v>RADIAZIONE/RIDUZIONE di Residui PASSIVI</v>
      </c>
      <c r="C137" s="70"/>
      <c r="D137" s="6"/>
      <c r="E137" s="6"/>
      <c r="F137" s="88">
        <f t="shared" si="2"/>
        <v>0</v>
      </c>
      <c r="G137" s="30"/>
    </row>
    <row r="138" spans="1:7" ht="16.2" x14ac:dyDescent="0.4">
      <c r="A138" s="43"/>
      <c r="B138" s="68" t="s">
        <v>70</v>
      </c>
      <c r="C138" s="43"/>
      <c r="D138" s="80">
        <f>SUM(D132:D137)</f>
        <v>1220</v>
      </c>
      <c r="E138" s="80">
        <f>SUM(E132:E137)</f>
        <v>0</v>
      </c>
      <c r="F138" s="93">
        <f>SUM(F132:F137)</f>
        <v>1220</v>
      </c>
      <c r="G138" s="40"/>
    </row>
    <row r="139" spans="1:7" ht="9" customHeight="1" x14ac:dyDescent="0.4">
      <c r="A139" s="43"/>
      <c r="B139" s="68"/>
      <c r="C139" s="43"/>
      <c r="D139" s="65"/>
      <c r="E139" s="65"/>
      <c r="F139" s="93"/>
      <c r="G139" s="31"/>
    </row>
    <row r="140" spans="1:7" ht="21" x14ac:dyDescent="0.5">
      <c r="A140" s="81"/>
      <c r="B140" s="43"/>
      <c r="C140" s="82" t="str">
        <f>"TOTALE AVANZO AMMINISTRAZIONE "&amp;'[1]1 Dati'!J2-1</f>
        <v>TOTALE AVANZO AMMINISTRAZIONE 2022</v>
      </c>
      <c r="D140" s="13">
        <f>C107+D116+D127+D138</f>
        <v>5188.08</v>
      </c>
      <c r="E140" s="83">
        <f>D107</f>
        <v>182692.15999999997</v>
      </c>
      <c r="F140" s="90">
        <f>D140+E140</f>
        <v>187880.23999999996</v>
      </c>
      <c r="G140" s="41"/>
    </row>
    <row r="141" spans="1:7" ht="16.8" x14ac:dyDescent="0.45">
      <c r="A141" s="43"/>
      <c r="B141" s="84"/>
      <c r="C141" s="84"/>
      <c r="D141" s="84"/>
      <c r="E141" s="84"/>
      <c r="F141" s="94" t="str">
        <f>"Deve corrispondere all'Avanzo di Amministrazione nel Mod. J "&amp;'[1]1 Dati'!J2-1</f>
        <v>Deve corrispondere all'Avanzo di Amministrazione nel Mod. J 2022</v>
      </c>
      <c r="G141" s="26"/>
    </row>
    <row r="142" spans="1:7" ht="16.8" x14ac:dyDescent="0.45">
      <c r="A142" s="43"/>
      <c r="B142" s="43"/>
      <c r="C142" s="43"/>
      <c r="D142" s="84"/>
      <c r="E142" s="85" t="s">
        <v>71</v>
      </c>
      <c r="F142" s="95">
        <v>187880.24</v>
      </c>
      <c r="G142" s="26"/>
    </row>
    <row r="143" spans="1:7" ht="16.2" x14ac:dyDescent="0.4">
      <c r="A143" s="43"/>
      <c r="B143" s="43"/>
      <c r="C143" s="43"/>
      <c r="D143" s="84"/>
      <c r="E143" s="97" t="s">
        <v>72</v>
      </c>
      <c r="F143" s="98">
        <f>F140-F142</f>
        <v>0</v>
      </c>
      <c r="G143" s="26"/>
    </row>
    <row r="144" spans="1:7" ht="21" x14ac:dyDescent="0.5">
      <c r="A144" s="43"/>
      <c r="B144" s="43"/>
      <c r="C144" s="82"/>
      <c r="D144" s="84"/>
      <c r="E144" s="97"/>
      <c r="F144" s="99" t="str">
        <f>IF(F143=0, "OK","ERRORE")</f>
        <v>OK</v>
      </c>
      <c r="G144" s="26"/>
    </row>
    <row r="145" spans="1:7" ht="9" customHeight="1" x14ac:dyDescent="0.35">
      <c r="A145" s="43"/>
      <c r="B145" s="46"/>
      <c r="C145" s="43"/>
      <c r="D145" s="65"/>
      <c r="E145" s="65"/>
      <c r="F145" s="89" t="s">
        <v>73</v>
      </c>
      <c r="G145" s="27"/>
    </row>
    <row r="146" spans="1:7" x14ac:dyDescent="0.3">
      <c r="E146"/>
      <c r="G146" s="25"/>
    </row>
    <row r="147" spans="1:7" x14ac:dyDescent="0.3">
      <c r="E147"/>
      <c r="G147" s="25"/>
    </row>
    <row r="148" spans="1:7" x14ac:dyDescent="0.3">
      <c r="E148"/>
      <c r="G148" s="25"/>
    </row>
    <row r="149" spans="1:7" x14ac:dyDescent="0.3">
      <c r="E149"/>
      <c r="G149" s="25"/>
    </row>
    <row r="150" spans="1:7" x14ac:dyDescent="0.3">
      <c r="E150"/>
      <c r="G150" s="25"/>
    </row>
    <row r="151" spans="1:7" x14ac:dyDescent="0.3">
      <c r="E151"/>
      <c r="G151" s="25"/>
    </row>
    <row r="152" spans="1:7" x14ac:dyDescent="0.3">
      <c r="E152"/>
      <c r="G152" s="25"/>
    </row>
    <row r="153" spans="1:7" x14ac:dyDescent="0.3">
      <c r="E153"/>
      <c r="G153" s="25"/>
    </row>
    <row r="154" spans="1:7" x14ac:dyDescent="0.3">
      <c r="E154"/>
      <c r="G154" s="25"/>
    </row>
    <row r="155" spans="1:7" x14ac:dyDescent="0.3">
      <c r="E155"/>
      <c r="G155" s="25"/>
    </row>
    <row r="156" spans="1:7" x14ac:dyDescent="0.3">
      <c r="E156"/>
      <c r="G156" s="25"/>
    </row>
    <row r="157" spans="1:7" x14ac:dyDescent="0.3">
      <c r="E157" s="14"/>
      <c r="F157" s="15"/>
      <c r="G157" s="25"/>
    </row>
    <row r="158" spans="1:7" x14ac:dyDescent="0.3">
      <c r="E158" s="16"/>
      <c r="F158" s="17"/>
      <c r="G158" s="25"/>
    </row>
    <row r="159" spans="1:7" x14ac:dyDescent="0.3">
      <c r="E159"/>
      <c r="G159" s="25"/>
    </row>
    <row r="160" spans="1:7" x14ac:dyDescent="0.3">
      <c r="E160"/>
      <c r="G160" s="25"/>
    </row>
    <row r="161" spans="5:7" x14ac:dyDescent="0.3">
      <c r="E161"/>
      <c r="G161" s="25"/>
    </row>
    <row r="162" spans="5:7" x14ac:dyDescent="0.3">
      <c r="E162"/>
      <c r="G162" s="25"/>
    </row>
    <row r="163" spans="5:7" x14ac:dyDescent="0.3">
      <c r="E163"/>
      <c r="G163" s="25"/>
    </row>
    <row r="164" spans="5:7" x14ac:dyDescent="0.3">
      <c r="E164"/>
      <c r="G164" s="25"/>
    </row>
    <row r="165" spans="5:7" x14ac:dyDescent="0.3">
      <c r="E165"/>
      <c r="G165" s="25"/>
    </row>
    <row r="166" spans="5:7" x14ac:dyDescent="0.3">
      <c r="E166"/>
      <c r="G166" s="25"/>
    </row>
    <row r="167" spans="5:7" x14ac:dyDescent="0.3">
      <c r="E167"/>
      <c r="G167" s="25"/>
    </row>
    <row r="168" spans="5:7" x14ac:dyDescent="0.3">
      <c r="E168"/>
      <c r="G168" s="25"/>
    </row>
    <row r="169" spans="5:7" x14ac:dyDescent="0.3">
      <c r="E169"/>
      <c r="G169" s="25"/>
    </row>
    <row r="170" spans="5:7" x14ac:dyDescent="0.3">
      <c r="E170"/>
      <c r="G170" s="25"/>
    </row>
    <row r="171" spans="5:7" x14ac:dyDescent="0.3">
      <c r="E171"/>
      <c r="G171" s="25"/>
    </row>
    <row r="172" spans="5:7" x14ac:dyDescent="0.3">
      <c r="E172"/>
    </row>
    <row r="173" spans="5:7" x14ac:dyDescent="0.3">
      <c r="E173"/>
    </row>
    <row r="174" spans="5:7" x14ac:dyDescent="0.3">
      <c r="E174"/>
    </row>
    <row r="175" spans="5:7" x14ac:dyDescent="0.3">
      <c r="E175"/>
    </row>
    <row r="176" spans="5:7" x14ac:dyDescent="0.3">
      <c r="E176"/>
    </row>
    <row r="177" spans="5:5" x14ac:dyDescent="0.3">
      <c r="E177"/>
    </row>
    <row r="178" spans="5:5" x14ac:dyDescent="0.3">
      <c r="E178"/>
    </row>
    <row r="179" spans="5:5" x14ac:dyDescent="0.3">
      <c r="E179"/>
    </row>
    <row r="180" spans="5:5" x14ac:dyDescent="0.3">
      <c r="E180"/>
    </row>
    <row r="181" spans="5:5" x14ac:dyDescent="0.3">
      <c r="E181"/>
    </row>
    <row r="182" spans="5:5" x14ac:dyDescent="0.3">
      <c r="E182"/>
    </row>
    <row r="183" spans="5:5" x14ac:dyDescent="0.3">
      <c r="E183"/>
    </row>
    <row r="184" spans="5:5" x14ac:dyDescent="0.3">
      <c r="E184"/>
    </row>
    <row r="185" spans="5:5" x14ac:dyDescent="0.3">
      <c r="E185"/>
    </row>
    <row r="186" spans="5:5" x14ac:dyDescent="0.3">
      <c r="E186"/>
    </row>
    <row r="187" spans="5:5" x14ac:dyDescent="0.3">
      <c r="E187"/>
    </row>
    <row r="188" spans="5:5" x14ac:dyDescent="0.3">
      <c r="E188"/>
    </row>
    <row r="189" spans="5:5" x14ac:dyDescent="0.3">
      <c r="E189"/>
    </row>
    <row r="190" spans="5:5" x14ac:dyDescent="0.3">
      <c r="E190"/>
    </row>
    <row r="191" spans="5:5" x14ac:dyDescent="0.3">
      <c r="E191"/>
    </row>
    <row r="192" spans="5:5" x14ac:dyDescent="0.3">
      <c r="E192"/>
    </row>
    <row r="193" spans="5:5" x14ac:dyDescent="0.3">
      <c r="E193"/>
    </row>
    <row r="194" spans="5:5" x14ac:dyDescent="0.3">
      <c r="E194"/>
    </row>
    <row r="195" spans="5:5" x14ac:dyDescent="0.3">
      <c r="E195"/>
    </row>
    <row r="196" spans="5:5" x14ac:dyDescent="0.3">
      <c r="E196"/>
    </row>
    <row r="197" spans="5:5" x14ac:dyDescent="0.3">
      <c r="E197"/>
    </row>
    <row r="198" spans="5:5" x14ac:dyDescent="0.3">
      <c r="E198"/>
    </row>
    <row r="199" spans="5:5" x14ac:dyDescent="0.3">
      <c r="E199"/>
    </row>
    <row r="200" spans="5:5" x14ac:dyDescent="0.3">
      <c r="E200"/>
    </row>
    <row r="201" spans="5:5" x14ac:dyDescent="0.3">
      <c r="E201"/>
    </row>
    <row r="202" spans="5:5" x14ac:dyDescent="0.3">
      <c r="E202"/>
    </row>
    <row r="203" spans="5:5" x14ac:dyDescent="0.3">
      <c r="E203"/>
    </row>
    <row r="204" spans="5:5" x14ac:dyDescent="0.3">
      <c r="E204"/>
    </row>
    <row r="205" spans="5:5" x14ac:dyDescent="0.3">
      <c r="E205"/>
    </row>
    <row r="206" spans="5:5" x14ac:dyDescent="0.3">
      <c r="E206"/>
    </row>
    <row r="207" spans="5:5" x14ac:dyDescent="0.3">
      <c r="E207"/>
    </row>
    <row r="208" spans="5:5" x14ac:dyDescent="0.3">
      <c r="E208"/>
    </row>
    <row r="209" spans="5:5" x14ac:dyDescent="0.3">
      <c r="E209"/>
    </row>
    <row r="210" spans="5:5" x14ac:dyDescent="0.3">
      <c r="E210"/>
    </row>
    <row r="211" spans="5:5" x14ac:dyDescent="0.3">
      <c r="E211"/>
    </row>
    <row r="212" spans="5:5" x14ac:dyDescent="0.3">
      <c r="E212"/>
    </row>
    <row r="213" spans="5:5" x14ac:dyDescent="0.3">
      <c r="E213"/>
    </row>
    <row r="214" spans="5:5" x14ac:dyDescent="0.3">
      <c r="E214"/>
    </row>
    <row r="215" spans="5:5" x14ac:dyDescent="0.3">
      <c r="E215"/>
    </row>
    <row r="216" spans="5:5" x14ac:dyDescent="0.3">
      <c r="E216"/>
    </row>
    <row r="217" spans="5:5" x14ac:dyDescent="0.3">
      <c r="E217"/>
    </row>
    <row r="218" spans="5:5" x14ac:dyDescent="0.3">
      <c r="E218"/>
    </row>
    <row r="219" spans="5:5" x14ac:dyDescent="0.3">
      <c r="E219"/>
    </row>
    <row r="220" spans="5:5" x14ac:dyDescent="0.3">
      <c r="E220"/>
    </row>
    <row r="221" spans="5:5" x14ac:dyDescent="0.3">
      <c r="E221"/>
    </row>
    <row r="222" spans="5:5" x14ac:dyDescent="0.3">
      <c r="E222"/>
    </row>
    <row r="223" spans="5:5" x14ac:dyDescent="0.3">
      <c r="E223"/>
    </row>
    <row r="224" spans="5:5" x14ac:dyDescent="0.3">
      <c r="E224"/>
    </row>
    <row r="225" spans="5:5" x14ac:dyDescent="0.3">
      <c r="E225"/>
    </row>
    <row r="226" spans="5:5" x14ac:dyDescent="0.3">
      <c r="E226"/>
    </row>
    <row r="227" spans="5:5" x14ac:dyDescent="0.3">
      <c r="E227"/>
    </row>
    <row r="228" spans="5:5" x14ac:dyDescent="0.3">
      <c r="E228"/>
    </row>
    <row r="229" spans="5:5" x14ac:dyDescent="0.3">
      <c r="E229"/>
    </row>
    <row r="230" spans="5:5" x14ac:dyDescent="0.3">
      <c r="E230"/>
    </row>
    <row r="231" spans="5:5" x14ac:dyDescent="0.3">
      <c r="E231"/>
    </row>
    <row r="232" spans="5:5" x14ac:dyDescent="0.3">
      <c r="E232"/>
    </row>
    <row r="233" spans="5:5" x14ac:dyDescent="0.3">
      <c r="E233"/>
    </row>
    <row r="234" spans="5:5" x14ac:dyDescent="0.3">
      <c r="E234"/>
    </row>
    <row r="235" spans="5:5" x14ac:dyDescent="0.3">
      <c r="E235"/>
    </row>
    <row r="236" spans="5:5" x14ac:dyDescent="0.3">
      <c r="E236"/>
    </row>
    <row r="237" spans="5:5" x14ac:dyDescent="0.3">
      <c r="E237"/>
    </row>
    <row r="238" spans="5:5" x14ac:dyDescent="0.3">
      <c r="E238"/>
    </row>
    <row r="239" spans="5:5" x14ac:dyDescent="0.3">
      <c r="E239"/>
    </row>
    <row r="240" spans="5:5" x14ac:dyDescent="0.3">
      <c r="E240"/>
    </row>
    <row r="241" spans="5:5" x14ac:dyDescent="0.3">
      <c r="E241"/>
    </row>
    <row r="242" spans="5:5" x14ac:dyDescent="0.3">
      <c r="E242"/>
    </row>
    <row r="243" spans="5:5" x14ac:dyDescent="0.3">
      <c r="E243"/>
    </row>
    <row r="244" spans="5:5" x14ac:dyDescent="0.3">
      <c r="E244"/>
    </row>
    <row r="245" spans="5:5" x14ac:dyDescent="0.3">
      <c r="E245"/>
    </row>
    <row r="246" spans="5:5" x14ac:dyDescent="0.3">
      <c r="E246"/>
    </row>
    <row r="247" spans="5:5" x14ac:dyDescent="0.3">
      <c r="E247"/>
    </row>
    <row r="248" spans="5:5" x14ac:dyDescent="0.3">
      <c r="E248"/>
    </row>
    <row r="249" spans="5:5" x14ac:dyDescent="0.3">
      <c r="E249"/>
    </row>
    <row r="250" spans="5:5" x14ac:dyDescent="0.3">
      <c r="E250"/>
    </row>
    <row r="251" spans="5:5" x14ac:dyDescent="0.3">
      <c r="E251"/>
    </row>
    <row r="252" spans="5:5" x14ac:dyDescent="0.3">
      <c r="E252"/>
    </row>
    <row r="253" spans="5:5" x14ac:dyDescent="0.3">
      <c r="E253"/>
    </row>
    <row r="254" spans="5:5" x14ac:dyDescent="0.3">
      <c r="E254"/>
    </row>
    <row r="255" spans="5:5" x14ac:dyDescent="0.3">
      <c r="E255"/>
    </row>
    <row r="256" spans="5:5" x14ac:dyDescent="0.3">
      <c r="E256"/>
    </row>
    <row r="257" spans="5:5" x14ac:dyDescent="0.3">
      <c r="E257"/>
    </row>
    <row r="258" spans="5:5" x14ac:dyDescent="0.3">
      <c r="E258"/>
    </row>
    <row r="259" spans="5:5" x14ac:dyDescent="0.3">
      <c r="E259"/>
    </row>
    <row r="260" spans="5:5" x14ac:dyDescent="0.3">
      <c r="E260"/>
    </row>
    <row r="261" spans="5:5" x14ac:dyDescent="0.3">
      <c r="E261"/>
    </row>
    <row r="262" spans="5:5" x14ac:dyDescent="0.3">
      <c r="E262"/>
    </row>
    <row r="263" spans="5:5" x14ac:dyDescent="0.3">
      <c r="E263"/>
    </row>
    <row r="264" spans="5:5" x14ac:dyDescent="0.3">
      <c r="E264"/>
    </row>
    <row r="265" spans="5:5" x14ac:dyDescent="0.3">
      <c r="E265"/>
    </row>
    <row r="266" spans="5:5" x14ac:dyDescent="0.3">
      <c r="E266"/>
    </row>
    <row r="267" spans="5:5" x14ac:dyDescent="0.3">
      <c r="E267"/>
    </row>
    <row r="268" spans="5:5" x14ac:dyDescent="0.3">
      <c r="E268"/>
    </row>
    <row r="269" spans="5:5" x14ac:dyDescent="0.3">
      <c r="E269"/>
    </row>
    <row r="270" spans="5:5" x14ac:dyDescent="0.3">
      <c r="E270"/>
    </row>
    <row r="271" spans="5:5" x14ac:dyDescent="0.3">
      <c r="E271"/>
    </row>
    <row r="272" spans="5:5" x14ac:dyDescent="0.3">
      <c r="E272"/>
    </row>
    <row r="273" spans="5:5" x14ac:dyDescent="0.3">
      <c r="E273"/>
    </row>
    <row r="274" spans="5:5" x14ac:dyDescent="0.3">
      <c r="E274"/>
    </row>
    <row r="275" spans="5:5" x14ac:dyDescent="0.3">
      <c r="E275"/>
    </row>
    <row r="276" spans="5:5" x14ac:dyDescent="0.3">
      <c r="E276"/>
    </row>
    <row r="277" spans="5:5" x14ac:dyDescent="0.3">
      <c r="E277"/>
    </row>
    <row r="278" spans="5:5" x14ac:dyDescent="0.3">
      <c r="E278"/>
    </row>
    <row r="279" spans="5:5" x14ac:dyDescent="0.3">
      <c r="E279"/>
    </row>
    <row r="280" spans="5:5" x14ac:dyDescent="0.3">
      <c r="E280"/>
    </row>
    <row r="281" spans="5:5" x14ac:dyDescent="0.3">
      <c r="E281"/>
    </row>
    <row r="282" spans="5:5" x14ac:dyDescent="0.3">
      <c r="E282"/>
    </row>
    <row r="283" spans="5:5" x14ac:dyDescent="0.3">
      <c r="E283"/>
    </row>
    <row r="284" spans="5:5" x14ac:dyDescent="0.3">
      <c r="E284"/>
    </row>
    <row r="285" spans="5:5" x14ac:dyDescent="0.3">
      <c r="E285"/>
    </row>
    <row r="286" spans="5:5" x14ac:dyDescent="0.3">
      <c r="E286"/>
    </row>
    <row r="287" spans="5:5" x14ac:dyDescent="0.3">
      <c r="E287"/>
    </row>
    <row r="288" spans="5:5" x14ac:dyDescent="0.3">
      <c r="E288"/>
    </row>
    <row r="289" spans="5:5" x14ac:dyDescent="0.3">
      <c r="E289"/>
    </row>
    <row r="290" spans="5:5" x14ac:dyDescent="0.3">
      <c r="E290"/>
    </row>
    <row r="291" spans="5:5" x14ac:dyDescent="0.3">
      <c r="E291"/>
    </row>
    <row r="292" spans="5:5" x14ac:dyDescent="0.3">
      <c r="E292"/>
    </row>
    <row r="293" spans="5:5" x14ac:dyDescent="0.3">
      <c r="E293"/>
    </row>
    <row r="294" spans="5:5" x14ac:dyDescent="0.3">
      <c r="E294"/>
    </row>
    <row r="295" spans="5:5" x14ac:dyDescent="0.3">
      <c r="E295"/>
    </row>
    <row r="296" spans="5:5" x14ac:dyDescent="0.3">
      <c r="E296"/>
    </row>
    <row r="297" spans="5:5" x14ac:dyDescent="0.3">
      <c r="E297"/>
    </row>
    <row r="298" spans="5:5" x14ac:dyDescent="0.3">
      <c r="E298"/>
    </row>
    <row r="299" spans="5:5" x14ac:dyDescent="0.3">
      <c r="E299"/>
    </row>
    <row r="300" spans="5:5" x14ac:dyDescent="0.3">
      <c r="E300"/>
    </row>
    <row r="301" spans="5:5" x14ac:dyDescent="0.3">
      <c r="E301"/>
    </row>
    <row r="302" spans="5:5" x14ac:dyDescent="0.3">
      <c r="E302"/>
    </row>
    <row r="303" spans="5:5" x14ac:dyDescent="0.3">
      <c r="E303"/>
    </row>
    <row r="304" spans="5:5" x14ac:dyDescent="0.3">
      <c r="E304"/>
    </row>
    <row r="305" spans="5:5" x14ac:dyDescent="0.3">
      <c r="E305"/>
    </row>
    <row r="306" spans="5:5" x14ac:dyDescent="0.3">
      <c r="E306"/>
    </row>
    <row r="307" spans="5:5" x14ac:dyDescent="0.3">
      <c r="E307"/>
    </row>
    <row r="308" spans="5:5" x14ac:dyDescent="0.3">
      <c r="E308"/>
    </row>
    <row r="309" spans="5:5" x14ac:dyDescent="0.3">
      <c r="E309"/>
    </row>
    <row r="310" spans="5:5" x14ac:dyDescent="0.3">
      <c r="E310"/>
    </row>
    <row r="311" spans="5:5" x14ac:dyDescent="0.3">
      <c r="E311"/>
    </row>
    <row r="312" spans="5:5" x14ac:dyDescent="0.3">
      <c r="E312"/>
    </row>
    <row r="313" spans="5:5" x14ac:dyDescent="0.3">
      <c r="E313"/>
    </row>
    <row r="314" spans="5:5" x14ac:dyDescent="0.3">
      <c r="E314"/>
    </row>
    <row r="315" spans="5:5" x14ac:dyDescent="0.3">
      <c r="E315"/>
    </row>
    <row r="316" spans="5:5" x14ac:dyDescent="0.3">
      <c r="E316"/>
    </row>
    <row r="317" spans="5:5" x14ac:dyDescent="0.3">
      <c r="E317"/>
    </row>
    <row r="318" spans="5:5" x14ac:dyDescent="0.3">
      <c r="E318"/>
    </row>
    <row r="319" spans="5:5" x14ac:dyDescent="0.3">
      <c r="E319"/>
    </row>
    <row r="320" spans="5:5" x14ac:dyDescent="0.3">
      <c r="E320"/>
    </row>
    <row r="321" spans="5:5" x14ac:dyDescent="0.3">
      <c r="E321"/>
    </row>
    <row r="322" spans="5:5" x14ac:dyDescent="0.3">
      <c r="E322"/>
    </row>
    <row r="323" spans="5:5" x14ac:dyDescent="0.3">
      <c r="E323"/>
    </row>
    <row r="324" spans="5:5" x14ac:dyDescent="0.3">
      <c r="E324"/>
    </row>
    <row r="325" spans="5:5" x14ac:dyDescent="0.3">
      <c r="E325"/>
    </row>
    <row r="326" spans="5:5" x14ac:dyDescent="0.3">
      <c r="E326"/>
    </row>
    <row r="327" spans="5:5" x14ac:dyDescent="0.3">
      <c r="E327"/>
    </row>
    <row r="328" spans="5:5" x14ac:dyDescent="0.3">
      <c r="E328"/>
    </row>
    <row r="329" spans="5:5" x14ac:dyDescent="0.3">
      <c r="E329"/>
    </row>
    <row r="330" spans="5:5" x14ac:dyDescent="0.3">
      <c r="E330"/>
    </row>
    <row r="331" spans="5:5" x14ac:dyDescent="0.3">
      <c r="E331"/>
    </row>
    <row r="332" spans="5:5" x14ac:dyDescent="0.3">
      <c r="E332"/>
    </row>
    <row r="333" spans="5:5" x14ac:dyDescent="0.3">
      <c r="E333"/>
    </row>
    <row r="334" spans="5:5" x14ac:dyDescent="0.3">
      <c r="E334"/>
    </row>
    <row r="335" spans="5:5" x14ac:dyDescent="0.3">
      <c r="E335"/>
    </row>
    <row r="336" spans="5:5" x14ac:dyDescent="0.3">
      <c r="E336"/>
    </row>
    <row r="337" spans="5:5" x14ac:dyDescent="0.3">
      <c r="E337"/>
    </row>
    <row r="338" spans="5:5" x14ac:dyDescent="0.3">
      <c r="E338"/>
    </row>
    <row r="339" spans="5:5" x14ac:dyDescent="0.3">
      <c r="E339"/>
    </row>
    <row r="340" spans="5:5" x14ac:dyDescent="0.3">
      <c r="E340"/>
    </row>
    <row r="341" spans="5:5" x14ac:dyDescent="0.3">
      <c r="E341"/>
    </row>
    <row r="342" spans="5:5" x14ac:dyDescent="0.3">
      <c r="E342"/>
    </row>
    <row r="343" spans="5:5" x14ac:dyDescent="0.3">
      <c r="E343"/>
    </row>
    <row r="344" spans="5:5" x14ac:dyDescent="0.3">
      <c r="E344"/>
    </row>
    <row r="345" spans="5:5" x14ac:dyDescent="0.3">
      <c r="E345"/>
    </row>
    <row r="346" spans="5:5" x14ac:dyDescent="0.3">
      <c r="E346"/>
    </row>
    <row r="347" spans="5:5" x14ac:dyDescent="0.3">
      <c r="E347"/>
    </row>
    <row r="348" spans="5:5" x14ac:dyDescent="0.3">
      <c r="E348"/>
    </row>
    <row r="349" spans="5:5" x14ac:dyDescent="0.3">
      <c r="E349"/>
    </row>
    <row r="350" spans="5:5" x14ac:dyDescent="0.3">
      <c r="E350"/>
    </row>
    <row r="351" spans="5:5" x14ac:dyDescent="0.3">
      <c r="E351"/>
    </row>
    <row r="352" spans="5:5" x14ac:dyDescent="0.3">
      <c r="E352"/>
    </row>
    <row r="353" spans="5:5" x14ac:dyDescent="0.3">
      <c r="E353"/>
    </row>
    <row r="354" spans="5:5" x14ac:dyDescent="0.3">
      <c r="E354"/>
    </row>
    <row r="355" spans="5:5" x14ac:dyDescent="0.3">
      <c r="E355"/>
    </row>
    <row r="356" spans="5:5" x14ac:dyDescent="0.3">
      <c r="E356"/>
    </row>
    <row r="357" spans="5:5" x14ac:dyDescent="0.3">
      <c r="E357"/>
    </row>
    <row r="358" spans="5:5" x14ac:dyDescent="0.3">
      <c r="E358"/>
    </row>
    <row r="359" spans="5:5" x14ac:dyDescent="0.3">
      <c r="E359"/>
    </row>
    <row r="360" spans="5:5" x14ac:dyDescent="0.3">
      <c r="E360"/>
    </row>
    <row r="361" spans="5:5" x14ac:dyDescent="0.3">
      <c r="E361"/>
    </row>
    <row r="362" spans="5:5" x14ac:dyDescent="0.3">
      <c r="E362"/>
    </row>
    <row r="363" spans="5:5" x14ac:dyDescent="0.3">
      <c r="E363"/>
    </row>
    <row r="364" spans="5:5" x14ac:dyDescent="0.3">
      <c r="E364"/>
    </row>
    <row r="365" spans="5:5" x14ac:dyDescent="0.3">
      <c r="E365"/>
    </row>
    <row r="366" spans="5:5" x14ac:dyDescent="0.3">
      <c r="E366"/>
    </row>
    <row r="367" spans="5:5" x14ac:dyDescent="0.3">
      <c r="E367"/>
    </row>
    <row r="368" spans="5:5" x14ac:dyDescent="0.3">
      <c r="E368"/>
    </row>
    <row r="369" spans="5:5" x14ac:dyDescent="0.3">
      <c r="E369"/>
    </row>
    <row r="370" spans="5:5" x14ac:dyDescent="0.3">
      <c r="E370"/>
    </row>
    <row r="371" spans="5:5" x14ac:dyDescent="0.3">
      <c r="E371"/>
    </row>
    <row r="372" spans="5:5" x14ac:dyDescent="0.3">
      <c r="E372"/>
    </row>
    <row r="373" spans="5:5" x14ac:dyDescent="0.3">
      <c r="E373"/>
    </row>
    <row r="374" spans="5:5" x14ac:dyDescent="0.3">
      <c r="E374"/>
    </row>
    <row r="375" spans="5:5" x14ac:dyDescent="0.3">
      <c r="E375"/>
    </row>
    <row r="376" spans="5:5" x14ac:dyDescent="0.3">
      <c r="E376"/>
    </row>
    <row r="377" spans="5:5" x14ac:dyDescent="0.3">
      <c r="E377"/>
    </row>
    <row r="378" spans="5:5" x14ac:dyDescent="0.3">
      <c r="E378"/>
    </row>
    <row r="379" spans="5:5" x14ac:dyDescent="0.3">
      <c r="E379"/>
    </row>
    <row r="380" spans="5:5" x14ac:dyDescent="0.3">
      <c r="E380"/>
    </row>
    <row r="381" spans="5:5" x14ac:dyDescent="0.3">
      <c r="E381"/>
    </row>
    <row r="382" spans="5:5" x14ac:dyDescent="0.3">
      <c r="E382"/>
    </row>
    <row r="383" spans="5:5" x14ac:dyDescent="0.3">
      <c r="E383"/>
    </row>
    <row r="384" spans="5:5" x14ac:dyDescent="0.3">
      <c r="E384"/>
    </row>
    <row r="385" spans="5:5" x14ac:dyDescent="0.3">
      <c r="E385"/>
    </row>
    <row r="386" spans="5:5" x14ac:dyDescent="0.3">
      <c r="E386"/>
    </row>
    <row r="387" spans="5:5" x14ac:dyDescent="0.3">
      <c r="E387"/>
    </row>
    <row r="388" spans="5:5" x14ac:dyDescent="0.3">
      <c r="E388"/>
    </row>
    <row r="389" spans="5:5" x14ac:dyDescent="0.3">
      <c r="E389"/>
    </row>
    <row r="390" spans="5:5" x14ac:dyDescent="0.3">
      <c r="E390"/>
    </row>
    <row r="391" spans="5:5" x14ac:dyDescent="0.3">
      <c r="E391"/>
    </row>
    <row r="392" spans="5:5" x14ac:dyDescent="0.3">
      <c r="E392"/>
    </row>
    <row r="393" spans="5:5" x14ac:dyDescent="0.3">
      <c r="E393"/>
    </row>
    <row r="394" spans="5:5" x14ac:dyDescent="0.3">
      <c r="E394"/>
    </row>
    <row r="395" spans="5:5" x14ac:dyDescent="0.3">
      <c r="E395"/>
    </row>
    <row r="396" spans="5:5" x14ac:dyDescent="0.3">
      <c r="E396"/>
    </row>
    <row r="397" spans="5:5" x14ac:dyDescent="0.3">
      <c r="E397"/>
    </row>
    <row r="398" spans="5:5" x14ac:dyDescent="0.3">
      <c r="E398"/>
    </row>
    <row r="399" spans="5:5" x14ac:dyDescent="0.3">
      <c r="E399"/>
    </row>
    <row r="400" spans="5:5" x14ac:dyDescent="0.3">
      <c r="E400"/>
    </row>
    <row r="401" spans="5:5" x14ac:dyDescent="0.3">
      <c r="E401"/>
    </row>
    <row r="402" spans="5:5" x14ac:dyDescent="0.3">
      <c r="E402"/>
    </row>
    <row r="403" spans="5:5" x14ac:dyDescent="0.3">
      <c r="E403"/>
    </row>
    <row r="404" spans="5:5" x14ac:dyDescent="0.3">
      <c r="E404"/>
    </row>
    <row r="405" spans="5:5" x14ac:dyDescent="0.3">
      <c r="E405"/>
    </row>
    <row r="406" spans="5:5" x14ac:dyDescent="0.3">
      <c r="E406"/>
    </row>
    <row r="407" spans="5:5" x14ac:dyDescent="0.3">
      <c r="E407"/>
    </row>
    <row r="408" spans="5:5" x14ac:dyDescent="0.3">
      <c r="E408"/>
    </row>
    <row r="409" spans="5:5" x14ac:dyDescent="0.3">
      <c r="E409"/>
    </row>
    <row r="410" spans="5:5" x14ac:dyDescent="0.3">
      <c r="E410"/>
    </row>
    <row r="411" spans="5:5" x14ac:dyDescent="0.3">
      <c r="E411"/>
    </row>
    <row r="412" spans="5:5" x14ac:dyDescent="0.3">
      <c r="E412"/>
    </row>
    <row r="413" spans="5:5" x14ac:dyDescent="0.3">
      <c r="E413"/>
    </row>
    <row r="414" spans="5:5" x14ac:dyDescent="0.3">
      <c r="E414"/>
    </row>
    <row r="415" spans="5:5" x14ac:dyDescent="0.3">
      <c r="E415"/>
    </row>
    <row r="416" spans="5:5" x14ac:dyDescent="0.3">
      <c r="E416"/>
    </row>
    <row r="417" spans="5:5" x14ac:dyDescent="0.3">
      <c r="E417"/>
    </row>
    <row r="418" spans="5:5" x14ac:dyDescent="0.3">
      <c r="E418"/>
    </row>
    <row r="419" spans="5:5" x14ac:dyDescent="0.3">
      <c r="E419"/>
    </row>
    <row r="420" spans="5:5" x14ac:dyDescent="0.3">
      <c r="E420"/>
    </row>
    <row r="421" spans="5:5" x14ac:dyDescent="0.3">
      <c r="E421"/>
    </row>
    <row r="422" spans="5:5" x14ac:dyDescent="0.3">
      <c r="E422"/>
    </row>
    <row r="423" spans="5:5" x14ac:dyDescent="0.3">
      <c r="E423"/>
    </row>
    <row r="424" spans="5:5" x14ac:dyDescent="0.3">
      <c r="E424"/>
    </row>
    <row r="425" spans="5:5" x14ac:dyDescent="0.3">
      <c r="E425"/>
    </row>
    <row r="426" spans="5:5" x14ac:dyDescent="0.3">
      <c r="E426"/>
    </row>
    <row r="427" spans="5:5" x14ac:dyDescent="0.3">
      <c r="E427"/>
    </row>
    <row r="428" spans="5:5" x14ac:dyDescent="0.3">
      <c r="E428"/>
    </row>
    <row r="429" spans="5:5" x14ac:dyDescent="0.3">
      <c r="E429"/>
    </row>
    <row r="430" spans="5:5" x14ac:dyDescent="0.3">
      <c r="E430"/>
    </row>
    <row r="431" spans="5:5" x14ac:dyDescent="0.3">
      <c r="E431"/>
    </row>
    <row r="432" spans="5:5" x14ac:dyDescent="0.3">
      <c r="E432"/>
    </row>
    <row r="433" spans="5:5" x14ac:dyDescent="0.3">
      <c r="E433"/>
    </row>
    <row r="434" spans="5:5" x14ac:dyDescent="0.3">
      <c r="E434"/>
    </row>
    <row r="435" spans="5:5" x14ac:dyDescent="0.3">
      <c r="E435"/>
    </row>
    <row r="436" spans="5:5" x14ac:dyDescent="0.3">
      <c r="E436"/>
    </row>
    <row r="437" spans="5:5" x14ac:dyDescent="0.3">
      <c r="E437"/>
    </row>
    <row r="438" spans="5:5" x14ac:dyDescent="0.3">
      <c r="E438"/>
    </row>
    <row r="439" spans="5:5" x14ac:dyDescent="0.3">
      <c r="E439"/>
    </row>
    <row r="440" spans="5:5" x14ac:dyDescent="0.3">
      <c r="E440"/>
    </row>
    <row r="441" spans="5:5" x14ac:dyDescent="0.3">
      <c r="E441"/>
    </row>
    <row r="442" spans="5:5" x14ac:dyDescent="0.3">
      <c r="E442"/>
    </row>
    <row r="443" spans="5:5" x14ac:dyDescent="0.3">
      <c r="E443"/>
    </row>
    <row r="444" spans="5:5" x14ac:dyDescent="0.3">
      <c r="E444"/>
    </row>
    <row r="445" spans="5:5" x14ac:dyDescent="0.3">
      <c r="E445"/>
    </row>
    <row r="446" spans="5:5" x14ac:dyDescent="0.3">
      <c r="E446"/>
    </row>
    <row r="447" spans="5:5" x14ac:dyDescent="0.3">
      <c r="E447"/>
    </row>
    <row r="448" spans="5:5" x14ac:dyDescent="0.3">
      <c r="E448"/>
    </row>
    <row r="449" spans="5:5" x14ac:dyDescent="0.3">
      <c r="E449"/>
    </row>
    <row r="450" spans="5:5" x14ac:dyDescent="0.3">
      <c r="E450"/>
    </row>
    <row r="451" spans="5:5" x14ac:dyDescent="0.3">
      <c r="E451"/>
    </row>
    <row r="452" spans="5:5" x14ac:dyDescent="0.3">
      <c r="E452"/>
    </row>
    <row r="453" spans="5:5" x14ac:dyDescent="0.3">
      <c r="E453"/>
    </row>
    <row r="454" spans="5:5" x14ac:dyDescent="0.3">
      <c r="E454"/>
    </row>
    <row r="455" spans="5:5" x14ac:dyDescent="0.3">
      <c r="E455"/>
    </row>
    <row r="456" spans="5:5" x14ac:dyDescent="0.3">
      <c r="E456"/>
    </row>
    <row r="457" spans="5:5" x14ac:dyDescent="0.3">
      <c r="E457"/>
    </row>
    <row r="458" spans="5:5" x14ac:dyDescent="0.3">
      <c r="E458"/>
    </row>
    <row r="459" spans="5:5" x14ac:dyDescent="0.3">
      <c r="E459"/>
    </row>
    <row r="460" spans="5:5" x14ac:dyDescent="0.3">
      <c r="E460"/>
    </row>
    <row r="461" spans="5:5" x14ac:dyDescent="0.3">
      <c r="E461"/>
    </row>
    <row r="462" spans="5:5" x14ac:dyDescent="0.3">
      <c r="E462"/>
    </row>
    <row r="463" spans="5:5" x14ac:dyDescent="0.3">
      <c r="E463"/>
    </row>
    <row r="464" spans="5:5" x14ac:dyDescent="0.3">
      <c r="E464"/>
    </row>
    <row r="465" spans="5:5" x14ac:dyDescent="0.3">
      <c r="E465"/>
    </row>
    <row r="466" spans="5:5" x14ac:dyDescent="0.3">
      <c r="E466"/>
    </row>
    <row r="467" spans="5:5" x14ac:dyDescent="0.3">
      <c r="E467"/>
    </row>
    <row r="468" spans="5:5" x14ac:dyDescent="0.3">
      <c r="E468"/>
    </row>
    <row r="469" spans="5:5" x14ac:dyDescent="0.3">
      <c r="E469"/>
    </row>
    <row r="470" spans="5:5" x14ac:dyDescent="0.3">
      <c r="E470"/>
    </row>
    <row r="471" spans="5:5" x14ac:dyDescent="0.3">
      <c r="E471"/>
    </row>
    <row r="472" spans="5:5" x14ac:dyDescent="0.3">
      <c r="E472"/>
    </row>
    <row r="473" spans="5:5" x14ac:dyDescent="0.3">
      <c r="E473"/>
    </row>
    <row r="474" spans="5:5" x14ac:dyDescent="0.3">
      <c r="E474"/>
    </row>
    <row r="475" spans="5:5" x14ac:dyDescent="0.3">
      <c r="E475"/>
    </row>
    <row r="476" spans="5:5" x14ac:dyDescent="0.3">
      <c r="E476"/>
    </row>
    <row r="477" spans="5:5" x14ac:dyDescent="0.3">
      <c r="E477"/>
    </row>
    <row r="478" spans="5:5" x14ac:dyDescent="0.3">
      <c r="E478"/>
    </row>
    <row r="479" spans="5:5" x14ac:dyDescent="0.3">
      <c r="E479"/>
    </row>
    <row r="480" spans="5:5" x14ac:dyDescent="0.3">
      <c r="E480"/>
    </row>
    <row r="481" spans="5:5" x14ac:dyDescent="0.3">
      <c r="E481"/>
    </row>
    <row r="482" spans="5:5" x14ac:dyDescent="0.3">
      <c r="E482"/>
    </row>
    <row r="483" spans="5:5" x14ac:dyDescent="0.3">
      <c r="E483"/>
    </row>
    <row r="484" spans="5:5" x14ac:dyDescent="0.3">
      <c r="E484"/>
    </row>
    <row r="485" spans="5:5" x14ac:dyDescent="0.3">
      <c r="E485"/>
    </row>
    <row r="486" spans="5:5" x14ac:dyDescent="0.3">
      <c r="E486"/>
    </row>
    <row r="487" spans="5:5" x14ac:dyDescent="0.3">
      <c r="E487"/>
    </row>
    <row r="488" spans="5:5" x14ac:dyDescent="0.3">
      <c r="E488"/>
    </row>
    <row r="489" spans="5:5" x14ac:dyDescent="0.3">
      <c r="E489"/>
    </row>
    <row r="490" spans="5:5" x14ac:dyDescent="0.3">
      <c r="E490"/>
    </row>
    <row r="491" spans="5:5" x14ac:dyDescent="0.3">
      <c r="E491"/>
    </row>
  </sheetData>
  <printOptions horizontalCentered="1"/>
  <pageMargins left="0.11811023622047245" right="0.11811023622047245" top="0.35433070866141736" bottom="0.35433070866141736" header="0.11811023622047245" footer="0.11811023622047245"/>
  <pageSetup paperSize="9" scale="80" orientation="landscape" horizontalDpi="4294967293" r:id="rId1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Line="0" autoPict="0" dde="1" r:id="rId5">
            <anchor moveWithCells="1">
              <from>
                <xdr:col>1</xdr:col>
                <xdr:colOff>144780</xdr:colOff>
                <xdr:row>0</xdr:row>
                <xdr:rowOff>83820</xdr:rowOff>
              </from>
              <to>
                <xdr:col>1</xdr:col>
                <xdr:colOff>922020</xdr:colOff>
                <xdr:row>2</xdr:row>
                <xdr:rowOff>114300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2 AA</vt:lpstr>
      <vt:lpstr>'2 AA'!Area_stampa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Colella</dc:creator>
  <cp:lastModifiedBy>Francesca Colella</cp:lastModifiedBy>
  <cp:lastPrinted>2023-01-02T14:17:37Z</cp:lastPrinted>
  <dcterms:created xsi:type="dcterms:W3CDTF">2023-01-01T23:11:15Z</dcterms:created>
  <dcterms:modified xsi:type="dcterms:W3CDTF">2023-01-02T14:43:04Z</dcterms:modified>
</cp:coreProperties>
</file>