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<sst xmlns="http://schemas.openxmlformats.org/spreadsheetml/2006/main" count="71" uniqueCount="47">
  <si>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</si>
  <si>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</si>
  <si>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</si>
  <si>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</si>
  <si>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</si>
  <si>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</si>
  <si>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</si>
  <si>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</si>
  <si>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</si>
  <si>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</si>
  <si>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</si>
  <si>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</si>
  <si>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</si>
  <si>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</si>
  <si>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</si>
  <si>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</si>
  <si>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</si>
  <si>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</si>
  <si>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</si>
  <si>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</si>
  <si>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SPOLETO 2</t>
  </si>
  <si>
    <t>06049 SPOLETO (PG) VIA ARPAGO RICCI C.F. 93023840544 C.M. PGIC84400L</t>
  </si>
  <si>
    <t>191 del 25/11/2020</t>
  </si>
  <si>
    <t>6/2021/PAR del 21/01/2021</t>
  </si>
  <si>
    <t>FPA 1/20 del 31/12/2020</t>
  </si>
  <si>
    <t>A20020201000048803 del 31/12/2020</t>
  </si>
  <si>
    <t>11/5 /2021 del 31/01/2021</t>
  </si>
  <si>
    <t>281 del 05/01/2021</t>
  </si>
  <si>
    <t>FPA 1/21 del 07/01/2021</t>
  </si>
  <si>
    <t>1/E del 04/01/2021</t>
  </si>
  <si>
    <t>74 del 26/01/2021</t>
  </si>
  <si>
    <t>73/PA del 18/11/2020</t>
  </si>
  <si>
    <t>1/PA del 12/01/2021</t>
  </si>
  <si>
    <t>408/P del 30/01/2021</t>
  </si>
  <si>
    <t>1 del 01/02/2021</t>
  </si>
  <si>
    <t>1020291509 del 14/10/2020</t>
  </si>
  <si>
    <t>1020349003 del 20/11/2020</t>
  </si>
  <si>
    <t>1021011852 del 04/02/2021</t>
  </si>
  <si>
    <t>1021021443 del 09/02/2021</t>
  </si>
  <si>
    <t>8M00031343 del 11/02/2021</t>
  </si>
  <si>
    <t>8M00030068 del 11/02/2021</t>
  </si>
  <si>
    <t>8M00030735 del 11/02/2021</t>
  </si>
  <si>
    <t>49/PAb del 28/09/2020</t>
  </si>
  <si>
    <t>14/PA del 23/02/2021</t>
  </si>
  <si>
    <t>190 del 31/01/2021</t>
  </si>
  <si>
    <t>404 del 26/02/2021</t>
  </si>
  <si>
    <t>126/2021 del 04/03/2021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</si>
</sst>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2021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25</v>
      </c>
      <c r="B10" s="37"/>
      <c r="C10" s="50">
        <f>SUM(C16:D19)</f>
        <v>11014.430000000004</v>
      </c>
      <c r="D10" s="37"/>
      <c r="E10" s="38">
        <f>('Trimestre 1'!H1+'Trimestre 2'!H1+'Trimestre 3'!H1+'Trimestre 4'!H1)/C10</f>
        <v>-10.445036193429887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25</v>
      </c>
      <c r="C16" s="51">
        <f>'Trimestre 1'!B1</f>
        <v>11014.430000000004</v>
      </c>
      <c r="D16" s="52"/>
      <c r="E16" s="51">
        <f>'Trimestre 1'!G1</f>
        <v>-10.445036193429887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11014.430000000004</v>
      </c>
      <c r="C1">
        <f>COUNTA(A4:A203)</f>
        <v>25</v>
      </c>
      <c r="G1" s="20">
        <f>IF(B1&lt;&gt;0,H1/B1,0)</f>
        <v>-10.445036193429887</v>
      </c>
      <c r="H1" s="19">
        <f>SUM(H4:H195)</f>
        <v>-115046.12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70.2</v>
      </c>
      <c r="C4" s="17">
        <v>44230</v>
      </c>
      <c r="D4" s="17">
        <v>44235</v>
      </c>
      <c r="E4" s="17"/>
      <c r="F4" s="17"/>
      <c r="G4" s="1">
        <f>D4-C4-(F4-E4)</f>
        <v>5</v>
      </c>
      <c r="H4" s="16">
        <f>B4*G4</f>
        <v>351</v>
      </c>
    </row>
    <row r="5" spans="1:8" ht="15">
      <c r="A5" s="28" t="s">
        <v>23</v>
      </c>
      <c r="B5" s="16">
        <v>700</v>
      </c>
      <c r="C5" s="17">
        <v>44254</v>
      </c>
      <c r="D5" s="17">
        <v>44235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-13300</v>
      </c>
    </row>
    <row r="6" spans="1:8" ht="15">
      <c r="A6" s="28" t="s">
        <v>24</v>
      </c>
      <c r="B6" s="16">
        <v>262</v>
      </c>
      <c r="C6" s="17">
        <v>44230</v>
      </c>
      <c r="D6" s="17">
        <v>44235</v>
      </c>
      <c r="E6" s="17"/>
      <c r="F6" s="17"/>
      <c r="G6" s="1">
        <f t="shared" si="0"/>
        <v>5</v>
      </c>
      <c r="H6" s="16">
        <f t="shared" si="1"/>
        <v>1310</v>
      </c>
    </row>
    <row r="7" spans="1:8" ht="15">
      <c r="A7" s="28" t="s">
        <v>25</v>
      </c>
      <c r="B7" s="16">
        <v>221.88</v>
      </c>
      <c r="C7" s="17">
        <v>44230</v>
      </c>
      <c r="D7" s="17">
        <v>44235</v>
      </c>
      <c r="E7" s="17"/>
      <c r="F7" s="17"/>
      <c r="G7" s="1">
        <f t="shared" si="0"/>
        <v>5</v>
      </c>
      <c r="H7" s="16">
        <f t="shared" si="1"/>
        <v>1109.4</v>
      </c>
    </row>
    <row r="8" spans="1:8" ht="15">
      <c r="A8" s="28" t="s">
        <v>26</v>
      </c>
      <c r="B8" s="16">
        <v>2300</v>
      </c>
      <c r="C8" s="17">
        <v>44265</v>
      </c>
      <c r="D8" s="17">
        <v>44243</v>
      </c>
      <c r="E8" s="17"/>
      <c r="F8" s="17"/>
      <c r="G8" s="1">
        <f t="shared" si="0"/>
        <v>-22</v>
      </c>
      <c r="H8" s="16">
        <f t="shared" si="1"/>
        <v>-50600</v>
      </c>
    </row>
    <row r="9" spans="1:8" ht="15">
      <c r="A9" s="28" t="s">
        <v>27</v>
      </c>
      <c r="B9" s="16">
        <v>105.01</v>
      </c>
      <c r="C9" s="17">
        <v>44238</v>
      </c>
      <c r="D9" s="17">
        <v>44243</v>
      </c>
      <c r="E9" s="17"/>
      <c r="F9" s="17"/>
      <c r="G9" s="1">
        <f t="shared" si="0"/>
        <v>5</v>
      </c>
      <c r="H9" s="16">
        <f t="shared" si="1"/>
        <v>525.0500000000001</v>
      </c>
    </row>
    <row r="10" spans="1:8" ht="15">
      <c r="A10" s="28" t="s">
        <v>28</v>
      </c>
      <c r="B10" s="16">
        <v>1879</v>
      </c>
      <c r="C10" s="17">
        <v>44238</v>
      </c>
      <c r="D10" s="17">
        <v>44243</v>
      </c>
      <c r="E10" s="17"/>
      <c r="F10" s="17"/>
      <c r="G10" s="1">
        <f t="shared" si="0"/>
        <v>5</v>
      </c>
      <c r="H10" s="16">
        <f t="shared" si="1"/>
        <v>9395</v>
      </c>
    </row>
    <row r="11" spans="1:8" ht="15">
      <c r="A11" s="28" t="s">
        <v>29</v>
      </c>
      <c r="B11" s="16">
        <v>1184.44</v>
      </c>
      <c r="C11" s="17">
        <v>44238</v>
      </c>
      <c r="D11" s="17">
        <v>44243</v>
      </c>
      <c r="E11" s="17"/>
      <c r="F11" s="17"/>
      <c r="G11" s="1">
        <f t="shared" si="0"/>
        <v>5</v>
      </c>
      <c r="H11" s="16">
        <f t="shared" si="1"/>
        <v>5922.200000000001</v>
      </c>
    </row>
    <row r="12" spans="1:8" ht="15">
      <c r="A12" s="28" t="s">
        <v>30</v>
      </c>
      <c r="B12" s="16">
        <v>991.09</v>
      </c>
      <c r="C12" s="17">
        <v>44254</v>
      </c>
      <c r="D12" s="17">
        <v>44243</v>
      </c>
      <c r="E12" s="17"/>
      <c r="F12" s="17"/>
      <c r="G12" s="1">
        <f t="shared" si="0"/>
        <v>-11</v>
      </c>
      <c r="H12" s="16">
        <f t="shared" si="1"/>
        <v>-10901.99</v>
      </c>
    </row>
    <row r="13" spans="1:8" ht="15">
      <c r="A13" s="28" t="s">
        <v>31</v>
      </c>
      <c r="B13" s="16">
        <v>105.5</v>
      </c>
      <c r="C13" s="17">
        <v>44190</v>
      </c>
      <c r="D13" s="17">
        <v>44243</v>
      </c>
      <c r="E13" s="17"/>
      <c r="F13" s="17"/>
      <c r="G13" s="1">
        <f t="shared" si="0"/>
        <v>53</v>
      </c>
      <c r="H13" s="16">
        <f t="shared" si="1"/>
        <v>5591.5</v>
      </c>
    </row>
    <row r="14" spans="1:8" ht="15">
      <c r="A14" s="28" t="s">
        <v>32</v>
      </c>
      <c r="B14" s="16">
        <v>172.49</v>
      </c>
      <c r="C14" s="17">
        <v>44254</v>
      </c>
      <c r="D14" s="17">
        <v>44243</v>
      </c>
      <c r="E14" s="17"/>
      <c r="F14" s="17"/>
      <c r="G14" s="1">
        <f t="shared" si="0"/>
        <v>-11</v>
      </c>
      <c r="H14" s="16">
        <f t="shared" si="1"/>
        <v>-1897.39</v>
      </c>
    </row>
    <row r="15" spans="1:8" ht="15">
      <c r="A15" s="28" t="s">
        <v>33</v>
      </c>
      <c r="B15" s="16">
        <v>753.44</v>
      </c>
      <c r="C15" s="17">
        <v>44273</v>
      </c>
      <c r="D15" s="17">
        <v>44243</v>
      </c>
      <c r="E15" s="17"/>
      <c r="F15" s="17"/>
      <c r="G15" s="1">
        <f t="shared" si="0"/>
        <v>-30</v>
      </c>
      <c r="H15" s="16">
        <f t="shared" si="1"/>
        <v>-22603.2</v>
      </c>
    </row>
    <row r="16" spans="1:8" ht="15">
      <c r="A16" s="28" t="s">
        <v>34</v>
      </c>
      <c r="B16" s="16">
        <v>200</v>
      </c>
      <c r="C16" s="17">
        <v>44265</v>
      </c>
      <c r="D16" s="17">
        <v>44243</v>
      </c>
      <c r="E16" s="17"/>
      <c r="F16" s="17"/>
      <c r="G16" s="1">
        <f t="shared" si="0"/>
        <v>-22</v>
      </c>
      <c r="H16" s="16">
        <f t="shared" si="1"/>
        <v>-4400</v>
      </c>
    </row>
    <row r="17" spans="1:8" ht="15">
      <c r="A17" s="28" t="s">
        <v>35</v>
      </c>
      <c r="B17" s="16">
        <v>16.33</v>
      </c>
      <c r="C17" s="17">
        <v>44153</v>
      </c>
      <c r="D17" s="17">
        <v>44243</v>
      </c>
      <c r="E17" s="17"/>
      <c r="F17" s="17"/>
      <c r="G17" s="1">
        <f t="shared" si="0"/>
        <v>90</v>
      </c>
      <c r="H17" s="16">
        <f t="shared" si="1"/>
        <v>1469.6999999999998</v>
      </c>
    </row>
    <row r="18" spans="1:8" ht="15">
      <c r="A18" s="28" t="s">
        <v>36</v>
      </c>
      <c r="B18" s="16">
        <v>4.95</v>
      </c>
      <c r="C18" s="17">
        <v>44188</v>
      </c>
      <c r="D18" s="17">
        <v>44243</v>
      </c>
      <c r="E18" s="17"/>
      <c r="F18" s="17"/>
      <c r="G18" s="1">
        <f t="shared" si="0"/>
        <v>55</v>
      </c>
      <c r="H18" s="16">
        <f t="shared" si="1"/>
        <v>272.25</v>
      </c>
    </row>
    <row r="19" spans="1:8" ht="15">
      <c r="A19" s="28" t="s">
        <v>37</v>
      </c>
      <c r="B19" s="16">
        <v>52.44</v>
      </c>
      <c r="C19" s="17">
        <v>44266</v>
      </c>
      <c r="D19" s="17">
        <v>44243</v>
      </c>
      <c r="E19" s="17"/>
      <c r="F19" s="17"/>
      <c r="G19" s="1">
        <f t="shared" si="0"/>
        <v>-23</v>
      </c>
      <c r="H19" s="16">
        <f t="shared" si="1"/>
        <v>-1206.12</v>
      </c>
    </row>
    <row r="20" spans="1:8" ht="15">
      <c r="A20" s="28" t="s">
        <v>38</v>
      </c>
      <c r="B20" s="16">
        <v>31</v>
      </c>
      <c r="C20" s="17">
        <v>44267</v>
      </c>
      <c r="D20" s="17">
        <v>44243</v>
      </c>
      <c r="E20" s="17"/>
      <c r="F20" s="17"/>
      <c r="G20" s="1">
        <f t="shared" si="0"/>
        <v>-24</v>
      </c>
      <c r="H20" s="16">
        <f t="shared" si="1"/>
        <v>-744</v>
      </c>
    </row>
    <row r="21" spans="1:8" ht="15">
      <c r="A21" s="28" t="s">
        <v>39</v>
      </c>
      <c r="B21" s="16">
        <v>93.27</v>
      </c>
      <c r="C21" s="17">
        <v>44279</v>
      </c>
      <c r="D21" s="17">
        <v>44264</v>
      </c>
      <c r="E21" s="17"/>
      <c r="F21" s="17"/>
      <c r="G21" s="1">
        <f t="shared" si="0"/>
        <v>-15</v>
      </c>
      <c r="H21" s="16">
        <f t="shared" si="1"/>
        <v>-1399.05</v>
      </c>
    </row>
    <row r="22" spans="1:8" ht="15">
      <c r="A22" s="28" t="s">
        <v>40</v>
      </c>
      <c r="B22" s="16">
        <v>100</v>
      </c>
      <c r="C22" s="17">
        <v>44279</v>
      </c>
      <c r="D22" s="17">
        <v>44264</v>
      </c>
      <c r="E22" s="17"/>
      <c r="F22" s="17"/>
      <c r="G22" s="1">
        <f t="shared" si="0"/>
        <v>-15</v>
      </c>
      <c r="H22" s="16">
        <f t="shared" si="1"/>
        <v>-1500</v>
      </c>
    </row>
    <row r="23" spans="1:8" ht="15">
      <c r="A23" s="28" t="s">
        <v>41</v>
      </c>
      <c r="B23" s="16">
        <v>100</v>
      </c>
      <c r="C23" s="17">
        <v>44279</v>
      </c>
      <c r="D23" s="17">
        <v>44264</v>
      </c>
      <c r="E23" s="17"/>
      <c r="F23" s="17"/>
      <c r="G23" s="1">
        <f t="shared" si="0"/>
        <v>-15</v>
      </c>
      <c r="H23" s="16">
        <f t="shared" si="1"/>
        <v>-1500</v>
      </c>
    </row>
    <row r="24" spans="1:8" ht="15">
      <c r="A24" s="28" t="s">
        <v>42</v>
      </c>
      <c r="B24" s="16">
        <v>557.95</v>
      </c>
      <c r="C24" s="17">
        <v>44282</v>
      </c>
      <c r="D24" s="17">
        <v>44264</v>
      </c>
      <c r="E24" s="17"/>
      <c r="F24" s="17"/>
      <c r="G24" s="1">
        <f t="shared" si="0"/>
        <v>-18</v>
      </c>
      <c r="H24" s="16">
        <f t="shared" si="1"/>
        <v>-10043.1</v>
      </c>
    </row>
    <row r="25" spans="1:8" ht="15">
      <c r="A25" s="28" t="s">
        <v>43</v>
      </c>
      <c r="B25" s="16">
        <v>115.59</v>
      </c>
      <c r="C25" s="17">
        <v>44286</v>
      </c>
      <c r="D25" s="17">
        <v>44264</v>
      </c>
      <c r="E25" s="17"/>
      <c r="F25" s="17"/>
      <c r="G25" s="1">
        <f t="shared" si="0"/>
        <v>-22</v>
      </c>
      <c r="H25" s="16">
        <f t="shared" si="1"/>
        <v>-2542.98</v>
      </c>
    </row>
    <row r="26" spans="1:8" ht="15">
      <c r="A26" s="28" t="s">
        <v>44</v>
      </c>
      <c r="B26" s="16">
        <v>428.93</v>
      </c>
      <c r="C26" s="17">
        <v>44267</v>
      </c>
      <c r="D26" s="17">
        <v>44264</v>
      </c>
      <c r="E26" s="17"/>
      <c r="F26" s="17"/>
      <c r="G26" s="1">
        <f t="shared" si="0"/>
        <v>-3</v>
      </c>
      <c r="H26" s="16">
        <f t="shared" si="1"/>
        <v>-1286.79</v>
      </c>
    </row>
    <row r="27" spans="1:8" ht="15">
      <c r="A27" s="28" t="s">
        <v>45</v>
      </c>
      <c r="B27" s="16">
        <v>373.92</v>
      </c>
      <c r="C27" s="17">
        <v>44294</v>
      </c>
      <c r="D27" s="17">
        <v>44264</v>
      </c>
      <c r="E27" s="17"/>
      <c r="F27" s="17"/>
      <c r="G27" s="1">
        <f t="shared" si="0"/>
        <v>-30</v>
      </c>
      <c r="H27" s="16">
        <f t="shared" si="1"/>
        <v>-11217.6</v>
      </c>
    </row>
    <row r="28" spans="1:8" ht="15">
      <c r="A28" s="28" t="s">
        <v>46</v>
      </c>
      <c r="B28" s="16">
        <v>195</v>
      </c>
      <c r="C28" s="17">
        <v>44294</v>
      </c>
      <c r="D28" s="17">
        <v>44264</v>
      </c>
      <c r="E28" s="17"/>
      <c r="F28" s="17"/>
      <c r="G28" s="1">
        <f t="shared" si="0"/>
        <v>-30</v>
      </c>
      <c r="H28" s="16">
        <f t="shared" si="1"/>
        <v>-5850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2021-04-26T07:34:20Z</dcterms:modified>
  <cp:category/>
  <cp:version/>
  <cp:contentType/>
  <cp:contentStatus/>
</cp:coreProperties>
</file>