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0" yWindow="0" windowWidth="28800" windowHeight="12405" activeTab="4"/>
  </bookViews>
  <sheets>
    <sheet name="INFANZIA VIA QUIETA" sheetId="2" r:id="rId1"/>
    <sheet name="PRIMARIA FABRETTI" sheetId="3" r:id="rId2"/>
    <sheet name="SAN PAOLO SUCC.LE" sheetId="4" r:id="rId3"/>
    <sheet name="INFANZIA XX GIUGNO" sheetId="5" r:id="rId4"/>
    <sheet name="SAN PAOLO CENT.LE" sheetId="6" r:id="rId5"/>
  </sheets>
  <definedNames>
    <definedName name="_xlnm.Print_Area" localSheetId="0">'INFANZIA VIA QUIETA'!#REF!</definedName>
    <definedName name="_xlnm.Print_Area" localSheetId="3">'INFANZIA XX GIUGNO'!#REF!</definedName>
    <definedName name="_xlnm.Print_Area" localSheetId="1">'PRIMARIA FABRETTI'!#REF!</definedName>
    <definedName name="_xlnm.Print_Area" localSheetId="4">'SAN PAOLO CENT.LE'!#REF!</definedName>
    <definedName name="_xlnm.Print_Area" localSheetId="2">'SAN PAOLO SUCC.LE'!#REF!</definedName>
  </definedNames>
  <calcPr calcId="125725"/>
</workbook>
</file>

<file path=xl/calcChain.xml><?xml version="1.0" encoding="utf-8"?>
<calcChain xmlns="http://schemas.openxmlformats.org/spreadsheetml/2006/main">
  <c r="I7" i="2"/>
  <c r="J79" i="4"/>
  <c r="L79" s="1"/>
  <c r="J78"/>
  <c r="L78" s="1"/>
  <c r="J77"/>
  <c r="L77" s="1"/>
  <c r="J76"/>
  <c r="L76" s="1"/>
  <c r="J75"/>
  <c r="L75" s="1"/>
  <c r="J74"/>
  <c r="L74" s="1"/>
  <c r="J73"/>
  <c r="L73" s="1"/>
  <c r="J72"/>
  <c r="L72" s="1"/>
  <c r="J71"/>
  <c r="L71" s="1"/>
  <c r="J70"/>
  <c r="L70" s="1"/>
  <c r="J69"/>
  <c r="L69" s="1"/>
  <c r="J68"/>
  <c r="L68" s="1"/>
  <c r="J67"/>
  <c r="L67" s="1"/>
  <c r="J66"/>
  <c r="L66" s="1"/>
  <c r="J65"/>
  <c r="L65" s="1"/>
  <c r="J64"/>
  <c r="L64" s="1"/>
  <c r="J63"/>
  <c r="L63" s="1"/>
  <c r="J62"/>
  <c r="L62" s="1"/>
  <c r="J61"/>
  <c r="L61" s="1"/>
  <c r="J60"/>
  <c r="L60" s="1"/>
  <c r="J59"/>
  <c r="L59" s="1"/>
  <c r="J58"/>
  <c r="L58" s="1"/>
  <c r="J57"/>
  <c r="L57" s="1"/>
  <c r="J56"/>
  <c r="L56" s="1"/>
  <c r="J55"/>
  <c r="L55" s="1"/>
  <c r="J54"/>
  <c r="L54" s="1"/>
  <c r="J53"/>
  <c r="L53" s="1"/>
  <c r="J52"/>
  <c r="L52" s="1"/>
  <c r="J51"/>
  <c r="L51" s="1"/>
  <c r="J50"/>
  <c r="L50" s="1"/>
  <c r="J49"/>
  <c r="L49" s="1"/>
  <c r="J48"/>
  <c r="L48" s="1"/>
  <c r="J47"/>
  <c r="L47" s="1"/>
  <c r="J46"/>
  <c r="L46" s="1"/>
  <c r="J45"/>
  <c r="L45" s="1"/>
  <c r="J44"/>
  <c r="L44" s="1"/>
  <c r="J43"/>
  <c r="L43" s="1"/>
  <c r="J42"/>
  <c r="L42" s="1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J29"/>
  <c r="L29" s="1"/>
  <c r="J28"/>
  <c r="L28" s="1"/>
  <c r="J27"/>
  <c r="L27" s="1"/>
  <c r="J26"/>
  <c r="L26" s="1"/>
  <c r="J25"/>
  <c r="L25" s="1"/>
  <c r="J24"/>
  <c r="L24" s="1"/>
  <c r="J23"/>
  <c r="L23" s="1"/>
  <c r="J22"/>
  <c r="L22" s="1"/>
  <c r="J21"/>
  <c r="L21" s="1"/>
  <c r="J20"/>
  <c r="L20" s="1"/>
  <c r="J19"/>
  <c r="L19" s="1"/>
  <c r="J18"/>
  <c r="L18" s="1"/>
  <c r="J17"/>
  <c r="L17" s="1"/>
  <c r="J16"/>
  <c r="L16" s="1"/>
  <c r="J15"/>
  <c r="L15" s="1"/>
  <c r="J14"/>
  <c r="L14" s="1"/>
  <c r="J13"/>
  <c r="L13" s="1"/>
  <c r="J12"/>
  <c r="L12" s="1"/>
  <c r="J11"/>
  <c r="L11" s="1"/>
  <c r="J10"/>
  <c r="L10" s="1"/>
  <c r="J9"/>
  <c r="L9" s="1"/>
  <c r="J8"/>
  <c r="L8" s="1"/>
  <c r="J7"/>
  <c r="L7" s="1"/>
  <c r="J6"/>
  <c r="L6" s="1"/>
  <c r="J5"/>
  <c r="L5" s="1"/>
  <c r="J4"/>
  <c r="Q79" i="5"/>
  <c r="S79" s="1"/>
  <c r="Q78"/>
  <c r="S78" s="1"/>
  <c r="S77"/>
  <c r="Q77"/>
  <c r="S76"/>
  <c r="Q76"/>
  <c r="Q75"/>
  <c r="S75" s="1"/>
  <c r="Q74"/>
  <c r="S74" s="1"/>
  <c r="S73"/>
  <c r="Q73"/>
  <c r="Q72"/>
  <c r="S72" s="1"/>
  <c r="Q71"/>
  <c r="S71" s="1"/>
  <c r="S70"/>
  <c r="Q70"/>
  <c r="S69"/>
  <c r="Q69"/>
  <c r="S68"/>
  <c r="Q68"/>
  <c r="Q67"/>
  <c r="S67" s="1"/>
  <c r="Q66"/>
  <c r="S66" s="1"/>
  <c r="S65"/>
  <c r="Q65"/>
  <c r="Q64"/>
  <c r="S64" s="1"/>
  <c r="Q63"/>
  <c r="S63" s="1"/>
  <c r="S62"/>
  <c r="Q62"/>
  <c r="S61"/>
  <c r="Q61"/>
  <c r="S60"/>
  <c r="Q60"/>
  <c r="Q59"/>
  <c r="S59" s="1"/>
  <c r="Q58"/>
  <c r="S58" s="1"/>
  <c r="S57"/>
  <c r="Q57"/>
  <c r="Q56"/>
  <c r="S56" s="1"/>
  <c r="Q55"/>
  <c r="S55" s="1"/>
  <c r="Q54"/>
  <c r="S54" s="1"/>
  <c r="S53"/>
  <c r="Q53"/>
  <c r="S52"/>
  <c r="Q52"/>
  <c r="Q51"/>
  <c r="S51" s="1"/>
  <c r="Q50"/>
  <c r="S50" s="1"/>
  <c r="S49"/>
  <c r="Q49"/>
  <c r="Q48"/>
  <c r="S48" s="1"/>
  <c r="Q47"/>
  <c r="S47" s="1"/>
  <c r="Q46"/>
  <c r="S46" s="1"/>
  <c r="S45"/>
  <c r="Q45"/>
  <c r="S44"/>
  <c r="Q44"/>
  <c r="Q43"/>
  <c r="S43" s="1"/>
  <c r="Q42"/>
  <c r="S42" s="1"/>
  <c r="S41"/>
  <c r="Q41"/>
  <c r="Q40"/>
  <c r="S40" s="1"/>
  <c r="Q39"/>
  <c r="S39" s="1"/>
  <c r="Q38"/>
  <c r="S38" s="1"/>
  <c r="S37"/>
  <c r="Q37"/>
  <c r="S36"/>
  <c r="Q36"/>
  <c r="Q35"/>
  <c r="S35" s="1"/>
  <c r="Q34"/>
  <c r="S34" s="1"/>
  <c r="S33"/>
  <c r="Q33"/>
  <c r="Q32"/>
  <c r="S32" s="1"/>
  <c r="Q31"/>
  <c r="S31" s="1"/>
  <c r="Q30"/>
  <c r="S30" s="1"/>
  <c r="S29"/>
  <c r="Q29"/>
  <c r="S28"/>
  <c r="Q28"/>
  <c r="Q27"/>
  <c r="S27" s="1"/>
  <c r="Q26"/>
  <c r="S26" s="1"/>
  <c r="S25"/>
  <c r="Q25"/>
  <c r="Q24"/>
  <c r="S24" s="1"/>
  <c r="Q23"/>
  <c r="S23" s="1"/>
  <c r="Q22"/>
  <c r="S22" s="1"/>
  <c r="S21"/>
  <c r="Q21"/>
  <c r="S20"/>
  <c r="Q20"/>
  <c r="Q19"/>
  <c r="S19" s="1"/>
  <c r="Q18"/>
  <c r="S18" s="1"/>
  <c r="S17"/>
  <c r="Q17"/>
  <c r="Q16"/>
  <c r="S16" s="1"/>
  <c r="Q15"/>
  <c r="S15" s="1"/>
  <c r="Q14"/>
  <c r="S14" s="1"/>
  <c r="S13"/>
  <c r="Q13"/>
  <c r="S12"/>
  <c r="Q12"/>
  <c r="Q11"/>
  <c r="S11" s="1"/>
  <c r="Q10"/>
  <c r="S10" s="1"/>
  <c r="S9"/>
  <c r="Q9"/>
  <c r="Q8"/>
  <c r="S8" s="1"/>
  <c r="Q7"/>
  <c r="S7" s="1"/>
  <c r="Q6"/>
  <c r="S6" s="1"/>
  <c r="S5"/>
  <c r="Q5"/>
  <c r="Q4"/>
  <c r="I79" i="3"/>
  <c r="K79" s="1"/>
  <c r="I78"/>
  <c r="K78" s="1"/>
  <c r="I77"/>
  <c r="K77" s="1"/>
  <c r="I76"/>
  <c r="K76" s="1"/>
  <c r="I75"/>
  <c r="K75" s="1"/>
  <c r="I74"/>
  <c r="K74" s="1"/>
  <c r="I73"/>
  <c r="K73" s="1"/>
  <c r="I72"/>
  <c r="K72" s="1"/>
  <c r="I71"/>
  <c r="K71" s="1"/>
  <c r="I70"/>
  <c r="K70" s="1"/>
  <c r="I69"/>
  <c r="K69" s="1"/>
  <c r="I68"/>
  <c r="K68" s="1"/>
  <c r="I67"/>
  <c r="K67" s="1"/>
  <c r="I66"/>
  <c r="K66" s="1"/>
  <c r="I65"/>
  <c r="K65" s="1"/>
  <c r="I64"/>
  <c r="K64" s="1"/>
  <c r="I63"/>
  <c r="K63" s="1"/>
  <c r="I62"/>
  <c r="K62" s="1"/>
  <c r="I61"/>
  <c r="K61" s="1"/>
  <c r="I60"/>
  <c r="K60" s="1"/>
  <c r="I59"/>
  <c r="K59" s="1"/>
  <c r="I58"/>
  <c r="K58" s="1"/>
  <c r="I57"/>
  <c r="K57" s="1"/>
  <c r="I56"/>
  <c r="K56" s="1"/>
  <c r="I55"/>
  <c r="K55" s="1"/>
  <c r="I54"/>
  <c r="K54" s="1"/>
  <c r="I53"/>
  <c r="K53" s="1"/>
  <c r="I52"/>
  <c r="K52" s="1"/>
  <c r="I51"/>
  <c r="K51" s="1"/>
  <c r="I50"/>
  <c r="K50" s="1"/>
  <c r="I49"/>
  <c r="K49" s="1"/>
  <c r="I48"/>
  <c r="K48" s="1"/>
  <c r="I47"/>
  <c r="K47" s="1"/>
  <c r="I46"/>
  <c r="K46" s="1"/>
  <c r="I45"/>
  <c r="K45" s="1"/>
  <c r="I44"/>
  <c r="K44" s="1"/>
  <c r="I43"/>
  <c r="K43" s="1"/>
  <c r="I42"/>
  <c r="K42" s="1"/>
  <c r="I41"/>
  <c r="K41" s="1"/>
  <c r="I40"/>
  <c r="K40" s="1"/>
  <c r="I39"/>
  <c r="K39" s="1"/>
  <c r="I38"/>
  <c r="K38" s="1"/>
  <c r="I37"/>
  <c r="K37" s="1"/>
  <c r="I36"/>
  <c r="K36" s="1"/>
  <c r="I35"/>
  <c r="K35" s="1"/>
  <c r="I34"/>
  <c r="K34" s="1"/>
  <c r="I33"/>
  <c r="K33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K18" s="1"/>
  <c r="I17"/>
  <c r="K17" s="1"/>
  <c r="I16"/>
  <c r="K16" s="1"/>
  <c r="I15"/>
  <c r="K15" s="1"/>
  <c r="I14"/>
  <c r="K14" s="1"/>
  <c r="I13"/>
  <c r="K13" s="1"/>
  <c r="I12"/>
  <c r="K12" s="1"/>
  <c r="I11"/>
  <c r="K11" s="1"/>
  <c r="I10"/>
  <c r="K10" s="1"/>
  <c r="I9"/>
  <c r="K9" s="1"/>
  <c r="I8"/>
  <c r="K8" s="1"/>
  <c r="I7"/>
  <c r="K7" s="1"/>
  <c r="I6"/>
  <c r="K6" s="1"/>
  <c r="I5"/>
  <c r="K5" s="1"/>
  <c r="I4"/>
  <c r="J79" i="6"/>
  <c r="L79" s="1"/>
  <c r="J78"/>
  <c r="L78" s="1"/>
  <c r="J77"/>
  <c r="L77" s="1"/>
  <c r="J76"/>
  <c r="L76" s="1"/>
  <c r="J75"/>
  <c r="L75" s="1"/>
  <c r="J74"/>
  <c r="L74" s="1"/>
  <c r="J73"/>
  <c r="L73" s="1"/>
  <c r="J72"/>
  <c r="L72" s="1"/>
  <c r="J71"/>
  <c r="L71" s="1"/>
  <c r="J70"/>
  <c r="L70" s="1"/>
  <c r="J69"/>
  <c r="L69" s="1"/>
  <c r="J68"/>
  <c r="L68" s="1"/>
  <c r="J67"/>
  <c r="L67" s="1"/>
  <c r="J66"/>
  <c r="L66" s="1"/>
  <c r="J65"/>
  <c r="L65" s="1"/>
  <c r="J64"/>
  <c r="L64" s="1"/>
  <c r="J63"/>
  <c r="L63" s="1"/>
  <c r="J62"/>
  <c r="L62" s="1"/>
  <c r="J61"/>
  <c r="L61" s="1"/>
  <c r="J60"/>
  <c r="L60" s="1"/>
  <c r="J59"/>
  <c r="L59" s="1"/>
  <c r="J58"/>
  <c r="L58" s="1"/>
  <c r="J57"/>
  <c r="L57" s="1"/>
  <c r="J56"/>
  <c r="L56" s="1"/>
  <c r="J55"/>
  <c r="L55" s="1"/>
  <c r="J54"/>
  <c r="L54" s="1"/>
  <c r="L53"/>
  <c r="J52"/>
  <c r="L52" s="1"/>
  <c r="J51"/>
  <c r="L51" s="1"/>
  <c r="J50"/>
  <c r="L50" s="1"/>
  <c r="J49"/>
  <c r="L49" s="1"/>
  <c r="J48"/>
  <c r="L48" s="1"/>
  <c r="J47"/>
  <c r="L47" s="1"/>
  <c r="J46"/>
  <c r="L46" s="1"/>
  <c r="J45"/>
  <c r="L45" s="1"/>
  <c r="J44"/>
  <c r="L44" s="1"/>
  <c r="J43"/>
  <c r="L43" s="1"/>
  <c r="J42"/>
  <c r="L42" s="1"/>
  <c r="J41"/>
  <c r="L41" s="1"/>
  <c r="J40"/>
  <c r="L40" s="1"/>
  <c r="J39"/>
  <c r="L39" s="1"/>
  <c r="J38"/>
  <c r="L38" s="1"/>
  <c r="J37"/>
  <c r="L37" s="1"/>
  <c r="J36"/>
  <c r="L36" s="1"/>
  <c r="J35"/>
  <c r="L35" s="1"/>
  <c r="J34"/>
  <c r="L34" s="1"/>
  <c r="J33"/>
  <c r="L33" s="1"/>
  <c r="J32"/>
  <c r="L32" s="1"/>
  <c r="J31"/>
  <c r="L31" s="1"/>
  <c r="J30"/>
  <c r="L30" s="1"/>
  <c r="J29"/>
  <c r="L29" s="1"/>
  <c r="J28"/>
  <c r="L28" s="1"/>
  <c r="J27"/>
  <c r="L27" s="1"/>
  <c r="J26"/>
  <c r="L26" s="1"/>
  <c r="J25"/>
  <c r="L25" s="1"/>
  <c r="J24"/>
  <c r="L24" s="1"/>
  <c r="J23"/>
  <c r="L23" s="1"/>
  <c r="J22"/>
  <c r="L22" s="1"/>
  <c r="J21"/>
  <c r="L21" s="1"/>
  <c r="J20"/>
  <c r="L20" s="1"/>
  <c r="J19"/>
  <c r="L19" s="1"/>
  <c r="J18"/>
  <c r="L18" s="1"/>
  <c r="J17"/>
  <c r="L17" s="1"/>
  <c r="J16"/>
  <c r="L16" s="1"/>
  <c r="J15"/>
  <c r="L15" s="1"/>
  <c r="J14"/>
  <c r="L14" s="1"/>
  <c r="J13"/>
  <c r="L13" s="1"/>
  <c r="J12"/>
  <c r="L12" s="1"/>
  <c r="J11"/>
  <c r="L11" s="1"/>
  <c r="J10"/>
  <c r="L10" s="1"/>
  <c r="J9"/>
  <c r="L9" s="1"/>
  <c r="J8"/>
  <c r="L8" s="1"/>
  <c r="J7"/>
  <c r="L7" s="1"/>
  <c r="J6"/>
  <c r="L6" s="1"/>
  <c r="J5"/>
  <c r="L5" s="1"/>
  <c r="J4"/>
  <c r="L4" s="1"/>
  <c r="J80" i="4" l="1"/>
  <c r="Q80" i="5"/>
  <c r="L4" i="4"/>
  <c r="L80" s="1"/>
  <c r="S4" i="5"/>
  <c r="S80" s="1"/>
  <c r="L80" i="6"/>
  <c r="I80" i="3"/>
  <c r="K4"/>
  <c r="K80" s="1"/>
  <c r="J80" i="6"/>
  <c r="I73" i="2"/>
  <c r="K73" s="1"/>
  <c r="I65"/>
  <c r="K65" s="1"/>
  <c r="I66"/>
  <c r="K66" s="1"/>
  <c r="I74"/>
  <c r="K74" s="1"/>
  <c r="I76"/>
  <c r="H79" i="5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I79" i="2"/>
  <c r="K79" s="1"/>
  <c r="I78"/>
  <c r="K78" s="1"/>
  <c r="I77"/>
  <c r="K77" s="1"/>
  <c r="K76"/>
  <c r="I75"/>
  <c r="K75" s="1"/>
  <c r="I72"/>
  <c r="K72" s="1"/>
  <c r="I71"/>
  <c r="K71" s="1"/>
  <c r="I70"/>
  <c r="K70" s="1"/>
  <c r="I69"/>
  <c r="K69" s="1"/>
  <c r="I68"/>
  <c r="K68" s="1"/>
  <c r="I67"/>
  <c r="K67" s="1"/>
  <c r="I64"/>
  <c r="K64" s="1"/>
  <c r="I63"/>
  <c r="K63" s="1"/>
  <c r="I62"/>
  <c r="K62" s="1"/>
  <c r="I61"/>
  <c r="K61" s="1"/>
  <c r="I60"/>
  <c r="K60" s="1"/>
  <c r="I59"/>
  <c r="K59" s="1"/>
  <c r="I58"/>
  <c r="K58" s="1"/>
  <c r="I57"/>
  <c r="K57" s="1"/>
  <c r="I56"/>
  <c r="K56" s="1"/>
  <c r="I55"/>
  <c r="K55" s="1"/>
  <c r="I54"/>
  <c r="K54" s="1"/>
  <c r="I53"/>
  <c r="K53" s="1"/>
  <c r="I52"/>
  <c r="K52" s="1"/>
  <c r="I51"/>
  <c r="K51" s="1"/>
  <c r="I50"/>
  <c r="K50" s="1"/>
  <c r="I49"/>
  <c r="K49" s="1"/>
  <c r="I48"/>
  <c r="K48" s="1"/>
  <c r="I47"/>
  <c r="K47" s="1"/>
  <c r="I46"/>
  <c r="K46" s="1"/>
  <c r="I45"/>
  <c r="K45" s="1"/>
  <c r="I44"/>
  <c r="K44" s="1"/>
  <c r="I43"/>
  <c r="K43" s="1"/>
  <c r="I42"/>
  <c r="K42" s="1"/>
  <c r="I41"/>
  <c r="K41" s="1"/>
  <c r="I40"/>
  <c r="K40" s="1"/>
  <c r="I39"/>
  <c r="K39" s="1"/>
  <c r="I38"/>
  <c r="K38" s="1"/>
  <c r="I37"/>
  <c r="K37" s="1"/>
  <c r="I36"/>
  <c r="K36" s="1"/>
  <c r="I35"/>
  <c r="K35" s="1"/>
  <c r="I34"/>
  <c r="K34" s="1"/>
  <c r="I33"/>
  <c r="K33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K18" s="1"/>
  <c r="I17"/>
  <c r="K17" s="1"/>
  <c r="I16"/>
  <c r="K16" s="1"/>
  <c r="I15"/>
  <c r="K15" s="1"/>
  <c r="I14"/>
  <c r="K14" s="1"/>
  <c r="I13"/>
  <c r="K13" s="1"/>
  <c r="I12"/>
  <c r="K12" s="1"/>
  <c r="I11"/>
  <c r="K11" s="1"/>
  <c r="I10"/>
  <c r="K10" s="1"/>
  <c r="I9"/>
  <c r="K9" s="1"/>
  <c r="I8"/>
  <c r="K8" s="1"/>
  <c r="K7"/>
  <c r="K6"/>
  <c r="I5"/>
  <c r="K5" s="1"/>
  <c r="I4"/>
  <c r="H80" i="5" l="1"/>
  <c r="J4"/>
  <c r="J80" s="1"/>
  <c r="I80" i="2"/>
  <c r="K4"/>
  <c r="K80" s="1"/>
</calcChain>
</file>

<file path=xl/sharedStrings.xml><?xml version="1.0" encoding="utf-8"?>
<sst xmlns="http://schemas.openxmlformats.org/spreadsheetml/2006/main" count="1518" uniqueCount="151">
  <si>
    <t>ARTICOLI</t>
  </si>
  <si>
    <t>Unità di misura</t>
  </si>
  <si>
    <t>PREZZO SENZA IVA</t>
  </si>
  <si>
    <t>PREZZO CON IVA</t>
  </si>
  <si>
    <t>Detersivo per lavatrice liquido</t>
  </si>
  <si>
    <t>Detersivo per lavatrice in polvere</t>
  </si>
  <si>
    <t>Acido muriatico</t>
  </si>
  <si>
    <t>Detersivo liquido per stoviglie</t>
  </si>
  <si>
    <t>Detersivo per pavimenti</t>
  </si>
  <si>
    <t>Scopa senza manico (di buona qualità)</t>
  </si>
  <si>
    <t>Alzaimmondizie con manico</t>
  </si>
  <si>
    <t>Pinza attacco per mop</t>
  </si>
  <si>
    <t>Ricambio mop a pinza gr. 400</t>
  </si>
  <si>
    <t>Ragnatore con manico allungabile fino a m.3</t>
  </si>
  <si>
    <t>Cerotti vari formati</t>
  </si>
  <si>
    <t>Acqua fisiologica 500 ml</t>
  </si>
  <si>
    <t>Ghiaccio sintetico</t>
  </si>
  <si>
    <t>Stecca pulivetro cm35</t>
  </si>
  <si>
    <t>Compresse di garza sterile 10x10</t>
  </si>
  <si>
    <t>Segnalatore di pavimento bagnato</t>
  </si>
  <si>
    <t xml:space="preserve">Panno microfibra 40x40 </t>
  </si>
  <si>
    <t>pz 1</t>
  </si>
  <si>
    <t>cf 2 pz</t>
  </si>
  <si>
    <t>paio 1</t>
  </si>
  <si>
    <t>cf da 3 pz</t>
  </si>
  <si>
    <t>cf 5 pz</t>
  </si>
  <si>
    <t>lt 1</t>
  </si>
  <si>
    <t>lt 1,5</t>
  </si>
  <si>
    <t>ml 750</t>
  </si>
  <si>
    <t>lt 5</t>
  </si>
  <si>
    <t>pz1</t>
  </si>
  <si>
    <t>pz 100</t>
  </si>
  <si>
    <t>Quantità</t>
  </si>
  <si>
    <t>PREZZO TOTALE SENZA IVA</t>
  </si>
  <si>
    <t xml:space="preserve">Carta igienica  bauletto maxi eco </t>
  </si>
  <si>
    <t>CT</t>
  </si>
  <si>
    <t xml:space="preserve">Asciugamani a V ECO </t>
  </si>
  <si>
    <t>Rotolo lenzuolino medico a strappi 70MT</t>
  </si>
  <si>
    <t>cf.6 rotoli</t>
  </si>
  <si>
    <t>CF</t>
  </si>
  <si>
    <t>cf da 10 pz</t>
  </si>
  <si>
    <t>Guanto satinato neutro tg. S (5 conf x 10 pz)</t>
  </si>
  <si>
    <t>PZ</t>
  </si>
  <si>
    <t>Guanto satinato neutro tg. M (5 conf x 10 pz)</t>
  </si>
  <si>
    <t>Guanto satinato neutro tg. L (5 conf x 10 pz)</t>
  </si>
  <si>
    <t>Panno spugna Magris</t>
  </si>
  <si>
    <t>Strofinaccio pavimenti cotone singolo 70X43</t>
  </si>
  <si>
    <t xml:space="preserve">Panno PVA microforato Magris tipo vileda </t>
  </si>
  <si>
    <t>cf10 da 10pz</t>
  </si>
  <si>
    <t>Sapone a pezzi bucato 300 gr</t>
  </si>
  <si>
    <t xml:space="preserve">Candeggina classica </t>
  </si>
  <si>
    <t xml:space="preserve">Multi glass ml. 750 </t>
  </si>
  <si>
    <t>Secchio plastica con becco e manici 15LT</t>
  </si>
  <si>
    <t>Spazzolino per WC  a palla</t>
  </si>
  <si>
    <t xml:space="preserve">Manico in legno per scope e spazzoloni cm.150 </t>
  </si>
  <si>
    <t>Manico per scope legno 130 grezzo</t>
  </si>
  <si>
    <t>pz.1</t>
  </si>
  <si>
    <t>Spazzolone senza manico PVC</t>
  </si>
  <si>
    <t>Secchio strizza mop 12lt</t>
  </si>
  <si>
    <r>
      <t xml:space="preserve">Raschietto </t>
    </r>
    <r>
      <rPr>
        <sz val="11"/>
        <color indexed="8"/>
        <rFont val="Calibri"/>
        <family val="2"/>
      </rPr>
      <t>con impugnatura con lame</t>
    </r>
  </si>
  <si>
    <t>Cera pavimenti MEGA</t>
  </si>
  <si>
    <r>
      <t xml:space="preserve">Cotone idrofilo  </t>
    </r>
    <r>
      <rPr>
        <sz val="11"/>
        <color indexed="8"/>
        <rFont val="Calibri"/>
        <family val="2"/>
      </rPr>
      <t>gr.100</t>
    </r>
  </si>
  <si>
    <t>Assorbenti LINES IDEA SOTTILI</t>
  </si>
  <si>
    <t>BEN-HUR liquido CT2X5L</t>
  </si>
  <si>
    <t>Taski Sani antikalk</t>
  </si>
  <si>
    <t>Sprint Crema cleaner ml.500 x12pz</t>
  </si>
  <si>
    <t>Veline antipolverere 30x60 (CT10cfx100pz)</t>
  </si>
  <si>
    <t>carta igienica intercalata eco CT 40cfx225</t>
  </si>
  <si>
    <t>Wileda Wipro lavasciuga cm.42x36</t>
  </si>
  <si>
    <t>Alcool denaturato Ct 12x1L</t>
  </si>
  <si>
    <t>Gel Mani tanica Kg.5</t>
  </si>
  <si>
    <t>5KG</t>
  </si>
  <si>
    <t>RIF.</t>
  </si>
  <si>
    <t>Mocio piccolo 280 gr in cotone</t>
  </si>
  <si>
    <t>Bobina multiuso smart</t>
  </si>
  <si>
    <t>Sacchi neri 50 x 60</t>
  </si>
  <si>
    <t>Spugna+abrasivo pentonet</t>
  </si>
  <si>
    <t>Strofinaccio spolvero 50X50</t>
  </si>
  <si>
    <t>Form</t>
  </si>
  <si>
    <t>Piumino elettrostatico</t>
  </si>
  <si>
    <t>10cfx100pz</t>
  </si>
  <si>
    <t>Portascopino completo bomber</t>
  </si>
  <si>
    <t>Scopa croma ROSSO/NERA</t>
  </si>
  <si>
    <t>Manico in metallo robusto rosso mt.1,30</t>
  </si>
  <si>
    <t xml:space="preserve">Manico alluminio cm.140 con attacco a vite </t>
  </si>
  <si>
    <t>Manico alluminio a 3 fori CM.140</t>
  </si>
  <si>
    <t>ricambio  cotone ricambio cm. 40 (frangia)</t>
  </si>
  <si>
    <t>ricambio cotone ricambio cm. 80 (frangia)</t>
  </si>
  <si>
    <t>lt 5x 2 cf</t>
  </si>
  <si>
    <t>lt1x12pz</t>
  </si>
  <si>
    <t>PRIMARIA "A. FABRETTI", PERUGIA, PIAZZA DEL DRAGO N. 1</t>
  </si>
  <si>
    <t>SCUOLA SEC. DI I GRADO "SAN PAOLO" SEDE SUCCURSALE, PERUGIA, PIAZZA DEL DRAGO N. 1</t>
  </si>
  <si>
    <t>SCUOLA SEC. DI I GRADO "SAN PAOLO" SEDE CENTRALE - PERUGIA, VIALE ROMA N. 15</t>
  </si>
  <si>
    <t xml:space="preserve">TOTALE SPESA </t>
  </si>
  <si>
    <t>50</t>
  </si>
  <si>
    <t>10</t>
  </si>
  <si>
    <t>5</t>
  </si>
  <si>
    <t>2</t>
  </si>
  <si>
    <t>1</t>
  </si>
  <si>
    <t>4</t>
  </si>
  <si>
    <t>3</t>
  </si>
  <si>
    <t>6</t>
  </si>
  <si>
    <t>8</t>
  </si>
  <si>
    <t>12</t>
  </si>
  <si>
    <t>Guanti monouso vinile taglia M</t>
  </si>
  <si>
    <t xml:space="preserve">lame per raschietto </t>
  </si>
  <si>
    <t>Manico allungabile fino a 3 mt.</t>
  </si>
  <si>
    <t xml:space="preserve">Iodo Podivone 500 ML </t>
  </si>
  <si>
    <t>250ml</t>
  </si>
  <si>
    <t>termometro clinico digitale</t>
  </si>
  <si>
    <t>garze sterili 10X10</t>
  </si>
  <si>
    <t>alcool per lavagne LIM</t>
  </si>
  <si>
    <t>1 x. 8rotoli</t>
  </si>
  <si>
    <t>cf da 5 pz</t>
  </si>
  <si>
    <t>lt 3</t>
  </si>
  <si>
    <t>kg 9,6</t>
  </si>
  <si>
    <t>lt. 4</t>
  </si>
  <si>
    <t>pz 24</t>
  </si>
  <si>
    <t>pz 12</t>
  </si>
  <si>
    <t>acido gel skrost L.1</t>
  </si>
  <si>
    <t>1L</t>
  </si>
  <si>
    <t>PREZZO TOT. IVA</t>
  </si>
  <si>
    <t>SCUOLA INFANZIA XX GIUGNO C.SO CAVOUR N. 63</t>
  </si>
  <si>
    <t>cf da 25 pz</t>
  </si>
  <si>
    <t>3800 pz</t>
  </si>
  <si>
    <t>We Clean Forte Sgrassante per banchi</t>
  </si>
  <si>
    <t>Ricambio gr. 330 (a vite)</t>
  </si>
  <si>
    <t>Sapone per mani</t>
  </si>
  <si>
    <t>pz 9000</t>
  </si>
  <si>
    <t>Sacchi neri 72x110</t>
  </si>
  <si>
    <t>30</t>
  </si>
  <si>
    <t>25</t>
  </si>
  <si>
    <t>20</t>
  </si>
  <si>
    <t>15</t>
  </si>
  <si>
    <t>ricambio  cotone ricambio cm. 60 (frangia)</t>
  </si>
  <si>
    <t>INFANZIA VIA QUIETA C/O SAN PAOLO CENTRALE</t>
  </si>
  <si>
    <t>18</t>
  </si>
  <si>
    <t>16</t>
  </si>
  <si>
    <t>Guanti in nitrile monouso</t>
  </si>
  <si>
    <t>Cestino gettacarte LT.8</t>
  </si>
  <si>
    <t>pz 10</t>
  </si>
  <si>
    <t xml:space="preserve">Sapone per mani </t>
  </si>
  <si>
    <t xml:space="preserve">Guanti monouso vinile </t>
  </si>
  <si>
    <t>14</t>
  </si>
  <si>
    <t>72</t>
  </si>
  <si>
    <t>80</t>
  </si>
  <si>
    <t>lt.5</t>
  </si>
  <si>
    <t>pz.24</t>
  </si>
  <si>
    <t>pz.12</t>
  </si>
  <si>
    <t>lt 5x 2cf</t>
  </si>
  <si>
    <t>Guanti in vinile monouso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</si>
</sst>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9">
    <font>
      <sz val="11"/>
      <color indexed="8"/>
      <name val="Calibri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 applyNumberFormat="0" applyFill="0" applyBorder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ill="0" applyBorder="0" applyProtection="0"/>
  </cellStyleXfs>
  <cellXfs count="62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2" fillId="2" borderId="1" xfId="0" applyNumberFormat="1" applyFont="1" applyFill="1" applyBorder="1" applyAlignment="1"/>
    <xf numFmtId="0" fontId="0" fillId="0" borderId="1" xfId="0" applyNumberFormat="1" applyFont="1" applyBorder="1" applyAlignment="1"/>
    <xf numFmtId="49" fontId="1" fillId="2" borderId="1" xfId="10" applyNumberFormat="1" applyFont="1" applyFill="1" applyBorder="1" applyAlignment="1"/>
    <xf numFmtId="49" fontId="1" fillId="2" borderId="1" xfId="10" applyNumberFormat="1" applyFont="1" applyFill="1" applyBorder="1" applyAlignment="1">
      <alignment horizontal="center"/>
    </xf>
    <xf numFmtId="49" fontId="7" fillId="2" borderId="1" xfId="10" applyNumberFormat="1" applyFont="1" applyFill="1" applyBorder="1" applyAlignment="1"/>
    <xf numFmtId="49" fontId="7" fillId="2" borderId="1" xfId="10" applyNumberFormat="1" applyFont="1" applyFill="1" applyBorder="1" applyAlignment="1">
      <alignment horizontal="center"/>
    </xf>
    <xf numFmtId="49" fontId="7" fillId="0" borderId="1" xfId="10" applyNumberFormat="1" applyFont="1" applyFill="1" applyBorder="1" applyAlignment="1"/>
    <xf numFmtId="49" fontId="7" fillId="2" borderId="1" xfId="10" applyNumberFormat="1" applyFill="1" applyBorder="1" applyAlignment="1">
      <alignment horizontal="center"/>
    </xf>
    <xf numFmtId="49" fontId="7" fillId="0" borderId="1" xfId="10" applyNumberFormat="1" applyFill="1" applyBorder="1" applyAlignment="1"/>
    <xf numFmtId="49" fontId="1" fillId="0" borderId="1" xfId="10" applyNumberFormat="1" applyFont="1" applyFill="1" applyBorder="1" applyAlignment="1"/>
    <xf numFmtId="49" fontId="3" fillId="2" borderId="1" xfId="10" applyNumberFormat="1" applyFont="1" applyFill="1" applyBorder="1" applyAlignment="1"/>
    <xf numFmtId="44" fontId="0" fillId="0" borderId="1" xfId="9" applyFont="1" applyBorder="1"/>
    <xf numFmtId="44" fontId="0" fillId="0" borderId="1" xfId="9" applyFont="1" applyFill="1" applyBorder="1"/>
    <xf numFmtId="44" fontId="0" fillId="2" borderId="1" xfId="9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49" fontId="0" fillId="2" borderId="1" xfId="10" applyNumberFormat="1" applyFont="1" applyFill="1" applyBorder="1" applyAlignment="1"/>
    <xf numFmtId="49" fontId="0" fillId="0" borderId="1" xfId="1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/>
    <xf numFmtId="49" fontId="8" fillId="2" borderId="1" xfId="0" applyNumberFormat="1" applyFont="1" applyFill="1" applyBorder="1" applyAlignment="1"/>
    <xf numFmtId="49" fontId="1" fillId="0" borderId="1" xfId="10" applyNumberFormat="1" applyFont="1" applyFill="1" applyBorder="1" applyAlignment="1">
      <alignment horizontal="center"/>
    </xf>
    <xf numFmtId="0" fontId="0" fillId="0" borderId="1" xfId="0" applyFont="1" applyBorder="1" applyAlignment="1"/>
    <xf numFmtId="49" fontId="2" fillId="2" borderId="1" xfId="0" applyNumberFormat="1" applyFont="1" applyFill="1" applyBorder="1" applyAlignment="1">
      <alignment wrapText="1"/>
    </xf>
    <xf numFmtId="44" fontId="0" fillId="0" borderId="1" xfId="9" applyFont="1" applyBorder="1" applyAlignment="1"/>
    <xf numFmtId="0" fontId="3" fillId="0" borderId="1" xfId="0" applyFont="1" applyBorder="1" applyAlignment="1">
      <alignment wrapText="1"/>
    </xf>
    <xf numFmtId="44" fontId="0" fillId="0" borderId="1" xfId="0" applyNumberFormat="1" applyFont="1" applyBorder="1" applyAlignment="1"/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4" fontId="6" fillId="0" borderId="1" xfId="9" applyFont="1" applyBorder="1" applyAlignment="1"/>
    <xf numFmtId="44" fontId="6" fillId="0" borderId="1" xfId="0" applyNumberFormat="1" applyFont="1" applyBorder="1" applyAlignment="1"/>
    <xf numFmtId="49" fontId="1" fillId="3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4" fontId="0" fillId="2" borderId="11" xfId="9" applyFont="1" applyFill="1" applyBorder="1" applyAlignment="1"/>
    <xf numFmtId="44" fontId="0" fillId="0" borderId="11" xfId="9" applyFont="1" applyFill="1" applyBorder="1" applyAlignment="1"/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 applyAlignment="1"/>
    <xf numFmtId="0" fontId="6" fillId="0" borderId="7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  <cellStyle name="Normale 2" xfId="10"/>
    <cellStyle name="Valuta" xfId="9" builtinId="4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Z80"/>
  <sheetViews>
    <sheetView showGridLines="0" workbookViewId="0">
      <selection activeCell="D13" sqref="D13"/>
    </sheetView>
  </sheetViews>
  <sheetFormatPr defaultColWidth="8.85546875" defaultRowHeight="15" customHeight="1"/>
  <cols>
    <col min="1" max="3" width="8.85546875" style="1" customWidth="1"/>
    <col min="4" max="4" width="43.42578125" style="1" bestFit="1" customWidth="1"/>
    <col min="5" max="5" width="13.28515625" style="1" bestFit="1" customWidth="1"/>
    <col min="6" max="6" width="3.85546875" style="1" bestFit="1" customWidth="1"/>
    <col min="7" max="7" width="7.85546875" style="1" bestFit="1" customWidth="1"/>
    <col min="8" max="8" width="8.85546875" style="1" customWidth="1"/>
    <col min="9" max="9" width="20.85546875" style="1" bestFit="1" customWidth="1"/>
    <col min="10" max="10" width="13.28515625" style="1" bestFit="1" customWidth="1"/>
    <col min="11" max="11" width="13.42578125" style="1" bestFit="1" customWidth="1"/>
    <col min="12" max="234" width="8.85546875" style="1" customWidth="1"/>
  </cols>
  <sheetData>
    <row r="1" spans="4:11" ht="30.75" customHeight="1">
      <c r="D1" s="47" t="s">
        <v>135</v>
      </c>
      <c r="E1" s="48"/>
      <c r="F1" s="48"/>
      <c r="G1" s="48"/>
      <c r="H1" s="48"/>
      <c r="I1" s="48"/>
      <c r="J1" s="48"/>
      <c r="K1" s="49"/>
    </row>
    <row r="2" spans="4:11" ht="15" customHeight="1">
      <c r="D2" s="50"/>
      <c r="E2" s="51"/>
      <c r="F2" s="51"/>
      <c r="G2" s="51"/>
      <c r="H2" s="51"/>
      <c r="I2" s="51"/>
      <c r="J2" s="51"/>
      <c r="K2" s="52"/>
    </row>
    <row r="3" spans="4:11" ht="15" customHeight="1">
      <c r="D3" s="3" t="s">
        <v>0</v>
      </c>
      <c r="E3" s="3" t="s">
        <v>1</v>
      </c>
      <c r="F3" s="17" t="s">
        <v>72</v>
      </c>
      <c r="G3" s="17" t="s">
        <v>32</v>
      </c>
      <c r="H3" s="3" t="s">
        <v>2</v>
      </c>
      <c r="I3" s="3" t="s">
        <v>33</v>
      </c>
      <c r="J3" s="3" t="s">
        <v>3</v>
      </c>
      <c r="K3" s="29" t="s">
        <v>121</v>
      </c>
    </row>
    <row r="4" spans="4:11" ht="15" customHeight="1">
      <c r="D4" s="5" t="s">
        <v>34</v>
      </c>
      <c r="E4" s="12" t="s">
        <v>112</v>
      </c>
      <c r="F4" s="27" t="s">
        <v>39</v>
      </c>
      <c r="G4" s="20" t="s">
        <v>136</v>
      </c>
      <c r="H4" s="14">
        <v>4.3600000000000003</v>
      </c>
      <c r="I4" s="16">
        <f>(G4*H4)</f>
        <v>78.48</v>
      </c>
      <c r="J4" s="16">
        <v>5.32</v>
      </c>
      <c r="K4" s="30">
        <f>(I4*1.22)</f>
        <v>95.745599999999996</v>
      </c>
    </row>
    <row r="5" spans="4:11" ht="15" customHeight="1">
      <c r="D5" s="5" t="s">
        <v>36</v>
      </c>
      <c r="E5" s="12" t="s">
        <v>124</v>
      </c>
      <c r="F5" s="6" t="s">
        <v>35</v>
      </c>
      <c r="G5" s="20" t="s">
        <v>96</v>
      </c>
      <c r="H5" s="14">
        <v>19.57</v>
      </c>
      <c r="I5" s="16">
        <f t="shared" ref="I5:I54" si="0">(G5*H5)</f>
        <v>97.85</v>
      </c>
      <c r="J5" s="16">
        <v>23.88</v>
      </c>
      <c r="K5" s="30">
        <f t="shared" ref="K5:K12" si="1">(I5*1.22)</f>
        <v>119.377</v>
      </c>
    </row>
    <row r="6" spans="4:11" ht="15" customHeight="1">
      <c r="D6" s="7" t="s">
        <v>37</v>
      </c>
      <c r="E6" s="7" t="s">
        <v>38</v>
      </c>
      <c r="F6" s="8" t="s">
        <v>35</v>
      </c>
      <c r="G6" s="19"/>
      <c r="H6" s="14">
        <v>23.46</v>
      </c>
      <c r="I6" s="16"/>
      <c r="J6" s="16">
        <v>28.62</v>
      </c>
      <c r="K6" s="30">
        <f t="shared" si="1"/>
        <v>0</v>
      </c>
    </row>
    <row r="7" spans="4:11" ht="15" customHeight="1">
      <c r="D7" s="22" t="s">
        <v>74</v>
      </c>
      <c r="E7" s="7" t="s">
        <v>22</v>
      </c>
      <c r="F7" s="8" t="s">
        <v>39</v>
      </c>
      <c r="G7" s="20" t="s">
        <v>96</v>
      </c>
      <c r="H7" s="15">
        <v>7.43</v>
      </c>
      <c r="I7" s="16">
        <f t="shared" si="0"/>
        <v>37.15</v>
      </c>
      <c r="J7" s="16">
        <v>9.52</v>
      </c>
      <c r="K7" s="30">
        <f t="shared" si="1"/>
        <v>45.323</v>
      </c>
    </row>
    <row r="8" spans="4:11" ht="15" customHeight="1">
      <c r="D8" s="22" t="s">
        <v>75</v>
      </c>
      <c r="E8" s="5" t="s">
        <v>123</v>
      </c>
      <c r="F8" s="8" t="s">
        <v>39</v>
      </c>
      <c r="G8" s="20" t="s">
        <v>96</v>
      </c>
      <c r="H8" s="14">
        <v>0.83</v>
      </c>
      <c r="I8" s="16">
        <f t="shared" si="0"/>
        <v>4.1499999999999995</v>
      </c>
      <c r="J8" s="16">
        <v>1.01</v>
      </c>
      <c r="K8" s="30">
        <f t="shared" si="1"/>
        <v>5.0629999999999988</v>
      </c>
    </row>
    <row r="9" spans="4:11" ht="15" customHeight="1">
      <c r="D9" s="22" t="s">
        <v>129</v>
      </c>
      <c r="E9" s="7" t="s">
        <v>40</v>
      </c>
      <c r="F9" s="8" t="s">
        <v>39</v>
      </c>
      <c r="G9" s="18" t="s">
        <v>95</v>
      </c>
      <c r="H9" s="14">
        <v>1.03</v>
      </c>
      <c r="I9" s="16">
        <f t="shared" si="0"/>
        <v>10.3</v>
      </c>
      <c r="J9" s="16">
        <v>1.26</v>
      </c>
      <c r="K9" s="30">
        <f t="shared" si="1"/>
        <v>12.566000000000001</v>
      </c>
    </row>
    <row r="10" spans="4:11" ht="15" customHeight="1">
      <c r="D10" s="7" t="s">
        <v>41</v>
      </c>
      <c r="E10" s="7" t="s">
        <v>23</v>
      </c>
      <c r="F10" s="8" t="s">
        <v>42</v>
      </c>
      <c r="G10" s="19"/>
      <c r="H10" s="14">
        <v>0.75</v>
      </c>
      <c r="I10" s="16">
        <f t="shared" si="0"/>
        <v>0</v>
      </c>
      <c r="J10" s="16">
        <v>0.92</v>
      </c>
      <c r="K10" s="30">
        <f t="shared" si="1"/>
        <v>0</v>
      </c>
    </row>
    <row r="11" spans="4:11" ht="15" customHeight="1">
      <c r="D11" s="7" t="s">
        <v>43</v>
      </c>
      <c r="E11" s="7" t="s">
        <v>23</v>
      </c>
      <c r="F11" s="8" t="s">
        <v>42</v>
      </c>
      <c r="G11" s="19"/>
      <c r="H11" s="14">
        <v>0.75</v>
      </c>
      <c r="I11" s="16">
        <f t="shared" si="0"/>
        <v>0</v>
      </c>
      <c r="J11" s="16">
        <v>0.92</v>
      </c>
      <c r="K11" s="30">
        <f t="shared" si="1"/>
        <v>0</v>
      </c>
    </row>
    <row r="12" spans="4:11" ht="15" customHeight="1">
      <c r="D12" s="7" t="s">
        <v>44</v>
      </c>
      <c r="E12" s="7" t="s">
        <v>23</v>
      </c>
      <c r="F12" s="8" t="s">
        <v>42</v>
      </c>
      <c r="G12" s="19"/>
      <c r="H12" s="14">
        <v>0.75</v>
      </c>
      <c r="I12" s="16">
        <f t="shared" si="0"/>
        <v>0</v>
      </c>
      <c r="J12" s="16">
        <v>0.92</v>
      </c>
      <c r="K12" s="30">
        <f t="shared" si="1"/>
        <v>0</v>
      </c>
    </row>
    <row r="13" spans="4:11" ht="15" customHeight="1">
      <c r="D13" s="5" t="s">
        <v>150</v>
      </c>
      <c r="E13" s="7" t="s">
        <v>31</v>
      </c>
      <c r="F13" s="8" t="s">
        <v>39</v>
      </c>
      <c r="G13" s="18"/>
      <c r="H13" s="14">
        <v>2.16</v>
      </c>
      <c r="I13" s="16">
        <f t="shared" si="0"/>
        <v>0</v>
      </c>
      <c r="J13" s="16">
        <v>2.57</v>
      </c>
      <c r="K13" s="30">
        <f>(I13*1.05)</f>
        <v>0</v>
      </c>
    </row>
    <row r="14" spans="4:11" ht="15" customHeight="1">
      <c r="D14" s="22" t="s">
        <v>76</v>
      </c>
      <c r="E14" s="7" t="s">
        <v>24</v>
      </c>
      <c r="F14" s="8" t="s">
        <v>39</v>
      </c>
      <c r="G14" s="20"/>
      <c r="H14" s="14">
        <v>0.45</v>
      </c>
      <c r="I14" s="16">
        <f t="shared" si="0"/>
        <v>0</v>
      </c>
      <c r="J14" s="16">
        <v>0.55000000000000004</v>
      </c>
      <c r="K14" s="30">
        <f t="shared" ref="K14:K54" si="2">(I14*1.22)</f>
        <v>0</v>
      </c>
    </row>
    <row r="15" spans="4:11" ht="15" customHeight="1">
      <c r="D15" s="9" t="s">
        <v>45</v>
      </c>
      <c r="E15" s="7" t="s">
        <v>25</v>
      </c>
      <c r="F15" s="8" t="s">
        <v>39</v>
      </c>
      <c r="G15" s="18"/>
      <c r="H15" s="14">
        <v>1.6</v>
      </c>
      <c r="I15" s="16">
        <f t="shared" si="0"/>
        <v>0</v>
      </c>
      <c r="J15" s="16">
        <v>1.95</v>
      </c>
      <c r="K15" s="30">
        <f t="shared" si="2"/>
        <v>0</v>
      </c>
    </row>
    <row r="16" spans="4:11" ht="15" customHeight="1">
      <c r="D16" s="5" t="s">
        <v>46</v>
      </c>
      <c r="E16" s="7" t="s">
        <v>21</v>
      </c>
      <c r="F16" s="6" t="s">
        <v>42</v>
      </c>
      <c r="G16" s="19"/>
      <c r="H16" s="14">
        <v>0.81</v>
      </c>
      <c r="I16" s="16">
        <f t="shared" si="0"/>
        <v>0</v>
      </c>
      <c r="J16" s="16">
        <v>0.99</v>
      </c>
      <c r="K16" s="30">
        <f t="shared" si="2"/>
        <v>0</v>
      </c>
    </row>
    <row r="17" spans="4:11" ht="15" customHeight="1">
      <c r="D17" s="22" t="s">
        <v>77</v>
      </c>
      <c r="E17" s="7" t="s">
        <v>21</v>
      </c>
      <c r="F17" s="10" t="s">
        <v>42</v>
      </c>
      <c r="G17" s="18"/>
      <c r="H17" s="14">
        <v>0.47</v>
      </c>
      <c r="I17" s="16">
        <f t="shared" si="0"/>
        <v>0</v>
      </c>
      <c r="J17" s="16">
        <v>0.56999999999999995</v>
      </c>
      <c r="K17" s="30">
        <f t="shared" si="2"/>
        <v>0</v>
      </c>
    </row>
    <row r="18" spans="4:11" ht="15" customHeight="1">
      <c r="D18" s="11" t="s">
        <v>20</v>
      </c>
      <c r="E18" s="12" t="s">
        <v>113</v>
      </c>
      <c r="F18" s="10" t="s">
        <v>42</v>
      </c>
      <c r="G18" s="18"/>
      <c r="H18" s="14">
        <v>3.84</v>
      </c>
      <c r="I18" s="16">
        <f t="shared" si="0"/>
        <v>0</v>
      </c>
      <c r="J18" s="16">
        <v>4.68</v>
      </c>
      <c r="K18" s="30">
        <f t="shared" si="2"/>
        <v>0</v>
      </c>
    </row>
    <row r="19" spans="4:11" ht="15" customHeight="1">
      <c r="D19" s="11" t="s">
        <v>47</v>
      </c>
      <c r="E19" s="7" t="s">
        <v>48</v>
      </c>
      <c r="F19" s="10" t="s">
        <v>42</v>
      </c>
      <c r="G19" s="19"/>
      <c r="H19" s="14">
        <v>4.3</v>
      </c>
      <c r="I19" s="16">
        <f t="shared" si="0"/>
        <v>0</v>
      </c>
      <c r="J19" s="16">
        <v>5.25</v>
      </c>
      <c r="K19" s="30">
        <f t="shared" si="2"/>
        <v>0</v>
      </c>
    </row>
    <row r="20" spans="4:11" ht="15" customHeight="1">
      <c r="D20" s="5" t="s">
        <v>127</v>
      </c>
      <c r="E20" s="7" t="s">
        <v>29</v>
      </c>
      <c r="F20" s="10" t="s">
        <v>42</v>
      </c>
      <c r="G20" s="21"/>
      <c r="H20" s="14">
        <v>4.4800000000000004</v>
      </c>
      <c r="I20" s="16">
        <f t="shared" si="0"/>
        <v>0</v>
      </c>
      <c r="J20" s="16">
        <v>4.47</v>
      </c>
      <c r="K20" s="30">
        <f t="shared" si="2"/>
        <v>0</v>
      </c>
    </row>
    <row r="21" spans="4:11" ht="15" customHeight="1">
      <c r="D21" s="7" t="s">
        <v>49</v>
      </c>
      <c r="E21" s="7" t="s">
        <v>21</v>
      </c>
      <c r="F21" s="10" t="s">
        <v>42</v>
      </c>
      <c r="G21" s="18"/>
      <c r="H21" s="14">
        <v>1.28</v>
      </c>
      <c r="I21" s="16">
        <f t="shared" si="0"/>
        <v>0</v>
      </c>
      <c r="J21" s="16">
        <v>1.56</v>
      </c>
      <c r="K21" s="30">
        <f t="shared" si="2"/>
        <v>0</v>
      </c>
    </row>
    <row r="22" spans="4:11" ht="15" customHeight="1">
      <c r="D22" s="9" t="s">
        <v>4</v>
      </c>
      <c r="E22" s="12" t="s">
        <v>114</v>
      </c>
      <c r="F22" s="10" t="s">
        <v>42</v>
      </c>
      <c r="G22" s="18"/>
      <c r="H22" s="14">
        <v>3.04</v>
      </c>
      <c r="I22" s="16">
        <f t="shared" si="0"/>
        <v>0</v>
      </c>
      <c r="J22" s="16">
        <v>3.71</v>
      </c>
      <c r="K22" s="30">
        <f t="shared" si="2"/>
        <v>0</v>
      </c>
    </row>
    <row r="23" spans="4:11" ht="15" customHeight="1">
      <c r="D23" s="7" t="s">
        <v>5</v>
      </c>
      <c r="E23" s="12" t="s">
        <v>115</v>
      </c>
      <c r="F23" s="10" t="s">
        <v>42</v>
      </c>
      <c r="G23" s="21"/>
      <c r="H23" s="14">
        <v>23.5</v>
      </c>
      <c r="I23" s="16">
        <f t="shared" si="0"/>
        <v>0</v>
      </c>
      <c r="J23" s="16">
        <v>28.67</v>
      </c>
      <c r="K23" s="30">
        <f t="shared" si="2"/>
        <v>0</v>
      </c>
    </row>
    <row r="24" spans="4:11" ht="15" customHeight="1">
      <c r="D24" s="7" t="s">
        <v>50</v>
      </c>
      <c r="E24" s="12" t="s">
        <v>116</v>
      </c>
      <c r="F24" s="6" t="s">
        <v>42</v>
      </c>
      <c r="G24" s="20" t="s">
        <v>137</v>
      </c>
      <c r="H24" s="14">
        <v>1.32</v>
      </c>
      <c r="I24" s="16">
        <f t="shared" si="0"/>
        <v>21.12</v>
      </c>
      <c r="J24" s="16">
        <v>1.61</v>
      </c>
      <c r="K24" s="30">
        <f t="shared" si="2"/>
        <v>25.766400000000001</v>
      </c>
    </row>
    <row r="25" spans="4:11" ht="15" customHeight="1">
      <c r="D25" s="7" t="s">
        <v>6</v>
      </c>
      <c r="E25" s="5" t="s">
        <v>120</v>
      </c>
      <c r="F25" s="6" t="s">
        <v>42</v>
      </c>
      <c r="G25" s="18"/>
      <c r="H25" s="14">
        <v>0.47</v>
      </c>
      <c r="I25" s="16">
        <f t="shared" si="0"/>
        <v>0</v>
      </c>
      <c r="J25" s="16">
        <v>0.56999999999999995</v>
      </c>
      <c r="K25" s="30">
        <f t="shared" si="2"/>
        <v>0</v>
      </c>
    </row>
    <row r="26" spans="4:11" ht="15" customHeight="1">
      <c r="D26" s="7" t="s">
        <v>7</v>
      </c>
      <c r="E26" s="12" t="s">
        <v>114</v>
      </c>
      <c r="F26" s="10" t="s">
        <v>42</v>
      </c>
      <c r="G26" s="19"/>
      <c r="H26" s="14">
        <v>2.2200000000000002</v>
      </c>
      <c r="I26" s="16">
        <f t="shared" si="0"/>
        <v>0</v>
      </c>
      <c r="J26" s="16">
        <v>2.71</v>
      </c>
      <c r="K26" s="30">
        <f t="shared" si="2"/>
        <v>0</v>
      </c>
    </row>
    <row r="27" spans="4:11" ht="15" customHeight="1">
      <c r="D27" s="12" t="s">
        <v>8</v>
      </c>
      <c r="E27" s="7" t="s">
        <v>27</v>
      </c>
      <c r="F27" s="8" t="s">
        <v>42</v>
      </c>
      <c r="G27" s="21">
        <v>10</v>
      </c>
      <c r="H27" s="14">
        <v>1.1399999999999999</v>
      </c>
      <c r="I27" s="16">
        <f t="shared" si="0"/>
        <v>11.399999999999999</v>
      </c>
      <c r="J27" s="16">
        <v>1.39</v>
      </c>
      <c r="K27" s="30">
        <f t="shared" si="2"/>
        <v>13.907999999999998</v>
      </c>
    </row>
    <row r="28" spans="4:11" ht="15" customHeight="1">
      <c r="D28" s="31" t="s">
        <v>125</v>
      </c>
      <c r="E28" s="7" t="s">
        <v>28</v>
      </c>
      <c r="F28" s="8" t="s">
        <v>42</v>
      </c>
      <c r="G28" s="20" t="s">
        <v>103</v>
      </c>
      <c r="H28" s="14">
        <v>3.07</v>
      </c>
      <c r="I28" s="16">
        <f t="shared" si="0"/>
        <v>36.839999999999996</v>
      </c>
      <c r="J28" s="16">
        <v>3.75</v>
      </c>
      <c r="K28" s="30">
        <f t="shared" si="2"/>
        <v>44.944799999999994</v>
      </c>
    </row>
    <row r="29" spans="4:11" ht="15" customHeight="1">
      <c r="D29" s="9" t="s">
        <v>51</v>
      </c>
      <c r="E29" s="7" t="s">
        <v>26</v>
      </c>
      <c r="F29" s="10" t="s">
        <v>42</v>
      </c>
      <c r="G29" s="21"/>
      <c r="H29" s="14">
        <v>1.07</v>
      </c>
      <c r="I29" s="16">
        <f t="shared" si="0"/>
        <v>0</v>
      </c>
      <c r="J29" s="16">
        <v>1.31</v>
      </c>
      <c r="K29" s="30">
        <f t="shared" si="2"/>
        <v>0</v>
      </c>
    </row>
    <row r="30" spans="4:11" ht="15" customHeight="1">
      <c r="D30" s="22" t="s">
        <v>78</v>
      </c>
      <c r="E30" s="7" t="s">
        <v>29</v>
      </c>
      <c r="F30" s="10" t="s">
        <v>42</v>
      </c>
      <c r="G30" s="21">
        <v>10</v>
      </c>
      <c r="H30" s="14">
        <v>4.8</v>
      </c>
      <c r="I30" s="16">
        <f t="shared" si="0"/>
        <v>48</v>
      </c>
      <c r="J30" s="16">
        <v>5.86</v>
      </c>
      <c r="K30" s="30">
        <f t="shared" si="2"/>
        <v>58.56</v>
      </c>
    </row>
    <row r="31" spans="4:11" ht="15" customHeight="1">
      <c r="D31" s="5" t="s">
        <v>139</v>
      </c>
      <c r="E31" s="7" t="s">
        <v>21</v>
      </c>
      <c r="F31" s="10" t="s">
        <v>42</v>
      </c>
      <c r="G31" s="34"/>
      <c r="H31" s="14">
        <v>1.95</v>
      </c>
      <c r="I31" s="16">
        <f t="shared" si="0"/>
        <v>0</v>
      </c>
      <c r="J31" s="16">
        <v>11.88</v>
      </c>
      <c r="K31" s="30">
        <f t="shared" si="2"/>
        <v>0</v>
      </c>
    </row>
    <row r="32" spans="4:11" ht="15" customHeight="1">
      <c r="D32" s="7" t="s">
        <v>52</v>
      </c>
      <c r="E32" s="7" t="s">
        <v>21</v>
      </c>
      <c r="F32" s="10" t="s">
        <v>42</v>
      </c>
      <c r="G32" s="18"/>
      <c r="H32" s="14">
        <v>5.5</v>
      </c>
      <c r="I32" s="16">
        <f t="shared" si="0"/>
        <v>0</v>
      </c>
      <c r="J32" s="16">
        <v>6.7</v>
      </c>
      <c r="K32" s="30">
        <f t="shared" si="2"/>
        <v>0</v>
      </c>
    </row>
    <row r="33" spans="1:234" ht="15" customHeight="1">
      <c r="D33" s="7" t="s">
        <v>53</v>
      </c>
      <c r="E33" s="7" t="s">
        <v>21</v>
      </c>
      <c r="F33" s="10" t="s">
        <v>42</v>
      </c>
      <c r="G33" s="21"/>
      <c r="H33" s="14">
        <v>0.64</v>
      </c>
      <c r="I33" s="16">
        <f t="shared" si="0"/>
        <v>0</v>
      </c>
      <c r="J33" s="16">
        <v>0.78</v>
      </c>
      <c r="K33" s="30">
        <f t="shared" si="2"/>
        <v>0</v>
      </c>
    </row>
    <row r="34" spans="1:234" ht="15" customHeight="1">
      <c r="D34" s="22" t="s">
        <v>81</v>
      </c>
      <c r="E34" s="9" t="s">
        <v>21</v>
      </c>
      <c r="F34" s="10" t="s">
        <v>42</v>
      </c>
      <c r="G34" s="21"/>
      <c r="H34" s="14">
        <v>2.19</v>
      </c>
      <c r="I34" s="16">
        <f t="shared" si="0"/>
        <v>0</v>
      </c>
      <c r="J34" s="16">
        <v>2.67</v>
      </c>
      <c r="K34" s="30">
        <f t="shared" si="2"/>
        <v>0</v>
      </c>
    </row>
    <row r="35" spans="1:234" ht="15" customHeight="1">
      <c r="D35" s="22" t="s">
        <v>82</v>
      </c>
      <c r="E35" s="7" t="s">
        <v>21</v>
      </c>
      <c r="F35" s="10" t="s">
        <v>42</v>
      </c>
      <c r="G35" s="18"/>
      <c r="H35" s="14">
        <v>0.75</v>
      </c>
      <c r="I35" s="16">
        <f t="shared" si="0"/>
        <v>0</v>
      </c>
      <c r="J35" s="16">
        <v>0.92</v>
      </c>
      <c r="K35" s="30">
        <f t="shared" si="2"/>
        <v>0</v>
      </c>
    </row>
    <row r="36" spans="1:234" ht="15" customHeight="1">
      <c r="D36" s="7" t="s">
        <v>9</v>
      </c>
      <c r="E36" s="7" t="s">
        <v>21</v>
      </c>
      <c r="F36" s="10" t="s">
        <v>42</v>
      </c>
      <c r="G36" s="20"/>
      <c r="H36" s="14">
        <v>1.44</v>
      </c>
      <c r="I36" s="16">
        <f t="shared" si="0"/>
        <v>0</v>
      </c>
      <c r="J36" s="16">
        <v>1.76</v>
      </c>
      <c r="K36" s="30">
        <f t="shared" si="2"/>
        <v>0</v>
      </c>
    </row>
    <row r="37" spans="1:234" ht="15" customHeight="1">
      <c r="D37" s="9" t="s">
        <v>54</v>
      </c>
      <c r="E37" s="7" t="s">
        <v>21</v>
      </c>
      <c r="F37" s="10" t="s">
        <v>42</v>
      </c>
      <c r="G37" s="18"/>
      <c r="H37" s="14">
        <v>3.2</v>
      </c>
      <c r="I37" s="16">
        <f t="shared" si="0"/>
        <v>0</v>
      </c>
      <c r="J37" s="16">
        <v>3.9</v>
      </c>
      <c r="K37" s="30">
        <f t="shared" si="2"/>
        <v>0</v>
      </c>
    </row>
    <row r="38" spans="1:234" ht="15" customHeight="1">
      <c r="D38" s="9" t="s">
        <v>55</v>
      </c>
      <c r="E38" s="7" t="s">
        <v>21</v>
      </c>
      <c r="F38" s="10" t="s">
        <v>42</v>
      </c>
      <c r="G38" s="20"/>
      <c r="H38" s="14">
        <v>1.01</v>
      </c>
      <c r="I38" s="16">
        <f t="shared" si="0"/>
        <v>0</v>
      </c>
      <c r="J38" s="16">
        <v>1.23</v>
      </c>
      <c r="K38" s="30">
        <f t="shared" si="2"/>
        <v>0</v>
      </c>
    </row>
    <row r="39" spans="1:234" ht="15" customHeight="1">
      <c r="D39" s="22" t="s">
        <v>85</v>
      </c>
      <c r="E39" s="7" t="s">
        <v>21</v>
      </c>
      <c r="F39" s="10" t="s">
        <v>42</v>
      </c>
      <c r="G39" s="21"/>
      <c r="H39" s="14">
        <v>4.93</v>
      </c>
      <c r="I39" s="16">
        <f t="shared" si="0"/>
        <v>0</v>
      </c>
      <c r="J39" s="16">
        <v>6.01</v>
      </c>
      <c r="K39" s="30">
        <f t="shared" si="2"/>
        <v>0</v>
      </c>
    </row>
    <row r="40" spans="1:234" ht="15" customHeight="1">
      <c r="D40" s="22" t="s">
        <v>83</v>
      </c>
      <c r="E40" s="7" t="s">
        <v>56</v>
      </c>
      <c r="F40" s="10" t="s">
        <v>42</v>
      </c>
      <c r="G40" s="20"/>
      <c r="H40" s="14">
        <v>0.89</v>
      </c>
      <c r="I40" s="16">
        <f t="shared" si="0"/>
        <v>0</v>
      </c>
      <c r="J40" s="16">
        <v>1.0900000000000001</v>
      </c>
      <c r="K40" s="30">
        <f t="shared" si="2"/>
        <v>0</v>
      </c>
    </row>
    <row r="41" spans="1:234" ht="15" customHeight="1">
      <c r="D41" s="7" t="s">
        <v>57</v>
      </c>
      <c r="E41" s="7" t="s">
        <v>21</v>
      </c>
      <c r="F41" s="10" t="s">
        <v>42</v>
      </c>
      <c r="G41" s="19"/>
      <c r="H41" s="14">
        <v>0.75</v>
      </c>
      <c r="I41" s="16">
        <f t="shared" si="0"/>
        <v>0</v>
      </c>
      <c r="J41" s="16">
        <v>0.92</v>
      </c>
      <c r="K41" s="30">
        <f t="shared" si="2"/>
        <v>0</v>
      </c>
    </row>
    <row r="42" spans="1:234" ht="15" customHeight="1">
      <c r="D42" s="7" t="s">
        <v>10</v>
      </c>
      <c r="E42" s="7" t="s">
        <v>21</v>
      </c>
      <c r="F42" s="10" t="s">
        <v>42</v>
      </c>
      <c r="G42" s="20"/>
      <c r="H42" s="14">
        <v>1.6</v>
      </c>
      <c r="I42" s="16">
        <f t="shared" si="0"/>
        <v>0</v>
      </c>
      <c r="J42" s="16">
        <v>1.95</v>
      </c>
      <c r="K42" s="30">
        <f t="shared" si="2"/>
        <v>0</v>
      </c>
    </row>
    <row r="43" spans="1:234" ht="15" customHeight="1">
      <c r="D43" s="7" t="s">
        <v>58</v>
      </c>
      <c r="E43" s="7" t="s">
        <v>21</v>
      </c>
      <c r="F43" s="10" t="s">
        <v>42</v>
      </c>
      <c r="G43" s="18"/>
      <c r="H43" s="14">
        <v>7.28</v>
      </c>
      <c r="I43" s="16">
        <f t="shared" si="0"/>
        <v>0</v>
      </c>
      <c r="J43" s="16">
        <v>8.8800000000000008</v>
      </c>
      <c r="K43" s="30">
        <f t="shared" si="2"/>
        <v>0</v>
      </c>
    </row>
    <row r="44" spans="1:234" ht="15" customHeight="1">
      <c r="D44" s="12" t="s">
        <v>126</v>
      </c>
      <c r="E44" s="7" t="s">
        <v>21</v>
      </c>
      <c r="F44" s="10" t="s">
        <v>42</v>
      </c>
      <c r="G44" s="20"/>
      <c r="H44" s="14">
        <v>2.0299999999999998</v>
      </c>
      <c r="I44" s="16">
        <f t="shared" si="0"/>
        <v>0</v>
      </c>
      <c r="J44" s="16">
        <v>2.48</v>
      </c>
      <c r="K44" s="30">
        <f t="shared" si="2"/>
        <v>0</v>
      </c>
    </row>
    <row r="45" spans="1:234" ht="15" customHeight="1">
      <c r="D45" s="23" t="s">
        <v>84</v>
      </c>
      <c r="E45" s="7" t="s">
        <v>21</v>
      </c>
      <c r="F45" s="10" t="s">
        <v>42</v>
      </c>
      <c r="G45" s="20"/>
      <c r="H45" s="14">
        <v>4.93</v>
      </c>
      <c r="I45" s="16">
        <f t="shared" si="0"/>
        <v>0</v>
      </c>
      <c r="J45" s="16">
        <v>6.01</v>
      </c>
      <c r="K45" s="30">
        <f t="shared" si="2"/>
        <v>0</v>
      </c>
    </row>
    <row r="46" spans="1:234" ht="15" customHeight="1">
      <c r="A46" s="2"/>
      <c r="B46" s="2"/>
      <c r="C46" s="2"/>
      <c r="D46" s="22" t="s">
        <v>86</v>
      </c>
      <c r="E46" s="7" t="s">
        <v>21</v>
      </c>
      <c r="F46" s="10" t="s">
        <v>42</v>
      </c>
      <c r="G46" s="20"/>
      <c r="H46" s="14">
        <v>3.3</v>
      </c>
      <c r="I46" s="16">
        <f t="shared" si="0"/>
        <v>0</v>
      </c>
      <c r="J46" s="16">
        <v>4.03</v>
      </c>
      <c r="K46" s="30">
        <f t="shared" si="2"/>
        <v>0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</row>
    <row r="47" spans="1:234" ht="15" customHeight="1">
      <c r="D47" s="5" t="s">
        <v>134</v>
      </c>
      <c r="E47" s="7" t="s">
        <v>21</v>
      </c>
      <c r="F47" s="10" t="s">
        <v>42</v>
      </c>
      <c r="G47" s="20"/>
      <c r="H47" s="14">
        <v>3.05</v>
      </c>
      <c r="I47" s="16">
        <f t="shared" si="0"/>
        <v>0</v>
      </c>
      <c r="J47" s="41">
        <v>3.72</v>
      </c>
      <c r="K47" s="30">
        <f t="shared" si="2"/>
        <v>0</v>
      </c>
    </row>
    <row r="48" spans="1:234" ht="15" customHeight="1">
      <c r="D48" s="22" t="s">
        <v>87</v>
      </c>
      <c r="E48" s="7" t="s">
        <v>21</v>
      </c>
      <c r="F48" s="10" t="s">
        <v>42</v>
      </c>
      <c r="G48" s="19"/>
      <c r="H48" s="14">
        <v>4.32</v>
      </c>
      <c r="I48" s="16">
        <f t="shared" si="0"/>
        <v>0</v>
      </c>
      <c r="J48" s="16">
        <v>5.27</v>
      </c>
      <c r="K48" s="30">
        <f t="shared" si="2"/>
        <v>0</v>
      </c>
    </row>
    <row r="49" spans="1:234" ht="15" customHeight="1">
      <c r="D49" s="7" t="s">
        <v>11</v>
      </c>
      <c r="E49" s="7" t="s">
        <v>21</v>
      </c>
      <c r="F49" s="10" t="s">
        <v>42</v>
      </c>
      <c r="G49" s="19"/>
      <c r="H49" s="14">
        <v>2.44</v>
      </c>
      <c r="I49" s="16">
        <f t="shared" si="0"/>
        <v>0</v>
      </c>
      <c r="J49" s="16">
        <v>2.98</v>
      </c>
      <c r="K49" s="30">
        <f t="shared" si="2"/>
        <v>0</v>
      </c>
    </row>
    <row r="50" spans="1:234" ht="15" customHeight="1">
      <c r="D50" s="22" t="s">
        <v>79</v>
      </c>
      <c r="E50" s="7" t="s">
        <v>21</v>
      </c>
      <c r="F50" s="10" t="s">
        <v>42</v>
      </c>
      <c r="G50" s="18"/>
      <c r="H50" s="14">
        <v>0.56000000000000005</v>
      </c>
      <c r="I50" s="16">
        <f t="shared" si="0"/>
        <v>0</v>
      </c>
      <c r="J50" s="16">
        <v>0.68</v>
      </c>
      <c r="K50" s="30">
        <f t="shared" si="2"/>
        <v>0</v>
      </c>
    </row>
    <row r="51" spans="1:234" ht="15" customHeight="1">
      <c r="D51" s="7" t="s">
        <v>12</v>
      </c>
      <c r="E51" s="7" t="s">
        <v>21</v>
      </c>
      <c r="F51" s="10" t="s">
        <v>42</v>
      </c>
      <c r="G51" s="20"/>
      <c r="H51" s="14">
        <v>1.87</v>
      </c>
      <c r="I51" s="16">
        <f t="shared" si="0"/>
        <v>0</v>
      </c>
      <c r="J51" s="16">
        <v>2.2799999999999998</v>
      </c>
      <c r="K51" s="30">
        <f t="shared" si="2"/>
        <v>0</v>
      </c>
    </row>
    <row r="52" spans="1:234" ht="15" customHeight="1">
      <c r="D52" s="5" t="s">
        <v>59</v>
      </c>
      <c r="E52" s="7" t="s">
        <v>21</v>
      </c>
      <c r="F52" s="6" t="s">
        <v>42</v>
      </c>
      <c r="G52" s="19"/>
      <c r="H52" s="14">
        <v>7.25</v>
      </c>
      <c r="I52" s="16">
        <f t="shared" si="0"/>
        <v>0</v>
      </c>
      <c r="J52" s="16">
        <v>8.85</v>
      </c>
      <c r="K52" s="30">
        <f t="shared" si="2"/>
        <v>0</v>
      </c>
    </row>
    <row r="53" spans="1:234" ht="15" customHeight="1">
      <c r="A53" s="2"/>
      <c r="B53" s="2"/>
      <c r="C53" s="2"/>
      <c r="D53" s="5" t="s">
        <v>105</v>
      </c>
      <c r="E53" s="5" t="s">
        <v>140</v>
      </c>
      <c r="F53" s="10" t="s">
        <v>42</v>
      </c>
      <c r="G53" s="19"/>
      <c r="H53" s="14">
        <v>3.43</v>
      </c>
      <c r="I53" s="16">
        <f t="shared" si="0"/>
        <v>0</v>
      </c>
      <c r="J53" s="16">
        <v>4.18</v>
      </c>
      <c r="K53" s="30">
        <f t="shared" si="2"/>
        <v>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</row>
    <row r="54" spans="1:234" ht="15" customHeight="1">
      <c r="D54" s="7" t="s">
        <v>13</v>
      </c>
      <c r="E54" s="7" t="s">
        <v>21</v>
      </c>
      <c r="F54" s="10" t="s">
        <v>42</v>
      </c>
      <c r="G54" s="19"/>
      <c r="H54" s="14">
        <v>4.4400000000000004</v>
      </c>
      <c r="I54" s="16">
        <f t="shared" si="0"/>
        <v>0</v>
      </c>
      <c r="J54" s="16">
        <v>5.42</v>
      </c>
      <c r="K54" s="30">
        <f t="shared" si="2"/>
        <v>0</v>
      </c>
    </row>
    <row r="55" spans="1:234" ht="15" customHeight="1">
      <c r="A55" s="2"/>
      <c r="B55" s="2"/>
      <c r="C55" s="2"/>
      <c r="D55" s="5" t="s">
        <v>106</v>
      </c>
      <c r="E55" s="7" t="s">
        <v>21</v>
      </c>
      <c r="F55" s="10" t="s">
        <v>42</v>
      </c>
      <c r="G55" s="19"/>
      <c r="H55" s="14">
        <v>15.14</v>
      </c>
      <c r="I55" s="16">
        <f t="shared" ref="I55:I64" si="3">(G55*H55)</f>
        <v>0</v>
      </c>
      <c r="J55" s="16">
        <v>18.47</v>
      </c>
      <c r="K55" s="30">
        <f>(I55*1.22)</f>
        <v>0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</row>
    <row r="56" spans="1:234" ht="15" customHeight="1">
      <c r="D56" s="7" t="s">
        <v>60</v>
      </c>
      <c r="E56" s="12" t="s">
        <v>146</v>
      </c>
      <c r="F56" s="10" t="s">
        <v>42</v>
      </c>
      <c r="G56" s="20"/>
      <c r="H56" s="14">
        <v>28</v>
      </c>
      <c r="I56" s="16">
        <f t="shared" si="3"/>
        <v>0</v>
      </c>
      <c r="J56" s="16">
        <v>34.159999999999997</v>
      </c>
      <c r="K56" s="30">
        <f>(I56*1.22)</f>
        <v>0</v>
      </c>
    </row>
    <row r="57" spans="1:234" ht="15" customHeight="1">
      <c r="D57" s="7" t="s">
        <v>14</v>
      </c>
      <c r="E57" s="5" t="s">
        <v>147</v>
      </c>
      <c r="F57" s="8" t="s">
        <v>39</v>
      </c>
      <c r="G57" s="18"/>
      <c r="H57" s="14">
        <v>1.36</v>
      </c>
      <c r="I57" s="16">
        <f t="shared" si="3"/>
        <v>0</v>
      </c>
      <c r="J57" s="16">
        <v>1.66</v>
      </c>
      <c r="K57" s="30">
        <f>(I57*1.22)</f>
        <v>0</v>
      </c>
    </row>
    <row r="58" spans="1:234" ht="15" customHeight="1">
      <c r="D58" s="5" t="s">
        <v>61</v>
      </c>
      <c r="E58" s="12" t="s">
        <v>21</v>
      </c>
      <c r="F58" s="10" t="s">
        <v>42</v>
      </c>
      <c r="G58" s="20"/>
      <c r="H58" s="14">
        <v>0.96</v>
      </c>
      <c r="I58" s="16">
        <f t="shared" si="3"/>
        <v>0</v>
      </c>
      <c r="J58" s="16">
        <v>1.17</v>
      </c>
      <c r="K58" s="30">
        <f>(I58*1.22)</f>
        <v>0</v>
      </c>
    </row>
    <row r="59" spans="1:234" ht="15" customHeight="1">
      <c r="D59" s="5" t="s">
        <v>62</v>
      </c>
      <c r="E59" s="22" t="s">
        <v>148</v>
      </c>
      <c r="F59" s="6" t="s">
        <v>39</v>
      </c>
      <c r="G59" s="20"/>
      <c r="H59" s="14">
        <v>1.25</v>
      </c>
      <c r="I59" s="16">
        <f t="shared" si="3"/>
        <v>0</v>
      </c>
      <c r="J59" s="16">
        <v>1.53</v>
      </c>
      <c r="K59" s="30">
        <f>(I59*1.1)</f>
        <v>0</v>
      </c>
    </row>
    <row r="60" spans="1:234" ht="15" customHeight="1">
      <c r="D60" s="5" t="s">
        <v>63</v>
      </c>
      <c r="E60" s="5" t="s">
        <v>149</v>
      </c>
      <c r="F60" s="6" t="s">
        <v>35</v>
      </c>
      <c r="G60" s="18"/>
      <c r="H60" s="14">
        <v>33.799999999999997</v>
      </c>
      <c r="I60" s="16">
        <f t="shared" si="3"/>
        <v>0</v>
      </c>
      <c r="J60" s="16">
        <v>41.24</v>
      </c>
      <c r="K60" s="30">
        <f>(I60*1.22)</f>
        <v>0</v>
      </c>
    </row>
    <row r="61" spans="1:234" ht="15" customHeight="1">
      <c r="D61" s="5" t="s">
        <v>64</v>
      </c>
      <c r="E61" s="7" t="s">
        <v>26</v>
      </c>
      <c r="F61" s="6" t="s">
        <v>42</v>
      </c>
      <c r="G61" s="20"/>
      <c r="H61" s="14">
        <v>6.09</v>
      </c>
      <c r="I61" s="16">
        <f t="shared" si="3"/>
        <v>0</v>
      </c>
      <c r="J61" s="16">
        <v>7.43</v>
      </c>
      <c r="K61" s="30">
        <f>(I61*1.22)</f>
        <v>0</v>
      </c>
    </row>
    <row r="62" spans="1:234" ht="15" customHeight="1">
      <c r="D62" s="5" t="s">
        <v>65</v>
      </c>
      <c r="E62" s="7" t="s">
        <v>26</v>
      </c>
      <c r="F62" s="6" t="s">
        <v>42</v>
      </c>
      <c r="G62" s="20"/>
      <c r="H62" s="14">
        <v>4.17</v>
      </c>
      <c r="I62" s="16">
        <f t="shared" si="3"/>
        <v>0</v>
      </c>
      <c r="J62" s="16">
        <v>5.09</v>
      </c>
      <c r="K62" s="30">
        <f>(I62*1.22)</f>
        <v>0</v>
      </c>
    </row>
    <row r="63" spans="1:234" ht="15" customHeight="1">
      <c r="D63" s="12" t="s">
        <v>73</v>
      </c>
      <c r="E63" s="7" t="s">
        <v>21</v>
      </c>
      <c r="F63" s="6" t="s">
        <v>42</v>
      </c>
      <c r="G63" s="18"/>
      <c r="H63" s="14">
        <v>1.6</v>
      </c>
      <c r="I63" s="16">
        <f t="shared" si="3"/>
        <v>0</v>
      </c>
      <c r="J63" s="16">
        <v>1.95</v>
      </c>
      <c r="K63" s="30">
        <f>(I63*1.22)</f>
        <v>0</v>
      </c>
    </row>
    <row r="64" spans="1:234" ht="15" customHeight="1">
      <c r="D64" s="7" t="s">
        <v>15</v>
      </c>
      <c r="E64" s="7" t="s">
        <v>21</v>
      </c>
      <c r="F64" s="6" t="s">
        <v>42</v>
      </c>
      <c r="G64" s="20"/>
      <c r="H64" s="14">
        <v>1.84</v>
      </c>
      <c r="I64" s="16">
        <f t="shared" si="3"/>
        <v>0</v>
      </c>
      <c r="J64" s="16">
        <v>2.2400000000000002</v>
      </c>
      <c r="K64" s="30">
        <f>(I64*1.22)</f>
        <v>0</v>
      </c>
    </row>
    <row r="65" spans="1:234" ht="15" customHeight="1">
      <c r="D65" s="5" t="s">
        <v>66</v>
      </c>
      <c r="E65" s="5" t="s">
        <v>80</v>
      </c>
      <c r="F65" s="6" t="s">
        <v>35</v>
      </c>
      <c r="H65" s="14">
        <v>30.9</v>
      </c>
      <c r="I65" s="16">
        <f>(G65*H65)</f>
        <v>0</v>
      </c>
      <c r="J65" s="16">
        <v>37.700000000000003</v>
      </c>
      <c r="K65" s="30">
        <f>(I65*1.05)</f>
        <v>0</v>
      </c>
    </row>
    <row r="66" spans="1:234" ht="15" customHeight="1">
      <c r="D66" s="5" t="s">
        <v>104</v>
      </c>
      <c r="E66" s="7" t="s">
        <v>31</v>
      </c>
      <c r="F66" s="6" t="s">
        <v>39</v>
      </c>
      <c r="G66" s="20" t="s">
        <v>97</v>
      </c>
      <c r="H66" s="14">
        <v>2.16</v>
      </c>
      <c r="I66" s="16">
        <f>(G66*H66)</f>
        <v>4.32</v>
      </c>
      <c r="J66" s="16">
        <v>2.27</v>
      </c>
      <c r="K66" s="30">
        <f t="shared" ref="K66:K79" si="4">(I66*1.22)</f>
        <v>5.2704000000000004</v>
      </c>
    </row>
    <row r="67" spans="1:234" ht="15" customHeight="1">
      <c r="D67" s="7" t="s">
        <v>16</v>
      </c>
      <c r="E67" s="7" t="s">
        <v>30</v>
      </c>
      <c r="F67" s="6" t="s">
        <v>42</v>
      </c>
      <c r="G67" s="20"/>
      <c r="H67" s="14">
        <v>0.66</v>
      </c>
      <c r="I67" s="16">
        <f t="shared" ref="I67:I72" si="5">(G68*H67)</f>
        <v>0</v>
      </c>
      <c r="J67" s="16">
        <v>0.81</v>
      </c>
      <c r="K67" s="30">
        <f t="shared" si="4"/>
        <v>0</v>
      </c>
    </row>
    <row r="68" spans="1:234" ht="15" customHeight="1">
      <c r="D68" s="7" t="s">
        <v>17</v>
      </c>
      <c r="E68" s="7" t="s">
        <v>30</v>
      </c>
      <c r="F68" s="6" t="s">
        <v>42</v>
      </c>
      <c r="G68" s="18"/>
      <c r="H68" s="14">
        <v>7.68</v>
      </c>
      <c r="I68" s="16">
        <f t="shared" si="5"/>
        <v>0</v>
      </c>
      <c r="J68" s="16">
        <v>9.3699999999999992</v>
      </c>
      <c r="K68" s="30">
        <f t="shared" si="4"/>
        <v>0</v>
      </c>
    </row>
    <row r="69" spans="1:234" ht="15" customHeight="1">
      <c r="D69" s="12" t="s">
        <v>119</v>
      </c>
      <c r="E69" s="7" t="s">
        <v>21</v>
      </c>
      <c r="F69" s="6" t="s">
        <v>42</v>
      </c>
      <c r="G69" s="18"/>
      <c r="H69" s="14">
        <v>1.28</v>
      </c>
      <c r="I69" s="16">
        <f t="shared" si="5"/>
        <v>0</v>
      </c>
      <c r="J69" s="16">
        <v>1.56</v>
      </c>
      <c r="K69" s="30">
        <f t="shared" si="4"/>
        <v>0</v>
      </c>
    </row>
    <row r="70" spans="1:234" ht="15" customHeight="1">
      <c r="D70" s="7" t="s">
        <v>18</v>
      </c>
      <c r="E70" s="5" t="s">
        <v>30</v>
      </c>
      <c r="F70" s="6" t="s">
        <v>42</v>
      </c>
      <c r="G70" s="19"/>
      <c r="H70" s="14">
        <v>0.4</v>
      </c>
      <c r="I70" s="16">
        <f t="shared" si="5"/>
        <v>0</v>
      </c>
      <c r="J70" s="16">
        <v>0.49</v>
      </c>
      <c r="K70" s="30">
        <f t="shared" si="4"/>
        <v>0</v>
      </c>
    </row>
    <row r="71" spans="1:234" ht="15" customHeight="1">
      <c r="D71" s="7" t="s">
        <v>19</v>
      </c>
      <c r="E71" s="7" t="s">
        <v>30</v>
      </c>
      <c r="F71" s="6" t="s">
        <v>42</v>
      </c>
      <c r="G71" s="19"/>
      <c r="H71" s="14">
        <v>11.39</v>
      </c>
      <c r="I71" s="16">
        <f t="shared" si="5"/>
        <v>0</v>
      </c>
      <c r="J71" s="16">
        <v>13.9</v>
      </c>
      <c r="K71" s="30">
        <f t="shared" si="4"/>
        <v>0</v>
      </c>
    </row>
    <row r="72" spans="1:234" ht="15" customHeight="1">
      <c r="D72" s="5" t="s">
        <v>67</v>
      </c>
      <c r="E72" s="22" t="s">
        <v>128</v>
      </c>
      <c r="F72" s="6" t="s">
        <v>35</v>
      </c>
      <c r="G72" s="19"/>
      <c r="H72" s="14">
        <v>24.03</v>
      </c>
      <c r="I72" s="16">
        <f t="shared" si="5"/>
        <v>0</v>
      </c>
      <c r="J72" s="16">
        <v>29.32</v>
      </c>
      <c r="K72" s="30">
        <f t="shared" si="4"/>
        <v>0</v>
      </c>
    </row>
    <row r="73" spans="1:234" ht="15" customHeight="1">
      <c r="D73" s="5" t="s">
        <v>68</v>
      </c>
      <c r="E73" s="7" t="s">
        <v>30</v>
      </c>
      <c r="F73" s="6" t="s">
        <v>42</v>
      </c>
      <c r="G73" s="20"/>
      <c r="H73" s="14">
        <v>15.88</v>
      </c>
      <c r="I73" s="16">
        <f>(G73*H73)</f>
        <v>0</v>
      </c>
      <c r="J73" s="16">
        <v>19.37</v>
      </c>
      <c r="K73" s="30">
        <f t="shared" si="4"/>
        <v>0</v>
      </c>
    </row>
    <row r="74" spans="1:234" ht="15" customHeight="1">
      <c r="D74" s="13" t="s">
        <v>69</v>
      </c>
      <c r="E74" s="5" t="s">
        <v>89</v>
      </c>
      <c r="F74" s="6" t="s">
        <v>42</v>
      </c>
      <c r="G74" s="20" t="s">
        <v>103</v>
      </c>
      <c r="H74" s="14">
        <v>2.16</v>
      </c>
      <c r="I74" s="16">
        <f>(G74*H74)</f>
        <v>25.92</v>
      </c>
      <c r="J74" s="16">
        <v>2.64</v>
      </c>
      <c r="K74" s="30">
        <f t="shared" si="4"/>
        <v>31.622400000000003</v>
      </c>
    </row>
    <row r="75" spans="1:234" ht="15" customHeight="1">
      <c r="D75" s="13" t="s">
        <v>70</v>
      </c>
      <c r="E75" s="5" t="s">
        <v>71</v>
      </c>
      <c r="F75" s="6" t="s">
        <v>42</v>
      </c>
      <c r="G75" s="18"/>
      <c r="H75" s="14">
        <v>12.45</v>
      </c>
      <c r="I75" s="16">
        <f>(G76*H75)</f>
        <v>0</v>
      </c>
      <c r="J75" s="16">
        <v>15.19</v>
      </c>
      <c r="K75" s="30">
        <f t="shared" si="4"/>
        <v>0</v>
      </c>
    </row>
    <row r="76" spans="1:234" ht="15" customHeight="1">
      <c r="A76" s="2"/>
      <c r="B76" s="2"/>
      <c r="C76" s="2"/>
      <c r="D76" s="13" t="s">
        <v>107</v>
      </c>
      <c r="E76" s="5" t="s">
        <v>108</v>
      </c>
      <c r="F76" s="6" t="s">
        <v>42</v>
      </c>
      <c r="G76" s="20"/>
      <c r="H76" s="14">
        <v>2.64</v>
      </c>
      <c r="I76" s="16">
        <f>(G76*H76)</f>
        <v>0</v>
      </c>
      <c r="J76" s="16">
        <v>3.22</v>
      </c>
      <c r="K76" s="30">
        <f>(I76*1.05)</f>
        <v>0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</row>
    <row r="77" spans="1:234" ht="15" customHeight="1">
      <c r="A77" s="2"/>
      <c r="B77" s="2"/>
      <c r="C77" s="2"/>
      <c r="D77" s="13" t="s">
        <v>109</v>
      </c>
      <c r="E77" s="5"/>
      <c r="F77" s="6" t="s">
        <v>42</v>
      </c>
      <c r="G77" s="20"/>
      <c r="H77" s="14">
        <v>4.66</v>
      </c>
      <c r="I77" s="16">
        <f t="shared" ref="I77:I79" si="6">(G77*H77)</f>
        <v>0</v>
      </c>
      <c r="J77" s="16">
        <v>5.69</v>
      </c>
      <c r="K77" s="30">
        <f>(I77*1.05)</f>
        <v>0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</row>
    <row r="78" spans="1:234" ht="15" customHeight="1">
      <c r="A78" s="2"/>
      <c r="B78" s="2"/>
      <c r="C78" s="2"/>
      <c r="D78" s="13" t="s">
        <v>110</v>
      </c>
      <c r="E78" s="5"/>
      <c r="F78" s="6" t="s">
        <v>39</v>
      </c>
      <c r="G78" s="20"/>
      <c r="H78" s="14">
        <v>0.4</v>
      </c>
      <c r="I78" s="16">
        <f t="shared" si="6"/>
        <v>0</v>
      </c>
      <c r="J78" s="16">
        <v>0.49</v>
      </c>
      <c r="K78" s="30">
        <f t="shared" si="4"/>
        <v>0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</row>
    <row r="79" spans="1:234" ht="15" customHeight="1">
      <c r="A79" s="2"/>
      <c r="B79" s="2"/>
      <c r="C79" s="2"/>
      <c r="D79" s="13" t="s">
        <v>111</v>
      </c>
      <c r="E79" s="4"/>
      <c r="F79" s="40" t="s">
        <v>42</v>
      </c>
      <c r="G79" s="20"/>
      <c r="H79" s="32">
        <v>2.16</v>
      </c>
      <c r="I79" s="41">
        <f t="shared" si="6"/>
        <v>0</v>
      </c>
      <c r="J79" s="16">
        <v>2.64</v>
      </c>
      <c r="K79" s="42">
        <f t="shared" si="4"/>
        <v>0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</row>
    <row r="80" spans="1:234" ht="15" customHeight="1">
      <c r="D80" s="26" t="s">
        <v>93</v>
      </c>
      <c r="E80" s="28"/>
      <c r="F80" s="28"/>
      <c r="G80" s="28"/>
      <c r="H80" s="28"/>
      <c r="I80" s="38">
        <f>SUM(I4:I79)</f>
        <v>375.53</v>
      </c>
      <c r="J80" s="28"/>
      <c r="K80" s="37">
        <f>SUM(K4:K79)</f>
        <v>458.14659999999992</v>
      </c>
    </row>
  </sheetData>
  <mergeCells count="1">
    <mergeCell ref="D1:K2"/>
  </mergeCells>
  <pageMargins left="0.7" right="0.7" top="0.75" bottom="0.75" header="0.3" footer="0.3"/>
  <pageSetup paperSize="9" scale="65" orientation="portrait" r:id="rId1"/>
  <headerFooter>
    <oddFooter>&amp;C&amp;"Helvetica,Regular"&amp;11&amp;K000000&amp;P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R81"/>
  <sheetViews>
    <sheetView showGridLines="0" topLeftCell="A4" workbookViewId="0">
      <selection activeCell="D13" sqref="D13"/>
    </sheetView>
  </sheetViews>
  <sheetFormatPr defaultColWidth="8.85546875" defaultRowHeight="15" customHeight="1"/>
  <cols>
    <col min="1" max="3" width="8.85546875" style="2" customWidth="1"/>
    <col min="4" max="4" width="43.42578125" style="2" bestFit="1" customWidth="1"/>
    <col min="5" max="5" width="13.28515625" style="2" bestFit="1" customWidth="1"/>
    <col min="6" max="6" width="3.85546875" style="2" bestFit="1" customWidth="1"/>
    <col min="7" max="7" width="7.85546875" style="2" bestFit="1" customWidth="1"/>
    <col min="8" max="8" width="8.85546875" style="2" customWidth="1"/>
    <col min="9" max="9" width="20.85546875" style="2" bestFit="1" customWidth="1"/>
    <col min="10" max="10" width="13.28515625" style="2" bestFit="1" customWidth="1"/>
    <col min="11" max="11" width="13.42578125" style="2" bestFit="1" customWidth="1"/>
    <col min="12" max="225" width="8.85546875" style="2" customWidth="1"/>
  </cols>
  <sheetData>
    <row r="1" spans="4:226" ht="22.5" customHeight="1">
      <c r="D1" s="47" t="s">
        <v>90</v>
      </c>
      <c r="E1" s="48"/>
      <c r="F1" s="48"/>
      <c r="G1" s="48"/>
      <c r="H1" s="48"/>
      <c r="I1" s="48"/>
      <c r="J1" s="48"/>
      <c r="K1" s="49"/>
    </row>
    <row r="2" spans="4:226" ht="15" customHeight="1">
      <c r="D2" s="50"/>
      <c r="E2" s="51"/>
      <c r="F2" s="51"/>
      <c r="G2" s="51"/>
      <c r="H2" s="51"/>
      <c r="I2" s="51"/>
      <c r="J2" s="51"/>
      <c r="K2" s="52"/>
      <c r="HR2" s="2"/>
    </row>
    <row r="3" spans="4:226" ht="15" customHeight="1">
      <c r="D3" s="3" t="s">
        <v>0</v>
      </c>
      <c r="E3" s="3" t="s">
        <v>1</v>
      </c>
      <c r="F3" s="17" t="s">
        <v>72</v>
      </c>
      <c r="G3" s="17" t="s">
        <v>32</v>
      </c>
      <c r="H3" s="3" t="s">
        <v>2</v>
      </c>
      <c r="I3" s="3" t="s">
        <v>33</v>
      </c>
      <c r="J3" s="3" t="s">
        <v>3</v>
      </c>
      <c r="K3" s="29" t="s">
        <v>121</v>
      </c>
      <c r="HR3" s="2"/>
    </row>
    <row r="4" spans="4:226" ht="15" customHeight="1">
      <c r="D4" s="5" t="s">
        <v>34</v>
      </c>
      <c r="E4" s="12" t="s">
        <v>112</v>
      </c>
      <c r="F4" s="27" t="s">
        <v>39</v>
      </c>
      <c r="G4" s="20" t="s">
        <v>95</v>
      </c>
      <c r="H4" s="14">
        <v>4.3600000000000003</v>
      </c>
      <c r="I4" s="16">
        <f>(G4*H4)</f>
        <v>43.6</v>
      </c>
      <c r="J4" s="16">
        <v>5.32</v>
      </c>
      <c r="K4" s="30">
        <f>(I4*1.22)</f>
        <v>53.192</v>
      </c>
      <c r="HR4" s="2"/>
    </row>
    <row r="5" spans="4:226" ht="15" customHeight="1">
      <c r="D5" s="5" t="s">
        <v>36</v>
      </c>
      <c r="E5" s="12" t="s">
        <v>124</v>
      </c>
      <c r="F5" s="6" t="s">
        <v>35</v>
      </c>
      <c r="G5" s="20" t="s">
        <v>97</v>
      </c>
      <c r="H5" s="14">
        <v>19.57</v>
      </c>
      <c r="I5" s="16">
        <f t="shared" ref="I5:I38" si="0">(G5*H5)</f>
        <v>39.14</v>
      </c>
      <c r="J5" s="16">
        <v>23.88</v>
      </c>
      <c r="K5" s="30">
        <f t="shared" ref="K5:K12" si="1">(I5*1.22)</f>
        <v>47.750799999999998</v>
      </c>
      <c r="HR5" s="2"/>
    </row>
    <row r="6" spans="4:226" ht="15" customHeight="1">
      <c r="D6" s="7" t="s">
        <v>37</v>
      </c>
      <c r="E6" s="7" t="s">
        <v>38</v>
      </c>
      <c r="F6" s="8" t="s">
        <v>35</v>
      </c>
      <c r="G6" s="19"/>
      <c r="H6" s="14">
        <v>23.46</v>
      </c>
      <c r="I6" s="16">
        <f t="shared" si="0"/>
        <v>0</v>
      </c>
      <c r="J6" s="16">
        <v>28.62</v>
      </c>
      <c r="K6" s="30">
        <f t="shared" si="1"/>
        <v>0</v>
      </c>
      <c r="HR6" s="2"/>
    </row>
    <row r="7" spans="4:226" ht="15" customHeight="1">
      <c r="D7" s="22" t="s">
        <v>74</v>
      </c>
      <c r="E7" s="7" t="s">
        <v>22</v>
      </c>
      <c r="F7" s="8" t="s">
        <v>39</v>
      </c>
      <c r="G7" s="20"/>
      <c r="H7" s="15">
        <v>7.43</v>
      </c>
      <c r="I7" s="16">
        <f t="shared" si="0"/>
        <v>0</v>
      </c>
      <c r="J7" s="16">
        <v>9.52</v>
      </c>
      <c r="K7" s="30">
        <f t="shared" si="1"/>
        <v>0</v>
      </c>
      <c r="HR7" s="2"/>
    </row>
    <row r="8" spans="4:226" ht="15" customHeight="1">
      <c r="D8" s="22" t="s">
        <v>75</v>
      </c>
      <c r="E8" s="5" t="s">
        <v>123</v>
      </c>
      <c r="F8" s="8" t="s">
        <v>39</v>
      </c>
      <c r="G8" s="20"/>
      <c r="H8" s="14">
        <v>0.83</v>
      </c>
      <c r="I8" s="16">
        <f t="shared" si="0"/>
        <v>0</v>
      </c>
      <c r="J8" s="16">
        <v>1.01</v>
      </c>
      <c r="K8" s="30">
        <f t="shared" si="1"/>
        <v>0</v>
      </c>
      <c r="HR8" s="2"/>
    </row>
    <row r="9" spans="4:226" ht="15" customHeight="1">
      <c r="D9" s="22" t="s">
        <v>129</v>
      </c>
      <c r="E9" s="7" t="s">
        <v>40</v>
      </c>
      <c r="F9" s="8" t="s">
        <v>39</v>
      </c>
      <c r="G9" s="19"/>
      <c r="H9" s="14">
        <v>1.03</v>
      </c>
      <c r="I9" s="16">
        <f t="shared" si="0"/>
        <v>0</v>
      </c>
      <c r="J9" s="16">
        <v>1.26</v>
      </c>
      <c r="K9" s="30">
        <f t="shared" si="1"/>
        <v>0</v>
      </c>
      <c r="HR9" s="2"/>
    </row>
    <row r="10" spans="4:226" ht="15" customHeight="1">
      <c r="D10" s="7" t="s">
        <v>41</v>
      </c>
      <c r="E10" s="7" t="s">
        <v>23</v>
      </c>
      <c r="F10" s="8" t="s">
        <v>42</v>
      </c>
      <c r="G10" s="19"/>
      <c r="H10" s="14">
        <v>0.75</v>
      </c>
      <c r="I10" s="16">
        <f t="shared" si="0"/>
        <v>0</v>
      </c>
      <c r="J10" s="16">
        <v>0.92</v>
      </c>
      <c r="K10" s="30">
        <f t="shared" si="1"/>
        <v>0</v>
      </c>
      <c r="HR10" s="2"/>
    </row>
    <row r="11" spans="4:226" ht="15" customHeight="1">
      <c r="D11" s="7" t="s">
        <v>43</v>
      </c>
      <c r="E11" s="7" t="s">
        <v>23</v>
      </c>
      <c r="F11" s="8" t="s">
        <v>42</v>
      </c>
      <c r="G11" s="19"/>
      <c r="H11" s="14">
        <v>0.75</v>
      </c>
      <c r="I11" s="16">
        <f t="shared" si="0"/>
        <v>0</v>
      </c>
      <c r="J11" s="16">
        <v>0.92</v>
      </c>
      <c r="K11" s="30">
        <f t="shared" si="1"/>
        <v>0</v>
      </c>
      <c r="HR11" s="2"/>
    </row>
    <row r="12" spans="4:226" ht="15" customHeight="1">
      <c r="D12" s="7" t="s">
        <v>44</v>
      </c>
      <c r="E12" s="7" t="s">
        <v>23</v>
      </c>
      <c r="F12" s="8" t="s">
        <v>42</v>
      </c>
      <c r="G12" s="19"/>
      <c r="H12" s="14">
        <v>0.75</v>
      </c>
      <c r="I12" s="16">
        <f t="shared" si="0"/>
        <v>0</v>
      </c>
      <c r="J12" s="16">
        <v>0.92</v>
      </c>
      <c r="K12" s="30">
        <f t="shared" si="1"/>
        <v>0</v>
      </c>
      <c r="HR12" s="2"/>
    </row>
    <row r="13" spans="4:226" ht="15" customHeight="1">
      <c r="D13" s="5" t="s">
        <v>150</v>
      </c>
      <c r="E13" s="7" t="s">
        <v>31</v>
      </c>
      <c r="F13" s="8" t="s">
        <v>39</v>
      </c>
      <c r="G13" s="20" t="s">
        <v>97</v>
      </c>
      <c r="H13" s="14">
        <v>2.16</v>
      </c>
      <c r="I13" s="16">
        <f t="shared" si="0"/>
        <v>4.32</v>
      </c>
      <c r="J13" s="16">
        <v>2.57</v>
      </c>
      <c r="K13" s="30">
        <f>(I13*1.05)</f>
        <v>4.5360000000000005</v>
      </c>
      <c r="HR13" s="2"/>
    </row>
    <row r="14" spans="4:226" ht="15" customHeight="1">
      <c r="D14" s="22" t="s">
        <v>76</v>
      </c>
      <c r="E14" s="7" t="s">
        <v>24</v>
      </c>
      <c r="F14" s="8" t="s">
        <v>39</v>
      </c>
      <c r="G14" s="18"/>
      <c r="H14" s="14">
        <v>0.45</v>
      </c>
      <c r="I14" s="16">
        <f t="shared" si="0"/>
        <v>0</v>
      </c>
      <c r="J14" s="16">
        <v>0.55000000000000004</v>
      </c>
      <c r="K14" s="30">
        <f t="shared" ref="K14:K54" si="2">(I14*1.22)</f>
        <v>0</v>
      </c>
      <c r="HR14" s="2"/>
    </row>
    <row r="15" spans="4:226" ht="15" customHeight="1">
      <c r="D15" s="9" t="s">
        <v>45</v>
      </c>
      <c r="E15" s="7" t="s">
        <v>25</v>
      </c>
      <c r="F15" s="8" t="s">
        <v>39</v>
      </c>
      <c r="G15" s="20" t="s">
        <v>98</v>
      </c>
      <c r="H15" s="14">
        <v>1.6</v>
      </c>
      <c r="I15" s="16">
        <f t="shared" si="0"/>
        <v>1.6</v>
      </c>
      <c r="J15" s="16">
        <v>1.95</v>
      </c>
      <c r="K15" s="30">
        <f t="shared" si="2"/>
        <v>1.952</v>
      </c>
      <c r="HR15" s="2"/>
    </row>
    <row r="16" spans="4:226" ht="15" customHeight="1">
      <c r="D16" s="5" t="s">
        <v>46</v>
      </c>
      <c r="E16" s="7" t="s">
        <v>21</v>
      </c>
      <c r="F16" s="6" t="s">
        <v>42</v>
      </c>
      <c r="G16" s="19"/>
      <c r="H16" s="14">
        <v>0.81</v>
      </c>
      <c r="I16" s="16">
        <f t="shared" si="0"/>
        <v>0</v>
      </c>
      <c r="J16" s="16">
        <v>0.99</v>
      </c>
      <c r="K16" s="30">
        <f t="shared" si="2"/>
        <v>0</v>
      </c>
      <c r="HR16" s="2"/>
    </row>
    <row r="17" spans="4:226" ht="15" customHeight="1">
      <c r="D17" s="22" t="s">
        <v>77</v>
      </c>
      <c r="E17" s="7" t="s">
        <v>21</v>
      </c>
      <c r="F17" s="10" t="s">
        <v>42</v>
      </c>
      <c r="G17" s="18"/>
      <c r="H17" s="14">
        <v>0.47</v>
      </c>
      <c r="I17" s="16">
        <f t="shared" si="0"/>
        <v>0</v>
      </c>
      <c r="J17" s="16">
        <v>0.56999999999999995</v>
      </c>
      <c r="K17" s="30">
        <f t="shared" si="2"/>
        <v>0</v>
      </c>
      <c r="HR17" s="2"/>
    </row>
    <row r="18" spans="4:226" ht="15" customHeight="1">
      <c r="D18" s="11" t="s">
        <v>20</v>
      </c>
      <c r="E18" s="12" t="s">
        <v>113</v>
      </c>
      <c r="F18" s="10" t="s">
        <v>42</v>
      </c>
      <c r="G18" s="20" t="s">
        <v>98</v>
      </c>
      <c r="H18" s="14">
        <v>3.84</v>
      </c>
      <c r="I18" s="16">
        <f t="shared" si="0"/>
        <v>3.84</v>
      </c>
      <c r="J18" s="16">
        <v>4.68</v>
      </c>
      <c r="K18" s="30">
        <f t="shared" si="2"/>
        <v>4.6848000000000001</v>
      </c>
      <c r="HR18" s="2"/>
    </row>
    <row r="19" spans="4:226" ht="15" customHeight="1">
      <c r="D19" s="11" t="s">
        <v>47</v>
      </c>
      <c r="E19" s="7" t="s">
        <v>48</v>
      </c>
      <c r="F19" s="10" t="s">
        <v>42</v>
      </c>
      <c r="G19" s="20" t="s">
        <v>98</v>
      </c>
      <c r="H19" s="14">
        <v>4.3</v>
      </c>
      <c r="I19" s="16">
        <f t="shared" si="0"/>
        <v>4.3</v>
      </c>
      <c r="J19" s="16">
        <v>5.25</v>
      </c>
      <c r="K19" s="30">
        <f t="shared" si="2"/>
        <v>5.2459999999999996</v>
      </c>
      <c r="HR19" s="2"/>
    </row>
    <row r="20" spans="4:226" ht="15" customHeight="1">
      <c r="D20" s="5" t="s">
        <v>127</v>
      </c>
      <c r="E20" s="7" t="s">
        <v>29</v>
      </c>
      <c r="F20" s="10" t="s">
        <v>42</v>
      </c>
      <c r="G20" s="21">
        <v>1</v>
      </c>
      <c r="H20" s="14">
        <v>4.4800000000000004</v>
      </c>
      <c r="I20" s="16">
        <f t="shared" si="0"/>
        <v>4.4800000000000004</v>
      </c>
      <c r="J20" s="16">
        <v>4.47</v>
      </c>
      <c r="K20" s="30">
        <f t="shared" si="2"/>
        <v>5.4656000000000002</v>
      </c>
      <c r="HR20" s="2"/>
    </row>
    <row r="21" spans="4:226" ht="15" customHeight="1">
      <c r="D21" s="7" t="s">
        <v>49</v>
      </c>
      <c r="E21" s="7" t="s">
        <v>21</v>
      </c>
      <c r="F21" s="10" t="s">
        <v>42</v>
      </c>
      <c r="G21" s="18"/>
      <c r="H21" s="14">
        <v>1.28</v>
      </c>
      <c r="I21" s="16">
        <f t="shared" si="0"/>
        <v>0</v>
      </c>
      <c r="J21" s="16">
        <v>1.56</v>
      </c>
      <c r="K21" s="30">
        <f t="shared" si="2"/>
        <v>0</v>
      </c>
      <c r="HR21" s="2"/>
    </row>
    <row r="22" spans="4:226" ht="15" customHeight="1">
      <c r="D22" s="9" t="s">
        <v>4</v>
      </c>
      <c r="E22" s="12" t="s">
        <v>114</v>
      </c>
      <c r="F22" s="10" t="s">
        <v>42</v>
      </c>
      <c r="G22" s="20" t="s">
        <v>98</v>
      </c>
      <c r="H22" s="14">
        <v>3.04</v>
      </c>
      <c r="I22" s="16">
        <f t="shared" si="0"/>
        <v>3.04</v>
      </c>
      <c r="J22" s="16">
        <v>3.71</v>
      </c>
      <c r="K22" s="30">
        <f t="shared" si="2"/>
        <v>3.7088000000000001</v>
      </c>
      <c r="HR22" s="2"/>
    </row>
    <row r="23" spans="4:226" ht="15" customHeight="1">
      <c r="D23" s="7" t="s">
        <v>5</v>
      </c>
      <c r="E23" s="12" t="s">
        <v>115</v>
      </c>
      <c r="F23" s="10" t="s">
        <v>42</v>
      </c>
      <c r="G23" s="21"/>
      <c r="H23" s="14">
        <v>23.5</v>
      </c>
      <c r="I23" s="16">
        <f t="shared" si="0"/>
        <v>0</v>
      </c>
      <c r="J23" s="16">
        <v>28.67</v>
      </c>
      <c r="K23" s="30">
        <f t="shared" si="2"/>
        <v>0</v>
      </c>
      <c r="HR23" s="2"/>
    </row>
    <row r="24" spans="4:226" ht="15" customHeight="1">
      <c r="D24" s="7" t="s">
        <v>50</v>
      </c>
      <c r="E24" s="12" t="s">
        <v>116</v>
      </c>
      <c r="F24" s="6" t="s">
        <v>42</v>
      </c>
      <c r="G24" s="20" t="s">
        <v>97</v>
      </c>
      <c r="H24" s="14">
        <v>1.32</v>
      </c>
      <c r="I24" s="16">
        <f t="shared" si="0"/>
        <v>2.64</v>
      </c>
      <c r="J24" s="16">
        <v>1.61</v>
      </c>
      <c r="K24" s="30">
        <f t="shared" si="2"/>
        <v>3.2208000000000001</v>
      </c>
      <c r="HR24" s="2"/>
    </row>
    <row r="25" spans="4:226" ht="15" customHeight="1">
      <c r="D25" s="7" t="s">
        <v>6</v>
      </c>
      <c r="E25" s="5" t="s">
        <v>120</v>
      </c>
      <c r="F25" s="6" t="s">
        <v>42</v>
      </c>
      <c r="G25" s="18"/>
      <c r="H25" s="14">
        <v>0.47</v>
      </c>
      <c r="I25" s="16">
        <f t="shared" si="0"/>
        <v>0</v>
      </c>
      <c r="J25" s="16">
        <v>0.56999999999999995</v>
      </c>
      <c r="K25" s="30">
        <f t="shared" si="2"/>
        <v>0</v>
      </c>
      <c r="HR25" s="2"/>
    </row>
    <row r="26" spans="4:226" ht="15" customHeight="1">
      <c r="D26" s="7" t="s">
        <v>7</v>
      </c>
      <c r="E26" s="12" t="s">
        <v>114</v>
      </c>
      <c r="F26" s="10" t="s">
        <v>42</v>
      </c>
      <c r="G26" s="19"/>
      <c r="H26" s="14">
        <v>2.2200000000000002</v>
      </c>
      <c r="I26" s="16">
        <f t="shared" si="0"/>
        <v>0</v>
      </c>
      <c r="J26" s="16">
        <v>2.71</v>
      </c>
      <c r="K26" s="30">
        <f t="shared" si="2"/>
        <v>0</v>
      </c>
      <c r="HR26" s="2"/>
    </row>
    <row r="27" spans="4:226" ht="15" customHeight="1">
      <c r="D27" s="12" t="s">
        <v>8</v>
      </c>
      <c r="E27" s="7" t="s">
        <v>27</v>
      </c>
      <c r="F27" s="8" t="s">
        <v>42</v>
      </c>
      <c r="G27" s="21"/>
      <c r="H27" s="14">
        <v>1.1399999999999999</v>
      </c>
      <c r="I27" s="16">
        <f t="shared" si="0"/>
        <v>0</v>
      </c>
      <c r="J27" s="16">
        <v>1.39</v>
      </c>
      <c r="K27" s="30">
        <f t="shared" si="2"/>
        <v>0</v>
      </c>
      <c r="HR27" s="2"/>
    </row>
    <row r="28" spans="4:226" ht="15" customHeight="1">
      <c r="D28" s="31" t="s">
        <v>125</v>
      </c>
      <c r="E28" s="7" t="s">
        <v>28</v>
      </c>
      <c r="F28" s="8" t="s">
        <v>42</v>
      </c>
      <c r="G28" s="20" t="s">
        <v>99</v>
      </c>
      <c r="H28" s="14">
        <v>3.07</v>
      </c>
      <c r="I28" s="16">
        <f t="shared" si="0"/>
        <v>12.28</v>
      </c>
      <c r="J28" s="16">
        <v>3.75</v>
      </c>
      <c r="K28" s="30">
        <f t="shared" si="2"/>
        <v>14.981599999999998</v>
      </c>
      <c r="HR28" s="2"/>
    </row>
    <row r="29" spans="4:226" ht="15" customHeight="1">
      <c r="D29" s="9" t="s">
        <v>51</v>
      </c>
      <c r="E29" s="7" t="s">
        <v>26</v>
      </c>
      <c r="F29" s="10" t="s">
        <v>42</v>
      </c>
      <c r="G29" s="21">
        <v>2</v>
      </c>
      <c r="H29" s="14">
        <v>1.07</v>
      </c>
      <c r="I29" s="16">
        <f t="shared" si="0"/>
        <v>2.14</v>
      </c>
      <c r="J29" s="16">
        <v>1.31</v>
      </c>
      <c r="K29" s="30">
        <f t="shared" si="2"/>
        <v>2.6108000000000002</v>
      </c>
      <c r="HR29" s="2"/>
    </row>
    <row r="30" spans="4:226" ht="15" customHeight="1">
      <c r="D30" s="22" t="s">
        <v>78</v>
      </c>
      <c r="E30" s="7" t="s">
        <v>29</v>
      </c>
      <c r="F30" s="10" t="s">
        <v>42</v>
      </c>
      <c r="G30" s="21">
        <v>2</v>
      </c>
      <c r="H30" s="14">
        <v>4.8</v>
      </c>
      <c r="I30" s="16">
        <f t="shared" si="0"/>
        <v>9.6</v>
      </c>
      <c r="J30" s="16">
        <v>5.86</v>
      </c>
      <c r="K30" s="30">
        <f t="shared" si="2"/>
        <v>11.712</v>
      </c>
      <c r="HR30" s="2"/>
    </row>
    <row r="31" spans="4:226" ht="15" customHeight="1">
      <c r="D31" s="5" t="s">
        <v>139</v>
      </c>
      <c r="E31" s="7" t="s">
        <v>21</v>
      </c>
      <c r="F31" s="10" t="s">
        <v>42</v>
      </c>
      <c r="G31" s="34"/>
      <c r="H31" s="14">
        <v>1.95</v>
      </c>
      <c r="I31" s="16">
        <f t="shared" si="0"/>
        <v>0</v>
      </c>
      <c r="J31" s="16">
        <v>11.88</v>
      </c>
      <c r="K31" s="30">
        <f t="shared" si="2"/>
        <v>0</v>
      </c>
      <c r="HR31" s="2"/>
    </row>
    <row r="32" spans="4:226" ht="15" customHeight="1">
      <c r="D32" s="7" t="s">
        <v>52</v>
      </c>
      <c r="E32" s="7" t="s">
        <v>21</v>
      </c>
      <c r="F32" s="10" t="s">
        <v>42</v>
      </c>
      <c r="G32" s="18"/>
      <c r="H32" s="14">
        <v>5.5</v>
      </c>
      <c r="I32" s="16">
        <f t="shared" si="0"/>
        <v>0</v>
      </c>
      <c r="J32" s="16">
        <v>6.7</v>
      </c>
      <c r="K32" s="30">
        <f t="shared" si="2"/>
        <v>0</v>
      </c>
      <c r="HR32" s="2"/>
    </row>
    <row r="33" spans="4:226" ht="15" customHeight="1">
      <c r="D33" s="7" t="s">
        <v>53</v>
      </c>
      <c r="E33" s="7" t="s">
        <v>21</v>
      </c>
      <c r="F33" s="10" t="s">
        <v>42</v>
      </c>
      <c r="G33" s="21"/>
      <c r="H33" s="14">
        <v>0.64</v>
      </c>
      <c r="I33" s="16">
        <f t="shared" si="0"/>
        <v>0</v>
      </c>
      <c r="J33" s="16">
        <v>0.78</v>
      </c>
      <c r="K33" s="30">
        <f t="shared" si="2"/>
        <v>0</v>
      </c>
      <c r="HR33" s="2"/>
    </row>
    <row r="34" spans="4:226" ht="15" customHeight="1">
      <c r="D34" s="22" t="s">
        <v>81</v>
      </c>
      <c r="E34" s="9" t="s">
        <v>21</v>
      </c>
      <c r="F34" s="10" t="s">
        <v>42</v>
      </c>
      <c r="G34" s="21"/>
      <c r="H34" s="14">
        <v>2.19</v>
      </c>
      <c r="I34" s="16">
        <f t="shared" si="0"/>
        <v>0</v>
      </c>
      <c r="J34" s="16">
        <v>2.67</v>
      </c>
      <c r="K34" s="30">
        <f t="shared" si="2"/>
        <v>0</v>
      </c>
      <c r="HR34" s="2"/>
    </row>
    <row r="35" spans="4:226" ht="15" customHeight="1">
      <c r="D35" s="22" t="s">
        <v>82</v>
      </c>
      <c r="E35" s="7" t="s">
        <v>21</v>
      </c>
      <c r="F35" s="10" t="s">
        <v>42</v>
      </c>
      <c r="G35" s="18"/>
      <c r="H35" s="14">
        <v>0.75</v>
      </c>
      <c r="I35" s="16">
        <f t="shared" si="0"/>
        <v>0</v>
      </c>
      <c r="J35" s="16">
        <v>0.92</v>
      </c>
      <c r="K35" s="30">
        <f t="shared" si="2"/>
        <v>0</v>
      </c>
      <c r="HR35" s="2"/>
    </row>
    <row r="36" spans="4:226" ht="15" customHeight="1">
      <c r="D36" s="7" t="s">
        <v>9</v>
      </c>
      <c r="E36" s="7" t="s">
        <v>21</v>
      </c>
      <c r="F36" s="10" t="s">
        <v>42</v>
      </c>
      <c r="G36" s="20"/>
      <c r="H36" s="14">
        <v>1.44</v>
      </c>
      <c r="I36" s="16">
        <f t="shared" si="0"/>
        <v>0</v>
      </c>
      <c r="J36" s="16">
        <v>1.76</v>
      </c>
      <c r="K36" s="30">
        <f t="shared" si="2"/>
        <v>0</v>
      </c>
      <c r="HR36" s="2"/>
    </row>
    <row r="37" spans="4:226" ht="15" customHeight="1">
      <c r="D37" s="9" t="s">
        <v>54</v>
      </c>
      <c r="E37" s="7" t="s">
        <v>21</v>
      </c>
      <c r="F37" s="10" t="s">
        <v>42</v>
      </c>
      <c r="G37" s="18"/>
      <c r="H37" s="14">
        <v>3.2</v>
      </c>
      <c r="I37" s="16">
        <f t="shared" si="0"/>
        <v>0</v>
      </c>
      <c r="J37" s="16">
        <v>3.9</v>
      </c>
      <c r="K37" s="30">
        <f t="shared" si="2"/>
        <v>0</v>
      </c>
      <c r="HR37" s="2"/>
    </row>
    <row r="38" spans="4:226" ht="15" customHeight="1">
      <c r="D38" s="9" t="s">
        <v>55</v>
      </c>
      <c r="E38" s="7" t="s">
        <v>21</v>
      </c>
      <c r="F38" s="10" t="s">
        <v>42</v>
      </c>
      <c r="G38" s="20"/>
      <c r="H38" s="14">
        <v>1.01</v>
      </c>
      <c r="I38" s="16">
        <f t="shared" si="0"/>
        <v>0</v>
      </c>
      <c r="J38" s="16">
        <v>1.23</v>
      </c>
      <c r="K38" s="30">
        <f t="shared" si="2"/>
        <v>0</v>
      </c>
      <c r="HR38" s="2"/>
    </row>
    <row r="39" spans="4:226" ht="15" customHeight="1">
      <c r="D39" s="22" t="s">
        <v>85</v>
      </c>
      <c r="E39" s="7" t="s">
        <v>21</v>
      </c>
      <c r="F39" s="10" t="s">
        <v>42</v>
      </c>
      <c r="H39" s="14">
        <v>4.93</v>
      </c>
      <c r="I39" s="16">
        <f>(G39*H39)</f>
        <v>0</v>
      </c>
      <c r="J39" s="16">
        <v>6.01</v>
      </c>
      <c r="K39" s="30">
        <f t="shared" si="2"/>
        <v>0</v>
      </c>
      <c r="HR39" s="2"/>
    </row>
    <row r="40" spans="4:226" ht="15" customHeight="1">
      <c r="D40" s="22" t="s">
        <v>83</v>
      </c>
      <c r="E40" s="7" t="s">
        <v>56</v>
      </c>
      <c r="F40" s="10" t="s">
        <v>42</v>
      </c>
      <c r="G40" s="20"/>
      <c r="H40" s="14">
        <v>0.89</v>
      </c>
      <c r="I40" s="16">
        <f t="shared" ref="I40:I44" si="3">(G40*H40)</f>
        <v>0</v>
      </c>
      <c r="J40" s="16">
        <v>1.0900000000000001</v>
      </c>
      <c r="K40" s="30">
        <f t="shared" si="2"/>
        <v>0</v>
      </c>
      <c r="HR40" s="2"/>
    </row>
    <row r="41" spans="4:226" ht="15" customHeight="1">
      <c r="D41" s="7" t="s">
        <v>57</v>
      </c>
      <c r="E41" s="7" t="s">
        <v>21</v>
      </c>
      <c r="F41" s="10" t="s">
        <v>42</v>
      </c>
      <c r="G41" s="19"/>
      <c r="H41" s="14">
        <v>0.75</v>
      </c>
      <c r="I41" s="16">
        <f t="shared" si="3"/>
        <v>0</v>
      </c>
      <c r="J41" s="16">
        <v>0.92</v>
      </c>
      <c r="K41" s="30">
        <f t="shared" si="2"/>
        <v>0</v>
      </c>
      <c r="HR41" s="2"/>
    </row>
    <row r="42" spans="4:226" ht="15" customHeight="1">
      <c r="D42" s="7" t="s">
        <v>10</v>
      </c>
      <c r="E42" s="7" t="s">
        <v>21</v>
      </c>
      <c r="F42" s="10" t="s">
        <v>42</v>
      </c>
      <c r="G42" s="20" t="s">
        <v>97</v>
      </c>
      <c r="H42" s="14">
        <v>1.6</v>
      </c>
      <c r="I42" s="16">
        <f t="shared" si="3"/>
        <v>3.2</v>
      </c>
      <c r="J42" s="16">
        <v>1.95</v>
      </c>
      <c r="K42" s="30">
        <f t="shared" si="2"/>
        <v>3.9039999999999999</v>
      </c>
      <c r="HR42" s="2"/>
    </row>
    <row r="43" spans="4:226" ht="15" customHeight="1">
      <c r="D43" s="7" t="s">
        <v>58</v>
      </c>
      <c r="E43" s="7" t="s">
        <v>21</v>
      </c>
      <c r="F43" s="10" t="s">
        <v>42</v>
      </c>
      <c r="G43" s="18"/>
      <c r="H43" s="14">
        <v>7.28</v>
      </c>
      <c r="I43" s="16">
        <f t="shared" si="3"/>
        <v>0</v>
      </c>
      <c r="J43" s="16">
        <v>8.8800000000000008</v>
      </c>
      <c r="K43" s="30">
        <f t="shared" si="2"/>
        <v>0</v>
      </c>
      <c r="HR43" s="2"/>
    </row>
    <row r="44" spans="4:226" ht="15" customHeight="1">
      <c r="D44" s="12" t="s">
        <v>126</v>
      </c>
      <c r="E44" s="7" t="s">
        <v>21</v>
      </c>
      <c r="F44" s="10" t="s">
        <v>42</v>
      </c>
      <c r="G44" s="20"/>
      <c r="H44" s="14">
        <v>2.0299999999999998</v>
      </c>
      <c r="I44" s="16">
        <f t="shared" si="3"/>
        <v>0</v>
      </c>
      <c r="J44" s="16">
        <v>2.48</v>
      </c>
      <c r="K44" s="30">
        <f t="shared" si="2"/>
        <v>0</v>
      </c>
      <c r="HR44" s="2"/>
    </row>
    <row r="45" spans="4:226" ht="15" customHeight="1">
      <c r="D45" s="23" t="s">
        <v>84</v>
      </c>
      <c r="E45" s="7" t="s">
        <v>21</v>
      </c>
      <c r="F45" s="10" t="s">
        <v>42</v>
      </c>
      <c r="G45" s="21">
        <v>2</v>
      </c>
      <c r="H45" s="14">
        <v>4.93</v>
      </c>
      <c r="I45" s="16">
        <f>(G45*H45)</f>
        <v>9.86</v>
      </c>
      <c r="J45" s="16">
        <v>6.01</v>
      </c>
      <c r="K45" s="30">
        <f t="shared" si="2"/>
        <v>12.029199999999999</v>
      </c>
      <c r="HR45" s="2"/>
    </row>
    <row r="46" spans="4:226" ht="15" customHeight="1">
      <c r="D46" s="22" t="s">
        <v>86</v>
      </c>
      <c r="E46" s="7" t="s">
        <v>21</v>
      </c>
      <c r="F46" s="10" t="s">
        <v>42</v>
      </c>
      <c r="G46" s="20"/>
      <c r="H46" s="14">
        <v>3.3</v>
      </c>
      <c r="I46" s="16">
        <f t="shared" ref="I46:I61" si="4">(G46*H46)</f>
        <v>0</v>
      </c>
      <c r="J46" s="16">
        <v>4.03</v>
      </c>
      <c r="K46" s="30">
        <f t="shared" si="2"/>
        <v>0</v>
      </c>
      <c r="HR46" s="2"/>
    </row>
    <row r="47" spans="4:226" ht="15" customHeight="1">
      <c r="D47" s="5" t="s">
        <v>134</v>
      </c>
      <c r="E47" s="7" t="s">
        <v>21</v>
      </c>
      <c r="F47" s="10" t="s">
        <v>42</v>
      </c>
      <c r="G47" s="20"/>
      <c r="H47" s="14">
        <v>3.05</v>
      </c>
      <c r="I47" s="16">
        <f t="shared" si="4"/>
        <v>0</v>
      </c>
      <c r="J47" s="41">
        <v>3.72</v>
      </c>
      <c r="K47" s="30">
        <f t="shared" si="2"/>
        <v>0</v>
      </c>
      <c r="HR47" s="2"/>
    </row>
    <row r="48" spans="4:226" ht="15" customHeight="1">
      <c r="D48" s="22" t="s">
        <v>87</v>
      </c>
      <c r="E48" s="7" t="s">
        <v>21</v>
      </c>
      <c r="F48" s="10" t="s">
        <v>42</v>
      </c>
      <c r="G48" s="19"/>
      <c r="H48" s="14">
        <v>4.32</v>
      </c>
      <c r="I48" s="16">
        <f t="shared" si="4"/>
        <v>0</v>
      </c>
      <c r="J48" s="16">
        <v>5.27</v>
      </c>
      <c r="K48" s="30">
        <f t="shared" si="2"/>
        <v>0</v>
      </c>
      <c r="HR48" s="2"/>
    </row>
    <row r="49" spans="4:226" ht="15" customHeight="1">
      <c r="D49" s="7" t="s">
        <v>11</v>
      </c>
      <c r="E49" s="7" t="s">
        <v>21</v>
      </c>
      <c r="F49" s="10" t="s">
        <v>42</v>
      </c>
      <c r="G49" s="19"/>
      <c r="H49" s="14">
        <v>2.44</v>
      </c>
      <c r="I49" s="16">
        <f t="shared" si="4"/>
        <v>0</v>
      </c>
      <c r="J49" s="16">
        <v>2.98</v>
      </c>
      <c r="K49" s="30">
        <f t="shared" si="2"/>
        <v>0</v>
      </c>
      <c r="HR49" s="2"/>
    </row>
    <row r="50" spans="4:226" ht="15" customHeight="1">
      <c r="D50" s="22" t="s">
        <v>79</v>
      </c>
      <c r="E50" s="7" t="s">
        <v>21</v>
      </c>
      <c r="F50" s="10" t="s">
        <v>42</v>
      </c>
      <c r="G50" s="18"/>
      <c r="H50" s="14">
        <v>0.56000000000000005</v>
      </c>
      <c r="I50" s="16">
        <f t="shared" si="4"/>
        <v>0</v>
      </c>
      <c r="J50" s="16">
        <v>0.68</v>
      </c>
      <c r="K50" s="30">
        <f t="shared" si="2"/>
        <v>0</v>
      </c>
      <c r="HR50" s="2"/>
    </row>
    <row r="51" spans="4:226" ht="15" customHeight="1">
      <c r="D51" s="7" t="s">
        <v>12</v>
      </c>
      <c r="E51" s="7" t="s">
        <v>21</v>
      </c>
      <c r="F51" s="10" t="s">
        <v>42</v>
      </c>
      <c r="G51" s="20"/>
      <c r="H51" s="14">
        <v>1.87</v>
      </c>
      <c r="I51" s="16">
        <f t="shared" si="4"/>
        <v>0</v>
      </c>
      <c r="J51" s="16">
        <v>2.2799999999999998</v>
      </c>
      <c r="K51" s="30">
        <f t="shared" si="2"/>
        <v>0</v>
      </c>
      <c r="HR51" s="2"/>
    </row>
    <row r="52" spans="4:226" ht="15" customHeight="1">
      <c r="D52" s="5" t="s">
        <v>59</v>
      </c>
      <c r="E52" s="7" t="s">
        <v>21</v>
      </c>
      <c r="F52" s="6" t="s">
        <v>42</v>
      </c>
      <c r="G52" s="19"/>
      <c r="H52" s="14">
        <v>7.25</v>
      </c>
      <c r="I52" s="16">
        <f t="shared" si="4"/>
        <v>0</v>
      </c>
      <c r="J52" s="16">
        <v>8.85</v>
      </c>
      <c r="K52" s="30">
        <f t="shared" si="2"/>
        <v>0</v>
      </c>
      <c r="HR52" s="2"/>
    </row>
    <row r="53" spans="4:226" ht="15" customHeight="1">
      <c r="D53" s="5" t="s">
        <v>105</v>
      </c>
      <c r="E53" s="5" t="s">
        <v>140</v>
      </c>
      <c r="F53" s="10" t="s">
        <v>42</v>
      </c>
      <c r="G53" s="19"/>
      <c r="H53" s="14">
        <v>3.43</v>
      </c>
      <c r="I53" s="16">
        <f t="shared" si="4"/>
        <v>0</v>
      </c>
      <c r="J53" s="16">
        <v>4.18</v>
      </c>
      <c r="K53" s="30">
        <f t="shared" si="2"/>
        <v>0</v>
      </c>
      <c r="HR53" s="2"/>
    </row>
    <row r="54" spans="4:226" ht="15" customHeight="1">
      <c r="D54" s="7" t="s">
        <v>13</v>
      </c>
      <c r="E54" s="7" t="s">
        <v>21</v>
      </c>
      <c r="F54" s="10" t="s">
        <v>42</v>
      </c>
      <c r="G54" s="19"/>
      <c r="H54" s="14">
        <v>4.4400000000000004</v>
      </c>
      <c r="I54" s="16">
        <f t="shared" si="4"/>
        <v>0</v>
      </c>
      <c r="J54" s="16">
        <v>5.42</v>
      </c>
      <c r="K54" s="30">
        <f t="shared" si="2"/>
        <v>0</v>
      </c>
      <c r="HR54" s="2"/>
    </row>
    <row r="55" spans="4:226" ht="15" customHeight="1">
      <c r="D55" s="5" t="s">
        <v>106</v>
      </c>
      <c r="E55" s="7" t="s">
        <v>21</v>
      </c>
      <c r="F55" s="10" t="s">
        <v>42</v>
      </c>
      <c r="G55" s="19"/>
      <c r="H55" s="14">
        <v>15.14</v>
      </c>
      <c r="I55" s="16">
        <f t="shared" si="4"/>
        <v>0</v>
      </c>
      <c r="J55" s="16">
        <v>18.47</v>
      </c>
      <c r="K55" s="30">
        <f>(I55*1.22)</f>
        <v>0</v>
      </c>
      <c r="HR55" s="2"/>
    </row>
    <row r="56" spans="4:226" ht="15" customHeight="1">
      <c r="D56" s="7" t="s">
        <v>60</v>
      </c>
      <c r="E56" s="12" t="s">
        <v>146</v>
      </c>
      <c r="F56" s="10" t="s">
        <v>42</v>
      </c>
      <c r="G56" s="20"/>
      <c r="H56" s="14">
        <v>28</v>
      </c>
      <c r="I56" s="16">
        <f t="shared" si="4"/>
        <v>0</v>
      </c>
      <c r="J56" s="16">
        <v>34.159999999999997</v>
      </c>
      <c r="K56" s="30">
        <f>(I56*1.22)</f>
        <v>0</v>
      </c>
      <c r="HR56" s="2"/>
    </row>
    <row r="57" spans="4:226" ht="15" customHeight="1">
      <c r="D57" s="7" t="s">
        <v>14</v>
      </c>
      <c r="E57" s="5" t="s">
        <v>147</v>
      </c>
      <c r="F57" s="8" t="s">
        <v>39</v>
      </c>
      <c r="G57" s="20" t="s">
        <v>100</v>
      </c>
      <c r="H57" s="14">
        <v>1.36</v>
      </c>
      <c r="I57" s="16">
        <f t="shared" si="4"/>
        <v>4.08</v>
      </c>
      <c r="J57" s="16">
        <v>1.66</v>
      </c>
      <c r="K57" s="30">
        <f>(I57*1.22)</f>
        <v>4.9775999999999998</v>
      </c>
      <c r="HR57" s="2"/>
    </row>
    <row r="58" spans="4:226" ht="15" customHeight="1">
      <c r="D58" s="5" t="s">
        <v>61</v>
      </c>
      <c r="E58" s="12" t="s">
        <v>21</v>
      </c>
      <c r="F58" s="10" t="s">
        <v>42</v>
      </c>
      <c r="G58" s="20" t="s">
        <v>98</v>
      </c>
      <c r="H58" s="14">
        <v>0.96</v>
      </c>
      <c r="I58" s="16">
        <f t="shared" si="4"/>
        <v>0.96</v>
      </c>
      <c r="J58" s="16">
        <v>1.17</v>
      </c>
      <c r="K58" s="30">
        <f>(I58*1.22)</f>
        <v>1.1712</v>
      </c>
      <c r="HR58" s="2"/>
    </row>
    <row r="59" spans="4:226" ht="15" customHeight="1">
      <c r="D59" s="5" t="s">
        <v>62</v>
      </c>
      <c r="E59" s="22" t="s">
        <v>148</v>
      </c>
      <c r="F59" s="6" t="s">
        <v>39</v>
      </c>
      <c r="G59" s="20" t="s">
        <v>97</v>
      </c>
      <c r="H59" s="14">
        <v>1.25</v>
      </c>
      <c r="I59" s="16">
        <f t="shared" si="4"/>
        <v>2.5</v>
      </c>
      <c r="J59" s="16">
        <v>1.53</v>
      </c>
      <c r="K59" s="30">
        <f>(I59*1.1)</f>
        <v>2.75</v>
      </c>
      <c r="HR59" s="2"/>
    </row>
    <row r="60" spans="4:226" ht="15" customHeight="1">
      <c r="D60" s="5" t="s">
        <v>63</v>
      </c>
      <c r="E60" s="5" t="s">
        <v>149</v>
      </c>
      <c r="F60" s="6" t="s">
        <v>35</v>
      </c>
      <c r="G60" s="18"/>
      <c r="H60" s="14">
        <v>33.799999999999997</v>
      </c>
      <c r="I60" s="16">
        <f t="shared" si="4"/>
        <v>0</v>
      </c>
      <c r="J60" s="16">
        <v>41.24</v>
      </c>
      <c r="K60" s="30">
        <f>(I60*1.22)</f>
        <v>0</v>
      </c>
      <c r="HR60" s="2"/>
    </row>
    <row r="61" spans="4:226" ht="15" customHeight="1">
      <c r="D61" s="5" t="s">
        <v>64</v>
      </c>
      <c r="E61" s="7" t="s">
        <v>26</v>
      </c>
      <c r="F61" s="6" t="s">
        <v>42</v>
      </c>
      <c r="G61" s="20"/>
      <c r="H61" s="14">
        <v>6.09</v>
      </c>
      <c r="I61" s="16">
        <f t="shared" si="4"/>
        <v>0</v>
      </c>
      <c r="J61" s="16">
        <v>7.43</v>
      </c>
      <c r="K61" s="30">
        <f>(I61*1.22)</f>
        <v>0</v>
      </c>
      <c r="HR61" s="2"/>
    </row>
    <row r="62" spans="4:226" ht="15" customHeight="1">
      <c r="D62" s="5" t="s">
        <v>65</v>
      </c>
      <c r="E62" s="7" t="s">
        <v>26</v>
      </c>
      <c r="F62" s="6" t="s">
        <v>42</v>
      </c>
      <c r="H62" s="14">
        <v>4.17</v>
      </c>
      <c r="I62" s="16">
        <f>(G62*H62)</f>
        <v>0</v>
      </c>
      <c r="J62" s="16">
        <v>5.09</v>
      </c>
      <c r="K62" s="30">
        <f>(I62*1.22)</f>
        <v>0</v>
      </c>
      <c r="HR62" s="2"/>
    </row>
    <row r="63" spans="4:226" ht="15" customHeight="1">
      <c r="D63" s="12" t="s">
        <v>73</v>
      </c>
      <c r="E63" s="7" t="s">
        <v>21</v>
      </c>
      <c r="F63" s="6" t="s">
        <v>42</v>
      </c>
      <c r="G63" s="20" t="s">
        <v>97</v>
      </c>
      <c r="H63" s="14">
        <v>1.6</v>
      </c>
      <c r="I63" s="16">
        <f>(G63*H63)</f>
        <v>3.2</v>
      </c>
      <c r="J63" s="16">
        <v>1.95</v>
      </c>
      <c r="K63" s="30">
        <f>(I63*1.22)</f>
        <v>3.9039999999999999</v>
      </c>
      <c r="HR63" s="2"/>
    </row>
    <row r="64" spans="4:226" ht="15" customHeight="1">
      <c r="D64" s="7" t="s">
        <v>15</v>
      </c>
      <c r="E64" s="7" t="s">
        <v>21</v>
      </c>
      <c r="F64" s="6" t="s">
        <v>42</v>
      </c>
      <c r="G64" s="18"/>
      <c r="H64" s="14">
        <v>1.84</v>
      </c>
      <c r="I64" s="16">
        <f>(G65*H64)</f>
        <v>0</v>
      </c>
      <c r="J64" s="16">
        <v>2.2400000000000002</v>
      </c>
      <c r="K64" s="30">
        <f>(I64*1.22)</f>
        <v>0</v>
      </c>
      <c r="HR64" s="2"/>
    </row>
    <row r="65" spans="4:226" ht="15" customHeight="1">
      <c r="D65" s="5" t="s">
        <v>66</v>
      </c>
      <c r="E65" s="5" t="s">
        <v>80</v>
      </c>
      <c r="F65" s="6" t="s">
        <v>35</v>
      </c>
      <c r="G65" s="18"/>
      <c r="H65" s="14">
        <v>30.9</v>
      </c>
      <c r="I65" s="16">
        <f>(G65*H65)</f>
        <v>0</v>
      </c>
      <c r="J65" s="16">
        <v>37.700000000000003</v>
      </c>
      <c r="K65" s="30">
        <f>(I65*1.05)</f>
        <v>0</v>
      </c>
      <c r="HR65" s="2"/>
    </row>
    <row r="66" spans="4:226" ht="15" customHeight="1">
      <c r="D66" s="5" t="s">
        <v>142</v>
      </c>
      <c r="E66" s="7" t="s">
        <v>31</v>
      </c>
      <c r="F66" s="6" t="s">
        <v>39</v>
      </c>
      <c r="G66" s="20" t="s">
        <v>97</v>
      </c>
      <c r="H66" s="14">
        <v>2.16</v>
      </c>
      <c r="I66" s="16">
        <f>(G66*H66)</f>
        <v>4.32</v>
      </c>
      <c r="J66" s="16">
        <v>2.27</v>
      </c>
      <c r="K66" s="30">
        <f t="shared" ref="K66:K75" si="5">(I66*1.22)</f>
        <v>5.2704000000000004</v>
      </c>
      <c r="HR66" s="2"/>
    </row>
    <row r="67" spans="4:226" ht="15" customHeight="1">
      <c r="D67" s="7" t="s">
        <v>16</v>
      </c>
      <c r="E67" s="7" t="s">
        <v>30</v>
      </c>
      <c r="F67" s="6" t="s">
        <v>42</v>
      </c>
      <c r="G67" s="20" t="s">
        <v>100</v>
      </c>
      <c r="H67" s="14">
        <v>0.66</v>
      </c>
      <c r="I67" s="16">
        <f>(G67*H67)</f>
        <v>1.98</v>
      </c>
      <c r="J67" s="16">
        <v>0.81</v>
      </c>
      <c r="K67" s="30">
        <f t="shared" si="5"/>
        <v>2.4156</v>
      </c>
      <c r="HR67" s="2"/>
    </row>
    <row r="68" spans="4:226" ht="15" customHeight="1">
      <c r="D68" s="7" t="s">
        <v>17</v>
      </c>
      <c r="E68" s="7" t="s">
        <v>30</v>
      </c>
      <c r="F68" s="6" t="s">
        <v>42</v>
      </c>
      <c r="G68" s="20" t="s">
        <v>98</v>
      </c>
      <c r="H68" s="14">
        <v>7.68</v>
      </c>
      <c r="I68" s="16">
        <f>(G68*H68)</f>
        <v>7.68</v>
      </c>
      <c r="J68" s="16">
        <v>9.3699999999999992</v>
      </c>
      <c r="K68" s="30">
        <f t="shared" si="5"/>
        <v>9.3696000000000002</v>
      </c>
      <c r="HR68" s="2"/>
    </row>
    <row r="69" spans="4:226" ht="15" customHeight="1">
      <c r="D69" s="12" t="s">
        <v>119</v>
      </c>
      <c r="E69" s="7" t="s">
        <v>21</v>
      </c>
      <c r="F69" s="6" t="s">
        <v>42</v>
      </c>
      <c r="G69" s="18"/>
      <c r="H69" s="14">
        <v>1.28</v>
      </c>
      <c r="I69" s="16">
        <f>(G70*H69)</f>
        <v>0</v>
      </c>
      <c r="J69" s="16">
        <v>1.56</v>
      </c>
      <c r="K69" s="30">
        <f t="shared" si="5"/>
        <v>0</v>
      </c>
      <c r="HR69" s="2"/>
    </row>
    <row r="70" spans="4:226" ht="15" customHeight="1">
      <c r="D70" s="7" t="s">
        <v>18</v>
      </c>
      <c r="E70" s="5" t="s">
        <v>30</v>
      </c>
      <c r="F70" s="6" t="s">
        <v>42</v>
      </c>
      <c r="G70" s="19"/>
      <c r="H70" s="14">
        <v>0.4</v>
      </c>
      <c r="I70" s="16">
        <f>(G71*H70)</f>
        <v>0</v>
      </c>
      <c r="J70" s="16">
        <v>0.49</v>
      </c>
      <c r="K70" s="30">
        <f t="shared" si="5"/>
        <v>0</v>
      </c>
      <c r="HR70" s="2"/>
    </row>
    <row r="71" spans="4:226" ht="15" customHeight="1">
      <c r="D71" s="7" t="s">
        <v>19</v>
      </c>
      <c r="E71" s="7" t="s">
        <v>30</v>
      </c>
      <c r="F71" s="6" t="s">
        <v>42</v>
      </c>
      <c r="G71" s="19"/>
      <c r="H71" s="14">
        <v>11.39</v>
      </c>
      <c r="I71" s="16">
        <f>(G72*H71)</f>
        <v>0</v>
      </c>
      <c r="J71" s="16">
        <v>13.9</v>
      </c>
      <c r="K71" s="30">
        <f t="shared" si="5"/>
        <v>0</v>
      </c>
      <c r="HR71" s="2"/>
    </row>
    <row r="72" spans="4:226" ht="15" customHeight="1">
      <c r="D72" s="5" t="s">
        <v>67</v>
      </c>
      <c r="E72" s="22" t="s">
        <v>128</v>
      </c>
      <c r="F72" s="6" t="s">
        <v>35</v>
      </c>
      <c r="G72" s="19"/>
      <c r="H72" s="14">
        <v>24.03</v>
      </c>
      <c r="I72" s="16">
        <f>(G72*H72)</f>
        <v>0</v>
      </c>
      <c r="J72" s="16">
        <v>29.32</v>
      </c>
      <c r="K72" s="30">
        <f t="shared" si="5"/>
        <v>0</v>
      </c>
      <c r="HR72" s="2"/>
    </row>
    <row r="73" spans="4:226" ht="15" customHeight="1">
      <c r="D73" s="5" t="s">
        <v>68</v>
      </c>
      <c r="E73" s="7" t="s">
        <v>30</v>
      </c>
      <c r="F73" s="6" t="s">
        <v>42</v>
      </c>
      <c r="G73" s="24"/>
      <c r="H73" s="15">
        <v>15.88</v>
      </c>
      <c r="I73" s="16">
        <f>(G73*H73)</f>
        <v>0</v>
      </c>
      <c r="J73" s="16">
        <v>19.37</v>
      </c>
      <c r="K73" s="30">
        <f t="shared" si="5"/>
        <v>0</v>
      </c>
    </row>
    <row r="74" spans="4:226" ht="15" customHeight="1">
      <c r="D74" s="13" t="s">
        <v>69</v>
      </c>
      <c r="E74" s="5" t="s">
        <v>89</v>
      </c>
      <c r="F74" s="6" t="s">
        <v>42</v>
      </c>
      <c r="G74" s="20"/>
      <c r="H74" s="14">
        <v>2.16</v>
      </c>
      <c r="I74" s="16">
        <f t="shared" ref="I74:I79" si="6">(G75*H74)</f>
        <v>0</v>
      </c>
      <c r="J74" s="16">
        <v>2.64</v>
      </c>
      <c r="K74" s="30">
        <f t="shared" si="5"/>
        <v>0</v>
      </c>
    </row>
    <row r="75" spans="4:226" ht="15" customHeight="1">
      <c r="D75" s="13" t="s">
        <v>70</v>
      </c>
      <c r="E75" s="5" t="s">
        <v>71</v>
      </c>
      <c r="F75" s="6" t="s">
        <v>42</v>
      </c>
      <c r="G75" s="18"/>
      <c r="H75" s="14">
        <v>12.45</v>
      </c>
      <c r="I75" s="16">
        <f t="shared" si="6"/>
        <v>0</v>
      </c>
      <c r="J75" s="16">
        <v>15.19</v>
      </c>
      <c r="K75" s="30">
        <f t="shared" si="5"/>
        <v>0</v>
      </c>
    </row>
    <row r="76" spans="4:226" ht="15" customHeight="1">
      <c r="D76" s="13" t="s">
        <v>107</v>
      </c>
      <c r="E76" s="5" t="s">
        <v>108</v>
      </c>
      <c r="F76" s="6" t="s">
        <v>42</v>
      </c>
      <c r="G76" s="20"/>
      <c r="H76" s="14">
        <v>2.64</v>
      </c>
      <c r="I76" s="16">
        <f t="shared" si="6"/>
        <v>0</v>
      </c>
      <c r="J76" s="16">
        <v>3.22</v>
      </c>
      <c r="K76" s="30">
        <f>(I76*1.05)</f>
        <v>0</v>
      </c>
    </row>
    <row r="77" spans="4:226" ht="15" customHeight="1">
      <c r="D77" s="13" t="s">
        <v>109</v>
      </c>
      <c r="E77" s="5"/>
      <c r="F77" s="6" t="s">
        <v>42</v>
      </c>
      <c r="G77" s="20"/>
      <c r="H77" s="14">
        <v>4.66</v>
      </c>
      <c r="I77" s="16">
        <f t="shared" si="6"/>
        <v>0</v>
      </c>
      <c r="J77" s="16">
        <v>5.69</v>
      </c>
      <c r="K77" s="30">
        <f>(I77*1.05)</f>
        <v>0</v>
      </c>
    </row>
    <row r="78" spans="4:226" ht="15" customHeight="1">
      <c r="D78" s="13" t="s">
        <v>110</v>
      </c>
      <c r="E78" s="5"/>
      <c r="F78" s="6" t="s">
        <v>39</v>
      </c>
      <c r="G78" s="20"/>
      <c r="H78" s="14">
        <v>0.4</v>
      </c>
      <c r="I78" s="16">
        <f t="shared" si="6"/>
        <v>0</v>
      </c>
      <c r="J78" s="16">
        <v>0.49</v>
      </c>
      <c r="K78" s="30">
        <f t="shared" ref="K78:K79" si="7">(I78*1.22)</f>
        <v>0</v>
      </c>
    </row>
    <row r="79" spans="4:226" ht="15" customHeight="1">
      <c r="D79" s="13" t="s">
        <v>111</v>
      </c>
      <c r="E79" s="4"/>
      <c r="F79" s="40" t="s">
        <v>42</v>
      </c>
      <c r="G79" s="20"/>
      <c r="H79" s="32">
        <v>2.16</v>
      </c>
      <c r="I79" s="41">
        <f t="shared" si="6"/>
        <v>0</v>
      </c>
      <c r="J79" s="16">
        <v>2.64</v>
      </c>
      <c r="K79" s="42">
        <f t="shared" si="7"/>
        <v>0</v>
      </c>
    </row>
    <row r="80" spans="4:226" ht="15" customHeight="1">
      <c r="D80" s="26" t="s">
        <v>93</v>
      </c>
      <c r="E80" s="28"/>
      <c r="F80" s="28"/>
      <c r="G80" s="20"/>
      <c r="H80" s="28"/>
      <c r="I80" s="38">
        <f>SUM(I4:I79)</f>
        <v>168.76000000000002</v>
      </c>
      <c r="J80" s="28"/>
      <c r="K80" s="37">
        <f>SUM(K4:K79)</f>
        <v>204.85279999999997</v>
      </c>
    </row>
    <row r="81" spans="7:7" ht="15" customHeight="1">
      <c r="G81" s="46"/>
    </row>
  </sheetData>
  <mergeCells count="1">
    <mergeCell ref="D1:K2"/>
  </mergeCells>
  <pageMargins left="0.7" right="0.7" top="0.75" bottom="0.75" header="0.3" footer="0.3"/>
  <pageSetup paperSize="9" scale="67" orientation="portrait" r:id="rId1"/>
  <headerFooter>
    <oddFooter>&amp;C&amp;"Helvetica,Regular"&amp;11&amp;K000000&amp;P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W81"/>
  <sheetViews>
    <sheetView topLeftCell="A13" workbookViewId="0">
      <selection activeCell="E13" sqref="E13"/>
    </sheetView>
  </sheetViews>
  <sheetFormatPr defaultRowHeight="15"/>
  <cols>
    <col min="5" max="5" width="43.42578125" style="2" bestFit="1" customWidth="1"/>
    <col min="6" max="6" width="13.28515625" style="2" bestFit="1" customWidth="1"/>
    <col min="7" max="7" width="3.85546875" style="2" bestFit="1" customWidth="1"/>
    <col min="8" max="8" width="7.85546875" style="2" bestFit="1" customWidth="1"/>
    <col min="9" max="9" width="8.85546875" style="2" customWidth="1"/>
    <col min="10" max="10" width="20.85546875" style="2" bestFit="1" customWidth="1"/>
    <col min="11" max="11" width="13.28515625" style="2" bestFit="1" customWidth="1"/>
    <col min="12" max="12" width="13.42578125" style="2" bestFit="1" customWidth="1"/>
  </cols>
  <sheetData>
    <row r="1" spans="5:12" ht="26.25" customHeight="1">
      <c r="E1" s="53" t="s">
        <v>91</v>
      </c>
      <c r="F1" s="54"/>
      <c r="G1" s="54"/>
      <c r="H1" s="54"/>
      <c r="I1" s="54"/>
      <c r="J1" s="54"/>
      <c r="K1" s="54"/>
      <c r="L1" s="55"/>
    </row>
    <row r="2" spans="5:12">
      <c r="E2" s="56"/>
      <c r="F2" s="57"/>
      <c r="G2" s="57"/>
      <c r="H2" s="57"/>
      <c r="I2" s="57"/>
      <c r="J2" s="57"/>
      <c r="K2" s="57"/>
      <c r="L2" s="58"/>
    </row>
    <row r="3" spans="5:12">
      <c r="E3" s="3" t="s">
        <v>0</v>
      </c>
      <c r="F3" s="3" t="s">
        <v>1</v>
      </c>
      <c r="G3" s="17" t="s">
        <v>72</v>
      </c>
      <c r="H3" s="17" t="s">
        <v>32</v>
      </c>
      <c r="I3" s="3" t="s">
        <v>2</v>
      </c>
      <c r="J3" s="3" t="s">
        <v>33</v>
      </c>
      <c r="K3" s="3" t="s">
        <v>3</v>
      </c>
      <c r="L3" s="29" t="s">
        <v>121</v>
      </c>
    </row>
    <row r="4" spans="5:12">
      <c r="E4" s="5" t="s">
        <v>34</v>
      </c>
      <c r="F4" s="12" t="s">
        <v>112</v>
      </c>
      <c r="G4" s="27" t="s">
        <v>39</v>
      </c>
      <c r="H4" s="20" t="s">
        <v>131</v>
      </c>
      <c r="I4" s="14">
        <v>4.3600000000000003</v>
      </c>
      <c r="J4" s="16">
        <f>(H4*I4)</f>
        <v>109.00000000000001</v>
      </c>
      <c r="K4" s="16">
        <v>5.32</v>
      </c>
      <c r="L4" s="30">
        <f>(J4*1.22)</f>
        <v>132.98000000000002</v>
      </c>
    </row>
    <row r="5" spans="5:12">
      <c r="E5" s="5" t="s">
        <v>36</v>
      </c>
      <c r="F5" s="12" t="s">
        <v>124</v>
      </c>
      <c r="G5" s="6" t="s">
        <v>35</v>
      </c>
      <c r="H5" s="20" t="s">
        <v>133</v>
      </c>
      <c r="I5" s="14">
        <v>19.57</v>
      </c>
      <c r="J5" s="16">
        <f t="shared" ref="J5:J55" si="0">(H5*I5)</f>
        <v>293.55</v>
      </c>
      <c r="K5" s="16">
        <v>23.88</v>
      </c>
      <c r="L5" s="30">
        <f t="shared" ref="L5:L12" si="1">(J5*1.22)</f>
        <v>358.13100000000003</v>
      </c>
    </row>
    <row r="6" spans="5:12">
      <c r="E6" s="7" t="s">
        <v>37</v>
      </c>
      <c r="F6" s="7" t="s">
        <v>38</v>
      </c>
      <c r="G6" s="8" t="s">
        <v>35</v>
      </c>
      <c r="H6" s="19"/>
      <c r="I6" s="14">
        <v>23.46</v>
      </c>
      <c r="J6" s="16">
        <f t="shared" si="0"/>
        <v>0</v>
      </c>
      <c r="K6" s="16">
        <v>28.62</v>
      </c>
      <c r="L6" s="30">
        <f t="shared" si="1"/>
        <v>0</v>
      </c>
    </row>
    <row r="7" spans="5:12">
      <c r="E7" s="22" t="s">
        <v>74</v>
      </c>
      <c r="F7" s="7" t="s">
        <v>22</v>
      </c>
      <c r="G7" s="8" t="s">
        <v>39</v>
      </c>
      <c r="H7" s="20" t="s">
        <v>133</v>
      </c>
      <c r="I7" s="15">
        <v>7.43</v>
      </c>
      <c r="J7" s="16">
        <f t="shared" si="0"/>
        <v>111.44999999999999</v>
      </c>
      <c r="K7" s="16">
        <v>9.52</v>
      </c>
      <c r="L7" s="30">
        <f t="shared" si="1"/>
        <v>135.96899999999999</v>
      </c>
    </row>
    <row r="8" spans="5:12">
      <c r="E8" s="22" t="s">
        <v>75</v>
      </c>
      <c r="F8" s="5" t="s">
        <v>123</v>
      </c>
      <c r="G8" s="8" t="s">
        <v>39</v>
      </c>
      <c r="H8" s="20" t="s">
        <v>96</v>
      </c>
      <c r="I8" s="14">
        <v>0.83</v>
      </c>
      <c r="J8" s="16">
        <f t="shared" si="0"/>
        <v>4.1499999999999995</v>
      </c>
      <c r="K8" s="16">
        <v>1.01</v>
      </c>
      <c r="L8" s="30">
        <f t="shared" si="1"/>
        <v>5.0629999999999988</v>
      </c>
    </row>
    <row r="9" spans="5:12">
      <c r="E9" s="22" t="s">
        <v>129</v>
      </c>
      <c r="F9" s="7" t="s">
        <v>40</v>
      </c>
      <c r="G9" s="8" t="s">
        <v>39</v>
      </c>
      <c r="H9" s="19"/>
      <c r="I9" s="14">
        <v>1.03</v>
      </c>
      <c r="J9" s="16">
        <f t="shared" si="0"/>
        <v>0</v>
      </c>
      <c r="K9" s="16">
        <v>1.26</v>
      </c>
      <c r="L9" s="30">
        <f t="shared" si="1"/>
        <v>0</v>
      </c>
    </row>
    <row r="10" spans="5:12">
      <c r="E10" s="7" t="s">
        <v>41</v>
      </c>
      <c r="F10" s="7" t="s">
        <v>23</v>
      </c>
      <c r="G10" s="8" t="s">
        <v>42</v>
      </c>
      <c r="H10" s="19"/>
      <c r="I10" s="14">
        <v>0.75</v>
      </c>
      <c r="J10" s="16">
        <f t="shared" si="0"/>
        <v>0</v>
      </c>
      <c r="K10" s="16">
        <v>0.92</v>
      </c>
      <c r="L10" s="30">
        <f t="shared" si="1"/>
        <v>0</v>
      </c>
    </row>
    <row r="11" spans="5:12">
      <c r="E11" s="7" t="s">
        <v>43</v>
      </c>
      <c r="F11" s="7" t="s">
        <v>23</v>
      </c>
      <c r="G11" s="8" t="s">
        <v>42</v>
      </c>
      <c r="H11" s="19"/>
      <c r="I11" s="14">
        <v>0.75</v>
      </c>
      <c r="J11" s="16">
        <f t="shared" si="0"/>
        <v>0</v>
      </c>
      <c r="K11" s="16">
        <v>0.92</v>
      </c>
      <c r="L11" s="30">
        <f t="shared" si="1"/>
        <v>0</v>
      </c>
    </row>
    <row r="12" spans="5:12">
      <c r="E12" s="7" t="s">
        <v>44</v>
      </c>
      <c r="F12" s="7" t="s">
        <v>23</v>
      </c>
      <c r="G12" s="8" t="s">
        <v>42</v>
      </c>
      <c r="H12" s="19"/>
      <c r="I12" s="14">
        <v>0.75</v>
      </c>
      <c r="J12" s="16">
        <f t="shared" si="0"/>
        <v>0</v>
      </c>
      <c r="K12" s="16">
        <v>0.92</v>
      </c>
      <c r="L12" s="30">
        <f t="shared" si="1"/>
        <v>0</v>
      </c>
    </row>
    <row r="13" spans="5:12">
      <c r="E13" s="5" t="s">
        <v>150</v>
      </c>
      <c r="F13" s="7" t="s">
        <v>31</v>
      </c>
      <c r="G13" s="8" t="s">
        <v>39</v>
      </c>
      <c r="H13" s="18"/>
      <c r="I13" s="14">
        <v>2.16</v>
      </c>
      <c r="J13" s="16">
        <f t="shared" si="0"/>
        <v>0</v>
      </c>
      <c r="K13" s="16">
        <v>2.57</v>
      </c>
      <c r="L13" s="30">
        <f>(J13*1.05)</f>
        <v>0</v>
      </c>
    </row>
    <row r="14" spans="5:12">
      <c r="E14" s="22" t="s">
        <v>76</v>
      </c>
      <c r="F14" s="7" t="s">
        <v>24</v>
      </c>
      <c r="G14" s="8" t="s">
        <v>39</v>
      </c>
      <c r="H14" s="20" t="s">
        <v>100</v>
      </c>
      <c r="I14" s="14">
        <v>0.45</v>
      </c>
      <c r="J14" s="16">
        <f t="shared" si="0"/>
        <v>1.35</v>
      </c>
      <c r="K14" s="16">
        <v>0.55000000000000004</v>
      </c>
      <c r="L14" s="30">
        <f t="shared" ref="L14:L54" si="2">(J14*1.22)</f>
        <v>1.647</v>
      </c>
    </row>
    <row r="15" spans="5:12">
      <c r="E15" s="9" t="s">
        <v>45</v>
      </c>
      <c r="F15" s="7" t="s">
        <v>25</v>
      </c>
      <c r="G15" s="8" t="s">
        <v>39</v>
      </c>
      <c r="H15" s="18"/>
      <c r="I15" s="14">
        <v>1.6</v>
      </c>
      <c r="J15" s="16">
        <f t="shared" si="0"/>
        <v>0</v>
      </c>
      <c r="K15" s="16">
        <v>1.95</v>
      </c>
      <c r="L15" s="30">
        <f t="shared" si="2"/>
        <v>0</v>
      </c>
    </row>
    <row r="16" spans="5:12">
      <c r="E16" s="5" t="s">
        <v>46</v>
      </c>
      <c r="F16" s="7" t="s">
        <v>21</v>
      </c>
      <c r="G16" s="6" t="s">
        <v>42</v>
      </c>
      <c r="H16" s="19"/>
      <c r="I16" s="14">
        <v>0.81</v>
      </c>
      <c r="J16" s="16">
        <f t="shared" si="0"/>
        <v>0</v>
      </c>
      <c r="K16" s="16">
        <v>0.99</v>
      </c>
      <c r="L16" s="30">
        <f t="shared" si="2"/>
        <v>0</v>
      </c>
    </row>
    <row r="17" spans="5:12">
      <c r="E17" s="22" t="s">
        <v>77</v>
      </c>
      <c r="F17" s="7" t="s">
        <v>21</v>
      </c>
      <c r="G17" s="10" t="s">
        <v>42</v>
      </c>
      <c r="H17" s="18"/>
      <c r="I17" s="14">
        <v>0.47</v>
      </c>
      <c r="J17" s="16">
        <f t="shared" si="0"/>
        <v>0</v>
      </c>
      <c r="K17" s="16">
        <v>0.56999999999999995</v>
      </c>
      <c r="L17" s="30">
        <f t="shared" si="2"/>
        <v>0</v>
      </c>
    </row>
    <row r="18" spans="5:12">
      <c r="E18" s="11" t="s">
        <v>20</v>
      </c>
      <c r="F18" s="12" t="s">
        <v>113</v>
      </c>
      <c r="G18" s="10" t="s">
        <v>42</v>
      </c>
      <c r="H18" s="18"/>
      <c r="I18" s="14">
        <v>3.84</v>
      </c>
      <c r="J18" s="16">
        <f t="shared" si="0"/>
        <v>0</v>
      </c>
      <c r="K18" s="16">
        <v>4.68</v>
      </c>
      <c r="L18" s="30">
        <f t="shared" si="2"/>
        <v>0</v>
      </c>
    </row>
    <row r="19" spans="5:12">
      <c r="E19" s="11" t="s">
        <v>47</v>
      </c>
      <c r="F19" s="7" t="s">
        <v>48</v>
      </c>
      <c r="G19" s="10" t="s">
        <v>42</v>
      </c>
      <c r="H19" s="19"/>
      <c r="I19" s="14">
        <v>4.3</v>
      </c>
      <c r="J19" s="16">
        <f t="shared" si="0"/>
        <v>0</v>
      </c>
      <c r="K19" s="16">
        <v>5.25</v>
      </c>
      <c r="L19" s="30">
        <f t="shared" si="2"/>
        <v>0</v>
      </c>
    </row>
    <row r="20" spans="5:12">
      <c r="E20" s="5" t="s">
        <v>127</v>
      </c>
      <c r="F20" s="7" t="s">
        <v>29</v>
      </c>
      <c r="G20" s="10" t="s">
        <v>42</v>
      </c>
      <c r="H20" s="21">
        <v>6</v>
      </c>
      <c r="I20" s="14">
        <v>4.4800000000000004</v>
      </c>
      <c r="J20" s="16">
        <f t="shared" si="0"/>
        <v>26.880000000000003</v>
      </c>
      <c r="K20" s="16">
        <v>4.47</v>
      </c>
      <c r="L20" s="30">
        <f t="shared" si="2"/>
        <v>32.793600000000005</v>
      </c>
    </row>
    <row r="21" spans="5:12">
      <c r="E21" s="7" t="s">
        <v>49</v>
      </c>
      <c r="F21" s="7" t="s">
        <v>21</v>
      </c>
      <c r="G21" s="10" t="s">
        <v>42</v>
      </c>
      <c r="H21" s="18"/>
      <c r="I21" s="14">
        <v>1.28</v>
      </c>
      <c r="J21" s="16">
        <f t="shared" si="0"/>
        <v>0</v>
      </c>
      <c r="K21" s="16">
        <v>1.56</v>
      </c>
      <c r="L21" s="30">
        <f t="shared" si="2"/>
        <v>0</v>
      </c>
    </row>
    <row r="22" spans="5:12">
      <c r="E22" s="9" t="s">
        <v>4</v>
      </c>
      <c r="F22" s="12" t="s">
        <v>114</v>
      </c>
      <c r="G22" s="10" t="s">
        <v>42</v>
      </c>
      <c r="H22" s="18"/>
      <c r="I22" s="14">
        <v>3.04</v>
      </c>
      <c r="J22" s="16">
        <f t="shared" si="0"/>
        <v>0</v>
      </c>
      <c r="K22" s="16">
        <v>3.71</v>
      </c>
      <c r="L22" s="30">
        <f t="shared" si="2"/>
        <v>0</v>
      </c>
    </row>
    <row r="23" spans="5:12">
      <c r="E23" s="7" t="s">
        <v>5</v>
      </c>
      <c r="F23" s="12" t="s">
        <v>115</v>
      </c>
      <c r="G23" s="10" t="s">
        <v>42</v>
      </c>
      <c r="H23" s="21"/>
      <c r="I23" s="14">
        <v>23.5</v>
      </c>
      <c r="J23" s="16">
        <f t="shared" si="0"/>
        <v>0</v>
      </c>
      <c r="K23" s="16">
        <v>28.67</v>
      </c>
      <c r="L23" s="30">
        <f t="shared" si="2"/>
        <v>0</v>
      </c>
    </row>
    <row r="24" spans="5:12">
      <c r="E24" s="7" t="s">
        <v>50</v>
      </c>
      <c r="F24" s="12" t="s">
        <v>116</v>
      </c>
      <c r="G24" s="6" t="s">
        <v>42</v>
      </c>
      <c r="H24" s="20" t="s">
        <v>96</v>
      </c>
      <c r="I24" s="14">
        <v>1.32</v>
      </c>
      <c r="J24" s="16">
        <f t="shared" si="0"/>
        <v>6.6000000000000005</v>
      </c>
      <c r="K24" s="16">
        <v>1.61</v>
      </c>
      <c r="L24" s="30">
        <f t="shared" si="2"/>
        <v>8.0519999999999996</v>
      </c>
    </row>
    <row r="25" spans="5:12">
      <c r="E25" s="7" t="s">
        <v>6</v>
      </c>
      <c r="F25" s="5" t="s">
        <v>120</v>
      </c>
      <c r="G25" s="6" t="s">
        <v>42</v>
      </c>
      <c r="H25" s="18"/>
      <c r="I25" s="14">
        <v>0.47</v>
      </c>
      <c r="J25" s="16">
        <f t="shared" si="0"/>
        <v>0</v>
      </c>
      <c r="K25" s="16">
        <v>0.56999999999999995</v>
      </c>
      <c r="L25" s="30">
        <f t="shared" si="2"/>
        <v>0</v>
      </c>
    </row>
    <row r="26" spans="5:12">
      <c r="E26" s="7" t="s">
        <v>7</v>
      </c>
      <c r="F26" s="12" t="s">
        <v>114</v>
      </c>
      <c r="G26" s="10" t="s">
        <v>42</v>
      </c>
      <c r="H26" s="19"/>
      <c r="I26" s="14">
        <v>2.2200000000000002</v>
      </c>
      <c r="J26" s="16">
        <f t="shared" si="0"/>
        <v>0</v>
      </c>
      <c r="K26" s="16">
        <v>2.71</v>
      </c>
      <c r="L26" s="30">
        <f t="shared" si="2"/>
        <v>0</v>
      </c>
    </row>
    <row r="27" spans="5:12">
      <c r="E27" s="12" t="s">
        <v>8</v>
      </c>
      <c r="F27" s="7" t="s">
        <v>27</v>
      </c>
      <c r="G27" s="8" t="s">
        <v>42</v>
      </c>
      <c r="H27" s="21"/>
      <c r="I27" s="14">
        <v>1.1399999999999999</v>
      </c>
      <c r="J27" s="16">
        <f t="shared" si="0"/>
        <v>0</v>
      </c>
      <c r="K27" s="16">
        <v>1.39</v>
      </c>
      <c r="L27" s="30">
        <f t="shared" si="2"/>
        <v>0</v>
      </c>
    </row>
    <row r="28" spans="5:12" ht="16.5" customHeight="1">
      <c r="E28" s="31" t="s">
        <v>125</v>
      </c>
      <c r="F28" s="7" t="s">
        <v>28</v>
      </c>
      <c r="G28" s="8" t="s">
        <v>42</v>
      </c>
      <c r="H28" s="20" t="s">
        <v>132</v>
      </c>
      <c r="I28" s="14">
        <v>3.07</v>
      </c>
      <c r="J28" s="16">
        <f t="shared" si="0"/>
        <v>61.4</v>
      </c>
      <c r="K28" s="16">
        <v>3.75</v>
      </c>
      <c r="L28" s="30">
        <f t="shared" si="2"/>
        <v>74.908000000000001</v>
      </c>
    </row>
    <row r="29" spans="5:12">
      <c r="E29" s="9" t="s">
        <v>51</v>
      </c>
      <c r="F29" s="7" t="s">
        <v>26</v>
      </c>
      <c r="G29" s="10" t="s">
        <v>42</v>
      </c>
      <c r="H29" s="21"/>
      <c r="I29" s="14">
        <v>1.07</v>
      </c>
      <c r="J29" s="16">
        <f t="shared" si="0"/>
        <v>0</v>
      </c>
      <c r="K29" s="16">
        <v>1.31</v>
      </c>
      <c r="L29" s="30">
        <f t="shared" si="2"/>
        <v>0</v>
      </c>
    </row>
    <row r="30" spans="5:12">
      <c r="E30" s="22" t="s">
        <v>78</v>
      </c>
      <c r="F30" s="7" t="s">
        <v>29</v>
      </c>
      <c r="G30" s="10" t="s">
        <v>42</v>
      </c>
      <c r="H30" s="21">
        <v>15</v>
      </c>
      <c r="I30" s="14">
        <v>4.8</v>
      </c>
      <c r="J30" s="16">
        <f t="shared" si="0"/>
        <v>72</v>
      </c>
      <c r="K30" s="16">
        <v>5.86</v>
      </c>
      <c r="L30" s="30">
        <f t="shared" si="2"/>
        <v>87.84</v>
      </c>
    </row>
    <row r="31" spans="5:12">
      <c r="E31" s="5" t="s">
        <v>139</v>
      </c>
      <c r="F31" s="7" t="s">
        <v>21</v>
      </c>
      <c r="G31" s="10" t="s">
        <v>42</v>
      </c>
      <c r="H31" s="34"/>
      <c r="I31" s="14">
        <v>1.95</v>
      </c>
      <c r="J31" s="16">
        <f t="shared" si="0"/>
        <v>0</v>
      </c>
      <c r="K31" s="16">
        <v>11.88</v>
      </c>
      <c r="L31" s="30">
        <f t="shared" si="2"/>
        <v>0</v>
      </c>
    </row>
    <row r="32" spans="5:12">
      <c r="E32" s="7" t="s">
        <v>52</v>
      </c>
      <c r="F32" s="7" t="s">
        <v>21</v>
      </c>
      <c r="G32" s="10" t="s">
        <v>42</v>
      </c>
      <c r="H32" s="18"/>
      <c r="I32" s="14">
        <v>5.5</v>
      </c>
      <c r="J32" s="16">
        <f t="shared" si="0"/>
        <v>0</v>
      </c>
      <c r="K32" s="16">
        <v>6.7</v>
      </c>
      <c r="L32" s="30">
        <f t="shared" si="2"/>
        <v>0</v>
      </c>
    </row>
    <row r="33" spans="1:205">
      <c r="E33" s="7" t="s">
        <v>53</v>
      </c>
      <c r="F33" s="7" t="s">
        <v>21</v>
      </c>
      <c r="G33" s="10" t="s">
        <v>42</v>
      </c>
      <c r="H33" s="21"/>
      <c r="I33" s="14">
        <v>0.64</v>
      </c>
      <c r="J33" s="16">
        <f t="shared" si="0"/>
        <v>0</v>
      </c>
      <c r="K33" s="16">
        <v>0.78</v>
      </c>
      <c r="L33" s="30">
        <f t="shared" si="2"/>
        <v>0</v>
      </c>
    </row>
    <row r="34" spans="1:205">
      <c r="E34" s="22" t="s">
        <v>81</v>
      </c>
      <c r="F34" s="9" t="s">
        <v>21</v>
      </c>
      <c r="G34" s="10" t="s">
        <v>42</v>
      </c>
      <c r="H34" s="21">
        <v>1</v>
      </c>
      <c r="I34" s="14">
        <v>2.19</v>
      </c>
      <c r="J34" s="16">
        <f t="shared" si="0"/>
        <v>2.19</v>
      </c>
      <c r="K34" s="16">
        <v>2.67</v>
      </c>
      <c r="L34" s="30">
        <f t="shared" si="2"/>
        <v>2.6717999999999997</v>
      </c>
    </row>
    <row r="35" spans="1:205">
      <c r="E35" s="22" t="s">
        <v>82</v>
      </c>
      <c r="F35" s="7" t="s">
        <v>21</v>
      </c>
      <c r="G35" s="10" t="s">
        <v>42</v>
      </c>
      <c r="H35" s="18"/>
      <c r="I35" s="14">
        <v>0.75</v>
      </c>
      <c r="J35" s="16">
        <f t="shared" si="0"/>
        <v>0</v>
      </c>
      <c r="K35" s="16">
        <v>0.92</v>
      </c>
      <c r="L35" s="30">
        <f t="shared" si="2"/>
        <v>0</v>
      </c>
    </row>
    <row r="36" spans="1:205">
      <c r="E36" s="7" t="s">
        <v>9</v>
      </c>
      <c r="F36" s="7" t="s">
        <v>21</v>
      </c>
      <c r="G36" s="10" t="s">
        <v>42</v>
      </c>
      <c r="H36" s="20"/>
      <c r="I36" s="14">
        <v>1.44</v>
      </c>
      <c r="J36" s="16">
        <f t="shared" si="0"/>
        <v>0</v>
      </c>
      <c r="K36" s="16">
        <v>1.76</v>
      </c>
      <c r="L36" s="30">
        <f t="shared" si="2"/>
        <v>0</v>
      </c>
    </row>
    <row r="37" spans="1:205">
      <c r="E37" s="9" t="s">
        <v>54</v>
      </c>
      <c r="F37" s="7" t="s">
        <v>21</v>
      </c>
      <c r="G37" s="10" t="s">
        <v>42</v>
      </c>
      <c r="H37" s="18"/>
      <c r="I37" s="14">
        <v>3.2</v>
      </c>
      <c r="J37" s="16">
        <f t="shared" si="0"/>
        <v>0</v>
      </c>
      <c r="K37" s="16">
        <v>3.9</v>
      </c>
      <c r="L37" s="30">
        <f t="shared" si="2"/>
        <v>0</v>
      </c>
    </row>
    <row r="38" spans="1:205">
      <c r="E38" s="9" t="s">
        <v>55</v>
      </c>
      <c r="F38" s="7" t="s">
        <v>21</v>
      </c>
      <c r="G38" s="10" t="s">
        <v>42</v>
      </c>
      <c r="H38" s="20"/>
      <c r="I38" s="14">
        <v>1.01</v>
      </c>
      <c r="J38" s="16">
        <f t="shared" si="0"/>
        <v>0</v>
      </c>
      <c r="K38" s="16">
        <v>1.23</v>
      </c>
      <c r="L38" s="30">
        <f t="shared" si="2"/>
        <v>0</v>
      </c>
    </row>
    <row r="39" spans="1:205">
      <c r="E39" s="22" t="s">
        <v>85</v>
      </c>
      <c r="F39" s="7" t="s">
        <v>21</v>
      </c>
      <c r="G39" s="10" t="s">
        <v>42</v>
      </c>
      <c r="H39" s="21"/>
      <c r="I39" s="14">
        <v>4.93</v>
      </c>
      <c r="J39" s="16">
        <f t="shared" si="0"/>
        <v>0</v>
      </c>
      <c r="K39" s="16">
        <v>6.01</v>
      </c>
      <c r="L39" s="30">
        <f t="shared" si="2"/>
        <v>0</v>
      </c>
    </row>
    <row r="40" spans="1:205">
      <c r="E40" s="22" t="s">
        <v>83</v>
      </c>
      <c r="F40" s="7" t="s">
        <v>56</v>
      </c>
      <c r="G40" s="10" t="s">
        <v>42</v>
      </c>
      <c r="H40" s="20" t="s">
        <v>99</v>
      </c>
      <c r="I40" s="14">
        <v>0.89</v>
      </c>
      <c r="J40" s="16">
        <f t="shared" si="0"/>
        <v>3.56</v>
      </c>
      <c r="K40" s="16">
        <v>1.0900000000000001</v>
      </c>
      <c r="L40" s="30">
        <f t="shared" si="2"/>
        <v>4.3432000000000004</v>
      </c>
    </row>
    <row r="41" spans="1:205">
      <c r="E41" s="7" t="s">
        <v>57</v>
      </c>
      <c r="F41" s="7" t="s">
        <v>21</v>
      </c>
      <c r="G41" s="10" t="s">
        <v>42</v>
      </c>
      <c r="H41" s="19"/>
      <c r="I41" s="14">
        <v>0.75</v>
      </c>
      <c r="J41" s="16">
        <f t="shared" si="0"/>
        <v>0</v>
      </c>
      <c r="K41" s="16">
        <v>0.92</v>
      </c>
      <c r="L41" s="30">
        <f t="shared" si="2"/>
        <v>0</v>
      </c>
    </row>
    <row r="42" spans="1:205">
      <c r="E42" s="7" t="s">
        <v>10</v>
      </c>
      <c r="F42" s="7" t="s">
        <v>21</v>
      </c>
      <c r="G42" s="10" t="s">
        <v>42</v>
      </c>
      <c r="H42" s="20" t="s">
        <v>100</v>
      </c>
      <c r="I42" s="14">
        <v>1.6</v>
      </c>
      <c r="J42" s="16">
        <f t="shared" si="0"/>
        <v>4.8000000000000007</v>
      </c>
      <c r="K42" s="16">
        <v>1.95</v>
      </c>
      <c r="L42" s="30">
        <f t="shared" si="2"/>
        <v>5.8560000000000008</v>
      </c>
    </row>
    <row r="43" spans="1:205">
      <c r="E43" s="7" t="s">
        <v>58</v>
      </c>
      <c r="F43" s="7" t="s">
        <v>21</v>
      </c>
      <c r="G43" s="10" t="s">
        <v>42</v>
      </c>
      <c r="H43" s="18"/>
      <c r="I43" s="14">
        <v>7.28</v>
      </c>
      <c r="J43" s="16">
        <f t="shared" si="0"/>
        <v>0</v>
      </c>
      <c r="K43" s="16">
        <v>8.8800000000000008</v>
      </c>
      <c r="L43" s="30">
        <f t="shared" si="2"/>
        <v>0</v>
      </c>
    </row>
    <row r="44" spans="1:205">
      <c r="E44" s="12" t="s">
        <v>126</v>
      </c>
      <c r="F44" s="7" t="s">
        <v>21</v>
      </c>
      <c r="G44" s="10" t="s">
        <v>42</v>
      </c>
      <c r="H44" s="20"/>
      <c r="I44" s="14">
        <v>2.0299999999999998</v>
      </c>
      <c r="J44" s="16">
        <f t="shared" si="0"/>
        <v>0</v>
      </c>
      <c r="K44" s="16">
        <v>2.48</v>
      </c>
      <c r="L44" s="30">
        <f t="shared" si="2"/>
        <v>0</v>
      </c>
    </row>
    <row r="45" spans="1:205">
      <c r="E45" s="23" t="s">
        <v>84</v>
      </c>
      <c r="F45" s="7" t="s">
        <v>21</v>
      </c>
      <c r="G45" s="10" t="s">
        <v>42</v>
      </c>
      <c r="H45" s="20"/>
      <c r="I45" s="14">
        <v>4.93</v>
      </c>
      <c r="J45" s="16">
        <f t="shared" si="0"/>
        <v>0</v>
      </c>
      <c r="K45" s="16">
        <v>6.01</v>
      </c>
      <c r="L45" s="30">
        <f t="shared" si="2"/>
        <v>0</v>
      </c>
    </row>
    <row r="46" spans="1:205">
      <c r="E46" s="22" t="s">
        <v>86</v>
      </c>
      <c r="F46" s="7" t="s">
        <v>21</v>
      </c>
      <c r="G46" s="10" t="s">
        <v>42</v>
      </c>
      <c r="H46" s="20"/>
      <c r="I46" s="14">
        <v>3.3</v>
      </c>
      <c r="J46" s="16">
        <f t="shared" si="0"/>
        <v>0</v>
      </c>
      <c r="K46" s="16">
        <v>4.03</v>
      </c>
      <c r="L46" s="30">
        <f t="shared" si="2"/>
        <v>0</v>
      </c>
    </row>
    <row r="47" spans="1:205" ht="15" customHeight="1">
      <c r="A47" s="2"/>
      <c r="B47" s="2"/>
      <c r="C47" s="2"/>
      <c r="D47" s="2"/>
      <c r="E47" s="5" t="s">
        <v>134</v>
      </c>
      <c r="F47" s="7" t="s">
        <v>21</v>
      </c>
      <c r="G47" s="10" t="s">
        <v>42</v>
      </c>
      <c r="H47" s="20"/>
      <c r="I47" s="14">
        <v>3.05</v>
      </c>
      <c r="J47" s="16">
        <f t="shared" si="0"/>
        <v>0</v>
      </c>
      <c r="K47" s="41">
        <v>3.72</v>
      </c>
      <c r="L47" s="30">
        <f t="shared" si="2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</row>
    <row r="48" spans="1:205">
      <c r="E48" s="22" t="s">
        <v>87</v>
      </c>
      <c r="F48" s="7" t="s">
        <v>21</v>
      </c>
      <c r="G48" s="10" t="s">
        <v>42</v>
      </c>
      <c r="H48" s="19"/>
      <c r="I48" s="14">
        <v>4.32</v>
      </c>
      <c r="J48" s="16">
        <f t="shared" si="0"/>
        <v>0</v>
      </c>
      <c r="K48" s="16">
        <v>5.27</v>
      </c>
      <c r="L48" s="30">
        <f t="shared" si="2"/>
        <v>0</v>
      </c>
    </row>
    <row r="49" spans="5:12">
      <c r="E49" s="7" t="s">
        <v>11</v>
      </c>
      <c r="F49" s="7" t="s">
        <v>21</v>
      </c>
      <c r="G49" s="10" t="s">
        <v>42</v>
      </c>
      <c r="H49" s="19"/>
      <c r="I49" s="14">
        <v>2.44</v>
      </c>
      <c r="J49" s="16">
        <f t="shared" si="0"/>
        <v>0</v>
      </c>
      <c r="K49" s="16">
        <v>2.98</v>
      </c>
      <c r="L49" s="30">
        <f t="shared" si="2"/>
        <v>0</v>
      </c>
    </row>
    <row r="50" spans="5:12">
      <c r="E50" s="22" t="s">
        <v>79</v>
      </c>
      <c r="F50" s="7" t="s">
        <v>21</v>
      </c>
      <c r="G50" s="10" t="s">
        <v>42</v>
      </c>
      <c r="H50" s="18"/>
      <c r="I50" s="14">
        <v>0.56000000000000005</v>
      </c>
      <c r="J50" s="16">
        <f t="shared" si="0"/>
        <v>0</v>
      </c>
      <c r="K50" s="16">
        <v>0.68</v>
      </c>
      <c r="L50" s="30">
        <f t="shared" si="2"/>
        <v>0</v>
      </c>
    </row>
    <row r="51" spans="5:12">
      <c r="E51" s="7" t="s">
        <v>12</v>
      </c>
      <c r="F51" s="7" t="s">
        <v>21</v>
      </c>
      <c r="G51" s="10" t="s">
        <v>42</v>
      </c>
      <c r="H51" s="20"/>
      <c r="I51" s="14">
        <v>1.87</v>
      </c>
      <c r="J51" s="16">
        <f t="shared" si="0"/>
        <v>0</v>
      </c>
      <c r="K51" s="16">
        <v>2.2799999999999998</v>
      </c>
      <c r="L51" s="30">
        <f t="shared" si="2"/>
        <v>0</v>
      </c>
    </row>
    <row r="52" spans="5:12">
      <c r="E52" s="5" t="s">
        <v>59</v>
      </c>
      <c r="F52" s="7" t="s">
        <v>21</v>
      </c>
      <c r="G52" s="6" t="s">
        <v>42</v>
      </c>
      <c r="H52" s="19"/>
      <c r="I52" s="14">
        <v>7.25</v>
      </c>
      <c r="J52" s="16">
        <f t="shared" si="0"/>
        <v>0</v>
      </c>
      <c r="K52" s="16">
        <v>8.85</v>
      </c>
      <c r="L52" s="30">
        <f t="shared" si="2"/>
        <v>0</v>
      </c>
    </row>
    <row r="53" spans="5:12">
      <c r="E53" s="5" t="s">
        <v>105</v>
      </c>
      <c r="F53" s="5" t="s">
        <v>140</v>
      </c>
      <c r="G53" s="10" t="s">
        <v>42</v>
      </c>
      <c r="H53" s="19"/>
      <c r="I53" s="14">
        <v>3.43</v>
      </c>
      <c r="J53" s="16">
        <f t="shared" si="0"/>
        <v>0</v>
      </c>
      <c r="K53" s="16">
        <v>4.18</v>
      </c>
      <c r="L53" s="30">
        <f t="shared" si="2"/>
        <v>0</v>
      </c>
    </row>
    <row r="54" spans="5:12">
      <c r="E54" s="7" t="s">
        <v>13</v>
      </c>
      <c r="F54" s="7" t="s">
        <v>21</v>
      </c>
      <c r="G54" s="10" t="s">
        <v>42</v>
      </c>
      <c r="H54" s="19"/>
      <c r="I54" s="14">
        <v>4.4400000000000004</v>
      </c>
      <c r="J54" s="16">
        <f t="shared" si="0"/>
        <v>0</v>
      </c>
      <c r="K54" s="16">
        <v>5.42</v>
      </c>
      <c r="L54" s="30">
        <f t="shared" si="2"/>
        <v>0</v>
      </c>
    </row>
    <row r="55" spans="5:12">
      <c r="E55" s="5" t="s">
        <v>106</v>
      </c>
      <c r="F55" s="7" t="s">
        <v>21</v>
      </c>
      <c r="G55" s="10" t="s">
        <v>42</v>
      </c>
      <c r="H55" s="19"/>
      <c r="I55" s="14">
        <v>15.14</v>
      </c>
      <c r="J55" s="16">
        <f t="shared" si="0"/>
        <v>0</v>
      </c>
      <c r="K55" s="16">
        <v>18.47</v>
      </c>
      <c r="L55" s="30">
        <f>(J55*1.22)</f>
        <v>0</v>
      </c>
    </row>
    <row r="56" spans="5:12">
      <c r="E56" s="7" t="s">
        <v>60</v>
      </c>
      <c r="F56" s="12" t="s">
        <v>146</v>
      </c>
      <c r="G56" s="10" t="s">
        <v>42</v>
      </c>
      <c r="I56" s="14">
        <v>28</v>
      </c>
      <c r="J56" s="16">
        <f>(H56*I56)</f>
        <v>0</v>
      </c>
      <c r="K56" s="16">
        <v>34.159999999999997</v>
      </c>
      <c r="L56" s="30">
        <f>(J56*1.22)</f>
        <v>0</v>
      </c>
    </row>
    <row r="57" spans="5:12">
      <c r="E57" s="7" t="s">
        <v>14</v>
      </c>
      <c r="F57" s="5" t="s">
        <v>147</v>
      </c>
      <c r="G57" s="8" t="s">
        <v>39</v>
      </c>
      <c r="H57" s="20" t="s">
        <v>96</v>
      </c>
      <c r="I57" s="14">
        <v>1.36</v>
      </c>
      <c r="J57" s="16">
        <f>(H57*I57)</f>
        <v>6.8000000000000007</v>
      </c>
      <c r="K57" s="16">
        <v>1.66</v>
      </c>
      <c r="L57" s="30">
        <f>(J57*1.22)</f>
        <v>8.2960000000000012</v>
      </c>
    </row>
    <row r="58" spans="5:12">
      <c r="E58" s="5" t="s">
        <v>61</v>
      </c>
      <c r="F58" s="12" t="s">
        <v>21</v>
      </c>
      <c r="G58" s="10" t="s">
        <v>42</v>
      </c>
      <c r="H58" s="18"/>
      <c r="I58" s="14">
        <v>0.96</v>
      </c>
      <c r="J58" s="16">
        <f>(H59*I58)</f>
        <v>0</v>
      </c>
      <c r="K58" s="16">
        <v>1.17</v>
      </c>
      <c r="L58" s="30">
        <f>(J58*1.22)</f>
        <v>0</v>
      </c>
    </row>
    <row r="59" spans="5:12">
      <c r="E59" s="5" t="s">
        <v>62</v>
      </c>
      <c r="F59" s="22" t="s">
        <v>148</v>
      </c>
      <c r="G59" s="6" t="s">
        <v>39</v>
      </c>
      <c r="H59" s="20"/>
      <c r="I59" s="14">
        <v>1.25</v>
      </c>
      <c r="J59" s="16">
        <f>(H59*I59)</f>
        <v>0</v>
      </c>
      <c r="K59" s="16">
        <v>1.53</v>
      </c>
      <c r="L59" s="30">
        <f>(J59*1.1)</f>
        <v>0</v>
      </c>
    </row>
    <row r="60" spans="5:12">
      <c r="E60" s="5" t="s">
        <v>63</v>
      </c>
      <c r="F60" s="5" t="s">
        <v>149</v>
      </c>
      <c r="G60" s="6" t="s">
        <v>35</v>
      </c>
      <c r="H60" s="20" t="s">
        <v>96</v>
      </c>
      <c r="I60" s="14">
        <v>33.799999999999997</v>
      </c>
      <c r="J60" s="16">
        <f>(H60*I60)</f>
        <v>169</v>
      </c>
      <c r="K60" s="16">
        <v>41.24</v>
      </c>
      <c r="L60" s="30">
        <f>(J60*1.22)</f>
        <v>206.18</v>
      </c>
    </row>
    <row r="61" spans="5:12">
      <c r="E61" s="5" t="s">
        <v>64</v>
      </c>
      <c r="F61" s="7" t="s">
        <v>26</v>
      </c>
      <c r="G61" s="6" t="s">
        <v>42</v>
      </c>
      <c r="H61" s="18"/>
      <c r="I61" s="14">
        <v>6.09</v>
      </c>
      <c r="J61" s="16">
        <f>(H62*I61)</f>
        <v>0</v>
      </c>
      <c r="K61" s="16">
        <v>7.43</v>
      </c>
      <c r="L61" s="30">
        <f>(J61*1.22)</f>
        <v>0</v>
      </c>
    </row>
    <row r="62" spans="5:12">
      <c r="E62" s="5" t="s">
        <v>65</v>
      </c>
      <c r="F62" s="7" t="s">
        <v>26</v>
      </c>
      <c r="G62" s="6" t="s">
        <v>42</v>
      </c>
      <c r="H62" s="20"/>
      <c r="I62" s="14">
        <v>4.17</v>
      </c>
      <c r="J62" s="16">
        <f t="shared" ref="J62:J67" si="3">(H62*I62)</f>
        <v>0</v>
      </c>
      <c r="K62" s="16">
        <v>5.09</v>
      </c>
      <c r="L62" s="30">
        <f>(J62*1.22)</f>
        <v>0</v>
      </c>
    </row>
    <row r="63" spans="5:12">
      <c r="E63" s="12" t="s">
        <v>73</v>
      </c>
      <c r="F63" s="7" t="s">
        <v>21</v>
      </c>
      <c r="G63" s="6" t="s">
        <v>42</v>
      </c>
      <c r="H63" s="20" t="s">
        <v>101</v>
      </c>
      <c r="I63" s="14">
        <v>1.6</v>
      </c>
      <c r="J63" s="16">
        <f t="shared" si="3"/>
        <v>9.6000000000000014</v>
      </c>
      <c r="K63" s="16">
        <v>1.95</v>
      </c>
      <c r="L63" s="30">
        <f>(J63*1.22)</f>
        <v>11.712000000000002</v>
      </c>
    </row>
    <row r="64" spans="5:12">
      <c r="E64" s="7" t="s">
        <v>15</v>
      </c>
      <c r="F64" s="7" t="s">
        <v>21</v>
      </c>
      <c r="G64" s="6" t="s">
        <v>42</v>
      </c>
      <c r="H64" s="18"/>
      <c r="I64" s="14">
        <v>1.84</v>
      </c>
      <c r="J64" s="16">
        <f t="shared" si="3"/>
        <v>0</v>
      </c>
      <c r="K64" s="16">
        <v>2.2400000000000002</v>
      </c>
      <c r="L64" s="30">
        <f>(J64*1.22)</f>
        <v>0</v>
      </c>
    </row>
    <row r="65" spans="5:12">
      <c r="E65" s="5" t="s">
        <v>66</v>
      </c>
      <c r="F65" s="5" t="s">
        <v>80</v>
      </c>
      <c r="G65" s="6" t="s">
        <v>35</v>
      </c>
      <c r="H65" s="20" t="s">
        <v>95</v>
      </c>
      <c r="I65" s="14">
        <v>30.9</v>
      </c>
      <c r="J65" s="16">
        <f t="shared" si="3"/>
        <v>309</v>
      </c>
      <c r="K65" s="16">
        <v>37.700000000000003</v>
      </c>
      <c r="L65" s="30">
        <f>(J65*1.05)</f>
        <v>324.45</v>
      </c>
    </row>
    <row r="66" spans="5:12">
      <c r="E66" s="5" t="s">
        <v>104</v>
      </c>
      <c r="F66" s="7" t="s">
        <v>31</v>
      </c>
      <c r="G66" s="6" t="s">
        <v>39</v>
      </c>
      <c r="H66" s="20" t="s">
        <v>101</v>
      </c>
      <c r="I66" s="14">
        <v>2.16</v>
      </c>
      <c r="J66" s="16">
        <f t="shared" si="3"/>
        <v>12.96</v>
      </c>
      <c r="K66" s="16">
        <v>2.27</v>
      </c>
      <c r="L66" s="30">
        <f t="shared" ref="L66:L75" si="4">(J66*1.22)</f>
        <v>15.811200000000001</v>
      </c>
    </row>
    <row r="67" spans="5:12">
      <c r="E67" s="7" t="s">
        <v>16</v>
      </c>
      <c r="F67" s="7" t="s">
        <v>30</v>
      </c>
      <c r="G67" s="6" t="s">
        <v>42</v>
      </c>
      <c r="H67" s="20" t="s">
        <v>133</v>
      </c>
      <c r="I67" s="14">
        <v>0.66</v>
      </c>
      <c r="J67" s="16">
        <f t="shared" si="3"/>
        <v>9.9</v>
      </c>
      <c r="K67" s="16">
        <v>0.81</v>
      </c>
      <c r="L67" s="30">
        <f t="shared" si="4"/>
        <v>12.077999999999999</v>
      </c>
    </row>
    <row r="68" spans="5:12">
      <c r="E68" s="7" t="s">
        <v>17</v>
      </c>
      <c r="F68" s="7" t="s">
        <v>30</v>
      </c>
      <c r="G68" s="6" t="s">
        <v>42</v>
      </c>
      <c r="H68" s="18"/>
      <c r="I68" s="14">
        <v>7.68</v>
      </c>
      <c r="J68" s="16">
        <f>(H69*I68)</f>
        <v>0</v>
      </c>
      <c r="K68" s="16">
        <v>9.3699999999999992</v>
      </c>
      <c r="L68" s="30">
        <f t="shared" si="4"/>
        <v>0</v>
      </c>
    </row>
    <row r="69" spans="5:12">
      <c r="E69" s="12" t="s">
        <v>119</v>
      </c>
      <c r="F69" s="7" t="s">
        <v>21</v>
      </c>
      <c r="G69" s="6" t="s">
        <v>42</v>
      </c>
      <c r="H69" s="18"/>
      <c r="I69" s="14">
        <v>1.28</v>
      </c>
      <c r="J69" s="16">
        <f>(H70*I69)</f>
        <v>0</v>
      </c>
      <c r="K69" s="16">
        <v>1.56</v>
      </c>
      <c r="L69" s="30">
        <f t="shared" si="4"/>
        <v>0</v>
      </c>
    </row>
    <row r="70" spans="5:12" s="25" customFormat="1">
      <c r="E70" s="7" t="s">
        <v>18</v>
      </c>
      <c r="F70" s="5" t="s">
        <v>30</v>
      </c>
      <c r="G70" s="6" t="s">
        <v>42</v>
      </c>
      <c r="H70" s="19"/>
      <c r="I70" s="14">
        <v>0.4</v>
      </c>
      <c r="J70" s="16">
        <f>(H71*I70)</f>
        <v>0</v>
      </c>
      <c r="K70" s="16">
        <v>0.49</v>
      </c>
      <c r="L70" s="30">
        <f t="shared" si="4"/>
        <v>0</v>
      </c>
    </row>
    <row r="71" spans="5:12">
      <c r="E71" s="7" t="s">
        <v>19</v>
      </c>
      <c r="F71" s="7" t="s">
        <v>30</v>
      </c>
      <c r="G71" s="6" t="s">
        <v>42</v>
      </c>
      <c r="H71" s="19"/>
      <c r="I71" s="14">
        <v>11.39</v>
      </c>
      <c r="J71" s="16">
        <f>(H72*I71)</f>
        <v>0</v>
      </c>
      <c r="K71" s="16">
        <v>13.9</v>
      </c>
      <c r="L71" s="30">
        <f t="shared" si="4"/>
        <v>0</v>
      </c>
    </row>
    <row r="72" spans="5:12">
      <c r="E72" s="5" t="s">
        <v>67</v>
      </c>
      <c r="F72" s="22" t="s">
        <v>128</v>
      </c>
      <c r="G72" s="6" t="s">
        <v>35</v>
      </c>
      <c r="H72" s="19"/>
      <c r="I72" s="14">
        <v>24.03</v>
      </c>
      <c r="J72" s="16">
        <f>(H73*I72)</f>
        <v>0</v>
      </c>
      <c r="K72" s="16">
        <v>29.32</v>
      </c>
      <c r="L72" s="30">
        <f t="shared" si="4"/>
        <v>0</v>
      </c>
    </row>
    <row r="73" spans="5:12">
      <c r="E73" s="5" t="s">
        <v>68</v>
      </c>
      <c r="F73" s="7" t="s">
        <v>30</v>
      </c>
      <c r="G73" s="6" t="s">
        <v>42</v>
      </c>
      <c r="H73" s="20"/>
      <c r="I73" s="14">
        <v>15.88</v>
      </c>
      <c r="J73" s="16">
        <f>(H73*I73)</f>
        <v>0</v>
      </c>
      <c r="K73" s="16">
        <v>19.37</v>
      </c>
      <c r="L73" s="30">
        <f t="shared" si="4"/>
        <v>0</v>
      </c>
    </row>
    <row r="74" spans="5:12">
      <c r="E74" s="13" t="s">
        <v>69</v>
      </c>
      <c r="F74" s="5" t="s">
        <v>89</v>
      </c>
      <c r="G74" s="6" t="s">
        <v>42</v>
      </c>
      <c r="H74" s="20" t="s">
        <v>132</v>
      </c>
      <c r="I74" s="14">
        <v>2.16</v>
      </c>
      <c r="J74" s="16">
        <f>(H74*I74)</f>
        <v>43.2</v>
      </c>
      <c r="K74" s="16">
        <v>2.64</v>
      </c>
      <c r="L74" s="30">
        <f t="shared" si="4"/>
        <v>52.704000000000001</v>
      </c>
    </row>
    <row r="75" spans="5:12">
      <c r="E75" s="13" t="s">
        <v>70</v>
      </c>
      <c r="F75" s="5" t="s">
        <v>71</v>
      </c>
      <c r="G75" s="6" t="s">
        <v>42</v>
      </c>
      <c r="H75" s="18"/>
      <c r="I75" s="14">
        <v>12.45</v>
      </c>
      <c r="J75" s="16">
        <f>(H76*I75)</f>
        <v>0</v>
      </c>
      <c r="K75" s="16">
        <v>15.19</v>
      </c>
      <c r="L75" s="30">
        <f t="shared" si="4"/>
        <v>0</v>
      </c>
    </row>
    <row r="76" spans="5:12">
      <c r="E76" s="13" t="s">
        <v>107</v>
      </c>
      <c r="F76" s="5" t="s">
        <v>108</v>
      </c>
      <c r="G76" s="6" t="s">
        <v>42</v>
      </c>
      <c r="H76" s="20"/>
      <c r="I76" s="14">
        <v>2.64</v>
      </c>
      <c r="J76" s="16">
        <f>(H76*I76)</f>
        <v>0</v>
      </c>
      <c r="K76" s="16">
        <v>3.22</v>
      </c>
      <c r="L76" s="30">
        <f>(J76*1.05)</f>
        <v>0</v>
      </c>
    </row>
    <row r="77" spans="5:12">
      <c r="E77" s="13" t="s">
        <v>109</v>
      </c>
      <c r="F77" s="5"/>
      <c r="G77" s="6" t="s">
        <v>42</v>
      </c>
      <c r="H77" s="20" t="s">
        <v>98</v>
      </c>
      <c r="I77" s="14">
        <v>4.66</v>
      </c>
      <c r="J77" s="16">
        <f>(H77*I77)</f>
        <v>4.66</v>
      </c>
      <c r="K77" s="16">
        <v>5.69</v>
      </c>
      <c r="L77" s="30">
        <f>(J77*1.05)</f>
        <v>4.8930000000000007</v>
      </c>
    </row>
    <row r="78" spans="5:12">
      <c r="E78" s="13" t="s">
        <v>110</v>
      </c>
      <c r="F78" s="5"/>
      <c r="G78" s="6" t="s">
        <v>39</v>
      </c>
      <c r="H78" s="20"/>
      <c r="I78" s="14">
        <v>0.4</v>
      </c>
      <c r="J78" s="16">
        <f>(H78*I78)</f>
        <v>0</v>
      </c>
      <c r="K78" s="16">
        <v>0.49</v>
      </c>
      <c r="L78" s="30">
        <f t="shared" ref="L78:L79" si="5">(J78*1.22)</f>
        <v>0</v>
      </c>
    </row>
    <row r="79" spans="5:12">
      <c r="E79" s="13" t="s">
        <v>111</v>
      </c>
      <c r="F79" s="4"/>
      <c r="G79" s="40" t="s">
        <v>42</v>
      </c>
      <c r="H79" s="20"/>
      <c r="I79" s="32">
        <v>2.16</v>
      </c>
      <c r="J79" s="41">
        <f>(H80*I79)</f>
        <v>0</v>
      </c>
      <c r="K79" s="16">
        <v>2.64</v>
      </c>
      <c r="L79" s="42">
        <f t="shared" si="5"/>
        <v>0</v>
      </c>
    </row>
    <row r="80" spans="5:12">
      <c r="E80" s="26" t="s">
        <v>93</v>
      </c>
      <c r="F80" s="28"/>
      <c r="G80" s="28"/>
      <c r="H80" s="20"/>
      <c r="I80" s="28"/>
      <c r="J80" s="38">
        <f>SUM(J4:J79)</f>
        <v>1262.0500000000002</v>
      </c>
      <c r="K80" s="28"/>
      <c r="L80" s="37">
        <f>SUM(L4:L79)</f>
        <v>1486.3788000000002</v>
      </c>
    </row>
    <row r="81" spans="8:8">
      <c r="H81" s="46"/>
    </row>
  </sheetData>
  <mergeCells count="1">
    <mergeCell ref="E1:L2"/>
  </mergeCells>
  <pageMargins left="0.7" right="0.7" top="0.75" bottom="0.75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Z80"/>
  <sheetViews>
    <sheetView topLeftCell="K1" workbookViewId="0">
      <selection activeCell="L13" sqref="L13"/>
    </sheetView>
  </sheetViews>
  <sheetFormatPr defaultRowHeight="15"/>
  <cols>
    <col min="3" max="3" width="43.42578125" style="2" bestFit="1" customWidth="1"/>
    <col min="4" max="4" width="13.28515625" style="2" bestFit="1" customWidth="1"/>
    <col min="5" max="5" width="3.85546875" style="2" bestFit="1" customWidth="1"/>
    <col min="6" max="6" width="7.85546875" style="2" bestFit="1" customWidth="1"/>
    <col min="7" max="7" width="8.85546875" style="2" customWidth="1"/>
    <col min="8" max="8" width="20.85546875" style="2" bestFit="1" customWidth="1"/>
    <col min="9" max="9" width="13.28515625" style="2" bestFit="1" customWidth="1"/>
    <col min="10" max="10" width="13.42578125" style="2" bestFit="1" customWidth="1"/>
    <col min="12" max="12" width="43.42578125" style="2" bestFit="1" customWidth="1"/>
    <col min="13" max="13" width="13.28515625" style="2" bestFit="1" customWidth="1"/>
    <col min="14" max="14" width="3.85546875" style="2" bestFit="1" customWidth="1"/>
    <col min="15" max="15" width="7.85546875" style="2" bestFit="1" customWidth="1"/>
    <col min="16" max="16" width="8.85546875" style="2" customWidth="1"/>
    <col min="17" max="17" width="20.85546875" style="2" bestFit="1" customWidth="1"/>
    <col min="18" max="18" width="13.28515625" style="2" bestFit="1" customWidth="1"/>
    <col min="19" max="19" width="13.42578125" style="2" bestFit="1" customWidth="1"/>
  </cols>
  <sheetData>
    <row r="1" spans="3:19" ht="24.75" customHeight="1">
      <c r="C1" s="53" t="s">
        <v>122</v>
      </c>
      <c r="D1" s="54"/>
      <c r="E1" s="54"/>
      <c r="F1" s="54"/>
      <c r="G1" s="54"/>
      <c r="H1" s="54"/>
      <c r="I1" s="54"/>
      <c r="J1" s="55"/>
      <c r="L1" s="53" t="s">
        <v>122</v>
      </c>
      <c r="M1" s="54"/>
      <c r="N1" s="54"/>
      <c r="O1" s="54"/>
      <c r="P1" s="54"/>
      <c r="Q1" s="54"/>
      <c r="R1" s="54"/>
      <c r="S1" s="55"/>
    </row>
    <row r="2" spans="3:19">
      <c r="C2" s="56"/>
      <c r="D2" s="57"/>
      <c r="E2" s="57"/>
      <c r="F2" s="57"/>
      <c r="G2" s="57"/>
      <c r="H2" s="57"/>
      <c r="I2" s="57"/>
      <c r="J2" s="58"/>
      <c r="L2" s="56"/>
      <c r="M2" s="57"/>
      <c r="N2" s="57"/>
      <c r="O2" s="57"/>
      <c r="P2" s="57"/>
      <c r="Q2" s="57"/>
      <c r="R2" s="57"/>
      <c r="S2" s="58"/>
    </row>
    <row r="3" spans="3:19">
      <c r="C3" s="3" t="s">
        <v>0</v>
      </c>
      <c r="D3" s="3" t="s">
        <v>1</v>
      </c>
      <c r="E3" s="17" t="s">
        <v>72</v>
      </c>
      <c r="F3" s="17" t="s">
        <v>32</v>
      </c>
      <c r="G3" s="3" t="s">
        <v>2</v>
      </c>
      <c r="H3" s="3" t="s">
        <v>33</v>
      </c>
      <c r="I3" s="3" t="s">
        <v>3</v>
      </c>
      <c r="J3" s="29" t="s">
        <v>121</v>
      </c>
      <c r="L3" s="3" t="s">
        <v>0</v>
      </c>
      <c r="M3" s="3" t="s">
        <v>1</v>
      </c>
      <c r="N3" s="17" t="s">
        <v>72</v>
      </c>
      <c r="O3" s="17" t="s">
        <v>32</v>
      </c>
      <c r="P3" s="3" t="s">
        <v>2</v>
      </c>
      <c r="Q3" s="3" t="s">
        <v>33</v>
      </c>
      <c r="R3" s="3" t="s">
        <v>3</v>
      </c>
      <c r="S3" s="29" t="s">
        <v>121</v>
      </c>
    </row>
    <row r="4" spans="3:19">
      <c r="C4" s="5" t="s">
        <v>34</v>
      </c>
      <c r="D4" s="12" t="s">
        <v>112</v>
      </c>
      <c r="E4" s="27" t="s">
        <v>39</v>
      </c>
      <c r="F4" s="39" t="s">
        <v>94</v>
      </c>
      <c r="G4" s="14">
        <v>4.3600000000000003</v>
      </c>
      <c r="H4" s="16">
        <f>(F4*G4)</f>
        <v>218.00000000000003</v>
      </c>
      <c r="I4" s="16">
        <v>5.32</v>
      </c>
      <c r="J4" s="30">
        <f>(H4*1.22)</f>
        <v>265.96000000000004</v>
      </c>
      <c r="L4" s="5" t="s">
        <v>34</v>
      </c>
      <c r="M4" s="12" t="s">
        <v>112</v>
      </c>
      <c r="N4" s="27" t="s">
        <v>39</v>
      </c>
      <c r="O4" s="24" t="s">
        <v>130</v>
      </c>
      <c r="P4" s="14">
        <v>4.3600000000000003</v>
      </c>
      <c r="Q4" s="16">
        <f>(O4*P4)</f>
        <v>130.80000000000001</v>
      </c>
      <c r="R4" s="16">
        <v>5.32</v>
      </c>
      <c r="S4" s="30">
        <f>(Q4*1.22)</f>
        <v>159.57600000000002</v>
      </c>
    </row>
    <row r="5" spans="3:19">
      <c r="C5" s="5" t="s">
        <v>36</v>
      </c>
      <c r="D5" s="12" t="s">
        <v>124</v>
      </c>
      <c r="E5" s="6" t="s">
        <v>35</v>
      </c>
      <c r="F5" s="24" t="s">
        <v>100</v>
      </c>
      <c r="G5" s="14">
        <v>19.57</v>
      </c>
      <c r="H5" s="16">
        <f t="shared" ref="H5:H54" si="0">(F5*G5)</f>
        <v>58.71</v>
      </c>
      <c r="I5" s="16">
        <v>23.88</v>
      </c>
      <c r="J5" s="30">
        <f t="shared" ref="J5:J12" si="1">(H5*1.22)</f>
        <v>71.626199999999997</v>
      </c>
      <c r="L5" s="5" t="s">
        <v>36</v>
      </c>
      <c r="M5" s="12" t="s">
        <v>124</v>
      </c>
      <c r="N5" s="6" t="s">
        <v>35</v>
      </c>
      <c r="O5" s="24" t="s">
        <v>100</v>
      </c>
      <c r="P5" s="14">
        <v>19.57</v>
      </c>
      <c r="Q5" s="16">
        <f t="shared" ref="Q5:Q68" si="2">(O5*P5)</f>
        <v>58.71</v>
      </c>
      <c r="R5" s="16">
        <v>23.88</v>
      </c>
      <c r="S5" s="30">
        <f t="shared" ref="S5:S12" si="3">(Q5*1.22)</f>
        <v>71.626199999999997</v>
      </c>
    </row>
    <row r="6" spans="3:19">
      <c r="C6" s="7" t="s">
        <v>37</v>
      </c>
      <c r="D6" s="7" t="s">
        <v>38</v>
      </c>
      <c r="E6" s="8" t="s">
        <v>35</v>
      </c>
      <c r="F6" s="24"/>
      <c r="G6" s="14">
        <v>23.46</v>
      </c>
      <c r="H6" s="16">
        <f t="shared" si="0"/>
        <v>0</v>
      </c>
      <c r="I6" s="16">
        <v>28.62</v>
      </c>
      <c r="J6" s="30">
        <f t="shared" si="1"/>
        <v>0</v>
      </c>
      <c r="L6" s="7" t="s">
        <v>37</v>
      </c>
      <c r="M6" s="7" t="s">
        <v>38</v>
      </c>
      <c r="N6" s="8" t="s">
        <v>35</v>
      </c>
      <c r="O6" s="24"/>
      <c r="P6" s="14">
        <v>23.46</v>
      </c>
      <c r="Q6" s="16">
        <f t="shared" si="2"/>
        <v>0</v>
      </c>
      <c r="R6" s="16">
        <v>28.62</v>
      </c>
      <c r="S6" s="30">
        <f t="shared" si="3"/>
        <v>0</v>
      </c>
    </row>
    <row r="7" spans="3:19">
      <c r="C7" s="22" t="s">
        <v>74</v>
      </c>
      <c r="D7" s="7" t="s">
        <v>22</v>
      </c>
      <c r="E7" s="8" t="s">
        <v>39</v>
      </c>
      <c r="F7" s="24" t="s">
        <v>99</v>
      </c>
      <c r="G7" s="15">
        <v>7.43</v>
      </c>
      <c r="H7" s="16">
        <f t="shared" si="0"/>
        <v>29.72</v>
      </c>
      <c r="I7" s="16">
        <v>9.52</v>
      </c>
      <c r="J7" s="30">
        <f t="shared" si="1"/>
        <v>36.258399999999995</v>
      </c>
      <c r="L7" s="22" t="s">
        <v>74</v>
      </c>
      <c r="M7" s="7" t="s">
        <v>22</v>
      </c>
      <c r="N7" s="8" t="s">
        <v>39</v>
      </c>
      <c r="O7" s="24" t="s">
        <v>99</v>
      </c>
      <c r="P7" s="15">
        <v>7.43</v>
      </c>
      <c r="Q7" s="16">
        <f t="shared" si="2"/>
        <v>29.72</v>
      </c>
      <c r="R7" s="16">
        <v>9.52</v>
      </c>
      <c r="S7" s="30">
        <f t="shared" si="3"/>
        <v>36.258399999999995</v>
      </c>
    </row>
    <row r="8" spans="3:19">
      <c r="C8" s="22" t="s">
        <v>75</v>
      </c>
      <c r="D8" s="5" t="s">
        <v>123</v>
      </c>
      <c r="E8" s="8" t="s">
        <v>39</v>
      </c>
      <c r="F8" s="24" t="s">
        <v>98</v>
      </c>
      <c r="G8" s="14">
        <v>0.83</v>
      </c>
      <c r="H8" s="16">
        <f t="shared" si="0"/>
        <v>0.83</v>
      </c>
      <c r="I8" s="16">
        <v>1.01</v>
      </c>
      <c r="J8" s="30">
        <f t="shared" si="1"/>
        <v>1.0125999999999999</v>
      </c>
      <c r="L8" s="22" t="s">
        <v>75</v>
      </c>
      <c r="M8" s="5" t="s">
        <v>123</v>
      </c>
      <c r="N8" s="8" t="s">
        <v>39</v>
      </c>
      <c r="O8" s="24" t="s">
        <v>98</v>
      </c>
      <c r="P8" s="14">
        <v>0.83</v>
      </c>
      <c r="Q8" s="16">
        <f t="shared" si="2"/>
        <v>0.83</v>
      </c>
      <c r="R8" s="16">
        <v>1.01</v>
      </c>
      <c r="S8" s="30">
        <f t="shared" si="3"/>
        <v>1.0125999999999999</v>
      </c>
    </row>
    <row r="9" spans="3:19">
      <c r="C9" s="22" t="s">
        <v>129</v>
      </c>
      <c r="D9" s="7" t="s">
        <v>40</v>
      </c>
      <c r="E9" s="8" t="s">
        <v>39</v>
      </c>
      <c r="F9" s="34"/>
      <c r="G9" s="14">
        <v>1.03</v>
      </c>
      <c r="H9" s="16">
        <f t="shared" si="0"/>
        <v>0</v>
      </c>
      <c r="I9" s="16">
        <v>1.26</v>
      </c>
      <c r="J9" s="30">
        <f t="shared" si="1"/>
        <v>0</v>
      </c>
      <c r="L9" s="22" t="s">
        <v>129</v>
      </c>
      <c r="M9" s="7" t="s">
        <v>40</v>
      </c>
      <c r="N9" s="8" t="s">
        <v>39</v>
      </c>
      <c r="O9" s="34"/>
      <c r="P9" s="14">
        <v>1.03</v>
      </c>
      <c r="Q9" s="16">
        <f t="shared" si="2"/>
        <v>0</v>
      </c>
      <c r="R9" s="16">
        <v>1.26</v>
      </c>
      <c r="S9" s="30">
        <f t="shared" si="3"/>
        <v>0</v>
      </c>
    </row>
    <row r="10" spans="3:19">
      <c r="C10" s="7" t="s">
        <v>41</v>
      </c>
      <c r="D10" s="7" t="s">
        <v>23</v>
      </c>
      <c r="E10" s="8" t="s">
        <v>42</v>
      </c>
      <c r="F10" s="33"/>
      <c r="G10" s="14">
        <v>0.75</v>
      </c>
      <c r="H10" s="16">
        <f t="shared" si="0"/>
        <v>0</v>
      </c>
      <c r="I10" s="16">
        <v>0.92</v>
      </c>
      <c r="J10" s="30">
        <f t="shared" si="1"/>
        <v>0</v>
      </c>
      <c r="L10" s="7" t="s">
        <v>41</v>
      </c>
      <c r="M10" s="7" t="s">
        <v>23</v>
      </c>
      <c r="N10" s="8" t="s">
        <v>42</v>
      </c>
      <c r="O10" s="33"/>
      <c r="P10" s="14">
        <v>0.75</v>
      </c>
      <c r="Q10" s="16">
        <f t="shared" si="2"/>
        <v>0</v>
      </c>
      <c r="R10" s="16">
        <v>0.92</v>
      </c>
      <c r="S10" s="30">
        <f t="shared" si="3"/>
        <v>0</v>
      </c>
    </row>
    <row r="11" spans="3:19">
      <c r="C11" s="7" t="s">
        <v>43</v>
      </c>
      <c r="D11" s="7" t="s">
        <v>23</v>
      </c>
      <c r="E11" s="8" t="s">
        <v>42</v>
      </c>
      <c r="F11" s="33"/>
      <c r="G11" s="14">
        <v>0.75</v>
      </c>
      <c r="H11" s="16">
        <f t="shared" si="0"/>
        <v>0</v>
      </c>
      <c r="I11" s="16">
        <v>0.92</v>
      </c>
      <c r="J11" s="30">
        <f t="shared" si="1"/>
        <v>0</v>
      </c>
      <c r="L11" s="7" t="s">
        <v>43</v>
      </c>
      <c r="M11" s="7" t="s">
        <v>23</v>
      </c>
      <c r="N11" s="8" t="s">
        <v>42</v>
      </c>
      <c r="O11" s="33"/>
      <c r="P11" s="14">
        <v>0.75</v>
      </c>
      <c r="Q11" s="16">
        <f t="shared" si="2"/>
        <v>0</v>
      </c>
      <c r="R11" s="16">
        <v>0.92</v>
      </c>
      <c r="S11" s="30">
        <f t="shared" si="3"/>
        <v>0</v>
      </c>
    </row>
    <row r="12" spans="3:19">
      <c r="C12" s="7" t="s">
        <v>44</v>
      </c>
      <c r="D12" s="7" t="s">
        <v>23</v>
      </c>
      <c r="E12" s="8" t="s">
        <v>42</v>
      </c>
      <c r="F12" s="33"/>
      <c r="G12" s="14">
        <v>0.75</v>
      </c>
      <c r="H12" s="16">
        <f t="shared" si="0"/>
        <v>0</v>
      </c>
      <c r="I12" s="16">
        <v>0.92</v>
      </c>
      <c r="J12" s="30">
        <f t="shared" si="1"/>
        <v>0</v>
      </c>
      <c r="L12" s="7" t="s">
        <v>44</v>
      </c>
      <c r="M12" s="7" t="s">
        <v>23</v>
      </c>
      <c r="N12" s="8" t="s">
        <v>42</v>
      </c>
      <c r="O12" s="33"/>
      <c r="P12" s="14">
        <v>0.75</v>
      </c>
      <c r="Q12" s="16">
        <f t="shared" si="2"/>
        <v>0</v>
      </c>
      <c r="R12" s="16">
        <v>0.92</v>
      </c>
      <c r="S12" s="30">
        <f t="shared" si="3"/>
        <v>0</v>
      </c>
    </row>
    <row r="13" spans="3:19">
      <c r="C13" s="7" t="s">
        <v>138</v>
      </c>
      <c r="D13" s="7" t="s">
        <v>31</v>
      </c>
      <c r="E13" s="8" t="s">
        <v>39</v>
      </c>
      <c r="F13" s="24" t="s">
        <v>100</v>
      </c>
      <c r="G13" s="14">
        <v>2.4500000000000002</v>
      </c>
      <c r="H13" s="16">
        <f t="shared" si="0"/>
        <v>7.3500000000000005</v>
      </c>
      <c r="I13" s="16">
        <v>2.57</v>
      </c>
      <c r="J13" s="30">
        <f>(H13*1.05)</f>
        <v>7.7175000000000011</v>
      </c>
      <c r="L13" s="5" t="s">
        <v>150</v>
      </c>
      <c r="M13" s="7" t="s">
        <v>31</v>
      </c>
      <c r="N13" s="8" t="s">
        <v>39</v>
      </c>
      <c r="O13" s="24" t="s">
        <v>100</v>
      </c>
      <c r="P13" s="14">
        <v>2.16</v>
      </c>
      <c r="Q13" s="16">
        <f t="shared" si="2"/>
        <v>6.48</v>
      </c>
      <c r="R13" s="16">
        <v>2.57</v>
      </c>
      <c r="S13" s="30">
        <f>(Q13*1.05)</f>
        <v>6.8040000000000012</v>
      </c>
    </row>
    <row r="14" spans="3:19">
      <c r="C14" s="22" t="s">
        <v>76</v>
      </c>
      <c r="D14" s="7" t="s">
        <v>24</v>
      </c>
      <c r="E14" s="8" t="s">
        <v>39</v>
      </c>
      <c r="F14" s="24" t="s">
        <v>97</v>
      </c>
      <c r="G14" s="14">
        <v>0.45</v>
      </c>
      <c r="H14" s="16">
        <f t="shared" si="0"/>
        <v>0.9</v>
      </c>
      <c r="I14" s="16">
        <v>0.55000000000000004</v>
      </c>
      <c r="J14" s="30">
        <f t="shared" ref="J14:J54" si="4">(H14*1.22)</f>
        <v>1.0980000000000001</v>
      </c>
      <c r="L14" s="22" t="s">
        <v>76</v>
      </c>
      <c r="M14" s="7" t="s">
        <v>24</v>
      </c>
      <c r="N14" s="8" t="s">
        <v>39</v>
      </c>
      <c r="O14" s="24" t="s">
        <v>97</v>
      </c>
      <c r="P14" s="14">
        <v>0.45</v>
      </c>
      <c r="Q14" s="16">
        <f t="shared" si="2"/>
        <v>0.9</v>
      </c>
      <c r="R14" s="16">
        <v>0.55000000000000004</v>
      </c>
      <c r="S14" s="30">
        <f t="shared" ref="S14:S54" si="5">(Q14*1.22)</f>
        <v>1.0980000000000001</v>
      </c>
    </row>
    <row r="15" spans="3:19">
      <c r="C15" s="9" t="s">
        <v>45</v>
      </c>
      <c r="D15" s="7" t="s">
        <v>25</v>
      </c>
      <c r="E15" s="8" t="s">
        <v>39</v>
      </c>
      <c r="F15" s="34"/>
      <c r="G15" s="14">
        <v>1.6</v>
      </c>
      <c r="H15" s="16">
        <f t="shared" si="0"/>
        <v>0</v>
      </c>
      <c r="I15" s="16">
        <v>1.95</v>
      </c>
      <c r="J15" s="30">
        <f t="shared" si="4"/>
        <v>0</v>
      </c>
      <c r="L15" s="9" t="s">
        <v>45</v>
      </c>
      <c r="M15" s="7" t="s">
        <v>25</v>
      </c>
      <c r="N15" s="8" t="s">
        <v>39</v>
      </c>
      <c r="O15" s="34"/>
      <c r="P15" s="14">
        <v>1.6</v>
      </c>
      <c r="Q15" s="16">
        <f t="shared" si="2"/>
        <v>0</v>
      </c>
      <c r="R15" s="16">
        <v>1.95</v>
      </c>
      <c r="S15" s="30">
        <f t="shared" si="5"/>
        <v>0</v>
      </c>
    </row>
    <row r="16" spans="3:19">
      <c r="C16" s="5" t="s">
        <v>46</v>
      </c>
      <c r="D16" s="7" t="s">
        <v>21</v>
      </c>
      <c r="E16" s="6" t="s">
        <v>42</v>
      </c>
      <c r="F16" s="24"/>
      <c r="G16" s="14">
        <v>0.81</v>
      </c>
      <c r="H16" s="16">
        <f t="shared" si="0"/>
        <v>0</v>
      </c>
      <c r="I16" s="16">
        <v>0.99</v>
      </c>
      <c r="J16" s="30">
        <f t="shared" si="4"/>
        <v>0</v>
      </c>
      <c r="L16" s="5" t="s">
        <v>46</v>
      </c>
      <c r="M16" s="7" t="s">
        <v>21</v>
      </c>
      <c r="N16" s="6" t="s">
        <v>42</v>
      </c>
      <c r="O16" s="24"/>
      <c r="P16" s="14">
        <v>0.81</v>
      </c>
      <c r="Q16" s="16">
        <f t="shared" si="2"/>
        <v>0</v>
      </c>
      <c r="R16" s="16">
        <v>0.99</v>
      </c>
      <c r="S16" s="30">
        <f t="shared" si="5"/>
        <v>0</v>
      </c>
    </row>
    <row r="17" spans="3:19">
      <c r="C17" s="22" t="s">
        <v>77</v>
      </c>
      <c r="D17" s="7" t="s">
        <v>21</v>
      </c>
      <c r="E17" s="10" t="s">
        <v>42</v>
      </c>
      <c r="F17" s="34"/>
      <c r="G17" s="14">
        <v>0.47</v>
      </c>
      <c r="H17" s="16">
        <f t="shared" si="0"/>
        <v>0</v>
      </c>
      <c r="I17" s="16">
        <v>0.56999999999999995</v>
      </c>
      <c r="J17" s="30">
        <f t="shared" si="4"/>
        <v>0</v>
      </c>
      <c r="L17" s="22" t="s">
        <v>77</v>
      </c>
      <c r="M17" s="7" t="s">
        <v>21</v>
      </c>
      <c r="N17" s="10" t="s">
        <v>42</v>
      </c>
      <c r="O17" s="34"/>
      <c r="P17" s="14">
        <v>0.47</v>
      </c>
      <c r="Q17" s="16">
        <f t="shared" si="2"/>
        <v>0</v>
      </c>
      <c r="R17" s="16">
        <v>0.56999999999999995</v>
      </c>
      <c r="S17" s="30">
        <f t="shared" si="5"/>
        <v>0</v>
      </c>
    </row>
    <row r="18" spans="3:19">
      <c r="C18" s="11" t="s">
        <v>20</v>
      </c>
      <c r="D18" s="12" t="s">
        <v>113</v>
      </c>
      <c r="E18" s="10" t="s">
        <v>42</v>
      </c>
      <c r="F18" s="34"/>
      <c r="G18" s="14">
        <v>3.84</v>
      </c>
      <c r="H18" s="16">
        <f t="shared" si="0"/>
        <v>0</v>
      </c>
      <c r="I18" s="16">
        <v>4.68</v>
      </c>
      <c r="J18" s="30">
        <f t="shared" si="4"/>
        <v>0</v>
      </c>
      <c r="L18" s="11" t="s">
        <v>20</v>
      </c>
      <c r="M18" s="12" t="s">
        <v>113</v>
      </c>
      <c r="N18" s="10" t="s">
        <v>42</v>
      </c>
      <c r="O18" s="34"/>
      <c r="P18" s="14">
        <v>3.84</v>
      </c>
      <c r="Q18" s="16">
        <f t="shared" si="2"/>
        <v>0</v>
      </c>
      <c r="R18" s="16">
        <v>4.68</v>
      </c>
      <c r="S18" s="30">
        <f t="shared" si="5"/>
        <v>0</v>
      </c>
    </row>
    <row r="19" spans="3:19">
      <c r="C19" s="11" t="s">
        <v>47</v>
      </c>
      <c r="D19" s="7" t="s">
        <v>48</v>
      </c>
      <c r="E19" s="10" t="s">
        <v>42</v>
      </c>
      <c r="F19" s="33"/>
      <c r="G19" s="14">
        <v>4.3</v>
      </c>
      <c r="H19" s="16">
        <f t="shared" si="0"/>
        <v>0</v>
      </c>
      <c r="I19" s="16">
        <v>5.25</v>
      </c>
      <c r="J19" s="30">
        <f t="shared" si="4"/>
        <v>0</v>
      </c>
      <c r="L19" s="11" t="s">
        <v>47</v>
      </c>
      <c r="M19" s="7" t="s">
        <v>48</v>
      </c>
      <c r="N19" s="10" t="s">
        <v>42</v>
      </c>
      <c r="O19" s="33"/>
      <c r="P19" s="14">
        <v>4.3</v>
      </c>
      <c r="Q19" s="16">
        <f t="shared" si="2"/>
        <v>0</v>
      </c>
      <c r="R19" s="16">
        <v>5.25</v>
      </c>
      <c r="S19" s="30">
        <f t="shared" si="5"/>
        <v>0</v>
      </c>
    </row>
    <row r="20" spans="3:19">
      <c r="C20" s="5" t="s">
        <v>127</v>
      </c>
      <c r="D20" s="7" t="s">
        <v>29</v>
      </c>
      <c r="E20" s="10" t="s">
        <v>42</v>
      </c>
      <c r="F20" s="35">
        <v>2</v>
      </c>
      <c r="G20" s="14">
        <v>4.4800000000000004</v>
      </c>
      <c r="H20" s="16">
        <f t="shared" si="0"/>
        <v>8.9600000000000009</v>
      </c>
      <c r="I20" s="16">
        <v>4.47</v>
      </c>
      <c r="J20" s="30">
        <f t="shared" si="4"/>
        <v>10.9312</v>
      </c>
      <c r="L20" s="5" t="s">
        <v>127</v>
      </c>
      <c r="M20" s="7" t="s">
        <v>29</v>
      </c>
      <c r="N20" s="10" t="s">
        <v>42</v>
      </c>
      <c r="O20" s="35">
        <v>2</v>
      </c>
      <c r="P20" s="14">
        <v>4.4800000000000004</v>
      </c>
      <c r="Q20" s="16">
        <f t="shared" si="2"/>
        <v>8.9600000000000009</v>
      </c>
      <c r="R20" s="16">
        <v>4.47</v>
      </c>
      <c r="S20" s="30">
        <f t="shared" si="5"/>
        <v>10.9312</v>
      </c>
    </row>
    <row r="21" spans="3:19">
      <c r="C21" s="7" t="s">
        <v>49</v>
      </c>
      <c r="D21" s="7" t="s">
        <v>21</v>
      </c>
      <c r="E21" s="10" t="s">
        <v>42</v>
      </c>
      <c r="F21" s="24"/>
      <c r="G21" s="14">
        <v>1.28</v>
      </c>
      <c r="H21" s="16">
        <f t="shared" si="0"/>
        <v>0</v>
      </c>
      <c r="I21" s="16">
        <v>1.56</v>
      </c>
      <c r="J21" s="30">
        <f t="shared" si="4"/>
        <v>0</v>
      </c>
      <c r="L21" s="7" t="s">
        <v>49</v>
      </c>
      <c r="M21" s="7" t="s">
        <v>21</v>
      </c>
      <c r="N21" s="10" t="s">
        <v>42</v>
      </c>
      <c r="O21" s="24"/>
      <c r="P21" s="14">
        <v>1.28</v>
      </c>
      <c r="Q21" s="16">
        <f t="shared" si="2"/>
        <v>0</v>
      </c>
      <c r="R21" s="16">
        <v>1.56</v>
      </c>
      <c r="S21" s="30">
        <f t="shared" si="5"/>
        <v>0</v>
      </c>
    </row>
    <row r="22" spans="3:19">
      <c r="C22" s="9" t="s">
        <v>4</v>
      </c>
      <c r="D22" s="12" t="s">
        <v>114</v>
      </c>
      <c r="E22" s="10" t="s">
        <v>42</v>
      </c>
      <c r="F22" s="24" t="s">
        <v>97</v>
      </c>
      <c r="G22" s="14">
        <v>3.04</v>
      </c>
      <c r="H22" s="16">
        <f t="shared" si="0"/>
        <v>6.08</v>
      </c>
      <c r="I22" s="16">
        <v>3.71</v>
      </c>
      <c r="J22" s="30">
        <f t="shared" si="4"/>
        <v>7.4176000000000002</v>
      </c>
      <c r="L22" s="9" t="s">
        <v>4</v>
      </c>
      <c r="M22" s="12" t="s">
        <v>114</v>
      </c>
      <c r="N22" s="10" t="s">
        <v>42</v>
      </c>
      <c r="O22" s="24" t="s">
        <v>97</v>
      </c>
      <c r="P22" s="14">
        <v>3.04</v>
      </c>
      <c r="Q22" s="16">
        <f t="shared" si="2"/>
        <v>6.08</v>
      </c>
      <c r="R22" s="16">
        <v>3.71</v>
      </c>
      <c r="S22" s="30">
        <f t="shared" si="5"/>
        <v>7.4176000000000002</v>
      </c>
    </row>
    <row r="23" spans="3:19">
      <c r="C23" s="7" t="s">
        <v>5</v>
      </c>
      <c r="D23" s="12" t="s">
        <v>115</v>
      </c>
      <c r="E23" s="10" t="s">
        <v>42</v>
      </c>
      <c r="F23" s="35"/>
      <c r="G23" s="14">
        <v>23.5</v>
      </c>
      <c r="H23" s="16">
        <f t="shared" si="0"/>
        <v>0</v>
      </c>
      <c r="I23" s="16">
        <v>28.67</v>
      </c>
      <c r="J23" s="30">
        <f t="shared" si="4"/>
        <v>0</v>
      </c>
      <c r="L23" s="7" t="s">
        <v>5</v>
      </c>
      <c r="M23" s="12" t="s">
        <v>115</v>
      </c>
      <c r="N23" s="10" t="s">
        <v>42</v>
      </c>
      <c r="O23" s="35"/>
      <c r="P23" s="14">
        <v>23.5</v>
      </c>
      <c r="Q23" s="16">
        <f t="shared" si="2"/>
        <v>0</v>
      </c>
      <c r="R23" s="16">
        <v>28.67</v>
      </c>
      <c r="S23" s="30">
        <f t="shared" si="5"/>
        <v>0</v>
      </c>
    </row>
    <row r="24" spans="3:19">
      <c r="C24" s="7" t="s">
        <v>50</v>
      </c>
      <c r="D24" s="12" t="s">
        <v>116</v>
      </c>
      <c r="E24" s="6" t="s">
        <v>42</v>
      </c>
      <c r="F24" s="24" t="s">
        <v>101</v>
      </c>
      <c r="G24" s="14">
        <v>1.32</v>
      </c>
      <c r="H24" s="16">
        <f t="shared" si="0"/>
        <v>7.92</v>
      </c>
      <c r="I24" s="16">
        <v>1.61</v>
      </c>
      <c r="J24" s="30">
        <f t="shared" si="4"/>
        <v>9.6623999999999999</v>
      </c>
      <c r="L24" s="7" t="s">
        <v>50</v>
      </c>
      <c r="M24" s="12" t="s">
        <v>116</v>
      </c>
      <c r="N24" s="6" t="s">
        <v>42</v>
      </c>
      <c r="O24" s="24" t="s">
        <v>101</v>
      </c>
      <c r="P24" s="14">
        <v>1.32</v>
      </c>
      <c r="Q24" s="16">
        <f t="shared" si="2"/>
        <v>7.92</v>
      </c>
      <c r="R24" s="16">
        <v>1.61</v>
      </c>
      <c r="S24" s="30">
        <f t="shared" si="5"/>
        <v>9.6623999999999999</v>
      </c>
    </row>
    <row r="25" spans="3:19">
      <c r="C25" s="7" t="s">
        <v>6</v>
      </c>
      <c r="D25" s="5" t="s">
        <v>120</v>
      </c>
      <c r="E25" s="6" t="s">
        <v>42</v>
      </c>
      <c r="F25" s="34"/>
      <c r="G25" s="14">
        <v>0.47</v>
      </c>
      <c r="H25" s="16">
        <f t="shared" si="0"/>
        <v>0</v>
      </c>
      <c r="I25" s="16">
        <v>0.56999999999999995</v>
      </c>
      <c r="J25" s="30">
        <f t="shared" si="4"/>
        <v>0</v>
      </c>
      <c r="L25" s="7" t="s">
        <v>6</v>
      </c>
      <c r="M25" s="5" t="s">
        <v>120</v>
      </c>
      <c r="N25" s="6" t="s">
        <v>42</v>
      </c>
      <c r="O25" s="34"/>
      <c r="P25" s="14">
        <v>0.47</v>
      </c>
      <c r="Q25" s="16">
        <f t="shared" si="2"/>
        <v>0</v>
      </c>
      <c r="R25" s="16">
        <v>0.56999999999999995</v>
      </c>
      <c r="S25" s="30">
        <f t="shared" si="5"/>
        <v>0</v>
      </c>
    </row>
    <row r="26" spans="3:19">
      <c r="C26" s="7" t="s">
        <v>7</v>
      </c>
      <c r="D26" s="12" t="s">
        <v>114</v>
      </c>
      <c r="E26" s="10" t="s">
        <v>42</v>
      </c>
      <c r="F26" s="33"/>
      <c r="G26" s="14">
        <v>2.2200000000000002</v>
      </c>
      <c r="H26" s="16">
        <f t="shared" si="0"/>
        <v>0</v>
      </c>
      <c r="I26" s="16">
        <v>2.71</v>
      </c>
      <c r="J26" s="30">
        <f t="shared" si="4"/>
        <v>0</v>
      </c>
      <c r="L26" s="7" t="s">
        <v>7</v>
      </c>
      <c r="M26" s="12" t="s">
        <v>114</v>
      </c>
      <c r="N26" s="10" t="s">
        <v>42</v>
      </c>
      <c r="O26" s="33"/>
      <c r="P26" s="14">
        <v>2.2200000000000002</v>
      </c>
      <c r="Q26" s="16">
        <f t="shared" si="2"/>
        <v>0</v>
      </c>
      <c r="R26" s="16">
        <v>2.71</v>
      </c>
      <c r="S26" s="30">
        <f t="shared" si="5"/>
        <v>0</v>
      </c>
    </row>
    <row r="27" spans="3:19">
      <c r="C27" s="12" t="s">
        <v>8</v>
      </c>
      <c r="D27" s="7" t="s">
        <v>27</v>
      </c>
      <c r="E27" s="8" t="s">
        <v>42</v>
      </c>
      <c r="F27" s="35">
        <v>6</v>
      </c>
      <c r="G27" s="14">
        <v>1.1399999999999999</v>
      </c>
      <c r="H27" s="16">
        <f t="shared" si="0"/>
        <v>6.84</v>
      </c>
      <c r="I27" s="16">
        <v>1.39</v>
      </c>
      <c r="J27" s="30">
        <f t="shared" si="4"/>
        <v>8.3447999999999993</v>
      </c>
      <c r="L27" s="12" t="s">
        <v>8</v>
      </c>
      <c r="M27" s="7" t="s">
        <v>27</v>
      </c>
      <c r="N27" s="8" t="s">
        <v>42</v>
      </c>
      <c r="O27" s="35">
        <v>6</v>
      </c>
      <c r="P27" s="14">
        <v>1.1399999999999999</v>
      </c>
      <c r="Q27" s="16">
        <f t="shared" si="2"/>
        <v>6.84</v>
      </c>
      <c r="R27" s="16">
        <v>1.39</v>
      </c>
      <c r="S27" s="30">
        <f t="shared" si="5"/>
        <v>8.3447999999999993</v>
      </c>
    </row>
    <row r="28" spans="3:19" ht="15.75" customHeight="1">
      <c r="C28" s="31" t="s">
        <v>125</v>
      </c>
      <c r="D28" s="7" t="s">
        <v>28</v>
      </c>
      <c r="E28" s="8" t="s">
        <v>42</v>
      </c>
      <c r="F28" s="24" t="s">
        <v>101</v>
      </c>
      <c r="G28" s="14">
        <v>3.07</v>
      </c>
      <c r="H28" s="16">
        <f t="shared" si="0"/>
        <v>18.419999999999998</v>
      </c>
      <c r="I28" s="16">
        <v>3.75</v>
      </c>
      <c r="J28" s="30">
        <f t="shared" si="4"/>
        <v>22.472399999999997</v>
      </c>
      <c r="L28" s="31" t="s">
        <v>125</v>
      </c>
      <c r="M28" s="7" t="s">
        <v>28</v>
      </c>
      <c r="N28" s="8" t="s">
        <v>42</v>
      </c>
      <c r="O28" s="24" t="s">
        <v>101</v>
      </c>
      <c r="P28" s="14">
        <v>3.07</v>
      </c>
      <c r="Q28" s="16">
        <f t="shared" si="2"/>
        <v>18.419999999999998</v>
      </c>
      <c r="R28" s="16">
        <v>3.75</v>
      </c>
      <c r="S28" s="30">
        <f t="shared" si="5"/>
        <v>22.472399999999997</v>
      </c>
    </row>
    <row r="29" spans="3:19">
      <c r="C29" s="9" t="s">
        <v>51</v>
      </c>
      <c r="D29" s="7" t="s">
        <v>26</v>
      </c>
      <c r="E29" s="10" t="s">
        <v>42</v>
      </c>
      <c r="F29" s="35"/>
      <c r="G29" s="14">
        <v>1.07</v>
      </c>
      <c r="H29" s="16">
        <f t="shared" si="0"/>
        <v>0</v>
      </c>
      <c r="I29" s="16">
        <v>1.31</v>
      </c>
      <c r="J29" s="30">
        <f t="shared" si="4"/>
        <v>0</v>
      </c>
      <c r="L29" s="9" t="s">
        <v>51</v>
      </c>
      <c r="M29" s="7" t="s">
        <v>26</v>
      </c>
      <c r="N29" s="10" t="s">
        <v>42</v>
      </c>
      <c r="O29" s="35"/>
      <c r="P29" s="14">
        <v>1.07</v>
      </c>
      <c r="Q29" s="16">
        <f t="shared" si="2"/>
        <v>0</v>
      </c>
      <c r="R29" s="16">
        <v>1.31</v>
      </c>
      <c r="S29" s="30">
        <f t="shared" si="5"/>
        <v>0</v>
      </c>
    </row>
    <row r="30" spans="3:19">
      <c r="C30" s="22" t="s">
        <v>78</v>
      </c>
      <c r="D30" s="7" t="s">
        <v>29</v>
      </c>
      <c r="E30" s="10" t="s">
        <v>42</v>
      </c>
      <c r="F30" s="35">
        <v>2</v>
      </c>
      <c r="G30" s="14">
        <v>4.8</v>
      </c>
      <c r="H30" s="16">
        <f t="shared" si="0"/>
        <v>9.6</v>
      </c>
      <c r="I30" s="16">
        <v>5.86</v>
      </c>
      <c r="J30" s="30">
        <f t="shared" si="4"/>
        <v>11.712</v>
      </c>
      <c r="L30" s="22" t="s">
        <v>78</v>
      </c>
      <c r="M30" s="7" t="s">
        <v>29</v>
      </c>
      <c r="N30" s="10" t="s">
        <v>42</v>
      </c>
      <c r="O30" s="35">
        <v>2</v>
      </c>
      <c r="P30" s="14">
        <v>4.8</v>
      </c>
      <c r="Q30" s="16">
        <f t="shared" si="2"/>
        <v>9.6</v>
      </c>
      <c r="R30" s="16">
        <v>5.86</v>
      </c>
      <c r="S30" s="30">
        <f t="shared" si="5"/>
        <v>11.712</v>
      </c>
    </row>
    <row r="31" spans="3:19">
      <c r="C31" s="5" t="s">
        <v>139</v>
      </c>
      <c r="D31" s="7" t="s">
        <v>21</v>
      </c>
      <c r="E31" s="10" t="s">
        <v>42</v>
      </c>
      <c r="F31" s="34"/>
      <c r="G31" s="14">
        <v>1.95</v>
      </c>
      <c r="H31" s="16">
        <f t="shared" si="0"/>
        <v>0</v>
      </c>
      <c r="I31" s="16">
        <v>11.88</v>
      </c>
      <c r="J31" s="30">
        <f t="shared" si="4"/>
        <v>0</v>
      </c>
      <c r="L31" s="5" t="s">
        <v>139</v>
      </c>
      <c r="M31" s="7" t="s">
        <v>21</v>
      </c>
      <c r="N31" s="10" t="s">
        <v>42</v>
      </c>
      <c r="O31" s="34"/>
      <c r="P31" s="14">
        <v>1.95</v>
      </c>
      <c r="Q31" s="16">
        <f t="shared" si="2"/>
        <v>0</v>
      </c>
      <c r="R31" s="16">
        <v>11.88</v>
      </c>
      <c r="S31" s="30">
        <f t="shared" si="5"/>
        <v>0</v>
      </c>
    </row>
    <row r="32" spans="3:19">
      <c r="C32" s="7" t="s">
        <v>52</v>
      </c>
      <c r="D32" s="7" t="s">
        <v>21</v>
      </c>
      <c r="E32" s="10" t="s">
        <v>42</v>
      </c>
      <c r="F32" s="34"/>
      <c r="G32" s="14">
        <v>5.5</v>
      </c>
      <c r="H32" s="16">
        <f t="shared" si="0"/>
        <v>0</v>
      </c>
      <c r="I32" s="16">
        <v>6.7</v>
      </c>
      <c r="J32" s="30">
        <f t="shared" si="4"/>
        <v>0</v>
      </c>
      <c r="L32" s="7" t="s">
        <v>52</v>
      </c>
      <c r="M32" s="7" t="s">
        <v>21</v>
      </c>
      <c r="N32" s="10" t="s">
        <v>42</v>
      </c>
      <c r="O32" s="34"/>
      <c r="P32" s="14">
        <v>5.5</v>
      </c>
      <c r="Q32" s="16">
        <f t="shared" si="2"/>
        <v>0</v>
      </c>
      <c r="R32" s="16">
        <v>6.7</v>
      </c>
      <c r="S32" s="30">
        <f t="shared" si="5"/>
        <v>0</v>
      </c>
    </row>
    <row r="33" spans="1:234">
      <c r="C33" s="7" t="s">
        <v>53</v>
      </c>
      <c r="D33" s="7" t="s">
        <v>21</v>
      </c>
      <c r="E33" s="10" t="s">
        <v>42</v>
      </c>
      <c r="F33" s="35"/>
      <c r="G33" s="14">
        <v>0.64</v>
      </c>
      <c r="H33" s="16">
        <f t="shared" si="0"/>
        <v>0</v>
      </c>
      <c r="I33" s="16">
        <v>0.78</v>
      </c>
      <c r="J33" s="30">
        <f t="shared" si="4"/>
        <v>0</v>
      </c>
      <c r="L33" s="7" t="s">
        <v>53</v>
      </c>
      <c r="M33" s="7" t="s">
        <v>21</v>
      </c>
      <c r="N33" s="10" t="s">
        <v>42</v>
      </c>
      <c r="O33" s="35"/>
      <c r="P33" s="14">
        <v>0.64</v>
      </c>
      <c r="Q33" s="16">
        <f t="shared" si="2"/>
        <v>0</v>
      </c>
      <c r="R33" s="16">
        <v>0.78</v>
      </c>
      <c r="S33" s="30">
        <f t="shared" si="5"/>
        <v>0</v>
      </c>
    </row>
    <row r="34" spans="1:234">
      <c r="C34" s="22" t="s">
        <v>81</v>
      </c>
      <c r="D34" s="9" t="s">
        <v>21</v>
      </c>
      <c r="E34" s="10" t="s">
        <v>42</v>
      </c>
      <c r="F34" s="35"/>
      <c r="G34" s="14">
        <v>2.19</v>
      </c>
      <c r="H34" s="16">
        <f t="shared" si="0"/>
        <v>0</v>
      </c>
      <c r="I34" s="16">
        <v>2.67</v>
      </c>
      <c r="J34" s="30">
        <f t="shared" si="4"/>
        <v>0</v>
      </c>
      <c r="L34" s="22" t="s">
        <v>81</v>
      </c>
      <c r="M34" s="9" t="s">
        <v>21</v>
      </c>
      <c r="N34" s="10" t="s">
        <v>42</v>
      </c>
      <c r="O34" s="35"/>
      <c r="P34" s="14">
        <v>2.19</v>
      </c>
      <c r="Q34" s="16">
        <f t="shared" si="2"/>
        <v>0</v>
      </c>
      <c r="R34" s="16">
        <v>2.67</v>
      </c>
      <c r="S34" s="30">
        <f t="shared" si="5"/>
        <v>0</v>
      </c>
    </row>
    <row r="35" spans="1:234">
      <c r="C35" s="22" t="s">
        <v>82</v>
      </c>
      <c r="D35" s="7" t="s">
        <v>21</v>
      </c>
      <c r="E35" s="10" t="s">
        <v>42</v>
      </c>
      <c r="F35" s="34"/>
      <c r="G35" s="14">
        <v>0.75</v>
      </c>
      <c r="H35" s="16">
        <f t="shared" si="0"/>
        <v>0</v>
      </c>
      <c r="I35" s="16">
        <v>0.92</v>
      </c>
      <c r="J35" s="30">
        <f t="shared" si="4"/>
        <v>0</v>
      </c>
      <c r="L35" s="22" t="s">
        <v>82</v>
      </c>
      <c r="M35" s="7" t="s">
        <v>21</v>
      </c>
      <c r="N35" s="10" t="s">
        <v>42</v>
      </c>
      <c r="O35" s="34"/>
      <c r="P35" s="14">
        <v>0.75</v>
      </c>
      <c r="Q35" s="16">
        <f t="shared" si="2"/>
        <v>0</v>
      </c>
      <c r="R35" s="16">
        <v>0.92</v>
      </c>
      <c r="S35" s="30">
        <f t="shared" si="5"/>
        <v>0</v>
      </c>
    </row>
    <row r="36" spans="1:234">
      <c r="C36" s="7" t="s">
        <v>9</v>
      </c>
      <c r="D36" s="7" t="s">
        <v>21</v>
      </c>
      <c r="E36" s="10" t="s">
        <v>42</v>
      </c>
      <c r="F36" s="34"/>
      <c r="G36" s="14">
        <v>1.44</v>
      </c>
      <c r="H36" s="16">
        <f t="shared" si="0"/>
        <v>0</v>
      </c>
      <c r="I36" s="16">
        <v>1.76</v>
      </c>
      <c r="J36" s="30">
        <f t="shared" si="4"/>
        <v>0</v>
      </c>
      <c r="L36" s="7" t="s">
        <v>9</v>
      </c>
      <c r="M36" s="7" t="s">
        <v>21</v>
      </c>
      <c r="N36" s="10" t="s">
        <v>42</v>
      </c>
      <c r="O36" s="34"/>
      <c r="P36" s="14">
        <v>1.44</v>
      </c>
      <c r="Q36" s="16">
        <f t="shared" si="2"/>
        <v>0</v>
      </c>
      <c r="R36" s="16">
        <v>1.76</v>
      </c>
      <c r="S36" s="30">
        <f t="shared" si="5"/>
        <v>0</v>
      </c>
    </row>
    <row r="37" spans="1:234">
      <c r="C37" s="9" t="s">
        <v>54</v>
      </c>
      <c r="D37" s="7" t="s">
        <v>21</v>
      </c>
      <c r="E37" s="10" t="s">
        <v>42</v>
      </c>
      <c r="F37" s="34"/>
      <c r="G37" s="14">
        <v>3.2</v>
      </c>
      <c r="H37" s="16">
        <f t="shared" si="0"/>
        <v>0</v>
      </c>
      <c r="I37" s="16">
        <v>3.9</v>
      </c>
      <c r="J37" s="30">
        <f t="shared" si="4"/>
        <v>0</v>
      </c>
      <c r="L37" s="9" t="s">
        <v>54</v>
      </c>
      <c r="M37" s="7" t="s">
        <v>21</v>
      </c>
      <c r="N37" s="10" t="s">
        <v>42</v>
      </c>
      <c r="O37" s="34"/>
      <c r="P37" s="14">
        <v>3.2</v>
      </c>
      <c r="Q37" s="16">
        <f t="shared" si="2"/>
        <v>0</v>
      </c>
      <c r="R37" s="16">
        <v>3.9</v>
      </c>
      <c r="S37" s="30">
        <f t="shared" si="5"/>
        <v>0</v>
      </c>
    </row>
    <row r="38" spans="1:234">
      <c r="C38" s="9" t="s">
        <v>55</v>
      </c>
      <c r="D38" s="7" t="s">
        <v>21</v>
      </c>
      <c r="E38" s="10" t="s">
        <v>42</v>
      </c>
      <c r="F38" s="24"/>
      <c r="G38" s="14">
        <v>1.01</v>
      </c>
      <c r="H38" s="16">
        <f t="shared" si="0"/>
        <v>0</v>
      </c>
      <c r="I38" s="16">
        <v>1.23</v>
      </c>
      <c r="J38" s="30">
        <f t="shared" si="4"/>
        <v>0</v>
      </c>
      <c r="L38" s="9" t="s">
        <v>55</v>
      </c>
      <c r="M38" s="7" t="s">
        <v>21</v>
      </c>
      <c r="N38" s="10" t="s">
        <v>42</v>
      </c>
      <c r="O38" s="24"/>
      <c r="P38" s="14">
        <v>1.01</v>
      </c>
      <c r="Q38" s="16">
        <f t="shared" si="2"/>
        <v>0</v>
      </c>
      <c r="R38" s="16">
        <v>1.23</v>
      </c>
      <c r="S38" s="30">
        <f t="shared" si="5"/>
        <v>0</v>
      </c>
    </row>
    <row r="39" spans="1:234">
      <c r="C39" s="22" t="s">
        <v>85</v>
      </c>
      <c r="D39" s="7" t="s">
        <v>21</v>
      </c>
      <c r="E39" s="10" t="s">
        <v>42</v>
      </c>
      <c r="F39" s="34"/>
      <c r="G39" s="14">
        <v>4.93</v>
      </c>
      <c r="H39" s="16">
        <f t="shared" si="0"/>
        <v>0</v>
      </c>
      <c r="I39" s="16">
        <v>6.01</v>
      </c>
      <c r="J39" s="30">
        <f t="shared" si="4"/>
        <v>0</v>
      </c>
      <c r="L39" s="22" t="s">
        <v>85</v>
      </c>
      <c r="M39" s="7" t="s">
        <v>21</v>
      </c>
      <c r="N39" s="10" t="s">
        <v>42</v>
      </c>
      <c r="O39" s="34"/>
      <c r="P39" s="14">
        <v>4.93</v>
      </c>
      <c r="Q39" s="16">
        <f t="shared" si="2"/>
        <v>0</v>
      </c>
      <c r="R39" s="16">
        <v>6.01</v>
      </c>
      <c r="S39" s="30">
        <f t="shared" si="5"/>
        <v>0</v>
      </c>
    </row>
    <row r="40" spans="1:234">
      <c r="C40" s="22" t="s">
        <v>83</v>
      </c>
      <c r="D40" s="7" t="s">
        <v>56</v>
      </c>
      <c r="E40" s="10" t="s">
        <v>42</v>
      </c>
      <c r="F40" s="24" t="s">
        <v>97</v>
      </c>
      <c r="G40" s="14">
        <v>0.89</v>
      </c>
      <c r="H40" s="16">
        <f t="shared" si="0"/>
        <v>1.78</v>
      </c>
      <c r="I40" s="16">
        <v>1.0900000000000001</v>
      </c>
      <c r="J40" s="30">
        <f t="shared" si="4"/>
        <v>2.1716000000000002</v>
      </c>
      <c r="L40" s="22" t="s">
        <v>83</v>
      </c>
      <c r="M40" s="7" t="s">
        <v>56</v>
      </c>
      <c r="N40" s="10" t="s">
        <v>42</v>
      </c>
      <c r="O40" s="24" t="s">
        <v>97</v>
      </c>
      <c r="P40" s="14">
        <v>0.89</v>
      </c>
      <c r="Q40" s="16">
        <f t="shared" si="2"/>
        <v>1.78</v>
      </c>
      <c r="R40" s="16">
        <v>1.0900000000000001</v>
      </c>
      <c r="S40" s="30">
        <f t="shared" si="5"/>
        <v>2.1716000000000002</v>
      </c>
    </row>
    <row r="41" spans="1:234">
      <c r="C41" s="7" t="s">
        <v>57</v>
      </c>
      <c r="D41" s="7" t="s">
        <v>21</v>
      </c>
      <c r="E41" s="10" t="s">
        <v>42</v>
      </c>
      <c r="F41" s="35"/>
      <c r="G41" s="14">
        <v>0.75</v>
      </c>
      <c r="H41" s="16">
        <f t="shared" si="0"/>
        <v>0</v>
      </c>
      <c r="I41" s="16">
        <v>0.92</v>
      </c>
      <c r="J41" s="30">
        <f t="shared" si="4"/>
        <v>0</v>
      </c>
      <c r="L41" s="7" t="s">
        <v>57</v>
      </c>
      <c r="M41" s="7" t="s">
        <v>21</v>
      </c>
      <c r="N41" s="10" t="s">
        <v>42</v>
      </c>
      <c r="O41" s="35"/>
      <c r="P41" s="14">
        <v>0.75</v>
      </c>
      <c r="Q41" s="16">
        <f t="shared" si="2"/>
        <v>0</v>
      </c>
      <c r="R41" s="16">
        <v>0.92</v>
      </c>
      <c r="S41" s="30">
        <f t="shared" si="5"/>
        <v>0</v>
      </c>
    </row>
    <row r="42" spans="1:234">
      <c r="C42" s="7" t="s">
        <v>10</v>
      </c>
      <c r="D42" s="7" t="s">
        <v>21</v>
      </c>
      <c r="E42" s="10" t="s">
        <v>42</v>
      </c>
      <c r="F42" s="34"/>
      <c r="G42" s="14">
        <v>1.6</v>
      </c>
      <c r="H42" s="16">
        <f t="shared" si="0"/>
        <v>0</v>
      </c>
      <c r="I42" s="16">
        <v>1.95</v>
      </c>
      <c r="J42" s="30">
        <f t="shared" si="4"/>
        <v>0</v>
      </c>
      <c r="L42" s="7" t="s">
        <v>10</v>
      </c>
      <c r="M42" s="7" t="s">
        <v>21</v>
      </c>
      <c r="N42" s="10" t="s">
        <v>42</v>
      </c>
      <c r="O42" s="34"/>
      <c r="P42" s="14">
        <v>1.6</v>
      </c>
      <c r="Q42" s="16">
        <f t="shared" si="2"/>
        <v>0</v>
      </c>
      <c r="R42" s="16">
        <v>1.95</v>
      </c>
      <c r="S42" s="30">
        <f t="shared" si="5"/>
        <v>0</v>
      </c>
    </row>
    <row r="43" spans="1:234">
      <c r="C43" s="7" t="s">
        <v>58</v>
      </c>
      <c r="D43" s="7" t="s">
        <v>21</v>
      </c>
      <c r="E43" s="10" t="s">
        <v>42</v>
      </c>
      <c r="F43" s="34"/>
      <c r="G43" s="14">
        <v>7.28</v>
      </c>
      <c r="H43" s="16">
        <f t="shared" si="0"/>
        <v>0</v>
      </c>
      <c r="I43" s="16">
        <v>8.8800000000000008</v>
      </c>
      <c r="J43" s="30">
        <f t="shared" si="4"/>
        <v>0</v>
      </c>
      <c r="L43" s="7" t="s">
        <v>58</v>
      </c>
      <c r="M43" s="7" t="s">
        <v>21</v>
      </c>
      <c r="N43" s="10" t="s">
        <v>42</v>
      </c>
      <c r="O43" s="34"/>
      <c r="P43" s="14">
        <v>7.28</v>
      </c>
      <c r="Q43" s="16">
        <f t="shared" si="2"/>
        <v>0</v>
      </c>
      <c r="R43" s="16">
        <v>8.8800000000000008</v>
      </c>
      <c r="S43" s="30">
        <f t="shared" si="5"/>
        <v>0</v>
      </c>
    </row>
    <row r="44" spans="1:234">
      <c r="C44" s="12" t="s">
        <v>126</v>
      </c>
      <c r="D44" s="7" t="s">
        <v>21</v>
      </c>
      <c r="E44" s="10" t="s">
        <v>42</v>
      </c>
      <c r="F44" s="35"/>
      <c r="G44" s="14">
        <v>2.0299999999999998</v>
      </c>
      <c r="H44" s="16">
        <f t="shared" si="0"/>
        <v>0</v>
      </c>
      <c r="I44" s="16">
        <v>2.48</v>
      </c>
      <c r="J44" s="30">
        <f t="shared" si="4"/>
        <v>0</v>
      </c>
      <c r="L44" s="12" t="s">
        <v>126</v>
      </c>
      <c r="M44" s="7" t="s">
        <v>21</v>
      </c>
      <c r="N44" s="10" t="s">
        <v>42</v>
      </c>
      <c r="O44" s="35"/>
      <c r="P44" s="14">
        <v>2.0299999999999998</v>
      </c>
      <c r="Q44" s="16">
        <f t="shared" si="2"/>
        <v>0</v>
      </c>
      <c r="R44" s="16">
        <v>2.48</v>
      </c>
      <c r="S44" s="30">
        <f t="shared" si="5"/>
        <v>0</v>
      </c>
    </row>
    <row r="45" spans="1:234">
      <c r="C45" s="23" t="s">
        <v>84</v>
      </c>
      <c r="D45" s="7" t="s">
        <v>21</v>
      </c>
      <c r="E45" s="10" t="s">
        <v>42</v>
      </c>
      <c r="F45" s="24"/>
      <c r="G45" s="14">
        <v>4.93</v>
      </c>
      <c r="H45" s="16">
        <f t="shared" si="0"/>
        <v>0</v>
      </c>
      <c r="I45" s="16">
        <v>6.01</v>
      </c>
      <c r="J45" s="30">
        <f t="shared" si="4"/>
        <v>0</v>
      </c>
      <c r="L45" s="23" t="s">
        <v>84</v>
      </c>
      <c r="M45" s="7" t="s">
        <v>21</v>
      </c>
      <c r="N45" s="10" t="s">
        <v>42</v>
      </c>
      <c r="O45" s="24"/>
      <c r="P45" s="14">
        <v>4.93</v>
      </c>
      <c r="Q45" s="16">
        <f t="shared" si="2"/>
        <v>0</v>
      </c>
      <c r="R45" s="16">
        <v>6.01</v>
      </c>
      <c r="S45" s="30">
        <f t="shared" si="5"/>
        <v>0</v>
      </c>
    </row>
    <row r="46" spans="1:234">
      <c r="C46" s="22" t="s">
        <v>86</v>
      </c>
      <c r="D46" s="7" t="s">
        <v>21</v>
      </c>
      <c r="E46" s="10" t="s">
        <v>42</v>
      </c>
      <c r="F46" s="34"/>
      <c r="G46" s="14">
        <v>3.3</v>
      </c>
      <c r="H46" s="16">
        <f t="shared" si="0"/>
        <v>0</v>
      </c>
      <c r="I46" s="16">
        <v>4.03</v>
      </c>
      <c r="J46" s="30">
        <f t="shared" si="4"/>
        <v>0</v>
      </c>
      <c r="L46" s="22" t="s">
        <v>86</v>
      </c>
      <c r="M46" s="7" t="s">
        <v>21</v>
      </c>
      <c r="N46" s="10" t="s">
        <v>42</v>
      </c>
      <c r="O46" s="34"/>
      <c r="P46" s="14">
        <v>3.3</v>
      </c>
      <c r="Q46" s="16">
        <f t="shared" si="2"/>
        <v>0</v>
      </c>
      <c r="R46" s="16">
        <v>4.03</v>
      </c>
      <c r="S46" s="30">
        <f t="shared" si="5"/>
        <v>0</v>
      </c>
    </row>
    <row r="47" spans="1:234">
      <c r="C47" s="5" t="s">
        <v>134</v>
      </c>
      <c r="D47" s="7" t="s">
        <v>21</v>
      </c>
      <c r="E47" s="10" t="s">
        <v>42</v>
      </c>
      <c r="F47" s="24" t="s">
        <v>100</v>
      </c>
      <c r="G47" s="14">
        <v>3.05</v>
      </c>
      <c r="H47" s="16">
        <f t="shared" si="0"/>
        <v>9.1499999999999986</v>
      </c>
      <c r="I47" s="41">
        <v>3.72</v>
      </c>
      <c r="J47" s="30">
        <f t="shared" si="4"/>
        <v>11.162999999999998</v>
      </c>
      <c r="L47" s="5" t="s">
        <v>134</v>
      </c>
      <c r="M47" s="7" t="s">
        <v>21</v>
      </c>
      <c r="N47" s="10" t="s">
        <v>42</v>
      </c>
      <c r="O47" s="24" t="s">
        <v>100</v>
      </c>
      <c r="P47" s="14">
        <v>3.05</v>
      </c>
      <c r="Q47" s="16">
        <f t="shared" si="2"/>
        <v>9.1499999999999986</v>
      </c>
      <c r="R47" s="41">
        <v>3.72</v>
      </c>
      <c r="S47" s="30">
        <f t="shared" si="5"/>
        <v>11.162999999999998</v>
      </c>
    </row>
    <row r="48" spans="1:234" ht="15" customHeight="1">
      <c r="A48" s="2"/>
      <c r="B48" s="2"/>
      <c r="C48" s="22" t="s">
        <v>87</v>
      </c>
      <c r="D48" s="7" t="s">
        <v>21</v>
      </c>
      <c r="E48" s="10" t="s">
        <v>42</v>
      </c>
      <c r="F48" s="24"/>
      <c r="G48" s="14">
        <v>4.32</v>
      </c>
      <c r="H48" s="16">
        <f t="shared" si="0"/>
        <v>0</v>
      </c>
      <c r="I48" s="16">
        <v>5.27</v>
      </c>
      <c r="J48" s="30">
        <f t="shared" si="4"/>
        <v>0</v>
      </c>
      <c r="K48" s="2"/>
      <c r="L48" s="22" t="s">
        <v>87</v>
      </c>
      <c r="M48" s="7" t="s">
        <v>21</v>
      </c>
      <c r="N48" s="10" t="s">
        <v>42</v>
      </c>
      <c r="O48" s="24"/>
      <c r="P48" s="14">
        <v>4.32</v>
      </c>
      <c r="Q48" s="16">
        <f t="shared" si="2"/>
        <v>0</v>
      </c>
      <c r="R48" s="16">
        <v>5.27</v>
      </c>
      <c r="S48" s="30">
        <f t="shared" si="5"/>
        <v>0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</row>
    <row r="49" spans="3:19">
      <c r="C49" s="7" t="s">
        <v>11</v>
      </c>
      <c r="D49" s="7" t="s">
        <v>21</v>
      </c>
      <c r="E49" s="10" t="s">
        <v>42</v>
      </c>
      <c r="F49" s="35"/>
      <c r="G49" s="14">
        <v>2.44</v>
      </c>
      <c r="H49" s="16">
        <f t="shared" si="0"/>
        <v>0</v>
      </c>
      <c r="I49" s="16">
        <v>2.98</v>
      </c>
      <c r="J49" s="30">
        <f t="shared" si="4"/>
        <v>0</v>
      </c>
      <c r="L49" s="7" t="s">
        <v>11</v>
      </c>
      <c r="M49" s="7" t="s">
        <v>21</v>
      </c>
      <c r="N49" s="10" t="s">
        <v>42</v>
      </c>
      <c r="O49" s="35"/>
      <c r="P49" s="14">
        <v>2.44</v>
      </c>
      <c r="Q49" s="16">
        <f t="shared" si="2"/>
        <v>0</v>
      </c>
      <c r="R49" s="16">
        <v>2.98</v>
      </c>
      <c r="S49" s="30">
        <f t="shared" si="5"/>
        <v>0</v>
      </c>
    </row>
    <row r="50" spans="3:19">
      <c r="C50" s="22" t="s">
        <v>79</v>
      </c>
      <c r="D50" s="7" t="s">
        <v>21</v>
      </c>
      <c r="E50" s="10" t="s">
        <v>42</v>
      </c>
      <c r="F50" s="24"/>
      <c r="G50" s="14">
        <v>0.56000000000000005</v>
      </c>
      <c r="H50" s="16">
        <f t="shared" si="0"/>
        <v>0</v>
      </c>
      <c r="I50" s="16">
        <v>0.68</v>
      </c>
      <c r="J50" s="30">
        <f t="shared" si="4"/>
        <v>0</v>
      </c>
      <c r="L50" s="22" t="s">
        <v>79</v>
      </c>
      <c r="M50" s="7" t="s">
        <v>21</v>
      </c>
      <c r="N50" s="10" t="s">
        <v>42</v>
      </c>
      <c r="O50" s="24"/>
      <c r="P50" s="14">
        <v>0.56000000000000005</v>
      </c>
      <c r="Q50" s="16">
        <f t="shared" si="2"/>
        <v>0</v>
      </c>
      <c r="R50" s="16">
        <v>0.68</v>
      </c>
      <c r="S50" s="30">
        <f t="shared" si="5"/>
        <v>0</v>
      </c>
    </row>
    <row r="51" spans="3:19">
      <c r="C51" s="7" t="s">
        <v>12</v>
      </c>
      <c r="D51" s="7" t="s">
        <v>21</v>
      </c>
      <c r="E51" s="10" t="s">
        <v>42</v>
      </c>
      <c r="F51" s="24"/>
      <c r="G51" s="14">
        <v>1.87</v>
      </c>
      <c r="H51" s="16">
        <f t="shared" si="0"/>
        <v>0</v>
      </c>
      <c r="I51" s="16">
        <v>2.2799999999999998</v>
      </c>
      <c r="J51" s="30">
        <f t="shared" si="4"/>
        <v>0</v>
      </c>
      <c r="L51" s="7" t="s">
        <v>12</v>
      </c>
      <c r="M51" s="7" t="s">
        <v>21</v>
      </c>
      <c r="N51" s="10" t="s">
        <v>42</v>
      </c>
      <c r="O51" s="24"/>
      <c r="P51" s="14">
        <v>1.87</v>
      </c>
      <c r="Q51" s="16">
        <f t="shared" si="2"/>
        <v>0</v>
      </c>
      <c r="R51" s="16">
        <v>2.2799999999999998</v>
      </c>
      <c r="S51" s="30">
        <f t="shared" si="5"/>
        <v>0</v>
      </c>
    </row>
    <row r="52" spans="3:19">
      <c r="C52" s="5" t="s">
        <v>59</v>
      </c>
      <c r="D52" s="7" t="s">
        <v>21</v>
      </c>
      <c r="E52" s="6" t="s">
        <v>42</v>
      </c>
      <c r="F52" s="35"/>
      <c r="G52" s="14">
        <v>7.25</v>
      </c>
      <c r="H52" s="16">
        <f t="shared" si="0"/>
        <v>0</v>
      </c>
      <c r="I52" s="16">
        <v>8.85</v>
      </c>
      <c r="J52" s="30">
        <f t="shared" si="4"/>
        <v>0</v>
      </c>
      <c r="L52" s="5" t="s">
        <v>59</v>
      </c>
      <c r="M52" s="7" t="s">
        <v>21</v>
      </c>
      <c r="N52" s="6" t="s">
        <v>42</v>
      </c>
      <c r="O52" s="35"/>
      <c r="P52" s="14">
        <v>7.25</v>
      </c>
      <c r="Q52" s="16">
        <f t="shared" si="2"/>
        <v>0</v>
      </c>
      <c r="R52" s="16">
        <v>8.85</v>
      </c>
      <c r="S52" s="30">
        <f t="shared" si="5"/>
        <v>0</v>
      </c>
    </row>
    <row r="53" spans="3:19">
      <c r="C53" s="5" t="s">
        <v>105</v>
      </c>
      <c r="D53" s="5" t="s">
        <v>140</v>
      </c>
      <c r="E53" s="10" t="s">
        <v>42</v>
      </c>
      <c r="F53" s="34"/>
      <c r="G53" s="14">
        <v>3.43</v>
      </c>
      <c r="H53" s="16">
        <f t="shared" si="0"/>
        <v>0</v>
      </c>
      <c r="I53" s="16">
        <v>4.18</v>
      </c>
      <c r="J53" s="30">
        <f t="shared" si="4"/>
        <v>0</v>
      </c>
      <c r="L53" s="5" t="s">
        <v>105</v>
      </c>
      <c r="M53" s="5" t="s">
        <v>140</v>
      </c>
      <c r="N53" s="10" t="s">
        <v>42</v>
      </c>
      <c r="O53" s="34"/>
      <c r="P53" s="14">
        <v>3.43</v>
      </c>
      <c r="Q53" s="16">
        <f t="shared" si="2"/>
        <v>0</v>
      </c>
      <c r="R53" s="16">
        <v>4.18</v>
      </c>
      <c r="S53" s="30">
        <f t="shared" si="5"/>
        <v>0</v>
      </c>
    </row>
    <row r="54" spans="3:19">
      <c r="C54" s="7" t="s">
        <v>13</v>
      </c>
      <c r="D54" s="7" t="s">
        <v>21</v>
      </c>
      <c r="E54" s="10" t="s">
        <v>42</v>
      </c>
      <c r="F54" s="34"/>
      <c r="G54" s="14">
        <v>4.4400000000000004</v>
      </c>
      <c r="H54" s="16">
        <f t="shared" si="0"/>
        <v>0</v>
      </c>
      <c r="I54" s="16">
        <v>5.42</v>
      </c>
      <c r="J54" s="30">
        <f t="shared" si="4"/>
        <v>0</v>
      </c>
      <c r="L54" s="7" t="s">
        <v>13</v>
      </c>
      <c r="M54" s="7" t="s">
        <v>21</v>
      </c>
      <c r="N54" s="10" t="s">
        <v>42</v>
      </c>
      <c r="O54" s="34"/>
      <c r="P54" s="14">
        <v>4.4400000000000004</v>
      </c>
      <c r="Q54" s="16">
        <f t="shared" si="2"/>
        <v>0</v>
      </c>
      <c r="R54" s="16">
        <v>5.42</v>
      </c>
      <c r="S54" s="30">
        <f t="shared" si="5"/>
        <v>0</v>
      </c>
    </row>
    <row r="55" spans="3:19">
      <c r="C55" s="5" t="s">
        <v>106</v>
      </c>
      <c r="D55" s="7" t="s">
        <v>29</v>
      </c>
      <c r="E55" s="10" t="s">
        <v>42</v>
      </c>
      <c r="F55" s="35"/>
      <c r="G55" s="14">
        <v>15.14</v>
      </c>
      <c r="H55" s="16">
        <f t="shared" ref="H55:H68" si="6">(F55*G55)</f>
        <v>0</v>
      </c>
      <c r="I55" s="16">
        <v>18.47</v>
      </c>
      <c r="J55" s="30">
        <f>(H55*1.22)</f>
        <v>0</v>
      </c>
      <c r="L55" s="5" t="s">
        <v>106</v>
      </c>
      <c r="M55" s="7" t="s">
        <v>21</v>
      </c>
      <c r="N55" s="10" t="s">
        <v>42</v>
      </c>
      <c r="O55" s="35"/>
      <c r="P55" s="14">
        <v>15.14</v>
      </c>
      <c r="Q55" s="16">
        <f t="shared" si="2"/>
        <v>0</v>
      </c>
      <c r="R55" s="16">
        <v>18.47</v>
      </c>
      <c r="S55" s="30">
        <f>(Q55*1.22)</f>
        <v>0</v>
      </c>
    </row>
    <row r="56" spans="3:19">
      <c r="C56" s="7" t="s">
        <v>60</v>
      </c>
      <c r="D56" s="12" t="s">
        <v>117</v>
      </c>
      <c r="E56" s="10" t="s">
        <v>42</v>
      </c>
      <c r="F56" s="24"/>
      <c r="G56" s="14">
        <v>28</v>
      </c>
      <c r="H56" s="16">
        <f t="shared" si="6"/>
        <v>0</v>
      </c>
      <c r="I56" s="16">
        <v>34.159999999999997</v>
      </c>
      <c r="J56" s="30">
        <f>(H56*1.22)</f>
        <v>0</v>
      </c>
      <c r="L56" s="7" t="s">
        <v>60</v>
      </c>
      <c r="M56" s="12" t="s">
        <v>146</v>
      </c>
      <c r="N56" s="10" t="s">
        <v>42</v>
      </c>
      <c r="O56" s="24"/>
      <c r="P56" s="14">
        <v>28</v>
      </c>
      <c r="Q56" s="16">
        <f t="shared" si="2"/>
        <v>0</v>
      </c>
      <c r="R56" s="16">
        <v>34.159999999999997</v>
      </c>
      <c r="S56" s="30">
        <f>(Q56*1.22)</f>
        <v>0</v>
      </c>
    </row>
    <row r="57" spans="3:19">
      <c r="C57" s="7" t="s">
        <v>14</v>
      </c>
      <c r="D57" s="7" t="s">
        <v>21</v>
      </c>
      <c r="E57" s="8" t="s">
        <v>39</v>
      </c>
      <c r="F57" s="24" t="s">
        <v>100</v>
      </c>
      <c r="G57" s="14">
        <v>1.36</v>
      </c>
      <c r="H57" s="16">
        <f t="shared" si="6"/>
        <v>4.08</v>
      </c>
      <c r="I57" s="16">
        <v>1.66</v>
      </c>
      <c r="J57" s="30">
        <f>(H57*1.22)</f>
        <v>4.9775999999999998</v>
      </c>
      <c r="L57" s="7" t="s">
        <v>14</v>
      </c>
      <c r="M57" s="5" t="s">
        <v>147</v>
      </c>
      <c r="N57" s="8" t="s">
        <v>39</v>
      </c>
      <c r="O57" s="24" t="s">
        <v>100</v>
      </c>
      <c r="P57" s="14">
        <v>1.36</v>
      </c>
      <c r="Q57" s="16">
        <f t="shared" si="2"/>
        <v>4.08</v>
      </c>
      <c r="R57" s="16">
        <v>1.66</v>
      </c>
      <c r="S57" s="30">
        <f>(Q57*1.22)</f>
        <v>4.9775999999999998</v>
      </c>
    </row>
    <row r="58" spans="3:19">
      <c r="C58" s="5" t="s">
        <v>61</v>
      </c>
      <c r="D58" s="12" t="s">
        <v>118</v>
      </c>
      <c r="E58" s="10" t="s">
        <v>42</v>
      </c>
      <c r="F58" s="24"/>
      <c r="G58" s="14">
        <v>0.96</v>
      </c>
      <c r="H58" s="16">
        <f t="shared" si="6"/>
        <v>0</v>
      </c>
      <c r="I58" s="16">
        <v>1.17</v>
      </c>
      <c r="J58" s="30">
        <f>(H58*1.22)</f>
        <v>0</v>
      </c>
      <c r="L58" s="5" t="s">
        <v>61</v>
      </c>
      <c r="M58" s="12" t="s">
        <v>21</v>
      </c>
      <c r="N58" s="10" t="s">
        <v>42</v>
      </c>
      <c r="O58" s="24"/>
      <c r="P58" s="14">
        <v>0.96</v>
      </c>
      <c r="Q58" s="16">
        <f t="shared" si="2"/>
        <v>0</v>
      </c>
      <c r="R58" s="16">
        <v>1.17</v>
      </c>
      <c r="S58" s="30">
        <f>(Q58*1.22)</f>
        <v>0</v>
      </c>
    </row>
    <row r="59" spans="3:19">
      <c r="C59" s="5" t="s">
        <v>62</v>
      </c>
      <c r="D59" s="22" t="s">
        <v>88</v>
      </c>
      <c r="E59" s="6" t="s">
        <v>39</v>
      </c>
      <c r="F59" s="24"/>
      <c r="G59" s="14">
        <v>1.25</v>
      </c>
      <c r="H59" s="16">
        <f t="shared" si="6"/>
        <v>0</v>
      </c>
      <c r="I59" s="16">
        <v>1.53</v>
      </c>
      <c r="J59" s="30">
        <f>(H59*1.1)</f>
        <v>0</v>
      </c>
      <c r="L59" s="5" t="s">
        <v>62</v>
      </c>
      <c r="M59" s="22" t="s">
        <v>148</v>
      </c>
      <c r="N59" s="6" t="s">
        <v>39</v>
      </c>
      <c r="O59" s="24"/>
      <c r="P59" s="14">
        <v>1.25</v>
      </c>
      <c r="Q59" s="16">
        <f t="shared" si="2"/>
        <v>0</v>
      </c>
      <c r="R59" s="16">
        <v>1.53</v>
      </c>
      <c r="S59" s="30">
        <f>(Q59*1.1)</f>
        <v>0</v>
      </c>
    </row>
    <row r="60" spans="3:19">
      <c r="C60" s="5" t="s">
        <v>63</v>
      </c>
      <c r="D60" s="7" t="s">
        <v>26</v>
      </c>
      <c r="E60" s="6" t="s">
        <v>35</v>
      </c>
      <c r="F60" s="24" t="s">
        <v>98</v>
      </c>
      <c r="G60" s="14">
        <v>33.799999999999997</v>
      </c>
      <c r="H60" s="16">
        <f t="shared" si="6"/>
        <v>33.799999999999997</v>
      </c>
      <c r="I60" s="16">
        <v>41.24</v>
      </c>
      <c r="J60" s="30">
        <f>(H60*1.22)</f>
        <v>41.235999999999997</v>
      </c>
      <c r="L60" s="5" t="s">
        <v>63</v>
      </c>
      <c r="M60" s="5" t="s">
        <v>149</v>
      </c>
      <c r="N60" s="6" t="s">
        <v>35</v>
      </c>
      <c r="O60" s="24" t="s">
        <v>98</v>
      </c>
      <c r="P60" s="14">
        <v>33.799999999999997</v>
      </c>
      <c r="Q60" s="16">
        <f t="shared" si="2"/>
        <v>33.799999999999997</v>
      </c>
      <c r="R60" s="16">
        <v>41.24</v>
      </c>
      <c r="S60" s="30">
        <f>(Q60*1.22)</f>
        <v>41.235999999999997</v>
      </c>
    </row>
    <row r="61" spans="3:19">
      <c r="C61" s="5" t="s">
        <v>64</v>
      </c>
      <c r="D61" s="7" t="s">
        <v>26</v>
      </c>
      <c r="E61" s="6" t="s">
        <v>42</v>
      </c>
      <c r="F61" s="24" t="s">
        <v>101</v>
      </c>
      <c r="G61" s="14">
        <v>6.09</v>
      </c>
      <c r="H61" s="16">
        <f t="shared" si="6"/>
        <v>36.54</v>
      </c>
      <c r="I61" s="16">
        <v>7.43</v>
      </c>
      <c r="J61" s="30">
        <f>(H61*1.22)</f>
        <v>44.578800000000001</v>
      </c>
      <c r="L61" s="5" t="s">
        <v>64</v>
      </c>
      <c r="M61" s="7" t="s">
        <v>26</v>
      </c>
      <c r="N61" s="6" t="s">
        <v>42</v>
      </c>
      <c r="O61" s="24" t="s">
        <v>101</v>
      </c>
      <c r="P61" s="14">
        <v>6.09</v>
      </c>
      <c r="Q61" s="16">
        <f t="shared" si="2"/>
        <v>36.54</v>
      </c>
      <c r="R61" s="16">
        <v>7.43</v>
      </c>
      <c r="S61" s="30">
        <f>(Q61*1.22)</f>
        <v>44.578800000000001</v>
      </c>
    </row>
    <row r="62" spans="3:19">
      <c r="C62" s="5" t="s">
        <v>65</v>
      </c>
      <c r="D62" s="7" t="s">
        <v>26</v>
      </c>
      <c r="E62" s="6" t="s">
        <v>42</v>
      </c>
      <c r="F62" s="24"/>
      <c r="G62" s="14">
        <v>4.17</v>
      </c>
      <c r="H62" s="16">
        <f t="shared" si="6"/>
        <v>0</v>
      </c>
      <c r="I62" s="16">
        <v>5.09</v>
      </c>
      <c r="J62" s="30">
        <f>(H62*1.22)</f>
        <v>0</v>
      </c>
      <c r="L62" s="5" t="s">
        <v>65</v>
      </c>
      <c r="M62" s="7" t="s">
        <v>26</v>
      </c>
      <c r="N62" s="6" t="s">
        <v>42</v>
      </c>
      <c r="O62" s="24"/>
      <c r="P62" s="14">
        <v>4.17</v>
      </c>
      <c r="Q62" s="16">
        <f t="shared" si="2"/>
        <v>0</v>
      </c>
      <c r="R62" s="16">
        <v>5.09</v>
      </c>
      <c r="S62" s="30">
        <f>(Q62*1.22)</f>
        <v>0</v>
      </c>
    </row>
    <row r="63" spans="3:19">
      <c r="C63" s="12" t="s">
        <v>73</v>
      </c>
      <c r="D63" s="7" t="s">
        <v>21</v>
      </c>
      <c r="E63" s="6" t="s">
        <v>42</v>
      </c>
      <c r="F63" s="34"/>
      <c r="G63" s="14">
        <v>1.6</v>
      </c>
      <c r="H63" s="16">
        <f t="shared" si="6"/>
        <v>0</v>
      </c>
      <c r="I63" s="16">
        <v>1.95</v>
      </c>
      <c r="J63" s="30">
        <f>(H63*1.22)</f>
        <v>0</v>
      </c>
      <c r="L63" s="12" t="s">
        <v>73</v>
      </c>
      <c r="M63" s="7" t="s">
        <v>21</v>
      </c>
      <c r="N63" s="6" t="s">
        <v>42</v>
      </c>
      <c r="O63" s="34"/>
      <c r="P63" s="14">
        <v>1.6</v>
      </c>
      <c r="Q63" s="16">
        <f t="shared" si="2"/>
        <v>0</v>
      </c>
      <c r="R63" s="16">
        <v>1.95</v>
      </c>
      <c r="S63" s="30">
        <f>(Q63*1.22)</f>
        <v>0</v>
      </c>
    </row>
    <row r="64" spans="3:19">
      <c r="C64" s="7" t="s">
        <v>15</v>
      </c>
      <c r="D64" s="7" t="s">
        <v>21</v>
      </c>
      <c r="E64" s="6" t="s">
        <v>42</v>
      </c>
      <c r="F64" s="34"/>
      <c r="G64" s="14">
        <v>1.84</v>
      </c>
      <c r="H64" s="16">
        <f t="shared" si="6"/>
        <v>0</v>
      </c>
      <c r="I64" s="16">
        <v>2.2400000000000002</v>
      </c>
      <c r="J64" s="30">
        <f>(H64*1.22)</f>
        <v>0</v>
      </c>
      <c r="L64" s="7" t="s">
        <v>15</v>
      </c>
      <c r="M64" s="7" t="s">
        <v>21</v>
      </c>
      <c r="N64" s="6" t="s">
        <v>42</v>
      </c>
      <c r="O64" s="34"/>
      <c r="P64" s="14">
        <v>1.84</v>
      </c>
      <c r="Q64" s="16">
        <f t="shared" si="2"/>
        <v>0</v>
      </c>
      <c r="R64" s="16">
        <v>2.2400000000000002</v>
      </c>
      <c r="S64" s="30">
        <f>(Q64*1.22)</f>
        <v>0</v>
      </c>
    </row>
    <row r="65" spans="3:19">
      <c r="C65" s="5" t="s">
        <v>66</v>
      </c>
      <c r="D65" s="5" t="s">
        <v>80</v>
      </c>
      <c r="E65" s="6" t="s">
        <v>35</v>
      </c>
      <c r="F65" s="36"/>
      <c r="G65" s="14">
        <v>30.9</v>
      </c>
      <c r="H65" s="16">
        <f t="shared" si="6"/>
        <v>0</v>
      </c>
      <c r="I65" s="16">
        <v>37.700000000000003</v>
      </c>
      <c r="J65" s="30">
        <f>(H65*1.05)</f>
        <v>0</v>
      </c>
      <c r="L65" s="5" t="s">
        <v>66</v>
      </c>
      <c r="M65" s="5" t="s">
        <v>80</v>
      </c>
      <c r="N65" s="6" t="s">
        <v>35</v>
      </c>
      <c r="O65" s="36"/>
      <c r="P65" s="14">
        <v>30.9</v>
      </c>
      <c r="Q65" s="16">
        <f t="shared" si="2"/>
        <v>0</v>
      </c>
      <c r="R65" s="16">
        <v>37.700000000000003</v>
      </c>
      <c r="S65" s="30">
        <f>(Q65*1.05)</f>
        <v>0</v>
      </c>
    </row>
    <row r="66" spans="3:19">
      <c r="C66" s="5" t="s">
        <v>104</v>
      </c>
      <c r="D66" s="7" t="s">
        <v>31</v>
      </c>
      <c r="E66" s="6" t="s">
        <v>39</v>
      </c>
      <c r="F66" s="24"/>
      <c r="G66" s="14">
        <v>2.16</v>
      </c>
      <c r="H66" s="16">
        <f t="shared" si="6"/>
        <v>0</v>
      </c>
      <c r="I66" s="16">
        <v>2.27</v>
      </c>
      <c r="J66" s="30">
        <f t="shared" ref="J66:J79" si="7">(H66*1.22)</f>
        <v>0</v>
      </c>
      <c r="L66" s="5" t="s">
        <v>104</v>
      </c>
      <c r="M66" s="7" t="s">
        <v>31</v>
      </c>
      <c r="N66" s="6" t="s">
        <v>39</v>
      </c>
      <c r="O66" s="24"/>
      <c r="P66" s="14">
        <v>2.16</v>
      </c>
      <c r="Q66" s="16">
        <f t="shared" si="2"/>
        <v>0</v>
      </c>
      <c r="R66" s="16">
        <v>2.27</v>
      </c>
      <c r="S66" s="30">
        <f t="shared" ref="S66:S75" si="8">(Q66*1.22)</f>
        <v>0</v>
      </c>
    </row>
    <row r="67" spans="3:19">
      <c r="C67" s="7" t="s">
        <v>16</v>
      </c>
      <c r="D67" s="7" t="s">
        <v>30</v>
      </c>
      <c r="E67" s="6" t="s">
        <v>42</v>
      </c>
      <c r="F67" s="24" t="s">
        <v>101</v>
      </c>
      <c r="G67" s="14">
        <v>0.66</v>
      </c>
      <c r="H67" s="16">
        <f t="shared" si="6"/>
        <v>3.96</v>
      </c>
      <c r="I67" s="16">
        <v>0.81</v>
      </c>
      <c r="J67" s="30">
        <f t="shared" si="7"/>
        <v>4.8311999999999999</v>
      </c>
      <c r="L67" s="7" t="s">
        <v>16</v>
      </c>
      <c r="M67" s="7" t="s">
        <v>30</v>
      </c>
      <c r="N67" s="6" t="s">
        <v>42</v>
      </c>
      <c r="O67" s="24" t="s">
        <v>101</v>
      </c>
      <c r="P67" s="14">
        <v>0.66</v>
      </c>
      <c r="Q67" s="16">
        <f t="shared" si="2"/>
        <v>3.96</v>
      </c>
      <c r="R67" s="16">
        <v>0.81</v>
      </c>
      <c r="S67" s="30">
        <f t="shared" si="8"/>
        <v>4.8311999999999999</v>
      </c>
    </row>
    <row r="68" spans="3:19">
      <c r="C68" s="7" t="s">
        <v>17</v>
      </c>
      <c r="D68" s="7" t="s">
        <v>30</v>
      </c>
      <c r="E68" s="6" t="s">
        <v>42</v>
      </c>
      <c r="F68" s="24"/>
      <c r="G68" s="14">
        <v>7.68</v>
      </c>
      <c r="H68" s="16">
        <f t="shared" si="6"/>
        <v>0</v>
      </c>
      <c r="I68" s="16">
        <v>9.3699999999999992</v>
      </c>
      <c r="J68" s="30">
        <f t="shared" si="7"/>
        <v>0</v>
      </c>
      <c r="L68" s="7" t="s">
        <v>17</v>
      </c>
      <c r="M68" s="7" t="s">
        <v>30</v>
      </c>
      <c r="N68" s="6" t="s">
        <v>42</v>
      </c>
      <c r="O68" s="24"/>
      <c r="P68" s="14">
        <v>7.68</v>
      </c>
      <c r="Q68" s="16">
        <f t="shared" si="2"/>
        <v>0</v>
      </c>
      <c r="R68" s="16">
        <v>9.3699999999999992</v>
      </c>
      <c r="S68" s="30">
        <f t="shared" si="8"/>
        <v>0</v>
      </c>
    </row>
    <row r="69" spans="3:19">
      <c r="C69" s="12" t="s">
        <v>119</v>
      </c>
      <c r="D69" s="7" t="s">
        <v>21</v>
      </c>
      <c r="E69" s="6" t="s">
        <v>42</v>
      </c>
      <c r="F69" s="24"/>
      <c r="G69" s="14">
        <v>1.28</v>
      </c>
      <c r="H69" s="16">
        <f t="shared" ref="H69:H79" si="9">(F69*G69)</f>
        <v>0</v>
      </c>
      <c r="I69" s="16">
        <v>1.56</v>
      </c>
      <c r="J69" s="30">
        <f t="shared" si="7"/>
        <v>0</v>
      </c>
      <c r="L69" s="12" t="s">
        <v>119</v>
      </c>
      <c r="M69" s="7" t="s">
        <v>21</v>
      </c>
      <c r="N69" s="6" t="s">
        <v>42</v>
      </c>
      <c r="O69" s="24"/>
      <c r="P69" s="14">
        <v>1.28</v>
      </c>
      <c r="Q69" s="16">
        <f t="shared" ref="Q69:Q79" si="10">(O69*P69)</f>
        <v>0</v>
      </c>
      <c r="R69" s="16">
        <v>1.56</v>
      </c>
      <c r="S69" s="30">
        <f t="shared" si="8"/>
        <v>0</v>
      </c>
    </row>
    <row r="70" spans="3:19">
      <c r="C70" s="7" t="s">
        <v>18</v>
      </c>
      <c r="D70" s="5" t="s">
        <v>30</v>
      </c>
      <c r="E70" s="6" t="s">
        <v>42</v>
      </c>
      <c r="F70" s="34"/>
      <c r="G70" s="14">
        <v>0.4</v>
      </c>
      <c r="H70" s="16">
        <f t="shared" si="9"/>
        <v>0</v>
      </c>
      <c r="I70" s="16">
        <v>0.49</v>
      </c>
      <c r="J70" s="30">
        <f t="shared" si="7"/>
        <v>0</v>
      </c>
      <c r="L70" s="7" t="s">
        <v>18</v>
      </c>
      <c r="M70" s="5" t="s">
        <v>30</v>
      </c>
      <c r="N70" s="6" t="s">
        <v>42</v>
      </c>
      <c r="O70" s="34"/>
      <c r="P70" s="14">
        <v>0.4</v>
      </c>
      <c r="Q70" s="16">
        <f t="shared" si="10"/>
        <v>0</v>
      </c>
      <c r="R70" s="16">
        <v>0.49</v>
      </c>
      <c r="S70" s="30">
        <f t="shared" si="8"/>
        <v>0</v>
      </c>
    </row>
    <row r="71" spans="3:19" s="25" customFormat="1" ht="14.25" customHeight="1">
      <c r="C71" s="7" t="s">
        <v>19</v>
      </c>
      <c r="D71" s="7" t="s">
        <v>30</v>
      </c>
      <c r="E71" s="6" t="s">
        <v>42</v>
      </c>
      <c r="F71" s="24"/>
      <c r="G71" s="14">
        <v>11.39</v>
      </c>
      <c r="H71" s="16">
        <f t="shared" si="9"/>
        <v>0</v>
      </c>
      <c r="I71" s="16">
        <v>13.9</v>
      </c>
      <c r="J71" s="30">
        <f t="shared" si="7"/>
        <v>0</v>
      </c>
      <c r="L71" s="7" t="s">
        <v>19</v>
      </c>
      <c r="M71" s="7" t="s">
        <v>30</v>
      </c>
      <c r="N71" s="6" t="s">
        <v>42</v>
      </c>
      <c r="O71" s="24"/>
      <c r="P71" s="14">
        <v>11.39</v>
      </c>
      <c r="Q71" s="16">
        <f t="shared" si="10"/>
        <v>0</v>
      </c>
      <c r="R71" s="16">
        <v>13.9</v>
      </c>
      <c r="S71" s="30">
        <f t="shared" si="8"/>
        <v>0</v>
      </c>
    </row>
    <row r="72" spans="3:19">
      <c r="C72" s="5" t="s">
        <v>67</v>
      </c>
      <c r="D72" s="22" t="s">
        <v>128</v>
      </c>
      <c r="E72" s="6" t="s">
        <v>35</v>
      </c>
      <c r="F72" s="24"/>
      <c r="G72" s="14">
        <v>24.03</v>
      </c>
      <c r="H72" s="16">
        <f t="shared" si="9"/>
        <v>0</v>
      </c>
      <c r="I72" s="16">
        <v>29.32</v>
      </c>
      <c r="J72" s="30">
        <f t="shared" si="7"/>
        <v>0</v>
      </c>
      <c r="L72" s="5" t="s">
        <v>67</v>
      </c>
      <c r="M72" s="22" t="s">
        <v>128</v>
      </c>
      <c r="N72" s="6" t="s">
        <v>35</v>
      </c>
      <c r="O72" s="24"/>
      <c r="P72" s="14">
        <v>24.03</v>
      </c>
      <c r="Q72" s="16">
        <f t="shared" si="10"/>
        <v>0</v>
      </c>
      <c r="R72" s="16">
        <v>29.32</v>
      </c>
      <c r="S72" s="30">
        <f t="shared" si="8"/>
        <v>0</v>
      </c>
    </row>
    <row r="73" spans="3:19">
      <c r="C73" s="5" t="s">
        <v>68</v>
      </c>
      <c r="D73" s="7" t="s">
        <v>30</v>
      </c>
      <c r="E73" s="6" t="s">
        <v>42</v>
      </c>
      <c r="F73" s="24"/>
      <c r="G73" s="14">
        <v>15.88</v>
      </c>
      <c r="H73" s="16">
        <f t="shared" si="9"/>
        <v>0</v>
      </c>
      <c r="I73" s="16">
        <v>19.37</v>
      </c>
      <c r="J73" s="30">
        <f t="shared" si="7"/>
        <v>0</v>
      </c>
      <c r="L73" s="5" t="s">
        <v>68</v>
      </c>
      <c r="M73" s="7" t="s">
        <v>30</v>
      </c>
      <c r="N73" s="6" t="s">
        <v>42</v>
      </c>
      <c r="O73" s="24"/>
      <c r="P73" s="14">
        <v>15.88</v>
      </c>
      <c r="Q73" s="16">
        <f t="shared" si="10"/>
        <v>0</v>
      </c>
      <c r="R73" s="16">
        <v>19.37</v>
      </c>
      <c r="S73" s="30">
        <f t="shared" si="8"/>
        <v>0</v>
      </c>
    </row>
    <row r="74" spans="3:19">
      <c r="C74" s="13" t="s">
        <v>69</v>
      </c>
      <c r="D74" s="5" t="s">
        <v>89</v>
      </c>
      <c r="E74" s="6" t="s">
        <v>42</v>
      </c>
      <c r="F74" s="24" t="s">
        <v>103</v>
      </c>
      <c r="G74" s="14">
        <v>2.16</v>
      </c>
      <c r="H74" s="16">
        <f t="shared" si="9"/>
        <v>25.92</v>
      </c>
      <c r="I74" s="16">
        <v>2.64</v>
      </c>
      <c r="J74" s="30">
        <f t="shared" si="7"/>
        <v>31.622400000000003</v>
      </c>
      <c r="L74" s="13" t="s">
        <v>69</v>
      </c>
      <c r="M74" s="5" t="s">
        <v>89</v>
      </c>
      <c r="N74" s="6" t="s">
        <v>42</v>
      </c>
      <c r="O74" s="24" t="s">
        <v>103</v>
      </c>
      <c r="P74" s="14">
        <v>2.16</v>
      </c>
      <c r="Q74" s="16">
        <f t="shared" si="10"/>
        <v>25.92</v>
      </c>
      <c r="R74" s="16">
        <v>2.64</v>
      </c>
      <c r="S74" s="30">
        <f t="shared" si="8"/>
        <v>31.622400000000003</v>
      </c>
    </row>
    <row r="75" spans="3:19">
      <c r="C75" s="13" t="s">
        <v>70</v>
      </c>
      <c r="D75" s="5" t="s">
        <v>71</v>
      </c>
      <c r="E75" s="6" t="s">
        <v>42</v>
      </c>
      <c r="F75" s="24"/>
      <c r="G75" s="14">
        <v>12.45</v>
      </c>
      <c r="H75" s="16">
        <f t="shared" si="9"/>
        <v>0</v>
      </c>
      <c r="I75" s="16">
        <v>15.19</v>
      </c>
      <c r="J75" s="30">
        <f t="shared" si="7"/>
        <v>0</v>
      </c>
      <c r="L75" s="13" t="s">
        <v>70</v>
      </c>
      <c r="M75" s="5" t="s">
        <v>71</v>
      </c>
      <c r="N75" s="6" t="s">
        <v>42</v>
      </c>
      <c r="O75" s="24"/>
      <c r="P75" s="14">
        <v>12.45</v>
      </c>
      <c r="Q75" s="16">
        <f t="shared" si="10"/>
        <v>0</v>
      </c>
      <c r="R75" s="16">
        <v>15.19</v>
      </c>
      <c r="S75" s="30">
        <f t="shared" si="8"/>
        <v>0</v>
      </c>
    </row>
    <row r="76" spans="3:19">
      <c r="C76" s="13" t="s">
        <v>107</v>
      </c>
      <c r="D76" s="5" t="s">
        <v>108</v>
      </c>
      <c r="E76" s="6" t="s">
        <v>42</v>
      </c>
      <c r="F76" s="24"/>
      <c r="G76" s="14">
        <v>2.64</v>
      </c>
      <c r="H76" s="16">
        <f t="shared" si="9"/>
        <v>0</v>
      </c>
      <c r="I76" s="16">
        <v>3.22</v>
      </c>
      <c r="J76" s="30">
        <f>(H76*1.05)</f>
        <v>0</v>
      </c>
      <c r="L76" s="13" t="s">
        <v>107</v>
      </c>
      <c r="M76" s="5" t="s">
        <v>108</v>
      </c>
      <c r="N76" s="6" t="s">
        <v>42</v>
      </c>
      <c r="O76" s="24"/>
      <c r="P76" s="14">
        <v>2.64</v>
      </c>
      <c r="Q76" s="16">
        <f t="shared" si="10"/>
        <v>0</v>
      </c>
      <c r="R76" s="16">
        <v>3.22</v>
      </c>
      <c r="S76" s="30">
        <f>(Q76*1.05)</f>
        <v>0</v>
      </c>
    </row>
    <row r="77" spans="3:19">
      <c r="C77" s="13" t="s">
        <v>109</v>
      </c>
      <c r="D77" s="5"/>
      <c r="E77" s="6" t="s">
        <v>42</v>
      </c>
      <c r="F77" s="24" t="s">
        <v>98</v>
      </c>
      <c r="G77" s="14">
        <v>4.66</v>
      </c>
      <c r="H77" s="16">
        <f t="shared" si="9"/>
        <v>4.66</v>
      </c>
      <c r="I77" s="16">
        <v>5.69</v>
      </c>
      <c r="J77" s="30">
        <f>(H77*1.05)</f>
        <v>4.8930000000000007</v>
      </c>
      <c r="L77" s="13" t="s">
        <v>109</v>
      </c>
      <c r="M77" s="5"/>
      <c r="N77" s="6" t="s">
        <v>42</v>
      </c>
      <c r="O77" s="24" t="s">
        <v>98</v>
      </c>
      <c r="P77" s="14">
        <v>4.66</v>
      </c>
      <c r="Q77" s="16">
        <f t="shared" si="10"/>
        <v>4.66</v>
      </c>
      <c r="R77" s="16">
        <v>5.69</v>
      </c>
      <c r="S77" s="30">
        <f>(Q77*1.05)</f>
        <v>4.8930000000000007</v>
      </c>
    </row>
    <row r="78" spans="3:19">
      <c r="C78" s="13" t="s">
        <v>110</v>
      </c>
      <c r="D78" s="5"/>
      <c r="E78" s="6" t="s">
        <v>39</v>
      </c>
      <c r="F78" s="24"/>
      <c r="G78" s="14">
        <v>0.4</v>
      </c>
      <c r="H78" s="16">
        <f t="shared" si="9"/>
        <v>0</v>
      </c>
      <c r="I78" s="16">
        <v>0.49</v>
      </c>
      <c r="J78" s="30">
        <f t="shared" si="7"/>
        <v>0</v>
      </c>
      <c r="L78" s="13" t="s">
        <v>110</v>
      </c>
      <c r="M78" s="5"/>
      <c r="N78" s="6" t="s">
        <v>39</v>
      </c>
      <c r="O78" s="24"/>
      <c r="P78" s="14">
        <v>0.4</v>
      </c>
      <c r="Q78" s="16">
        <f t="shared" si="10"/>
        <v>0</v>
      </c>
      <c r="R78" s="16">
        <v>0.49</v>
      </c>
      <c r="S78" s="30">
        <f t="shared" ref="S78:S79" si="11">(Q78*1.22)</f>
        <v>0</v>
      </c>
    </row>
    <row r="79" spans="3:19">
      <c r="C79" s="13" t="s">
        <v>111</v>
      </c>
      <c r="D79" s="4"/>
      <c r="E79" s="40" t="s">
        <v>42</v>
      </c>
      <c r="F79" s="24"/>
      <c r="G79" s="32">
        <v>2.16</v>
      </c>
      <c r="H79" s="41">
        <f t="shared" si="9"/>
        <v>0</v>
      </c>
      <c r="I79" s="16">
        <v>2.64</v>
      </c>
      <c r="J79" s="42">
        <f t="shared" si="7"/>
        <v>0</v>
      </c>
      <c r="L79" s="13" t="s">
        <v>111</v>
      </c>
      <c r="M79" s="4"/>
      <c r="N79" s="40" t="s">
        <v>42</v>
      </c>
      <c r="O79" s="24"/>
      <c r="P79" s="32">
        <v>2.16</v>
      </c>
      <c r="Q79" s="41">
        <f t="shared" si="10"/>
        <v>0</v>
      </c>
      <c r="R79" s="16">
        <v>2.64</v>
      </c>
      <c r="S79" s="42">
        <f t="shared" si="11"/>
        <v>0</v>
      </c>
    </row>
    <row r="80" spans="3:19">
      <c r="C80" s="26" t="s">
        <v>93</v>
      </c>
      <c r="D80" s="28"/>
      <c r="E80" s="28"/>
      <c r="F80" s="24"/>
      <c r="G80" s="28"/>
      <c r="H80" s="38">
        <f>SUM(H4:H79)</f>
        <v>493.22</v>
      </c>
      <c r="I80" s="28"/>
      <c r="J80" s="37">
        <f>SUM(J4:J79)</f>
        <v>599.68669999999997</v>
      </c>
      <c r="L80" s="26" t="s">
        <v>93</v>
      </c>
      <c r="M80" s="28"/>
      <c r="N80" s="28"/>
      <c r="O80" s="24"/>
      <c r="P80" s="28"/>
      <c r="Q80" s="38">
        <f>SUM(Q4:Q79)</f>
        <v>405.15000000000003</v>
      </c>
      <c r="R80" s="28"/>
      <c r="S80" s="37">
        <f>SUM(S4:S79)</f>
        <v>492.38920000000007</v>
      </c>
    </row>
  </sheetData>
  <mergeCells count="2">
    <mergeCell ref="C1:J2"/>
    <mergeCell ref="L1:S2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R80"/>
  <sheetViews>
    <sheetView tabSelected="1" workbookViewId="0">
      <selection activeCell="J13" sqref="J13"/>
    </sheetView>
  </sheetViews>
  <sheetFormatPr defaultRowHeight="15"/>
  <cols>
    <col min="5" max="5" width="43.42578125" style="2" bestFit="1" customWidth="1"/>
    <col min="6" max="6" width="13.28515625" style="2" bestFit="1" customWidth="1"/>
    <col min="7" max="7" width="3.85546875" style="2" bestFit="1" customWidth="1"/>
    <col min="8" max="8" width="7.85546875" style="2" bestFit="1" customWidth="1"/>
    <col min="9" max="9" width="14.85546875" style="2" bestFit="1" customWidth="1"/>
    <col min="10" max="10" width="20.85546875" style="2" bestFit="1" customWidth="1"/>
    <col min="11" max="11" width="13.28515625" style="2" bestFit="1" customWidth="1"/>
    <col min="12" max="12" width="13.42578125" style="2" bestFit="1" customWidth="1"/>
  </cols>
  <sheetData>
    <row r="1" spans="5:12" ht="27.75" customHeight="1">
      <c r="E1" s="59" t="s">
        <v>92</v>
      </c>
      <c r="F1" s="60"/>
      <c r="G1" s="60"/>
      <c r="H1" s="60"/>
      <c r="I1" s="60"/>
      <c r="J1" s="60"/>
      <c r="K1" s="60"/>
      <c r="L1" s="61"/>
    </row>
    <row r="2" spans="5:12">
      <c r="E2" s="43"/>
      <c r="F2" s="44"/>
      <c r="G2" s="44"/>
      <c r="H2" s="44"/>
      <c r="I2" s="44"/>
      <c r="J2" s="44"/>
      <c r="K2" s="44"/>
      <c r="L2" s="45"/>
    </row>
    <row r="3" spans="5:12">
      <c r="E3" s="3" t="s">
        <v>0</v>
      </c>
      <c r="F3" s="3" t="s">
        <v>1</v>
      </c>
      <c r="G3" s="17" t="s">
        <v>72</v>
      </c>
      <c r="H3" s="17" t="s">
        <v>32</v>
      </c>
      <c r="I3" s="3" t="s">
        <v>2</v>
      </c>
      <c r="J3" s="3" t="s">
        <v>33</v>
      </c>
      <c r="K3" s="3" t="s">
        <v>3</v>
      </c>
      <c r="L3" s="29" t="s">
        <v>121</v>
      </c>
    </row>
    <row r="4" spans="5:12">
      <c r="E4" s="5" t="s">
        <v>34</v>
      </c>
      <c r="F4" s="12" t="s">
        <v>112</v>
      </c>
      <c r="G4" s="27" t="s">
        <v>39</v>
      </c>
      <c r="H4" s="24" t="s">
        <v>94</v>
      </c>
      <c r="I4" s="14">
        <v>4.3600000000000003</v>
      </c>
      <c r="J4" s="16">
        <f>(H4*I4)</f>
        <v>218.00000000000003</v>
      </c>
      <c r="K4" s="16">
        <v>5.32</v>
      </c>
      <c r="L4" s="30">
        <f>(J4*1.22)</f>
        <v>265.96000000000004</v>
      </c>
    </row>
    <row r="5" spans="5:12">
      <c r="E5" s="5" t="s">
        <v>36</v>
      </c>
      <c r="F5" s="12" t="s">
        <v>124</v>
      </c>
      <c r="G5" s="6" t="s">
        <v>35</v>
      </c>
      <c r="H5" s="24" t="s">
        <v>132</v>
      </c>
      <c r="I5" s="14">
        <v>19.57</v>
      </c>
      <c r="J5" s="16">
        <f t="shared" ref="J5:J68" si="0">(H5*I5)</f>
        <v>391.4</v>
      </c>
      <c r="K5" s="16">
        <v>23.88</v>
      </c>
      <c r="L5" s="30">
        <f t="shared" ref="L5:L12" si="1">(J5*1.22)</f>
        <v>477.50799999999998</v>
      </c>
    </row>
    <row r="6" spans="5:12">
      <c r="E6" s="7" t="s">
        <v>37</v>
      </c>
      <c r="F6" s="7" t="s">
        <v>38</v>
      </c>
      <c r="G6" s="8" t="s">
        <v>35</v>
      </c>
      <c r="H6" s="24"/>
      <c r="I6" s="14">
        <v>23.46</v>
      </c>
      <c r="J6" s="16">
        <f t="shared" si="0"/>
        <v>0</v>
      </c>
      <c r="K6" s="16">
        <v>28.62</v>
      </c>
      <c r="L6" s="30">
        <f t="shared" si="1"/>
        <v>0</v>
      </c>
    </row>
    <row r="7" spans="5:12">
      <c r="E7" s="22" t="s">
        <v>74</v>
      </c>
      <c r="F7" s="7" t="s">
        <v>22</v>
      </c>
      <c r="G7" s="8" t="s">
        <v>39</v>
      </c>
      <c r="H7" s="24" t="s">
        <v>133</v>
      </c>
      <c r="I7" s="15">
        <v>7.43</v>
      </c>
      <c r="J7" s="16">
        <f t="shared" si="0"/>
        <v>111.44999999999999</v>
      </c>
      <c r="K7" s="16">
        <v>9.52</v>
      </c>
      <c r="L7" s="30">
        <f t="shared" si="1"/>
        <v>135.96899999999999</v>
      </c>
    </row>
    <row r="8" spans="5:12">
      <c r="E8" s="22" t="s">
        <v>75</v>
      </c>
      <c r="F8" s="5" t="s">
        <v>123</v>
      </c>
      <c r="G8" s="8" t="s">
        <v>39</v>
      </c>
      <c r="H8" s="24" t="s">
        <v>131</v>
      </c>
      <c r="I8" s="14">
        <v>0.83</v>
      </c>
      <c r="J8" s="16">
        <f t="shared" si="0"/>
        <v>20.75</v>
      </c>
      <c r="K8" s="16">
        <v>1.01</v>
      </c>
      <c r="L8" s="30">
        <f t="shared" si="1"/>
        <v>25.314999999999998</v>
      </c>
    </row>
    <row r="9" spans="5:12">
      <c r="E9" s="22" t="s">
        <v>129</v>
      </c>
      <c r="F9" s="7" t="s">
        <v>40</v>
      </c>
      <c r="G9" s="8" t="s">
        <v>39</v>
      </c>
      <c r="H9" s="24" t="s">
        <v>132</v>
      </c>
      <c r="I9" s="14">
        <v>1.03</v>
      </c>
      <c r="J9" s="16">
        <f t="shared" si="0"/>
        <v>20.6</v>
      </c>
      <c r="K9" s="16">
        <v>1.26</v>
      </c>
      <c r="L9" s="30">
        <f t="shared" si="1"/>
        <v>25.132000000000001</v>
      </c>
    </row>
    <row r="10" spans="5:12">
      <c r="E10" s="7" t="s">
        <v>41</v>
      </c>
      <c r="F10" s="7" t="s">
        <v>23</v>
      </c>
      <c r="G10" s="8" t="s">
        <v>42</v>
      </c>
      <c r="H10" s="33"/>
      <c r="I10" s="14">
        <v>0.75</v>
      </c>
      <c r="J10" s="16">
        <f t="shared" si="0"/>
        <v>0</v>
      </c>
      <c r="K10" s="16">
        <v>0.92</v>
      </c>
      <c r="L10" s="30">
        <f t="shared" si="1"/>
        <v>0</v>
      </c>
    </row>
    <row r="11" spans="5:12">
      <c r="E11" s="7" t="s">
        <v>43</v>
      </c>
      <c r="F11" s="7" t="s">
        <v>23</v>
      </c>
      <c r="G11" s="8" t="s">
        <v>42</v>
      </c>
      <c r="H11" s="33"/>
      <c r="I11" s="14">
        <v>0.75</v>
      </c>
      <c r="J11" s="16">
        <f t="shared" si="0"/>
        <v>0</v>
      </c>
      <c r="K11" s="16">
        <v>0.92</v>
      </c>
      <c r="L11" s="30">
        <f t="shared" si="1"/>
        <v>0</v>
      </c>
    </row>
    <row r="12" spans="5:12" s="25" customFormat="1">
      <c r="E12" s="7" t="s">
        <v>44</v>
      </c>
      <c r="F12" s="7" t="s">
        <v>23</v>
      </c>
      <c r="G12" s="8" t="s">
        <v>42</v>
      </c>
      <c r="H12" s="24"/>
      <c r="I12" s="14">
        <v>0.75</v>
      </c>
      <c r="J12" s="16">
        <f t="shared" si="0"/>
        <v>0</v>
      </c>
      <c r="K12" s="16">
        <v>0.92</v>
      </c>
      <c r="L12" s="30">
        <f t="shared" si="1"/>
        <v>0</v>
      </c>
    </row>
    <row r="13" spans="5:12">
      <c r="E13" s="5" t="s">
        <v>150</v>
      </c>
      <c r="F13" s="7" t="s">
        <v>31</v>
      </c>
      <c r="G13" s="8" t="s">
        <v>39</v>
      </c>
      <c r="H13" s="24" t="s">
        <v>99</v>
      </c>
      <c r="I13" s="14">
        <v>2.16</v>
      </c>
      <c r="J13" s="16">
        <f t="shared" si="0"/>
        <v>8.64</v>
      </c>
      <c r="K13" s="16">
        <v>2.57</v>
      </c>
      <c r="L13" s="30">
        <f>(J13*1.05)</f>
        <v>9.072000000000001</v>
      </c>
    </row>
    <row r="14" spans="5:12">
      <c r="E14" s="22" t="s">
        <v>76</v>
      </c>
      <c r="F14" s="7" t="s">
        <v>24</v>
      </c>
      <c r="G14" s="8" t="s">
        <v>39</v>
      </c>
      <c r="H14" s="24" t="s">
        <v>98</v>
      </c>
      <c r="I14" s="14">
        <v>0.45</v>
      </c>
      <c r="J14" s="16">
        <f t="shared" si="0"/>
        <v>0.45</v>
      </c>
      <c r="K14" s="16">
        <v>0.55000000000000004</v>
      </c>
      <c r="L14" s="30">
        <f t="shared" ref="L14:L54" si="2">(J14*1.22)</f>
        <v>0.54900000000000004</v>
      </c>
    </row>
    <row r="15" spans="5:12">
      <c r="E15" s="9" t="s">
        <v>45</v>
      </c>
      <c r="F15" s="7" t="s">
        <v>25</v>
      </c>
      <c r="G15" s="8" t="s">
        <v>39</v>
      </c>
      <c r="H15" s="24" t="s">
        <v>97</v>
      </c>
      <c r="I15" s="14">
        <v>1.6</v>
      </c>
      <c r="J15" s="16">
        <f t="shared" si="0"/>
        <v>3.2</v>
      </c>
      <c r="K15" s="16">
        <v>1.95</v>
      </c>
      <c r="L15" s="30">
        <f t="shared" si="2"/>
        <v>3.9039999999999999</v>
      </c>
    </row>
    <row r="16" spans="5:12">
      <c r="E16" s="5" t="s">
        <v>46</v>
      </c>
      <c r="F16" s="7" t="s">
        <v>21</v>
      </c>
      <c r="G16" s="6" t="s">
        <v>42</v>
      </c>
      <c r="H16" s="24" t="s">
        <v>100</v>
      </c>
      <c r="I16" s="14">
        <v>0.81</v>
      </c>
      <c r="J16" s="16">
        <f t="shared" si="0"/>
        <v>2.4300000000000002</v>
      </c>
      <c r="K16" s="16">
        <v>0.99</v>
      </c>
      <c r="L16" s="30">
        <f t="shared" si="2"/>
        <v>2.9646000000000003</v>
      </c>
    </row>
    <row r="17" spans="5:12">
      <c r="E17" s="22" t="s">
        <v>77</v>
      </c>
      <c r="F17" s="7" t="s">
        <v>21</v>
      </c>
      <c r="G17" s="10" t="s">
        <v>42</v>
      </c>
      <c r="H17" s="24"/>
      <c r="I17" s="14">
        <v>0.47</v>
      </c>
      <c r="J17" s="16">
        <f t="shared" si="0"/>
        <v>0</v>
      </c>
      <c r="K17" s="16">
        <v>0.56999999999999995</v>
      </c>
      <c r="L17" s="30">
        <f t="shared" si="2"/>
        <v>0</v>
      </c>
    </row>
    <row r="18" spans="5:12">
      <c r="E18" s="11" t="s">
        <v>20</v>
      </c>
      <c r="F18" s="12" t="s">
        <v>113</v>
      </c>
      <c r="G18" s="10" t="s">
        <v>42</v>
      </c>
      <c r="H18" s="24" t="s">
        <v>97</v>
      </c>
      <c r="I18" s="14">
        <v>3.84</v>
      </c>
      <c r="J18" s="16">
        <f t="shared" si="0"/>
        <v>7.68</v>
      </c>
      <c r="K18" s="16">
        <v>4.68</v>
      </c>
      <c r="L18" s="30">
        <f t="shared" si="2"/>
        <v>9.3696000000000002</v>
      </c>
    </row>
    <row r="19" spans="5:12">
      <c r="E19" s="11" t="s">
        <v>47</v>
      </c>
      <c r="F19" s="7" t="s">
        <v>48</v>
      </c>
      <c r="G19" s="10" t="s">
        <v>42</v>
      </c>
      <c r="H19" s="24"/>
      <c r="I19" s="14">
        <v>4.3</v>
      </c>
      <c r="J19" s="16">
        <f t="shared" si="0"/>
        <v>0</v>
      </c>
      <c r="K19" s="16">
        <v>5.25</v>
      </c>
      <c r="L19" s="30">
        <f t="shared" si="2"/>
        <v>0</v>
      </c>
    </row>
    <row r="20" spans="5:12">
      <c r="E20" s="5" t="s">
        <v>141</v>
      </c>
      <c r="F20" s="7" t="s">
        <v>29</v>
      </c>
      <c r="G20" s="10" t="s">
        <v>42</v>
      </c>
      <c r="H20" s="35">
        <v>5</v>
      </c>
      <c r="I20" s="14">
        <v>4.4800000000000004</v>
      </c>
      <c r="J20" s="16">
        <f t="shared" si="0"/>
        <v>22.400000000000002</v>
      </c>
      <c r="K20" s="16">
        <v>4.47</v>
      </c>
      <c r="L20" s="30">
        <f t="shared" si="2"/>
        <v>27.328000000000003</v>
      </c>
    </row>
    <row r="21" spans="5:12">
      <c r="E21" s="7" t="s">
        <v>49</v>
      </c>
      <c r="F21" s="7" t="s">
        <v>21</v>
      </c>
      <c r="G21" s="10" t="s">
        <v>42</v>
      </c>
      <c r="H21" s="34"/>
      <c r="I21" s="14">
        <v>1.28</v>
      </c>
      <c r="J21" s="16">
        <f t="shared" si="0"/>
        <v>0</v>
      </c>
      <c r="K21" s="16">
        <v>1.56</v>
      </c>
      <c r="L21" s="30">
        <f t="shared" si="2"/>
        <v>0</v>
      </c>
    </row>
    <row r="22" spans="5:12">
      <c r="E22" s="9" t="s">
        <v>4</v>
      </c>
      <c r="F22" s="12" t="s">
        <v>114</v>
      </c>
      <c r="G22" s="10" t="s">
        <v>42</v>
      </c>
      <c r="H22" s="24"/>
      <c r="I22" s="14">
        <v>3.04</v>
      </c>
      <c r="J22" s="16">
        <f t="shared" si="0"/>
        <v>0</v>
      </c>
      <c r="K22" s="16">
        <v>3.71</v>
      </c>
      <c r="L22" s="30">
        <f t="shared" si="2"/>
        <v>0</v>
      </c>
    </row>
    <row r="23" spans="5:12">
      <c r="E23" s="7" t="s">
        <v>5</v>
      </c>
      <c r="F23" s="12" t="s">
        <v>115</v>
      </c>
      <c r="G23" s="10" t="s">
        <v>42</v>
      </c>
      <c r="H23" s="35"/>
      <c r="I23" s="14">
        <v>23.5</v>
      </c>
      <c r="J23" s="16">
        <f t="shared" si="0"/>
        <v>0</v>
      </c>
      <c r="K23" s="16">
        <v>28.67</v>
      </c>
      <c r="L23" s="30">
        <f t="shared" si="2"/>
        <v>0</v>
      </c>
    </row>
    <row r="24" spans="5:12">
      <c r="E24" s="7" t="s">
        <v>50</v>
      </c>
      <c r="F24" s="12" t="s">
        <v>116</v>
      </c>
      <c r="G24" s="6" t="s">
        <v>42</v>
      </c>
      <c r="H24" s="24" t="s">
        <v>130</v>
      </c>
      <c r="I24" s="14">
        <v>1.32</v>
      </c>
      <c r="J24" s="16">
        <f t="shared" si="0"/>
        <v>39.6</v>
      </c>
      <c r="K24" s="16">
        <v>1.61</v>
      </c>
      <c r="L24" s="30">
        <f t="shared" si="2"/>
        <v>48.311999999999998</v>
      </c>
    </row>
    <row r="25" spans="5:12">
      <c r="E25" s="7" t="s">
        <v>6</v>
      </c>
      <c r="F25" s="5" t="s">
        <v>120</v>
      </c>
      <c r="G25" s="6" t="s">
        <v>42</v>
      </c>
      <c r="H25" s="24"/>
      <c r="I25" s="14">
        <v>0.47</v>
      </c>
      <c r="J25" s="16">
        <f t="shared" si="0"/>
        <v>0</v>
      </c>
      <c r="K25" s="16">
        <v>0.56999999999999995</v>
      </c>
      <c r="L25" s="30">
        <f t="shared" si="2"/>
        <v>0</v>
      </c>
    </row>
    <row r="26" spans="5:12">
      <c r="E26" s="7" t="s">
        <v>7</v>
      </c>
      <c r="F26" s="12" t="s">
        <v>114</v>
      </c>
      <c r="G26" s="10" t="s">
        <v>42</v>
      </c>
      <c r="H26" s="24"/>
      <c r="I26" s="14">
        <v>2.2200000000000002</v>
      </c>
      <c r="J26" s="16">
        <f t="shared" si="0"/>
        <v>0</v>
      </c>
      <c r="K26" s="16">
        <v>2.71</v>
      </c>
      <c r="L26" s="30">
        <f t="shared" si="2"/>
        <v>0</v>
      </c>
    </row>
    <row r="27" spans="5:12">
      <c r="E27" s="12" t="s">
        <v>8</v>
      </c>
      <c r="F27" s="7" t="s">
        <v>27</v>
      </c>
      <c r="G27" s="8" t="s">
        <v>42</v>
      </c>
      <c r="H27" s="35"/>
      <c r="I27" s="14">
        <v>1.1399999999999999</v>
      </c>
      <c r="J27" s="16">
        <f t="shared" si="0"/>
        <v>0</v>
      </c>
      <c r="K27" s="16">
        <v>1.39</v>
      </c>
      <c r="L27" s="30">
        <f t="shared" si="2"/>
        <v>0</v>
      </c>
    </row>
    <row r="28" spans="5:12" ht="17.25" customHeight="1">
      <c r="E28" s="31" t="s">
        <v>125</v>
      </c>
      <c r="F28" s="7" t="s">
        <v>28</v>
      </c>
      <c r="G28" s="8" t="s">
        <v>42</v>
      </c>
      <c r="H28" s="24" t="s">
        <v>131</v>
      </c>
      <c r="I28" s="14">
        <v>3.07</v>
      </c>
      <c r="J28" s="16">
        <f t="shared" si="0"/>
        <v>76.75</v>
      </c>
      <c r="K28" s="16">
        <v>3.75</v>
      </c>
      <c r="L28" s="30">
        <f t="shared" si="2"/>
        <v>93.634999999999991</v>
      </c>
    </row>
    <row r="29" spans="5:12">
      <c r="E29" s="9" t="s">
        <v>51</v>
      </c>
      <c r="F29" s="7" t="s">
        <v>26</v>
      </c>
      <c r="G29" s="10" t="s">
        <v>42</v>
      </c>
      <c r="H29" s="35"/>
      <c r="I29" s="14">
        <v>1.07</v>
      </c>
      <c r="J29" s="16">
        <f t="shared" si="0"/>
        <v>0</v>
      </c>
      <c r="K29" s="16">
        <v>1.31</v>
      </c>
      <c r="L29" s="30">
        <f t="shared" si="2"/>
        <v>0</v>
      </c>
    </row>
    <row r="30" spans="5:12">
      <c r="E30" s="22" t="s">
        <v>78</v>
      </c>
      <c r="F30" s="7" t="s">
        <v>29</v>
      </c>
      <c r="G30" s="10" t="s">
        <v>42</v>
      </c>
      <c r="H30" s="24" t="s">
        <v>95</v>
      </c>
      <c r="I30" s="14">
        <v>4.8</v>
      </c>
      <c r="J30" s="16">
        <f t="shared" si="0"/>
        <v>48</v>
      </c>
      <c r="K30" s="16">
        <v>5.86</v>
      </c>
      <c r="L30" s="30">
        <f t="shared" si="2"/>
        <v>58.56</v>
      </c>
    </row>
    <row r="31" spans="5:12">
      <c r="E31" s="5" t="s">
        <v>139</v>
      </c>
      <c r="F31" s="7" t="s">
        <v>21</v>
      </c>
      <c r="G31" s="10" t="s">
        <v>42</v>
      </c>
      <c r="H31" s="34" t="s">
        <v>96</v>
      </c>
      <c r="I31" s="14">
        <v>1.95</v>
      </c>
      <c r="J31" s="16">
        <f t="shared" si="0"/>
        <v>9.75</v>
      </c>
      <c r="K31" s="16">
        <v>11.88</v>
      </c>
      <c r="L31" s="30">
        <f t="shared" si="2"/>
        <v>11.895</v>
      </c>
    </row>
    <row r="32" spans="5:12">
      <c r="E32" s="7" t="s">
        <v>52</v>
      </c>
      <c r="F32" s="7" t="s">
        <v>21</v>
      </c>
      <c r="G32" s="10" t="s">
        <v>42</v>
      </c>
      <c r="H32" s="35"/>
      <c r="I32" s="14">
        <v>5.5</v>
      </c>
      <c r="J32" s="16">
        <f t="shared" si="0"/>
        <v>0</v>
      </c>
      <c r="K32" s="16">
        <v>6.7</v>
      </c>
      <c r="L32" s="30">
        <f t="shared" si="2"/>
        <v>0</v>
      </c>
    </row>
    <row r="33" spans="1:226">
      <c r="E33" s="7" t="s">
        <v>53</v>
      </c>
      <c r="F33" s="7" t="s">
        <v>21</v>
      </c>
      <c r="G33" s="10" t="s">
        <v>42</v>
      </c>
      <c r="H33" s="35"/>
      <c r="I33" s="14">
        <v>0.64</v>
      </c>
      <c r="J33" s="16">
        <f t="shared" si="0"/>
        <v>0</v>
      </c>
      <c r="K33" s="16">
        <v>0.78</v>
      </c>
      <c r="L33" s="30">
        <f t="shared" si="2"/>
        <v>0</v>
      </c>
    </row>
    <row r="34" spans="1:226">
      <c r="E34" s="22" t="s">
        <v>81</v>
      </c>
      <c r="F34" s="9" t="s">
        <v>21</v>
      </c>
      <c r="G34" s="10" t="s">
        <v>42</v>
      </c>
      <c r="H34" s="24"/>
      <c r="I34" s="14">
        <v>2.19</v>
      </c>
      <c r="J34" s="16">
        <f t="shared" si="0"/>
        <v>0</v>
      </c>
      <c r="K34" s="16">
        <v>2.67</v>
      </c>
      <c r="L34" s="30">
        <f t="shared" si="2"/>
        <v>0</v>
      </c>
    </row>
    <row r="35" spans="1:226">
      <c r="E35" s="22" t="s">
        <v>82</v>
      </c>
      <c r="F35" s="7" t="s">
        <v>21</v>
      </c>
      <c r="G35" s="10" t="s">
        <v>42</v>
      </c>
      <c r="H35" s="34"/>
      <c r="I35" s="14">
        <v>0.75</v>
      </c>
      <c r="J35" s="16">
        <f t="shared" si="0"/>
        <v>0</v>
      </c>
      <c r="K35" s="16">
        <v>0.92</v>
      </c>
      <c r="L35" s="30">
        <f t="shared" si="2"/>
        <v>0</v>
      </c>
    </row>
    <row r="36" spans="1:226">
      <c r="E36" s="7" t="s">
        <v>9</v>
      </c>
      <c r="F36" s="7" t="s">
        <v>21</v>
      </c>
      <c r="G36" s="10" t="s">
        <v>42</v>
      </c>
      <c r="H36" s="24" t="s">
        <v>102</v>
      </c>
      <c r="I36" s="14">
        <v>1.44</v>
      </c>
      <c r="J36" s="16">
        <f t="shared" si="0"/>
        <v>11.52</v>
      </c>
      <c r="K36" s="16">
        <v>1.76</v>
      </c>
      <c r="L36" s="30">
        <f t="shared" si="2"/>
        <v>14.054399999999999</v>
      </c>
    </row>
    <row r="37" spans="1:226">
      <c r="E37" s="9" t="s">
        <v>54</v>
      </c>
      <c r="F37" s="7" t="s">
        <v>21</v>
      </c>
      <c r="G37" s="10" t="s">
        <v>42</v>
      </c>
      <c r="H37" s="24"/>
      <c r="I37" s="14">
        <v>3.2</v>
      </c>
      <c r="J37" s="16">
        <f t="shared" si="0"/>
        <v>0</v>
      </c>
      <c r="K37" s="16">
        <v>3.9</v>
      </c>
      <c r="L37" s="30">
        <f t="shared" si="2"/>
        <v>0</v>
      </c>
    </row>
    <row r="38" spans="1:226">
      <c r="E38" s="9" t="s">
        <v>55</v>
      </c>
      <c r="F38" s="7" t="s">
        <v>21</v>
      </c>
      <c r="G38" s="10" t="s">
        <v>42</v>
      </c>
      <c r="H38" s="35"/>
      <c r="I38" s="14">
        <v>1.01</v>
      </c>
      <c r="J38" s="16">
        <f t="shared" si="0"/>
        <v>0</v>
      </c>
      <c r="K38" s="16">
        <v>1.23</v>
      </c>
      <c r="L38" s="30">
        <f t="shared" si="2"/>
        <v>0</v>
      </c>
    </row>
    <row r="39" spans="1:226">
      <c r="E39" s="22" t="s">
        <v>85</v>
      </c>
      <c r="F39" s="7" t="s">
        <v>21</v>
      </c>
      <c r="G39" s="10" t="s">
        <v>42</v>
      </c>
      <c r="H39" s="24"/>
      <c r="I39" s="14">
        <v>4.93</v>
      </c>
      <c r="J39" s="16">
        <f t="shared" si="0"/>
        <v>0</v>
      </c>
      <c r="K39" s="16">
        <v>6.01</v>
      </c>
      <c r="L39" s="30">
        <f t="shared" si="2"/>
        <v>0</v>
      </c>
    </row>
    <row r="40" spans="1:226">
      <c r="E40" s="22" t="s">
        <v>83</v>
      </c>
      <c r="F40" s="7" t="s">
        <v>56</v>
      </c>
      <c r="G40" s="10" t="s">
        <v>42</v>
      </c>
      <c r="H40" s="33"/>
      <c r="I40" s="14">
        <v>0.89</v>
      </c>
      <c r="J40" s="16">
        <f t="shared" si="0"/>
        <v>0</v>
      </c>
      <c r="K40" s="16">
        <v>1.0900000000000001</v>
      </c>
      <c r="L40" s="30">
        <f t="shared" si="2"/>
        <v>0</v>
      </c>
    </row>
    <row r="41" spans="1:226">
      <c r="E41" s="7" t="s">
        <v>57</v>
      </c>
      <c r="F41" s="7" t="s">
        <v>21</v>
      </c>
      <c r="G41" s="10" t="s">
        <v>42</v>
      </c>
      <c r="H41" s="33"/>
      <c r="I41" s="14">
        <v>0.75</v>
      </c>
      <c r="J41" s="16">
        <f t="shared" si="0"/>
        <v>0</v>
      </c>
      <c r="K41" s="16">
        <v>0.92</v>
      </c>
      <c r="L41" s="30">
        <f t="shared" si="2"/>
        <v>0</v>
      </c>
    </row>
    <row r="42" spans="1:226">
      <c r="E42" s="7" t="s">
        <v>10</v>
      </c>
      <c r="F42" s="7" t="s">
        <v>21</v>
      </c>
      <c r="G42" s="10" t="s">
        <v>42</v>
      </c>
      <c r="H42" s="24" t="s">
        <v>97</v>
      </c>
      <c r="I42" s="14">
        <v>1.6</v>
      </c>
      <c r="J42" s="16">
        <f t="shared" si="0"/>
        <v>3.2</v>
      </c>
      <c r="K42" s="16">
        <v>1.95</v>
      </c>
      <c r="L42" s="30">
        <f t="shared" si="2"/>
        <v>3.9039999999999999</v>
      </c>
    </row>
    <row r="43" spans="1:226">
      <c r="E43" s="7" t="s">
        <v>58</v>
      </c>
      <c r="F43" s="7" t="s">
        <v>21</v>
      </c>
      <c r="G43" s="10" t="s">
        <v>42</v>
      </c>
      <c r="H43" s="24" t="s">
        <v>100</v>
      </c>
      <c r="I43" s="14">
        <v>7.28</v>
      </c>
      <c r="J43" s="16">
        <f t="shared" si="0"/>
        <v>21.84</v>
      </c>
      <c r="K43" s="16">
        <v>8.8800000000000008</v>
      </c>
      <c r="L43" s="30">
        <f t="shared" si="2"/>
        <v>26.6448</v>
      </c>
    </row>
    <row r="44" spans="1:226">
      <c r="E44" s="12" t="s">
        <v>126</v>
      </c>
      <c r="F44" s="7" t="s">
        <v>21</v>
      </c>
      <c r="G44" s="10" t="s">
        <v>42</v>
      </c>
      <c r="H44" s="24"/>
      <c r="I44" s="14">
        <v>2.0299999999999998</v>
      </c>
      <c r="J44" s="16">
        <f t="shared" si="0"/>
        <v>0</v>
      </c>
      <c r="K44" s="16">
        <v>2.48</v>
      </c>
      <c r="L44" s="30">
        <f t="shared" si="2"/>
        <v>0</v>
      </c>
    </row>
    <row r="45" spans="1:226">
      <c r="E45" s="12" t="s">
        <v>84</v>
      </c>
      <c r="F45" s="7" t="s">
        <v>21</v>
      </c>
      <c r="G45" s="10" t="s">
        <v>42</v>
      </c>
      <c r="H45" s="24" t="s">
        <v>96</v>
      </c>
      <c r="I45" s="14">
        <v>4.93</v>
      </c>
      <c r="J45" s="16">
        <f t="shared" si="0"/>
        <v>24.65</v>
      </c>
      <c r="K45" s="16">
        <v>6.01</v>
      </c>
      <c r="L45" s="30">
        <f t="shared" si="2"/>
        <v>30.072999999999997</v>
      </c>
    </row>
    <row r="46" spans="1:226">
      <c r="E46" s="22" t="s">
        <v>86</v>
      </c>
      <c r="F46" s="7" t="s">
        <v>21</v>
      </c>
      <c r="G46" s="10" t="s">
        <v>42</v>
      </c>
      <c r="H46" s="24"/>
      <c r="I46" s="14">
        <v>3.3</v>
      </c>
      <c r="J46" s="16">
        <f t="shared" si="0"/>
        <v>0</v>
      </c>
      <c r="K46" s="16">
        <v>4.03</v>
      </c>
      <c r="L46" s="30">
        <f t="shared" si="2"/>
        <v>0</v>
      </c>
    </row>
    <row r="47" spans="1:226">
      <c r="E47" s="5" t="s">
        <v>134</v>
      </c>
      <c r="F47" s="7" t="s">
        <v>21</v>
      </c>
      <c r="G47" s="10" t="s">
        <v>42</v>
      </c>
      <c r="H47" s="24"/>
      <c r="I47" s="14">
        <v>3.05</v>
      </c>
      <c r="J47" s="16">
        <f t="shared" si="0"/>
        <v>0</v>
      </c>
      <c r="K47" s="41">
        <v>3.72</v>
      </c>
      <c r="L47" s="30">
        <f t="shared" si="2"/>
        <v>0</v>
      </c>
    </row>
    <row r="48" spans="1:226" ht="15" customHeight="1">
      <c r="A48" s="2"/>
      <c r="B48" s="2"/>
      <c r="C48" s="2"/>
      <c r="D48" s="2"/>
      <c r="E48" s="22" t="s">
        <v>87</v>
      </c>
      <c r="F48" s="7" t="s">
        <v>21</v>
      </c>
      <c r="G48" s="10" t="s">
        <v>42</v>
      </c>
      <c r="H48" s="34"/>
      <c r="I48" s="14">
        <v>4.32</v>
      </c>
      <c r="J48" s="16">
        <f t="shared" si="0"/>
        <v>0</v>
      </c>
      <c r="K48" s="16">
        <v>5.27</v>
      </c>
      <c r="L48" s="30">
        <f t="shared" si="2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pans="5:12">
      <c r="E49" s="7" t="s">
        <v>11</v>
      </c>
      <c r="F49" s="7" t="s">
        <v>21</v>
      </c>
      <c r="G49" s="10" t="s">
        <v>42</v>
      </c>
      <c r="H49" s="33"/>
      <c r="I49" s="14">
        <v>2.44</v>
      </c>
      <c r="J49" s="16">
        <f t="shared" si="0"/>
        <v>0</v>
      </c>
      <c r="K49" s="16">
        <v>2.98</v>
      </c>
      <c r="L49" s="30">
        <f t="shared" si="2"/>
        <v>0</v>
      </c>
    </row>
    <row r="50" spans="5:12">
      <c r="E50" s="22" t="s">
        <v>79</v>
      </c>
      <c r="F50" s="7" t="s">
        <v>21</v>
      </c>
      <c r="G50" s="10" t="s">
        <v>42</v>
      </c>
      <c r="H50" s="24"/>
      <c r="I50" s="14">
        <v>0.56000000000000005</v>
      </c>
      <c r="J50" s="16">
        <f t="shared" si="0"/>
        <v>0</v>
      </c>
      <c r="K50" s="16">
        <v>0.68</v>
      </c>
      <c r="L50" s="30">
        <f t="shared" si="2"/>
        <v>0</v>
      </c>
    </row>
    <row r="51" spans="5:12">
      <c r="E51" s="7" t="s">
        <v>12</v>
      </c>
      <c r="F51" s="7" t="s">
        <v>21</v>
      </c>
      <c r="G51" s="10" t="s">
        <v>42</v>
      </c>
      <c r="H51" s="24"/>
      <c r="I51" s="14">
        <v>1.87</v>
      </c>
      <c r="J51" s="16">
        <f t="shared" si="0"/>
        <v>0</v>
      </c>
      <c r="K51" s="16">
        <v>2.2799999999999998</v>
      </c>
      <c r="L51" s="30">
        <f t="shared" si="2"/>
        <v>0</v>
      </c>
    </row>
    <row r="52" spans="5:12">
      <c r="E52" s="5" t="s">
        <v>59</v>
      </c>
      <c r="F52" s="7" t="s">
        <v>21</v>
      </c>
      <c r="G52" s="6" t="s">
        <v>42</v>
      </c>
      <c r="H52" s="24"/>
      <c r="I52" s="14">
        <v>7.25</v>
      </c>
      <c r="J52" s="16">
        <f t="shared" si="0"/>
        <v>0</v>
      </c>
      <c r="K52" s="16">
        <v>8.85</v>
      </c>
      <c r="L52" s="30">
        <f t="shared" si="2"/>
        <v>0</v>
      </c>
    </row>
    <row r="53" spans="5:12">
      <c r="E53" s="5" t="s">
        <v>105</v>
      </c>
      <c r="F53" s="5" t="s">
        <v>140</v>
      </c>
      <c r="G53" s="10" t="s">
        <v>42</v>
      </c>
      <c r="H53" s="34"/>
      <c r="I53" s="14">
        <v>3.43</v>
      </c>
      <c r="J53" s="16"/>
      <c r="K53" s="16">
        <v>4.18</v>
      </c>
      <c r="L53" s="30">
        <f t="shared" si="2"/>
        <v>0</v>
      </c>
    </row>
    <row r="54" spans="5:12">
      <c r="E54" s="7" t="s">
        <v>13</v>
      </c>
      <c r="F54" s="7" t="s">
        <v>21</v>
      </c>
      <c r="G54" s="10" t="s">
        <v>42</v>
      </c>
      <c r="H54" s="24"/>
      <c r="I54" s="14">
        <v>4.4400000000000004</v>
      </c>
      <c r="J54" s="16">
        <f t="shared" si="0"/>
        <v>0</v>
      </c>
      <c r="K54" s="16">
        <v>5.42</v>
      </c>
      <c r="L54" s="30">
        <f t="shared" si="2"/>
        <v>0</v>
      </c>
    </row>
    <row r="55" spans="5:12">
      <c r="E55" s="5" t="s">
        <v>106</v>
      </c>
      <c r="F55" s="7" t="s">
        <v>21</v>
      </c>
      <c r="G55" s="10" t="s">
        <v>42</v>
      </c>
      <c r="H55" s="33"/>
      <c r="I55" s="14">
        <v>15.14</v>
      </c>
      <c r="J55" s="16">
        <f t="shared" si="0"/>
        <v>0</v>
      </c>
      <c r="K55" s="16">
        <v>18.47</v>
      </c>
      <c r="L55" s="30">
        <f>(J55*1.22)</f>
        <v>0</v>
      </c>
    </row>
    <row r="56" spans="5:12">
      <c r="E56" s="7" t="s">
        <v>60</v>
      </c>
      <c r="F56" s="12" t="s">
        <v>146</v>
      </c>
      <c r="G56" s="10" t="s">
        <v>42</v>
      </c>
      <c r="H56" s="34"/>
      <c r="I56" s="14">
        <v>28</v>
      </c>
      <c r="J56" s="16">
        <f t="shared" si="0"/>
        <v>0</v>
      </c>
      <c r="K56" s="16">
        <v>34.159999999999997</v>
      </c>
      <c r="L56" s="30">
        <f>(J56*1.22)</f>
        <v>0</v>
      </c>
    </row>
    <row r="57" spans="5:12">
      <c r="E57" s="7" t="s">
        <v>14</v>
      </c>
      <c r="F57" s="5" t="s">
        <v>147</v>
      </c>
      <c r="G57" s="8" t="s">
        <v>39</v>
      </c>
      <c r="H57" s="24" t="s">
        <v>130</v>
      </c>
      <c r="I57" s="14">
        <v>1.36</v>
      </c>
      <c r="J57" s="16">
        <f t="shared" si="0"/>
        <v>40.800000000000004</v>
      </c>
      <c r="K57" s="16">
        <v>1.66</v>
      </c>
      <c r="L57" s="30">
        <f>(J57*1.22)</f>
        <v>49.776000000000003</v>
      </c>
    </row>
    <row r="58" spans="5:12">
      <c r="E58" s="5" t="s">
        <v>61</v>
      </c>
      <c r="F58" s="12" t="s">
        <v>21</v>
      </c>
      <c r="G58" s="10" t="s">
        <v>42</v>
      </c>
      <c r="H58" s="24"/>
      <c r="I58" s="14">
        <v>0.96</v>
      </c>
      <c r="J58" s="16">
        <f t="shared" si="0"/>
        <v>0</v>
      </c>
      <c r="K58" s="16">
        <v>1.17</v>
      </c>
      <c r="L58" s="30">
        <f>(J58*1.22)</f>
        <v>0</v>
      </c>
    </row>
    <row r="59" spans="5:12">
      <c r="E59" s="5" t="s">
        <v>62</v>
      </c>
      <c r="F59" s="22" t="s">
        <v>148</v>
      </c>
      <c r="G59" s="6" t="s">
        <v>39</v>
      </c>
      <c r="H59" s="34"/>
      <c r="I59" s="14">
        <v>1.25</v>
      </c>
      <c r="J59" s="16">
        <f t="shared" si="0"/>
        <v>0</v>
      </c>
      <c r="K59" s="16">
        <v>1.53</v>
      </c>
      <c r="L59" s="30">
        <f>(J59*1.1)</f>
        <v>0</v>
      </c>
    </row>
    <row r="60" spans="5:12">
      <c r="E60" s="5" t="s">
        <v>63</v>
      </c>
      <c r="F60" s="5" t="s">
        <v>149</v>
      </c>
      <c r="G60" s="6" t="s">
        <v>35</v>
      </c>
      <c r="H60" s="24" t="s">
        <v>99</v>
      </c>
      <c r="I60" s="14">
        <v>33.799999999999997</v>
      </c>
      <c r="J60" s="16">
        <f t="shared" si="0"/>
        <v>135.19999999999999</v>
      </c>
      <c r="K60" s="16">
        <v>41.24</v>
      </c>
      <c r="L60" s="30">
        <f>(J60*1.22)</f>
        <v>164.94399999999999</v>
      </c>
    </row>
    <row r="61" spans="5:12">
      <c r="E61" s="5" t="s">
        <v>64</v>
      </c>
      <c r="F61" s="7" t="s">
        <v>26</v>
      </c>
      <c r="G61" s="6" t="s">
        <v>42</v>
      </c>
      <c r="H61" s="24"/>
      <c r="I61" s="14">
        <v>6.09</v>
      </c>
      <c r="J61" s="16">
        <f t="shared" si="0"/>
        <v>0</v>
      </c>
      <c r="K61" s="16">
        <v>7.43</v>
      </c>
      <c r="L61" s="30">
        <f>(J61*1.22)</f>
        <v>0</v>
      </c>
    </row>
    <row r="62" spans="5:12">
      <c r="E62" s="5" t="s">
        <v>65</v>
      </c>
      <c r="F62" s="7" t="s">
        <v>26</v>
      </c>
      <c r="G62" s="6" t="s">
        <v>42</v>
      </c>
      <c r="H62" s="24"/>
      <c r="I62" s="14">
        <v>4.17</v>
      </c>
      <c r="J62" s="16">
        <f t="shared" si="0"/>
        <v>0</v>
      </c>
      <c r="K62" s="16">
        <v>5.09</v>
      </c>
      <c r="L62" s="30">
        <f>(J62*1.22)</f>
        <v>0</v>
      </c>
    </row>
    <row r="63" spans="5:12">
      <c r="E63" s="12" t="s">
        <v>73</v>
      </c>
      <c r="F63" s="7" t="s">
        <v>21</v>
      </c>
      <c r="G63" s="6" t="s">
        <v>42</v>
      </c>
      <c r="H63" s="24" t="s">
        <v>101</v>
      </c>
      <c r="I63" s="14">
        <v>1.6</v>
      </c>
      <c r="J63" s="16">
        <f t="shared" si="0"/>
        <v>9.6000000000000014</v>
      </c>
      <c r="K63" s="16">
        <v>1.95</v>
      </c>
      <c r="L63" s="30">
        <f>(J63*1.22)</f>
        <v>11.712000000000002</v>
      </c>
    </row>
    <row r="64" spans="5:12">
      <c r="E64" s="7" t="s">
        <v>15</v>
      </c>
      <c r="F64" s="7" t="s">
        <v>21</v>
      </c>
      <c r="G64" s="6" t="s">
        <v>42</v>
      </c>
      <c r="H64" s="24"/>
      <c r="I64" s="14">
        <v>1.84</v>
      </c>
      <c r="J64" s="16">
        <f t="shared" si="0"/>
        <v>0</v>
      </c>
      <c r="K64" s="16">
        <v>2.2400000000000002</v>
      </c>
      <c r="L64" s="30">
        <f>(J64*1.22)</f>
        <v>0</v>
      </c>
    </row>
    <row r="65" spans="5:12">
      <c r="E65" s="5" t="s">
        <v>66</v>
      </c>
      <c r="F65" s="5" t="s">
        <v>80</v>
      </c>
      <c r="G65" s="6" t="s">
        <v>35</v>
      </c>
      <c r="H65" s="24" t="s">
        <v>143</v>
      </c>
      <c r="I65" s="14">
        <v>30.9</v>
      </c>
      <c r="J65" s="16">
        <f t="shared" si="0"/>
        <v>432.59999999999997</v>
      </c>
      <c r="K65" s="16">
        <v>37.700000000000003</v>
      </c>
      <c r="L65" s="30">
        <f>(J65*1.05)</f>
        <v>454.22999999999996</v>
      </c>
    </row>
    <row r="66" spans="5:12">
      <c r="E66" s="5" t="s">
        <v>104</v>
      </c>
      <c r="F66" s="7" t="s">
        <v>31</v>
      </c>
      <c r="G66" s="6" t="s">
        <v>39</v>
      </c>
      <c r="H66" s="24" t="s">
        <v>101</v>
      </c>
      <c r="I66" s="14">
        <v>2.16</v>
      </c>
      <c r="J66" s="16">
        <f t="shared" si="0"/>
        <v>12.96</v>
      </c>
      <c r="K66" s="16">
        <v>2.27</v>
      </c>
      <c r="L66" s="30">
        <f t="shared" ref="L66:L75" si="3">(J66*1.22)</f>
        <v>15.811200000000001</v>
      </c>
    </row>
    <row r="67" spans="5:12">
      <c r="E67" s="7" t="s">
        <v>16</v>
      </c>
      <c r="F67" s="7" t="s">
        <v>30</v>
      </c>
      <c r="G67" s="6" t="s">
        <v>42</v>
      </c>
      <c r="H67" s="24" t="s">
        <v>145</v>
      </c>
      <c r="I67" s="14">
        <v>0.66</v>
      </c>
      <c r="J67" s="16">
        <f t="shared" si="0"/>
        <v>52.800000000000004</v>
      </c>
      <c r="K67" s="16">
        <v>0.81</v>
      </c>
      <c r="L67" s="30">
        <f t="shared" si="3"/>
        <v>64.415999999999997</v>
      </c>
    </row>
    <row r="68" spans="5:12">
      <c r="E68" s="7" t="s">
        <v>17</v>
      </c>
      <c r="F68" s="7" t="s">
        <v>30</v>
      </c>
      <c r="G68" s="6" t="s">
        <v>42</v>
      </c>
      <c r="H68" s="24" t="s">
        <v>97</v>
      </c>
      <c r="I68" s="14">
        <v>7.68</v>
      </c>
      <c r="J68" s="16">
        <f t="shared" si="0"/>
        <v>15.36</v>
      </c>
      <c r="K68" s="16">
        <v>9.3699999999999992</v>
      </c>
      <c r="L68" s="30">
        <f t="shared" si="3"/>
        <v>18.7392</v>
      </c>
    </row>
    <row r="69" spans="5:12">
      <c r="E69" s="12" t="s">
        <v>119</v>
      </c>
      <c r="F69" s="7" t="s">
        <v>21</v>
      </c>
      <c r="G69" s="6" t="s">
        <v>42</v>
      </c>
      <c r="H69" s="24" t="s">
        <v>132</v>
      </c>
      <c r="I69" s="14">
        <v>1.28</v>
      </c>
      <c r="J69" s="16">
        <f t="shared" ref="J69:J79" si="4">(H69*I69)</f>
        <v>25.6</v>
      </c>
      <c r="K69" s="16">
        <v>1.56</v>
      </c>
      <c r="L69" s="30">
        <f t="shared" si="3"/>
        <v>31.231999999999999</v>
      </c>
    </row>
    <row r="70" spans="5:12">
      <c r="E70" s="7" t="s">
        <v>18</v>
      </c>
      <c r="F70" s="5" t="s">
        <v>30</v>
      </c>
      <c r="G70" s="6" t="s">
        <v>42</v>
      </c>
      <c r="H70" s="24"/>
      <c r="I70" s="14">
        <v>0.4</v>
      </c>
      <c r="J70" s="16">
        <f t="shared" si="4"/>
        <v>0</v>
      </c>
      <c r="K70" s="16">
        <v>0.49</v>
      </c>
      <c r="L70" s="30">
        <f t="shared" si="3"/>
        <v>0</v>
      </c>
    </row>
    <row r="71" spans="5:12">
      <c r="E71" s="7" t="s">
        <v>19</v>
      </c>
      <c r="F71" s="7" t="s">
        <v>30</v>
      </c>
      <c r="G71" s="6" t="s">
        <v>42</v>
      </c>
      <c r="H71" s="24" t="s">
        <v>98</v>
      </c>
      <c r="I71" s="14">
        <v>11.39</v>
      </c>
      <c r="J71" s="16">
        <f t="shared" si="4"/>
        <v>11.39</v>
      </c>
      <c r="K71" s="16">
        <v>13.9</v>
      </c>
      <c r="L71" s="30">
        <f t="shared" si="3"/>
        <v>13.895800000000001</v>
      </c>
    </row>
    <row r="72" spans="5:12" s="25" customFormat="1">
      <c r="E72" s="5" t="s">
        <v>67</v>
      </c>
      <c r="F72" s="22" t="s">
        <v>128</v>
      </c>
      <c r="G72" s="6" t="s">
        <v>35</v>
      </c>
      <c r="H72" s="24" t="s">
        <v>95</v>
      </c>
      <c r="I72" s="14">
        <v>24.03</v>
      </c>
      <c r="J72" s="16">
        <f t="shared" si="4"/>
        <v>240.3</v>
      </c>
      <c r="K72" s="16">
        <v>29.32</v>
      </c>
      <c r="L72" s="30">
        <f t="shared" si="3"/>
        <v>293.166</v>
      </c>
    </row>
    <row r="73" spans="5:12">
      <c r="E73" s="5" t="s">
        <v>68</v>
      </c>
      <c r="F73" s="7" t="s">
        <v>30</v>
      </c>
      <c r="G73" s="6" t="s">
        <v>42</v>
      </c>
      <c r="H73" s="24"/>
      <c r="I73" s="14">
        <v>15.88</v>
      </c>
      <c r="J73" s="16">
        <f t="shared" si="4"/>
        <v>0</v>
      </c>
      <c r="K73" s="16">
        <v>19.37</v>
      </c>
      <c r="L73" s="30">
        <f t="shared" si="3"/>
        <v>0</v>
      </c>
    </row>
    <row r="74" spans="5:12">
      <c r="E74" s="13" t="s">
        <v>69</v>
      </c>
      <c r="F74" s="5" t="s">
        <v>89</v>
      </c>
      <c r="G74" s="6" t="s">
        <v>42</v>
      </c>
      <c r="H74" s="24" t="s">
        <v>144</v>
      </c>
      <c r="I74" s="14">
        <v>2.16</v>
      </c>
      <c r="J74" s="16">
        <f t="shared" si="4"/>
        <v>155.52000000000001</v>
      </c>
      <c r="K74" s="16">
        <v>2.64</v>
      </c>
      <c r="L74" s="30">
        <f t="shared" si="3"/>
        <v>189.73440000000002</v>
      </c>
    </row>
    <row r="75" spans="5:12">
      <c r="E75" s="13" t="s">
        <v>70</v>
      </c>
      <c r="F75" s="5" t="s">
        <v>71</v>
      </c>
      <c r="G75" s="6" t="s">
        <v>42</v>
      </c>
      <c r="H75" s="24"/>
      <c r="I75" s="14">
        <v>12.45</v>
      </c>
      <c r="J75" s="16">
        <f t="shared" si="4"/>
        <v>0</v>
      </c>
      <c r="K75" s="16">
        <v>15.19</v>
      </c>
      <c r="L75" s="30">
        <f t="shared" si="3"/>
        <v>0</v>
      </c>
    </row>
    <row r="76" spans="5:12">
      <c r="E76" s="13" t="s">
        <v>107</v>
      </c>
      <c r="F76" s="5" t="s">
        <v>108</v>
      </c>
      <c r="G76" s="6" t="s">
        <v>42</v>
      </c>
      <c r="H76" s="24" t="s">
        <v>98</v>
      </c>
      <c r="I76" s="14">
        <v>2.64</v>
      </c>
      <c r="J76" s="16">
        <f t="shared" si="4"/>
        <v>2.64</v>
      </c>
      <c r="K76" s="16">
        <v>3.22</v>
      </c>
      <c r="L76" s="30">
        <f>(J76*1.05)</f>
        <v>2.7720000000000002</v>
      </c>
    </row>
    <row r="77" spans="5:12">
      <c r="E77" s="13" t="s">
        <v>109</v>
      </c>
      <c r="F77" s="5"/>
      <c r="G77" s="6" t="s">
        <v>42</v>
      </c>
      <c r="H77" s="24" t="s">
        <v>97</v>
      </c>
      <c r="I77" s="14">
        <v>4.66</v>
      </c>
      <c r="J77" s="16">
        <f t="shared" si="4"/>
        <v>9.32</v>
      </c>
      <c r="K77" s="16">
        <v>5.69</v>
      </c>
      <c r="L77" s="30">
        <f t="shared" ref="L77:L79" si="5">(J77*1.22)</f>
        <v>11.3704</v>
      </c>
    </row>
    <row r="78" spans="5:12">
      <c r="E78" s="13" t="s">
        <v>110</v>
      </c>
      <c r="F78" s="5"/>
      <c r="G78" s="6" t="s">
        <v>39</v>
      </c>
      <c r="H78" s="24"/>
      <c r="I78" s="14">
        <v>0.4</v>
      </c>
      <c r="J78" s="16">
        <f t="shared" si="4"/>
        <v>0</v>
      </c>
      <c r="K78" s="16">
        <v>0.49</v>
      </c>
      <c r="L78" s="30">
        <f t="shared" si="5"/>
        <v>0</v>
      </c>
    </row>
    <row r="79" spans="5:12">
      <c r="E79" s="13" t="s">
        <v>111</v>
      </c>
      <c r="F79" s="4"/>
      <c r="G79" s="40" t="s">
        <v>42</v>
      </c>
      <c r="H79" s="24"/>
      <c r="I79" s="32">
        <v>2.16</v>
      </c>
      <c r="J79" s="41">
        <f t="shared" si="4"/>
        <v>0</v>
      </c>
      <c r="K79" s="16">
        <v>2.64</v>
      </c>
      <c r="L79" s="42">
        <f t="shared" si="5"/>
        <v>0</v>
      </c>
    </row>
    <row r="80" spans="5:12">
      <c r="E80" s="26" t="s">
        <v>93</v>
      </c>
      <c r="F80" s="28"/>
      <c r="G80" s="28"/>
      <c r="H80" s="35"/>
      <c r="I80" s="28"/>
      <c r="J80" s="38">
        <f>SUM(J4:J79)</f>
        <v>2186.3999999999996</v>
      </c>
      <c r="K80" s="28"/>
      <c r="L80" s="37">
        <f>SUM(L4:L79)</f>
        <v>2591.9483999999998</v>
      </c>
    </row>
  </sheetData>
  <mergeCells count="1">
    <mergeCell ref="E1:L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INFANZIA VIA QUIETA</vt:lpstr>
      <vt:lpstr>PRIMARIA FABRETTI</vt:lpstr>
      <vt:lpstr>SAN PAOLO SUCC.LE</vt:lpstr>
      <vt:lpstr>INFANZIA XX GIUGNO</vt:lpstr>
      <vt:lpstr>SAN PAOLO CENT.LE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Admin</cp:lastModifiedBy>
  <cp:lastPrinted>2023-10-03T08:32:58Z</cp:lastPrinted>
  <dcterms:created xsi:type="dcterms:W3CDTF">2019-09-24T10:18:21Z</dcterms:created>
  <dcterms:modified xsi:type="dcterms:W3CDTF">2024-05-08T07:38:36Z</dcterms:modified>
</cp:coreProperties>
</file>