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erver2022\dati_rete\2024-2025\C14\ACQUISTI\ORDINI E DETERMINE\SERVIZI_MATERIALE\PRODOTTI PULIZIE\1° ORDINE\"/>
    </mc:Choice>
  </mc:AlternateContent>
  <bookViews>
    <workbookView xWindow="0" yWindow="0" windowWidth="28800" windowHeight="11775"/>
  </bookViews>
  <sheets>
    <sheet name="san Paolo centrale" sheetId="4" r:id="rId1"/>
    <sheet name="Infanzia Via Quieta XX Giugno" sheetId="6" r:id="rId2"/>
    <sheet name="San Paolo succ.le" sheetId="7" r:id="rId3"/>
    <sheet name="primaria XX Giugno" sheetId="2" r:id="rId4"/>
    <sheet name="Primaria Fabretti" sheetId="3" r:id="rId5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4" l="1"/>
  <c r="G12" i="6"/>
  <c r="G12" i="7"/>
  <c r="G12" i="2"/>
  <c r="G12" i="3"/>
  <c r="G57" i="3" l="1"/>
  <c r="G57" i="7"/>
  <c r="F80" i="4"/>
  <c r="F79" i="2"/>
  <c r="F79" i="7"/>
  <c r="H4" i="7"/>
  <c r="H5" i="7"/>
  <c r="H6" i="7"/>
  <c r="H7" i="7"/>
  <c r="H8" i="7"/>
  <c r="H9" i="7"/>
  <c r="H10" i="7"/>
  <c r="H11" i="7"/>
  <c r="H12" i="7"/>
  <c r="H79" i="7" s="1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G3" i="7"/>
  <c r="H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3" i="7"/>
  <c r="H79" i="4"/>
  <c r="G57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3" i="6"/>
  <c r="H79" i="6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9" i="3" s="1"/>
  <c r="F73" i="3"/>
  <c r="F74" i="3"/>
  <c r="F75" i="3"/>
  <c r="F76" i="3"/>
  <c r="F77" i="3"/>
  <c r="F78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79" i="3" s="1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3" i="3"/>
  <c r="F3" i="3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79" i="6" s="1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G57" i="2"/>
  <c r="H4" i="2"/>
  <c r="H5" i="2"/>
  <c r="H6" i="2"/>
  <c r="H7" i="2"/>
  <c r="H8" i="2"/>
  <c r="H9" i="2"/>
  <c r="H10" i="2"/>
  <c r="H11" i="2"/>
  <c r="H12" i="2"/>
  <c r="H79" i="2" s="1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3" i="2"/>
  <c r="F3" i="6"/>
  <c r="H4" i="4"/>
  <c r="H5" i="4"/>
  <c r="H6" i="4"/>
  <c r="H7" i="4"/>
  <c r="H8" i="4"/>
  <c r="H9" i="4"/>
  <c r="H10" i="4"/>
  <c r="H11" i="4"/>
  <c r="H12" i="4"/>
  <c r="H80" i="4" s="1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3" i="4"/>
  <c r="G57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3" i="4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1" i="7"/>
  <c r="G10" i="7"/>
  <c r="G9" i="7"/>
  <c r="G8" i="7"/>
  <c r="G7" i="7"/>
  <c r="G6" i="7"/>
  <c r="G5" i="7"/>
  <c r="G4" i="7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1" i="6"/>
  <c r="G10" i="6"/>
  <c r="G9" i="6"/>
  <c r="G8" i="6"/>
  <c r="G7" i="6"/>
  <c r="G6" i="6"/>
  <c r="G5" i="6"/>
  <c r="G4" i="6"/>
  <c r="G3" i="6"/>
  <c r="G65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4" i="4"/>
  <c r="G63" i="4"/>
  <c r="G62" i="4"/>
  <c r="G61" i="4"/>
  <c r="G60" i="4"/>
  <c r="G59" i="4"/>
  <c r="G58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G4" i="4"/>
  <c r="G3" i="4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1" i="3"/>
  <c r="G10" i="3"/>
  <c r="G9" i="3"/>
  <c r="G8" i="3"/>
  <c r="G7" i="3"/>
  <c r="G6" i="3"/>
  <c r="G5" i="3"/>
  <c r="G4" i="3"/>
  <c r="G3" i="3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<sst xmlns="http://schemas.openxmlformats.org/spreadsheetml/2006/main" count="1257" uniqueCount="144">
  <si>
    <t>ARTICOLI</t>
  </si>
  <si>
    <t>Unità di misura</t>
  </si>
  <si>
    <t>RIF.</t>
  </si>
  <si>
    <t>Quantità</t>
  </si>
  <si>
    <t>PREZZO SENZA IVA</t>
  </si>
  <si>
    <t>PREZZO TOTALE SENZA IVA</t>
  </si>
  <si>
    <t>PREZZO CON IVA</t>
  </si>
  <si>
    <t>PREZZO TOT. IVA</t>
  </si>
  <si>
    <t xml:space="preserve">Carta igienica  bauletto maxi eco </t>
  </si>
  <si>
    <t>1 x. 8rotoli</t>
  </si>
  <si>
    <t>CF</t>
  </si>
  <si>
    <t xml:space="preserve">Asciugamani a V ECO </t>
  </si>
  <si>
    <t>3800 pz</t>
  </si>
  <si>
    <t>CT</t>
  </si>
  <si>
    <t>Rotolo lenzuolino medico a strappi 70MT</t>
  </si>
  <si>
    <t>cf.6 rotoli</t>
  </si>
  <si>
    <t>Bobina multiuso smart 2V</t>
  </si>
  <si>
    <t>cf 2 pz</t>
  </si>
  <si>
    <t>Sacchi neri 50 x 60</t>
  </si>
  <si>
    <t>cf da 25 pz</t>
  </si>
  <si>
    <t>Sacchi neri 72x110</t>
  </si>
  <si>
    <t>cf da 10 pz</t>
  </si>
  <si>
    <t xml:space="preserve">Guanto satinato neutro tg. S </t>
  </si>
  <si>
    <t>paio 1</t>
  </si>
  <si>
    <t>PZ</t>
  </si>
  <si>
    <t xml:space="preserve">Guanto satinato neutro tg. M </t>
  </si>
  <si>
    <t xml:space="preserve">Guanto satinato neutro tg. L </t>
  </si>
  <si>
    <t>Guanti in nitrile monouso</t>
  </si>
  <si>
    <t>pz 100</t>
  </si>
  <si>
    <t>Spugna+abrasivo pentonet</t>
  </si>
  <si>
    <t>cf da 3 pz</t>
  </si>
  <si>
    <t>Panno spugna Magris</t>
  </si>
  <si>
    <t>cf 5 pz</t>
  </si>
  <si>
    <t>Strofinaccio pavimenti cotone singolo 70X43</t>
  </si>
  <si>
    <t>pz 1</t>
  </si>
  <si>
    <t>Strofinaccio spolvero 50X50</t>
  </si>
  <si>
    <t xml:space="preserve">Panno microfibra 40x40 </t>
  </si>
  <si>
    <t>cf da 5 pz</t>
  </si>
  <si>
    <t xml:space="preserve">Panno PVA microforato Magris tipo vileda </t>
  </si>
  <si>
    <t>Sapone per mani</t>
  </si>
  <si>
    <t>lt 5</t>
  </si>
  <si>
    <t>Sapone a pezzi bucato 300 gr</t>
  </si>
  <si>
    <t>Detersivo per lavatrice liquido</t>
  </si>
  <si>
    <t>lt 3</t>
  </si>
  <si>
    <t>Detersivo per lavatrice in polvere</t>
  </si>
  <si>
    <t>kg 9,6</t>
  </si>
  <si>
    <t xml:space="preserve">Candeggina classica </t>
  </si>
  <si>
    <t>lt. 4</t>
  </si>
  <si>
    <t>Acido muriatico</t>
  </si>
  <si>
    <t>1L</t>
  </si>
  <si>
    <t>Detersivo liquido per stoviglie</t>
  </si>
  <si>
    <t>Detersivo per pavimenti</t>
  </si>
  <si>
    <t>lt 1,5</t>
  </si>
  <si>
    <t xml:space="preserve">We Clean Forte Sgrassante per banchi </t>
  </si>
  <si>
    <t>ml 750</t>
  </si>
  <si>
    <t xml:space="preserve">Multi glass ml. 750 </t>
  </si>
  <si>
    <t>lt 1</t>
  </si>
  <si>
    <t>Form</t>
  </si>
  <si>
    <t>Cestino gettacarte 14LT</t>
  </si>
  <si>
    <t>Secchio plastica con becco e manici 15LT</t>
  </si>
  <si>
    <t>Spazzolino per WC  a palla</t>
  </si>
  <si>
    <t>Portascopino completo bomber</t>
  </si>
  <si>
    <t>Scopa croma ROSSO/NERA</t>
  </si>
  <si>
    <t>Scopa senza manico (di buona qualità)</t>
  </si>
  <si>
    <t xml:space="preserve">Manico in legno per scope e spazzoloni cm.150 </t>
  </si>
  <si>
    <t>Manico per scope legno 130 grezzo</t>
  </si>
  <si>
    <t>Manico alluminio a 3 fori CM.140</t>
  </si>
  <si>
    <t>Manico in metallo robusto rosso mt.1,30</t>
  </si>
  <si>
    <t>pz.1</t>
  </si>
  <si>
    <t>Spazzolone senza manico PVC</t>
  </si>
  <si>
    <t>Alzaimmondizie con manico</t>
  </si>
  <si>
    <t>Secchio strizza mop 12lt</t>
  </si>
  <si>
    <t>Ricambio mop  gr. 330 (a vite)</t>
  </si>
  <si>
    <t xml:space="preserve">Manico alluminio cm.140 con attacco a vite </t>
  </si>
  <si>
    <t>ricambio  cotone ricambio cm. 40 (frangia)</t>
  </si>
  <si>
    <t>ricambio cotone ricambio cm. 80 (frangia)</t>
  </si>
  <si>
    <t>Pinza attacco per mop</t>
  </si>
  <si>
    <t>Piumino elettrostatico</t>
  </si>
  <si>
    <t>Ricambio mop a pinza gr. 400</t>
  </si>
  <si>
    <t xml:space="preserve">lame per raschietto </t>
  </si>
  <si>
    <t>pz. 10</t>
  </si>
  <si>
    <t>Ragnatore con manico allungabile fino a m.3</t>
  </si>
  <si>
    <t>Manico allungabile fino a 3 mt.</t>
  </si>
  <si>
    <t>Cera pavimenti MEGA</t>
  </si>
  <si>
    <t>Cerotti vari formati</t>
  </si>
  <si>
    <t>pz 24</t>
  </si>
  <si>
    <t>Assorbenti LINES IDEA SOTTILI</t>
  </si>
  <si>
    <t>pz 12</t>
  </si>
  <si>
    <t>BEN-HUR liquido CT2X5L</t>
  </si>
  <si>
    <t>lt 5x 2 cf</t>
  </si>
  <si>
    <t>Taski Sani antikalk</t>
  </si>
  <si>
    <t xml:space="preserve">Sprint Crema cleaner </t>
  </si>
  <si>
    <t>1 lt</t>
  </si>
  <si>
    <t>Mocio piccolo 280 gr in cotone</t>
  </si>
  <si>
    <t>Acqua fisiologica 500 ml</t>
  </si>
  <si>
    <t>Veline antipolverere 30x60 (CT10cfx100pz)</t>
  </si>
  <si>
    <t>Guanti monouso vinile taglia L</t>
  </si>
  <si>
    <t>Ghiaccio sintetico</t>
  </si>
  <si>
    <t>pz1</t>
  </si>
  <si>
    <t>Stecca pulivetro cm35</t>
  </si>
  <si>
    <t>acido gel skrost L.1</t>
  </si>
  <si>
    <t>Compresse di garza sterile 10x10</t>
  </si>
  <si>
    <t>Segnalatore di pavimento bagnato</t>
  </si>
  <si>
    <t>carta igienica intercalata eco CT 40cfx225</t>
  </si>
  <si>
    <t>pz 9000</t>
  </si>
  <si>
    <t>Wileda Wipro lavasciuga cm.42x36</t>
  </si>
  <si>
    <t>Alcool denaturato Ct 12x1L</t>
  </si>
  <si>
    <t>lt1x12pz</t>
  </si>
  <si>
    <t>Gel Mani tanica Kg.5</t>
  </si>
  <si>
    <t xml:space="preserve">Iodo Podivone 500 ML </t>
  </si>
  <si>
    <t>termometro clinico digitale</t>
  </si>
  <si>
    <t>garze sterili 10X10</t>
  </si>
  <si>
    <t>alcool per lavagne LIM</t>
  </si>
  <si>
    <t xml:space="preserve">TOTALE SPESA </t>
  </si>
  <si>
    <t>carrello per pulizie piccolo</t>
  </si>
  <si>
    <t>125 ml</t>
  </si>
  <si>
    <t>20 pz</t>
  </si>
  <si>
    <t>Lt 3</t>
  </si>
  <si>
    <t>25 PZ</t>
  </si>
  <si>
    <t>100pz</t>
  </si>
  <si>
    <t>10</t>
  </si>
  <si>
    <r>
      <t xml:space="preserve">Cotone idrofilo  </t>
    </r>
    <r>
      <rPr>
        <sz val="11"/>
        <color indexed="8"/>
        <rFont val="Calibri"/>
        <family val="2"/>
      </rPr>
      <t>gr.170</t>
    </r>
  </si>
  <si>
    <r>
      <t xml:space="preserve">Raschietto </t>
    </r>
    <r>
      <rPr>
        <sz val="11"/>
        <color indexed="8"/>
        <rFont val="Calibri"/>
        <family val="2"/>
      </rPr>
      <t>con impugnatura senza lame</t>
    </r>
  </si>
  <si>
    <t>da 5 pz</t>
  </si>
  <si>
    <t>8</t>
  </si>
  <si>
    <t>14</t>
  </si>
  <si>
    <t>4</t>
  </si>
  <si>
    <t>18</t>
  </si>
  <si>
    <t>2</t>
  </si>
  <si>
    <t>6</t>
  </si>
  <si>
    <t>1</t>
  </si>
  <si>
    <t>15</t>
  </si>
  <si>
    <t>12</t>
  </si>
  <si>
    <t>5</t>
  </si>
  <si>
    <t>3</t>
  </si>
  <si>
    <t>20</t>
  </si>
  <si>
    <t>25</t>
  </si>
  <si>
    <t>45</t>
  </si>
  <si>
    <t>40</t>
  </si>
  <si>
    <t>Guanti monouso vinile taglia M</t>
  </si>
  <si>
    <t>60</t>
  </si>
  <si>
    <t>Guanti in nitrile monouso (TAGLIA M)</t>
  </si>
  <si>
    <t>SAN PAOLO CENTRALE</t>
  </si>
  <si>
    <t>INFANZIA VIA QUIETA/XX GIUGNO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</si>
</sst>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 applyNumberFormat="0" applyFill="0" applyBorder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NumberFormat="0" applyFill="0" applyBorder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3" borderId="0" applyNumberFormat="0" applyBorder="0" applyAlignment="0" applyProtection="0"/>
  </cellStyleXfs>
  <cellXfs count="40">
    <xf numFmtId="0" fontId="0" fillId="0" borderId="0" xfId="0"/>
    <xf numFmtId="0" fontId="4" fillId="0" borderId="1" xfId="1" applyNumberFormat="1" applyFont="1" applyBorder="1" applyAlignment="1">
      <alignment horizontal="left" vertical="top"/>
    </xf>
    <xf numFmtId="0" fontId="3" fillId="0" borderId="1" xfId="1" applyNumberFormat="1" applyFont="1" applyBorder="1" applyAlignment="1"/>
    <xf numFmtId="49" fontId="3" fillId="2" borderId="1" xfId="1" applyNumberFormat="1" applyFont="1" applyFill="1" applyBorder="1" applyAlignment="1"/>
    <xf numFmtId="0" fontId="1" fillId="0" borderId="1" xfId="1" applyNumberFormat="1" applyFont="1" applyBorder="1" applyAlignment="1"/>
    <xf numFmtId="49" fontId="2" fillId="2" borderId="1" xfId="4" applyNumberFormat="1" applyFont="1" applyFill="1" applyBorder="1" applyAlignment="1"/>
    <xf numFmtId="49" fontId="2" fillId="2" borderId="1" xfId="4" applyNumberFormat="1" applyFont="1" applyFill="1" applyBorder="1" applyAlignment="1">
      <alignment horizontal="center"/>
    </xf>
    <xf numFmtId="49" fontId="2" fillId="0" borderId="1" xfId="4" applyNumberFormat="1" applyFont="1" applyFill="1" applyBorder="1" applyAlignment="1"/>
    <xf numFmtId="49" fontId="2" fillId="2" borderId="1" xfId="4" applyNumberFormat="1" applyFill="1" applyBorder="1" applyAlignment="1">
      <alignment horizontal="center"/>
    </xf>
    <xf numFmtId="49" fontId="2" fillId="0" borderId="1" xfId="4" applyNumberFormat="1" applyFill="1" applyBorder="1" applyAlignment="1"/>
    <xf numFmtId="49" fontId="5" fillId="2" borderId="1" xfId="4" applyNumberFormat="1" applyFont="1" applyFill="1" applyBorder="1" applyAlignment="1"/>
    <xf numFmtId="44" fontId="1" fillId="0" borderId="1" xfId="3" applyFont="1" applyBorder="1"/>
    <xf numFmtId="44" fontId="1" fillId="0" borderId="1" xfId="3" applyFont="1" applyFill="1" applyBorder="1"/>
    <xf numFmtId="44" fontId="1" fillId="2" borderId="1" xfId="3" applyFont="1" applyFill="1" applyBorder="1" applyAlignment="1"/>
    <xf numFmtId="49" fontId="3" fillId="2" borderId="1" xfId="1" applyNumberFormat="1" applyFont="1" applyFill="1" applyBorder="1" applyAlignment="1">
      <alignment horizontal="center"/>
    </xf>
    <xf numFmtId="44" fontId="6" fillId="2" borderId="1" xfId="3" applyFont="1" applyFill="1" applyBorder="1" applyAlignment="1"/>
    <xf numFmtId="49" fontId="1" fillId="2" borderId="1" xfId="1" applyNumberFormat="1" applyFill="1" applyBorder="1" applyAlignment="1">
      <alignment horizontal="center"/>
    </xf>
    <xf numFmtId="49" fontId="1" fillId="2" borderId="1" xfId="1" applyNumberFormat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49" fontId="1" fillId="2" borderId="1" xfId="4" applyNumberFormat="1" applyFont="1" applyFill="1" applyBorder="1" applyAlignment="1"/>
    <xf numFmtId="49" fontId="1" fillId="0" borderId="1" xfId="4" applyNumberFormat="1" applyFont="1" applyFill="1" applyBorder="1" applyAlignment="1"/>
    <xf numFmtId="49" fontId="2" fillId="0" borderId="1" xfId="1" applyNumberFormat="1" applyFont="1" applyFill="1" applyBorder="1" applyAlignment="1">
      <alignment horizontal="center"/>
    </xf>
    <xf numFmtId="49" fontId="7" fillId="2" borderId="1" xfId="1" applyNumberFormat="1" applyFont="1" applyFill="1" applyBorder="1" applyAlignment="1"/>
    <xf numFmtId="0" fontId="3" fillId="0" borderId="1" xfId="1" applyNumberFormat="1" applyFont="1" applyBorder="1" applyAlignment="1">
      <alignment horizontal="center"/>
    </xf>
    <xf numFmtId="49" fontId="2" fillId="0" borderId="1" xfId="4" applyNumberFormat="1" applyFont="1" applyFill="1" applyBorder="1" applyAlignment="1">
      <alignment horizontal="center"/>
    </xf>
    <xf numFmtId="0" fontId="1" fillId="0" borderId="1" xfId="1" applyFont="1" applyBorder="1" applyAlignment="1"/>
    <xf numFmtId="49" fontId="3" fillId="2" borderId="1" xfId="1" applyNumberFormat="1" applyFont="1" applyFill="1" applyBorder="1" applyAlignment="1">
      <alignment wrapText="1"/>
    </xf>
    <xf numFmtId="44" fontId="1" fillId="0" borderId="1" xfId="3" applyFont="1" applyBorder="1" applyAlignment="1"/>
    <xf numFmtId="0" fontId="5" fillId="0" borderId="1" xfId="1" applyFont="1" applyBorder="1" applyAlignment="1">
      <alignment wrapText="1"/>
    </xf>
    <xf numFmtId="44" fontId="0" fillId="0" borderId="0" xfId="0" applyNumberFormat="1"/>
    <xf numFmtId="44" fontId="10" fillId="0" borderId="1" xfId="0" applyNumberFormat="1" applyFont="1" applyBorder="1"/>
    <xf numFmtId="44" fontId="6" fillId="0" borderId="1" xfId="1" applyNumberFormat="1" applyFont="1" applyBorder="1" applyAlignment="1"/>
    <xf numFmtId="44" fontId="6" fillId="0" borderId="1" xfId="3" applyFont="1" applyBorder="1" applyAlignment="1"/>
    <xf numFmtId="44" fontId="6" fillId="2" borderId="1" xfId="2" applyNumberFormat="1" applyFont="1" applyFill="1" applyBorder="1" applyAlignment="1"/>
    <xf numFmtId="49" fontId="1" fillId="2" borderId="1" xfId="4" applyNumberFormat="1" applyFont="1" applyFill="1" applyBorder="1" applyAlignment="1">
      <alignment horizontal="center"/>
    </xf>
    <xf numFmtId="44" fontId="13" fillId="0" borderId="1" xfId="9" applyNumberFormat="1" applyFont="1" applyFill="1" applyBorder="1"/>
    <xf numFmtId="0" fontId="11" fillId="0" borderId="2" xfId="1" applyNumberFormat="1" applyFont="1" applyBorder="1" applyAlignment="1">
      <alignment horizontal="center" vertical="top"/>
    </xf>
    <xf numFmtId="0" fontId="11" fillId="0" borderId="3" xfId="1" applyNumberFormat="1" applyFont="1" applyBorder="1" applyAlignment="1">
      <alignment horizontal="center" vertical="top"/>
    </xf>
    <xf numFmtId="0" fontId="11" fillId="0" borderId="4" xfId="1" applyNumberFormat="1" applyFont="1" applyBorder="1" applyAlignment="1">
      <alignment horizontal="center" vertical="top"/>
    </xf>
  </cellXfs>
  <cellStyles count="10">
    <cellStyle name="Collegamento ipertestuale" xfId="5" builtinId="8" hidden="1"/>
    <cellStyle name="Collegamento ipertestuale" xfId="7" builtinId="8" hidden="1"/>
    <cellStyle name="Collegamento ipertestuale visitato" xfId="6" builtinId="9" hidden="1"/>
    <cellStyle name="Collegamento ipertestuale visitato" xfId="8" builtinId="9" hidden="1"/>
    <cellStyle name="Migliaia 2" xfId="2"/>
    <cellStyle name="Neutrale" xfId="9" builtinId="28"/>
    <cellStyle name="Normale" xfId="0" builtinId="0"/>
    <cellStyle name="Normale 2" xfId="4"/>
    <cellStyle name="Normale 3" xfId="1"/>
    <cellStyle name="Valuta 2" xfId="3"/>
  </cellStyles>
  <dxfs count="0"/>
  <tableStyles count="0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topLeftCell="A58" workbookViewId="0">
      <selection activeCell="G13" sqref="G13"/>
    </sheetView>
  </sheetViews>
  <sheetFormatPr defaultRowHeight="15" x14ac:dyDescent="0.25"/>
  <cols>
    <col min="1" max="1" width="43.42578125" bestFit="1" customWidth="1"/>
    <col min="2" max="2" width="13.28515625" bestFit="1" customWidth="1"/>
    <col min="5" max="5" width="14.85546875" bestFit="1" customWidth="1"/>
    <col min="6" max="6" width="11" bestFit="1" customWidth="1"/>
    <col min="7" max="7" width="13.28515625" bestFit="1" customWidth="1"/>
    <col min="8" max="8" width="11" bestFit="1" customWidth="1"/>
  </cols>
  <sheetData>
    <row r="1" spans="1:8" ht="15.75" x14ac:dyDescent="0.25">
      <c r="A1" s="37" t="s">
        <v>142</v>
      </c>
      <c r="B1" s="38"/>
      <c r="C1" s="38"/>
      <c r="D1" s="38"/>
      <c r="E1" s="38"/>
      <c r="F1" s="38"/>
      <c r="G1" s="38"/>
      <c r="H1" s="39"/>
    </row>
    <row r="2" spans="1:8" ht="36.75" x14ac:dyDescent="0.25">
      <c r="A2" s="3" t="s">
        <v>0</v>
      </c>
      <c r="B2" s="3" t="s">
        <v>1</v>
      </c>
      <c r="C2" s="14" t="s">
        <v>2</v>
      </c>
      <c r="D2" s="14" t="s">
        <v>3</v>
      </c>
      <c r="E2" s="3" t="s">
        <v>4</v>
      </c>
      <c r="F2" s="27" t="s">
        <v>5</v>
      </c>
      <c r="G2" s="3" t="s">
        <v>6</v>
      </c>
      <c r="H2" s="27" t="s">
        <v>7</v>
      </c>
    </row>
    <row r="3" spans="1:8" x14ac:dyDescent="0.25">
      <c r="A3" s="5" t="s">
        <v>8</v>
      </c>
      <c r="B3" s="7" t="s">
        <v>9</v>
      </c>
      <c r="C3" s="25" t="s">
        <v>10</v>
      </c>
      <c r="D3" s="18" t="s">
        <v>120</v>
      </c>
      <c r="E3" s="11">
        <v>5</v>
      </c>
      <c r="F3" s="13">
        <f>(D3*E3)</f>
        <v>50</v>
      </c>
      <c r="G3" s="13">
        <f>E3*1.22</f>
        <v>6.1</v>
      </c>
      <c r="H3" s="28">
        <f>(D3*G3)</f>
        <v>61</v>
      </c>
    </row>
    <row r="4" spans="1:8" x14ac:dyDescent="0.25">
      <c r="A4" s="5" t="s">
        <v>11</v>
      </c>
      <c r="B4" s="7" t="s">
        <v>12</v>
      </c>
      <c r="C4" s="6" t="s">
        <v>13</v>
      </c>
      <c r="D4" s="18" t="s">
        <v>135</v>
      </c>
      <c r="E4" s="11">
        <v>21.75</v>
      </c>
      <c r="F4" s="13">
        <f t="shared" ref="F4:F67" si="0">(D4*E4)</f>
        <v>435</v>
      </c>
      <c r="G4" s="13">
        <f t="shared" ref="G4:G68" si="1">E4*1.22</f>
        <v>26.535</v>
      </c>
      <c r="H4" s="28">
        <f t="shared" ref="H4:H67" si="2">(D4*G4)</f>
        <v>530.70000000000005</v>
      </c>
    </row>
    <row r="5" spans="1:8" x14ac:dyDescent="0.25">
      <c r="A5" s="5" t="s">
        <v>14</v>
      </c>
      <c r="B5" s="5" t="s">
        <v>15</v>
      </c>
      <c r="C5" s="6" t="s">
        <v>13</v>
      </c>
      <c r="D5" s="18"/>
      <c r="E5" s="11">
        <v>24.08</v>
      </c>
      <c r="F5" s="13">
        <f t="shared" si="0"/>
        <v>0</v>
      </c>
      <c r="G5" s="13">
        <f t="shared" si="1"/>
        <v>29.377599999999997</v>
      </c>
      <c r="H5" s="28">
        <f t="shared" si="2"/>
        <v>0</v>
      </c>
    </row>
    <row r="6" spans="1:8" x14ac:dyDescent="0.25">
      <c r="A6" s="20" t="s">
        <v>16</v>
      </c>
      <c r="B6" s="5" t="s">
        <v>17</v>
      </c>
      <c r="C6" s="6" t="s">
        <v>10</v>
      </c>
      <c r="D6" s="18" t="s">
        <v>135</v>
      </c>
      <c r="E6" s="12">
        <v>6.84</v>
      </c>
      <c r="F6" s="13">
        <f t="shared" si="0"/>
        <v>136.80000000000001</v>
      </c>
      <c r="G6" s="13">
        <f t="shared" si="1"/>
        <v>8.3447999999999993</v>
      </c>
      <c r="H6" s="28">
        <f t="shared" si="2"/>
        <v>166.89599999999999</v>
      </c>
    </row>
    <row r="7" spans="1:8" x14ac:dyDescent="0.25">
      <c r="A7" s="20" t="s">
        <v>18</v>
      </c>
      <c r="B7" s="5" t="s">
        <v>19</v>
      </c>
      <c r="C7" s="6" t="s">
        <v>10</v>
      </c>
      <c r="D7" s="18" t="s">
        <v>135</v>
      </c>
      <c r="E7" s="11">
        <v>0.83</v>
      </c>
      <c r="F7" s="13">
        <f t="shared" si="0"/>
        <v>16.599999999999998</v>
      </c>
      <c r="G7" s="13">
        <f t="shared" si="1"/>
        <v>1.0125999999999999</v>
      </c>
      <c r="H7" s="28">
        <f t="shared" si="2"/>
        <v>20.251999999999999</v>
      </c>
    </row>
    <row r="8" spans="1:8" x14ac:dyDescent="0.25">
      <c r="A8" s="20" t="s">
        <v>20</v>
      </c>
      <c r="B8" s="5" t="s">
        <v>21</v>
      </c>
      <c r="C8" s="6" t="s">
        <v>10</v>
      </c>
      <c r="D8" s="18" t="s">
        <v>136</v>
      </c>
      <c r="E8" s="11">
        <v>1.03</v>
      </c>
      <c r="F8" s="13">
        <f t="shared" si="0"/>
        <v>25.75</v>
      </c>
      <c r="G8" s="13">
        <f t="shared" si="1"/>
        <v>1.2565999999999999</v>
      </c>
      <c r="H8" s="28">
        <f t="shared" si="2"/>
        <v>31.414999999999999</v>
      </c>
    </row>
    <row r="9" spans="1:8" x14ac:dyDescent="0.25">
      <c r="A9" s="5" t="s">
        <v>22</v>
      </c>
      <c r="B9" s="5" t="s">
        <v>23</v>
      </c>
      <c r="C9" s="6" t="s">
        <v>24</v>
      </c>
      <c r="D9" s="17"/>
      <c r="E9" s="11">
        <v>0.76</v>
      </c>
      <c r="F9" s="13">
        <f t="shared" si="0"/>
        <v>0</v>
      </c>
      <c r="G9" s="13">
        <f t="shared" si="1"/>
        <v>0.92720000000000002</v>
      </c>
      <c r="H9" s="28">
        <f t="shared" si="2"/>
        <v>0</v>
      </c>
    </row>
    <row r="10" spans="1:8" x14ac:dyDescent="0.25">
      <c r="A10" s="5" t="s">
        <v>25</v>
      </c>
      <c r="B10" s="5" t="s">
        <v>23</v>
      </c>
      <c r="C10" s="6" t="s">
        <v>24</v>
      </c>
      <c r="D10" s="17"/>
      <c r="E10" s="11">
        <v>0.76</v>
      </c>
      <c r="F10" s="13">
        <f t="shared" si="0"/>
        <v>0</v>
      </c>
      <c r="G10" s="13">
        <f t="shared" si="1"/>
        <v>0.92720000000000002</v>
      </c>
      <c r="H10" s="28">
        <f t="shared" si="2"/>
        <v>0</v>
      </c>
    </row>
    <row r="11" spans="1:8" x14ac:dyDescent="0.25">
      <c r="A11" s="5" t="s">
        <v>26</v>
      </c>
      <c r="B11" s="5" t="s">
        <v>23</v>
      </c>
      <c r="C11" s="6" t="s">
        <v>24</v>
      </c>
      <c r="D11" s="18"/>
      <c r="E11" s="11">
        <v>0.76</v>
      </c>
      <c r="F11" s="13">
        <f t="shared" si="0"/>
        <v>0</v>
      </c>
      <c r="G11" s="13">
        <f t="shared" si="1"/>
        <v>0.92720000000000002</v>
      </c>
      <c r="H11" s="28">
        <f t="shared" si="2"/>
        <v>0</v>
      </c>
    </row>
    <row r="12" spans="1:8" x14ac:dyDescent="0.25">
      <c r="A12" s="5" t="s">
        <v>141</v>
      </c>
      <c r="B12" s="5" t="s">
        <v>28</v>
      </c>
      <c r="C12" s="6" t="s">
        <v>10</v>
      </c>
      <c r="D12" s="18" t="s">
        <v>128</v>
      </c>
      <c r="E12" s="11">
        <v>2.88</v>
      </c>
      <c r="F12" s="13">
        <f t="shared" si="0"/>
        <v>5.76</v>
      </c>
      <c r="G12" s="13">
        <f>E12*1.05</f>
        <v>3.024</v>
      </c>
      <c r="H12" s="28">
        <f t="shared" si="2"/>
        <v>6.048</v>
      </c>
    </row>
    <row r="13" spans="1:8" x14ac:dyDescent="0.25">
      <c r="A13" s="20" t="s">
        <v>29</v>
      </c>
      <c r="B13" s="5" t="s">
        <v>30</v>
      </c>
      <c r="C13" s="6" t="s">
        <v>10</v>
      </c>
      <c r="D13" s="18" t="s">
        <v>128</v>
      </c>
      <c r="E13" s="11">
        <v>0.5</v>
      </c>
      <c r="F13" s="13">
        <f t="shared" si="0"/>
        <v>1</v>
      </c>
      <c r="G13" s="13">
        <f t="shared" si="1"/>
        <v>0.61</v>
      </c>
      <c r="H13" s="28">
        <f t="shared" si="2"/>
        <v>1.22</v>
      </c>
    </row>
    <row r="14" spans="1:8" x14ac:dyDescent="0.25">
      <c r="A14" s="7" t="s">
        <v>31</v>
      </c>
      <c r="B14" s="5" t="s">
        <v>32</v>
      </c>
      <c r="C14" s="6" t="s">
        <v>10</v>
      </c>
      <c r="D14" s="18" t="s">
        <v>128</v>
      </c>
      <c r="E14" s="11">
        <v>1.79</v>
      </c>
      <c r="F14" s="13">
        <f t="shared" si="0"/>
        <v>3.58</v>
      </c>
      <c r="G14" s="13">
        <f t="shared" si="1"/>
        <v>2.1838000000000002</v>
      </c>
      <c r="H14" s="28">
        <f t="shared" si="2"/>
        <v>4.3676000000000004</v>
      </c>
    </row>
    <row r="15" spans="1:8" x14ac:dyDescent="0.25">
      <c r="A15" s="5" t="s">
        <v>33</v>
      </c>
      <c r="B15" s="5" t="s">
        <v>34</v>
      </c>
      <c r="C15" s="6" t="s">
        <v>24</v>
      </c>
      <c r="D15" s="18"/>
      <c r="E15" s="11">
        <v>0.73</v>
      </c>
      <c r="F15" s="13">
        <f t="shared" si="0"/>
        <v>0</v>
      </c>
      <c r="G15" s="13">
        <f t="shared" si="1"/>
        <v>0.89059999999999995</v>
      </c>
      <c r="H15" s="28">
        <f t="shared" si="2"/>
        <v>0</v>
      </c>
    </row>
    <row r="16" spans="1:8" x14ac:dyDescent="0.25">
      <c r="A16" s="20" t="s">
        <v>35</v>
      </c>
      <c r="B16" s="5" t="s">
        <v>34</v>
      </c>
      <c r="C16" s="8" t="s">
        <v>24</v>
      </c>
      <c r="D16" s="18"/>
      <c r="E16" s="11">
        <v>0.53</v>
      </c>
      <c r="F16" s="13">
        <f t="shared" si="0"/>
        <v>0</v>
      </c>
      <c r="G16" s="13">
        <f t="shared" si="1"/>
        <v>0.64660000000000006</v>
      </c>
      <c r="H16" s="28">
        <f t="shared" si="2"/>
        <v>0</v>
      </c>
    </row>
    <row r="17" spans="1:8" x14ac:dyDescent="0.25">
      <c r="A17" s="9" t="s">
        <v>36</v>
      </c>
      <c r="B17" s="7" t="s">
        <v>37</v>
      </c>
      <c r="C17" s="8" t="s">
        <v>24</v>
      </c>
      <c r="D17" s="18" t="s">
        <v>134</v>
      </c>
      <c r="E17" s="11">
        <v>3.09</v>
      </c>
      <c r="F17" s="13">
        <f t="shared" si="0"/>
        <v>9.27</v>
      </c>
      <c r="G17" s="13">
        <f t="shared" si="1"/>
        <v>3.7697999999999996</v>
      </c>
      <c r="H17" s="28">
        <f t="shared" si="2"/>
        <v>11.309399999999998</v>
      </c>
    </row>
    <row r="18" spans="1:8" x14ac:dyDescent="0.25">
      <c r="A18" s="9" t="s">
        <v>38</v>
      </c>
      <c r="B18" s="5" t="s">
        <v>123</v>
      </c>
      <c r="C18" s="8" t="s">
        <v>10</v>
      </c>
      <c r="D18" s="17"/>
      <c r="E18" s="11">
        <v>12.17</v>
      </c>
      <c r="F18" s="13">
        <f t="shared" si="0"/>
        <v>0</v>
      </c>
      <c r="G18" s="13">
        <f t="shared" si="1"/>
        <v>14.8474</v>
      </c>
      <c r="H18" s="28">
        <f t="shared" si="2"/>
        <v>0</v>
      </c>
    </row>
    <row r="19" spans="1:8" x14ac:dyDescent="0.25">
      <c r="A19" s="5" t="s">
        <v>39</v>
      </c>
      <c r="B19" s="5" t="s">
        <v>40</v>
      </c>
      <c r="C19" s="8" t="s">
        <v>24</v>
      </c>
      <c r="D19" s="19">
        <v>8</v>
      </c>
      <c r="E19" s="11">
        <v>4.4800000000000004</v>
      </c>
      <c r="F19" s="13">
        <f t="shared" si="0"/>
        <v>35.840000000000003</v>
      </c>
      <c r="G19" s="13">
        <f t="shared" si="1"/>
        <v>5.4656000000000002</v>
      </c>
      <c r="H19" s="28">
        <f t="shared" si="2"/>
        <v>43.724800000000002</v>
      </c>
    </row>
    <row r="20" spans="1:8" x14ac:dyDescent="0.25">
      <c r="A20" s="5" t="s">
        <v>41</v>
      </c>
      <c r="B20" s="5" t="s">
        <v>34</v>
      </c>
      <c r="C20" s="8" t="s">
        <v>24</v>
      </c>
      <c r="D20" s="16" t="s">
        <v>134</v>
      </c>
      <c r="E20" s="11">
        <v>1.28</v>
      </c>
      <c r="F20" s="13">
        <f t="shared" si="0"/>
        <v>3.84</v>
      </c>
      <c r="G20" s="13">
        <f t="shared" si="1"/>
        <v>1.5616000000000001</v>
      </c>
      <c r="H20" s="28">
        <f t="shared" si="2"/>
        <v>4.6848000000000001</v>
      </c>
    </row>
    <row r="21" spans="1:8" x14ac:dyDescent="0.25">
      <c r="A21" s="7" t="s">
        <v>42</v>
      </c>
      <c r="B21" s="7" t="s">
        <v>43</v>
      </c>
      <c r="C21" s="8" t="s">
        <v>24</v>
      </c>
      <c r="D21" s="18"/>
      <c r="E21" s="11">
        <v>3.04</v>
      </c>
      <c r="F21" s="13">
        <f t="shared" si="0"/>
        <v>0</v>
      </c>
      <c r="G21" s="13">
        <f t="shared" si="1"/>
        <v>3.7088000000000001</v>
      </c>
      <c r="H21" s="28">
        <f t="shared" si="2"/>
        <v>0</v>
      </c>
    </row>
    <row r="22" spans="1:8" x14ac:dyDescent="0.25">
      <c r="A22" s="5" t="s">
        <v>44</v>
      </c>
      <c r="B22" s="7" t="s">
        <v>45</v>
      </c>
      <c r="C22" s="8" t="s">
        <v>24</v>
      </c>
      <c r="D22" s="19"/>
      <c r="E22" s="11">
        <v>25.17</v>
      </c>
      <c r="F22" s="13">
        <f t="shared" si="0"/>
        <v>0</v>
      </c>
      <c r="G22" s="13">
        <f t="shared" si="1"/>
        <v>30.7074</v>
      </c>
      <c r="H22" s="28">
        <f t="shared" si="2"/>
        <v>0</v>
      </c>
    </row>
    <row r="23" spans="1:8" x14ac:dyDescent="0.25">
      <c r="A23" s="5" t="s">
        <v>46</v>
      </c>
      <c r="B23" s="7" t="s">
        <v>47</v>
      </c>
      <c r="C23" s="6" t="s">
        <v>24</v>
      </c>
      <c r="D23" s="18" t="s">
        <v>137</v>
      </c>
      <c r="E23" s="11">
        <v>1.32</v>
      </c>
      <c r="F23" s="13">
        <f t="shared" si="0"/>
        <v>59.400000000000006</v>
      </c>
      <c r="G23" s="13">
        <f t="shared" si="1"/>
        <v>1.6104000000000001</v>
      </c>
      <c r="H23" s="28">
        <f t="shared" si="2"/>
        <v>72.468000000000004</v>
      </c>
    </row>
    <row r="24" spans="1:8" x14ac:dyDescent="0.25">
      <c r="A24" s="5" t="s">
        <v>48</v>
      </c>
      <c r="B24" s="5" t="s">
        <v>49</v>
      </c>
      <c r="C24" s="6" t="s">
        <v>24</v>
      </c>
      <c r="D24" s="18"/>
      <c r="E24" s="11">
        <v>0.51</v>
      </c>
      <c r="F24" s="13">
        <f t="shared" si="0"/>
        <v>0</v>
      </c>
      <c r="G24" s="13">
        <f t="shared" si="1"/>
        <v>0.62219999999999998</v>
      </c>
      <c r="H24" s="28">
        <f t="shared" si="2"/>
        <v>0</v>
      </c>
    </row>
    <row r="25" spans="1:8" x14ac:dyDescent="0.25">
      <c r="A25" s="5" t="s">
        <v>50</v>
      </c>
      <c r="B25" s="7" t="s">
        <v>43</v>
      </c>
      <c r="C25" s="8" t="s">
        <v>24</v>
      </c>
      <c r="D25" s="22"/>
      <c r="E25" s="11">
        <v>2.2200000000000002</v>
      </c>
      <c r="F25" s="13">
        <f t="shared" si="0"/>
        <v>0</v>
      </c>
      <c r="G25" s="13">
        <f t="shared" si="1"/>
        <v>2.7084000000000001</v>
      </c>
      <c r="H25" s="28">
        <f t="shared" si="2"/>
        <v>0</v>
      </c>
    </row>
    <row r="26" spans="1:8" x14ac:dyDescent="0.25">
      <c r="A26" s="7" t="s">
        <v>51</v>
      </c>
      <c r="B26" s="5" t="s">
        <v>52</v>
      </c>
      <c r="C26" s="6" t="s">
        <v>24</v>
      </c>
      <c r="D26" s="19"/>
      <c r="E26" s="11">
        <v>1.1399999999999999</v>
      </c>
      <c r="F26" s="13">
        <f t="shared" si="0"/>
        <v>0</v>
      </c>
      <c r="G26" s="13">
        <f t="shared" si="1"/>
        <v>1.3907999999999998</v>
      </c>
      <c r="H26" s="28">
        <f t="shared" si="2"/>
        <v>0</v>
      </c>
    </row>
    <row r="27" spans="1:8" x14ac:dyDescent="0.25">
      <c r="A27" s="29" t="s">
        <v>53</v>
      </c>
      <c r="B27" s="5" t="s">
        <v>54</v>
      </c>
      <c r="C27" s="6" t="s">
        <v>24</v>
      </c>
      <c r="D27" s="18" t="s">
        <v>138</v>
      </c>
      <c r="E27" s="11">
        <v>3.07</v>
      </c>
      <c r="F27" s="13">
        <f t="shared" si="0"/>
        <v>122.8</v>
      </c>
      <c r="G27" s="13">
        <f t="shared" si="1"/>
        <v>3.7453999999999996</v>
      </c>
      <c r="H27" s="28">
        <f t="shared" si="2"/>
        <v>149.81599999999997</v>
      </c>
    </row>
    <row r="28" spans="1:8" x14ac:dyDescent="0.25">
      <c r="A28" s="7" t="s">
        <v>55</v>
      </c>
      <c r="B28" s="5" t="s">
        <v>56</v>
      </c>
      <c r="C28" s="8" t="s">
        <v>24</v>
      </c>
      <c r="D28" s="19">
        <v>5</v>
      </c>
      <c r="E28" s="11">
        <v>1.22</v>
      </c>
      <c r="F28" s="13">
        <f t="shared" si="0"/>
        <v>6.1</v>
      </c>
      <c r="G28" s="13">
        <f t="shared" si="1"/>
        <v>1.4883999999999999</v>
      </c>
      <c r="H28" s="28">
        <f t="shared" si="2"/>
        <v>7.4420000000000002</v>
      </c>
    </row>
    <row r="29" spans="1:8" x14ac:dyDescent="0.25">
      <c r="A29" s="20" t="s">
        <v>57</v>
      </c>
      <c r="B29" s="5" t="s">
        <v>40</v>
      </c>
      <c r="C29" s="8" t="s">
        <v>24</v>
      </c>
      <c r="D29" s="18" t="s">
        <v>135</v>
      </c>
      <c r="E29" s="11">
        <v>4.8</v>
      </c>
      <c r="F29" s="13">
        <f t="shared" si="0"/>
        <v>96</v>
      </c>
      <c r="G29" s="13">
        <f t="shared" si="1"/>
        <v>5.8559999999999999</v>
      </c>
      <c r="H29" s="28">
        <f t="shared" si="2"/>
        <v>117.12</v>
      </c>
    </row>
    <row r="30" spans="1:8" x14ac:dyDescent="0.25">
      <c r="A30" s="5" t="s">
        <v>58</v>
      </c>
      <c r="B30" s="5" t="s">
        <v>34</v>
      </c>
      <c r="C30" s="8" t="s">
        <v>24</v>
      </c>
      <c r="D30" s="16"/>
      <c r="E30" s="11">
        <v>1.75</v>
      </c>
      <c r="F30" s="13">
        <f t="shared" si="0"/>
        <v>0</v>
      </c>
      <c r="G30" s="13">
        <f t="shared" si="1"/>
        <v>2.1349999999999998</v>
      </c>
      <c r="H30" s="28">
        <f t="shared" si="2"/>
        <v>0</v>
      </c>
    </row>
    <row r="31" spans="1:8" x14ac:dyDescent="0.25">
      <c r="A31" s="5" t="s">
        <v>59</v>
      </c>
      <c r="B31" s="5" t="s">
        <v>34</v>
      </c>
      <c r="C31" s="8" t="s">
        <v>24</v>
      </c>
      <c r="D31" s="19"/>
      <c r="E31" s="11">
        <v>5.5</v>
      </c>
      <c r="F31" s="13">
        <f t="shared" si="0"/>
        <v>0</v>
      </c>
      <c r="G31" s="13">
        <f t="shared" si="1"/>
        <v>6.71</v>
      </c>
      <c r="H31" s="28">
        <f t="shared" si="2"/>
        <v>0</v>
      </c>
    </row>
    <row r="32" spans="1:8" x14ac:dyDescent="0.25">
      <c r="A32" s="5" t="s">
        <v>60</v>
      </c>
      <c r="B32" s="5" t="s">
        <v>34</v>
      </c>
      <c r="C32" s="8" t="s">
        <v>24</v>
      </c>
      <c r="D32" s="19"/>
      <c r="E32" s="11">
        <v>0.63</v>
      </c>
      <c r="F32" s="13">
        <f t="shared" si="0"/>
        <v>0</v>
      </c>
      <c r="G32" s="13">
        <f t="shared" si="1"/>
        <v>0.76859999999999995</v>
      </c>
      <c r="H32" s="28">
        <f t="shared" si="2"/>
        <v>0</v>
      </c>
    </row>
    <row r="33" spans="1:8" x14ac:dyDescent="0.25">
      <c r="A33" s="20" t="s">
        <v>61</v>
      </c>
      <c r="B33" s="7" t="s">
        <v>34</v>
      </c>
      <c r="C33" s="8" t="s">
        <v>24</v>
      </c>
      <c r="D33" s="18"/>
      <c r="E33" s="11">
        <v>2.1800000000000002</v>
      </c>
      <c r="F33" s="13">
        <f t="shared" si="0"/>
        <v>0</v>
      </c>
      <c r="G33" s="13">
        <f t="shared" si="1"/>
        <v>2.6596000000000002</v>
      </c>
      <c r="H33" s="28">
        <f t="shared" si="2"/>
        <v>0</v>
      </c>
    </row>
    <row r="34" spans="1:8" x14ac:dyDescent="0.25">
      <c r="A34" s="20" t="s">
        <v>62</v>
      </c>
      <c r="B34" s="5" t="s">
        <v>34</v>
      </c>
      <c r="C34" s="8" t="s">
        <v>24</v>
      </c>
      <c r="D34" s="16"/>
      <c r="E34" s="11">
        <v>0.99</v>
      </c>
      <c r="F34" s="13">
        <f t="shared" si="0"/>
        <v>0</v>
      </c>
      <c r="G34" s="13">
        <f t="shared" si="1"/>
        <v>1.2078</v>
      </c>
      <c r="H34" s="28">
        <f t="shared" si="2"/>
        <v>0</v>
      </c>
    </row>
    <row r="35" spans="1:8" x14ac:dyDescent="0.25">
      <c r="A35" s="5" t="s">
        <v>63</v>
      </c>
      <c r="B35" s="5" t="s">
        <v>34</v>
      </c>
      <c r="C35" s="8" t="s">
        <v>24</v>
      </c>
      <c r="D35" s="18" t="s">
        <v>129</v>
      </c>
      <c r="E35" s="11">
        <v>1.43</v>
      </c>
      <c r="F35" s="13">
        <f t="shared" si="0"/>
        <v>8.58</v>
      </c>
      <c r="G35" s="13">
        <f t="shared" si="1"/>
        <v>1.7445999999999999</v>
      </c>
      <c r="H35" s="28">
        <f t="shared" si="2"/>
        <v>10.467599999999999</v>
      </c>
    </row>
    <row r="36" spans="1:8" x14ac:dyDescent="0.25">
      <c r="A36" s="7" t="s">
        <v>64</v>
      </c>
      <c r="B36" s="5" t="s">
        <v>34</v>
      </c>
      <c r="C36" s="8" t="s">
        <v>24</v>
      </c>
      <c r="D36" s="18"/>
      <c r="E36" s="11">
        <v>3.2</v>
      </c>
      <c r="F36" s="13">
        <f t="shared" si="0"/>
        <v>0</v>
      </c>
      <c r="G36" s="13">
        <f t="shared" si="1"/>
        <v>3.9039999999999999</v>
      </c>
      <c r="H36" s="28">
        <f t="shared" si="2"/>
        <v>0</v>
      </c>
    </row>
    <row r="37" spans="1:8" x14ac:dyDescent="0.25">
      <c r="A37" s="7" t="s">
        <v>65</v>
      </c>
      <c r="B37" s="5" t="s">
        <v>34</v>
      </c>
      <c r="C37" s="8" t="s">
        <v>24</v>
      </c>
      <c r="D37" s="19"/>
      <c r="E37" s="11">
        <v>1.01</v>
      </c>
      <c r="F37" s="13">
        <f t="shared" si="0"/>
        <v>0</v>
      </c>
      <c r="G37" s="13">
        <f t="shared" si="1"/>
        <v>1.2322</v>
      </c>
      <c r="H37" s="28">
        <f t="shared" si="2"/>
        <v>0</v>
      </c>
    </row>
    <row r="38" spans="1:8" x14ac:dyDescent="0.25">
      <c r="A38" s="20" t="s">
        <v>66</v>
      </c>
      <c r="B38" s="5" t="s">
        <v>34</v>
      </c>
      <c r="C38" s="8" t="s">
        <v>24</v>
      </c>
      <c r="D38" s="18"/>
      <c r="E38" s="11">
        <v>4.3209999999999997</v>
      </c>
      <c r="F38" s="13">
        <f t="shared" si="0"/>
        <v>0</v>
      </c>
      <c r="G38" s="13">
        <f t="shared" si="1"/>
        <v>5.2716199999999995</v>
      </c>
      <c r="H38" s="28">
        <f t="shared" si="2"/>
        <v>0</v>
      </c>
    </row>
    <row r="39" spans="1:8" x14ac:dyDescent="0.25">
      <c r="A39" s="20" t="s">
        <v>67</v>
      </c>
      <c r="B39" s="5" t="s">
        <v>68</v>
      </c>
      <c r="C39" s="8" t="s">
        <v>24</v>
      </c>
      <c r="D39" s="17"/>
      <c r="E39" s="11">
        <v>0.78</v>
      </c>
      <c r="F39" s="13">
        <f t="shared" si="0"/>
        <v>0</v>
      </c>
      <c r="G39" s="13">
        <f t="shared" si="1"/>
        <v>0.9516</v>
      </c>
      <c r="H39" s="28">
        <f t="shared" si="2"/>
        <v>0</v>
      </c>
    </row>
    <row r="40" spans="1:8" x14ac:dyDescent="0.25">
      <c r="A40" s="5" t="s">
        <v>69</v>
      </c>
      <c r="B40" s="5" t="s">
        <v>34</v>
      </c>
      <c r="C40" s="8" t="s">
        <v>24</v>
      </c>
      <c r="D40" s="17"/>
      <c r="E40" s="11">
        <v>0.75</v>
      </c>
      <c r="F40" s="13">
        <f t="shared" si="0"/>
        <v>0</v>
      </c>
      <c r="G40" s="13">
        <f t="shared" si="1"/>
        <v>0.91500000000000004</v>
      </c>
      <c r="H40" s="28">
        <f t="shared" si="2"/>
        <v>0</v>
      </c>
    </row>
    <row r="41" spans="1:8" x14ac:dyDescent="0.25">
      <c r="A41" s="5" t="s">
        <v>70</v>
      </c>
      <c r="B41" s="5" t="s">
        <v>34</v>
      </c>
      <c r="C41" s="8" t="s">
        <v>24</v>
      </c>
      <c r="D41" s="18" t="s">
        <v>126</v>
      </c>
      <c r="E41" s="11">
        <v>1.6</v>
      </c>
      <c r="F41" s="13">
        <f t="shared" si="0"/>
        <v>6.4</v>
      </c>
      <c r="G41" s="13">
        <f t="shared" si="1"/>
        <v>1.952</v>
      </c>
      <c r="H41" s="28">
        <f t="shared" si="2"/>
        <v>7.8079999999999998</v>
      </c>
    </row>
    <row r="42" spans="1:8" x14ac:dyDescent="0.25">
      <c r="A42" s="5" t="s">
        <v>71</v>
      </c>
      <c r="B42" s="5" t="s">
        <v>34</v>
      </c>
      <c r="C42" s="8" t="s">
        <v>24</v>
      </c>
      <c r="D42" s="18"/>
      <c r="E42" s="11">
        <v>7.28</v>
      </c>
      <c r="F42" s="13">
        <f t="shared" si="0"/>
        <v>0</v>
      </c>
      <c r="G42" s="13">
        <f t="shared" si="1"/>
        <v>8.8816000000000006</v>
      </c>
      <c r="H42" s="28">
        <f t="shared" si="2"/>
        <v>0</v>
      </c>
    </row>
    <row r="43" spans="1:8" x14ac:dyDescent="0.25">
      <c r="A43" s="7" t="s">
        <v>72</v>
      </c>
      <c r="B43" s="5" t="s">
        <v>34</v>
      </c>
      <c r="C43" s="8" t="s">
        <v>24</v>
      </c>
      <c r="D43" s="18"/>
      <c r="E43" s="11">
        <v>2.0299999999999998</v>
      </c>
      <c r="F43" s="13">
        <f t="shared" si="0"/>
        <v>0</v>
      </c>
      <c r="G43" s="13">
        <f t="shared" si="1"/>
        <v>2.4765999999999999</v>
      </c>
      <c r="H43" s="28">
        <f t="shared" si="2"/>
        <v>0</v>
      </c>
    </row>
    <row r="44" spans="1:8" x14ac:dyDescent="0.25">
      <c r="A44" s="21" t="s">
        <v>73</v>
      </c>
      <c r="B44" s="5" t="s">
        <v>34</v>
      </c>
      <c r="C44" s="8" t="s">
        <v>24</v>
      </c>
      <c r="D44" s="18"/>
      <c r="E44" s="11">
        <v>4.93</v>
      </c>
      <c r="F44" s="13">
        <f t="shared" si="0"/>
        <v>0</v>
      </c>
      <c r="G44" s="13">
        <f t="shared" si="1"/>
        <v>6.0145999999999997</v>
      </c>
      <c r="H44" s="28">
        <f t="shared" si="2"/>
        <v>0</v>
      </c>
    </row>
    <row r="45" spans="1:8" x14ac:dyDescent="0.25">
      <c r="A45" s="20" t="s">
        <v>74</v>
      </c>
      <c r="B45" s="5" t="s">
        <v>34</v>
      </c>
      <c r="C45" s="8" t="s">
        <v>24</v>
      </c>
      <c r="D45" s="18"/>
      <c r="E45" s="11">
        <v>3.3</v>
      </c>
      <c r="F45" s="13">
        <f t="shared" si="0"/>
        <v>0</v>
      </c>
      <c r="G45" s="13">
        <f t="shared" si="1"/>
        <v>4.0259999999999998</v>
      </c>
      <c r="H45" s="28">
        <f t="shared" si="2"/>
        <v>0</v>
      </c>
    </row>
    <row r="46" spans="1:8" x14ac:dyDescent="0.25">
      <c r="A46" s="20" t="s">
        <v>75</v>
      </c>
      <c r="B46" s="5" t="s">
        <v>34</v>
      </c>
      <c r="C46" s="8" t="s">
        <v>24</v>
      </c>
      <c r="D46" s="16"/>
      <c r="E46" s="11">
        <v>4.32</v>
      </c>
      <c r="F46" s="13">
        <f t="shared" si="0"/>
        <v>0</v>
      </c>
      <c r="G46" s="13">
        <f t="shared" si="1"/>
        <v>5.2704000000000004</v>
      </c>
      <c r="H46" s="28">
        <f t="shared" si="2"/>
        <v>0</v>
      </c>
    </row>
    <row r="47" spans="1:8" x14ac:dyDescent="0.25">
      <c r="A47" s="5" t="s">
        <v>76</v>
      </c>
      <c r="B47" s="5" t="s">
        <v>34</v>
      </c>
      <c r="C47" s="8" t="s">
        <v>24</v>
      </c>
      <c r="D47" s="17"/>
      <c r="E47" s="11">
        <v>2.44</v>
      </c>
      <c r="F47" s="13">
        <f t="shared" si="0"/>
        <v>0</v>
      </c>
      <c r="G47" s="13">
        <f t="shared" si="1"/>
        <v>2.9767999999999999</v>
      </c>
      <c r="H47" s="28">
        <f t="shared" si="2"/>
        <v>0</v>
      </c>
    </row>
    <row r="48" spans="1:8" x14ac:dyDescent="0.25">
      <c r="A48" s="20" t="s">
        <v>77</v>
      </c>
      <c r="B48" s="5" t="s">
        <v>34</v>
      </c>
      <c r="C48" s="8" t="s">
        <v>24</v>
      </c>
      <c r="D48" s="18"/>
      <c r="E48" s="11">
        <v>0.56000000000000005</v>
      </c>
      <c r="F48" s="13">
        <f t="shared" si="0"/>
        <v>0</v>
      </c>
      <c r="G48" s="13">
        <f t="shared" si="1"/>
        <v>0.68320000000000003</v>
      </c>
      <c r="H48" s="28">
        <f t="shared" si="2"/>
        <v>0</v>
      </c>
    </row>
    <row r="49" spans="1:8" x14ac:dyDescent="0.25">
      <c r="A49" s="5" t="s">
        <v>78</v>
      </c>
      <c r="B49" s="5" t="s">
        <v>34</v>
      </c>
      <c r="C49" s="8" t="s">
        <v>24</v>
      </c>
      <c r="D49" s="18"/>
      <c r="E49" s="11">
        <v>1.87</v>
      </c>
      <c r="F49" s="13">
        <f t="shared" si="0"/>
        <v>0</v>
      </c>
      <c r="G49" s="13">
        <f t="shared" si="1"/>
        <v>2.2814000000000001</v>
      </c>
      <c r="H49" s="28">
        <f t="shared" si="2"/>
        <v>0</v>
      </c>
    </row>
    <row r="50" spans="1:8" x14ac:dyDescent="0.25">
      <c r="A50" s="5" t="s">
        <v>122</v>
      </c>
      <c r="B50" s="5" t="s">
        <v>34</v>
      </c>
      <c r="C50" s="8" t="s">
        <v>24</v>
      </c>
      <c r="D50" s="18"/>
      <c r="E50" s="11">
        <v>7.25</v>
      </c>
      <c r="F50" s="13">
        <f t="shared" si="0"/>
        <v>0</v>
      </c>
      <c r="G50" s="13">
        <f t="shared" si="1"/>
        <v>8.8450000000000006</v>
      </c>
      <c r="H50" s="28">
        <f t="shared" si="2"/>
        <v>0</v>
      </c>
    </row>
    <row r="51" spans="1:8" x14ac:dyDescent="0.25">
      <c r="A51" s="5" t="s">
        <v>79</v>
      </c>
      <c r="B51" s="5" t="s">
        <v>80</v>
      </c>
      <c r="C51" s="6" t="s">
        <v>24</v>
      </c>
      <c r="D51" s="16"/>
      <c r="E51" s="11">
        <v>3.43</v>
      </c>
      <c r="F51" s="13">
        <f t="shared" si="0"/>
        <v>0</v>
      </c>
      <c r="G51" s="13">
        <f t="shared" si="1"/>
        <v>4.1846000000000005</v>
      </c>
      <c r="H51" s="28">
        <f t="shared" si="2"/>
        <v>0</v>
      </c>
    </row>
    <row r="52" spans="1:8" x14ac:dyDescent="0.25">
      <c r="A52" s="5" t="s">
        <v>81</v>
      </c>
      <c r="B52" s="5" t="s">
        <v>34</v>
      </c>
      <c r="C52" s="8" t="s">
        <v>24</v>
      </c>
      <c r="D52" s="18"/>
      <c r="E52" s="11">
        <v>20.05</v>
      </c>
      <c r="F52" s="13">
        <f t="shared" si="0"/>
        <v>0</v>
      </c>
      <c r="G52" s="13">
        <f t="shared" si="1"/>
        <v>24.461000000000002</v>
      </c>
      <c r="H52" s="28">
        <f t="shared" si="2"/>
        <v>0</v>
      </c>
    </row>
    <row r="53" spans="1:8" x14ac:dyDescent="0.25">
      <c r="A53" s="5" t="s">
        <v>82</v>
      </c>
      <c r="B53" s="5" t="s">
        <v>34</v>
      </c>
      <c r="C53" s="8" t="s">
        <v>24</v>
      </c>
      <c r="D53" s="17"/>
      <c r="E53" s="11">
        <v>15.61</v>
      </c>
      <c r="F53" s="13">
        <f t="shared" si="0"/>
        <v>0</v>
      </c>
      <c r="G53" s="13">
        <f t="shared" si="1"/>
        <v>19.0442</v>
      </c>
      <c r="H53" s="28">
        <f t="shared" si="2"/>
        <v>0</v>
      </c>
    </row>
    <row r="54" spans="1:8" x14ac:dyDescent="0.25">
      <c r="A54" s="5" t="s">
        <v>83</v>
      </c>
      <c r="B54" s="5" t="s">
        <v>40</v>
      </c>
      <c r="C54" s="8" t="s">
        <v>24</v>
      </c>
      <c r="D54" s="16" t="s">
        <v>134</v>
      </c>
      <c r="E54" s="11">
        <v>42.74</v>
      </c>
      <c r="F54" s="13">
        <f t="shared" si="0"/>
        <v>128.22</v>
      </c>
      <c r="G54" s="13">
        <f t="shared" si="1"/>
        <v>52.142800000000001</v>
      </c>
      <c r="H54" s="28">
        <f t="shared" si="2"/>
        <v>156.42840000000001</v>
      </c>
    </row>
    <row r="55" spans="1:8" x14ac:dyDescent="0.25">
      <c r="A55" s="5" t="s">
        <v>84</v>
      </c>
      <c r="B55" s="7" t="s">
        <v>85</v>
      </c>
      <c r="C55" s="6" t="s">
        <v>10</v>
      </c>
      <c r="D55" s="18"/>
      <c r="E55" s="11">
        <v>1.36</v>
      </c>
      <c r="F55" s="13">
        <f t="shared" si="0"/>
        <v>0</v>
      </c>
      <c r="G55" s="13">
        <f t="shared" si="1"/>
        <v>1.6592</v>
      </c>
      <c r="H55" s="28">
        <f t="shared" si="2"/>
        <v>0</v>
      </c>
    </row>
    <row r="56" spans="1:8" x14ac:dyDescent="0.25">
      <c r="A56" s="5" t="s">
        <v>121</v>
      </c>
      <c r="B56" s="5" t="s">
        <v>34</v>
      </c>
      <c r="C56" s="8" t="s">
        <v>24</v>
      </c>
      <c r="D56" s="18"/>
      <c r="E56" s="11">
        <v>0.96</v>
      </c>
      <c r="F56" s="13">
        <f t="shared" si="0"/>
        <v>0</v>
      </c>
      <c r="G56" s="13">
        <f t="shared" si="1"/>
        <v>1.1712</v>
      </c>
      <c r="H56" s="28">
        <f t="shared" si="2"/>
        <v>0</v>
      </c>
    </row>
    <row r="57" spans="1:8" x14ac:dyDescent="0.25">
      <c r="A57" s="5" t="s">
        <v>86</v>
      </c>
      <c r="B57" s="7" t="s">
        <v>87</v>
      </c>
      <c r="C57" s="6" t="s">
        <v>10</v>
      </c>
      <c r="D57" s="16"/>
      <c r="E57" s="11">
        <v>1.25</v>
      </c>
      <c r="F57" s="13">
        <f t="shared" si="0"/>
        <v>0</v>
      </c>
      <c r="G57" s="13">
        <f>E57*1.1</f>
        <v>1.375</v>
      </c>
      <c r="H57" s="28">
        <f t="shared" si="2"/>
        <v>0</v>
      </c>
    </row>
    <row r="58" spans="1:8" x14ac:dyDescent="0.25">
      <c r="A58" s="5" t="s">
        <v>88</v>
      </c>
      <c r="B58" s="20" t="s">
        <v>89</v>
      </c>
      <c r="C58" s="35" t="s">
        <v>10</v>
      </c>
      <c r="D58" s="18" t="s">
        <v>120</v>
      </c>
      <c r="E58" s="11">
        <v>16.899999999999999</v>
      </c>
      <c r="F58" s="13">
        <f t="shared" si="0"/>
        <v>169</v>
      </c>
      <c r="G58" s="13">
        <f t="shared" si="1"/>
        <v>20.617999999999999</v>
      </c>
      <c r="H58" s="28">
        <f t="shared" si="2"/>
        <v>206.17999999999998</v>
      </c>
    </row>
    <row r="59" spans="1:8" x14ac:dyDescent="0.25">
      <c r="A59" s="5" t="s">
        <v>90</v>
      </c>
      <c r="B59" s="5" t="s">
        <v>56</v>
      </c>
      <c r="C59" s="8" t="s">
        <v>24</v>
      </c>
      <c r="D59" s="18" t="s">
        <v>126</v>
      </c>
      <c r="E59" s="11">
        <v>6.28</v>
      </c>
      <c r="F59" s="13">
        <f t="shared" si="0"/>
        <v>25.12</v>
      </c>
      <c r="G59" s="13">
        <f t="shared" si="1"/>
        <v>7.6616</v>
      </c>
      <c r="H59" s="28">
        <f t="shared" si="2"/>
        <v>30.6464</v>
      </c>
    </row>
    <row r="60" spans="1:8" x14ac:dyDescent="0.25">
      <c r="A60" s="5" t="s">
        <v>91</v>
      </c>
      <c r="B60" s="5" t="s">
        <v>92</v>
      </c>
      <c r="C60" s="6" t="s">
        <v>24</v>
      </c>
      <c r="D60" s="18" t="s">
        <v>124</v>
      </c>
      <c r="E60" s="11">
        <v>4.17</v>
      </c>
      <c r="F60" s="13">
        <f t="shared" si="0"/>
        <v>33.36</v>
      </c>
      <c r="G60" s="13">
        <f t="shared" si="1"/>
        <v>5.0873999999999997</v>
      </c>
      <c r="H60" s="28">
        <f t="shared" si="2"/>
        <v>40.699199999999998</v>
      </c>
    </row>
    <row r="61" spans="1:8" x14ac:dyDescent="0.25">
      <c r="A61" s="7" t="s">
        <v>93</v>
      </c>
      <c r="B61" s="5" t="s">
        <v>34</v>
      </c>
      <c r="C61" s="6" t="s">
        <v>24</v>
      </c>
      <c r="D61" s="18"/>
      <c r="E61" s="11">
        <v>1.6</v>
      </c>
      <c r="F61" s="13">
        <f t="shared" si="0"/>
        <v>0</v>
      </c>
      <c r="G61" s="13">
        <f t="shared" si="1"/>
        <v>1.952</v>
      </c>
      <c r="H61" s="28">
        <f t="shared" si="2"/>
        <v>0</v>
      </c>
    </row>
    <row r="62" spans="1:8" x14ac:dyDescent="0.25">
      <c r="A62" s="5" t="s">
        <v>94</v>
      </c>
      <c r="B62" s="5" t="s">
        <v>34</v>
      </c>
      <c r="C62" s="6" t="s">
        <v>24</v>
      </c>
      <c r="D62" s="18"/>
      <c r="E62" s="11">
        <v>2</v>
      </c>
      <c r="F62" s="13">
        <f t="shared" si="0"/>
        <v>0</v>
      </c>
      <c r="G62" s="13">
        <f t="shared" si="1"/>
        <v>2.44</v>
      </c>
      <c r="H62" s="28">
        <f t="shared" si="2"/>
        <v>0</v>
      </c>
    </row>
    <row r="63" spans="1:8" x14ac:dyDescent="0.25">
      <c r="A63" s="5" t="s">
        <v>95</v>
      </c>
      <c r="B63" s="5" t="s">
        <v>119</v>
      </c>
      <c r="C63" s="6" t="s">
        <v>10</v>
      </c>
      <c r="D63" s="18" t="s">
        <v>138</v>
      </c>
      <c r="E63" s="11">
        <v>3.09</v>
      </c>
      <c r="F63" s="13">
        <f t="shared" si="0"/>
        <v>123.6</v>
      </c>
      <c r="G63" s="13">
        <f t="shared" si="1"/>
        <v>3.7697999999999996</v>
      </c>
      <c r="H63" s="28">
        <f t="shared" si="2"/>
        <v>150.79199999999997</v>
      </c>
    </row>
    <row r="64" spans="1:8" x14ac:dyDescent="0.25">
      <c r="A64" s="5" t="s">
        <v>96</v>
      </c>
      <c r="B64" s="5" t="s">
        <v>28</v>
      </c>
      <c r="C64" s="6" t="s">
        <v>10</v>
      </c>
      <c r="D64" s="18" t="s">
        <v>134</v>
      </c>
      <c r="E64" s="11">
        <v>2.41</v>
      </c>
      <c r="F64" s="13">
        <f t="shared" si="0"/>
        <v>7.23</v>
      </c>
      <c r="G64" s="13">
        <f t="shared" si="1"/>
        <v>2.9401999999999999</v>
      </c>
      <c r="H64" s="28">
        <f t="shared" si="2"/>
        <v>8.8205999999999989</v>
      </c>
    </row>
    <row r="65" spans="1:8" x14ac:dyDescent="0.25">
      <c r="A65" s="5" t="s">
        <v>139</v>
      </c>
      <c r="B65" s="5" t="s">
        <v>28</v>
      </c>
      <c r="C65" s="6" t="s">
        <v>10</v>
      </c>
      <c r="D65" s="18" t="s">
        <v>129</v>
      </c>
      <c r="E65" s="11">
        <v>2.41</v>
      </c>
      <c r="F65" s="13">
        <f t="shared" si="0"/>
        <v>14.46</v>
      </c>
      <c r="G65" s="13">
        <f t="shared" ref="G65" si="3">E65*1.22</f>
        <v>2.9401999999999999</v>
      </c>
      <c r="H65" s="28">
        <f t="shared" si="2"/>
        <v>17.641199999999998</v>
      </c>
    </row>
    <row r="66" spans="1:8" x14ac:dyDescent="0.25">
      <c r="A66" s="5" t="s">
        <v>97</v>
      </c>
      <c r="B66" s="5" t="s">
        <v>98</v>
      </c>
      <c r="C66" s="6" t="s">
        <v>24</v>
      </c>
      <c r="D66" s="18"/>
      <c r="E66" s="11">
        <v>0.66</v>
      </c>
      <c r="F66" s="13">
        <f t="shared" si="0"/>
        <v>0</v>
      </c>
      <c r="G66" s="13">
        <f t="shared" si="1"/>
        <v>0.80520000000000003</v>
      </c>
      <c r="H66" s="28">
        <f t="shared" si="2"/>
        <v>0</v>
      </c>
    </row>
    <row r="67" spans="1:8" x14ac:dyDescent="0.25">
      <c r="A67" s="5" t="s">
        <v>99</v>
      </c>
      <c r="B67" s="5" t="s">
        <v>98</v>
      </c>
      <c r="C67" s="6" t="s">
        <v>24</v>
      </c>
      <c r="D67" s="16"/>
      <c r="E67" s="11">
        <v>7.68</v>
      </c>
      <c r="F67" s="13">
        <f t="shared" si="0"/>
        <v>0</v>
      </c>
      <c r="G67" s="13">
        <f t="shared" si="1"/>
        <v>9.3696000000000002</v>
      </c>
      <c r="H67" s="28">
        <f t="shared" si="2"/>
        <v>0</v>
      </c>
    </row>
    <row r="68" spans="1:8" x14ac:dyDescent="0.25">
      <c r="A68" s="7" t="s">
        <v>100</v>
      </c>
      <c r="B68" s="5" t="s">
        <v>34</v>
      </c>
      <c r="C68" s="6" t="s">
        <v>24</v>
      </c>
      <c r="D68" s="18" t="s">
        <v>135</v>
      </c>
      <c r="E68" s="11">
        <v>1.45</v>
      </c>
      <c r="F68" s="13">
        <f t="shared" ref="F68:F79" si="4">(D68*E68)</f>
        <v>29</v>
      </c>
      <c r="G68" s="13">
        <f t="shared" si="1"/>
        <v>1.7689999999999999</v>
      </c>
      <c r="H68" s="28">
        <f t="shared" ref="H68:H79" si="5">(D68*G68)</f>
        <v>35.379999999999995</v>
      </c>
    </row>
    <row r="69" spans="1:8" x14ac:dyDescent="0.25">
      <c r="A69" s="5" t="s">
        <v>101</v>
      </c>
      <c r="B69" s="5" t="s">
        <v>118</v>
      </c>
      <c r="C69" s="6" t="s">
        <v>10</v>
      </c>
      <c r="D69" s="18"/>
      <c r="E69" s="11">
        <v>0.4</v>
      </c>
      <c r="F69" s="13">
        <f t="shared" si="4"/>
        <v>0</v>
      </c>
      <c r="G69" s="13">
        <f t="shared" ref="G69:G79" si="6">E69*1.22</f>
        <v>0.48799999999999999</v>
      </c>
      <c r="H69" s="28">
        <f t="shared" si="5"/>
        <v>0</v>
      </c>
    </row>
    <row r="70" spans="1:8" x14ac:dyDescent="0.25">
      <c r="A70" s="5" t="s">
        <v>102</v>
      </c>
      <c r="B70" s="5" t="s">
        <v>98</v>
      </c>
      <c r="C70" s="6" t="s">
        <v>24</v>
      </c>
      <c r="D70" s="18"/>
      <c r="E70" s="11">
        <v>11.39</v>
      </c>
      <c r="F70" s="13">
        <f t="shared" si="4"/>
        <v>0</v>
      </c>
      <c r="G70" s="13">
        <f t="shared" si="6"/>
        <v>13.895800000000001</v>
      </c>
      <c r="H70" s="28">
        <f t="shared" si="5"/>
        <v>0</v>
      </c>
    </row>
    <row r="71" spans="1:8" x14ac:dyDescent="0.25">
      <c r="A71" s="5" t="s">
        <v>103</v>
      </c>
      <c r="B71" s="5" t="s">
        <v>104</v>
      </c>
      <c r="C71" s="6" t="s">
        <v>13</v>
      </c>
      <c r="D71" s="22" t="s">
        <v>131</v>
      </c>
      <c r="E71" s="11">
        <v>26.45</v>
      </c>
      <c r="F71" s="13">
        <f t="shared" si="4"/>
        <v>396.75</v>
      </c>
      <c r="G71" s="13">
        <f t="shared" si="6"/>
        <v>32.268999999999998</v>
      </c>
      <c r="H71" s="28">
        <f t="shared" si="5"/>
        <v>484.03499999999997</v>
      </c>
    </row>
    <row r="72" spans="1:8" x14ac:dyDescent="0.25">
      <c r="A72" s="5" t="s">
        <v>105</v>
      </c>
      <c r="B72" s="20" t="s">
        <v>116</v>
      </c>
      <c r="C72" s="6" t="s">
        <v>10</v>
      </c>
      <c r="D72" s="18"/>
      <c r="E72" s="11">
        <v>15.88</v>
      </c>
      <c r="F72" s="13">
        <f t="shared" si="4"/>
        <v>0</v>
      </c>
      <c r="G72" s="13">
        <f t="shared" si="6"/>
        <v>19.3736</v>
      </c>
      <c r="H72" s="28">
        <f t="shared" si="5"/>
        <v>0</v>
      </c>
    </row>
    <row r="73" spans="1:8" x14ac:dyDescent="0.25">
      <c r="A73" s="10" t="s">
        <v>106</v>
      </c>
      <c r="B73" s="5" t="s">
        <v>107</v>
      </c>
      <c r="C73" s="6" t="s">
        <v>24</v>
      </c>
      <c r="D73" s="18" t="s">
        <v>140</v>
      </c>
      <c r="E73" s="11">
        <v>1.79</v>
      </c>
      <c r="F73" s="13">
        <f t="shared" si="4"/>
        <v>107.4</v>
      </c>
      <c r="G73" s="13">
        <f t="shared" si="6"/>
        <v>2.1838000000000002</v>
      </c>
      <c r="H73" s="28">
        <f t="shared" si="5"/>
        <v>131.02800000000002</v>
      </c>
    </row>
    <row r="74" spans="1:8" x14ac:dyDescent="0.25">
      <c r="A74" s="10" t="s">
        <v>108</v>
      </c>
      <c r="B74" s="5" t="s">
        <v>117</v>
      </c>
      <c r="C74" s="6" t="s">
        <v>24</v>
      </c>
      <c r="D74" s="18"/>
      <c r="E74" s="11">
        <v>12.45</v>
      </c>
      <c r="F74" s="13">
        <f t="shared" si="4"/>
        <v>0</v>
      </c>
      <c r="G74" s="13">
        <f t="shared" si="6"/>
        <v>15.188999999999998</v>
      </c>
      <c r="H74" s="28">
        <f t="shared" si="5"/>
        <v>0</v>
      </c>
    </row>
    <row r="75" spans="1:8" x14ac:dyDescent="0.25">
      <c r="A75" s="10" t="s">
        <v>109</v>
      </c>
      <c r="B75" s="5" t="s">
        <v>115</v>
      </c>
      <c r="C75" s="6" t="s">
        <v>24</v>
      </c>
      <c r="D75" s="18"/>
      <c r="E75" s="11">
        <v>2.96</v>
      </c>
      <c r="F75" s="13">
        <f t="shared" si="4"/>
        <v>0</v>
      </c>
      <c r="G75" s="13">
        <f t="shared" si="6"/>
        <v>3.6111999999999997</v>
      </c>
      <c r="H75" s="28">
        <f t="shared" si="5"/>
        <v>0</v>
      </c>
    </row>
    <row r="76" spans="1:8" x14ac:dyDescent="0.25">
      <c r="A76" s="10" t="s">
        <v>110</v>
      </c>
      <c r="B76" s="5"/>
      <c r="C76" s="6" t="s">
        <v>24</v>
      </c>
      <c r="D76" s="18"/>
      <c r="E76" s="11">
        <v>4.88</v>
      </c>
      <c r="F76" s="13">
        <f t="shared" si="4"/>
        <v>0</v>
      </c>
      <c r="G76" s="13">
        <f t="shared" si="6"/>
        <v>5.9535999999999998</v>
      </c>
      <c r="H76" s="28">
        <f t="shared" si="5"/>
        <v>0</v>
      </c>
    </row>
    <row r="77" spans="1:8" x14ac:dyDescent="0.25">
      <c r="A77" s="10" t="s">
        <v>111</v>
      </c>
      <c r="B77" s="5"/>
      <c r="C77" s="6" t="s">
        <v>10</v>
      </c>
      <c r="D77" s="18"/>
      <c r="E77" s="11">
        <v>0.4</v>
      </c>
      <c r="F77" s="13">
        <f t="shared" si="4"/>
        <v>0</v>
      </c>
      <c r="G77" s="13">
        <f t="shared" si="6"/>
        <v>0.48799999999999999</v>
      </c>
      <c r="H77" s="28">
        <f t="shared" si="5"/>
        <v>0</v>
      </c>
    </row>
    <row r="78" spans="1:8" x14ac:dyDescent="0.25">
      <c r="A78" s="10" t="s">
        <v>112</v>
      </c>
      <c r="B78" s="5"/>
      <c r="C78" s="6" t="s">
        <v>24</v>
      </c>
      <c r="D78" s="18"/>
      <c r="E78" s="11">
        <v>1.79</v>
      </c>
      <c r="F78" s="13">
        <f t="shared" si="4"/>
        <v>0</v>
      </c>
      <c r="G78" s="13">
        <f t="shared" si="6"/>
        <v>2.1838000000000002</v>
      </c>
      <c r="H78" s="28">
        <f t="shared" si="5"/>
        <v>0</v>
      </c>
    </row>
    <row r="79" spans="1:8" x14ac:dyDescent="0.25">
      <c r="A79" s="10" t="s">
        <v>114</v>
      </c>
      <c r="B79" s="5"/>
      <c r="C79" s="6"/>
      <c r="D79" s="18"/>
      <c r="E79" s="11">
        <v>65.2</v>
      </c>
      <c r="F79" s="13">
        <f t="shared" si="4"/>
        <v>0</v>
      </c>
      <c r="G79" s="13">
        <f t="shared" si="6"/>
        <v>79.543999999999997</v>
      </c>
      <c r="H79" s="28">
        <f t="shared" si="5"/>
        <v>0</v>
      </c>
    </row>
    <row r="80" spans="1:8" x14ac:dyDescent="0.25">
      <c r="A80" s="23" t="s">
        <v>113</v>
      </c>
      <c r="B80" s="4"/>
      <c r="C80" s="4"/>
      <c r="D80" s="19"/>
      <c r="E80" s="32"/>
      <c r="F80" s="31">
        <f>SUM(F3:F79)</f>
        <v>2056.8599999999997</v>
      </c>
      <c r="G80" s="15"/>
      <c r="H80" s="33">
        <f>SUM(H3:H79)</f>
        <v>2508.3900000000003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opLeftCell="A61" workbookViewId="0">
      <selection activeCell="G13" sqref="G13"/>
    </sheetView>
  </sheetViews>
  <sheetFormatPr defaultRowHeight="15" x14ac:dyDescent="0.25"/>
  <cols>
    <col min="1" max="1" width="43.42578125" bestFit="1" customWidth="1"/>
    <col min="2" max="2" width="13.28515625" bestFit="1" customWidth="1"/>
    <col min="7" max="7" width="13.28515625" bestFit="1" customWidth="1"/>
  </cols>
  <sheetData>
    <row r="1" spans="1:8" ht="15.75" x14ac:dyDescent="0.25">
      <c r="A1" s="37" t="s">
        <v>143</v>
      </c>
      <c r="B1" s="38"/>
      <c r="C1" s="38"/>
      <c r="D1" s="38"/>
      <c r="E1" s="38"/>
      <c r="F1" s="38"/>
      <c r="G1" s="38"/>
      <c r="H1" s="39"/>
    </row>
    <row r="2" spans="1:8" ht="36.75" x14ac:dyDescent="0.25">
      <c r="A2" s="3" t="s">
        <v>0</v>
      </c>
      <c r="B2" s="3" t="s">
        <v>1</v>
      </c>
      <c r="C2" s="14" t="s">
        <v>2</v>
      </c>
      <c r="D2" s="14" t="s">
        <v>3</v>
      </c>
      <c r="E2" s="3" t="s">
        <v>4</v>
      </c>
      <c r="F2" s="27" t="s">
        <v>5</v>
      </c>
      <c r="G2" s="3" t="s">
        <v>6</v>
      </c>
      <c r="H2" s="27" t="s">
        <v>7</v>
      </c>
    </row>
    <row r="3" spans="1:8" x14ac:dyDescent="0.25">
      <c r="A3" s="5" t="s">
        <v>8</v>
      </c>
      <c r="B3" s="7" t="s">
        <v>9</v>
      </c>
      <c r="C3" s="25" t="s">
        <v>10</v>
      </c>
      <c r="D3" s="18" t="s">
        <v>120</v>
      </c>
      <c r="E3" s="11">
        <v>5</v>
      </c>
      <c r="F3" s="13">
        <f>(D3*E3)</f>
        <v>50</v>
      </c>
      <c r="G3" s="13">
        <f>E3*1.22</f>
        <v>6.1</v>
      </c>
      <c r="H3" s="28">
        <f>(D3*G3)</f>
        <v>61</v>
      </c>
    </row>
    <row r="4" spans="1:8" x14ac:dyDescent="0.25">
      <c r="A4" s="5" t="s">
        <v>11</v>
      </c>
      <c r="B4" s="7" t="s">
        <v>12</v>
      </c>
      <c r="C4" s="6" t="s">
        <v>13</v>
      </c>
      <c r="D4" s="18" t="s">
        <v>129</v>
      </c>
      <c r="E4" s="11">
        <v>21.75</v>
      </c>
      <c r="F4" s="13">
        <f t="shared" ref="F4:F67" si="0">(D4*E4)</f>
        <v>130.5</v>
      </c>
      <c r="G4" s="13">
        <f t="shared" ref="G4:G67" si="1">E4*1.22</f>
        <v>26.535</v>
      </c>
      <c r="H4" s="28">
        <f t="shared" ref="H4:H67" si="2">(D4*G4)</f>
        <v>159.21</v>
      </c>
    </row>
    <row r="5" spans="1:8" x14ac:dyDescent="0.25">
      <c r="A5" s="5" t="s">
        <v>14</v>
      </c>
      <c r="B5" s="5" t="s">
        <v>15</v>
      </c>
      <c r="C5" s="6" t="s">
        <v>13</v>
      </c>
      <c r="D5" s="18" t="s">
        <v>128</v>
      </c>
      <c r="E5" s="11">
        <v>24.08</v>
      </c>
      <c r="F5" s="13">
        <f t="shared" si="0"/>
        <v>48.16</v>
      </c>
      <c r="G5" s="13">
        <f t="shared" si="1"/>
        <v>29.377599999999997</v>
      </c>
      <c r="H5" s="28">
        <f t="shared" si="2"/>
        <v>58.755199999999995</v>
      </c>
    </row>
    <row r="6" spans="1:8" x14ac:dyDescent="0.25">
      <c r="A6" s="20" t="s">
        <v>16</v>
      </c>
      <c r="B6" s="5" t="s">
        <v>17</v>
      </c>
      <c r="C6" s="6" t="s">
        <v>10</v>
      </c>
      <c r="D6" s="18" t="s">
        <v>120</v>
      </c>
      <c r="E6" s="12">
        <v>6.84</v>
      </c>
      <c r="F6" s="13">
        <f t="shared" si="0"/>
        <v>68.400000000000006</v>
      </c>
      <c r="G6" s="13">
        <f t="shared" si="1"/>
        <v>8.3447999999999993</v>
      </c>
      <c r="H6" s="28">
        <f t="shared" si="2"/>
        <v>83.447999999999993</v>
      </c>
    </row>
    <row r="7" spans="1:8" x14ac:dyDescent="0.25">
      <c r="A7" s="20" t="s">
        <v>18</v>
      </c>
      <c r="B7" s="5" t="s">
        <v>19</v>
      </c>
      <c r="C7" s="6" t="s">
        <v>10</v>
      </c>
      <c r="D7" s="18" t="s">
        <v>120</v>
      </c>
      <c r="E7" s="11">
        <v>0.83</v>
      </c>
      <c r="F7" s="13">
        <f t="shared" si="0"/>
        <v>8.2999999999999989</v>
      </c>
      <c r="G7" s="13">
        <f t="shared" si="1"/>
        <v>1.0125999999999999</v>
      </c>
      <c r="H7" s="28">
        <f t="shared" si="2"/>
        <v>10.125999999999999</v>
      </c>
    </row>
    <row r="8" spans="1:8" x14ac:dyDescent="0.25">
      <c r="A8" s="20" t="s">
        <v>20</v>
      </c>
      <c r="B8" s="5" t="s">
        <v>21</v>
      </c>
      <c r="C8" s="6" t="s">
        <v>10</v>
      </c>
      <c r="D8" s="18"/>
      <c r="E8" s="11">
        <v>1.03</v>
      </c>
      <c r="F8" s="13">
        <f t="shared" si="0"/>
        <v>0</v>
      </c>
      <c r="G8" s="13">
        <f t="shared" si="1"/>
        <v>1.2565999999999999</v>
      </c>
      <c r="H8" s="28">
        <f t="shared" si="2"/>
        <v>0</v>
      </c>
    </row>
    <row r="9" spans="1:8" x14ac:dyDescent="0.25">
      <c r="A9" s="5" t="s">
        <v>22</v>
      </c>
      <c r="B9" s="5" t="s">
        <v>23</v>
      </c>
      <c r="C9" s="6" t="s">
        <v>24</v>
      </c>
      <c r="D9" s="17"/>
      <c r="E9" s="11">
        <v>0.76</v>
      </c>
      <c r="F9" s="13">
        <f t="shared" si="0"/>
        <v>0</v>
      </c>
      <c r="G9" s="13">
        <f t="shared" si="1"/>
        <v>0.92720000000000002</v>
      </c>
      <c r="H9" s="28">
        <f t="shared" si="2"/>
        <v>0</v>
      </c>
    </row>
    <row r="10" spans="1:8" x14ac:dyDescent="0.25">
      <c r="A10" s="5" t="s">
        <v>25</v>
      </c>
      <c r="B10" s="5" t="s">
        <v>23</v>
      </c>
      <c r="C10" s="6" t="s">
        <v>24</v>
      </c>
      <c r="D10" s="17"/>
      <c r="E10" s="11">
        <v>0.76</v>
      </c>
      <c r="F10" s="13">
        <f t="shared" si="0"/>
        <v>0</v>
      </c>
      <c r="G10" s="13">
        <f t="shared" si="1"/>
        <v>0.92720000000000002</v>
      </c>
      <c r="H10" s="28">
        <f t="shared" si="2"/>
        <v>0</v>
      </c>
    </row>
    <row r="11" spans="1:8" x14ac:dyDescent="0.25">
      <c r="A11" s="5" t="s">
        <v>26</v>
      </c>
      <c r="B11" s="5" t="s">
        <v>23</v>
      </c>
      <c r="C11" s="6" t="s">
        <v>24</v>
      </c>
      <c r="D11" s="18"/>
      <c r="E11" s="11">
        <v>0.76</v>
      </c>
      <c r="F11" s="13">
        <f t="shared" si="0"/>
        <v>0</v>
      </c>
      <c r="G11" s="13">
        <f t="shared" si="1"/>
        <v>0.92720000000000002</v>
      </c>
      <c r="H11" s="28">
        <f t="shared" si="2"/>
        <v>0</v>
      </c>
    </row>
    <row r="12" spans="1:8" x14ac:dyDescent="0.25">
      <c r="A12" s="5" t="s">
        <v>27</v>
      </c>
      <c r="B12" s="5" t="s">
        <v>28</v>
      </c>
      <c r="C12" s="6" t="s">
        <v>10</v>
      </c>
      <c r="D12" s="18"/>
      <c r="E12" s="11">
        <v>2.88</v>
      </c>
      <c r="F12" s="13">
        <f t="shared" si="0"/>
        <v>0</v>
      </c>
      <c r="G12" s="13">
        <f>E12*1.05</f>
        <v>3.024</v>
      </c>
      <c r="H12" s="28">
        <f t="shared" si="2"/>
        <v>0</v>
      </c>
    </row>
    <row r="13" spans="1:8" x14ac:dyDescent="0.25">
      <c r="A13" s="20" t="s">
        <v>29</v>
      </c>
      <c r="B13" s="5" t="s">
        <v>30</v>
      </c>
      <c r="C13" s="6" t="s">
        <v>10</v>
      </c>
      <c r="D13" s="18"/>
      <c r="E13" s="11">
        <v>0.5</v>
      </c>
      <c r="F13" s="13">
        <f t="shared" si="0"/>
        <v>0</v>
      </c>
      <c r="G13" s="13">
        <f t="shared" si="1"/>
        <v>0.61</v>
      </c>
      <c r="H13" s="28">
        <f t="shared" si="2"/>
        <v>0</v>
      </c>
    </row>
    <row r="14" spans="1:8" x14ac:dyDescent="0.25">
      <c r="A14" s="7" t="s">
        <v>31</v>
      </c>
      <c r="B14" s="5" t="s">
        <v>32</v>
      </c>
      <c r="C14" s="6" t="s">
        <v>10</v>
      </c>
      <c r="D14" s="18" t="s">
        <v>128</v>
      </c>
      <c r="E14" s="11">
        <v>1.79</v>
      </c>
      <c r="F14" s="13">
        <f t="shared" si="0"/>
        <v>3.58</v>
      </c>
      <c r="G14" s="13">
        <f t="shared" si="1"/>
        <v>2.1838000000000002</v>
      </c>
      <c r="H14" s="28">
        <f t="shared" si="2"/>
        <v>4.3676000000000004</v>
      </c>
    </row>
    <row r="15" spans="1:8" x14ac:dyDescent="0.25">
      <c r="A15" s="5" t="s">
        <v>33</v>
      </c>
      <c r="B15" s="5" t="s">
        <v>34</v>
      </c>
      <c r="C15" s="6" t="s">
        <v>24</v>
      </c>
      <c r="D15" s="18"/>
      <c r="E15" s="11">
        <v>0.73</v>
      </c>
      <c r="F15" s="13">
        <f t="shared" si="0"/>
        <v>0</v>
      </c>
      <c r="G15" s="13">
        <f t="shared" si="1"/>
        <v>0.89059999999999995</v>
      </c>
      <c r="H15" s="28">
        <f t="shared" si="2"/>
        <v>0</v>
      </c>
    </row>
    <row r="16" spans="1:8" x14ac:dyDescent="0.25">
      <c r="A16" s="20" t="s">
        <v>35</v>
      </c>
      <c r="B16" s="5" t="s">
        <v>34</v>
      </c>
      <c r="C16" s="8" t="s">
        <v>24</v>
      </c>
      <c r="D16" s="18"/>
      <c r="E16" s="11">
        <v>0.53</v>
      </c>
      <c r="F16" s="13">
        <f t="shared" si="0"/>
        <v>0</v>
      </c>
      <c r="G16" s="13">
        <f t="shared" si="1"/>
        <v>0.64660000000000006</v>
      </c>
      <c r="H16" s="28">
        <f t="shared" si="2"/>
        <v>0</v>
      </c>
    </row>
    <row r="17" spans="1:8" x14ac:dyDescent="0.25">
      <c r="A17" s="9" t="s">
        <v>36</v>
      </c>
      <c r="B17" s="7" t="s">
        <v>37</v>
      </c>
      <c r="C17" s="8" t="s">
        <v>24</v>
      </c>
      <c r="D17" s="18"/>
      <c r="E17" s="11">
        <v>3.09</v>
      </c>
      <c r="F17" s="13">
        <f t="shared" si="0"/>
        <v>0</v>
      </c>
      <c r="G17" s="13">
        <f t="shared" si="1"/>
        <v>3.7697999999999996</v>
      </c>
      <c r="H17" s="28">
        <f t="shared" si="2"/>
        <v>0</v>
      </c>
    </row>
    <row r="18" spans="1:8" x14ac:dyDescent="0.25">
      <c r="A18" s="9" t="s">
        <v>38</v>
      </c>
      <c r="B18" s="5" t="s">
        <v>123</v>
      </c>
      <c r="C18" s="8" t="s">
        <v>10</v>
      </c>
      <c r="D18" s="17"/>
      <c r="E18" s="11">
        <v>12.17</v>
      </c>
      <c r="F18" s="13">
        <f t="shared" si="0"/>
        <v>0</v>
      </c>
      <c r="G18" s="13">
        <f t="shared" si="1"/>
        <v>14.8474</v>
      </c>
      <c r="H18" s="28">
        <f t="shared" si="2"/>
        <v>0</v>
      </c>
    </row>
    <row r="19" spans="1:8" x14ac:dyDescent="0.25">
      <c r="A19" s="5" t="s">
        <v>39</v>
      </c>
      <c r="B19" s="5" t="s">
        <v>40</v>
      </c>
      <c r="C19" s="8" t="s">
        <v>24</v>
      </c>
      <c r="D19" s="19">
        <v>5</v>
      </c>
      <c r="E19" s="11">
        <v>4.4800000000000004</v>
      </c>
      <c r="F19" s="13">
        <f t="shared" si="0"/>
        <v>22.400000000000002</v>
      </c>
      <c r="G19" s="13">
        <f t="shared" si="1"/>
        <v>5.4656000000000002</v>
      </c>
      <c r="H19" s="28">
        <f t="shared" si="2"/>
        <v>27.328000000000003</v>
      </c>
    </row>
    <row r="20" spans="1:8" x14ac:dyDescent="0.25">
      <c r="A20" s="5" t="s">
        <v>41</v>
      </c>
      <c r="B20" s="5" t="s">
        <v>34</v>
      </c>
      <c r="C20" s="8" t="s">
        <v>24</v>
      </c>
      <c r="D20" s="16"/>
      <c r="E20" s="11">
        <v>1.28</v>
      </c>
      <c r="F20" s="13">
        <f t="shared" si="0"/>
        <v>0</v>
      </c>
      <c r="G20" s="13">
        <f t="shared" si="1"/>
        <v>1.5616000000000001</v>
      </c>
      <c r="H20" s="28">
        <f t="shared" si="2"/>
        <v>0</v>
      </c>
    </row>
    <row r="21" spans="1:8" x14ac:dyDescent="0.25">
      <c r="A21" s="7" t="s">
        <v>42</v>
      </c>
      <c r="B21" s="7" t="s">
        <v>43</v>
      </c>
      <c r="C21" s="8" t="s">
        <v>24</v>
      </c>
      <c r="D21" s="18" t="s">
        <v>134</v>
      </c>
      <c r="E21" s="11">
        <v>3.04</v>
      </c>
      <c r="F21" s="13">
        <f t="shared" si="0"/>
        <v>9.120000000000001</v>
      </c>
      <c r="G21" s="13">
        <f t="shared" si="1"/>
        <v>3.7088000000000001</v>
      </c>
      <c r="H21" s="28">
        <f t="shared" si="2"/>
        <v>11.1264</v>
      </c>
    </row>
    <row r="22" spans="1:8" x14ac:dyDescent="0.25">
      <c r="A22" s="5" t="s">
        <v>44</v>
      </c>
      <c r="B22" s="7" t="s">
        <v>45</v>
      </c>
      <c r="C22" s="8" t="s">
        <v>24</v>
      </c>
      <c r="D22" s="19"/>
      <c r="E22" s="11">
        <v>25.17</v>
      </c>
      <c r="F22" s="13">
        <f t="shared" si="0"/>
        <v>0</v>
      </c>
      <c r="G22" s="13">
        <f t="shared" si="1"/>
        <v>30.7074</v>
      </c>
      <c r="H22" s="28">
        <f t="shared" si="2"/>
        <v>0</v>
      </c>
    </row>
    <row r="23" spans="1:8" x14ac:dyDescent="0.25">
      <c r="A23" s="5" t="s">
        <v>46</v>
      </c>
      <c r="B23" s="7" t="s">
        <v>47</v>
      </c>
      <c r="C23" s="6" t="s">
        <v>24</v>
      </c>
      <c r="D23" s="18" t="s">
        <v>124</v>
      </c>
      <c r="E23" s="11">
        <v>1.32</v>
      </c>
      <c r="F23" s="13">
        <f t="shared" si="0"/>
        <v>10.56</v>
      </c>
      <c r="G23" s="13">
        <f t="shared" si="1"/>
        <v>1.6104000000000001</v>
      </c>
      <c r="H23" s="28">
        <f t="shared" si="2"/>
        <v>12.8832</v>
      </c>
    </row>
    <row r="24" spans="1:8" x14ac:dyDescent="0.25">
      <c r="A24" s="5" t="s">
        <v>48</v>
      </c>
      <c r="B24" s="5" t="s">
        <v>49</v>
      </c>
      <c r="C24" s="6" t="s">
        <v>24</v>
      </c>
      <c r="D24" s="18"/>
      <c r="E24" s="11">
        <v>0.51</v>
      </c>
      <c r="F24" s="13">
        <f t="shared" si="0"/>
        <v>0</v>
      </c>
      <c r="G24" s="13">
        <f t="shared" si="1"/>
        <v>0.62219999999999998</v>
      </c>
      <c r="H24" s="28">
        <f t="shared" si="2"/>
        <v>0</v>
      </c>
    </row>
    <row r="25" spans="1:8" x14ac:dyDescent="0.25">
      <c r="A25" s="5" t="s">
        <v>50</v>
      </c>
      <c r="B25" s="7" t="s">
        <v>43</v>
      </c>
      <c r="C25" s="8" t="s">
        <v>24</v>
      </c>
      <c r="D25" s="22"/>
      <c r="E25" s="11">
        <v>2.2200000000000002</v>
      </c>
      <c r="F25" s="13">
        <f t="shared" si="0"/>
        <v>0</v>
      </c>
      <c r="G25" s="13">
        <f t="shared" si="1"/>
        <v>2.7084000000000001</v>
      </c>
      <c r="H25" s="28">
        <f t="shared" si="2"/>
        <v>0</v>
      </c>
    </row>
    <row r="26" spans="1:8" x14ac:dyDescent="0.25">
      <c r="A26" s="7" t="s">
        <v>51</v>
      </c>
      <c r="B26" s="5" t="s">
        <v>52</v>
      </c>
      <c r="C26" s="6" t="s">
        <v>24</v>
      </c>
      <c r="D26" s="19">
        <v>12</v>
      </c>
      <c r="E26" s="11">
        <v>1.1399999999999999</v>
      </c>
      <c r="F26" s="13">
        <f t="shared" si="0"/>
        <v>13.68</v>
      </c>
      <c r="G26" s="13">
        <f t="shared" si="1"/>
        <v>1.3907999999999998</v>
      </c>
      <c r="H26" s="28">
        <f t="shared" si="2"/>
        <v>16.689599999999999</v>
      </c>
    </row>
    <row r="27" spans="1:8" x14ac:dyDescent="0.25">
      <c r="A27" s="29" t="s">
        <v>53</v>
      </c>
      <c r="B27" s="5" t="s">
        <v>54</v>
      </c>
      <c r="C27" s="6" t="s">
        <v>24</v>
      </c>
      <c r="D27" s="18" t="s">
        <v>132</v>
      </c>
      <c r="E27" s="11">
        <v>3.07</v>
      </c>
      <c r="F27" s="13">
        <f t="shared" si="0"/>
        <v>36.839999999999996</v>
      </c>
      <c r="G27" s="13">
        <f t="shared" si="1"/>
        <v>3.7453999999999996</v>
      </c>
      <c r="H27" s="28">
        <f t="shared" si="2"/>
        <v>44.944799999999994</v>
      </c>
    </row>
    <row r="28" spans="1:8" x14ac:dyDescent="0.25">
      <c r="A28" s="7" t="s">
        <v>55</v>
      </c>
      <c r="B28" s="5" t="s">
        <v>56</v>
      </c>
      <c r="C28" s="8" t="s">
        <v>24</v>
      </c>
      <c r="D28" s="19">
        <v>4</v>
      </c>
      <c r="E28" s="11">
        <v>1.22</v>
      </c>
      <c r="F28" s="13">
        <f t="shared" si="0"/>
        <v>4.88</v>
      </c>
      <c r="G28" s="13">
        <f t="shared" si="1"/>
        <v>1.4883999999999999</v>
      </c>
      <c r="H28" s="28">
        <f t="shared" si="2"/>
        <v>5.9535999999999998</v>
      </c>
    </row>
    <row r="29" spans="1:8" x14ac:dyDescent="0.25">
      <c r="A29" s="20" t="s">
        <v>57</v>
      </c>
      <c r="B29" s="5" t="s">
        <v>40</v>
      </c>
      <c r="C29" s="8" t="s">
        <v>24</v>
      </c>
      <c r="D29" s="18" t="s">
        <v>128</v>
      </c>
      <c r="E29" s="11">
        <v>4.8</v>
      </c>
      <c r="F29" s="13">
        <f t="shared" si="0"/>
        <v>9.6</v>
      </c>
      <c r="G29" s="13">
        <f t="shared" si="1"/>
        <v>5.8559999999999999</v>
      </c>
      <c r="H29" s="28">
        <f t="shared" si="2"/>
        <v>11.712</v>
      </c>
    </row>
    <row r="30" spans="1:8" x14ac:dyDescent="0.25">
      <c r="A30" s="5" t="s">
        <v>58</v>
      </c>
      <c r="B30" s="5" t="s">
        <v>34</v>
      </c>
      <c r="C30" s="8" t="s">
        <v>24</v>
      </c>
      <c r="D30" s="16"/>
      <c r="E30" s="11">
        <v>1.75</v>
      </c>
      <c r="F30" s="13">
        <f t="shared" si="0"/>
        <v>0</v>
      </c>
      <c r="G30" s="13">
        <f t="shared" si="1"/>
        <v>2.1349999999999998</v>
      </c>
      <c r="H30" s="28">
        <f t="shared" si="2"/>
        <v>0</v>
      </c>
    </row>
    <row r="31" spans="1:8" x14ac:dyDescent="0.25">
      <c r="A31" s="5" t="s">
        <v>59</v>
      </c>
      <c r="B31" s="5" t="s">
        <v>34</v>
      </c>
      <c r="C31" s="8" t="s">
        <v>24</v>
      </c>
      <c r="D31" s="19"/>
      <c r="E31" s="11">
        <v>5.5</v>
      </c>
      <c r="F31" s="13">
        <f t="shared" si="0"/>
        <v>0</v>
      </c>
      <c r="G31" s="13">
        <f t="shared" si="1"/>
        <v>6.71</v>
      </c>
      <c r="H31" s="28">
        <f t="shared" si="2"/>
        <v>0</v>
      </c>
    </row>
    <row r="32" spans="1:8" x14ac:dyDescent="0.25">
      <c r="A32" s="5" t="s">
        <v>60</v>
      </c>
      <c r="B32" s="5" t="s">
        <v>34</v>
      </c>
      <c r="C32" s="8" t="s">
        <v>24</v>
      </c>
      <c r="D32" s="19"/>
      <c r="E32" s="11">
        <v>0.63</v>
      </c>
      <c r="F32" s="13">
        <f t="shared" si="0"/>
        <v>0</v>
      </c>
      <c r="G32" s="13">
        <f t="shared" si="1"/>
        <v>0.76859999999999995</v>
      </c>
      <c r="H32" s="28">
        <f t="shared" si="2"/>
        <v>0</v>
      </c>
    </row>
    <row r="33" spans="1:8" x14ac:dyDescent="0.25">
      <c r="A33" s="20" t="s">
        <v>61</v>
      </c>
      <c r="B33" s="7" t="s">
        <v>34</v>
      </c>
      <c r="C33" s="8" t="s">
        <v>24</v>
      </c>
      <c r="D33" s="18" t="s">
        <v>129</v>
      </c>
      <c r="E33" s="11">
        <v>2.1800000000000002</v>
      </c>
      <c r="F33" s="13">
        <f t="shared" si="0"/>
        <v>13.080000000000002</v>
      </c>
      <c r="G33" s="13">
        <f t="shared" si="1"/>
        <v>2.6596000000000002</v>
      </c>
      <c r="H33" s="28">
        <f t="shared" si="2"/>
        <v>15.957600000000001</v>
      </c>
    </row>
    <row r="34" spans="1:8" x14ac:dyDescent="0.25">
      <c r="A34" s="20" t="s">
        <v>62</v>
      </c>
      <c r="B34" s="5" t="s">
        <v>34</v>
      </c>
      <c r="C34" s="8" t="s">
        <v>24</v>
      </c>
      <c r="D34" s="16"/>
      <c r="E34" s="11">
        <v>0.99</v>
      </c>
      <c r="F34" s="13">
        <f t="shared" si="0"/>
        <v>0</v>
      </c>
      <c r="G34" s="13">
        <f t="shared" si="1"/>
        <v>1.2078</v>
      </c>
      <c r="H34" s="28">
        <f t="shared" si="2"/>
        <v>0</v>
      </c>
    </row>
    <row r="35" spans="1:8" x14ac:dyDescent="0.25">
      <c r="A35" s="5" t="s">
        <v>63</v>
      </c>
      <c r="B35" s="5" t="s">
        <v>34</v>
      </c>
      <c r="C35" s="8" t="s">
        <v>24</v>
      </c>
      <c r="D35" s="18"/>
      <c r="E35" s="11">
        <v>1.43</v>
      </c>
      <c r="F35" s="13">
        <f t="shared" si="0"/>
        <v>0</v>
      </c>
      <c r="G35" s="13">
        <f t="shared" si="1"/>
        <v>1.7445999999999999</v>
      </c>
      <c r="H35" s="28">
        <f t="shared" si="2"/>
        <v>0</v>
      </c>
    </row>
    <row r="36" spans="1:8" x14ac:dyDescent="0.25">
      <c r="A36" s="7" t="s">
        <v>64</v>
      </c>
      <c r="B36" s="5" t="s">
        <v>34</v>
      </c>
      <c r="C36" s="8" t="s">
        <v>24</v>
      </c>
      <c r="D36" s="18"/>
      <c r="E36" s="11">
        <v>3.2</v>
      </c>
      <c r="F36" s="13">
        <f t="shared" si="0"/>
        <v>0</v>
      </c>
      <c r="G36" s="13">
        <f t="shared" si="1"/>
        <v>3.9039999999999999</v>
      </c>
      <c r="H36" s="28">
        <f t="shared" si="2"/>
        <v>0</v>
      </c>
    </row>
    <row r="37" spans="1:8" x14ac:dyDescent="0.25">
      <c r="A37" s="7" t="s">
        <v>65</v>
      </c>
      <c r="B37" s="5" t="s">
        <v>34</v>
      </c>
      <c r="C37" s="8" t="s">
        <v>24</v>
      </c>
      <c r="D37" s="19"/>
      <c r="E37" s="11">
        <v>1.01</v>
      </c>
      <c r="F37" s="13">
        <f t="shared" si="0"/>
        <v>0</v>
      </c>
      <c r="G37" s="13">
        <f t="shared" si="1"/>
        <v>1.2322</v>
      </c>
      <c r="H37" s="28">
        <f t="shared" si="2"/>
        <v>0</v>
      </c>
    </row>
    <row r="38" spans="1:8" x14ac:dyDescent="0.25">
      <c r="A38" s="20" t="s">
        <v>66</v>
      </c>
      <c r="B38" s="5" t="s">
        <v>34</v>
      </c>
      <c r="C38" s="8" t="s">
        <v>24</v>
      </c>
      <c r="D38" s="18"/>
      <c r="E38" s="11">
        <v>4.3209999999999997</v>
      </c>
      <c r="F38" s="13">
        <f t="shared" si="0"/>
        <v>0</v>
      </c>
      <c r="G38" s="13">
        <f t="shared" si="1"/>
        <v>5.2716199999999995</v>
      </c>
      <c r="H38" s="28">
        <f t="shared" si="2"/>
        <v>0</v>
      </c>
    </row>
    <row r="39" spans="1:8" x14ac:dyDescent="0.25">
      <c r="A39" s="20" t="s">
        <v>67</v>
      </c>
      <c r="B39" s="5" t="s">
        <v>68</v>
      </c>
      <c r="C39" s="8" t="s">
        <v>24</v>
      </c>
      <c r="D39" s="17"/>
      <c r="E39" s="11">
        <v>0.78</v>
      </c>
      <c r="F39" s="13">
        <f t="shared" si="0"/>
        <v>0</v>
      </c>
      <c r="G39" s="13">
        <f t="shared" si="1"/>
        <v>0.9516</v>
      </c>
      <c r="H39" s="28">
        <f t="shared" si="2"/>
        <v>0</v>
      </c>
    </row>
    <row r="40" spans="1:8" x14ac:dyDescent="0.25">
      <c r="A40" s="5" t="s">
        <v>69</v>
      </c>
      <c r="B40" s="5" t="s">
        <v>34</v>
      </c>
      <c r="C40" s="8" t="s">
        <v>24</v>
      </c>
      <c r="D40" s="17"/>
      <c r="E40" s="11">
        <v>0.75</v>
      </c>
      <c r="F40" s="13">
        <f t="shared" si="0"/>
        <v>0</v>
      </c>
      <c r="G40" s="13">
        <f t="shared" si="1"/>
        <v>0.91500000000000004</v>
      </c>
      <c r="H40" s="28">
        <f t="shared" si="2"/>
        <v>0</v>
      </c>
    </row>
    <row r="41" spans="1:8" x14ac:dyDescent="0.25">
      <c r="A41" s="5" t="s">
        <v>70</v>
      </c>
      <c r="B41" s="5" t="s">
        <v>34</v>
      </c>
      <c r="C41" s="8" t="s">
        <v>24</v>
      </c>
      <c r="D41" s="18"/>
      <c r="E41" s="11">
        <v>1.6</v>
      </c>
      <c r="F41" s="13">
        <f t="shared" si="0"/>
        <v>0</v>
      </c>
      <c r="G41" s="13">
        <f t="shared" si="1"/>
        <v>1.952</v>
      </c>
      <c r="H41" s="28">
        <f t="shared" si="2"/>
        <v>0</v>
      </c>
    </row>
    <row r="42" spans="1:8" x14ac:dyDescent="0.25">
      <c r="A42" s="5" t="s">
        <v>71</v>
      </c>
      <c r="B42" s="5" t="s">
        <v>34</v>
      </c>
      <c r="C42" s="8" t="s">
        <v>24</v>
      </c>
      <c r="D42" s="18"/>
      <c r="E42" s="11">
        <v>7.28</v>
      </c>
      <c r="F42" s="13">
        <f t="shared" si="0"/>
        <v>0</v>
      </c>
      <c r="G42" s="13">
        <f t="shared" si="1"/>
        <v>8.8816000000000006</v>
      </c>
      <c r="H42" s="28">
        <f t="shared" si="2"/>
        <v>0</v>
      </c>
    </row>
    <row r="43" spans="1:8" x14ac:dyDescent="0.25">
      <c r="A43" s="7" t="s">
        <v>72</v>
      </c>
      <c r="B43" s="5" t="s">
        <v>34</v>
      </c>
      <c r="C43" s="8" t="s">
        <v>24</v>
      </c>
      <c r="D43" s="18"/>
      <c r="E43" s="11">
        <v>2.0299999999999998</v>
      </c>
      <c r="F43" s="13">
        <f t="shared" si="0"/>
        <v>0</v>
      </c>
      <c r="G43" s="13">
        <f t="shared" si="1"/>
        <v>2.4765999999999999</v>
      </c>
      <c r="H43" s="28">
        <f t="shared" si="2"/>
        <v>0</v>
      </c>
    </row>
    <row r="44" spans="1:8" x14ac:dyDescent="0.25">
      <c r="A44" s="21" t="s">
        <v>73</v>
      </c>
      <c r="B44" s="5" t="s">
        <v>34</v>
      </c>
      <c r="C44" s="8" t="s">
        <v>24</v>
      </c>
      <c r="D44" s="18"/>
      <c r="E44" s="11">
        <v>4.93</v>
      </c>
      <c r="F44" s="13">
        <f t="shared" si="0"/>
        <v>0</v>
      </c>
      <c r="G44" s="13">
        <f t="shared" si="1"/>
        <v>6.0145999999999997</v>
      </c>
      <c r="H44" s="28">
        <f t="shared" si="2"/>
        <v>0</v>
      </c>
    </row>
    <row r="45" spans="1:8" x14ac:dyDescent="0.25">
      <c r="A45" s="20" t="s">
        <v>74</v>
      </c>
      <c r="B45" s="5" t="s">
        <v>34</v>
      </c>
      <c r="C45" s="8" t="s">
        <v>24</v>
      </c>
      <c r="D45" s="18"/>
      <c r="E45" s="11">
        <v>3.3</v>
      </c>
      <c r="F45" s="13">
        <f t="shared" si="0"/>
        <v>0</v>
      </c>
      <c r="G45" s="13">
        <f t="shared" si="1"/>
        <v>4.0259999999999998</v>
      </c>
      <c r="H45" s="28">
        <f t="shared" si="2"/>
        <v>0</v>
      </c>
    </row>
    <row r="46" spans="1:8" x14ac:dyDescent="0.25">
      <c r="A46" s="20" t="s">
        <v>75</v>
      </c>
      <c r="B46" s="5" t="s">
        <v>34</v>
      </c>
      <c r="C46" s="8" t="s">
        <v>24</v>
      </c>
      <c r="D46" s="16" t="s">
        <v>128</v>
      </c>
      <c r="E46" s="11">
        <v>4.32</v>
      </c>
      <c r="F46" s="13">
        <f t="shared" si="0"/>
        <v>8.64</v>
      </c>
      <c r="G46" s="13">
        <f t="shared" si="1"/>
        <v>5.2704000000000004</v>
      </c>
      <c r="H46" s="28">
        <f t="shared" si="2"/>
        <v>10.540800000000001</v>
      </c>
    </row>
    <row r="47" spans="1:8" x14ac:dyDescent="0.25">
      <c r="A47" s="5" t="s">
        <v>76</v>
      </c>
      <c r="B47" s="5" t="s">
        <v>34</v>
      </c>
      <c r="C47" s="8" t="s">
        <v>24</v>
      </c>
      <c r="D47" s="17"/>
      <c r="E47" s="11">
        <v>2.44</v>
      </c>
      <c r="F47" s="13">
        <f t="shared" si="0"/>
        <v>0</v>
      </c>
      <c r="G47" s="13">
        <f t="shared" si="1"/>
        <v>2.9767999999999999</v>
      </c>
      <c r="H47" s="28">
        <f t="shared" si="2"/>
        <v>0</v>
      </c>
    </row>
    <row r="48" spans="1:8" x14ac:dyDescent="0.25">
      <c r="A48" s="20" t="s">
        <v>77</v>
      </c>
      <c r="B48" s="5" t="s">
        <v>34</v>
      </c>
      <c r="C48" s="8" t="s">
        <v>24</v>
      </c>
      <c r="D48" s="18"/>
      <c r="E48" s="11">
        <v>0.56000000000000005</v>
      </c>
      <c r="F48" s="13">
        <f t="shared" si="0"/>
        <v>0</v>
      </c>
      <c r="G48" s="13">
        <f t="shared" si="1"/>
        <v>0.68320000000000003</v>
      </c>
      <c r="H48" s="28">
        <f t="shared" si="2"/>
        <v>0</v>
      </c>
    </row>
    <row r="49" spans="1:8" x14ac:dyDescent="0.25">
      <c r="A49" s="5" t="s">
        <v>78</v>
      </c>
      <c r="B49" s="5" t="s">
        <v>34</v>
      </c>
      <c r="C49" s="8" t="s">
        <v>24</v>
      </c>
      <c r="D49" s="18"/>
      <c r="E49" s="11">
        <v>1.87</v>
      </c>
      <c r="F49" s="13">
        <f t="shared" si="0"/>
        <v>0</v>
      </c>
      <c r="G49" s="13">
        <f t="shared" si="1"/>
        <v>2.2814000000000001</v>
      </c>
      <c r="H49" s="28">
        <f t="shared" si="2"/>
        <v>0</v>
      </c>
    </row>
    <row r="50" spans="1:8" x14ac:dyDescent="0.25">
      <c r="A50" s="5" t="s">
        <v>122</v>
      </c>
      <c r="B50" s="5" t="s">
        <v>34</v>
      </c>
      <c r="C50" s="8" t="s">
        <v>24</v>
      </c>
      <c r="D50" s="18"/>
      <c r="E50" s="11">
        <v>7.25</v>
      </c>
      <c r="F50" s="13">
        <f t="shared" si="0"/>
        <v>0</v>
      </c>
      <c r="G50" s="13">
        <f t="shared" si="1"/>
        <v>8.8450000000000006</v>
      </c>
      <c r="H50" s="28">
        <f t="shared" si="2"/>
        <v>0</v>
      </c>
    </row>
    <row r="51" spans="1:8" x14ac:dyDescent="0.25">
      <c r="A51" s="5" t="s">
        <v>79</v>
      </c>
      <c r="B51" s="5" t="s">
        <v>80</v>
      </c>
      <c r="C51" s="6" t="s">
        <v>24</v>
      </c>
      <c r="D51" s="16"/>
      <c r="E51" s="11">
        <v>3.43</v>
      </c>
      <c r="F51" s="13">
        <f t="shared" si="0"/>
        <v>0</v>
      </c>
      <c r="G51" s="13">
        <f t="shared" si="1"/>
        <v>4.1846000000000005</v>
      </c>
      <c r="H51" s="28">
        <f t="shared" si="2"/>
        <v>0</v>
      </c>
    </row>
    <row r="52" spans="1:8" x14ac:dyDescent="0.25">
      <c r="A52" s="5" t="s">
        <v>81</v>
      </c>
      <c r="B52" s="5" t="s">
        <v>34</v>
      </c>
      <c r="C52" s="8" t="s">
        <v>24</v>
      </c>
      <c r="D52" s="18"/>
      <c r="E52" s="11">
        <v>20.05</v>
      </c>
      <c r="F52" s="13">
        <f t="shared" si="0"/>
        <v>0</v>
      </c>
      <c r="G52" s="13">
        <f t="shared" si="1"/>
        <v>24.461000000000002</v>
      </c>
      <c r="H52" s="28">
        <f t="shared" si="2"/>
        <v>0</v>
      </c>
    </row>
    <row r="53" spans="1:8" x14ac:dyDescent="0.25">
      <c r="A53" s="5" t="s">
        <v>82</v>
      </c>
      <c r="B53" s="5" t="s">
        <v>34</v>
      </c>
      <c r="C53" s="8" t="s">
        <v>24</v>
      </c>
      <c r="D53" s="17"/>
      <c r="E53" s="11">
        <v>15.61</v>
      </c>
      <c r="F53" s="13">
        <f t="shared" si="0"/>
        <v>0</v>
      </c>
      <c r="G53" s="13">
        <f t="shared" si="1"/>
        <v>19.0442</v>
      </c>
      <c r="H53" s="28">
        <f t="shared" si="2"/>
        <v>0</v>
      </c>
    </row>
    <row r="54" spans="1:8" x14ac:dyDescent="0.25">
      <c r="A54" s="5" t="s">
        <v>83</v>
      </c>
      <c r="B54" s="5" t="s">
        <v>40</v>
      </c>
      <c r="C54" s="8" t="s">
        <v>24</v>
      </c>
      <c r="D54" s="16"/>
      <c r="E54" s="11">
        <v>42.74</v>
      </c>
      <c r="F54" s="13">
        <f t="shared" si="0"/>
        <v>0</v>
      </c>
      <c r="G54" s="13">
        <f t="shared" si="1"/>
        <v>52.142800000000001</v>
      </c>
      <c r="H54" s="28">
        <f t="shared" si="2"/>
        <v>0</v>
      </c>
    </row>
    <row r="55" spans="1:8" x14ac:dyDescent="0.25">
      <c r="A55" s="5" t="s">
        <v>84</v>
      </c>
      <c r="B55" s="7" t="s">
        <v>85</v>
      </c>
      <c r="C55" s="6" t="s">
        <v>10</v>
      </c>
      <c r="D55" s="18" t="s">
        <v>126</v>
      </c>
      <c r="E55" s="11">
        <v>1.36</v>
      </c>
      <c r="F55" s="13">
        <f t="shared" si="0"/>
        <v>5.44</v>
      </c>
      <c r="G55" s="13">
        <f t="shared" si="1"/>
        <v>1.6592</v>
      </c>
      <c r="H55" s="28">
        <f t="shared" si="2"/>
        <v>6.6368</v>
      </c>
    </row>
    <row r="56" spans="1:8" x14ac:dyDescent="0.25">
      <c r="A56" s="5" t="s">
        <v>121</v>
      </c>
      <c r="B56" s="5" t="s">
        <v>34</v>
      </c>
      <c r="C56" s="8" t="s">
        <v>24</v>
      </c>
      <c r="D56" s="18" t="s">
        <v>130</v>
      </c>
      <c r="E56" s="11">
        <v>0.96</v>
      </c>
      <c r="F56" s="13">
        <f t="shared" si="0"/>
        <v>0.96</v>
      </c>
      <c r="G56" s="13">
        <f t="shared" si="1"/>
        <v>1.1712</v>
      </c>
      <c r="H56" s="28">
        <f t="shared" si="2"/>
        <v>1.1712</v>
      </c>
    </row>
    <row r="57" spans="1:8" x14ac:dyDescent="0.25">
      <c r="A57" s="5" t="s">
        <v>86</v>
      </c>
      <c r="B57" s="7" t="s">
        <v>87</v>
      </c>
      <c r="C57" s="6" t="s">
        <v>10</v>
      </c>
      <c r="D57" s="16"/>
      <c r="E57" s="11">
        <v>1.25</v>
      </c>
      <c r="F57" s="13">
        <f t="shared" si="0"/>
        <v>0</v>
      </c>
      <c r="G57" s="13">
        <f>E57*1.1</f>
        <v>1.375</v>
      </c>
      <c r="H57" s="28">
        <f t="shared" si="2"/>
        <v>0</v>
      </c>
    </row>
    <row r="58" spans="1:8" x14ac:dyDescent="0.25">
      <c r="A58" s="5" t="s">
        <v>88</v>
      </c>
      <c r="B58" s="20" t="s">
        <v>89</v>
      </c>
      <c r="C58" s="35" t="s">
        <v>10</v>
      </c>
      <c r="D58" s="17" t="s">
        <v>126</v>
      </c>
      <c r="E58" s="11">
        <v>16.899999999999999</v>
      </c>
      <c r="F58" s="13">
        <f t="shared" si="0"/>
        <v>67.599999999999994</v>
      </c>
      <c r="G58" s="13">
        <f t="shared" si="1"/>
        <v>20.617999999999999</v>
      </c>
      <c r="H58" s="28">
        <f t="shared" si="2"/>
        <v>82.471999999999994</v>
      </c>
    </row>
    <row r="59" spans="1:8" x14ac:dyDescent="0.25">
      <c r="A59" s="5" t="s">
        <v>90</v>
      </c>
      <c r="B59" s="5" t="s">
        <v>56</v>
      </c>
      <c r="C59" s="8" t="s">
        <v>24</v>
      </c>
      <c r="D59" s="18" t="s">
        <v>132</v>
      </c>
      <c r="E59" s="11">
        <v>6.28</v>
      </c>
      <c r="F59" s="13">
        <f t="shared" si="0"/>
        <v>75.36</v>
      </c>
      <c r="G59" s="13">
        <f t="shared" si="1"/>
        <v>7.6616</v>
      </c>
      <c r="H59" s="28">
        <f t="shared" si="2"/>
        <v>91.9392</v>
      </c>
    </row>
    <row r="60" spans="1:8" x14ac:dyDescent="0.25">
      <c r="A60" s="5" t="s">
        <v>91</v>
      </c>
      <c r="B60" s="5" t="s">
        <v>92</v>
      </c>
      <c r="C60" s="6" t="s">
        <v>24</v>
      </c>
      <c r="D60" s="18"/>
      <c r="E60" s="11">
        <v>4.17</v>
      </c>
      <c r="F60" s="13">
        <f t="shared" si="0"/>
        <v>0</v>
      </c>
      <c r="G60" s="13">
        <f t="shared" si="1"/>
        <v>5.0873999999999997</v>
      </c>
      <c r="H60" s="28">
        <f t="shared" si="2"/>
        <v>0</v>
      </c>
    </row>
    <row r="61" spans="1:8" x14ac:dyDescent="0.25">
      <c r="A61" s="7" t="s">
        <v>93</v>
      </c>
      <c r="B61" s="5" t="s">
        <v>34</v>
      </c>
      <c r="C61" s="6" t="s">
        <v>24</v>
      </c>
      <c r="D61" s="18"/>
      <c r="E61" s="11">
        <v>1.6</v>
      </c>
      <c r="F61" s="13">
        <f t="shared" si="0"/>
        <v>0</v>
      </c>
      <c r="G61" s="13">
        <f t="shared" si="1"/>
        <v>1.952</v>
      </c>
      <c r="H61" s="28">
        <f t="shared" si="2"/>
        <v>0</v>
      </c>
    </row>
    <row r="62" spans="1:8" x14ac:dyDescent="0.25">
      <c r="A62" s="5" t="s">
        <v>94</v>
      </c>
      <c r="B62" s="5" t="s">
        <v>34</v>
      </c>
      <c r="C62" s="6" t="s">
        <v>24</v>
      </c>
      <c r="D62" s="18"/>
      <c r="E62" s="11">
        <v>2</v>
      </c>
      <c r="F62" s="13">
        <f t="shared" si="0"/>
        <v>0</v>
      </c>
      <c r="G62" s="13">
        <f t="shared" si="1"/>
        <v>2.44</v>
      </c>
      <c r="H62" s="28">
        <f t="shared" si="2"/>
        <v>0</v>
      </c>
    </row>
    <row r="63" spans="1:8" x14ac:dyDescent="0.25">
      <c r="A63" s="5" t="s">
        <v>95</v>
      </c>
      <c r="B63" s="5" t="s">
        <v>119</v>
      </c>
      <c r="C63" s="6" t="s">
        <v>10</v>
      </c>
      <c r="D63" s="18"/>
      <c r="E63" s="11">
        <v>3.09</v>
      </c>
      <c r="F63" s="13">
        <f t="shared" si="0"/>
        <v>0</v>
      </c>
      <c r="G63" s="13">
        <f t="shared" si="1"/>
        <v>3.7697999999999996</v>
      </c>
      <c r="H63" s="28">
        <f t="shared" si="2"/>
        <v>0</v>
      </c>
    </row>
    <row r="64" spans="1:8" x14ac:dyDescent="0.25">
      <c r="A64" s="5" t="s">
        <v>96</v>
      </c>
      <c r="B64" s="5" t="s">
        <v>28</v>
      </c>
      <c r="C64" s="6" t="s">
        <v>10</v>
      </c>
      <c r="D64" s="18" t="s">
        <v>134</v>
      </c>
      <c r="E64" s="11">
        <v>2.41</v>
      </c>
      <c r="F64" s="13">
        <f t="shared" si="0"/>
        <v>7.23</v>
      </c>
      <c r="G64" s="13">
        <f t="shared" si="1"/>
        <v>2.9401999999999999</v>
      </c>
      <c r="H64" s="28">
        <f t="shared" si="2"/>
        <v>8.8205999999999989</v>
      </c>
    </row>
    <row r="65" spans="1:8" x14ac:dyDescent="0.25">
      <c r="A65" s="5" t="s">
        <v>97</v>
      </c>
      <c r="B65" s="5" t="s">
        <v>98</v>
      </c>
      <c r="C65" s="6" t="s">
        <v>24</v>
      </c>
      <c r="D65" s="18"/>
      <c r="E65" s="11">
        <v>0.66</v>
      </c>
      <c r="F65" s="13">
        <f t="shared" si="0"/>
        <v>0</v>
      </c>
      <c r="G65" s="13">
        <f t="shared" si="1"/>
        <v>0.80520000000000003</v>
      </c>
      <c r="H65" s="28">
        <f t="shared" si="2"/>
        <v>0</v>
      </c>
    </row>
    <row r="66" spans="1:8" x14ac:dyDescent="0.25">
      <c r="A66" s="5" t="s">
        <v>99</v>
      </c>
      <c r="B66" s="5" t="s">
        <v>98</v>
      </c>
      <c r="C66" s="6" t="s">
        <v>24</v>
      </c>
      <c r="D66" s="16"/>
      <c r="E66" s="11">
        <v>7.68</v>
      </c>
      <c r="F66" s="13">
        <f t="shared" si="0"/>
        <v>0</v>
      </c>
      <c r="G66" s="13">
        <f t="shared" si="1"/>
        <v>9.3696000000000002</v>
      </c>
      <c r="H66" s="28">
        <f t="shared" si="2"/>
        <v>0</v>
      </c>
    </row>
    <row r="67" spans="1:8" x14ac:dyDescent="0.25">
      <c r="A67" s="7" t="s">
        <v>100</v>
      </c>
      <c r="B67" s="5" t="s">
        <v>34</v>
      </c>
      <c r="C67" s="6" t="s">
        <v>24</v>
      </c>
      <c r="D67" s="18" t="s">
        <v>132</v>
      </c>
      <c r="E67" s="11">
        <v>1.45</v>
      </c>
      <c r="F67" s="13">
        <f t="shared" si="0"/>
        <v>17.399999999999999</v>
      </c>
      <c r="G67" s="13">
        <f t="shared" si="1"/>
        <v>1.7689999999999999</v>
      </c>
      <c r="H67" s="28">
        <f t="shared" si="2"/>
        <v>21.227999999999998</v>
      </c>
    </row>
    <row r="68" spans="1:8" x14ac:dyDescent="0.25">
      <c r="A68" s="5" t="s">
        <v>101</v>
      </c>
      <c r="B68" s="5" t="s">
        <v>118</v>
      </c>
      <c r="C68" s="6" t="s">
        <v>10</v>
      </c>
      <c r="D68" s="18"/>
      <c r="E68" s="11">
        <v>0.4</v>
      </c>
      <c r="F68" s="13">
        <f t="shared" ref="F68:F78" si="3">(D68*E68)</f>
        <v>0</v>
      </c>
      <c r="G68" s="13">
        <f t="shared" ref="G68:G78" si="4">E68*1.22</f>
        <v>0.48799999999999999</v>
      </c>
      <c r="H68" s="28">
        <f t="shared" ref="H68:H78" si="5">(D68*G68)</f>
        <v>0</v>
      </c>
    </row>
    <row r="69" spans="1:8" x14ac:dyDescent="0.25">
      <c r="A69" s="5" t="s">
        <v>102</v>
      </c>
      <c r="B69" s="5" t="s">
        <v>98</v>
      </c>
      <c r="C69" s="6" t="s">
        <v>24</v>
      </c>
      <c r="D69" s="18"/>
      <c r="E69" s="11">
        <v>11.39</v>
      </c>
      <c r="F69" s="13">
        <f t="shared" si="3"/>
        <v>0</v>
      </c>
      <c r="G69" s="13">
        <f t="shared" si="4"/>
        <v>13.895800000000001</v>
      </c>
      <c r="H69" s="28">
        <f t="shared" si="5"/>
        <v>0</v>
      </c>
    </row>
    <row r="70" spans="1:8" x14ac:dyDescent="0.25">
      <c r="A70" s="5" t="s">
        <v>103</v>
      </c>
      <c r="B70" s="5" t="s">
        <v>104</v>
      </c>
      <c r="C70" s="6" t="s">
        <v>13</v>
      </c>
      <c r="D70" s="22"/>
      <c r="E70" s="11">
        <v>26.45</v>
      </c>
      <c r="F70" s="13">
        <f t="shared" si="3"/>
        <v>0</v>
      </c>
      <c r="G70" s="13">
        <f t="shared" si="4"/>
        <v>32.268999999999998</v>
      </c>
      <c r="H70" s="28">
        <f t="shared" si="5"/>
        <v>0</v>
      </c>
    </row>
    <row r="71" spans="1:8" x14ac:dyDescent="0.25">
      <c r="A71" s="5" t="s">
        <v>105</v>
      </c>
      <c r="B71" s="20" t="s">
        <v>116</v>
      </c>
      <c r="C71" s="6" t="s">
        <v>10</v>
      </c>
      <c r="D71" s="18"/>
      <c r="E71" s="11">
        <v>15.88</v>
      </c>
      <c r="F71" s="13">
        <f t="shared" si="3"/>
        <v>0</v>
      </c>
      <c r="G71" s="13">
        <f t="shared" si="4"/>
        <v>19.3736</v>
      </c>
      <c r="H71" s="28">
        <f t="shared" si="5"/>
        <v>0</v>
      </c>
    </row>
    <row r="72" spans="1:8" x14ac:dyDescent="0.25">
      <c r="A72" s="10" t="s">
        <v>106</v>
      </c>
      <c r="B72" s="5" t="s">
        <v>107</v>
      </c>
      <c r="C72" s="6" t="s">
        <v>24</v>
      </c>
      <c r="D72" s="18" t="s">
        <v>120</v>
      </c>
      <c r="E72" s="11">
        <v>1.79</v>
      </c>
      <c r="F72" s="13">
        <f t="shared" si="3"/>
        <v>17.899999999999999</v>
      </c>
      <c r="G72" s="13">
        <f t="shared" si="4"/>
        <v>2.1838000000000002</v>
      </c>
      <c r="H72" s="28">
        <f t="shared" si="5"/>
        <v>21.838000000000001</v>
      </c>
    </row>
    <row r="73" spans="1:8" x14ac:dyDescent="0.25">
      <c r="A73" s="10" t="s">
        <v>108</v>
      </c>
      <c r="B73" s="5" t="s">
        <v>117</v>
      </c>
      <c r="C73" s="6" t="s">
        <v>24</v>
      </c>
      <c r="D73" s="18"/>
      <c r="E73" s="11">
        <v>12.45</v>
      </c>
      <c r="F73" s="13">
        <f t="shared" si="3"/>
        <v>0</v>
      </c>
      <c r="G73" s="13">
        <f t="shared" si="4"/>
        <v>15.188999999999998</v>
      </c>
      <c r="H73" s="28">
        <f t="shared" si="5"/>
        <v>0</v>
      </c>
    </row>
    <row r="74" spans="1:8" x14ac:dyDescent="0.25">
      <c r="A74" s="10" t="s">
        <v>109</v>
      </c>
      <c r="B74" s="5" t="s">
        <v>115</v>
      </c>
      <c r="C74" s="6" t="s">
        <v>24</v>
      </c>
      <c r="D74" s="18"/>
      <c r="E74" s="11">
        <v>2.96</v>
      </c>
      <c r="F74" s="13">
        <f t="shared" si="3"/>
        <v>0</v>
      </c>
      <c r="G74" s="13">
        <f t="shared" si="4"/>
        <v>3.6111999999999997</v>
      </c>
      <c r="H74" s="28">
        <f t="shared" si="5"/>
        <v>0</v>
      </c>
    </row>
    <row r="75" spans="1:8" x14ac:dyDescent="0.25">
      <c r="A75" s="10" t="s">
        <v>110</v>
      </c>
      <c r="B75" s="5"/>
      <c r="C75" s="6" t="s">
        <v>24</v>
      </c>
      <c r="D75" s="18"/>
      <c r="E75" s="11">
        <v>4.88</v>
      </c>
      <c r="F75" s="13">
        <f t="shared" si="3"/>
        <v>0</v>
      </c>
      <c r="G75" s="13">
        <f t="shared" si="4"/>
        <v>5.9535999999999998</v>
      </c>
      <c r="H75" s="28">
        <f t="shared" si="5"/>
        <v>0</v>
      </c>
    </row>
    <row r="76" spans="1:8" x14ac:dyDescent="0.25">
      <c r="A76" s="10" t="s">
        <v>111</v>
      </c>
      <c r="B76" s="5"/>
      <c r="C76" s="6" t="s">
        <v>10</v>
      </c>
      <c r="D76" s="18"/>
      <c r="E76" s="11">
        <v>0.4</v>
      </c>
      <c r="F76" s="13">
        <f t="shared" si="3"/>
        <v>0</v>
      </c>
      <c r="G76" s="13">
        <f t="shared" si="4"/>
        <v>0.48799999999999999</v>
      </c>
      <c r="H76" s="28">
        <f t="shared" si="5"/>
        <v>0</v>
      </c>
    </row>
    <row r="77" spans="1:8" x14ac:dyDescent="0.25">
      <c r="A77" s="10" t="s">
        <v>112</v>
      </c>
      <c r="B77" s="5"/>
      <c r="C77" s="6" t="s">
        <v>24</v>
      </c>
      <c r="D77" s="18"/>
      <c r="E77" s="11">
        <v>1.79</v>
      </c>
      <c r="F77" s="13">
        <f t="shared" si="3"/>
        <v>0</v>
      </c>
      <c r="G77" s="13">
        <f t="shared" si="4"/>
        <v>2.1838000000000002</v>
      </c>
      <c r="H77" s="28">
        <f t="shared" si="5"/>
        <v>0</v>
      </c>
    </row>
    <row r="78" spans="1:8" x14ac:dyDescent="0.25">
      <c r="A78" s="10" t="s">
        <v>114</v>
      </c>
      <c r="B78" s="5"/>
      <c r="C78" s="6"/>
      <c r="D78" s="18"/>
      <c r="E78" s="11">
        <v>65.2</v>
      </c>
      <c r="F78" s="13">
        <f t="shared" si="3"/>
        <v>0</v>
      </c>
      <c r="G78" s="13">
        <f t="shared" si="4"/>
        <v>79.543999999999997</v>
      </c>
      <c r="H78" s="28">
        <f t="shared" si="5"/>
        <v>0</v>
      </c>
    </row>
    <row r="79" spans="1:8" x14ac:dyDescent="0.25">
      <c r="A79" s="23" t="s">
        <v>113</v>
      </c>
      <c r="B79" s="4"/>
      <c r="C79" s="4"/>
      <c r="D79" s="19"/>
      <c r="E79" s="4"/>
      <c r="F79" s="31">
        <f>SUM(F3:F78)</f>
        <v>629.62999999999988</v>
      </c>
      <c r="G79" s="15"/>
      <c r="H79" s="31">
        <f>SUM(H3:H78)</f>
        <v>768.14859999999976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opLeftCell="A58" workbookViewId="0">
      <selection activeCell="G13" sqref="G13"/>
    </sheetView>
  </sheetViews>
  <sheetFormatPr defaultRowHeight="15" x14ac:dyDescent="0.25"/>
  <cols>
    <col min="1" max="1" width="43.42578125" bestFit="1" customWidth="1"/>
    <col min="2" max="2" width="13.28515625" bestFit="1" customWidth="1"/>
    <col min="5" max="5" width="14.85546875" bestFit="1" customWidth="1"/>
    <col min="8" max="8" width="9.42578125" bestFit="1" customWidth="1"/>
  </cols>
  <sheetData>
    <row r="1" spans="1:8" x14ac:dyDescent="0.25">
      <c r="A1" s="1"/>
      <c r="B1" s="2"/>
      <c r="C1" s="2"/>
      <c r="D1" s="24"/>
      <c r="E1" s="2"/>
      <c r="F1" s="2"/>
      <c r="G1" s="2"/>
      <c r="H1" s="26"/>
    </row>
    <row r="2" spans="1:8" ht="36.75" x14ac:dyDescent="0.25">
      <c r="A2" s="3" t="s">
        <v>0</v>
      </c>
      <c r="B2" s="3" t="s">
        <v>1</v>
      </c>
      <c r="C2" s="14" t="s">
        <v>2</v>
      </c>
      <c r="D2" s="14" t="s">
        <v>3</v>
      </c>
      <c r="E2" s="3" t="s">
        <v>4</v>
      </c>
      <c r="F2" s="27" t="s">
        <v>5</v>
      </c>
      <c r="G2" s="3" t="s">
        <v>6</v>
      </c>
      <c r="H2" s="27" t="s">
        <v>7</v>
      </c>
    </row>
    <row r="3" spans="1:8" x14ac:dyDescent="0.25">
      <c r="A3" s="5" t="s">
        <v>8</v>
      </c>
      <c r="B3" s="7" t="s">
        <v>9</v>
      </c>
      <c r="C3" s="25" t="s">
        <v>10</v>
      </c>
      <c r="D3" s="18" t="s">
        <v>131</v>
      </c>
      <c r="E3" s="11">
        <v>5</v>
      </c>
      <c r="F3" s="13">
        <f>D3*E3</f>
        <v>75</v>
      </c>
      <c r="G3" s="13">
        <f>E3*1.22</f>
        <v>6.1</v>
      </c>
      <c r="H3" s="28">
        <f>D3*G3</f>
        <v>91.5</v>
      </c>
    </row>
    <row r="4" spans="1:8" x14ac:dyDescent="0.25">
      <c r="A4" s="5" t="s">
        <v>11</v>
      </c>
      <c r="B4" s="7" t="s">
        <v>12</v>
      </c>
      <c r="C4" s="6" t="s">
        <v>13</v>
      </c>
      <c r="D4" s="18" t="s">
        <v>131</v>
      </c>
      <c r="E4" s="11">
        <v>21.75</v>
      </c>
      <c r="F4" s="13">
        <f t="shared" ref="F4:F67" si="0">D4*E4</f>
        <v>326.25</v>
      </c>
      <c r="G4" s="13">
        <f t="shared" ref="G4:G67" si="1">E4*1.22</f>
        <v>26.535</v>
      </c>
      <c r="H4" s="28">
        <f t="shared" ref="H4:H67" si="2">D4*G4</f>
        <v>398.02499999999998</v>
      </c>
    </row>
    <row r="5" spans="1:8" x14ac:dyDescent="0.25">
      <c r="A5" s="5" t="s">
        <v>14</v>
      </c>
      <c r="B5" s="5" t="s">
        <v>15</v>
      </c>
      <c r="C5" s="6" t="s">
        <v>13</v>
      </c>
      <c r="D5" s="18"/>
      <c r="E5" s="11">
        <v>24.08</v>
      </c>
      <c r="F5" s="13">
        <f t="shared" si="0"/>
        <v>0</v>
      </c>
      <c r="G5" s="13">
        <f t="shared" si="1"/>
        <v>29.377599999999997</v>
      </c>
      <c r="H5" s="28">
        <f t="shared" si="2"/>
        <v>0</v>
      </c>
    </row>
    <row r="6" spans="1:8" x14ac:dyDescent="0.25">
      <c r="A6" s="20" t="s">
        <v>16</v>
      </c>
      <c r="B6" s="5" t="s">
        <v>17</v>
      </c>
      <c r="C6" s="6" t="s">
        <v>10</v>
      </c>
      <c r="D6" s="18" t="s">
        <v>129</v>
      </c>
      <c r="E6" s="12">
        <v>6.84</v>
      </c>
      <c r="F6" s="13">
        <f t="shared" si="0"/>
        <v>41.04</v>
      </c>
      <c r="G6" s="13">
        <f t="shared" si="1"/>
        <v>8.3447999999999993</v>
      </c>
      <c r="H6" s="28">
        <f t="shared" si="2"/>
        <v>50.068799999999996</v>
      </c>
    </row>
    <row r="7" spans="1:8" x14ac:dyDescent="0.25">
      <c r="A7" s="20" t="s">
        <v>18</v>
      </c>
      <c r="B7" s="5" t="s">
        <v>19</v>
      </c>
      <c r="C7" s="6" t="s">
        <v>10</v>
      </c>
      <c r="D7" s="18" t="s">
        <v>134</v>
      </c>
      <c r="E7" s="11">
        <v>0.83</v>
      </c>
      <c r="F7" s="13">
        <f t="shared" si="0"/>
        <v>2.4899999999999998</v>
      </c>
      <c r="G7" s="13">
        <f t="shared" si="1"/>
        <v>1.0125999999999999</v>
      </c>
      <c r="H7" s="28">
        <f t="shared" si="2"/>
        <v>3.0377999999999998</v>
      </c>
    </row>
    <row r="8" spans="1:8" x14ac:dyDescent="0.25">
      <c r="A8" s="20" t="s">
        <v>20</v>
      </c>
      <c r="B8" s="5" t="s">
        <v>21</v>
      </c>
      <c r="C8" s="6" t="s">
        <v>10</v>
      </c>
      <c r="D8" s="18"/>
      <c r="E8" s="11">
        <v>1.03</v>
      </c>
      <c r="F8" s="13">
        <f t="shared" si="0"/>
        <v>0</v>
      </c>
      <c r="G8" s="13">
        <f t="shared" si="1"/>
        <v>1.2565999999999999</v>
      </c>
      <c r="H8" s="28">
        <f t="shared" si="2"/>
        <v>0</v>
      </c>
    </row>
    <row r="9" spans="1:8" x14ac:dyDescent="0.25">
      <c r="A9" s="5" t="s">
        <v>22</v>
      </c>
      <c r="B9" s="5" t="s">
        <v>23</v>
      </c>
      <c r="C9" s="6" t="s">
        <v>24</v>
      </c>
      <c r="D9" s="17"/>
      <c r="E9" s="11">
        <v>0.76</v>
      </c>
      <c r="F9" s="13">
        <f t="shared" si="0"/>
        <v>0</v>
      </c>
      <c r="G9" s="13">
        <f t="shared" si="1"/>
        <v>0.92720000000000002</v>
      </c>
      <c r="H9" s="28">
        <f t="shared" si="2"/>
        <v>0</v>
      </c>
    </row>
    <row r="10" spans="1:8" x14ac:dyDescent="0.25">
      <c r="A10" s="5" t="s">
        <v>25</v>
      </c>
      <c r="B10" s="5" t="s">
        <v>23</v>
      </c>
      <c r="C10" s="6" t="s">
        <v>24</v>
      </c>
      <c r="D10" s="17"/>
      <c r="E10" s="11">
        <v>0.76</v>
      </c>
      <c r="F10" s="13">
        <f t="shared" si="0"/>
        <v>0</v>
      </c>
      <c r="G10" s="13">
        <f t="shared" si="1"/>
        <v>0.92720000000000002</v>
      </c>
      <c r="H10" s="28">
        <f t="shared" si="2"/>
        <v>0</v>
      </c>
    </row>
    <row r="11" spans="1:8" x14ac:dyDescent="0.25">
      <c r="A11" s="5" t="s">
        <v>26</v>
      </c>
      <c r="B11" s="5" t="s">
        <v>23</v>
      </c>
      <c r="C11" s="6" t="s">
        <v>24</v>
      </c>
      <c r="D11" s="18"/>
      <c r="E11" s="11">
        <v>0.76</v>
      </c>
      <c r="F11" s="13">
        <f t="shared" si="0"/>
        <v>0</v>
      </c>
      <c r="G11" s="13">
        <f t="shared" si="1"/>
        <v>0.92720000000000002</v>
      </c>
      <c r="H11" s="28">
        <f t="shared" si="2"/>
        <v>0</v>
      </c>
    </row>
    <row r="12" spans="1:8" x14ac:dyDescent="0.25">
      <c r="A12" s="5" t="s">
        <v>27</v>
      </c>
      <c r="B12" s="5" t="s">
        <v>28</v>
      </c>
      <c r="C12" s="6" t="s">
        <v>10</v>
      </c>
      <c r="D12" s="18"/>
      <c r="E12" s="11">
        <v>2.88</v>
      </c>
      <c r="F12" s="13">
        <f t="shared" si="0"/>
        <v>0</v>
      </c>
      <c r="G12" s="13">
        <f>E12*1.05</f>
        <v>3.024</v>
      </c>
      <c r="H12" s="28">
        <f t="shared" si="2"/>
        <v>0</v>
      </c>
    </row>
    <row r="13" spans="1:8" x14ac:dyDescent="0.25">
      <c r="A13" s="20" t="s">
        <v>29</v>
      </c>
      <c r="B13" s="5" t="s">
        <v>30</v>
      </c>
      <c r="C13" s="6" t="s">
        <v>10</v>
      </c>
      <c r="D13" s="18"/>
      <c r="E13" s="11">
        <v>0.5</v>
      </c>
      <c r="F13" s="13">
        <f t="shared" si="0"/>
        <v>0</v>
      </c>
      <c r="G13" s="13">
        <f t="shared" si="1"/>
        <v>0.61</v>
      </c>
      <c r="H13" s="28">
        <f t="shared" si="2"/>
        <v>0</v>
      </c>
    </row>
    <row r="14" spans="1:8" x14ac:dyDescent="0.25">
      <c r="A14" s="7" t="s">
        <v>31</v>
      </c>
      <c r="B14" s="5" t="s">
        <v>32</v>
      </c>
      <c r="C14" s="6" t="s">
        <v>10</v>
      </c>
      <c r="D14" s="18"/>
      <c r="E14" s="11">
        <v>1.79</v>
      </c>
      <c r="F14" s="13">
        <f t="shared" si="0"/>
        <v>0</v>
      </c>
      <c r="G14" s="13">
        <f t="shared" si="1"/>
        <v>2.1838000000000002</v>
      </c>
      <c r="H14" s="28">
        <f t="shared" si="2"/>
        <v>0</v>
      </c>
    </row>
    <row r="15" spans="1:8" x14ac:dyDescent="0.25">
      <c r="A15" s="5" t="s">
        <v>33</v>
      </c>
      <c r="B15" s="5" t="s">
        <v>34</v>
      </c>
      <c r="C15" s="6" t="s">
        <v>24</v>
      </c>
      <c r="D15" s="18"/>
      <c r="E15" s="11">
        <v>0.73</v>
      </c>
      <c r="F15" s="13">
        <f t="shared" si="0"/>
        <v>0</v>
      </c>
      <c r="G15" s="13">
        <f t="shared" si="1"/>
        <v>0.89059999999999995</v>
      </c>
      <c r="H15" s="28">
        <f t="shared" si="2"/>
        <v>0</v>
      </c>
    </row>
    <row r="16" spans="1:8" x14ac:dyDescent="0.25">
      <c r="A16" s="20" t="s">
        <v>35</v>
      </c>
      <c r="B16" s="5" t="s">
        <v>34</v>
      </c>
      <c r="C16" s="8" t="s">
        <v>24</v>
      </c>
      <c r="D16" s="18"/>
      <c r="E16" s="11">
        <v>0.53</v>
      </c>
      <c r="F16" s="13">
        <f t="shared" si="0"/>
        <v>0</v>
      </c>
      <c r="G16" s="13">
        <f t="shared" si="1"/>
        <v>0.64660000000000006</v>
      </c>
      <c r="H16" s="28">
        <f t="shared" si="2"/>
        <v>0</v>
      </c>
    </row>
    <row r="17" spans="1:8" x14ac:dyDescent="0.25">
      <c r="A17" s="9" t="s">
        <v>36</v>
      </c>
      <c r="B17" s="7" t="s">
        <v>37</v>
      </c>
      <c r="C17" s="8" t="s">
        <v>24</v>
      </c>
      <c r="D17" s="18" t="s">
        <v>134</v>
      </c>
      <c r="E17" s="11">
        <v>3.09</v>
      </c>
      <c r="F17" s="13">
        <f t="shared" si="0"/>
        <v>9.27</v>
      </c>
      <c r="G17" s="13">
        <f t="shared" si="1"/>
        <v>3.7697999999999996</v>
      </c>
      <c r="H17" s="28">
        <f t="shared" si="2"/>
        <v>11.309399999999998</v>
      </c>
    </row>
    <row r="18" spans="1:8" x14ac:dyDescent="0.25">
      <c r="A18" s="9" t="s">
        <v>38</v>
      </c>
      <c r="B18" s="5" t="s">
        <v>123</v>
      </c>
      <c r="C18" s="8" t="s">
        <v>10</v>
      </c>
      <c r="D18" s="17"/>
      <c r="E18" s="11">
        <v>12.17</v>
      </c>
      <c r="F18" s="13">
        <f t="shared" si="0"/>
        <v>0</v>
      </c>
      <c r="G18" s="13">
        <f t="shared" si="1"/>
        <v>14.8474</v>
      </c>
      <c r="H18" s="28">
        <f t="shared" si="2"/>
        <v>0</v>
      </c>
    </row>
    <row r="19" spans="1:8" x14ac:dyDescent="0.25">
      <c r="A19" s="5" t="s">
        <v>39</v>
      </c>
      <c r="B19" s="5" t="s">
        <v>40</v>
      </c>
      <c r="C19" s="8" t="s">
        <v>24</v>
      </c>
      <c r="D19" s="19">
        <v>5</v>
      </c>
      <c r="E19" s="11">
        <v>4.4800000000000004</v>
      </c>
      <c r="F19" s="13">
        <f t="shared" si="0"/>
        <v>22.400000000000002</v>
      </c>
      <c r="G19" s="13">
        <f t="shared" si="1"/>
        <v>5.4656000000000002</v>
      </c>
      <c r="H19" s="28">
        <f t="shared" si="2"/>
        <v>27.328000000000003</v>
      </c>
    </row>
    <row r="20" spans="1:8" x14ac:dyDescent="0.25">
      <c r="A20" s="5" t="s">
        <v>41</v>
      </c>
      <c r="B20" s="5" t="s">
        <v>34</v>
      </c>
      <c r="C20" s="8" t="s">
        <v>24</v>
      </c>
      <c r="D20" s="16"/>
      <c r="E20" s="11">
        <v>1.28</v>
      </c>
      <c r="F20" s="13">
        <f t="shared" si="0"/>
        <v>0</v>
      </c>
      <c r="G20" s="13">
        <f t="shared" si="1"/>
        <v>1.5616000000000001</v>
      </c>
      <c r="H20" s="28">
        <f t="shared" si="2"/>
        <v>0</v>
      </c>
    </row>
    <row r="21" spans="1:8" x14ac:dyDescent="0.25">
      <c r="A21" s="7" t="s">
        <v>42</v>
      </c>
      <c r="B21" s="7" t="s">
        <v>43</v>
      </c>
      <c r="C21" s="8" t="s">
        <v>24</v>
      </c>
      <c r="D21" s="18" t="s">
        <v>126</v>
      </c>
      <c r="E21" s="11">
        <v>3.04</v>
      </c>
      <c r="F21" s="13">
        <f t="shared" si="0"/>
        <v>12.16</v>
      </c>
      <c r="G21" s="13">
        <f t="shared" si="1"/>
        <v>3.7088000000000001</v>
      </c>
      <c r="H21" s="28">
        <f t="shared" si="2"/>
        <v>14.8352</v>
      </c>
    </row>
    <row r="22" spans="1:8" x14ac:dyDescent="0.25">
      <c r="A22" s="5" t="s">
        <v>44</v>
      </c>
      <c r="B22" s="7" t="s">
        <v>45</v>
      </c>
      <c r="C22" s="8" t="s">
        <v>24</v>
      </c>
      <c r="D22" s="19"/>
      <c r="E22" s="11">
        <v>25.17</v>
      </c>
      <c r="F22" s="13">
        <f t="shared" si="0"/>
        <v>0</v>
      </c>
      <c r="G22" s="13">
        <f t="shared" si="1"/>
        <v>30.7074</v>
      </c>
      <c r="H22" s="28">
        <f t="shared" si="2"/>
        <v>0</v>
      </c>
    </row>
    <row r="23" spans="1:8" x14ac:dyDescent="0.25">
      <c r="A23" s="5" t="s">
        <v>46</v>
      </c>
      <c r="B23" s="7" t="s">
        <v>47</v>
      </c>
      <c r="C23" s="6" t="s">
        <v>24</v>
      </c>
      <c r="D23" s="18"/>
      <c r="E23" s="11">
        <v>1.32</v>
      </c>
      <c r="F23" s="13">
        <f t="shared" si="0"/>
        <v>0</v>
      </c>
      <c r="G23" s="13">
        <f t="shared" si="1"/>
        <v>1.6104000000000001</v>
      </c>
      <c r="H23" s="28">
        <f t="shared" si="2"/>
        <v>0</v>
      </c>
    </row>
    <row r="24" spans="1:8" x14ac:dyDescent="0.25">
      <c r="A24" s="5" t="s">
        <v>48</v>
      </c>
      <c r="B24" s="5" t="s">
        <v>49</v>
      </c>
      <c r="C24" s="6" t="s">
        <v>24</v>
      </c>
      <c r="D24" s="18"/>
      <c r="E24" s="11">
        <v>0.51</v>
      </c>
      <c r="F24" s="13">
        <f t="shared" si="0"/>
        <v>0</v>
      </c>
      <c r="G24" s="13">
        <f t="shared" si="1"/>
        <v>0.62219999999999998</v>
      </c>
      <c r="H24" s="28">
        <f t="shared" si="2"/>
        <v>0</v>
      </c>
    </row>
    <row r="25" spans="1:8" x14ac:dyDescent="0.25">
      <c r="A25" s="5" t="s">
        <v>50</v>
      </c>
      <c r="B25" s="7" t="s">
        <v>43</v>
      </c>
      <c r="C25" s="8" t="s">
        <v>24</v>
      </c>
      <c r="D25" s="22"/>
      <c r="E25" s="11">
        <v>2.2200000000000002</v>
      </c>
      <c r="F25" s="13">
        <f t="shared" si="0"/>
        <v>0</v>
      </c>
      <c r="G25" s="13">
        <f t="shared" si="1"/>
        <v>2.7084000000000001</v>
      </c>
      <c r="H25" s="28">
        <f t="shared" si="2"/>
        <v>0</v>
      </c>
    </row>
    <row r="26" spans="1:8" x14ac:dyDescent="0.25">
      <c r="A26" s="7" t="s">
        <v>51</v>
      </c>
      <c r="B26" s="5" t="s">
        <v>52</v>
      </c>
      <c r="C26" s="6" t="s">
        <v>24</v>
      </c>
      <c r="D26" s="19"/>
      <c r="E26" s="11">
        <v>1.1399999999999999</v>
      </c>
      <c r="F26" s="13">
        <f t="shared" si="0"/>
        <v>0</v>
      </c>
      <c r="G26" s="13">
        <f t="shared" si="1"/>
        <v>1.3907999999999998</v>
      </c>
      <c r="H26" s="28">
        <f t="shared" si="2"/>
        <v>0</v>
      </c>
    </row>
    <row r="27" spans="1:8" x14ac:dyDescent="0.25">
      <c r="A27" s="29" t="s">
        <v>53</v>
      </c>
      <c r="B27" s="5" t="s">
        <v>54</v>
      </c>
      <c r="C27" s="6" t="s">
        <v>24</v>
      </c>
      <c r="D27" s="18" t="s">
        <v>133</v>
      </c>
      <c r="E27" s="11">
        <v>3.07</v>
      </c>
      <c r="F27" s="13">
        <f t="shared" si="0"/>
        <v>15.35</v>
      </c>
      <c r="G27" s="13">
        <f t="shared" si="1"/>
        <v>3.7453999999999996</v>
      </c>
      <c r="H27" s="28">
        <f t="shared" si="2"/>
        <v>18.726999999999997</v>
      </c>
    </row>
    <row r="28" spans="1:8" x14ac:dyDescent="0.25">
      <c r="A28" s="7" t="s">
        <v>55</v>
      </c>
      <c r="B28" s="5" t="s">
        <v>56</v>
      </c>
      <c r="C28" s="8" t="s">
        <v>24</v>
      </c>
      <c r="D28" s="19"/>
      <c r="E28" s="11">
        <v>1.22</v>
      </c>
      <c r="F28" s="13">
        <f t="shared" si="0"/>
        <v>0</v>
      </c>
      <c r="G28" s="13">
        <f t="shared" si="1"/>
        <v>1.4883999999999999</v>
      </c>
      <c r="H28" s="28">
        <f t="shared" si="2"/>
        <v>0</v>
      </c>
    </row>
    <row r="29" spans="1:8" x14ac:dyDescent="0.25">
      <c r="A29" s="20" t="s">
        <v>57</v>
      </c>
      <c r="B29" s="5" t="s">
        <v>40</v>
      </c>
      <c r="C29" s="8" t="s">
        <v>24</v>
      </c>
      <c r="D29" s="18"/>
      <c r="E29" s="11">
        <v>4.8</v>
      </c>
      <c r="F29" s="13">
        <f t="shared" si="0"/>
        <v>0</v>
      </c>
      <c r="G29" s="13">
        <f t="shared" si="1"/>
        <v>5.8559999999999999</v>
      </c>
      <c r="H29" s="28">
        <f t="shared" si="2"/>
        <v>0</v>
      </c>
    </row>
    <row r="30" spans="1:8" x14ac:dyDescent="0.25">
      <c r="A30" s="5" t="s">
        <v>58</v>
      </c>
      <c r="B30" s="5" t="s">
        <v>34</v>
      </c>
      <c r="C30" s="8" t="s">
        <v>24</v>
      </c>
      <c r="D30" s="16"/>
      <c r="E30" s="11">
        <v>1.75</v>
      </c>
      <c r="F30" s="13">
        <f t="shared" si="0"/>
        <v>0</v>
      </c>
      <c r="G30" s="13">
        <f t="shared" si="1"/>
        <v>2.1349999999999998</v>
      </c>
      <c r="H30" s="28">
        <f t="shared" si="2"/>
        <v>0</v>
      </c>
    </row>
    <row r="31" spans="1:8" x14ac:dyDescent="0.25">
      <c r="A31" s="5" t="s">
        <v>59</v>
      </c>
      <c r="B31" s="5" t="s">
        <v>34</v>
      </c>
      <c r="C31" s="8" t="s">
        <v>24</v>
      </c>
      <c r="D31" s="19"/>
      <c r="E31" s="11">
        <v>5.5</v>
      </c>
      <c r="F31" s="13">
        <f t="shared" si="0"/>
        <v>0</v>
      </c>
      <c r="G31" s="13">
        <f t="shared" si="1"/>
        <v>6.71</v>
      </c>
      <c r="H31" s="28">
        <f t="shared" si="2"/>
        <v>0</v>
      </c>
    </row>
    <row r="32" spans="1:8" x14ac:dyDescent="0.25">
      <c r="A32" s="5" t="s">
        <v>60</v>
      </c>
      <c r="B32" s="5" t="s">
        <v>34</v>
      </c>
      <c r="C32" s="8" t="s">
        <v>24</v>
      </c>
      <c r="D32" s="19"/>
      <c r="E32" s="11">
        <v>0.63</v>
      </c>
      <c r="F32" s="13">
        <f t="shared" si="0"/>
        <v>0</v>
      </c>
      <c r="G32" s="13">
        <f t="shared" si="1"/>
        <v>0.76859999999999995</v>
      </c>
      <c r="H32" s="28">
        <f t="shared" si="2"/>
        <v>0</v>
      </c>
    </row>
    <row r="33" spans="1:8" x14ac:dyDescent="0.25">
      <c r="A33" s="20" t="s">
        <v>61</v>
      </c>
      <c r="B33" s="7" t="s">
        <v>34</v>
      </c>
      <c r="C33" s="8" t="s">
        <v>24</v>
      </c>
      <c r="D33" s="18" t="s">
        <v>130</v>
      </c>
      <c r="E33" s="11">
        <v>2.1800000000000002</v>
      </c>
      <c r="F33" s="13">
        <f t="shared" si="0"/>
        <v>2.1800000000000002</v>
      </c>
      <c r="G33" s="13">
        <f t="shared" si="1"/>
        <v>2.6596000000000002</v>
      </c>
      <c r="H33" s="28">
        <f t="shared" si="2"/>
        <v>2.6596000000000002</v>
      </c>
    </row>
    <row r="34" spans="1:8" x14ac:dyDescent="0.25">
      <c r="A34" s="20" t="s">
        <v>62</v>
      </c>
      <c r="B34" s="5" t="s">
        <v>34</v>
      </c>
      <c r="C34" s="8" t="s">
        <v>24</v>
      </c>
      <c r="D34" s="16"/>
      <c r="E34" s="11">
        <v>0.99</v>
      </c>
      <c r="F34" s="13">
        <f t="shared" si="0"/>
        <v>0</v>
      </c>
      <c r="G34" s="13">
        <f t="shared" si="1"/>
        <v>1.2078</v>
      </c>
      <c r="H34" s="28">
        <f t="shared" si="2"/>
        <v>0</v>
      </c>
    </row>
    <row r="35" spans="1:8" x14ac:dyDescent="0.25">
      <c r="A35" s="5" t="s">
        <v>63</v>
      </c>
      <c r="B35" s="5" t="s">
        <v>34</v>
      </c>
      <c r="C35" s="8" t="s">
        <v>24</v>
      </c>
      <c r="D35" s="18" t="s">
        <v>134</v>
      </c>
      <c r="E35" s="11">
        <v>1.43</v>
      </c>
      <c r="F35" s="13">
        <f t="shared" si="0"/>
        <v>4.29</v>
      </c>
      <c r="G35" s="13">
        <f t="shared" si="1"/>
        <v>1.7445999999999999</v>
      </c>
      <c r="H35" s="28">
        <f t="shared" si="2"/>
        <v>5.2337999999999996</v>
      </c>
    </row>
    <row r="36" spans="1:8" x14ac:dyDescent="0.25">
      <c r="A36" s="7" t="s">
        <v>64</v>
      </c>
      <c r="B36" s="5" t="s">
        <v>34</v>
      </c>
      <c r="C36" s="8" t="s">
        <v>24</v>
      </c>
      <c r="D36" s="18"/>
      <c r="E36" s="11">
        <v>3.2</v>
      </c>
      <c r="F36" s="13">
        <f t="shared" si="0"/>
        <v>0</v>
      </c>
      <c r="G36" s="13">
        <f t="shared" si="1"/>
        <v>3.9039999999999999</v>
      </c>
      <c r="H36" s="28">
        <f t="shared" si="2"/>
        <v>0</v>
      </c>
    </row>
    <row r="37" spans="1:8" x14ac:dyDescent="0.25">
      <c r="A37" s="7" t="s">
        <v>65</v>
      </c>
      <c r="B37" s="5" t="s">
        <v>34</v>
      </c>
      <c r="C37" s="8" t="s">
        <v>24</v>
      </c>
      <c r="D37" s="19"/>
      <c r="E37" s="11">
        <v>1.01</v>
      </c>
      <c r="F37" s="13">
        <f t="shared" si="0"/>
        <v>0</v>
      </c>
      <c r="G37" s="13">
        <f t="shared" si="1"/>
        <v>1.2322</v>
      </c>
      <c r="H37" s="28">
        <f t="shared" si="2"/>
        <v>0</v>
      </c>
    </row>
    <row r="38" spans="1:8" x14ac:dyDescent="0.25">
      <c r="A38" s="20" t="s">
        <v>66</v>
      </c>
      <c r="B38" s="5" t="s">
        <v>34</v>
      </c>
      <c r="C38" s="8" t="s">
        <v>24</v>
      </c>
      <c r="D38" s="18"/>
      <c r="E38" s="11">
        <v>4.3209999999999997</v>
      </c>
      <c r="F38" s="13">
        <f t="shared" si="0"/>
        <v>0</v>
      </c>
      <c r="G38" s="13">
        <f t="shared" si="1"/>
        <v>5.2716199999999995</v>
      </c>
      <c r="H38" s="28">
        <f t="shared" si="2"/>
        <v>0</v>
      </c>
    </row>
    <row r="39" spans="1:8" x14ac:dyDescent="0.25">
      <c r="A39" s="20" t="s">
        <v>67</v>
      </c>
      <c r="B39" s="5" t="s">
        <v>68</v>
      </c>
      <c r="C39" s="8" t="s">
        <v>24</v>
      </c>
      <c r="D39" s="17" t="s">
        <v>134</v>
      </c>
      <c r="E39" s="11">
        <v>0.78</v>
      </c>
      <c r="F39" s="13">
        <f t="shared" si="0"/>
        <v>2.34</v>
      </c>
      <c r="G39" s="13">
        <f t="shared" si="1"/>
        <v>0.9516</v>
      </c>
      <c r="H39" s="28">
        <f t="shared" si="2"/>
        <v>2.8548</v>
      </c>
    </row>
    <row r="40" spans="1:8" x14ac:dyDescent="0.25">
      <c r="A40" s="5" t="s">
        <v>69</v>
      </c>
      <c r="B40" s="5" t="s">
        <v>34</v>
      </c>
      <c r="C40" s="8" t="s">
        <v>24</v>
      </c>
      <c r="D40" s="17"/>
      <c r="E40" s="11">
        <v>0.75</v>
      </c>
      <c r="F40" s="13">
        <f t="shared" si="0"/>
        <v>0</v>
      </c>
      <c r="G40" s="13">
        <f t="shared" si="1"/>
        <v>0.91500000000000004</v>
      </c>
      <c r="H40" s="28">
        <f t="shared" si="2"/>
        <v>0</v>
      </c>
    </row>
    <row r="41" spans="1:8" x14ac:dyDescent="0.25">
      <c r="A41" s="5" t="s">
        <v>70</v>
      </c>
      <c r="B41" s="5" t="s">
        <v>34</v>
      </c>
      <c r="C41" s="8" t="s">
        <v>24</v>
      </c>
      <c r="D41" s="18"/>
      <c r="E41" s="11">
        <v>1.6</v>
      </c>
      <c r="F41" s="13">
        <f t="shared" si="0"/>
        <v>0</v>
      </c>
      <c r="G41" s="13">
        <f t="shared" si="1"/>
        <v>1.952</v>
      </c>
      <c r="H41" s="28">
        <f t="shared" si="2"/>
        <v>0</v>
      </c>
    </row>
    <row r="42" spans="1:8" x14ac:dyDescent="0.25">
      <c r="A42" s="5" t="s">
        <v>71</v>
      </c>
      <c r="B42" s="5" t="s">
        <v>34</v>
      </c>
      <c r="C42" s="8" t="s">
        <v>24</v>
      </c>
      <c r="D42" s="18"/>
      <c r="E42" s="11">
        <v>7.28</v>
      </c>
      <c r="F42" s="13">
        <f t="shared" si="0"/>
        <v>0</v>
      </c>
      <c r="G42" s="13">
        <f t="shared" si="1"/>
        <v>8.8816000000000006</v>
      </c>
      <c r="H42" s="28">
        <f t="shared" si="2"/>
        <v>0</v>
      </c>
    </row>
    <row r="43" spans="1:8" x14ac:dyDescent="0.25">
      <c r="A43" s="7" t="s">
        <v>72</v>
      </c>
      <c r="B43" s="5" t="s">
        <v>34</v>
      </c>
      <c r="C43" s="8" t="s">
        <v>24</v>
      </c>
      <c r="D43" s="18"/>
      <c r="E43" s="11">
        <v>2.0299999999999998</v>
      </c>
      <c r="F43" s="13">
        <f t="shared" si="0"/>
        <v>0</v>
      </c>
      <c r="G43" s="13">
        <f t="shared" si="1"/>
        <v>2.4765999999999999</v>
      </c>
      <c r="H43" s="28">
        <f t="shared" si="2"/>
        <v>0</v>
      </c>
    </row>
    <row r="44" spans="1:8" x14ac:dyDescent="0.25">
      <c r="A44" s="21" t="s">
        <v>73</v>
      </c>
      <c r="B44" s="5" t="s">
        <v>34</v>
      </c>
      <c r="C44" s="8" t="s">
        <v>24</v>
      </c>
      <c r="D44" s="18"/>
      <c r="E44" s="11">
        <v>4.93</v>
      </c>
      <c r="F44" s="13">
        <f t="shared" si="0"/>
        <v>0</v>
      </c>
      <c r="G44" s="13">
        <f t="shared" si="1"/>
        <v>6.0145999999999997</v>
      </c>
      <c r="H44" s="28">
        <f t="shared" si="2"/>
        <v>0</v>
      </c>
    </row>
    <row r="45" spans="1:8" x14ac:dyDescent="0.25">
      <c r="A45" s="20" t="s">
        <v>74</v>
      </c>
      <c r="B45" s="5" t="s">
        <v>34</v>
      </c>
      <c r="C45" s="8" t="s">
        <v>24</v>
      </c>
      <c r="D45" s="18"/>
      <c r="E45" s="11">
        <v>3.3</v>
      </c>
      <c r="F45" s="13">
        <f t="shared" si="0"/>
        <v>0</v>
      </c>
      <c r="G45" s="13">
        <f t="shared" si="1"/>
        <v>4.0259999999999998</v>
      </c>
      <c r="H45" s="28">
        <f t="shared" si="2"/>
        <v>0</v>
      </c>
    </row>
    <row r="46" spans="1:8" x14ac:dyDescent="0.25">
      <c r="A46" s="20" t="s">
        <v>75</v>
      </c>
      <c r="B46" s="5" t="s">
        <v>34</v>
      </c>
      <c r="C46" s="8" t="s">
        <v>24</v>
      </c>
      <c r="D46" s="16"/>
      <c r="E46" s="11">
        <v>4.32</v>
      </c>
      <c r="F46" s="13">
        <f t="shared" si="0"/>
        <v>0</v>
      </c>
      <c r="G46" s="13">
        <f t="shared" si="1"/>
        <v>5.2704000000000004</v>
      </c>
      <c r="H46" s="28">
        <f t="shared" si="2"/>
        <v>0</v>
      </c>
    </row>
    <row r="47" spans="1:8" x14ac:dyDescent="0.25">
      <c r="A47" s="5" t="s">
        <v>76</v>
      </c>
      <c r="B47" s="5" t="s">
        <v>34</v>
      </c>
      <c r="C47" s="8" t="s">
        <v>24</v>
      </c>
      <c r="D47" s="17"/>
      <c r="E47" s="11">
        <v>2.44</v>
      </c>
      <c r="F47" s="13">
        <f t="shared" si="0"/>
        <v>0</v>
      </c>
      <c r="G47" s="13">
        <f t="shared" si="1"/>
        <v>2.9767999999999999</v>
      </c>
      <c r="H47" s="28">
        <f t="shared" si="2"/>
        <v>0</v>
      </c>
    </row>
    <row r="48" spans="1:8" x14ac:dyDescent="0.25">
      <c r="A48" s="20" t="s">
        <v>77</v>
      </c>
      <c r="B48" s="5" t="s">
        <v>34</v>
      </c>
      <c r="C48" s="8" t="s">
        <v>24</v>
      </c>
      <c r="D48" s="18" t="s">
        <v>128</v>
      </c>
      <c r="E48" s="11">
        <v>0.56000000000000005</v>
      </c>
      <c r="F48" s="13">
        <f t="shared" si="0"/>
        <v>1.1200000000000001</v>
      </c>
      <c r="G48" s="13">
        <f t="shared" si="1"/>
        <v>0.68320000000000003</v>
      </c>
      <c r="H48" s="28">
        <f t="shared" si="2"/>
        <v>1.3664000000000001</v>
      </c>
    </row>
    <row r="49" spans="1:8" x14ac:dyDescent="0.25">
      <c r="A49" s="5" t="s">
        <v>78</v>
      </c>
      <c r="B49" s="5" t="s">
        <v>34</v>
      </c>
      <c r="C49" s="8" t="s">
        <v>24</v>
      </c>
      <c r="D49" s="18"/>
      <c r="E49" s="11">
        <v>1.87</v>
      </c>
      <c r="F49" s="13">
        <f t="shared" si="0"/>
        <v>0</v>
      </c>
      <c r="G49" s="13">
        <f t="shared" si="1"/>
        <v>2.2814000000000001</v>
      </c>
      <c r="H49" s="28">
        <f t="shared" si="2"/>
        <v>0</v>
      </c>
    </row>
    <row r="50" spans="1:8" x14ac:dyDescent="0.25">
      <c r="A50" s="5" t="s">
        <v>122</v>
      </c>
      <c r="B50" s="5" t="s">
        <v>34</v>
      </c>
      <c r="C50" s="8" t="s">
        <v>24</v>
      </c>
      <c r="D50" s="18"/>
      <c r="E50" s="11">
        <v>7.25</v>
      </c>
      <c r="F50" s="13">
        <f t="shared" si="0"/>
        <v>0</v>
      </c>
      <c r="G50" s="13">
        <f t="shared" si="1"/>
        <v>8.8450000000000006</v>
      </c>
      <c r="H50" s="28">
        <f t="shared" si="2"/>
        <v>0</v>
      </c>
    </row>
    <row r="51" spans="1:8" x14ac:dyDescent="0.25">
      <c r="A51" s="5" t="s">
        <v>79</v>
      </c>
      <c r="B51" s="5" t="s">
        <v>80</v>
      </c>
      <c r="C51" s="6" t="s">
        <v>24</v>
      </c>
      <c r="D51" s="16"/>
      <c r="E51" s="11">
        <v>3.43</v>
      </c>
      <c r="F51" s="13">
        <f t="shared" si="0"/>
        <v>0</v>
      </c>
      <c r="G51" s="13">
        <f t="shared" si="1"/>
        <v>4.1846000000000005</v>
      </c>
      <c r="H51" s="28">
        <f t="shared" si="2"/>
        <v>0</v>
      </c>
    </row>
    <row r="52" spans="1:8" x14ac:dyDescent="0.25">
      <c r="A52" s="5" t="s">
        <v>81</v>
      </c>
      <c r="B52" s="5" t="s">
        <v>34</v>
      </c>
      <c r="C52" s="8" t="s">
        <v>24</v>
      </c>
      <c r="D52" s="18"/>
      <c r="E52" s="11">
        <v>20.05</v>
      </c>
      <c r="F52" s="13">
        <f t="shared" si="0"/>
        <v>0</v>
      </c>
      <c r="G52" s="13">
        <f t="shared" si="1"/>
        <v>24.461000000000002</v>
      </c>
      <c r="H52" s="28">
        <f t="shared" si="2"/>
        <v>0</v>
      </c>
    </row>
    <row r="53" spans="1:8" x14ac:dyDescent="0.25">
      <c r="A53" s="5" t="s">
        <v>82</v>
      </c>
      <c r="B53" s="5" t="s">
        <v>34</v>
      </c>
      <c r="C53" s="8" t="s">
        <v>24</v>
      </c>
      <c r="D53" s="17"/>
      <c r="E53" s="11">
        <v>15.61</v>
      </c>
      <c r="F53" s="13">
        <f t="shared" si="0"/>
        <v>0</v>
      </c>
      <c r="G53" s="13">
        <f t="shared" si="1"/>
        <v>19.0442</v>
      </c>
      <c r="H53" s="28">
        <f t="shared" si="2"/>
        <v>0</v>
      </c>
    </row>
    <row r="54" spans="1:8" x14ac:dyDescent="0.25">
      <c r="A54" s="5" t="s">
        <v>83</v>
      </c>
      <c r="B54" s="5" t="s">
        <v>40</v>
      </c>
      <c r="C54" s="8" t="s">
        <v>24</v>
      </c>
      <c r="D54" s="16"/>
      <c r="E54" s="11">
        <v>42.74</v>
      </c>
      <c r="F54" s="13">
        <f t="shared" si="0"/>
        <v>0</v>
      </c>
      <c r="G54" s="13">
        <f t="shared" si="1"/>
        <v>52.142800000000001</v>
      </c>
      <c r="H54" s="28">
        <f t="shared" si="2"/>
        <v>0</v>
      </c>
    </row>
    <row r="55" spans="1:8" x14ac:dyDescent="0.25">
      <c r="A55" s="5" t="s">
        <v>84</v>
      </c>
      <c r="B55" s="7" t="s">
        <v>85</v>
      </c>
      <c r="C55" s="6" t="s">
        <v>10</v>
      </c>
      <c r="D55" s="18"/>
      <c r="E55" s="11">
        <v>1.36</v>
      </c>
      <c r="F55" s="13">
        <f t="shared" si="0"/>
        <v>0</v>
      </c>
      <c r="G55" s="13">
        <f t="shared" si="1"/>
        <v>1.6592</v>
      </c>
      <c r="H55" s="28">
        <f t="shared" si="2"/>
        <v>0</v>
      </c>
    </row>
    <row r="56" spans="1:8" x14ac:dyDescent="0.25">
      <c r="A56" s="5" t="s">
        <v>121</v>
      </c>
      <c r="B56" s="5" t="s">
        <v>34</v>
      </c>
      <c r="C56" s="8" t="s">
        <v>24</v>
      </c>
      <c r="D56" s="18"/>
      <c r="E56" s="11">
        <v>0.96</v>
      </c>
      <c r="F56" s="13">
        <f t="shared" si="0"/>
        <v>0</v>
      </c>
      <c r="G56" s="13">
        <f t="shared" si="1"/>
        <v>1.1712</v>
      </c>
      <c r="H56" s="28">
        <f t="shared" si="2"/>
        <v>0</v>
      </c>
    </row>
    <row r="57" spans="1:8" x14ac:dyDescent="0.25">
      <c r="A57" s="5" t="s">
        <v>86</v>
      </c>
      <c r="B57" s="7" t="s">
        <v>87</v>
      </c>
      <c r="C57" s="6" t="s">
        <v>10</v>
      </c>
      <c r="D57" s="16"/>
      <c r="E57" s="11">
        <v>1.25</v>
      </c>
      <c r="F57" s="13">
        <f t="shared" si="0"/>
        <v>0</v>
      </c>
      <c r="G57" s="13">
        <f>E57*1.1</f>
        <v>1.375</v>
      </c>
      <c r="H57" s="28">
        <f t="shared" si="2"/>
        <v>0</v>
      </c>
    </row>
    <row r="58" spans="1:8" x14ac:dyDescent="0.25">
      <c r="A58" s="5" t="s">
        <v>88</v>
      </c>
      <c r="B58" s="20" t="s">
        <v>89</v>
      </c>
      <c r="C58" s="35" t="s">
        <v>10</v>
      </c>
      <c r="D58" s="18"/>
      <c r="E58" s="11">
        <v>16.899999999999999</v>
      </c>
      <c r="F58" s="13">
        <f t="shared" si="0"/>
        <v>0</v>
      </c>
      <c r="G58" s="13">
        <f t="shared" si="1"/>
        <v>20.617999999999999</v>
      </c>
      <c r="H58" s="28">
        <f t="shared" si="2"/>
        <v>0</v>
      </c>
    </row>
    <row r="59" spans="1:8" x14ac:dyDescent="0.25">
      <c r="A59" s="5" t="s">
        <v>90</v>
      </c>
      <c r="B59" s="5" t="s">
        <v>56</v>
      </c>
      <c r="C59" s="8" t="s">
        <v>24</v>
      </c>
      <c r="D59" s="18"/>
      <c r="E59" s="11">
        <v>6.28</v>
      </c>
      <c r="F59" s="13">
        <f t="shared" si="0"/>
        <v>0</v>
      </c>
      <c r="G59" s="13">
        <f t="shared" si="1"/>
        <v>7.6616</v>
      </c>
      <c r="H59" s="28">
        <f t="shared" si="2"/>
        <v>0</v>
      </c>
    </row>
    <row r="60" spans="1:8" x14ac:dyDescent="0.25">
      <c r="A60" s="5" t="s">
        <v>91</v>
      </c>
      <c r="B60" s="5" t="s">
        <v>92</v>
      </c>
      <c r="C60" s="6" t="s">
        <v>24</v>
      </c>
      <c r="D60" s="18"/>
      <c r="E60" s="11">
        <v>4.17</v>
      </c>
      <c r="F60" s="13">
        <f t="shared" si="0"/>
        <v>0</v>
      </c>
      <c r="G60" s="13">
        <f t="shared" si="1"/>
        <v>5.0873999999999997</v>
      </c>
      <c r="H60" s="28">
        <f t="shared" si="2"/>
        <v>0</v>
      </c>
    </row>
    <row r="61" spans="1:8" x14ac:dyDescent="0.25">
      <c r="A61" s="7" t="s">
        <v>93</v>
      </c>
      <c r="B61" s="5" t="s">
        <v>34</v>
      </c>
      <c r="C61" s="6" t="s">
        <v>24</v>
      </c>
      <c r="D61" s="18" t="s">
        <v>134</v>
      </c>
      <c r="E61" s="11">
        <v>1.6</v>
      </c>
      <c r="F61" s="13">
        <f t="shared" si="0"/>
        <v>4.8000000000000007</v>
      </c>
      <c r="G61" s="13">
        <f t="shared" si="1"/>
        <v>1.952</v>
      </c>
      <c r="H61" s="28">
        <f t="shared" si="2"/>
        <v>5.8559999999999999</v>
      </c>
    </row>
    <row r="62" spans="1:8" x14ac:dyDescent="0.25">
      <c r="A62" s="5" t="s">
        <v>94</v>
      </c>
      <c r="B62" s="5" t="s">
        <v>34</v>
      </c>
      <c r="C62" s="6" t="s">
        <v>24</v>
      </c>
      <c r="D62" s="18"/>
      <c r="E62" s="11">
        <v>2</v>
      </c>
      <c r="F62" s="13">
        <f t="shared" si="0"/>
        <v>0</v>
      </c>
      <c r="G62" s="13">
        <f t="shared" si="1"/>
        <v>2.44</v>
      </c>
      <c r="H62" s="28">
        <f t="shared" si="2"/>
        <v>0</v>
      </c>
    </row>
    <row r="63" spans="1:8" x14ac:dyDescent="0.25">
      <c r="A63" s="5" t="s">
        <v>95</v>
      </c>
      <c r="B63" s="5" t="s">
        <v>119</v>
      </c>
      <c r="C63" s="6" t="s">
        <v>10</v>
      </c>
      <c r="D63" s="18" t="s">
        <v>133</v>
      </c>
      <c r="E63" s="11">
        <v>3.09</v>
      </c>
      <c r="F63" s="13">
        <f t="shared" si="0"/>
        <v>15.45</v>
      </c>
      <c r="G63" s="13">
        <f t="shared" si="1"/>
        <v>3.7697999999999996</v>
      </c>
      <c r="H63" s="28">
        <f t="shared" si="2"/>
        <v>18.848999999999997</v>
      </c>
    </row>
    <row r="64" spans="1:8" x14ac:dyDescent="0.25">
      <c r="A64" s="5" t="s">
        <v>139</v>
      </c>
      <c r="B64" s="5" t="s">
        <v>28</v>
      </c>
      <c r="C64" s="6" t="s">
        <v>10</v>
      </c>
      <c r="D64" s="18" t="s">
        <v>126</v>
      </c>
      <c r="E64" s="11">
        <v>2.41</v>
      </c>
      <c r="F64" s="13">
        <f t="shared" si="0"/>
        <v>9.64</v>
      </c>
      <c r="G64" s="13">
        <f t="shared" si="1"/>
        <v>2.9401999999999999</v>
      </c>
      <c r="H64" s="28">
        <f t="shared" si="2"/>
        <v>11.7608</v>
      </c>
    </row>
    <row r="65" spans="1:8" x14ac:dyDescent="0.25">
      <c r="A65" s="5" t="s">
        <v>97</v>
      </c>
      <c r="B65" s="5" t="s">
        <v>98</v>
      </c>
      <c r="C65" s="6" t="s">
        <v>24</v>
      </c>
      <c r="D65" s="18"/>
      <c r="E65" s="11">
        <v>0.66</v>
      </c>
      <c r="F65" s="13">
        <f t="shared" si="0"/>
        <v>0</v>
      </c>
      <c r="G65" s="13">
        <f t="shared" si="1"/>
        <v>0.80520000000000003</v>
      </c>
      <c r="H65" s="28">
        <f t="shared" si="2"/>
        <v>0</v>
      </c>
    </row>
    <row r="66" spans="1:8" x14ac:dyDescent="0.25">
      <c r="A66" s="5" t="s">
        <v>99</v>
      </c>
      <c r="B66" s="5" t="s">
        <v>98</v>
      </c>
      <c r="C66" s="6" t="s">
        <v>24</v>
      </c>
      <c r="D66" s="16"/>
      <c r="E66" s="11">
        <v>7.68</v>
      </c>
      <c r="F66" s="13">
        <f t="shared" si="0"/>
        <v>0</v>
      </c>
      <c r="G66" s="13">
        <f t="shared" si="1"/>
        <v>9.3696000000000002</v>
      </c>
      <c r="H66" s="28">
        <f t="shared" si="2"/>
        <v>0</v>
      </c>
    </row>
    <row r="67" spans="1:8" x14ac:dyDescent="0.25">
      <c r="A67" s="7" t="s">
        <v>100</v>
      </c>
      <c r="B67" s="5" t="s">
        <v>34</v>
      </c>
      <c r="C67" s="6" t="s">
        <v>24</v>
      </c>
      <c r="D67" s="18" t="s">
        <v>124</v>
      </c>
      <c r="E67" s="11">
        <v>1.45</v>
      </c>
      <c r="F67" s="13">
        <f t="shared" si="0"/>
        <v>11.6</v>
      </c>
      <c r="G67" s="13">
        <f t="shared" si="1"/>
        <v>1.7689999999999999</v>
      </c>
      <c r="H67" s="28">
        <f t="shared" si="2"/>
        <v>14.151999999999999</v>
      </c>
    </row>
    <row r="68" spans="1:8" x14ac:dyDescent="0.25">
      <c r="A68" s="5" t="s">
        <v>101</v>
      </c>
      <c r="B68" s="5" t="s">
        <v>118</v>
      </c>
      <c r="C68" s="6" t="s">
        <v>10</v>
      </c>
      <c r="D68" s="18"/>
      <c r="E68" s="11">
        <v>0.4</v>
      </c>
      <c r="F68" s="13">
        <f t="shared" ref="F68:F78" si="3">D68*E68</f>
        <v>0</v>
      </c>
      <c r="G68" s="13">
        <f t="shared" ref="G68:G78" si="4">E68*1.22</f>
        <v>0.48799999999999999</v>
      </c>
      <c r="H68" s="28">
        <f t="shared" ref="H68:H78" si="5">D68*G68</f>
        <v>0</v>
      </c>
    </row>
    <row r="69" spans="1:8" x14ac:dyDescent="0.25">
      <c r="A69" s="5" t="s">
        <v>102</v>
      </c>
      <c r="B69" s="5" t="s">
        <v>98</v>
      </c>
      <c r="C69" s="6" t="s">
        <v>24</v>
      </c>
      <c r="D69" s="18"/>
      <c r="E69" s="11">
        <v>11.39</v>
      </c>
      <c r="F69" s="13">
        <f t="shared" si="3"/>
        <v>0</v>
      </c>
      <c r="G69" s="13">
        <f t="shared" si="4"/>
        <v>13.895800000000001</v>
      </c>
      <c r="H69" s="28">
        <f t="shared" si="5"/>
        <v>0</v>
      </c>
    </row>
    <row r="70" spans="1:8" x14ac:dyDescent="0.25">
      <c r="A70" s="5" t="s">
        <v>103</v>
      </c>
      <c r="B70" s="5" t="s">
        <v>104</v>
      </c>
      <c r="C70" s="6" t="s">
        <v>13</v>
      </c>
      <c r="D70" s="22"/>
      <c r="E70" s="11">
        <v>26.45</v>
      </c>
      <c r="F70" s="13">
        <f t="shared" si="3"/>
        <v>0</v>
      </c>
      <c r="G70" s="13">
        <f t="shared" si="4"/>
        <v>32.268999999999998</v>
      </c>
      <c r="H70" s="28">
        <f t="shared" si="5"/>
        <v>0</v>
      </c>
    </row>
    <row r="71" spans="1:8" x14ac:dyDescent="0.25">
      <c r="A71" s="5" t="s">
        <v>105</v>
      </c>
      <c r="B71" s="20" t="s">
        <v>116</v>
      </c>
      <c r="C71" s="6" t="s">
        <v>10</v>
      </c>
      <c r="D71" s="18"/>
      <c r="E71" s="11">
        <v>15.88</v>
      </c>
      <c r="F71" s="13">
        <f t="shared" si="3"/>
        <v>0</v>
      </c>
      <c r="G71" s="13">
        <f t="shared" si="4"/>
        <v>19.3736</v>
      </c>
      <c r="H71" s="28">
        <f t="shared" si="5"/>
        <v>0</v>
      </c>
    </row>
    <row r="72" spans="1:8" x14ac:dyDescent="0.25">
      <c r="A72" s="10" t="s">
        <v>106</v>
      </c>
      <c r="B72" s="5" t="s">
        <v>107</v>
      </c>
      <c r="C72" s="6" t="s">
        <v>24</v>
      </c>
      <c r="D72" s="18" t="s">
        <v>135</v>
      </c>
      <c r="E72" s="11">
        <v>1.79</v>
      </c>
      <c r="F72" s="13">
        <f t="shared" si="3"/>
        <v>35.799999999999997</v>
      </c>
      <c r="G72" s="13">
        <f t="shared" si="4"/>
        <v>2.1838000000000002</v>
      </c>
      <c r="H72" s="28">
        <f t="shared" si="5"/>
        <v>43.676000000000002</v>
      </c>
    </row>
    <row r="73" spans="1:8" x14ac:dyDescent="0.25">
      <c r="A73" s="10" t="s">
        <v>108</v>
      </c>
      <c r="B73" s="5" t="s">
        <v>117</v>
      </c>
      <c r="C73" s="6" t="s">
        <v>24</v>
      </c>
      <c r="D73" s="18"/>
      <c r="E73" s="11">
        <v>12.45</v>
      </c>
      <c r="F73" s="13">
        <f t="shared" si="3"/>
        <v>0</v>
      </c>
      <c r="G73" s="13">
        <f t="shared" si="4"/>
        <v>15.188999999999998</v>
      </c>
      <c r="H73" s="28">
        <f t="shared" si="5"/>
        <v>0</v>
      </c>
    </row>
    <row r="74" spans="1:8" x14ac:dyDescent="0.25">
      <c r="A74" s="10" t="s">
        <v>109</v>
      </c>
      <c r="B74" s="5" t="s">
        <v>115</v>
      </c>
      <c r="C74" s="6" t="s">
        <v>24</v>
      </c>
      <c r="D74" s="18"/>
      <c r="E74" s="11">
        <v>2.96</v>
      </c>
      <c r="F74" s="13">
        <f t="shared" si="3"/>
        <v>0</v>
      </c>
      <c r="G74" s="13">
        <f t="shared" si="4"/>
        <v>3.6111999999999997</v>
      </c>
      <c r="H74" s="28">
        <f t="shared" si="5"/>
        <v>0</v>
      </c>
    </row>
    <row r="75" spans="1:8" x14ac:dyDescent="0.25">
      <c r="A75" s="10" t="s">
        <v>110</v>
      </c>
      <c r="B75" s="5"/>
      <c r="C75" s="6" t="s">
        <v>24</v>
      </c>
      <c r="D75" s="18"/>
      <c r="E75" s="11">
        <v>4.88</v>
      </c>
      <c r="F75" s="13">
        <f t="shared" si="3"/>
        <v>0</v>
      </c>
      <c r="G75" s="13">
        <f t="shared" si="4"/>
        <v>5.9535999999999998</v>
      </c>
      <c r="H75" s="28">
        <f t="shared" si="5"/>
        <v>0</v>
      </c>
    </row>
    <row r="76" spans="1:8" x14ac:dyDescent="0.25">
      <c r="A76" s="10" t="s">
        <v>111</v>
      </c>
      <c r="B76" s="5"/>
      <c r="C76" s="6" t="s">
        <v>10</v>
      </c>
      <c r="D76" s="18"/>
      <c r="E76" s="11">
        <v>0.4</v>
      </c>
      <c r="F76" s="13">
        <f t="shared" si="3"/>
        <v>0</v>
      </c>
      <c r="G76" s="13">
        <f t="shared" si="4"/>
        <v>0.48799999999999999</v>
      </c>
      <c r="H76" s="28">
        <f t="shared" si="5"/>
        <v>0</v>
      </c>
    </row>
    <row r="77" spans="1:8" x14ac:dyDescent="0.25">
      <c r="A77" s="10" t="s">
        <v>112</v>
      </c>
      <c r="B77" s="5"/>
      <c r="C77" s="6" t="s">
        <v>24</v>
      </c>
      <c r="D77" s="18" t="s">
        <v>133</v>
      </c>
      <c r="E77" s="11">
        <v>1.79</v>
      </c>
      <c r="F77" s="13">
        <f t="shared" si="3"/>
        <v>8.9499999999999993</v>
      </c>
      <c r="G77" s="13">
        <f t="shared" si="4"/>
        <v>2.1838000000000002</v>
      </c>
      <c r="H77" s="28">
        <f t="shared" si="5"/>
        <v>10.919</v>
      </c>
    </row>
    <row r="78" spans="1:8" x14ac:dyDescent="0.25">
      <c r="A78" s="10" t="s">
        <v>114</v>
      </c>
      <c r="B78" s="5"/>
      <c r="C78" s="6"/>
      <c r="D78" s="18"/>
      <c r="E78" s="11">
        <v>65.2</v>
      </c>
      <c r="F78" s="13">
        <f t="shared" si="3"/>
        <v>0</v>
      </c>
      <c r="G78" s="13">
        <f t="shared" si="4"/>
        <v>79.543999999999997</v>
      </c>
      <c r="H78" s="28">
        <f t="shared" si="5"/>
        <v>0</v>
      </c>
    </row>
    <row r="79" spans="1:8" x14ac:dyDescent="0.25">
      <c r="A79" s="23" t="s">
        <v>113</v>
      </c>
      <c r="B79" s="4"/>
      <c r="C79" s="4"/>
      <c r="D79" s="19"/>
      <c r="E79" s="4"/>
      <c r="F79" s="34">
        <f>SUM(F3:F78)</f>
        <v>600.13000000000011</v>
      </c>
      <c r="G79" s="15"/>
      <c r="H79" s="33">
        <f>SUM(H3:H78)</f>
        <v>732.15859999999986</v>
      </c>
    </row>
    <row r="80" spans="1:8" x14ac:dyDescent="0.25">
      <c r="F80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opLeftCell="A61" workbookViewId="0">
      <selection activeCell="F5" sqref="F5"/>
    </sheetView>
  </sheetViews>
  <sheetFormatPr defaultColWidth="8.85546875" defaultRowHeight="15" x14ac:dyDescent="0.25"/>
  <cols>
    <col min="1" max="1" width="43.42578125" bestFit="1" customWidth="1"/>
    <col min="2" max="2" width="13.28515625" bestFit="1" customWidth="1"/>
    <col min="4" max="4" width="7.85546875" bestFit="1" customWidth="1"/>
    <col min="5" max="5" width="14.85546875" bestFit="1" customWidth="1"/>
    <col min="6" max="6" width="11" customWidth="1"/>
    <col min="7" max="7" width="13.28515625" bestFit="1" customWidth="1"/>
    <col min="8" max="8" width="13.5703125" customWidth="1"/>
  </cols>
  <sheetData>
    <row r="1" spans="1:8" x14ac:dyDescent="0.25">
      <c r="A1" s="1"/>
      <c r="B1" s="2"/>
      <c r="C1" s="2"/>
      <c r="D1" s="24"/>
      <c r="E1" s="2"/>
      <c r="F1" s="2"/>
      <c r="G1" s="2"/>
      <c r="H1" s="26"/>
    </row>
    <row r="2" spans="1:8" ht="36.75" x14ac:dyDescent="0.25">
      <c r="A2" s="3" t="s">
        <v>0</v>
      </c>
      <c r="B2" s="3" t="s">
        <v>1</v>
      </c>
      <c r="C2" s="14" t="s">
        <v>2</v>
      </c>
      <c r="D2" s="14" t="s">
        <v>3</v>
      </c>
      <c r="E2" s="3" t="s">
        <v>4</v>
      </c>
      <c r="F2" s="27" t="s">
        <v>5</v>
      </c>
      <c r="G2" s="3" t="s">
        <v>6</v>
      </c>
      <c r="H2" s="27" t="s">
        <v>7</v>
      </c>
    </row>
    <row r="3" spans="1:8" x14ac:dyDescent="0.25">
      <c r="A3" s="5" t="s">
        <v>8</v>
      </c>
      <c r="B3" s="7" t="s">
        <v>9</v>
      </c>
      <c r="C3" s="25" t="s">
        <v>10</v>
      </c>
      <c r="D3" s="18"/>
      <c r="E3" s="11">
        <v>5</v>
      </c>
      <c r="F3" s="13">
        <f>(D3*E3)</f>
        <v>0</v>
      </c>
      <c r="G3" s="13">
        <f>E3*1.22</f>
        <v>6.1</v>
      </c>
      <c r="H3" s="28">
        <f>(D3*G3)</f>
        <v>0</v>
      </c>
    </row>
    <row r="4" spans="1:8" x14ac:dyDescent="0.25">
      <c r="A4" s="5" t="s">
        <v>11</v>
      </c>
      <c r="B4" s="7" t="s">
        <v>12</v>
      </c>
      <c r="C4" s="6" t="s">
        <v>13</v>
      </c>
      <c r="D4" s="18" t="s">
        <v>124</v>
      </c>
      <c r="E4" s="11">
        <v>21.75</v>
      </c>
      <c r="F4" s="13">
        <f t="shared" ref="F4:F67" si="0">(D4*E4)</f>
        <v>174</v>
      </c>
      <c r="G4" s="13">
        <f t="shared" ref="G4:G67" si="1">E4*1.22</f>
        <v>26.535</v>
      </c>
      <c r="H4" s="28">
        <f t="shared" ref="H4:H67" si="2">(D4*G4)</f>
        <v>212.28</v>
      </c>
    </row>
    <row r="5" spans="1:8" x14ac:dyDescent="0.25">
      <c r="A5" s="5" t="s">
        <v>14</v>
      </c>
      <c r="B5" s="5" t="s">
        <v>15</v>
      </c>
      <c r="C5" s="6" t="s">
        <v>13</v>
      </c>
      <c r="D5" s="18"/>
      <c r="E5" s="11">
        <v>24.08</v>
      </c>
      <c r="F5" s="13">
        <f t="shared" si="0"/>
        <v>0</v>
      </c>
      <c r="G5" s="13">
        <f t="shared" si="1"/>
        <v>29.377599999999997</v>
      </c>
      <c r="H5" s="28">
        <f t="shared" si="2"/>
        <v>0</v>
      </c>
    </row>
    <row r="6" spans="1:8" x14ac:dyDescent="0.25">
      <c r="A6" s="20" t="s">
        <v>16</v>
      </c>
      <c r="B6" s="5" t="s">
        <v>17</v>
      </c>
      <c r="C6" s="6" t="s">
        <v>10</v>
      </c>
      <c r="D6" s="18" t="s">
        <v>125</v>
      </c>
      <c r="E6" s="12">
        <v>6.84</v>
      </c>
      <c r="F6" s="13">
        <f t="shared" si="0"/>
        <v>95.759999999999991</v>
      </c>
      <c r="G6" s="13">
        <f t="shared" si="1"/>
        <v>8.3447999999999993</v>
      </c>
      <c r="H6" s="28">
        <f t="shared" si="2"/>
        <v>116.82719999999999</v>
      </c>
    </row>
    <row r="7" spans="1:8" x14ac:dyDescent="0.25">
      <c r="A7" s="20" t="s">
        <v>18</v>
      </c>
      <c r="B7" s="5" t="s">
        <v>19</v>
      </c>
      <c r="C7" s="6" t="s">
        <v>10</v>
      </c>
      <c r="D7" s="18" t="s">
        <v>120</v>
      </c>
      <c r="E7" s="11">
        <v>0.83</v>
      </c>
      <c r="F7" s="13">
        <f t="shared" si="0"/>
        <v>8.2999999999999989</v>
      </c>
      <c r="G7" s="13">
        <f t="shared" si="1"/>
        <v>1.0125999999999999</v>
      </c>
      <c r="H7" s="28">
        <f t="shared" si="2"/>
        <v>10.125999999999999</v>
      </c>
    </row>
    <row r="8" spans="1:8" x14ac:dyDescent="0.25">
      <c r="A8" s="20" t="s">
        <v>20</v>
      </c>
      <c r="B8" s="5" t="s">
        <v>21</v>
      </c>
      <c r="C8" s="6" t="s">
        <v>10</v>
      </c>
      <c r="D8" s="18"/>
      <c r="E8" s="11">
        <v>1.03</v>
      </c>
      <c r="F8" s="13">
        <f t="shared" si="0"/>
        <v>0</v>
      </c>
      <c r="G8" s="13">
        <f t="shared" si="1"/>
        <v>1.2565999999999999</v>
      </c>
      <c r="H8" s="28">
        <f t="shared" si="2"/>
        <v>0</v>
      </c>
    </row>
    <row r="9" spans="1:8" x14ac:dyDescent="0.25">
      <c r="A9" s="5" t="s">
        <v>22</v>
      </c>
      <c r="B9" s="5" t="s">
        <v>23</v>
      </c>
      <c r="C9" s="6" t="s">
        <v>24</v>
      </c>
      <c r="D9" s="17"/>
      <c r="E9" s="11">
        <v>0.76</v>
      </c>
      <c r="F9" s="13">
        <f t="shared" si="0"/>
        <v>0</v>
      </c>
      <c r="G9" s="13">
        <f t="shared" si="1"/>
        <v>0.92720000000000002</v>
      </c>
      <c r="H9" s="28">
        <f t="shared" si="2"/>
        <v>0</v>
      </c>
    </row>
    <row r="10" spans="1:8" x14ac:dyDescent="0.25">
      <c r="A10" s="5" t="s">
        <v>25</v>
      </c>
      <c r="B10" s="5" t="s">
        <v>23</v>
      </c>
      <c r="C10" s="6" t="s">
        <v>24</v>
      </c>
      <c r="D10" s="17"/>
      <c r="E10" s="11">
        <v>0.76</v>
      </c>
      <c r="F10" s="13">
        <f t="shared" si="0"/>
        <v>0</v>
      </c>
      <c r="G10" s="13">
        <f t="shared" si="1"/>
        <v>0.92720000000000002</v>
      </c>
      <c r="H10" s="28">
        <f t="shared" si="2"/>
        <v>0</v>
      </c>
    </row>
    <row r="11" spans="1:8" x14ac:dyDescent="0.25">
      <c r="A11" s="5" t="s">
        <v>26</v>
      </c>
      <c r="B11" s="5" t="s">
        <v>23</v>
      </c>
      <c r="C11" s="6" t="s">
        <v>24</v>
      </c>
      <c r="D11" s="18"/>
      <c r="E11" s="11">
        <v>0.76</v>
      </c>
      <c r="F11" s="13">
        <f t="shared" si="0"/>
        <v>0</v>
      </c>
      <c r="G11" s="13">
        <f t="shared" si="1"/>
        <v>0.92720000000000002</v>
      </c>
      <c r="H11" s="28">
        <f t="shared" si="2"/>
        <v>0</v>
      </c>
    </row>
    <row r="12" spans="1:8" x14ac:dyDescent="0.25">
      <c r="A12" s="5" t="s">
        <v>27</v>
      </c>
      <c r="B12" s="5" t="s">
        <v>28</v>
      </c>
      <c r="C12" s="6" t="s">
        <v>10</v>
      </c>
      <c r="D12" s="18"/>
      <c r="E12" s="11">
        <v>2.88</v>
      </c>
      <c r="F12" s="13">
        <f t="shared" si="0"/>
        <v>0</v>
      </c>
      <c r="G12" s="13">
        <f>E12*1.05</f>
        <v>3.024</v>
      </c>
      <c r="H12" s="28">
        <f t="shared" si="2"/>
        <v>0</v>
      </c>
    </row>
    <row r="13" spans="1:8" x14ac:dyDescent="0.25">
      <c r="A13" s="20" t="s">
        <v>29</v>
      </c>
      <c r="B13" s="5" t="s">
        <v>30</v>
      </c>
      <c r="C13" s="6" t="s">
        <v>10</v>
      </c>
      <c r="D13" s="18"/>
      <c r="E13" s="11">
        <v>0.5</v>
      </c>
      <c r="F13" s="13">
        <f t="shared" si="0"/>
        <v>0</v>
      </c>
      <c r="G13" s="13">
        <f t="shared" si="1"/>
        <v>0.61</v>
      </c>
      <c r="H13" s="28">
        <f t="shared" si="2"/>
        <v>0</v>
      </c>
    </row>
    <row r="14" spans="1:8" x14ac:dyDescent="0.25">
      <c r="A14" s="7" t="s">
        <v>31</v>
      </c>
      <c r="B14" s="5" t="s">
        <v>32</v>
      </c>
      <c r="C14" s="6" t="s">
        <v>10</v>
      </c>
      <c r="D14" s="18"/>
      <c r="E14" s="11">
        <v>1.79</v>
      </c>
      <c r="F14" s="13">
        <f t="shared" si="0"/>
        <v>0</v>
      </c>
      <c r="G14" s="13">
        <f t="shared" si="1"/>
        <v>2.1838000000000002</v>
      </c>
      <c r="H14" s="28">
        <f t="shared" si="2"/>
        <v>0</v>
      </c>
    </row>
    <row r="15" spans="1:8" x14ac:dyDescent="0.25">
      <c r="A15" s="5" t="s">
        <v>33</v>
      </c>
      <c r="B15" s="5" t="s">
        <v>34</v>
      </c>
      <c r="C15" s="6" t="s">
        <v>24</v>
      </c>
      <c r="D15" s="18"/>
      <c r="E15" s="11">
        <v>0.73</v>
      </c>
      <c r="F15" s="13">
        <f t="shared" si="0"/>
        <v>0</v>
      </c>
      <c r="G15" s="13">
        <f t="shared" si="1"/>
        <v>0.89059999999999995</v>
      </c>
      <c r="H15" s="28">
        <f t="shared" si="2"/>
        <v>0</v>
      </c>
    </row>
    <row r="16" spans="1:8" x14ac:dyDescent="0.25">
      <c r="A16" s="20" t="s">
        <v>35</v>
      </c>
      <c r="B16" s="5" t="s">
        <v>34</v>
      </c>
      <c r="C16" s="8" t="s">
        <v>24</v>
      </c>
      <c r="D16" s="18"/>
      <c r="E16" s="11">
        <v>0.53</v>
      </c>
      <c r="F16" s="13">
        <f t="shared" si="0"/>
        <v>0</v>
      </c>
      <c r="G16" s="13">
        <f t="shared" si="1"/>
        <v>0.64660000000000006</v>
      </c>
      <c r="H16" s="28">
        <f t="shared" si="2"/>
        <v>0</v>
      </c>
    </row>
    <row r="17" spans="1:8" x14ac:dyDescent="0.25">
      <c r="A17" s="9" t="s">
        <v>36</v>
      </c>
      <c r="B17" s="7" t="s">
        <v>37</v>
      </c>
      <c r="C17" s="8" t="s">
        <v>24</v>
      </c>
      <c r="D17" s="18" t="s">
        <v>126</v>
      </c>
      <c r="E17" s="11">
        <v>3.09</v>
      </c>
      <c r="F17" s="13">
        <f t="shared" si="0"/>
        <v>12.36</v>
      </c>
      <c r="G17" s="13">
        <f t="shared" si="1"/>
        <v>3.7697999999999996</v>
      </c>
      <c r="H17" s="28">
        <f t="shared" si="2"/>
        <v>15.079199999999998</v>
      </c>
    </row>
    <row r="18" spans="1:8" x14ac:dyDescent="0.25">
      <c r="A18" s="9" t="s">
        <v>38</v>
      </c>
      <c r="B18" s="5" t="s">
        <v>123</v>
      </c>
      <c r="C18" s="8" t="s">
        <v>10</v>
      </c>
      <c r="D18" s="17"/>
      <c r="E18" s="11">
        <v>12.17</v>
      </c>
      <c r="F18" s="13">
        <f t="shared" si="0"/>
        <v>0</v>
      </c>
      <c r="G18" s="13">
        <f t="shared" si="1"/>
        <v>14.8474</v>
      </c>
      <c r="H18" s="28">
        <f t="shared" si="2"/>
        <v>0</v>
      </c>
    </row>
    <row r="19" spans="1:8" x14ac:dyDescent="0.25">
      <c r="A19" s="5" t="s">
        <v>39</v>
      </c>
      <c r="B19" s="5" t="s">
        <v>40</v>
      </c>
      <c r="C19" s="8" t="s">
        <v>24</v>
      </c>
      <c r="D19" s="19"/>
      <c r="E19" s="11">
        <v>4.4800000000000004</v>
      </c>
      <c r="F19" s="13">
        <f t="shared" si="0"/>
        <v>0</v>
      </c>
      <c r="G19" s="13">
        <f t="shared" si="1"/>
        <v>5.4656000000000002</v>
      </c>
      <c r="H19" s="28">
        <f t="shared" si="2"/>
        <v>0</v>
      </c>
    </row>
    <row r="20" spans="1:8" x14ac:dyDescent="0.25">
      <c r="A20" s="5" t="s">
        <v>41</v>
      </c>
      <c r="B20" s="5" t="s">
        <v>34</v>
      </c>
      <c r="C20" s="8" t="s">
        <v>24</v>
      </c>
      <c r="D20" s="16"/>
      <c r="E20" s="11">
        <v>1.28</v>
      </c>
      <c r="F20" s="13">
        <f t="shared" si="0"/>
        <v>0</v>
      </c>
      <c r="G20" s="13">
        <f t="shared" si="1"/>
        <v>1.5616000000000001</v>
      </c>
      <c r="H20" s="28">
        <f t="shared" si="2"/>
        <v>0</v>
      </c>
    </row>
    <row r="21" spans="1:8" x14ac:dyDescent="0.25">
      <c r="A21" s="7" t="s">
        <v>42</v>
      </c>
      <c r="B21" s="7" t="s">
        <v>43</v>
      </c>
      <c r="C21" s="8" t="s">
        <v>24</v>
      </c>
      <c r="D21" s="18"/>
      <c r="E21" s="11">
        <v>3.04</v>
      </c>
      <c r="F21" s="13">
        <f t="shared" si="0"/>
        <v>0</v>
      </c>
      <c r="G21" s="13">
        <f t="shared" si="1"/>
        <v>3.7088000000000001</v>
      </c>
      <c r="H21" s="28">
        <f t="shared" si="2"/>
        <v>0</v>
      </c>
    </row>
    <row r="22" spans="1:8" x14ac:dyDescent="0.25">
      <c r="A22" s="5" t="s">
        <v>44</v>
      </c>
      <c r="B22" s="7" t="s">
        <v>45</v>
      </c>
      <c r="C22" s="8" t="s">
        <v>24</v>
      </c>
      <c r="D22" s="19"/>
      <c r="E22" s="11">
        <v>25.17</v>
      </c>
      <c r="F22" s="13">
        <f t="shared" si="0"/>
        <v>0</v>
      </c>
      <c r="G22" s="13">
        <f t="shared" si="1"/>
        <v>30.7074</v>
      </c>
      <c r="H22" s="28">
        <f t="shared" si="2"/>
        <v>0</v>
      </c>
    </row>
    <row r="23" spans="1:8" x14ac:dyDescent="0.25">
      <c r="A23" s="5" t="s">
        <v>46</v>
      </c>
      <c r="B23" s="7" t="s">
        <v>47</v>
      </c>
      <c r="C23" s="6" t="s">
        <v>24</v>
      </c>
      <c r="D23" s="18"/>
      <c r="E23" s="11">
        <v>1.32</v>
      </c>
      <c r="F23" s="13">
        <f t="shared" si="0"/>
        <v>0</v>
      </c>
      <c r="G23" s="13">
        <f t="shared" si="1"/>
        <v>1.6104000000000001</v>
      </c>
      <c r="H23" s="28">
        <f t="shared" si="2"/>
        <v>0</v>
      </c>
    </row>
    <row r="24" spans="1:8" x14ac:dyDescent="0.25">
      <c r="A24" s="5" t="s">
        <v>48</v>
      </c>
      <c r="B24" s="5" t="s">
        <v>49</v>
      </c>
      <c r="C24" s="6" t="s">
        <v>24</v>
      </c>
      <c r="D24" s="18"/>
      <c r="E24" s="11">
        <v>0.51</v>
      </c>
      <c r="F24" s="13">
        <f t="shared" si="0"/>
        <v>0</v>
      </c>
      <c r="G24" s="13">
        <f t="shared" si="1"/>
        <v>0.62219999999999998</v>
      </c>
      <c r="H24" s="28">
        <f t="shared" si="2"/>
        <v>0</v>
      </c>
    </row>
    <row r="25" spans="1:8" x14ac:dyDescent="0.25">
      <c r="A25" s="5" t="s">
        <v>50</v>
      </c>
      <c r="B25" s="7" t="s">
        <v>43</v>
      </c>
      <c r="C25" s="8" t="s">
        <v>24</v>
      </c>
      <c r="D25" s="22"/>
      <c r="E25" s="11">
        <v>2.2200000000000002</v>
      </c>
      <c r="F25" s="13">
        <f t="shared" si="0"/>
        <v>0</v>
      </c>
      <c r="G25" s="13">
        <f t="shared" si="1"/>
        <v>2.7084000000000001</v>
      </c>
      <c r="H25" s="28">
        <f t="shared" si="2"/>
        <v>0</v>
      </c>
    </row>
    <row r="26" spans="1:8" x14ac:dyDescent="0.25">
      <c r="A26" s="7" t="s">
        <v>51</v>
      </c>
      <c r="B26" s="5" t="s">
        <v>52</v>
      </c>
      <c r="C26" s="6" t="s">
        <v>24</v>
      </c>
      <c r="D26" s="19"/>
      <c r="E26" s="11">
        <v>1.1399999999999999</v>
      </c>
      <c r="F26" s="13">
        <f t="shared" si="0"/>
        <v>0</v>
      </c>
      <c r="G26" s="13">
        <f t="shared" si="1"/>
        <v>1.3907999999999998</v>
      </c>
      <c r="H26" s="28">
        <f t="shared" si="2"/>
        <v>0</v>
      </c>
    </row>
    <row r="27" spans="1:8" x14ac:dyDescent="0.25">
      <c r="A27" s="29" t="s">
        <v>53</v>
      </c>
      <c r="B27" s="5" t="s">
        <v>54</v>
      </c>
      <c r="C27" s="6" t="s">
        <v>24</v>
      </c>
      <c r="D27" s="18" t="s">
        <v>127</v>
      </c>
      <c r="E27" s="11">
        <v>3.07</v>
      </c>
      <c r="F27" s="13">
        <f t="shared" si="0"/>
        <v>55.26</v>
      </c>
      <c r="G27" s="13">
        <f t="shared" si="1"/>
        <v>3.7453999999999996</v>
      </c>
      <c r="H27" s="28">
        <f t="shared" si="2"/>
        <v>67.417199999999994</v>
      </c>
    </row>
    <row r="28" spans="1:8" x14ac:dyDescent="0.25">
      <c r="A28" s="7" t="s">
        <v>55</v>
      </c>
      <c r="B28" s="5" t="s">
        <v>56</v>
      </c>
      <c r="C28" s="8" t="s">
        <v>24</v>
      </c>
      <c r="D28" s="19"/>
      <c r="E28" s="11">
        <v>1.22</v>
      </c>
      <c r="F28" s="13">
        <f t="shared" si="0"/>
        <v>0</v>
      </c>
      <c r="G28" s="13">
        <f t="shared" si="1"/>
        <v>1.4883999999999999</v>
      </c>
      <c r="H28" s="28">
        <f t="shared" si="2"/>
        <v>0</v>
      </c>
    </row>
    <row r="29" spans="1:8" x14ac:dyDescent="0.25">
      <c r="A29" s="20" t="s">
        <v>57</v>
      </c>
      <c r="B29" s="5" t="s">
        <v>40</v>
      </c>
      <c r="C29" s="8" t="s">
        <v>24</v>
      </c>
      <c r="D29" s="18" t="s">
        <v>126</v>
      </c>
      <c r="E29" s="11">
        <v>4.8</v>
      </c>
      <c r="F29" s="13">
        <f t="shared" si="0"/>
        <v>19.2</v>
      </c>
      <c r="G29" s="13">
        <f t="shared" si="1"/>
        <v>5.8559999999999999</v>
      </c>
      <c r="H29" s="28">
        <f t="shared" si="2"/>
        <v>23.423999999999999</v>
      </c>
    </row>
    <row r="30" spans="1:8" x14ac:dyDescent="0.25">
      <c r="A30" s="5" t="s">
        <v>58</v>
      </c>
      <c r="B30" s="5" t="s">
        <v>34</v>
      </c>
      <c r="C30" s="8" t="s">
        <v>24</v>
      </c>
      <c r="D30" s="16"/>
      <c r="E30" s="11">
        <v>1.75</v>
      </c>
      <c r="F30" s="13">
        <f t="shared" si="0"/>
        <v>0</v>
      </c>
      <c r="G30" s="13">
        <f t="shared" si="1"/>
        <v>2.1349999999999998</v>
      </c>
      <c r="H30" s="28">
        <f t="shared" si="2"/>
        <v>0</v>
      </c>
    </row>
    <row r="31" spans="1:8" x14ac:dyDescent="0.25">
      <c r="A31" s="5" t="s">
        <v>59</v>
      </c>
      <c r="B31" s="5" t="s">
        <v>34</v>
      </c>
      <c r="C31" s="8" t="s">
        <v>24</v>
      </c>
      <c r="D31" s="19">
        <v>1</v>
      </c>
      <c r="E31" s="11">
        <v>5.5</v>
      </c>
      <c r="F31" s="13">
        <f t="shared" si="0"/>
        <v>5.5</v>
      </c>
      <c r="G31" s="13">
        <f t="shared" si="1"/>
        <v>6.71</v>
      </c>
      <c r="H31" s="28">
        <f t="shared" si="2"/>
        <v>6.71</v>
      </c>
    </row>
    <row r="32" spans="1:8" x14ac:dyDescent="0.25">
      <c r="A32" s="5" t="s">
        <v>60</v>
      </c>
      <c r="B32" s="5" t="s">
        <v>34</v>
      </c>
      <c r="C32" s="8" t="s">
        <v>24</v>
      </c>
      <c r="D32" s="19"/>
      <c r="E32" s="11">
        <v>0.63</v>
      </c>
      <c r="F32" s="13">
        <f t="shared" si="0"/>
        <v>0</v>
      </c>
      <c r="G32" s="13">
        <f t="shared" si="1"/>
        <v>0.76859999999999995</v>
      </c>
      <c r="H32" s="28">
        <f t="shared" si="2"/>
        <v>0</v>
      </c>
    </row>
    <row r="33" spans="1:8" x14ac:dyDescent="0.25">
      <c r="A33" s="20" t="s">
        <v>61</v>
      </c>
      <c r="B33" s="7" t="s">
        <v>34</v>
      </c>
      <c r="C33" s="8" t="s">
        <v>24</v>
      </c>
      <c r="D33" s="18"/>
      <c r="E33" s="11">
        <v>2.1800000000000002</v>
      </c>
      <c r="F33" s="13">
        <f t="shared" si="0"/>
        <v>0</v>
      </c>
      <c r="G33" s="13">
        <f t="shared" si="1"/>
        <v>2.6596000000000002</v>
      </c>
      <c r="H33" s="28">
        <f t="shared" si="2"/>
        <v>0</v>
      </c>
    </row>
    <row r="34" spans="1:8" x14ac:dyDescent="0.25">
      <c r="A34" s="20" t="s">
        <v>62</v>
      </c>
      <c r="B34" s="5" t="s">
        <v>34</v>
      </c>
      <c r="C34" s="8" t="s">
        <v>24</v>
      </c>
      <c r="D34" s="16"/>
      <c r="E34" s="11">
        <v>0.99</v>
      </c>
      <c r="F34" s="13">
        <f t="shared" si="0"/>
        <v>0</v>
      </c>
      <c r="G34" s="13">
        <f t="shared" si="1"/>
        <v>1.2078</v>
      </c>
      <c r="H34" s="28">
        <f t="shared" si="2"/>
        <v>0</v>
      </c>
    </row>
    <row r="35" spans="1:8" x14ac:dyDescent="0.25">
      <c r="A35" s="5" t="s">
        <v>63</v>
      </c>
      <c r="B35" s="5" t="s">
        <v>34</v>
      </c>
      <c r="C35" s="8" t="s">
        <v>24</v>
      </c>
      <c r="D35" s="18"/>
      <c r="E35" s="11">
        <v>1.43</v>
      </c>
      <c r="F35" s="13">
        <f t="shared" si="0"/>
        <v>0</v>
      </c>
      <c r="G35" s="13">
        <f t="shared" si="1"/>
        <v>1.7445999999999999</v>
      </c>
      <c r="H35" s="28">
        <f t="shared" si="2"/>
        <v>0</v>
      </c>
    </row>
    <row r="36" spans="1:8" x14ac:dyDescent="0.25">
      <c r="A36" s="7" t="s">
        <v>64</v>
      </c>
      <c r="B36" s="5" t="s">
        <v>34</v>
      </c>
      <c r="C36" s="8" t="s">
        <v>24</v>
      </c>
      <c r="D36" s="18"/>
      <c r="E36" s="11">
        <v>3.2</v>
      </c>
      <c r="F36" s="13">
        <f t="shared" si="0"/>
        <v>0</v>
      </c>
      <c r="G36" s="13">
        <f t="shared" si="1"/>
        <v>3.9039999999999999</v>
      </c>
      <c r="H36" s="28">
        <f t="shared" si="2"/>
        <v>0</v>
      </c>
    </row>
    <row r="37" spans="1:8" x14ac:dyDescent="0.25">
      <c r="A37" s="7" t="s">
        <v>65</v>
      </c>
      <c r="B37" s="5" t="s">
        <v>34</v>
      </c>
      <c r="C37" s="8" t="s">
        <v>24</v>
      </c>
      <c r="D37" s="19"/>
      <c r="E37" s="11">
        <v>1.01</v>
      </c>
      <c r="F37" s="13">
        <f t="shared" si="0"/>
        <v>0</v>
      </c>
      <c r="G37" s="13">
        <f t="shared" si="1"/>
        <v>1.2322</v>
      </c>
      <c r="H37" s="28">
        <f t="shared" si="2"/>
        <v>0</v>
      </c>
    </row>
    <row r="38" spans="1:8" x14ac:dyDescent="0.25">
      <c r="A38" s="20" t="s">
        <v>66</v>
      </c>
      <c r="B38" s="5" t="s">
        <v>34</v>
      </c>
      <c r="C38" s="8" t="s">
        <v>24</v>
      </c>
      <c r="D38" s="18"/>
      <c r="E38" s="11">
        <v>4.3209999999999997</v>
      </c>
      <c r="F38" s="13">
        <f t="shared" si="0"/>
        <v>0</v>
      </c>
      <c r="G38" s="13">
        <f t="shared" si="1"/>
        <v>5.2716199999999995</v>
      </c>
      <c r="H38" s="28">
        <f t="shared" si="2"/>
        <v>0</v>
      </c>
    </row>
    <row r="39" spans="1:8" x14ac:dyDescent="0.25">
      <c r="A39" s="20" t="s">
        <v>67</v>
      </c>
      <c r="B39" s="5" t="s">
        <v>68</v>
      </c>
      <c r="C39" s="8" t="s">
        <v>24</v>
      </c>
      <c r="D39" s="17"/>
      <c r="E39" s="11">
        <v>0.78</v>
      </c>
      <c r="F39" s="13">
        <f t="shared" si="0"/>
        <v>0</v>
      </c>
      <c r="G39" s="13">
        <f t="shared" si="1"/>
        <v>0.9516</v>
      </c>
      <c r="H39" s="28">
        <f t="shared" si="2"/>
        <v>0</v>
      </c>
    </row>
    <row r="40" spans="1:8" x14ac:dyDescent="0.25">
      <c r="A40" s="5" t="s">
        <v>69</v>
      </c>
      <c r="B40" s="5" t="s">
        <v>34</v>
      </c>
      <c r="C40" s="8" t="s">
        <v>24</v>
      </c>
      <c r="D40" s="17"/>
      <c r="E40" s="11">
        <v>0.75</v>
      </c>
      <c r="F40" s="13">
        <f t="shared" si="0"/>
        <v>0</v>
      </c>
      <c r="G40" s="13">
        <f t="shared" si="1"/>
        <v>0.91500000000000004</v>
      </c>
      <c r="H40" s="28">
        <f t="shared" si="2"/>
        <v>0</v>
      </c>
    </row>
    <row r="41" spans="1:8" x14ac:dyDescent="0.25">
      <c r="A41" s="5" t="s">
        <v>70</v>
      </c>
      <c r="B41" s="5" t="s">
        <v>34</v>
      </c>
      <c r="C41" s="8" t="s">
        <v>24</v>
      </c>
      <c r="D41" s="18"/>
      <c r="E41" s="11">
        <v>1.6</v>
      </c>
      <c r="F41" s="13">
        <f t="shared" si="0"/>
        <v>0</v>
      </c>
      <c r="G41" s="13">
        <f t="shared" si="1"/>
        <v>1.952</v>
      </c>
      <c r="H41" s="28">
        <f t="shared" si="2"/>
        <v>0</v>
      </c>
    </row>
    <row r="42" spans="1:8" x14ac:dyDescent="0.25">
      <c r="A42" s="5" t="s">
        <v>71</v>
      </c>
      <c r="B42" s="5" t="s">
        <v>34</v>
      </c>
      <c r="C42" s="8" t="s">
        <v>24</v>
      </c>
      <c r="D42" s="18"/>
      <c r="E42" s="11">
        <v>7.28</v>
      </c>
      <c r="F42" s="13">
        <f t="shared" si="0"/>
        <v>0</v>
      </c>
      <c r="G42" s="13">
        <f t="shared" si="1"/>
        <v>8.8816000000000006</v>
      </c>
      <c r="H42" s="28">
        <f t="shared" si="2"/>
        <v>0</v>
      </c>
    </row>
    <row r="43" spans="1:8" x14ac:dyDescent="0.25">
      <c r="A43" s="7" t="s">
        <v>72</v>
      </c>
      <c r="B43" s="5" t="s">
        <v>34</v>
      </c>
      <c r="C43" s="8" t="s">
        <v>24</v>
      </c>
      <c r="D43" s="18" t="s">
        <v>126</v>
      </c>
      <c r="E43" s="11">
        <v>2.0299999999999998</v>
      </c>
      <c r="F43" s="13">
        <f t="shared" si="0"/>
        <v>8.1199999999999992</v>
      </c>
      <c r="G43" s="13">
        <f t="shared" si="1"/>
        <v>2.4765999999999999</v>
      </c>
      <c r="H43" s="28">
        <f t="shared" si="2"/>
        <v>9.9063999999999997</v>
      </c>
    </row>
    <row r="44" spans="1:8" x14ac:dyDescent="0.25">
      <c r="A44" s="21" t="s">
        <v>73</v>
      </c>
      <c r="B44" s="5" t="s">
        <v>34</v>
      </c>
      <c r="C44" s="8" t="s">
        <v>24</v>
      </c>
      <c r="D44" s="18" t="s">
        <v>128</v>
      </c>
      <c r="E44" s="11">
        <v>4.93</v>
      </c>
      <c r="F44" s="13">
        <f t="shared" si="0"/>
        <v>9.86</v>
      </c>
      <c r="G44" s="13">
        <f t="shared" si="1"/>
        <v>6.0145999999999997</v>
      </c>
      <c r="H44" s="28">
        <f t="shared" si="2"/>
        <v>12.029199999999999</v>
      </c>
    </row>
    <row r="45" spans="1:8" x14ac:dyDescent="0.25">
      <c r="A45" s="20" t="s">
        <v>74</v>
      </c>
      <c r="B45" s="5" t="s">
        <v>34</v>
      </c>
      <c r="C45" s="8" t="s">
        <v>24</v>
      </c>
      <c r="D45" s="18"/>
      <c r="E45" s="11">
        <v>3.3</v>
      </c>
      <c r="F45" s="13">
        <f t="shared" si="0"/>
        <v>0</v>
      </c>
      <c r="G45" s="13">
        <f t="shared" si="1"/>
        <v>4.0259999999999998</v>
      </c>
      <c r="H45" s="28">
        <f t="shared" si="2"/>
        <v>0</v>
      </c>
    </row>
    <row r="46" spans="1:8" x14ac:dyDescent="0.25">
      <c r="A46" s="20" t="s">
        <v>75</v>
      </c>
      <c r="B46" s="5" t="s">
        <v>34</v>
      </c>
      <c r="C46" s="8" t="s">
        <v>24</v>
      </c>
      <c r="D46" s="16"/>
      <c r="E46" s="11">
        <v>4.32</v>
      </c>
      <c r="F46" s="13">
        <f t="shared" si="0"/>
        <v>0</v>
      </c>
      <c r="G46" s="13">
        <f t="shared" si="1"/>
        <v>5.2704000000000004</v>
      </c>
      <c r="H46" s="28">
        <f t="shared" si="2"/>
        <v>0</v>
      </c>
    </row>
    <row r="47" spans="1:8" x14ac:dyDescent="0.25">
      <c r="A47" s="5" t="s">
        <v>76</v>
      </c>
      <c r="B47" s="5" t="s">
        <v>34</v>
      </c>
      <c r="C47" s="8" t="s">
        <v>24</v>
      </c>
      <c r="D47" s="17" t="s">
        <v>126</v>
      </c>
      <c r="E47" s="11">
        <v>2.44</v>
      </c>
      <c r="F47" s="13">
        <f t="shared" si="0"/>
        <v>9.76</v>
      </c>
      <c r="G47" s="13">
        <f t="shared" si="1"/>
        <v>2.9767999999999999</v>
      </c>
      <c r="H47" s="28">
        <f t="shared" si="2"/>
        <v>11.9072</v>
      </c>
    </row>
    <row r="48" spans="1:8" x14ac:dyDescent="0.25">
      <c r="A48" s="20" t="s">
        <v>77</v>
      </c>
      <c r="B48" s="5" t="s">
        <v>34</v>
      </c>
      <c r="C48" s="8" t="s">
        <v>24</v>
      </c>
      <c r="D48" s="18"/>
      <c r="E48" s="11">
        <v>0.56000000000000005</v>
      </c>
      <c r="F48" s="13">
        <f t="shared" si="0"/>
        <v>0</v>
      </c>
      <c r="G48" s="13">
        <f t="shared" si="1"/>
        <v>0.68320000000000003</v>
      </c>
      <c r="H48" s="28">
        <f t="shared" si="2"/>
        <v>0</v>
      </c>
    </row>
    <row r="49" spans="1:8" x14ac:dyDescent="0.25">
      <c r="A49" s="5" t="s">
        <v>78</v>
      </c>
      <c r="B49" s="5" t="s">
        <v>34</v>
      </c>
      <c r="C49" s="8" t="s">
        <v>24</v>
      </c>
      <c r="D49" s="18" t="s">
        <v>126</v>
      </c>
      <c r="E49" s="11">
        <v>1.87</v>
      </c>
      <c r="F49" s="13">
        <f t="shared" si="0"/>
        <v>7.48</v>
      </c>
      <c r="G49" s="13">
        <f t="shared" si="1"/>
        <v>2.2814000000000001</v>
      </c>
      <c r="H49" s="28">
        <f t="shared" si="2"/>
        <v>9.1256000000000004</v>
      </c>
    </row>
    <row r="50" spans="1:8" x14ac:dyDescent="0.25">
      <c r="A50" s="5" t="s">
        <v>122</v>
      </c>
      <c r="B50" s="5" t="s">
        <v>34</v>
      </c>
      <c r="C50" s="8" t="s">
        <v>24</v>
      </c>
      <c r="D50" s="18"/>
      <c r="E50" s="11">
        <v>7.25</v>
      </c>
      <c r="F50" s="13">
        <f t="shared" si="0"/>
        <v>0</v>
      </c>
      <c r="G50" s="13">
        <f t="shared" si="1"/>
        <v>8.8450000000000006</v>
      </c>
      <c r="H50" s="28">
        <f t="shared" si="2"/>
        <v>0</v>
      </c>
    </row>
    <row r="51" spans="1:8" x14ac:dyDescent="0.25">
      <c r="A51" s="5" t="s">
        <v>79</v>
      </c>
      <c r="B51" s="5" t="s">
        <v>80</v>
      </c>
      <c r="C51" s="6" t="s">
        <v>24</v>
      </c>
      <c r="D51" s="16"/>
      <c r="E51" s="11">
        <v>3.43</v>
      </c>
      <c r="F51" s="13">
        <f t="shared" si="0"/>
        <v>0</v>
      </c>
      <c r="G51" s="13">
        <f t="shared" si="1"/>
        <v>4.1846000000000005</v>
      </c>
      <c r="H51" s="28">
        <f t="shared" si="2"/>
        <v>0</v>
      </c>
    </row>
    <row r="52" spans="1:8" x14ac:dyDescent="0.25">
      <c r="A52" s="5" t="s">
        <v>81</v>
      </c>
      <c r="B52" s="5" t="s">
        <v>34</v>
      </c>
      <c r="C52" s="8" t="s">
        <v>24</v>
      </c>
      <c r="D52" s="18"/>
      <c r="E52" s="11">
        <v>20.05</v>
      </c>
      <c r="F52" s="13">
        <f t="shared" si="0"/>
        <v>0</v>
      </c>
      <c r="G52" s="13">
        <f t="shared" si="1"/>
        <v>24.461000000000002</v>
      </c>
      <c r="H52" s="28">
        <f t="shared" si="2"/>
        <v>0</v>
      </c>
    </row>
    <row r="53" spans="1:8" x14ac:dyDescent="0.25">
      <c r="A53" s="5" t="s">
        <v>82</v>
      </c>
      <c r="B53" s="5" t="s">
        <v>34</v>
      </c>
      <c r="C53" s="8" t="s">
        <v>24</v>
      </c>
      <c r="D53" s="17"/>
      <c r="E53" s="11">
        <v>15.61</v>
      </c>
      <c r="F53" s="13">
        <f t="shared" si="0"/>
        <v>0</v>
      </c>
      <c r="G53" s="13">
        <f t="shared" si="1"/>
        <v>19.0442</v>
      </c>
      <c r="H53" s="28">
        <f t="shared" si="2"/>
        <v>0</v>
      </c>
    </row>
    <row r="54" spans="1:8" x14ac:dyDescent="0.25">
      <c r="A54" s="5" t="s">
        <v>83</v>
      </c>
      <c r="B54" s="5" t="s">
        <v>40</v>
      </c>
      <c r="C54" s="8" t="s">
        <v>24</v>
      </c>
      <c r="D54" s="16"/>
      <c r="E54" s="11">
        <v>42.74</v>
      </c>
      <c r="F54" s="13">
        <f t="shared" si="0"/>
        <v>0</v>
      </c>
      <c r="G54" s="13">
        <f t="shared" si="1"/>
        <v>52.142800000000001</v>
      </c>
      <c r="H54" s="28">
        <f t="shared" si="2"/>
        <v>0</v>
      </c>
    </row>
    <row r="55" spans="1:8" x14ac:dyDescent="0.25">
      <c r="A55" s="5" t="s">
        <v>84</v>
      </c>
      <c r="B55" s="7" t="s">
        <v>85</v>
      </c>
      <c r="C55" s="6" t="s">
        <v>10</v>
      </c>
      <c r="D55" s="18"/>
      <c r="E55" s="11">
        <v>1.36</v>
      </c>
      <c r="F55" s="13">
        <f t="shared" si="0"/>
        <v>0</v>
      </c>
      <c r="G55" s="13">
        <f t="shared" si="1"/>
        <v>1.6592</v>
      </c>
      <c r="H55" s="28">
        <f t="shared" si="2"/>
        <v>0</v>
      </c>
    </row>
    <row r="56" spans="1:8" x14ac:dyDescent="0.25">
      <c r="A56" s="5" t="s">
        <v>121</v>
      </c>
      <c r="B56" s="5" t="s">
        <v>34</v>
      </c>
      <c r="C56" s="8" t="s">
        <v>24</v>
      </c>
      <c r="D56" s="18"/>
      <c r="E56" s="11">
        <v>0.96</v>
      </c>
      <c r="F56" s="13">
        <f t="shared" si="0"/>
        <v>0</v>
      </c>
      <c r="G56" s="13">
        <f t="shared" si="1"/>
        <v>1.1712</v>
      </c>
      <c r="H56" s="28">
        <f t="shared" si="2"/>
        <v>0</v>
      </c>
    </row>
    <row r="57" spans="1:8" x14ac:dyDescent="0.25">
      <c r="A57" s="5" t="s">
        <v>86</v>
      </c>
      <c r="B57" s="7" t="s">
        <v>87</v>
      </c>
      <c r="C57" s="6" t="s">
        <v>10</v>
      </c>
      <c r="D57" s="16"/>
      <c r="E57" s="11">
        <v>1.25</v>
      </c>
      <c r="F57" s="13">
        <f t="shared" si="0"/>
        <v>0</v>
      </c>
      <c r="G57" s="13">
        <f>E57*1.1</f>
        <v>1.375</v>
      </c>
      <c r="H57" s="28">
        <f t="shared" si="2"/>
        <v>0</v>
      </c>
    </row>
    <row r="58" spans="1:8" x14ac:dyDescent="0.25">
      <c r="A58" s="5" t="s">
        <v>88</v>
      </c>
      <c r="B58" s="20" t="s">
        <v>89</v>
      </c>
      <c r="C58" s="35" t="s">
        <v>10</v>
      </c>
      <c r="D58" s="18"/>
      <c r="E58" s="11">
        <v>16.899999999999999</v>
      </c>
      <c r="F58" s="13">
        <f t="shared" si="0"/>
        <v>0</v>
      </c>
      <c r="G58" s="13">
        <f t="shared" si="1"/>
        <v>20.617999999999999</v>
      </c>
      <c r="H58" s="28">
        <f t="shared" si="2"/>
        <v>0</v>
      </c>
    </row>
    <row r="59" spans="1:8" x14ac:dyDescent="0.25">
      <c r="A59" s="5" t="s">
        <v>90</v>
      </c>
      <c r="B59" s="5" t="s">
        <v>56</v>
      </c>
      <c r="C59" s="8" t="s">
        <v>24</v>
      </c>
      <c r="D59" s="18"/>
      <c r="E59" s="11">
        <v>6.28</v>
      </c>
      <c r="F59" s="13">
        <f t="shared" si="0"/>
        <v>0</v>
      </c>
      <c r="G59" s="13">
        <f t="shared" si="1"/>
        <v>7.6616</v>
      </c>
      <c r="H59" s="28">
        <f t="shared" si="2"/>
        <v>0</v>
      </c>
    </row>
    <row r="60" spans="1:8" x14ac:dyDescent="0.25">
      <c r="A60" s="5" t="s">
        <v>91</v>
      </c>
      <c r="B60" s="5" t="s">
        <v>92</v>
      </c>
      <c r="C60" s="6" t="s">
        <v>24</v>
      </c>
      <c r="D60" s="18"/>
      <c r="E60" s="11">
        <v>4.17</v>
      </c>
      <c r="F60" s="13">
        <f t="shared" si="0"/>
        <v>0</v>
      </c>
      <c r="G60" s="13">
        <f t="shared" si="1"/>
        <v>5.0873999999999997</v>
      </c>
      <c r="H60" s="28">
        <f t="shared" si="2"/>
        <v>0</v>
      </c>
    </row>
    <row r="61" spans="1:8" x14ac:dyDescent="0.25">
      <c r="A61" s="7" t="s">
        <v>93</v>
      </c>
      <c r="B61" s="5" t="s">
        <v>34</v>
      </c>
      <c r="C61" s="6" t="s">
        <v>24</v>
      </c>
      <c r="D61" s="18"/>
      <c r="E61" s="11">
        <v>1.6</v>
      </c>
      <c r="F61" s="13">
        <f t="shared" si="0"/>
        <v>0</v>
      </c>
      <c r="G61" s="13">
        <f t="shared" si="1"/>
        <v>1.952</v>
      </c>
      <c r="H61" s="28">
        <f t="shared" si="2"/>
        <v>0</v>
      </c>
    </row>
    <row r="62" spans="1:8" x14ac:dyDescent="0.25">
      <c r="A62" s="5" t="s">
        <v>94</v>
      </c>
      <c r="B62" s="5" t="s">
        <v>34</v>
      </c>
      <c r="C62" s="6" t="s">
        <v>24</v>
      </c>
      <c r="D62" s="18"/>
      <c r="E62" s="11">
        <v>2</v>
      </c>
      <c r="F62" s="13">
        <f t="shared" si="0"/>
        <v>0</v>
      </c>
      <c r="G62" s="13">
        <f t="shared" si="1"/>
        <v>2.44</v>
      </c>
      <c r="H62" s="28">
        <f t="shared" si="2"/>
        <v>0</v>
      </c>
    </row>
    <row r="63" spans="1:8" x14ac:dyDescent="0.25">
      <c r="A63" s="5" t="s">
        <v>95</v>
      </c>
      <c r="B63" s="5" t="s">
        <v>119</v>
      </c>
      <c r="C63" s="6" t="s">
        <v>10</v>
      </c>
      <c r="D63" s="18"/>
      <c r="E63" s="11">
        <v>3.09</v>
      </c>
      <c r="F63" s="13">
        <f t="shared" si="0"/>
        <v>0</v>
      </c>
      <c r="G63" s="13">
        <f t="shared" si="1"/>
        <v>3.7697999999999996</v>
      </c>
      <c r="H63" s="28">
        <f t="shared" si="2"/>
        <v>0</v>
      </c>
    </row>
    <row r="64" spans="1:8" x14ac:dyDescent="0.25">
      <c r="A64" s="5" t="s">
        <v>139</v>
      </c>
      <c r="B64" s="5" t="s">
        <v>28</v>
      </c>
      <c r="C64" s="6" t="s">
        <v>10</v>
      </c>
      <c r="D64" s="18" t="s">
        <v>128</v>
      </c>
      <c r="E64" s="11">
        <v>2.41</v>
      </c>
      <c r="F64" s="13">
        <f t="shared" si="0"/>
        <v>4.82</v>
      </c>
      <c r="G64" s="13">
        <f t="shared" si="1"/>
        <v>2.9401999999999999</v>
      </c>
      <c r="H64" s="28">
        <f t="shared" si="2"/>
        <v>5.8803999999999998</v>
      </c>
    </row>
    <row r="65" spans="1:8" x14ac:dyDescent="0.25">
      <c r="A65" s="5" t="s">
        <v>97</v>
      </c>
      <c r="B65" s="5" t="s">
        <v>98</v>
      </c>
      <c r="C65" s="6" t="s">
        <v>24</v>
      </c>
      <c r="D65" s="18"/>
      <c r="E65" s="11">
        <v>0.66</v>
      </c>
      <c r="F65" s="13">
        <f t="shared" si="0"/>
        <v>0</v>
      </c>
      <c r="G65" s="13">
        <f t="shared" si="1"/>
        <v>0.80520000000000003</v>
      </c>
      <c r="H65" s="28">
        <f t="shared" si="2"/>
        <v>0</v>
      </c>
    </row>
    <row r="66" spans="1:8" x14ac:dyDescent="0.25">
      <c r="A66" s="5" t="s">
        <v>99</v>
      </c>
      <c r="B66" s="5" t="s">
        <v>98</v>
      </c>
      <c r="C66" s="6" t="s">
        <v>24</v>
      </c>
      <c r="D66" s="16"/>
      <c r="E66" s="11">
        <v>7.68</v>
      </c>
      <c r="F66" s="13">
        <f t="shared" si="0"/>
        <v>0</v>
      </c>
      <c r="G66" s="13">
        <f t="shared" si="1"/>
        <v>9.3696000000000002</v>
      </c>
      <c r="H66" s="28">
        <f t="shared" si="2"/>
        <v>0</v>
      </c>
    </row>
    <row r="67" spans="1:8" x14ac:dyDescent="0.25">
      <c r="A67" s="7" t="s">
        <v>100</v>
      </c>
      <c r="B67" s="5" t="s">
        <v>34</v>
      </c>
      <c r="C67" s="6" t="s">
        <v>24</v>
      </c>
      <c r="D67" s="18"/>
      <c r="E67" s="11">
        <v>1.45</v>
      </c>
      <c r="F67" s="13">
        <f t="shared" si="0"/>
        <v>0</v>
      </c>
      <c r="G67" s="13">
        <f t="shared" si="1"/>
        <v>1.7689999999999999</v>
      </c>
      <c r="H67" s="28">
        <f t="shared" si="2"/>
        <v>0</v>
      </c>
    </row>
    <row r="68" spans="1:8" x14ac:dyDescent="0.25">
      <c r="A68" s="5" t="s">
        <v>101</v>
      </c>
      <c r="B68" s="5" t="s">
        <v>118</v>
      </c>
      <c r="C68" s="6" t="s">
        <v>10</v>
      </c>
      <c r="D68" s="18"/>
      <c r="E68" s="11">
        <v>0.4</v>
      </c>
      <c r="F68" s="13">
        <f t="shared" ref="F68:F78" si="3">(D68*E68)</f>
        <v>0</v>
      </c>
      <c r="G68" s="13">
        <f t="shared" ref="G68:G78" si="4">E68*1.22</f>
        <v>0.48799999999999999</v>
      </c>
      <c r="H68" s="28">
        <f t="shared" ref="H68:H78" si="5">(D68*G68)</f>
        <v>0</v>
      </c>
    </row>
    <row r="69" spans="1:8" x14ac:dyDescent="0.25">
      <c r="A69" s="5" t="s">
        <v>102</v>
      </c>
      <c r="B69" s="5" t="s">
        <v>98</v>
      </c>
      <c r="C69" s="6" t="s">
        <v>24</v>
      </c>
      <c r="D69" s="18"/>
      <c r="E69" s="11">
        <v>11.39</v>
      </c>
      <c r="F69" s="13">
        <f t="shared" si="3"/>
        <v>0</v>
      </c>
      <c r="G69" s="13">
        <f t="shared" si="4"/>
        <v>13.895800000000001</v>
      </c>
      <c r="H69" s="28">
        <f t="shared" si="5"/>
        <v>0</v>
      </c>
    </row>
    <row r="70" spans="1:8" x14ac:dyDescent="0.25">
      <c r="A70" s="5" t="s">
        <v>103</v>
      </c>
      <c r="B70" s="5" t="s">
        <v>104</v>
      </c>
      <c r="C70" s="6" t="s">
        <v>13</v>
      </c>
      <c r="D70" s="22"/>
      <c r="E70" s="11">
        <v>26.45</v>
      </c>
      <c r="F70" s="13">
        <f t="shared" si="3"/>
        <v>0</v>
      </c>
      <c r="G70" s="13">
        <f t="shared" si="4"/>
        <v>32.268999999999998</v>
      </c>
      <c r="H70" s="28">
        <f t="shared" si="5"/>
        <v>0</v>
      </c>
    </row>
    <row r="71" spans="1:8" x14ac:dyDescent="0.25">
      <c r="A71" s="5" t="s">
        <v>105</v>
      </c>
      <c r="B71" s="20" t="s">
        <v>116</v>
      </c>
      <c r="C71" s="6" t="s">
        <v>10</v>
      </c>
      <c r="D71" s="18"/>
      <c r="E71" s="11">
        <v>15.88</v>
      </c>
      <c r="F71" s="13">
        <f t="shared" si="3"/>
        <v>0</v>
      </c>
      <c r="G71" s="13">
        <f t="shared" si="4"/>
        <v>19.3736</v>
      </c>
      <c r="H71" s="28">
        <f t="shared" si="5"/>
        <v>0</v>
      </c>
    </row>
    <row r="72" spans="1:8" x14ac:dyDescent="0.25">
      <c r="A72" s="10" t="s">
        <v>106</v>
      </c>
      <c r="B72" s="5" t="s">
        <v>107</v>
      </c>
      <c r="C72" s="6" t="s">
        <v>24</v>
      </c>
      <c r="D72" s="18" t="s">
        <v>132</v>
      </c>
      <c r="E72" s="11">
        <v>1.79</v>
      </c>
      <c r="F72" s="13">
        <f t="shared" si="3"/>
        <v>21.48</v>
      </c>
      <c r="G72" s="13">
        <f t="shared" si="4"/>
        <v>2.1838000000000002</v>
      </c>
      <c r="H72" s="28">
        <f t="shared" si="5"/>
        <v>26.205600000000004</v>
      </c>
    </row>
    <row r="73" spans="1:8" x14ac:dyDescent="0.25">
      <c r="A73" s="10" t="s">
        <v>108</v>
      </c>
      <c r="B73" s="5" t="s">
        <v>117</v>
      </c>
      <c r="C73" s="6" t="s">
        <v>24</v>
      </c>
      <c r="D73" s="18"/>
      <c r="E73" s="11">
        <v>12.45</v>
      </c>
      <c r="F73" s="13">
        <f t="shared" si="3"/>
        <v>0</v>
      </c>
      <c r="G73" s="13">
        <f t="shared" si="4"/>
        <v>15.188999999999998</v>
      </c>
      <c r="H73" s="28">
        <f t="shared" si="5"/>
        <v>0</v>
      </c>
    </row>
    <row r="74" spans="1:8" x14ac:dyDescent="0.25">
      <c r="A74" s="10" t="s">
        <v>109</v>
      </c>
      <c r="B74" s="5" t="s">
        <v>115</v>
      </c>
      <c r="C74" s="6" t="s">
        <v>24</v>
      </c>
      <c r="D74" s="18"/>
      <c r="E74" s="11">
        <v>2.96</v>
      </c>
      <c r="F74" s="13">
        <f t="shared" si="3"/>
        <v>0</v>
      </c>
      <c r="G74" s="13">
        <f t="shared" si="4"/>
        <v>3.6111999999999997</v>
      </c>
      <c r="H74" s="28">
        <f t="shared" si="5"/>
        <v>0</v>
      </c>
    </row>
    <row r="75" spans="1:8" x14ac:dyDescent="0.25">
      <c r="A75" s="10" t="s">
        <v>110</v>
      </c>
      <c r="B75" s="5"/>
      <c r="C75" s="6" t="s">
        <v>24</v>
      </c>
      <c r="D75" s="18"/>
      <c r="E75" s="11">
        <v>4.88</v>
      </c>
      <c r="F75" s="13">
        <f t="shared" si="3"/>
        <v>0</v>
      </c>
      <c r="G75" s="13">
        <f t="shared" si="4"/>
        <v>5.9535999999999998</v>
      </c>
      <c r="H75" s="28">
        <f t="shared" si="5"/>
        <v>0</v>
      </c>
    </row>
    <row r="76" spans="1:8" x14ac:dyDescent="0.25">
      <c r="A76" s="10" t="s">
        <v>111</v>
      </c>
      <c r="B76" s="5"/>
      <c r="C76" s="6" t="s">
        <v>10</v>
      </c>
      <c r="D76" s="18"/>
      <c r="E76" s="11">
        <v>0.4</v>
      </c>
      <c r="F76" s="13">
        <f t="shared" si="3"/>
        <v>0</v>
      </c>
      <c r="G76" s="13">
        <f t="shared" si="4"/>
        <v>0.48799999999999999</v>
      </c>
      <c r="H76" s="28">
        <f t="shared" si="5"/>
        <v>0</v>
      </c>
    </row>
    <row r="77" spans="1:8" x14ac:dyDescent="0.25">
      <c r="A77" s="10" t="s">
        <v>112</v>
      </c>
      <c r="B77" s="5"/>
      <c r="C77" s="6" t="s">
        <v>24</v>
      </c>
      <c r="D77" s="18" t="s">
        <v>128</v>
      </c>
      <c r="E77" s="11">
        <v>1.79</v>
      </c>
      <c r="F77" s="13">
        <f t="shared" si="3"/>
        <v>3.58</v>
      </c>
      <c r="G77" s="13">
        <f t="shared" si="4"/>
        <v>2.1838000000000002</v>
      </c>
      <c r="H77" s="28">
        <f t="shared" si="5"/>
        <v>4.3676000000000004</v>
      </c>
    </row>
    <row r="78" spans="1:8" x14ac:dyDescent="0.25">
      <c r="A78" s="10" t="s">
        <v>114</v>
      </c>
      <c r="B78" s="5"/>
      <c r="C78" s="6"/>
      <c r="D78" s="18" t="s">
        <v>130</v>
      </c>
      <c r="E78" s="11">
        <v>65.2</v>
      </c>
      <c r="F78" s="13">
        <f t="shared" si="3"/>
        <v>65.2</v>
      </c>
      <c r="G78" s="13">
        <f t="shared" si="4"/>
        <v>79.543999999999997</v>
      </c>
      <c r="H78" s="28">
        <f t="shared" si="5"/>
        <v>79.543999999999997</v>
      </c>
    </row>
    <row r="79" spans="1:8" x14ac:dyDescent="0.25">
      <c r="A79" s="23" t="s">
        <v>113</v>
      </c>
      <c r="B79" s="4"/>
      <c r="C79" s="4"/>
      <c r="D79" s="19"/>
      <c r="E79" s="4"/>
      <c r="F79" s="31">
        <f>SUM(F3:F78)</f>
        <v>500.68</v>
      </c>
      <c r="G79" s="15"/>
      <c r="H79" s="31">
        <f>SUM(H3:H78)</f>
        <v>610.82959999999991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opLeftCell="A56" workbookViewId="0">
      <selection activeCell="F6" sqref="F6"/>
    </sheetView>
  </sheetViews>
  <sheetFormatPr defaultColWidth="8.85546875" defaultRowHeight="15" x14ac:dyDescent="0.25"/>
  <cols>
    <col min="1" max="1" width="43.42578125" bestFit="1" customWidth="1"/>
    <col min="2" max="2" width="13.28515625" bestFit="1" customWidth="1"/>
    <col min="5" max="5" width="14.85546875" bestFit="1" customWidth="1"/>
    <col min="6" max="6" width="9.42578125" bestFit="1" customWidth="1"/>
    <col min="7" max="7" width="13.28515625" bestFit="1" customWidth="1"/>
    <col min="8" max="8" width="9.42578125" bestFit="1" customWidth="1"/>
  </cols>
  <sheetData>
    <row r="1" spans="1:8" x14ac:dyDescent="0.25">
      <c r="A1" s="1"/>
      <c r="B1" s="2"/>
      <c r="C1" s="2"/>
      <c r="D1" s="24"/>
      <c r="E1" s="2"/>
      <c r="F1" s="2"/>
      <c r="G1" s="2"/>
      <c r="H1" s="26"/>
    </row>
    <row r="2" spans="1:8" ht="36.75" x14ac:dyDescent="0.25">
      <c r="A2" s="3" t="s">
        <v>0</v>
      </c>
      <c r="B2" s="3" t="s">
        <v>1</v>
      </c>
      <c r="C2" s="14" t="s">
        <v>2</v>
      </c>
      <c r="D2" s="14" t="s">
        <v>3</v>
      </c>
      <c r="E2" s="3" t="s">
        <v>4</v>
      </c>
      <c r="F2" s="27" t="s">
        <v>5</v>
      </c>
      <c r="G2" s="3" t="s">
        <v>6</v>
      </c>
      <c r="H2" s="27" t="s">
        <v>7</v>
      </c>
    </row>
    <row r="3" spans="1:8" x14ac:dyDescent="0.25">
      <c r="A3" s="5" t="s">
        <v>8</v>
      </c>
      <c r="B3" s="7" t="s">
        <v>9</v>
      </c>
      <c r="C3" s="25" t="s">
        <v>10</v>
      </c>
      <c r="D3" s="18" t="s">
        <v>128</v>
      </c>
      <c r="E3" s="11">
        <v>5</v>
      </c>
      <c r="F3" s="13">
        <f>(D3*E3)</f>
        <v>10</v>
      </c>
      <c r="G3" s="13">
        <f>E3*1.22</f>
        <v>6.1</v>
      </c>
      <c r="H3" s="28">
        <f>(D3*G3)</f>
        <v>12.2</v>
      </c>
    </row>
    <row r="4" spans="1:8" x14ac:dyDescent="0.25">
      <c r="A4" s="5" t="s">
        <v>11</v>
      </c>
      <c r="B4" s="7" t="s">
        <v>12</v>
      </c>
      <c r="C4" s="6" t="s">
        <v>13</v>
      </c>
      <c r="D4" s="18" t="s">
        <v>120</v>
      </c>
      <c r="E4" s="11">
        <v>21.75</v>
      </c>
      <c r="F4" s="13">
        <f t="shared" ref="F4:F67" si="0">(D4*E4)</f>
        <v>217.5</v>
      </c>
      <c r="G4" s="13">
        <f t="shared" ref="G4:G67" si="1">E4*1.22</f>
        <v>26.535</v>
      </c>
      <c r="H4" s="28">
        <f t="shared" ref="H4:H67" si="2">(D4*G4)</f>
        <v>265.35000000000002</v>
      </c>
    </row>
    <row r="5" spans="1:8" x14ac:dyDescent="0.25">
      <c r="A5" s="5" t="s">
        <v>14</v>
      </c>
      <c r="B5" s="5" t="s">
        <v>15</v>
      </c>
      <c r="C5" s="6" t="s">
        <v>13</v>
      </c>
      <c r="D5" s="18"/>
      <c r="E5" s="11">
        <v>24.08</v>
      </c>
      <c r="F5" s="13">
        <f t="shared" si="0"/>
        <v>0</v>
      </c>
      <c r="G5" s="13">
        <f t="shared" si="1"/>
        <v>29.377599999999997</v>
      </c>
      <c r="H5" s="28">
        <f t="shared" si="2"/>
        <v>0</v>
      </c>
    </row>
    <row r="6" spans="1:8" x14ac:dyDescent="0.25">
      <c r="A6" s="20" t="s">
        <v>16</v>
      </c>
      <c r="B6" s="5" t="s">
        <v>17</v>
      </c>
      <c r="C6" s="6" t="s">
        <v>10</v>
      </c>
      <c r="D6" s="18"/>
      <c r="E6" s="12">
        <v>6.84</v>
      </c>
      <c r="F6" s="13">
        <f t="shared" si="0"/>
        <v>0</v>
      </c>
      <c r="G6" s="13">
        <f t="shared" si="1"/>
        <v>8.3447999999999993</v>
      </c>
      <c r="H6" s="28">
        <f t="shared" si="2"/>
        <v>0</v>
      </c>
    </row>
    <row r="7" spans="1:8" x14ac:dyDescent="0.25">
      <c r="A7" s="20" t="s">
        <v>18</v>
      </c>
      <c r="B7" s="5" t="s">
        <v>19</v>
      </c>
      <c r="C7" s="6" t="s">
        <v>10</v>
      </c>
      <c r="D7" s="18" t="s">
        <v>130</v>
      </c>
      <c r="E7" s="11">
        <v>0.83</v>
      </c>
      <c r="F7" s="13">
        <f t="shared" si="0"/>
        <v>0.83</v>
      </c>
      <c r="G7" s="13">
        <f t="shared" si="1"/>
        <v>1.0125999999999999</v>
      </c>
      <c r="H7" s="28">
        <f t="shared" si="2"/>
        <v>1.0125999999999999</v>
      </c>
    </row>
    <row r="8" spans="1:8" x14ac:dyDescent="0.25">
      <c r="A8" s="20" t="s">
        <v>20</v>
      </c>
      <c r="B8" s="5" t="s">
        <v>21</v>
      </c>
      <c r="C8" s="6" t="s">
        <v>10</v>
      </c>
      <c r="D8" s="18"/>
      <c r="E8" s="11">
        <v>1.03</v>
      </c>
      <c r="F8" s="13">
        <f t="shared" si="0"/>
        <v>0</v>
      </c>
      <c r="G8" s="13">
        <f t="shared" si="1"/>
        <v>1.2565999999999999</v>
      </c>
      <c r="H8" s="28">
        <f t="shared" si="2"/>
        <v>0</v>
      </c>
    </row>
    <row r="9" spans="1:8" x14ac:dyDescent="0.25">
      <c r="A9" s="5" t="s">
        <v>22</v>
      </c>
      <c r="B9" s="5" t="s">
        <v>23</v>
      </c>
      <c r="C9" s="6" t="s">
        <v>24</v>
      </c>
      <c r="D9" s="17"/>
      <c r="E9" s="11">
        <v>0.76</v>
      </c>
      <c r="F9" s="13">
        <f t="shared" si="0"/>
        <v>0</v>
      </c>
      <c r="G9" s="13">
        <f t="shared" si="1"/>
        <v>0.92720000000000002</v>
      </c>
      <c r="H9" s="28">
        <f t="shared" si="2"/>
        <v>0</v>
      </c>
    </row>
    <row r="10" spans="1:8" x14ac:dyDescent="0.25">
      <c r="A10" s="5" t="s">
        <v>25</v>
      </c>
      <c r="B10" s="5" t="s">
        <v>23</v>
      </c>
      <c r="C10" s="6" t="s">
        <v>24</v>
      </c>
      <c r="D10" s="17"/>
      <c r="E10" s="11">
        <v>0.76</v>
      </c>
      <c r="F10" s="13">
        <f t="shared" si="0"/>
        <v>0</v>
      </c>
      <c r="G10" s="13">
        <f t="shared" si="1"/>
        <v>0.92720000000000002</v>
      </c>
      <c r="H10" s="28">
        <f t="shared" si="2"/>
        <v>0</v>
      </c>
    </row>
    <row r="11" spans="1:8" x14ac:dyDescent="0.25">
      <c r="A11" s="5" t="s">
        <v>26</v>
      </c>
      <c r="B11" s="5" t="s">
        <v>23</v>
      </c>
      <c r="C11" s="6" t="s">
        <v>24</v>
      </c>
      <c r="D11" s="18"/>
      <c r="E11" s="11">
        <v>0.76</v>
      </c>
      <c r="F11" s="13">
        <f t="shared" si="0"/>
        <v>0</v>
      </c>
      <c r="G11" s="13">
        <f t="shared" si="1"/>
        <v>0.92720000000000002</v>
      </c>
      <c r="H11" s="28">
        <f t="shared" si="2"/>
        <v>0</v>
      </c>
    </row>
    <row r="12" spans="1:8" x14ac:dyDescent="0.25">
      <c r="A12" s="5" t="s">
        <v>27</v>
      </c>
      <c r="B12" s="5" t="s">
        <v>28</v>
      </c>
      <c r="C12" s="6" t="s">
        <v>10</v>
      </c>
      <c r="D12" s="18" t="s">
        <v>126</v>
      </c>
      <c r="E12" s="11">
        <v>2.88</v>
      </c>
      <c r="F12" s="13">
        <f t="shared" si="0"/>
        <v>11.52</v>
      </c>
      <c r="G12" s="13">
        <f>E12*1.05</f>
        <v>3.024</v>
      </c>
      <c r="H12" s="28">
        <f t="shared" si="2"/>
        <v>12.096</v>
      </c>
    </row>
    <row r="13" spans="1:8" x14ac:dyDescent="0.25">
      <c r="A13" s="20" t="s">
        <v>29</v>
      </c>
      <c r="B13" s="5" t="s">
        <v>30</v>
      </c>
      <c r="C13" s="6" t="s">
        <v>10</v>
      </c>
      <c r="D13" s="18" t="s">
        <v>130</v>
      </c>
      <c r="E13" s="11">
        <v>0.5</v>
      </c>
      <c r="F13" s="13">
        <f t="shared" si="0"/>
        <v>0.5</v>
      </c>
      <c r="G13" s="13">
        <f t="shared" si="1"/>
        <v>0.61</v>
      </c>
      <c r="H13" s="28">
        <f t="shared" si="2"/>
        <v>0.61</v>
      </c>
    </row>
    <row r="14" spans="1:8" x14ac:dyDescent="0.25">
      <c r="A14" s="7" t="s">
        <v>31</v>
      </c>
      <c r="B14" s="5" t="s">
        <v>32</v>
      </c>
      <c r="C14" s="6" t="s">
        <v>10</v>
      </c>
      <c r="D14" s="18"/>
      <c r="E14" s="11">
        <v>1.79</v>
      </c>
      <c r="F14" s="13">
        <f t="shared" si="0"/>
        <v>0</v>
      </c>
      <c r="G14" s="13">
        <f t="shared" si="1"/>
        <v>2.1838000000000002</v>
      </c>
      <c r="H14" s="28">
        <f t="shared" si="2"/>
        <v>0</v>
      </c>
    </row>
    <row r="15" spans="1:8" x14ac:dyDescent="0.25">
      <c r="A15" s="5" t="s">
        <v>33</v>
      </c>
      <c r="B15" s="5" t="s">
        <v>34</v>
      </c>
      <c r="C15" s="6" t="s">
        <v>24</v>
      </c>
      <c r="D15" s="18"/>
      <c r="E15" s="11">
        <v>0.73</v>
      </c>
      <c r="F15" s="13">
        <f t="shared" si="0"/>
        <v>0</v>
      </c>
      <c r="G15" s="13">
        <f t="shared" si="1"/>
        <v>0.89059999999999995</v>
      </c>
      <c r="H15" s="28">
        <f t="shared" si="2"/>
        <v>0</v>
      </c>
    </row>
    <row r="16" spans="1:8" x14ac:dyDescent="0.25">
      <c r="A16" s="20" t="s">
        <v>35</v>
      </c>
      <c r="B16" s="5" t="s">
        <v>34</v>
      </c>
      <c r="C16" s="8" t="s">
        <v>24</v>
      </c>
      <c r="D16" s="18"/>
      <c r="E16" s="11">
        <v>0.53</v>
      </c>
      <c r="F16" s="13">
        <f t="shared" si="0"/>
        <v>0</v>
      </c>
      <c r="G16" s="13">
        <f t="shared" si="1"/>
        <v>0.64660000000000006</v>
      </c>
      <c r="H16" s="28">
        <f t="shared" si="2"/>
        <v>0</v>
      </c>
    </row>
    <row r="17" spans="1:8" x14ac:dyDescent="0.25">
      <c r="A17" s="9" t="s">
        <v>36</v>
      </c>
      <c r="B17" s="7" t="s">
        <v>37</v>
      </c>
      <c r="C17" s="8" t="s">
        <v>24</v>
      </c>
      <c r="D17" s="18" t="s">
        <v>130</v>
      </c>
      <c r="E17" s="11">
        <v>3.09</v>
      </c>
      <c r="F17" s="13">
        <f t="shared" si="0"/>
        <v>3.09</v>
      </c>
      <c r="G17" s="13">
        <f t="shared" si="1"/>
        <v>3.7697999999999996</v>
      </c>
      <c r="H17" s="28">
        <f t="shared" si="2"/>
        <v>3.7697999999999996</v>
      </c>
    </row>
    <row r="18" spans="1:8" x14ac:dyDescent="0.25">
      <c r="A18" s="9" t="s">
        <v>38</v>
      </c>
      <c r="B18" s="5" t="s">
        <v>123</v>
      </c>
      <c r="C18" s="8" t="s">
        <v>10</v>
      </c>
      <c r="D18" s="17"/>
      <c r="E18" s="11">
        <v>12.17</v>
      </c>
      <c r="F18" s="13">
        <f t="shared" si="0"/>
        <v>0</v>
      </c>
      <c r="G18" s="13">
        <f t="shared" si="1"/>
        <v>14.8474</v>
      </c>
      <c r="H18" s="28">
        <f t="shared" si="2"/>
        <v>0</v>
      </c>
    </row>
    <row r="19" spans="1:8" x14ac:dyDescent="0.25">
      <c r="A19" s="5" t="s">
        <v>39</v>
      </c>
      <c r="B19" s="5" t="s">
        <v>40</v>
      </c>
      <c r="C19" s="8" t="s">
        <v>24</v>
      </c>
      <c r="D19" s="19">
        <v>4</v>
      </c>
      <c r="E19" s="11">
        <v>4.4800000000000004</v>
      </c>
      <c r="F19" s="13">
        <f t="shared" si="0"/>
        <v>17.920000000000002</v>
      </c>
      <c r="G19" s="13">
        <f t="shared" si="1"/>
        <v>5.4656000000000002</v>
      </c>
      <c r="H19" s="28">
        <f t="shared" si="2"/>
        <v>21.862400000000001</v>
      </c>
    </row>
    <row r="20" spans="1:8" x14ac:dyDescent="0.25">
      <c r="A20" s="5" t="s">
        <v>41</v>
      </c>
      <c r="B20" s="5" t="s">
        <v>34</v>
      </c>
      <c r="C20" s="8" t="s">
        <v>24</v>
      </c>
      <c r="D20" s="16"/>
      <c r="E20" s="11">
        <v>1.28</v>
      </c>
      <c r="F20" s="13">
        <f t="shared" si="0"/>
        <v>0</v>
      </c>
      <c r="G20" s="13">
        <f t="shared" si="1"/>
        <v>1.5616000000000001</v>
      </c>
      <c r="H20" s="28">
        <f t="shared" si="2"/>
        <v>0</v>
      </c>
    </row>
    <row r="21" spans="1:8" x14ac:dyDescent="0.25">
      <c r="A21" s="7" t="s">
        <v>42</v>
      </c>
      <c r="B21" s="7" t="s">
        <v>43</v>
      </c>
      <c r="C21" s="8" t="s">
        <v>24</v>
      </c>
      <c r="D21" s="18" t="s">
        <v>128</v>
      </c>
      <c r="E21" s="11">
        <v>3.04</v>
      </c>
      <c r="F21" s="13">
        <f t="shared" si="0"/>
        <v>6.08</v>
      </c>
      <c r="G21" s="13">
        <f t="shared" si="1"/>
        <v>3.7088000000000001</v>
      </c>
      <c r="H21" s="28">
        <f t="shared" si="2"/>
        <v>7.4176000000000002</v>
      </c>
    </row>
    <row r="22" spans="1:8" x14ac:dyDescent="0.25">
      <c r="A22" s="5" t="s">
        <v>44</v>
      </c>
      <c r="B22" s="7" t="s">
        <v>45</v>
      </c>
      <c r="C22" s="8" t="s">
        <v>24</v>
      </c>
      <c r="D22" s="19"/>
      <c r="E22" s="11">
        <v>25.17</v>
      </c>
      <c r="F22" s="13">
        <f t="shared" si="0"/>
        <v>0</v>
      </c>
      <c r="G22" s="13">
        <f t="shared" si="1"/>
        <v>30.7074</v>
      </c>
      <c r="H22" s="28">
        <f t="shared" si="2"/>
        <v>0</v>
      </c>
    </row>
    <row r="23" spans="1:8" x14ac:dyDescent="0.25">
      <c r="A23" s="5" t="s">
        <v>46</v>
      </c>
      <c r="B23" s="7" t="s">
        <v>47</v>
      </c>
      <c r="C23" s="6" t="s">
        <v>24</v>
      </c>
      <c r="D23" s="18" t="s">
        <v>133</v>
      </c>
      <c r="E23" s="11">
        <v>1.32</v>
      </c>
      <c r="F23" s="13">
        <f t="shared" si="0"/>
        <v>6.6000000000000005</v>
      </c>
      <c r="G23" s="13">
        <f t="shared" si="1"/>
        <v>1.6104000000000001</v>
      </c>
      <c r="H23" s="28">
        <f t="shared" si="2"/>
        <v>8.0519999999999996</v>
      </c>
    </row>
    <row r="24" spans="1:8" x14ac:dyDescent="0.25">
      <c r="A24" s="5" t="s">
        <v>48</v>
      </c>
      <c r="B24" s="5" t="s">
        <v>49</v>
      </c>
      <c r="C24" s="6" t="s">
        <v>24</v>
      </c>
      <c r="D24" s="18"/>
      <c r="E24" s="11">
        <v>0.51</v>
      </c>
      <c r="F24" s="13">
        <f t="shared" si="0"/>
        <v>0</v>
      </c>
      <c r="G24" s="13">
        <f t="shared" si="1"/>
        <v>0.62219999999999998</v>
      </c>
      <c r="H24" s="28">
        <f t="shared" si="2"/>
        <v>0</v>
      </c>
    </row>
    <row r="25" spans="1:8" x14ac:dyDescent="0.25">
      <c r="A25" s="5" t="s">
        <v>50</v>
      </c>
      <c r="B25" s="7" t="s">
        <v>43</v>
      </c>
      <c r="C25" s="8" t="s">
        <v>24</v>
      </c>
      <c r="D25" s="22"/>
      <c r="E25" s="11">
        <v>2.2200000000000002</v>
      </c>
      <c r="F25" s="13">
        <f t="shared" si="0"/>
        <v>0</v>
      </c>
      <c r="G25" s="13">
        <f t="shared" si="1"/>
        <v>2.7084000000000001</v>
      </c>
      <c r="H25" s="28">
        <f t="shared" si="2"/>
        <v>0</v>
      </c>
    </row>
    <row r="26" spans="1:8" x14ac:dyDescent="0.25">
      <c r="A26" s="7" t="s">
        <v>51</v>
      </c>
      <c r="B26" s="5" t="s">
        <v>52</v>
      </c>
      <c r="C26" s="6" t="s">
        <v>24</v>
      </c>
      <c r="D26" s="19"/>
      <c r="E26" s="11">
        <v>1.1399999999999999</v>
      </c>
      <c r="F26" s="13">
        <f t="shared" si="0"/>
        <v>0</v>
      </c>
      <c r="G26" s="13">
        <f t="shared" si="1"/>
        <v>1.3907999999999998</v>
      </c>
      <c r="H26" s="28">
        <f t="shared" si="2"/>
        <v>0</v>
      </c>
    </row>
    <row r="27" spans="1:8" x14ac:dyDescent="0.25">
      <c r="A27" s="29" t="s">
        <v>53</v>
      </c>
      <c r="B27" s="5" t="s">
        <v>54</v>
      </c>
      <c r="C27" s="6" t="s">
        <v>24</v>
      </c>
      <c r="D27" s="18" t="s">
        <v>129</v>
      </c>
      <c r="E27" s="11">
        <v>3.07</v>
      </c>
      <c r="F27" s="13">
        <f t="shared" si="0"/>
        <v>18.419999999999998</v>
      </c>
      <c r="G27" s="13">
        <f t="shared" si="1"/>
        <v>3.7453999999999996</v>
      </c>
      <c r="H27" s="28">
        <f t="shared" si="2"/>
        <v>22.472399999999997</v>
      </c>
    </row>
    <row r="28" spans="1:8" x14ac:dyDescent="0.25">
      <c r="A28" s="7" t="s">
        <v>55</v>
      </c>
      <c r="B28" s="5" t="s">
        <v>56</v>
      </c>
      <c r="C28" s="8" t="s">
        <v>24</v>
      </c>
      <c r="D28" s="19">
        <v>2</v>
      </c>
      <c r="E28" s="11">
        <v>1.22</v>
      </c>
      <c r="F28" s="13">
        <f t="shared" si="0"/>
        <v>2.44</v>
      </c>
      <c r="G28" s="13">
        <f t="shared" si="1"/>
        <v>1.4883999999999999</v>
      </c>
      <c r="H28" s="28">
        <f t="shared" si="2"/>
        <v>2.9767999999999999</v>
      </c>
    </row>
    <row r="29" spans="1:8" x14ac:dyDescent="0.25">
      <c r="A29" s="20" t="s">
        <v>57</v>
      </c>
      <c r="B29" s="5" t="s">
        <v>40</v>
      </c>
      <c r="C29" s="8" t="s">
        <v>24</v>
      </c>
      <c r="D29" s="18" t="s">
        <v>128</v>
      </c>
      <c r="E29" s="11">
        <v>4.8</v>
      </c>
      <c r="F29" s="13">
        <f t="shared" si="0"/>
        <v>9.6</v>
      </c>
      <c r="G29" s="13">
        <f t="shared" si="1"/>
        <v>5.8559999999999999</v>
      </c>
      <c r="H29" s="28">
        <f t="shared" si="2"/>
        <v>11.712</v>
      </c>
    </row>
    <row r="30" spans="1:8" x14ac:dyDescent="0.25">
      <c r="A30" s="5" t="s">
        <v>58</v>
      </c>
      <c r="B30" s="5" t="s">
        <v>34</v>
      </c>
      <c r="C30" s="8" t="s">
        <v>24</v>
      </c>
      <c r="D30" s="16"/>
      <c r="E30" s="11">
        <v>1.75</v>
      </c>
      <c r="F30" s="13">
        <f t="shared" si="0"/>
        <v>0</v>
      </c>
      <c r="G30" s="13">
        <f t="shared" si="1"/>
        <v>2.1349999999999998</v>
      </c>
      <c r="H30" s="28">
        <f t="shared" si="2"/>
        <v>0</v>
      </c>
    </row>
    <row r="31" spans="1:8" x14ac:dyDescent="0.25">
      <c r="A31" s="5" t="s">
        <v>59</v>
      </c>
      <c r="B31" s="5" t="s">
        <v>34</v>
      </c>
      <c r="C31" s="8" t="s">
        <v>24</v>
      </c>
      <c r="D31" s="19"/>
      <c r="E31" s="11">
        <v>5.5</v>
      </c>
      <c r="F31" s="13">
        <f t="shared" si="0"/>
        <v>0</v>
      </c>
      <c r="G31" s="13">
        <f t="shared" si="1"/>
        <v>6.71</v>
      </c>
      <c r="H31" s="28">
        <f t="shared" si="2"/>
        <v>0</v>
      </c>
    </row>
    <row r="32" spans="1:8" x14ac:dyDescent="0.25">
      <c r="A32" s="5" t="s">
        <v>60</v>
      </c>
      <c r="B32" s="5" t="s">
        <v>34</v>
      </c>
      <c r="C32" s="8" t="s">
        <v>24</v>
      </c>
      <c r="D32" s="19"/>
      <c r="E32" s="11">
        <v>0.63</v>
      </c>
      <c r="F32" s="13">
        <f t="shared" si="0"/>
        <v>0</v>
      </c>
      <c r="G32" s="13">
        <f t="shared" si="1"/>
        <v>0.76859999999999995</v>
      </c>
      <c r="H32" s="28">
        <f t="shared" si="2"/>
        <v>0</v>
      </c>
    </row>
    <row r="33" spans="1:8" x14ac:dyDescent="0.25">
      <c r="A33" s="20" t="s">
        <v>61</v>
      </c>
      <c r="B33" s="7" t="s">
        <v>34</v>
      </c>
      <c r="C33" s="8" t="s">
        <v>24</v>
      </c>
      <c r="D33" s="18"/>
      <c r="E33" s="11">
        <v>2.1800000000000002</v>
      </c>
      <c r="F33" s="13">
        <f t="shared" si="0"/>
        <v>0</v>
      </c>
      <c r="G33" s="13">
        <f t="shared" si="1"/>
        <v>2.6596000000000002</v>
      </c>
      <c r="H33" s="28">
        <f t="shared" si="2"/>
        <v>0</v>
      </c>
    </row>
    <row r="34" spans="1:8" x14ac:dyDescent="0.25">
      <c r="A34" s="20" t="s">
        <v>62</v>
      </c>
      <c r="B34" s="5" t="s">
        <v>34</v>
      </c>
      <c r="C34" s="8" t="s">
        <v>24</v>
      </c>
      <c r="D34" s="16"/>
      <c r="E34" s="11">
        <v>0.99</v>
      </c>
      <c r="F34" s="13">
        <f t="shared" si="0"/>
        <v>0</v>
      </c>
      <c r="G34" s="13">
        <f t="shared" si="1"/>
        <v>1.2078</v>
      </c>
      <c r="H34" s="28">
        <f t="shared" si="2"/>
        <v>0</v>
      </c>
    </row>
    <row r="35" spans="1:8" x14ac:dyDescent="0.25">
      <c r="A35" s="5" t="s">
        <v>63</v>
      </c>
      <c r="B35" s="5" t="s">
        <v>34</v>
      </c>
      <c r="C35" s="8" t="s">
        <v>24</v>
      </c>
      <c r="D35" s="18"/>
      <c r="E35" s="11">
        <v>1.43</v>
      </c>
      <c r="F35" s="13">
        <f t="shared" si="0"/>
        <v>0</v>
      </c>
      <c r="G35" s="13">
        <f t="shared" si="1"/>
        <v>1.7445999999999999</v>
      </c>
      <c r="H35" s="28">
        <f t="shared" si="2"/>
        <v>0</v>
      </c>
    </row>
    <row r="36" spans="1:8" x14ac:dyDescent="0.25">
      <c r="A36" s="7" t="s">
        <v>64</v>
      </c>
      <c r="B36" s="5" t="s">
        <v>34</v>
      </c>
      <c r="C36" s="8" t="s">
        <v>24</v>
      </c>
      <c r="D36" s="18"/>
      <c r="E36" s="11">
        <v>3.2</v>
      </c>
      <c r="F36" s="13">
        <f t="shared" si="0"/>
        <v>0</v>
      </c>
      <c r="G36" s="13">
        <f t="shared" si="1"/>
        <v>3.9039999999999999</v>
      </c>
      <c r="H36" s="28">
        <f t="shared" si="2"/>
        <v>0</v>
      </c>
    </row>
    <row r="37" spans="1:8" x14ac:dyDescent="0.25">
      <c r="A37" s="7" t="s">
        <v>65</v>
      </c>
      <c r="B37" s="5" t="s">
        <v>34</v>
      </c>
      <c r="C37" s="8" t="s">
        <v>24</v>
      </c>
      <c r="D37" s="19"/>
      <c r="E37" s="11">
        <v>1.01</v>
      </c>
      <c r="F37" s="13">
        <f t="shared" si="0"/>
        <v>0</v>
      </c>
      <c r="G37" s="13">
        <f t="shared" si="1"/>
        <v>1.2322</v>
      </c>
      <c r="H37" s="28">
        <f t="shared" si="2"/>
        <v>0</v>
      </c>
    </row>
    <row r="38" spans="1:8" x14ac:dyDescent="0.25">
      <c r="A38" s="20" t="s">
        <v>66</v>
      </c>
      <c r="B38" s="5" t="s">
        <v>34</v>
      </c>
      <c r="C38" s="8" t="s">
        <v>24</v>
      </c>
      <c r="D38" s="18"/>
      <c r="E38" s="11">
        <v>4.3209999999999997</v>
      </c>
      <c r="F38" s="13">
        <f t="shared" si="0"/>
        <v>0</v>
      </c>
      <c r="G38" s="13">
        <f t="shared" si="1"/>
        <v>5.2716199999999995</v>
      </c>
      <c r="H38" s="28">
        <f t="shared" si="2"/>
        <v>0</v>
      </c>
    </row>
    <row r="39" spans="1:8" x14ac:dyDescent="0.25">
      <c r="A39" s="20" t="s">
        <v>67</v>
      </c>
      <c r="B39" s="5" t="s">
        <v>68</v>
      </c>
      <c r="C39" s="8" t="s">
        <v>24</v>
      </c>
      <c r="D39" s="17"/>
      <c r="E39" s="11">
        <v>0.78</v>
      </c>
      <c r="F39" s="13">
        <f t="shared" si="0"/>
        <v>0</v>
      </c>
      <c r="G39" s="13">
        <f t="shared" si="1"/>
        <v>0.9516</v>
      </c>
      <c r="H39" s="28">
        <f t="shared" si="2"/>
        <v>0</v>
      </c>
    </row>
    <row r="40" spans="1:8" x14ac:dyDescent="0.25">
      <c r="A40" s="5" t="s">
        <v>69</v>
      </c>
      <c r="B40" s="5" t="s">
        <v>34</v>
      </c>
      <c r="C40" s="8" t="s">
        <v>24</v>
      </c>
      <c r="D40" s="17"/>
      <c r="E40" s="11">
        <v>0.75</v>
      </c>
      <c r="F40" s="13">
        <f t="shared" si="0"/>
        <v>0</v>
      </c>
      <c r="G40" s="13">
        <f t="shared" si="1"/>
        <v>0.91500000000000004</v>
      </c>
      <c r="H40" s="28">
        <f t="shared" si="2"/>
        <v>0</v>
      </c>
    </row>
    <row r="41" spans="1:8" x14ac:dyDescent="0.25">
      <c r="A41" s="5" t="s">
        <v>70</v>
      </c>
      <c r="B41" s="5" t="s">
        <v>34</v>
      </c>
      <c r="C41" s="8" t="s">
        <v>24</v>
      </c>
      <c r="D41" s="18"/>
      <c r="E41" s="11">
        <v>1.6</v>
      </c>
      <c r="F41" s="13">
        <f t="shared" si="0"/>
        <v>0</v>
      </c>
      <c r="G41" s="13">
        <f t="shared" si="1"/>
        <v>1.952</v>
      </c>
      <c r="H41" s="28">
        <f t="shared" si="2"/>
        <v>0</v>
      </c>
    </row>
    <row r="42" spans="1:8" x14ac:dyDescent="0.25">
      <c r="A42" s="5" t="s">
        <v>71</v>
      </c>
      <c r="B42" s="5" t="s">
        <v>34</v>
      </c>
      <c r="C42" s="8" t="s">
        <v>24</v>
      </c>
      <c r="D42" s="18"/>
      <c r="E42" s="11">
        <v>7.28</v>
      </c>
      <c r="F42" s="13">
        <f t="shared" si="0"/>
        <v>0</v>
      </c>
      <c r="G42" s="13">
        <f t="shared" si="1"/>
        <v>8.8816000000000006</v>
      </c>
      <c r="H42" s="28">
        <f t="shared" si="2"/>
        <v>0</v>
      </c>
    </row>
    <row r="43" spans="1:8" x14ac:dyDescent="0.25">
      <c r="A43" s="7" t="s">
        <v>72</v>
      </c>
      <c r="B43" s="5" t="s">
        <v>34</v>
      </c>
      <c r="C43" s="8" t="s">
        <v>24</v>
      </c>
      <c r="D43" s="18"/>
      <c r="E43" s="11">
        <v>2.0299999999999998</v>
      </c>
      <c r="F43" s="13">
        <f t="shared" si="0"/>
        <v>0</v>
      </c>
      <c r="G43" s="13">
        <f t="shared" si="1"/>
        <v>2.4765999999999999</v>
      </c>
      <c r="H43" s="28">
        <f t="shared" si="2"/>
        <v>0</v>
      </c>
    </row>
    <row r="44" spans="1:8" x14ac:dyDescent="0.25">
      <c r="A44" s="21" t="s">
        <v>73</v>
      </c>
      <c r="B44" s="5" t="s">
        <v>34</v>
      </c>
      <c r="C44" s="8" t="s">
        <v>24</v>
      </c>
      <c r="D44" s="18"/>
      <c r="E44" s="11">
        <v>4.93</v>
      </c>
      <c r="F44" s="13">
        <f t="shared" si="0"/>
        <v>0</v>
      </c>
      <c r="G44" s="13">
        <f t="shared" si="1"/>
        <v>6.0145999999999997</v>
      </c>
      <c r="H44" s="28">
        <f t="shared" si="2"/>
        <v>0</v>
      </c>
    </row>
    <row r="45" spans="1:8" x14ac:dyDescent="0.25">
      <c r="A45" s="20" t="s">
        <v>74</v>
      </c>
      <c r="B45" s="5" t="s">
        <v>34</v>
      </c>
      <c r="C45" s="8" t="s">
        <v>24</v>
      </c>
      <c r="D45" s="18"/>
      <c r="E45" s="11">
        <v>3.3</v>
      </c>
      <c r="F45" s="13">
        <f t="shared" si="0"/>
        <v>0</v>
      </c>
      <c r="G45" s="13">
        <f t="shared" si="1"/>
        <v>4.0259999999999998</v>
      </c>
      <c r="H45" s="28">
        <f t="shared" si="2"/>
        <v>0</v>
      </c>
    </row>
    <row r="46" spans="1:8" x14ac:dyDescent="0.25">
      <c r="A46" s="20" t="s">
        <v>75</v>
      </c>
      <c r="B46" s="5" t="s">
        <v>34</v>
      </c>
      <c r="C46" s="8" t="s">
        <v>24</v>
      </c>
      <c r="D46" s="16"/>
      <c r="E46" s="11">
        <v>4.32</v>
      </c>
      <c r="F46" s="13">
        <f t="shared" si="0"/>
        <v>0</v>
      </c>
      <c r="G46" s="13">
        <f t="shared" si="1"/>
        <v>5.2704000000000004</v>
      </c>
      <c r="H46" s="28">
        <f t="shared" si="2"/>
        <v>0</v>
      </c>
    </row>
    <row r="47" spans="1:8" x14ac:dyDescent="0.25">
      <c r="A47" s="5" t="s">
        <v>76</v>
      </c>
      <c r="B47" s="5" t="s">
        <v>34</v>
      </c>
      <c r="C47" s="8" t="s">
        <v>24</v>
      </c>
      <c r="D47" s="17"/>
      <c r="E47" s="11">
        <v>2.44</v>
      </c>
      <c r="F47" s="13">
        <f t="shared" si="0"/>
        <v>0</v>
      </c>
      <c r="G47" s="13">
        <f t="shared" si="1"/>
        <v>2.9767999999999999</v>
      </c>
      <c r="H47" s="28">
        <f t="shared" si="2"/>
        <v>0</v>
      </c>
    </row>
    <row r="48" spans="1:8" x14ac:dyDescent="0.25">
      <c r="A48" s="20" t="s">
        <v>77</v>
      </c>
      <c r="B48" s="5" t="s">
        <v>34</v>
      </c>
      <c r="C48" s="8" t="s">
        <v>24</v>
      </c>
      <c r="D48" s="18" t="s">
        <v>128</v>
      </c>
      <c r="E48" s="11">
        <v>0.56000000000000005</v>
      </c>
      <c r="F48" s="13">
        <f t="shared" si="0"/>
        <v>1.1200000000000001</v>
      </c>
      <c r="G48" s="13">
        <f t="shared" si="1"/>
        <v>0.68320000000000003</v>
      </c>
      <c r="H48" s="28">
        <f t="shared" si="2"/>
        <v>1.3664000000000001</v>
      </c>
    </row>
    <row r="49" spans="1:8" x14ac:dyDescent="0.25">
      <c r="A49" s="5" t="s">
        <v>78</v>
      </c>
      <c r="B49" s="5" t="s">
        <v>34</v>
      </c>
      <c r="C49" s="8" t="s">
        <v>24</v>
      </c>
      <c r="D49" s="18"/>
      <c r="E49" s="11">
        <v>1.87</v>
      </c>
      <c r="F49" s="13">
        <f t="shared" si="0"/>
        <v>0</v>
      </c>
      <c r="G49" s="13">
        <f t="shared" si="1"/>
        <v>2.2814000000000001</v>
      </c>
      <c r="H49" s="28">
        <f t="shared" si="2"/>
        <v>0</v>
      </c>
    </row>
    <row r="50" spans="1:8" x14ac:dyDescent="0.25">
      <c r="A50" s="5" t="s">
        <v>122</v>
      </c>
      <c r="B50" s="5" t="s">
        <v>34</v>
      </c>
      <c r="C50" s="8" t="s">
        <v>24</v>
      </c>
      <c r="D50" s="18"/>
      <c r="E50" s="11">
        <v>7.25</v>
      </c>
      <c r="F50" s="13">
        <f t="shared" si="0"/>
        <v>0</v>
      </c>
      <c r="G50" s="13">
        <f t="shared" si="1"/>
        <v>8.8450000000000006</v>
      </c>
      <c r="H50" s="28">
        <f t="shared" si="2"/>
        <v>0</v>
      </c>
    </row>
    <row r="51" spans="1:8" x14ac:dyDescent="0.25">
      <c r="A51" s="5" t="s">
        <v>79</v>
      </c>
      <c r="B51" s="5" t="s">
        <v>80</v>
      </c>
      <c r="C51" s="6" t="s">
        <v>24</v>
      </c>
      <c r="D51" s="16"/>
      <c r="E51" s="11">
        <v>3.43</v>
      </c>
      <c r="F51" s="13">
        <f t="shared" si="0"/>
        <v>0</v>
      </c>
      <c r="G51" s="13">
        <f t="shared" si="1"/>
        <v>4.1846000000000005</v>
      </c>
      <c r="H51" s="28">
        <f t="shared" si="2"/>
        <v>0</v>
      </c>
    </row>
    <row r="52" spans="1:8" x14ac:dyDescent="0.25">
      <c r="A52" s="5" t="s">
        <v>81</v>
      </c>
      <c r="B52" s="5" t="s">
        <v>34</v>
      </c>
      <c r="C52" s="8" t="s">
        <v>24</v>
      </c>
      <c r="D52" s="18"/>
      <c r="E52" s="11">
        <v>20.05</v>
      </c>
      <c r="F52" s="13">
        <f t="shared" si="0"/>
        <v>0</v>
      </c>
      <c r="G52" s="13">
        <f t="shared" si="1"/>
        <v>24.461000000000002</v>
      </c>
      <c r="H52" s="28">
        <f t="shared" si="2"/>
        <v>0</v>
      </c>
    </row>
    <row r="53" spans="1:8" x14ac:dyDescent="0.25">
      <c r="A53" s="5" t="s">
        <v>82</v>
      </c>
      <c r="B53" s="5" t="s">
        <v>34</v>
      </c>
      <c r="C53" s="8" t="s">
        <v>24</v>
      </c>
      <c r="D53" s="17"/>
      <c r="E53" s="11">
        <v>15.61</v>
      </c>
      <c r="F53" s="13">
        <f t="shared" si="0"/>
        <v>0</v>
      </c>
      <c r="G53" s="13">
        <f t="shared" si="1"/>
        <v>19.0442</v>
      </c>
      <c r="H53" s="28">
        <f t="shared" si="2"/>
        <v>0</v>
      </c>
    </row>
    <row r="54" spans="1:8" x14ac:dyDescent="0.25">
      <c r="A54" s="5" t="s">
        <v>83</v>
      </c>
      <c r="B54" s="5" t="s">
        <v>40</v>
      </c>
      <c r="C54" s="8" t="s">
        <v>24</v>
      </c>
      <c r="D54" s="16"/>
      <c r="E54" s="11">
        <v>42.74</v>
      </c>
      <c r="F54" s="13">
        <f t="shared" si="0"/>
        <v>0</v>
      </c>
      <c r="G54" s="13">
        <f t="shared" si="1"/>
        <v>52.142800000000001</v>
      </c>
      <c r="H54" s="28">
        <f t="shared" si="2"/>
        <v>0</v>
      </c>
    </row>
    <row r="55" spans="1:8" x14ac:dyDescent="0.25">
      <c r="A55" s="5" t="s">
        <v>84</v>
      </c>
      <c r="B55" s="7" t="s">
        <v>85</v>
      </c>
      <c r="C55" s="6" t="s">
        <v>10</v>
      </c>
      <c r="D55" s="18" t="s">
        <v>133</v>
      </c>
      <c r="E55" s="11">
        <v>1.36</v>
      </c>
      <c r="F55" s="13">
        <f t="shared" si="0"/>
        <v>6.8000000000000007</v>
      </c>
      <c r="G55" s="13">
        <f t="shared" si="1"/>
        <v>1.6592</v>
      </c>
      <c r="H55" s="28">
        <f t="shared" si="2"/>
        <v>8.2959999999999994</v>
      </c>
    </row>
    <row r="56" spans="1:8" x14ac:dyDescent="0.25">
      <c r="A56" s="5" t="s">
        <v>121</v>
      </c>
      <c r="B56" s="5" t="s">
        <v>34</v>
      </c>
      <c r="C56" s="8" t="s">
        <v>24</v>
      </c>
      <c r="D56" s="18" t="s">
        <v>130</v>
      </c>
      <c r="E56" s="11">
        <v>0.96</v>
      </c>
      <c r="F56" s="13">
        <f t="shared" si="0"/>
        <v>0.96</v>
      </c>
      <c r="G56" s="13">
        <f t="shared" si="1"/>
        <v>1.1712</v>
      </c>
      <c r="H56" s="28">
        <f t="shared" si="2"/>
        <v>1.1712</v>
      </c>
    </row>
    <row r="57" spans="1:8" x14ac:dyDescent="0.25">
      <c r="A57" s="5" t="s">
        <v>86</v>
      </c>
      <c r="B57" s="7" t="s">
        <v>87</v>
      </c>
      <c r="C57" s="6" t="s">
        <v>10</v>
      </c>
      <c r="D57" s="16" t="s">
        <v>130</v>
      </c>
      <c r="E57" s="11">
        <v>1.25</v>
      </c>
      <c r="F57" s="13">
        <f t="shared" si="0"/>
        <v>1.25</v>
      </c>
      <c r="G57" s="13">
        <f>E57*1.1</f>
        <v>1.375</v>
      </c>
      <c r="H57" s="28">
        <f t="shared" si="2"/>
        <v>1.375</v>
      </c>
    </row>
    <row r="58" spans="1:8" x14ac:dyDescent="0.25">
      <c r="A58" s="5" t="s">
        <v>88</v>
      </c>
      <c r="B58" s="20" t="s">
        <v>89</v>
      </c>
      <c r="C58" s="35" t="s">
        <v>10</v>
      </c>
      <c r="D58" s="17" t="s">
        <v>134</v>
      </c>
      <c r="E58" s="11">
        <v>16.899999999999999</v>
      </c>
      <c r="F58" s="13">
        <f t="shared" si="0"/>
        <v>50.699999999999996</v>
      </c>
      <c r="G58" s="13">
        <f t="shared" si="1"/>
        <v>20.617999999999999</v>
      </c>
      <c r="H58" s="28">
        <f t="shared" si="2"/>
        <v>61.853999999999999</v>
      </c>
    </row>
    <row r="59" spans="1:8" x14ac:dyDescent="0.25">
      <c r="A59" s="5" t="s">
        <v>90</v>
      </c>
      <c r="B59" s="5" t="s">
        <v>56</v>
      </c>
      <c r="C59" s="8" t="s">
        <v>24</v>
      </c>
      <c r="D59" s="18"/>
      <c r="E59" s="11">
        <v>6.28</v>
      </c>
      <c r="F59" s="13">
        <f t="shared" si="0"/>
        <v>0</v>
      </c>
      <c r="G59" s="13">
        <f t="shared" si="1"/>
        <v>7.6616</v>
      </c>
      <c r="H59" s="28">
        <f t="shared" si="2"/>
        <v>0</v>
      </c>
    </row>
    <row r="60" spans="1:8" x14ac:dyDescent="0.25">
      <c r="A60" s="5" t="s">
        <v>91</v>
      </c>
      <c r="B60" s="5" t="s">
        <v>92</v>
      </c>
      <c r="C60" s="6" t="s">
        <v>24</v>
      </c>
      <c r="D60" s="18"/>
      <c r="E60" s="11">
        <v>4.17</v>
      </c>
      <c r="F60" s="13">
        <f t="shared" si="0"/>
        <v>0</v>
      </c>
      <c r="G60" s="13">
        <f t="shared" si="1"/>
        <v>5.0873999999999997</v>
      </c>
      <c r="H60" s="28">
        <f t="shared" si="2"/>
        <v>0</v>
      </c>
    </row>
    <row r="61" spans="1:8" x14ac:dyDescent="0.25">
      <c r="A61" s="7" t="s">
        <v>93</v>
      </c>
      <c r="B61" s="5" t="s">
        <v>34</v>
      </c>
      <c r="C61" s="6" t="s">
        <v>24</v>
      </c>
      <c r="D61" s="18"/>
      <c r="E61" s="11">
        <v>1.6</v>
      </c>
      <c r="F61" s="13">
        <f t="shared" si="0"/>
        <v>0</v>
      </c>
      <c r="G61" s="13">
        <f t="shared" si="1"/>
        <v>1.952</v>
      </c>
      <c r="H61" s="28">
        <f t="shared" si="2"/>
        <v>0</v>
      </c>
    </row>
    <row r="62" spans="1:8" x14ac:dyDescent="0.25">
      <c r="A62" s="5" t="s">
        <v>94</v>
      </c>
      <c r="B62" s="5" t="s">
        <v>34</v>
      </c>
      <c r="C62" s="6" t="s">
        <v>24</v>
      </c>
      <c r="D62" s="18"/>
      <c r="E62" s="11">
        <v>2</v>
      </c>
      <c r="F62" s="13">
        <f t="shared" si="0"/>
        <v>0</v>
      </c>
      <c r="G62" s="13">
        <f t="shared" si="1"/>
        <v>2.44</v>
      </c>
      <c r="H62" s="28">
        <f t="shared" si="2"/>
        <v>0</v>
      </c>
    </row>
    <row r="63" spans="1:8" x14ac:dyDescent="0.25">
      <c r="A63" s="5" t="s">
        <v>95</v>
      </c>
      <c r="B63" s="5" t="s">
        <v>119</v>
      </c>
      <c r="C63" s="6" t="s">
        <v>10</v>
      </c>
      <c r="D63" s="18"/>
      <c r="E63" s="11">
        <v>3.09</v>
      </c>
      <c r="F63" s="13">
        <f t="shared" si="0"/>
        <v>0</v>
      </c>
      <c r="G63" s="13">
        <f t="shared" si="1"/>
        <v>3.7697999999999996</v>
      </c>
      <c r="H63" s="28">
        <f t="shared" si="2"/>
        <v>0</v>
      </c>
    </row>
    <row r="64" spans="1:8" x14ac:dyDescent="0.25">
      <c r="A64" s="5" t="s">
        <v>96</v>
      </c>
      <c r="B64" s="5" t="s">
        <v>28</v>
      </c>
      <c r="C64" s="6" t="s">
        <v>10</v>
      </c>
      <c r="D64" s="18" t="s">
        <v>128</v>
      </c>
      <c r="E64" s="11">
        <v>2.41</v>
      </c>
      <c r="F64" s="13">
        <f t="shared" si="0"/>
        <v>4.82</v>
      </c>
      <c r="G64" s="13">
        <f t="shared" si="1"/>
        <v>2.9401999999999999</v>
      </c>
      <c r="H64" s="28">
        <f t="shared" si="2"/>
        <v>5.8803999999999998</v>
      </c>
    </row>
    <row r="65" spans="1:8" x14ac:dyDescent="0.25">
      <c r="A65" s="5" t="s">
        <v>97</v>
      </c>
      <c r="B65" s="5" t="s">
        <v>98</v>
      </c>
      <c r="C65" s="6" t="s">
        <v>24</v>
      </c>
      <c r="D65" s="18"/>
      <c r="E65" s="11">
        <v>0.66</v>
      </c>
      <c r="F65" s="13">
        <f t="shared" si="0"/>
        <v>0</v>
      </c>
      <c r="G65" s="13">
        <f t="shared" si="1"/>
        <v>0.80520000000000003</v>
      </c>
      <c r="H65" s="28">
        <f t="shared" si="2"/>
        <v>0</v>
      </c>
    </row>
    <row r="66" spans="1:8" x14ac:dyDescent="0.25">
      <c r="A66" s="5" t="s">
        <v>99</v>
      </c>
      <c r="B66" s="5" t="s">
        <v>98</v>
      </c>
      <c r="C66" s="6" t="s">
        <v>24</v>
      </c>
      <c r="D66" s="16"/>
      <c r="E66" s="11">
        <v>7.68</v>
      </c>
      <c r="F66" s="13">
        <f t="shared" si="0"/>
        <v>0</v>
      </c>
      <c r="G66" s="13">
        <f t="shared" si="1"/>
        <v>9.3696000000000002</v>
      </c>
      <c r="H66" s="28">
        <f t="shared" si="2"/>
        <v>0</v>
      </c>
    </row>
    <row r="67" spans="1:8" x14ac:dyDescent="0.25">
      <c r="A67" s="7" t="s">
        <v>100</v>
      </c>
      <c r="B67" s="5" t="s">
        <v>34</v>
      </c>
      <c r="C67" s="6" t="s">
        <v>24</v>
      </c>
      <c r="D67" s="18"/>
      <c r="E67" s="11">
        <v>1.45</v>
      </c>
      <c r="F67" s="13">
        <f t="shared" si="0"/>
        <v>0</v>
      </c>
      <c r="G67" s="13">
        <f t="shared" si="1"/>
        <v>1.7689999999999999</v>
      </c>
      <c r="H67" s="28">
        <f t="shared" si="2"/>
        <v>0</v>
      </c>
    </row>
    <row r="68" spans="1:8" x14ac:dyDescent="0.25">
      <c r="A68" s="5" t="s">
        <v>101</v>
      </c>
      <c r="B68" s="5" t="s">
        <v>118</v>
      </c>
      <c r="C68" s="6" t="s">
        <v>10</v>
      </c>
      <c r="D68" s="18"/>
      <c r="E68" s="11">
        <v>0.4</v>
      </c>
      <c r="F68" s="13">
        <f t="shared" ref="F68:F78" si="3">(D68*E68)</f>
        <v>0</v>
      </c>
      <c r="G68" s="13">
        <f t="shared" ref="G68:G78" si="4">E68*1.22</f>
        <v>0.48799999999999999</v>
      </c>
      <c r="H68" s="28">
        <f t="shared" ref="H68:H78" si="5">(D68*G68)</f>
        <v>0</v>
      </c>
    </row>
    <row r="69" spans="1:8" x14ac:dyDescent="0.25">
      <c r="A69" s="5" t="s">
        <v>102</v>
      </c>
      <c r="B69" s="5" t="s">
        <v>98</v>
      </c>
      <c r="C69" s="6" t="s">
        <v>24</v>
      </c>
      <c r="D69" s="18"/>
      <c r="E69" s="11">
        <v>11.39</v>
      </c>
      <c r="F69" s="13">
        <f t="shared" si="3"/>
        <v>0</v>
      </c>
      <c r="G69" s="13">
        <f t="shared" si="4"/>
        <v>13.895800000000001</v>
      </c>
      <c r="H69" s="28">
        <f t="shared" si="5"/>
        <v>0</v>
      </c>
    </row>
    <row r="70" spans="1:8" x14ac:dyDescent="0.25">
      <c r="A70" s="5" t="s">
        <v>103</v>
      </c>
      <c r="B70" s="5" t="s">
        <v>104</v>
      </c>
      <c r="C70" s="6" t="s">
        <v>13</v>
      </c>
      <c r="D70" s="22"/>
      <c r="E70" s="11">
        <v>26.45</v>
      </c>
      <c r="F70" s="13">
        <f t="shared" si="3"/>
        <v>0</v>
      </c>
      <c r="G70" s="13">
        <f t="shared" si="4"/>
        <v>32.268999999999998</v>
      </c>
      <c r="H70" s="28">
        <f t="shared" si="5"/>
        <v>0</v>
      </c>
    </row>
    <row r="71" spans="1:8" x14ac:dyDescent="0.25">
      <c r="A71" s="5" t="s">
        <v>105</v>
      </c>
      <c r="B71" s="20" t="s">
        <v>116</v>
      </c>
      <c r="C71" s="6" t="s">
        <v>10</v>
      </c>
      <c r="D71" s="18"/>
      <c r="E71" s="11">
        <v>15.88</v>
      </c>
      <c r="F71" s="13">
        <f t="shared" si="3"/>
        <v>0</v>
      </c>
      <c r="G71" s="13">
        <f t="shared" si="4"/>
        <v>19.3736</v>
      </c>
      <c r="H71" s="28">
        <f t="shared" si="5"/>
        <v>0</v>
      </c>
    </row>
    <row r="72" spans="1:8" x14ac:dyDescent="0.25">
      <c r="A72" s="10" t="s">
        <v>106</v>
      </c>
      <c r="B72" s="5" t="s">
        <v>107</v>
      </c>
      <c r="C72" s="6" t="s">
        <v>24</v>
      </c>
      <c r="D72" s="17" t="s">
        <v>132</v>
      </c>
      <c r="E72" s="11">
        <v>1.79</v>
      </c>
      <c r="F72" s="13">
        <f t="shared" si="3"/>
        <v>21.48</v>
      </c>
      <c r="G72" s="13">
        <f t="shared" si="4"/>
        <v>2.1838000000000002</v>
      </c>
      <c r="H72" s="28">
        <f t="shared" si="5"/>
        <v>26.205600000000004</v>
      </c>
    </row>
    <row r="73" spans="1:8" x14ac:dyDescent="0.25">
      <c r="A73" s="10" t="s">
        <v>108</v>
      </c>
      <c r="B73" s="5" t="s">
        <v>117</v>
      </c>
      <c r="C73" s="6" t="s">
        <v>24</v>
      </c>
      <c r="D73" s="18"/>
      <c r="E73" s="11">
        <v>12.45</v>
      </c>
      <c r="F73" s="13">
        <f t="shared" si="3"/>
        <v>0</v>
      </c>
      <c r="G73" s="13">
        <f t="shared" si="4"/>
        <v>15.188999999999998</v>
      </c>
      <c r="H73" s="28">
        <f t="shared" si="5"/>
        <v>0</v>
      </c>
    </row>
    <row r="74" spans="1:8" x14ac:dyDescent="0.25">
      <c r="A74" s="10" t="s">
        <v>109</v>
      </c>
      <c r="B74" s="5" t="s">
        <v>115</v>
      </c>
      <c r="C74" s="6" t="s">
        <v>24</v>
      </c>
      <c r="D74" s="18"/>
      <c r="E74" s="11">
        <v>2.96</v>
      </c>
      <c r="F74" s="13">
        <f t="shared" si="3"/>
        <v>0</v>
      </c>
      <c r="G74" s="13">
        <f t="shared" si="4"/>
        <v>3.6111999999999997</v>
      </c>
      <c r="H74" s="28">
        <f t="shared" si="5"/>
        <v>0</v>
      </c>
    </row>
    <row r="75" spans="1:8" x14ac:dyDescent="0.25">
      <c r="A75" s="10" t="s">
        <v>110</v>
      </c>
      <c r="B75" s="5"/>
      <c r="C75" s="6" t="s">
        <v>24</v>
      </c>
      <c r="D75" s="18"/>
      <c r="E75" s="11">
        <v>4.88</v>
      </c>
      <c r="F75" s="13">
        <f t="shared" si="3"/>
        <v>0</v>
      </c>
      <c r="G75" s="13">
        <f t="shared" si="4"/>
        <v>5.9535999999999998</v>
      </c>
      <c r="H75" s="28">
        <f t="shared" si="5"/>
        <v>0</v>
      </c>
    </row>
    <row r="76" spans="1:8" x14ac:dyDescent="0.25">
      <c r="A76" s="10" t="s">
        <v>111</v>
      </c>
      <c r="B76" s="5"/>
      <c r="C76" s="6" t="s">
        <v>10</v>
      </c>
      <c r="D76" s="18"/>
      <c r="E76" s="11">
        <v>0.4</v>
      </c>
      <c r="F76" s="13">
        <f t="shared" si="3"/>
        <v>0</v>
      </c>
      <c r="G76" s="13">
        <f t="shared" si="4"/>
        <v>0.48799999999999999</v>
      </c>
      <c r="H76" s="28">
        <f t="shared" si="5"/>
        <v>0</v>
      </c>
    </row>
    <row r="77" spans="1:8" x14ac:dyDescent="0.25">
      <c r="A77" s="10" t="s">
        <v>112</v>
      </c>
      <c r="B77" s="5"/>
      <c r="C77" s="6" t="s">
        <v>24</v>
      </c>
      <c r="D77" s="18"/>
      <c r="E77" s="11">
        <v>1.79</v>
      </c>
      <c r="F77" s="13">
        <f t="shared" si="3"/>
        <v>0</v>
      </c>
      <c r="G77" s="13">
        <f t="shared" si="4"/>
        <v>2.1838000000000002</v>
      </c>
      <c r="H77" s="28">
        <f t="shared" si="5"/>
        <v>0</v>
      </c>
    </row>
    <row r="78" spans="1:8" x14ac:dyDescent="0.25">
      <c r="A78" s="10" t="s">
        <v>114</v>
      </c>
      <c r="B78" s="5"/>
      <c r="C78" s="6"/>
      <c r="D78" s="18"/>
      <c r="E78" s="11">
        <v>65.2</v>
      </c>
      <c r="F78" s="13">
        <f t="shared" si="3"/>
        <v>0</v>
      </c>
      <c r="G78" s="13">
        <f t="shared" si="4"/>
        <v>79.543999999999997</v>
      </c>
      <c r="H78" s="28">
        <f t="shared" si="5"/>
        <v>0</v>
      </c>
    </row>
    <row r="79" spans="1:8" x14ac:dyDescent="0.25">
      <c r="A79" s="23" t="s">
        <v>113</v>
      </c>
      <c r="B79" s="4"/>
      <c r="C79" s="4"/>
      <c r="D79" s="19"/>
      <c r="E79" s="4"/>
      <c r="F79" s="31">
        <f>SUM(F3:F78)</f>
        <v>391.63000000000005</v>
      </c>
      <c r="G79" s="15"/>
      <c r="H79" s="36">
        <f>SUM(H3:H78)</f>
        <v>475.68020000000001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san Paolo centrale</vt:lpstr>
      <vt:lpstr>Infanzia Via Quieta XX Giugno</vt:lpstr>
      <vt:lpstr>San Paolo succ.le</vt:lpstr>
      <vt:lpstr>primaria XX Giugno</vt:lpstr>
      <vt:lpstr>Primaria Fabretti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2024-04-12T07:00:45Z</dcterms:created>
  <dcterms:modified xsi:type="dcterms:W3CDTF">2024-11-22T12:34:48Z</dcterms:modified>
</cp:coreProperties>
</file>