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SERVER\dati_rete\2023-2024\C14\ACQUISTI\ORDINI E DETERMINE\SECONDO ORDINE PRODOTTI PULIZIE\"/>
    </mc:Choice>
  </mc:AlternateContent>
  <bookViews>
    <workbookView xWindow="0" yWindow="0" windowWidth="28800" windowHeight="12405"/>
  </bookViews>
  <sheets>
    <sheet name="PRIMARIA XX GIUGNO" sheetId="2" r:id="rId1"/>
    <sheet name="PRIMARIA FABRETTI" sheetId="3" r:id="rId2"/>
    <sheet name="SAN PAOLO SUCC.LE" sheetId="4" r:id="rId3"/>
    <sheet name="INFANZIA XX GIUGNO" sheetId="5" r:id="rId4"/>
    <sheet name="SAN PAOLO CENT.LE" sheetId="6" r:id="rId5"/>
  </sheets>
  <definedNames>
    <definedName name="_xlnm.Print_Area" localSheetId="3">'INFANZIA XX GIUGNO'!#REF!</definedName>
    <definedName name="_xlnm.Print_Area" localSheetId="1">'PRIMARIA FABRETTI'!#REF!</definedName>
    <definedName name="_xlnm.Print_Area" localSheetId="0">'PRIMARIA XX GIUGNO'!#REF!</definedName>
    <definedName name="_xlnm.Print_Area" localSheetId="4">'SAN PAOLO CENT.LE'!#REF!</definedName>
    <definedName name="_xlnm.Print_Area" localSheetId="2">'SAN PAOLO SUCC.LE'!#REF!</definedName>
  </definedNames>
  <calcPr calcId="152511"/>
</workbook>
</file>

<file path=xl/calcChain.xml><?xml version="1.0" encoding="utf-8"?>
<calcChain xmlns="http://schemas.openxmlformats.org/spreadsheetml/2006/main">
  <c r="G19" i="4" l="1"/>
  <c r="I19" i="4" s="1"/>
  <c r="G18" i="4"/>
  <c r="I18" i="4" s="1"/>
  <c r="G17" i="4"/>
  <c r="I17" i="4" s="1"/>
  <c r="G16" i="4"/>
  <c r="I16" i="4" s="1"/>
  <c r="G15" i="4"/>
  <c r="I15" i="4" s="1"/>
  <c r="G14" i="4"/>
  <c r="I14" i="4" s="1"/>
  <c r="G13" i="4"/>
  <c r="I13" i="4" s="1"/>
  <c r="G12" i="4"/>
  <c r="I12" i="4" s="1"/>
  <c r="G11" i="4"/>
  <c r="I11" i="4" s="1"/>
  <c r="G10" i="4"/>
  <c r="I10" i="4" s="1"/>
  <c r="G9" i="4"/>
  <c r="I9" i="4" s="1"/>
  <c r="G8" i="4"/>
  <c r="I8" i="4" s="1"/>
  <c r="G7" i="4"/>
  <c r="I7" i="4" s="1"/>
  <c r="G6" i="4"/>
  <c r="I6" i="4" s="1"/>
  <c r="G5" i="4"/>
  <c r="I5" i="4" s="1"/>
  <c r="G4" i="4"/>
  <c r="G4" i="6"/>
  <c r="I4" i="6" s="1"/>
  <c r="G5" i="6"/>
  <c r="I5" i="6" s="1"/>
  <c r="G6" i="6"/>
  <c r="I6" i="6" s="1"/>
  <c r="G7" i="6"/>
  <c r="I7" i="6" s="1"/>
  <c r="G8" i="6"/>
  <c r="I8" i="6" s="1"/>
  <c r="G9" i="6"/>
  <c r="I9" i="6" s="1"/>
  <c r="G10" i="6"/>
  <c r="I10" i="6" s="1"/>
  <c r="G11" i="6"/>
  <c r="I11" i="6" s="1"/>
  <c r="G12" i="6"/>
  <c r="I12" i="6" s="1"/>
  <c r="G13" i="6"/>
  <c r="I13" i="6" s="1"/>
  <c r="G14" i="6"/>
  <c r="I14" i="6" s="1"/>
  <c r="G15" i="6"/>
  <c r="I15" i="6" s="1"/>
  <c r="G16" i="6"/>
  <c r="I16" i="6" s="1"/>
  <c r="G17" i="6"/>
  <c r="I17" i="6" s="1"/>
  <c r="G18" i="6"/>
  <c r="I18" i="6" s="1"/>
  <c r="G19" i="6"/>
  <c r="I19" i="6" s="1"/>
  <c r="G20" i="6"/>
  <c r="I20" i="6" s="1"/>
  <c r="G21" i="6"/>
  <c r="I21" i="6" s="1"/>
  <c r="G22" i="6"/>
  <c r="I22" i="6" s="1"/>
  <c r="G23" i="6"/>
  <c r="I23" i="6" s="1"/>
  <c r="G24" i="6"/>
  <c r="I24" i="6" s="1"/>
  <c r="G25" i="6"/>
  <c r="I25" i="6" s="1"/>
  <c r="G26" i="6"/>
  <c r="I26" i="6" s="1"/>
  <c r="G27" i="6"/>
  <c r="I27" i="6" s="1"/>
  <c r="G28" i="6"/>
  <c r="I28" i="6" s="1"/>
  <c r="G29" i="6"/>
  <c r="I29" i="6" s="1"/>
  <c r="G30" i="6"/>
  <c r="I30" i="6" s="1"/>
  <c r="G31" i="6"/>
  <c r="I31" i="6" s="1"/>
  <c r="G32" i="6"/>
  <c r="I32" i="6" s="1"/>
  <c r="G33" i="6"/>
  <c r="I33" i="6" s="1"/>
  <c r="G34" i="6"/>
  <c r="I34" i="6" s="1"/>
  <c r="G35" i="6"/>
  <c r="I35" i="6" s="1"/>
  <c r="G36" i="6"/>
  <c r="I36" i="6" s="1"/>
  <c r="G37" i="6"/>
  <c r="I37" i="6" s="1"/>
  <c r="G38" i="6"/>
  <c r="I38" i="6" s="1"/>
  <c r="G39" i="6"/>
  <c r="I39" i="6" s="1"/>
  <c r="G40" i="6"/>
  <c r="I40" i="6" s="1"/>
  <c r="G4" i="2"/>
  <c r="I4" i="2" s="1"/>
  <c r="G5" i="2"/>
  <c r="I5" i="2" s="1"/>
  <c r="G6" i="2"/>
  <c r="I6" i="2" s="1"/>
  <c r="G7" i="2"/>
  <c r="I7" i="2" s="1"/>
  <c r="G8" i="2"/>
  <c r="I8" i="2" s="1"/>
  <c r="G9" i="2"/>
  <c r="I9" i="2" s="1"/>
  <c r="G10" i="2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21" i="3"/>
  <c r="G20" i="3"/>
  <c r="I20" i="3" s="1"/>
  <c r="G19" i="3"/>
  <c r="I19" i="3" s="1"/>
  <c r="G18" i="3"/>
  <c r="I18" i="3" s="1"/>
  <c r="G17" i="3"/>
  <c r="I17" i="3" s="1"/>
  <c r="G16" i="3"/>
  <c r="I16" i="3" s="1"/>
  <c r="G15" i="3"/>
  <c r="I15" i="3" s="1"/>
  <c r="G14" i="3"/>
  <c r="I14" i="3" s="1"/>
  <c r="G13" i="3"/>
  <c r="I13" i="3" s="1"/>
  <c r="G12" i="3"/>
  <c r="I12" i="3" s="1"/>
  <c r="G11" i="3"/>
  <c r="I11" i="3" s="1"/>
  <c r="G10" i="3"/>
  <c r="I10" i="3" s="1"/>
  <c r="G9" i="3"/>
  <c r="I9" i="3" s="1"/>
  <c r="G8" i="3"/>
  <c r="I8" i="3" s="1"/>
  <c r="G7" i="3"/>
  <c r="I7" i="3" s="1"/>
  <c r="G6" i="3"/>
  <c r="I6" i="3" s="1"/>
  <c r="G5" i="3"/>
  <c r="I5" i="3" s="1"/>
  <c r="G4" i="3"/>
  <c r="I4" i="3" s="1"/>
  <c r="G4" i="5"/>
  <c r="I4" i="5" s="1"/>
  <c r="G31" i="5"/>
  <c r="G30" i="5"/>
  <c r="I30" i="5" s="1"/>
  <c r="G29" i="5"/>
  <c r="I29" i="5" s="1"/>
  <c r="G28" i="5"/>
  <c r="I28" i="5" s="1"/>
  <c r="G27" i="5"/>
  <c r="I27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G18" i="5"/>
  <c r="I18" i="5" s="1"/>
  <c r="G17" i="5"/>
  <c r="I17" i="5" s="1"/>
  <c r="G16" i="5"/>
  <c r="I16" i="5" s="1"/>
  <c r="G15" i="5"/>
  <c r="I15" i="5" s="1"/>
  <c r="G14" i="5"/>
  <c r="I14" i="5" s="1"/>
  <c r="G13" i="5"/>
  <c r="I13" i="5" s="1"/>
  <c r="G12" i="5"/>
  <c r="I12" i="5" s="1"/>
  <c r="G11" i="5"/>
  <c r="I11" i="5" s="1"/>
  <c r="G10" i="5"/>
  <c r="I10" i="5" s="1"/>
  <c r="G9" i="5"/>
  <c r="I9" i="5" s="1"/>
  <c r="G8" i="5"/>
  <c r="I8" i="5" s="1"/>
  <c r="G7" i="5"/>
  <c r="I7" i="5" s="1"/>
  <c r="G6" i="5"/>
  <c r="I6" i="5" s="1"/>
  <c r="G5" i="5"/>
  <c r="I5" i="5" s="1"/>
  <c r="G20" i="4" l="1"/>
  <c r="G41" i="6"/>
  <c r="I4" i="4"/>
  <c r="I20" i="4" s="1"/>
  <c r="I41" i="6"/>
  <c r="I22" i="2"/>
  <c r="G22" i="2"/>
  <c r="G32" i="5"/>
  <c r="G22" i="3"/>
  <c r="I21" i="3"/>
  <c r="I31" i="5"/>
</calcChain>
</file>

<file path=xl/sharedStrings.xml><?xml version="1.0" encoding="utf-8"?>
<sst xmlns="http://schemas.openxmlformats.org/spreadsheetml/2006/main" count="493" uniqueCount="124">
  <si>
    <t>ARTICOLI</t>
  </si>
  <si>
    <t>Unità di misura</t>
  </si>
  <si>
    <t>PREZZO SENZA IVA</t>
  </si>
  <si>
    <t>PREZZO CON IVA</t>
  </si>
  <si>
    <t>Guanti in lattice monouso</t>
  </si>
  <si>
    <t>Detersivo per lavatrice liquido</t>
  </si>
  <si>
    <t>Detersivo per pavimenti</t>
  </si>
  <si>
    <t>Scopa senza manico (di buona qualità)</t>
  </si>
  <si>
    <t>Alzaimmondizie con manico</t>
  </si>
  <si>
    <t>Ricambio mop a pinza gr. 400</t>
  </si>
  <si>
    <t>Cerotti vari formati</t>
  </si>
  <si>
    <t>Acqua fisiologica 500 ml</t>
  </si>
  <si>
    <t>Ghiaccio sintetico</t>
  </si>
  <si>
    <t>Stecca pulivetro cm35</t>
  </si>
  <si>
    <t xml:space="preserve">Panno microfibra 40x40 </t>
  </si>
  <si>
    <t>pz 1</t>
  </si>
  <si>
    <t>cf 2 pz</t>
  </si>
  <si>
    <t>paio 1</t>
  </si>
  <si>
    <t>cf da 3 pz</t>
  </si>
  <si>
    <t>cf 5 pz</t>
  </si>
  <si>
    <t>lt 1</t>
  </si>
  <si>
    <t>lt 1,5</t>
  </si>
  <si>
    <t>ml 750</t>
  </si>
  <si>
    <t>lt 5</t>
  </si>
  <si>
    <t>pz1</t>
  </si>
  <si>
    <t>pz 100</t>
  </si>
  <si>
    <t>Quantità</t>
  </si>
  <si>
    <t>PREZZO TOTALE SENZA IVA</t>
  </si>
  <si>
    <t xml:space="preserve">Carta igienica  bauletto maxi eco </t>
  </si>
  <si>
    <t>CT</t>
  </si>
  <si>
    <t xml:space="preserve">Asciugamani a V ECO </t>
  </si>
  <si>
    <t>cf. 20x250 pz</t>
  </si>
  <si>
    <t>Rotolo lenzuolino medico a strappi 70MT</t>
  </si>
  <si>
    <t>cf.6 rotoli</t>
  </si>
  <si>
    <t>CF</t>
  </si>
  <si>
    <t>cf da 10 pz</t>
  </si>
  <si>
    <t>PZ</t>
  </si>
  <si>
    <t>Guanto satinato neutro tg. L (5 conf x 10 pz)</t>
  </si>
  <si>
    <t>Panno spugna Magris</t>
  </si>
  <si>
    <t>Strofinaccio pavimenti cotone singolo 70X43</t>
  </si>
  <si>
    <t>Sapone a pezzi bucato 300 gr</t>
  </si>
  <si>
    <t xml:space="preserve">Candeggina classica </t>
  </si>
  <si>
    <t xml:space="preserve">Multi glass ml. 750 </t>
  </si>
  <si>
    <t>Spazzolino per WC  a palla</t>
  </si>
  <si>
    <r>
      <t xml:space="preserve">Raschietto </t>
    </r>
    <r>
      <rPr>
        <sz val="11"/>
        <color indexed="8"/>
        <rFont val="Calibri"/>
        <family val="2"/>
      </rPr>
      <t>con impugnatura con lame</t>
    </r>
  </si>
  <si>
    <r>
      <t xml:space="preserve">Cotone idrofilo  </t>
    </r>
    <r>
      <rPr>
        <sz val="11"/>
        <color indexed="8"/>
        <rFont val="Calibri"/>
        <family val="2"/>
      </rPr>
      <t>gr.100</t>
    </r>
  </si>
  <si>
    <t>BEN-HUR liquido CT2X5L</t>
  </si>
  <si>
    <t>Taski Sani antikalk</t>
  </si>
  <si>
    <t>Veline antipolverere 30x60 (CT10cfx100pz)</t>
  </si>
  <si>
    <t>carta igienica intercalata eco CT 40cfx225</t>
  </si>
  <si>
    <t>Alcool denaturato Ct 12x1L</t>
  </si>
  <si>
    <t>RIF.</t>
  </si>
  <si>
    <t>Mocio piccolo 280 gr in cotone</t>
  </si>
  <si>
    <t>Bobina multiuso smart</t>
  </si>
  <si>
    <t>Sacchi neri 50 x 60</t>
  </si>
  <si>
    <t>Sacchi neri 70x110</t>
  </si>
  <si>
    <t>Spugna+abrasivo pentonet</t>
  </si>
  <si>
    <t>Strofinaccio spolvero 50X50</t>
  </si>
  <si>
    <t>Form</t>
  </si>
  <si>
    <t>Piumino elettrostatico</t>
  </si>
  <si>
    <t>10cfx100pz</t>
  </si>
  <si>
    <t>Portascopino completo bomber</t>
  </si>
  <si>
    <t xml:space="preserve">Manico alluminio cm.140 con attacco a vite </t>
  </si>
  <si>
    <t>ricambio cotone ricambio cm. 80 (frangia)</t>
  </si>
  <si>
    <t>lt 5x 2 cf</t>
  </si>
  <si>
    <t>lt1x12pz</t>
  </si>
  <si>
    <t>PRIMARIA XX GIUGNO - PERUGIA, BORGO XX GIUGNO N. 63</t>
  </si>
  <si>
    <t>PRIMARIA "A. FABRETTI", PERUGIA, PIAZZA DEL DRAGO N. 1</t>
  </si>
  <si>
    <t>SCUOLA SEC. DI I GRADO "SAN PAOLO" SEDE SUCCURSALE, PERUGIA, PIAZZA DEL DRAGO N. 1</t>
  </si>
  <si>
    <t>SCUOLA SEC. DI I GRADO "SAN PAOLO" SEDE CENTRALE - PERUGIA, VIALE ROMA N. 15</t>
  </si>
  <si>
    <t xml:space="preserve">TOTALE SPESA </t>
  </si>
  <si>
    <t>50</t>
  </si>
  <si>
    <t>10</t>
  </si>
  <si>
    <t>5</t>
  </si>
  <si>
    <t>2</t>
  </si>
  <si>
    <t>1</t>
  </si>
  <si>
    <t>4</t>
  </si>
  <si>
    <t>20</t>
  </si>
  <si>
    <t>25</t>
  </si>
  <si>
    <t>3</t>
  </si>
  <si>
    <t>14</t>
  </si>
  <si>
    <t>6</t>
  </si>
  <si>
    <t>18</t>
  </si>
  <si>
    <t>8</t>
  </si>
  <si>
    <t>15</t>
  </si>
  <si>
    <t>12</t>
  </si>
  <si>
    <t>Guanti monouso vinile taglia L</t>
  </si>
  <si>
    <t>Guanti monouso vinile taglia M</t>
  </si>
  <si>
    <t>36</t>
  </si>
  <si>
    <t>7</t>
  </si>
  <si>
    <t xml:space="preserve">lame per raschietto </t>
  </si>
  <si>
    <t>pz. 10</t>
  </si>
  <si>
    <t xml:space="preserve">Iodo Podivone 500 ML </t>
  </si>
  <si>
    <t>250ml</t>
  </si>
  <si>
    <t>termometro clinico digitale</t>
  </si>
  <si>
    <t>garze sterili 10X10</t>
  </si>
  <si>
    <t>1 x. 8rotoli</t>
  </si>
  <si>
    <t>cf da 5 pz</t>
  </si>
  <si>
    <t>lt 3</t>
  </si>
  <si>
    <t>lt. 4</t>
  </si>
  <si>
    <t>pz 24</t>
  </si>
  <si>
    <t>acido gel skrost L.1</t>
  </si>
  <si>
    <t>38</t>
  </si>
  <si>
    <t>PREZZO TOT. IVA</t>
  </si>
  <si>
    <t>40</t>
  </si>
  <si>
    <t>SCUOLA INFANZIA XX GIUGNO C.SO CAVOUR N. 63</t>
  </si>
  <si>
    <t>63</t>
  </si>
  <si>
    <t xml:space="preserve">Guanti monouso vinile </t>
  </si>
  <si>
    <t>23</t>
  </si>
  <si>
    <t>cf da 25 pz</t>
  </si>
  <si>
    <t>Sapone per le mani</t>
  </si>
  <si>
    <t xml:space="preserve">Sgrassante per banchi </t>
  </si>
  <si>
    <t>3800 pz</t>
  </si>
  <si>
    <t>Sapone liquido per le mani</t>
  </si>
  <si>
    <t xml:space="preserve">We Clean Forte Sgrassante per banchi </t>
  </si>
  <si>
    <t>We Clean Forte Sgrassante per banchi</t>
  </si>
  <si>
    <t>Ricambio mop gr. 330 (a vite)</t>
  </si>
  <si>
    <t>Sapone per mani</t>
  </si>
  <si>
    <t>Ricambio mop  gr. 330 (a vite)</t>
  </si>
  <si>
    <t xml:space="preserve">Sprint Crema cleaner </t>
  </si>
  <si>
    <t>1 lt</t>
  </si>
  <si>
    <t>pz 9000</t>
  </si>
  <si>
    <t>74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</si>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</sst>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* #,##0.00\ _€_-;\-* #,##0.00\ _€_-;_-* &quot;-&quot;??\ _€_-;_-@_-"/>
  </numFmts>
  <fonts count="10" x14ac:knownFonts="1">
    <font>
      <sz val="11"/>
      <color indexed="8"/>
      <name val="Calibri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 applyNumberFormat="0" applyFill="0" applyBorder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8" fillId="0" borderId="0" applyNumberFormat="0" applyFill="0" applyBorder="0" applyProtection="0"/>
  </cellStyleXfs>
  <cellXfs count="53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164" fontId="0" fillId="2" borderId="1" xfId="1" applyFont="1" applyFill="1" applyBorder="1" applyAlignment="1"/>
    <xf numFmtId="0" fontId="3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/>
    <xf numFmtId="49" fontId="2" fillId="2" borderId="1" xfId="0" applyNumberFormat="1" applyFont="1" applyFill="1" applyBorder="1" applyAlignment="1"/>
    <xf numFmtId="0" fontId="0" fillId="0" borderId="1" xfId="0" applyNumberFormat="1" applyFont="1" applyBorder="1" applyAlignment="1"/>
    <xf numFmtId="49" fontId="1" fillId="2" borderId="1" xfId="11" applyNumberFormat="1" applyFont="1" applyFill="1" applyBorder="1" applyAlignment="1"/>
    <xf numFmtId="49" fontId="1" fillId="2" borderId="1" xfId="11" applyNumberFormat="1" applyFont="1" applyFill="1" applyBorder="1" applyAlignment="1">
      <alignment horizontal="center"/>
    </xf>
    <xf numFmtId="49" fontId="8" fillId="2" borderId="1" xfId="11" applyNumberFormat="1" applyFont="1" applyFill="1" applyBorder="1" applyAlignment="1"/>
    <xf numFmtId="49" fontId="8" fillId="2" borderId="1" xfId="11" applyNumberFormat="1" applyFont="1" applyFill="1" applyBorder="1" applyAlignment="1">
      <alignment horizontal="center"/>
    </xf>
    <xf numFmtId="49" fontId="8" fillId="0" borderId="1" xfId="11" applyNumberFormat="1" applyFont="1" applyFill="1" applyBorder="1" applyAlignment="1"/>
    <xf numFmtId="49" fontId="8" fillId="2" borderId="1" xfId="11" applyNumberFormat="1" applyFill="1" applyBorder="1" applyAlignment="1">
      <alignment horizontal="center"/>
    </xf>
    <xf numFmtId="49" fontId="8" fillId="0" borderId="1" xfId="11" applyNumberFormat="1" applyFill="1" applyBorder="1" applyAlignment="1"/>
    <xf numFmtId="49" fontId="1" fillId="0" borderId="1" xfId="11" applyNumberFormat="1" applyFont="1" applyFill="1" applyBorder="1" applyAlignment="1"/>
    <xf numFmtId="49" fontId="4" fillId="2" borderId="1" xfId="11" applyNumberFormat="1" applyFont="1" applyFill="1" applyBorder="1" applyAlignment="1"/>
    <xf numFmtId="44" fontId="0" fillId="0" borderId="1" xfId="10" applyFont="1" applyBorder="1"/>
    <xf numFmtId="44" fontId="0" fillId="0" borderId="1" xfId="10" applyFont="1" applyFill="1" applyBorder="1"/>
    <xf numFmtId="44" fontId="0" fillId="2" borderId="1" xfId="10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44" fontId="7" fillId="2" borderId="1" xfId="10" applyFont="1" applyFill="1" applyBorder="1" applyAlignment="1"/>
    <xf numFmtId="49" fontId="0" fillId="2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0" fillId="2" borderId="1" xfId="11" applyNumberFormat="1" applyFont="1" applyFill="1" applyBorder="1" applyAlignment="1"/>
    <xf numFmtId="49" fontId="0" fillId="0" borderId="1" xfId="11" applyNumberFormat="1" applyFont="1" applyFill="1" applyBorder="1" applyAlignment="1"/>
    <xf numFmtId="0" fontId="0" fillId="0" borderId="0" xfId="0" applyFont="1" applyFill="1" applyAlignment="1"/>
    <xf numFmtId="49" fontId="9" fillId="2" borderId="1" xfId="0" applyNumberFormat="1" applyFont="1" applyFill="1" applyBorder="1" applyAlignment="1"/>
    <xf numFmtId="0" fontId="2" fillId="0" borderId="1" xfId="0" applyNumberFormat="1" applyFont="1" applyBorder="1" applyAlignment="1">
      <alignment horizontal="center"/>
    </xf>
    <xf numFmtId="49" fontId="1" fillId="0" borderId="1" xfId="11" applyNumberFormat="1" applyFont="1" applyFill="1" applyBorder="1" applyAlignment="1">
      <alignment horizontal="center"/>
    </xf>
    <xf numFmtId="0" fontId="0" fillId="0" borderId="1" xfId="0" applyFont="1" applyBorder="1" applyAlignment="1"/>
    <xf numFmtId="49" fontId="2" fillId="2" borderId="1" xfId="0" applyNumberFormat="1" applyFont="1" applyFill="1" applyBorder="1" applyAlignment="1">
      <alignment wrapText="1"/>
    </xf>
    <xf numFmtId="44" fontId="0" fillId="0" borderId="1" xfId="10" applyFont="1" applyBorder="1" applyAlignment="1"/>
    <xf numFmtId="0" fontId="4" fillId="0" borderId="1" xfId="0" applyFont="1" applyBorder="1" applyAlignment="1">
      <alignment wrapText="1"/>
    </xf>
    <xf numFmtId="44" fontId="0" fillId="0" borderId="1" xfId="0" applyNumberFormat="1" applyFont="1" applyBorder="1" applyAlignment="1"/>
    <xf numFmtId="44" fontId="0" fillId="0" borderId="0" xfId="0" applyNumberFormat="1" applyFont="1" applyAlignment="1"/>
    <xf numFmtId="49" fontId="1" fillId="3" borderId="1" xfId="0" applyNumberFormat="1" applyFont="1" applyFill="1" applyBorder="1" applyAlignment="1">
      <alignment horizont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2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Migliaia" xfId="1" builtinId="3"/>
    <cellStyle name="Normale" xfId="0" builtinId="0"/>
    <cellStyle name="Normale 2" xfId="11"/>
    <cellStyle name="Valuta" xfId="10" builtinId="4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23"/>
  <sheetViews>
    <sheetView showGridLines="0" tabSelected="1" workbookViewId="0">
      <selection activeCell="C33" sqref="C33"/>
    </sheetView>
  </sheetViews>
  <sheetFormatPr defaultColWidth="8.85546875" defaultRowHeight="15" customHeight="1" x14ac:dyDescent="0.25"/>
  <cols>
    <col min="1" max="1" width="8.85546875" style="1" customWidth="1"/>
    <col min="2" max="2" width="43.7109375" style="2" bestFit="1" customWidth="1"/>
    <col min="3" max="3" width="13.28515625" style="2" bestFit="1" customWidth="1"/>
    <col min="4" max="5" width="8.85546875" style="2" customWidth="1"/>
    <col min="6" max="6" width="14.85546875" style="2" bestFit="1" customWidth="1"/>
    <col min="7" max="7" width="20.85546875" style="2" bestFit="1" customWidth="1"/>
    <col min="8" max="8" width="13.28515625" style="2" bestFit="1" customWidth="1"/>
    <col min="9" max="9" width="13.42578125" style="2" bestFit="1" customWidth="1"/>
    <col min="10" max="241" width="8.85546875" style="1" customWidth="1"/>
  </cols>
  <sheetData>
    <row r="1" spans="2:9" ht="30.75" customHeight="1" x14ac:dyDescent="0.25">
      <c r="B1" s="38" t="s">
        <v>66</v>
      </c>
      <c r="C1" s="39"/>
      <c r="D1" s="39"/>
      <c r="E1" s="39"/>
      <c r="F1" s="39"/>
      <c r="G1" s="39"/>
      <c r="H1" s="39"/>
      <c r="I1" s="40"/>
    </row>
    <row r="2" spans="2:9" ht="15" customHeight="1" x14ac:dyDescent="0.25">
      <c r="B2" s="41"/>
      <c r="C2" s="42"/>
      <c r="D2" s="42"/>
      <c r="E2" s="42"/>
      <c r="F2" s="42"/>
      <c r="G2" s="42"/>
      <c r="H2" s="42"/>
      <c r="I2" s="43"/>
    </row>
    <row r="3" spans="2:9" ht="15" customHeight="1" x14ac:dyDescent="0.25">
      <c r="B3" s="6" t="s">
        <v>0</v>
      </c>
      <c r="C3" s="6" t="s">
        <v>1</v>
      </c>
      <c r="D3" s="20" t="s">
        <v>51</v>
      </c>
      <c r="E3" s="20" t="s">
        <v>26</v>
      </c>
      <c r="F3" s="6" t="s">
        <v>2</v>
      </c>
      <c r="G3" s="6" t="s">
        <v>27</v>
      </c>
      <c r="H3" s="6" t="s">
        <v>3</v>
      </c>
      <c r="I3" s="32" t="s">
        <v>103</v>
      </c>
    </row>
    <row r="4" spans="2:9" ht="15" customHeight="1" x14ac:dyDescent="0.25">
      <c r="B4" s="8" t="s">
        <v>28</v>
      </c>
      <c r="C4" s="15" t="s">
        <v>96</v>
      </c>
      <c r="D4" s="30" t="s">
        <v>34</v>
      </c>
      <c r="E4" s="37" t="s">
        <v>122</v>
      </c>
      <c r="F4" s="17">
        <v>4.3600000000000003</v>
      </c>
      <c r="G4" s="19">
        <f>(E4*F4)</f>
        <v>322.64000000000004</v>
      </c>
      <c r="H4" s="19">
        <v>5.32</v>
      </c>
      <c r="I4" s="33">
        <f>(G4*1.22)</f>
        <v>393.62080000000003</v>
      </c>
    </row>
    <row r="5" spans="2:9" ht="15" customHeight="1" x14ac:dyDescent="0.25">
      <c r="B5" s="8" t="s">
        <v>30</v>
      </c>
      <c r="C5" s="12" t="s">
        <v>31</v>
      </c>
      <c r="D5" s="9" t="s">
        <v>29</v>
      </c>
      <c r="E5" s="23" t="s">
        <v>108</v>
      </c>
      <c r="F5" s="17">
        <v>19.57</v>
      </c>
      <c r="G5" s="19">
        <f t="shared" ref="G5:G20" si="0">(E5*F5)</f>
        <v>450.11</v>
      </c>
      <c r="H5" s="19">
        <v>23.88</v>
      </c>
      <c r="I5" s="33">
        <f t="shared" ref="I5:I7" si="1">(G5*1.22)</f>
        <v>549.13419999999996</v>
      </c>
    </row>
    <row r="6" spans="2:9" ht="15" customHeight="1" x14ac:dyDescent="0.25">
      <c r="B6" s="25" t="s">
        <v>53</v>
      </c>
      <c r="C6" s="10" t="s">
        <v>16</v>
      </c>
      <c r="D6" s="11" t="s">
        <v>34</v>
      </c>
      <c r="E6" s="23" t="s">
        <v>80</v>
      </c>
      <c r="F6" s="18">
        <v>7.8</v>
      </c>
      <c r="G6" s="19">
        <f t="shared" si="0"/>
        <v>109.2</v>
      </c>
      <c r="H6" s="19">
        <v>9.52</v>
      </c>
      <c r="I6" s="33">
        <f t="shared" si="1"/>
        <v>133.22399999999999</v>
      </c>
    </row>
    <row r="7" spans="2:9" ht="15" customHeight="1" x14ac:dyDescent="0.25">
      <c r="B7" s="25" t="s">
        <v>54</v>
      </c>
      <c r="C7" s="8" t="s">
        <v>109</v>
      </c>
      <c r="D7" s="11" t="s">
        <v>34</v>
      </c>
      <c r="E7" s="23" t="s">
        <v>80</v>
      </c>
      <c r="F7" s="17">
        <v>0.83</v>
      </c>
      <c r="G7" s="19">
        <f t="shared" si="0"/>
        <v>11.62</v>
      </c>
      <c r="H7" s="19">
        <v>1.01</v>
      </c>
      <c r="I7" s="33">
        <f t="shared" si="1"/>
        <v>14.176399999999999</v>
      </c>
    </row>
    <row r="8" spans="2:9" ht="15" customHeight="1" x14ac:dyDescent="0.25">
      <c r="B8" s="10" t="s">
        <v>4</v>
      </c>
      <c r="C8" s="10" t="s">
        <v>25</v>
      </c>
      <c r="D8" s="11" t="s">
        <v>34</v>
      </c>
      <c r="E8" s="22" t="s">
        <v>76</v>
      </c>
      <c r="F8" s="17">
        <v>2.4500000000000002</v>
      </c>
      <c r="G8" s="19">
        <f t="shared" si="0"/>
        <v>9.8000000000000007</v>
      </c>
      <c r="H8" s="19">
        <v>2.57</v>
      </c>
      <c r="I8" s="33">
        <f>(G8*1.05)</f>
        <v>10.290000000000001</v>
      </c>
    </row>
    <row r="9" spans="2:9" ht="15" customHeight="1" x14ac:dyDescent="0.25">
      <c r="B9" s="14" t="s">
        <v>14</v>
      </c>
      <c r="C9" s="15" t="s">
        <v>97</v>
      </c>
      <c r="D9" s="13" t="s">
        <v>36</v>
      </c>
      <c r="E9" s="22" t="s">
        <v>83</v>
      </c>
      <c r="F9" s="17">
        <v>3.84</v>
      </c>
      <c r="G9" s="19">
        <f t="shared" si="0"/>
        <v>30.72</v>
      </c>
      <c r="H9" s="19">
        <v>4.68</v>
      </c>
      <c r="I9" s="33">
        <f t="shared" ref="I9:I19" si="2">(G9*1.22)</f>
        <v>37.478400000000001</v>
      </c>
    </row>
    <row r="10" spans="2:9" ht="15" customHeight="1" x14ac:dyDescent="0.25">
      <c r="B10" s="8" t="s">
        <v>110</v>
      </c>
      <c r="C10" s="10" t="s">
        <v>23</v>
      </c>
      <c r="D10" s="13" t="s">
        <v>36</v>
      </c>
      <c r="E10" s="24">
        <v>8</v>
      </c>
      <c r="F10" s="17">
        <v>4.4800000000000004</v>
      </c>
      <c r="G10" s="19">
        <f t="shared" si="0"/>
        <v>35.840000000000003</v>
      </c>
      <c r="H10" s="19">
        <v>4.47</v>
      </c>
      <c r="I10" s="33">
        <f t="shared" si="2"/>
        <v>43.724800000000002</v>
      </c>
    </row>
    <row r="11" spans="2:9" ht="15" customHeight="1" x14ac:dyDescent="0.25">
      <c r="B11" s="10" t="s">
        <v>40</v>
      </c>
      <c r="C11" s="10" t="s">
        <v>15</v>
      </c>
      <c r="D11" s="13" t="s">
        <v>36</v>
      </c>
      <c r="E11" s="22" t="s">
        <v>85</v>
      </c>
      <c r="F11" s="17">
        <v>1.28</v>
      </c>
      <c r="G11" s="19">
        <f t="shared" si="0"/>
        <v>15.36</v>
      </c>
      <c r="H11" s="19">
        <v>1.56</v>
      </c>
      <c r="I11" s="33">
        <f t="shared" si="2"/>
        <v>18.7392</v>
      </c>
    </row>
    <row r="12" spans="2:9" ht="15" customHeight="1" x14ac:dyDescent="0.25">
      <c r="B12" s="10" t="s">
        <v>41</v>
      </c>
      <c r="C12" s="15" t="s">
        <v>99</v>
      </c>
      <c r="D12" s="9" t="s">
        <v>36</v>
      </c>
      <c r="E12" s="23" t="s">
        <v>72</v>
      </c>
      <c r="F12" s="17">
        <v>1.32</v>
      </c>
      <c r="G12" s="19">
        <f t="shared" si="0"/>
        <v>13.200000000000001</v>
      </c>
      <c r="H12" s="19">
        <v>1.61</v>
      </c>
      <c r="I12" s="33">
        <f t="shared" si="2"/>
        <v>16.103999999999999</v>
      </c>
    </row>
    <row r="13" spans="2:9" ht="15" customHeight="1" x14ac:dyDescent="0.25">
      <c r="B13" s="34" t="s">
        <v>111</v>
      </c>
      <c r="C13" s="10" t="s">
        <v>22</v>
      </c>
      <c r="D13" s="11" t="s">
        <v>36</v>
      </c>
      <c r="E13" s="23" t="s">
        <v>104</v>
      </c>
      <c r="F13" s="17">
        <v>3.07</v>
      </c>
      <c r="G13" s="19">
        <f t="shared" si="0"/>
        <v>122.8</v>
      </c>
      <c r="H13" s="19">
        <v>3.75</v>
      </c>
      <c r="I13" s="33">
        <f t="shared" si="2"/>
        <v>149.816</v>
      </c>
    </row>
    <row r="14" spans="2:9" ht="15" customHeight="1" x14ac:dyDescent="0.25">
      <c r="B14" s="25" t="s">
        <v>58</v>
      </c>
      <c r="C14" s="10" t="s">
        <v>23</v>
      </c>
      <c r="D14" s="13" t="s">
        <v>36</v>
      </c>
      <c r="E14" s="24">
        <v>12</v>
      </c>
      <c r="F14" s="17">
        <v>4.8</v>
      </c>
      <c r="G14" s="19">
        <f t="shared" si="0"/>
        <v>57.599999999999994</v>
      </c>
      <c r="H14" s="19">
        <v>5.86</v>
      </c>
      <c r="I14" s="33">
        <f t="shared" si="2"/>
        <v>70.271999999999991</v>
      </c>
    </row>
    <row r="15" spans="2:9" ht="15" customHeight="1" x14ac:dyDescent="0.25">
      <c r="B15" s="10" t="s">
        <v>7</v>
      </c>
      <c r="C15" s="10" t="s">
        <v>15</v>
      </c>
      <c r="D15" s="13" t="s">
        <v>36</v>
      </c>
      <c r="E15" s="23" t="s">
        <v>83</v>
      </c>
      <c r="F15" s="17">
        <v>1.44</v>
      </c>
      <c r="G15" s="19">
        <f t="shared" si="0"/>
        <v>11.52</v>
      </c>
      <c r="H15" s="19">
        <v>1.76</v>
      </c>
      <c r="I15" s="33">
        <f t="shared" si="2"/>
        <v>14.054399999999999</v>
      </c>
    </row>
    <row r="16" spans="2:9" ht="15" customHeight="1" x14ac:dyDescent="0.25">
      <c r="B16" s="10" t="s">
        <v>8</v>
      </c>
      <c r="C16" s="10" t="s">
        <v>15</v>
      </c>
      <c r="D16" s="13" t="s">
        <v>36</v>
      </c>
      <c r="E16" s="23" t="s">
        <v>74</v>
      </c>
      <c r="F16" s="17">
        <v>1.6</v>
      </c>
      <c r="G16" s="19">
        <f t="shared" si="0"/>
        <v>3.2</v>
      </c>
      <c r="H16" s="19">
        <v>1.95</v>
      </c>
      <c r="I16" s="33">
        <f t="shared" si="2"/>
        <v>3.9039999999999999</v>
      </c>
    </row>
    <row r="17" spans="1:241" ht="15" customHeight="1" x14ac:dyDescent="0.25">
      <c r="B17" s="26" t="s">
        <v>62</v>
      </c>
      <c r="C17" s="10" t="s">
        <v>15</v>
      </c>
      <c r="D17" s="13" t="s">
        <v>36</v>
      </c>
      <c r="E17" s="23" t="s">
        <v>75</v>
      </c>
      <c r="F17" s="17">
        <v>4.93</v>
      </c>
      <c r="G17" s="19">
        <f t="shared" si="0"/>
        <v>4.93</v>
      </c>
      <c r="H17" s="19">
        <v>6.01</v>
      </c>
      <c r="I17" s="33">
        <f t="shared" si="2"/>
        <v>6.0145999999999997</v>
      </c>
    </row>
    <row r="18" spans="1:241" ht="15" customHeight="1" x14ac:dyDescent="0.25">
      <c r="B18" s="10" t="s">
        <v>10</v>
      </c>
      <c r="C18" s="15" t="s">
        <v>100</v>
      </c>
      <c r="D18" s="11" t="s">
        <v>34</v>
      </c>
      <c r="E18" s="23" t="s">
        <v>81</v>
      </c>
      <c r="F18" s="17">
        <v>1.36</v>
      </c>
      <c r="G18" s="19">
        <f t="shared" si="0"/>
        <v>8.16</v>
      </c>
      <c r="H18" s="19">
        <v>1.66</v>
      </c>
      <c r="I18" s="33">
        <f t="shared" si="2"/>
        <v>9.9551999999999996</v>
      </c>
    </row>
    <row r="19" spans="1:241" ht="15" customHeight="1" x14ac:dyDescent="0.25">
      <c r="B19" s="8" t="s">
        <v>48</v>
      </c>
      <c r="C19" s="8" t="s">
        <v>60</v>
      </c>
      <c r="D19" s="9" t="s">
        <v>29</v>
      </c>
      <c r="E19" s="23" t="s">
        <v>75</v>
      </c>
      <c r="F19" s="17">
        <v>30.9</v>
      </c>
      <c r="G19" s="19">
        <f t="shared" si="0"/>
        <v>30.9</v>
      </c>
      <c r="H19" s="19">
        <v>37.700000000000003</v>
      </c>
      <c r="I19" s="33">
        <f t="shared" si="2"/>
        <v>37.698</v>
      </c>
    </row>
    <row r="20" spans="1:241" ht="15" customHeight="1" x14ac:dyDescent="0.25">
      <c r="B20" s="10" t="s">
        <v>12</v>
      </c>
      <c r="C20" s="10" t="s">
        <v>24</v>
      </c>
      <c r="D20" s="9" t="s">
        <v>36</v>
      </c>
      <c r="E20" s="22" t="s">
        <v>71</v>
      </c>
      <c r="F20" s="17">
        <v>0.66</v>
      </c>
      <c r="G20" s="19">
        <f t="shared" si="0"/>
        <v>33</v>
      </c>
      <c r="H20" s="19">
        <v>0.81</v>
      </c>
      <c r="I20" s="33">
        <f t="shared" ref="I20:I21" si="3">(G20*1.22)</f>
        <v>40.26</v>
      </c>
    </row>
    <row r="21" spans="1:241" ht="15" customHeight="1" x14ac:dyDescent="0.25">
      <c r="B21" s="16" t="s">
        <v>50</v>
      </c>
      <c r="C21" s="8" t="s">
        <v>65</v>
      </c>
      <c r="D21" s="9" t="s">
        <v>36</v>
      </c>
      <c r="E21" s="22" t="s">
        <v>85</v>
      </c>
      <c r="F21" s="17">
        <v>2.16</v>
      </c>
      <c r="G21" s="19">
        <f t="shared" ref="G21" si="4">(E21*F21)</f>
        <v>25.92</v>
      </c>
      <c r="H21" s="19">
        <v>2.64</v>
      </c>
      <c r="I21" s="33">
        <f t="shared" si="3"/>
        <v>31.622400000000003</v>
      </c>
    </row>
    <row r="22" spans="1:241" ht="15" customHeight="1" x14ac:dyDescent="0.25">
      <c r="A22" s="2"/>
      <c r="B22" s="28" t="s">
        <v>70</v>
      </c>
      <c r="C22" s="7"/>
      <c r="D22" s="7"/>
      <c r="E22" s="23"/>
      <c r="F22" s="7"/>
      <c r="G22" s="19">
        <f>SUM(G4:G21)</f>
        <v>1296.5200000000004</v>
      </c>
      <c r="H22" s="21"/>
      <c r="I22" s="33">
        <f>SUM(I4:I21)</f>
        <v>1580.0884000000001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</row>
    <row r="23" spans="1:241" ht="15" customHeight="1" x14ac:dyDescent="0.25">
      <c r="G23" s="36"/>
    </row>
  </sheetData>
  <mergeCells count="1">
    <mergeCell ref="B1:I2"/>
  </mergeCells>
  <pageMargins left="0.7" right="0.7" top="0.75" bottom="0.75" header="0.3" footer="0.3"/>
  <pageSetup paperSize="9" scale="65" orientation="portrait" r:id="rId1"/>
  <headerFooter>
    <oddFooter>&amp;C&amp;"Helvetica,Regular"&amp;11&amp;K000000&amp;P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22"/>
  <sheetViews>
    <sheetView showGridLines="0" workbookViewId="0">
      <selection activeCell="A21" sqref="A21:XFD21"/>
    </sheetView>
  </sheetViews>
  <sheetFormatPr defaultColWidth="8.85546875" defaultRowHeight="15" customHeight="1" x14ac:dyDescent="0.25"/>
  <cols>
    <col min="1" max="1" width="8.85546875" style="2" customWidth="1"/>
    <col min="2" max="2" width="43.7109375" style="2" bestFit="1" customWidth="1"/>
    <col min="3" max="3" width="13.28515625" style="2" bestFit="1" customWidth="1"/>
    <col min="4" max="6" width="8.85546875" style="2" customWidth="1"/>
    <col min="7" max="7" width="20.85546875" style="2" bestFit="1" customWidth="1"/>
    <col min="8" max="8" width="8.85546875" style="2" customWidth="1"/>
    <col min="9" max="9" width="13.42578125" style="2" bestFit="1" customWidth="1"/>
    <col min="10" max="241" width="8.85546875" style="2" customWidth="1"/>
  </cols>
  <sheetData>
    <row r="1" spans="2:242" ht="22.5" customHeight="1" x14ac:dyDescent="0.25">
      <c r="B1" s="38" t="s">
        <v>67</v>
      </c>
      <c r="C1" s="39"/>
      <c r="D1" s="39"/>
      <c r="E1" s="39"/>
      <c r="F1" s="39"/>
      <c r="G1" s="39"/>
      <c r="H1" s="39"/>
      <c r="I1" s="40"/>
    </row>
    <row r="2" spans="2:242" ht="15" customHeight="1" x14ac:dyDescent="0.25">
      <c r="B2" s="41"/>
      <c r="C2" s="42"/>
      <c r="D2" s="42"/>
      <c r="E2" s="42"/>
      <c r="F2" s="42"/>
      <c r="G2" s="42"/>
      <c r="H2" s="42"/>
      <c r="I2" s="43"/>
      <c r="IH2" s="2"/>
    </row>
    <row r="3" spans="2:242" ht="15" customHeight="1" x14ac:dyDescent="0.25">
      <c r="B3" s="6" t="s">
        <v>0</v>
      </c>
      <c r="C3" s="6" t="s">
        <v>1</v>
      </c>
      <c r="D3" s="20" t="s">
        <v>51</v>
      </c>
      <c r="E3" s="20" t="s">
        <v>26</v>
      </c>
      <c r="F3" s="6" t="s">
        <v>2</v>
      </c>
      <c r="G3" s="6" t="s">
        <v>27</v>
      </c>
      <c r="H3" s="6" t="s">
        <v>3</v>
      </c>
      <c r="I3" s="32" t="s">
        <v>103</v>
      </c>
      <c r="IH3" s="2"/>
    </row>
    <row r="4" spans="2:242" ht="15" customHeight="1" x14ac:dyDescent="0.25">
      <c r="B4" s="8" t="s">
        <v>28</v>
      </c>
      <c r="C4" s="15" t="s">
        <v>96</v>
      </c>
      <c r="D4" s="30" t="s">
        <v>34</v>
      </c>
      <c r="E4" s="23" t="s">
        <v>106</v>
      </c>
      <c r="F4" s="17">
        <v>4.3600000000000003</v>
      </c>
      <c r="G4" s="19">
        <f>(E4*F4)</f>
        <v>274.68</v>
      </c>
      <c r="H4" s="19">
        <v>5.32</v>
      </c>
      <c r="I4" s="33">
        <f>(G4*1.22)</f>
        <v>335.1096</v>
      </c>
      <c r="IH4" s="2"/>
    </row>
    <row r="5" spans="2:242" ht="15" customHeight="1" x14ac:dyDescent="0.25">
      <c r="B5" s="8" t="s">
        <v>30</v>
      </c>
      <c r="C5" s="15" t="s">
        <v>112</v>
      </c>
      <c r="D5" s="9" t="s">
        <v>29</v>
      </c>
      <c r="E5" s="22" t="s">
        <v>72</v>
      </c>
      <c r="F5" s="17">
        <v>19.57</v>
      </c>
      <c r="G5" s="19">
        <f t="shared" ref="G5:G19" si="0">(E5*F5)</f>
        <v>195.7</v>
      </c>
      <c r="H5" s="19">
        <v>23.88</v>
      </c>
      <c r="I5" s="33">
        <f t="shared" ref="I5:I19" si="1">(G5*1.22)</f>
        <v>238.75399999999999</v>
      </c>
      <c r="IH5" s="2"/>
    </row>
    <row r="6" spans="2:242" ht="15" customHeight="1" x14ac:dyDescent="0.25">
      <c r="B6" s="25" t="s">
        <v>53</v>
      </c>
      <c r="C6" s="10" t="s">
        <v>16</v>
      </c>
      <c r="D6" s="11" t="s">
        <v>34</v>
      </c>
      <c r="E6" s="23" t="s">
        <v>73</v>
      </c>
      <c r="F6" s="18">
        <v>7.8</v>
      </c>
      <c r="G6" s="19">
        <f t="shared" si="0"/>
        <v>39</v>
      </c>
      <c r="H6" s="19">
        <v>9.52</v>
      </c>
      <c r="I6" s="33">
        <f t="shared" si="1"/>
        <v>47.58</v>
      </c>
      <c r="IH6" s="2"/>
    </row>
    <row r="7" spans="2:242" ht="15" customHeight="1" x14ac:dyDescent="0.25">
      <c r="B7" s="25" t="s">
        <v>54</v>
      </c>
      <c r="C7" s="8" t="s">
        <v>109</v>
      </c>
      <c r="D7" s="11" t="s">
        <v>34</v>
      </c>
      <c r="E7" s="23" t="s">
        <v>73</v>
      </c>
      <c r="F7" s="17">
        <v>0.83</v>
      </c>
      <c r="G7" s="19">
        <f t="shared" si="0"/>
        <v>4.1499999999999995</v>
      </c>
      <c r="H7" s="19">
        <v>1.01</v>
      </c>
      <c r="I7" s="33">
        <f t="shared" si="1"/>
        <v>5.0629999999999988</v>
      </c>
      <c r="IH7" s="2"/>
    </row>
    <row r="8" spans="2:242" ht="15" customHeight="1" x14ac:dyDescent="0.25">
      <c r="B8" s="10" t="s">
        <v>4</v>
      </c>
      <c r="C8" s="10" t="s">
        <v>25</v>
      </c>
      <c r="D8" s="11" t="s">
        <v>34</v>
      </c>
      <c r="E8" s="22" t="s">
        <v>76</v>
      </c>
      <c r="F8" s="17">
        <v>2.4500000000000002</v>
      </c>
      <c r="G8" s="19">
        <f t="shared" si="0"/>
        <v>9.8000000000000007</v>
      </c>
      <c r="H8" s="19">
        <v>2.57</v>
      </c>
      <c r="I8" s="33">
        <f>(G8*1.05)</f>
        <v>10.290000000000001</v>
      </c>
      <c r="IH8" s="2"/>
    </row>
    <row r="9" spans="2:242" ht="15" customHeight="1" x14ac:dyDescent="0.25">
      <c r="B9" s="25" t="s">
        <v>57</v>
      </c>
      <c r="C9" s="10" t="s">
        <v>15</v>
      </c>
      <c r="D9" s="13" t="s">
        <v>36</v>
      </c>
      <c r="E9" s="22" t="s">
        <v>74</v>
      </c>
      <c r="F9" s="17">
        <v>0.47</v>
      </c>
      <c r="G9" s="19">
        <f t="shared" si="0"/>
        <v>0.94</v>
      </c>
      <c r="H9" s="19">
        <v>0.56999999999999995</v>
      </c>
      <c r="I9" s="33">
        <f t="shared" si="1"/>
        <v>1.1467999999999998</v>
      </c>
      <c r="IH9" s="2"/>
    </row>
    <row r="10" spans="2:242" ht="15" customHeight="1" x14ac:dyDescent="0.25">
      <c r="B10" s="8" t="s">
        <v>113</v>
      </c>
      <c r="C10" s="10" t="s">
        <v>23</v>
      </c>
      <c r="D10" s="13" t="s">
        <v>36</v>
      </c>
      <c r="E10" s="24">
        <v>1</v>
      </c>
      <c r="F10" s="17">
        <v>4.4800000000000004</v>
      </c>
      <c r="G10" s="19">
        <f t="shared" si="0"/>
        <v>4.4800000000000004</v>
      </c>
      <c r="H10" s="19">
        <v>4.47</v>
      </c>
      <c r="I10" s="33">
        <f t="shared" si="1"/>
        <v>5.4656000000000002</v>
      </c>
      <c r="IH10" s="2"/>
    </row>
    <row r="11" spans="2:242" ht="15" customHeight="1" x14ac:dyDescent="0.25">
      <c r="B11" s="12" t="s">
        <v>5</v>
      </c>
      <c r="C11" s="15" t="s">
        <v>98</v>
      </c>
      <c r="D11" s="13" t="s">
        <v>36</v>
      </c>
      <c r="E11" s="22" t="s">
        <v>75</v>
      </c>
      <c r="F11" s="17">
        <v>3.04</v>
      </c>
      <c r="G11" s="19">
        <f t="shared" si="0"/>
        <v>3.04</v>
      </c>
      <c r="H11" s="19">
        <v>3.71</v>
      </c>
      <c r="I11" s="33">
        <f t="shared" si="1"/>
        <v>3.7088000000000001</v>
      </c>
      <c r="IH11" s="2"/>
    </row>
    <row r="12" spans="2:242" ht="15" customHeight="1" x14ac:dyDescent="0.25">
      <c r="B12" s="34" t="s">
        <v>114</v>
      </c>
      <c r="C12" s="10" t="s">
        <v>22</v>
      </c>
      <c r="D12" s="11" t="s">
        <v>36</v>
      </c>
      <c r="E12" s="22" t="s">
        <v>81</v>
      </c>
      <c r="F12" s="17">
        <v>3.07</v>
      </c>
      <c r="G12" s="19">
        <f t="shared" si="0"/>
        <v>18.419999999999998</v>
      </c>
      <c r="H12" s="19">
        <v>3.75</v>
      </c>
      <c r="I12" s="33">
        <f t="shared" si="1"/>
        <v>22.472399999999997</v>
      </c>
      <c r="IH12" s="2"/>
    </row>
    <row r="13" spans="2:242" ht="15" customHeight="1" x14ac:dyDescent="0.25">
      <c r="B13" s="25" t="s">
        <v>58</v>
      </c>
      <c r="C13" s="10" t="s">
        <v>23</v>
      </c>
      <c r="D13" s="13" t="s">
        <v>36</v>
      </c>
      <c r="E13" s="24">
        <v>1</v>
      </c>
      <c r="F13" s="17">
        <v>4.8</v>
      </c>
      <c r="G13" s="19">
        <f>(E13*F13)</f>
        <v>4.8</v>
      </c>
      <c r="H13" s="19">
        <v>5.86</v>
      </c>
      <c r="I13" s="33">
        <f t="shared" si="1"/>
        <v>5.8559999999999999</v>
      </c>
      <c r="IH13" s="2"/>
    </row>
    <row r="14" spans="2:242" ht="15" customHeight="1" x14ac:dyDescent="0.25">
      <c r="B14" s="10" t="s">
        <v>7</v>
      </c>
      <c r="C14" s="10" t="s">
        <v>15</v>
      </c>
      <c r="D14" s="13" t="s">
        <v>36</v>
      </c>
      <c r="E14" s="23" t="s">
        <v>74</v>
      </c>
      <c r="F14" s="17">
        <v>1.44</v>
      </c>
      <c r="G14" s="19">
        <f>(E14*F14)</f>
        <v>2.88</v>
      </c>
      <c r="H14" s="19">
        <v>1.76</v>
      </c>
      <c r="I14" s="33">
        <f t="shared" si="1"/>
        <v>3.5135999999999998</v>
      </c>
      <c r="IH14" s="2"/>
    </row>
    <row r="15" spans="2:242" ht="15" customHeight="1" x14ac:dyDescent="0.25">
      <c r="B15" s="10" t="s">
        <v>10</v>
      </c>
      <c r="C15" s="15" t="s">
        <v>100</v>
      </c>
      <c r="D15" s="11" t="s">
        <v>34</v>
      </c>
      <c r="E15" s="23" t="s">
        <v>74</v>
      </c>
      <c r="F15" s="17">
        <v>1.36</v>
      </c>
      <c r="G15" s="19">
        <f t="shared" si="0"/>
        <v>2.72</v>
      </c>
      <c r="H15" s="19">
        <v>1.66</v>
      </c>
      <c r="I15" s="33">
        <f t="shared" si="1"/>
        <v>3.3184</v>
      </c>
      <c r="IH15" s="2"/>
    </row>
    <row r="16" spans="2:242" ht="15" customHeight="1" x14ac:dyDescent="0.25">
      <c r="B16" s="8" t="s">
        <v>46</v>
      </c>
      <c r="C16" s="25" t="s">
        <v>64</v>
      </c>
      <c r="D16" s="9" t="s">
        <v>29</v>
      </c>
      <c r="E16" s="23" t="s">
        <v>75</v>
      </c>
      <c r="F16" s="17">
        <v>33.799999999999997</v>
      </c>
      <c r="G16" s="19">
        <f t="shared" si="0"/>
        <v>33.799999999999997</v>
      </c>
      <c r="H16" s="19">
        <v>41.24</v>
      </c>
      <c r="I16" s="33">
        <f t="shared" si="1"/>
        <v>41.235999999999997</v>
      </c>
      <c r="IH16" s="2"/>
    </row>
    <row r="17" spans="2:242" ht="15" customHeight="1" x14ac:dyDescent="0.25">
      <c r="B17" s="15" t="s">
        <v>52</v>
      </c>
      <c r="C17" s="10" t="s">
        <v>15</v>
      </c>
      <c r="D17" s="9" t="s">
        <v>36</v>
      </c>
      <c r="E17" s="23" t="s">
        <v>74</v>
      </c>
      <c r="F17" s="17">
        <v>1.6</v>
      </c>
      <c r="G17" s="19">
        <f t="shared" si="0"/>
        <v>3.2</v>
      </c>
      <c r="H17" s="19">
        <v>1.95</v>
      </c>
      <c r="I17" s="33">
        <f t="shared" si="1"/>
        <v>3.9039999999999999</v>
      </c>
      <c r="IH17" s="2"/>
    </row>
    <row r="18" spans="2:242" ht="15" customHeight="1" x14ac:dyDescent="0.25">
      <c r="B18" s="8" t="s">
        <v>107</v>
      </c>
      <c r="C18" s="10" t="s">
        <v>25</v>
      </c>
      <c r="D18" s="9" t="s">
        <v>34</v>
      </c>
      <c r="E18" s="23" t="s">
        <v>76</v>
      </c>
      <c r="F18" s="17">
        <v>2.16</v>
      </c>
      <c r="G18" s="19">
        <f t="shared" si="0"/>
        <v>8.64</v>
      </c>
      <c r="H18" s="19">
        <v>2.27</v>
      </c>
      <c r="I18" s="33">
        <f>(G18*1.05)</f>
        <v>9.072000000000001</v>
      </c>
      <c r="IH18" s="2"/>
    </row>
    <row r="19" spans="2:242" ht="15" customHeight="1" x14ac:dyDescent="0.25">
      <c r="B19" s="10" t="s">
        <v>13</v>
      </c>
      <c r="C19" s="10" t="s">
        <v>24</v>
      </c>
      <c r="D19" s="9" t="s">
        <v>36</v>
      </c>
      <c r="E19" s="23" t="s">
        <v>75</v>
      </c>
      <c r="F19" s="17">
        <v>7.68</v>
      </c>
      <c r="G19" s="19">
        <f t="shared" si="0"/>
        <v>7.68</v>
      </c>
      <c r="H19" s="19">
        <v>9.3699999999999992</v>
      </c>
      <c r="I19" s="33">
        <f t="shared" si="1"/>
        <v>9.3696000000000002</v>
      </c>
      <c r="IH19" s="2"/>
    </row>
    <row r="20" spans="2:242" ht="15" customHeight="1" x14ac:dyDescent="0.25">
      <c r="B20" s="16" t="s">
        <v>95</v>
      </c>
      <c r="C20" s="8"/>
      <c r="D20" s="9" t="s">
        <v>34</v>
      </c>
      <c r="E20" s="23" t="s">
        <v>72</v>
      </c>
      <c r="F20" s="17">
        <v>0.4</v>
      </c>
      <c r="G20" s="19">
        <f t="shared" ref="G20:G21" si="2">(E20*F20)</f>
        <v>4</v>
      </c>
      <c r="H20" s="19">
        <v>0.49</v>
      </c>
      <c r="I20" s="33">
        <f t="shared" ref="I20" si="3">(G20*1.22)</f>
        <v>4.88</v>
      </c>
    </row>
    <row r="21" spans="2:242" ht="15" customHeight="1" x14ac:dyDescent="0.25">
      <c r="B21" s="28" t="s">
        <v>70</v>
      </c>
      <c r="C21" s="7"/>
      <c r="D21" s="7"/>
      <c r="E21" s="23"/>
      <c r="F21" s="7"/>
      <c r="G21" s="19">
        <f t="shared" si="2"/>
        <v>0</v>
      </c>
      <c r="H21" s="21"/>
      <c r="I21" s="33">
        <f>SUM(I4:I20)</f>
        <v>750.73979999999995</v>
      </c>
    </row>
    <row r="22" spans="2:242" ht="15" customHeight="1" x14ac:dyDescent="0.25">
      <c r="G22" s="36">
        <f>SUM(G4:G21)</f>
        <v>617.92999999999984</v>
      </c>
    </row>
  </sheetData>
  <mergeCells count="1">
    <mergeCell ref="B1:I2"/>
  </mergeCells>
  <pageMargins left="0.7" right="0.7" top="0.75" bottom="0.75" header="0.3" footer="0.3"/>
  <pageSetup paperSize="9" scale="67" orientation="portrait" r:id="rId1"/>
  <headerFooter>
    <oddFooter>&amp;C&amp;"Helvetica,Regular"&amp;11&amp;K000000&amp;P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workbookViewId="0">
      <selection activeCell="A20" sqref="A20:XFD24"/>
    </sheetView>
  </sheetViews>
  <sheetFormatPr defaultRowHeight="15" x14ac:dyDescent="0.25"/>
  <cols>
    <col min="2" max="2" width="43.42578125" bestFit="1" customWidth="1"/>
    <col min="3" max="3" width="13.28515625" bestFit="1" customWidth="1"/>
    <col min="6" max="6" width="14.85546875" bestFit="1" customWidth="1"/>
    <col min="7" max="7" width="20.85546875" bestFit="1" customWidth="1"/>
  </cols>
  <sheetData>
    <row r="1" spans="2:9" ht="26.25" customHeight="1" x14ac:dyDescent="0.25">
      <c r="B1" s="44" t="s">
        <v>68</v>
      </c>
      <c r="C1" s="45"/>
      <c r="D1" s="45"/>
      <c r="E1" s="45"/>
      <c r="F1" s="45"/>
      <c r="G1" s="45"/>
      <c r="H1" s="45"/>
      <c r="I1" s="46"/>
    </row>
    <row r="2" spans="2:9" x14ac:dyDescent="0.25">
      <c r="B2" s="47"/>
      <c r="C2" s="48"/>
      <c r="D2" s="48"/>
      <c r="E2" s="48"/>
      <c r="F2" s="48"/>
      <c r="G2" s="48"/>
      <c r="H2" s="48"/>
      <c r="I2" s="49"/>
    </row>
    <row r="3" spans="2:9" ht="24.75" x14ac:dyDescent="0.25">
      <c r="B3" s="6" t="s">
        <v>0</v>
      </c>
      <c r="C3" s="6" t="s">
        <v>1</v>
      </c>
      <c r="D3" s="20" t="s">
        <v>51</v>
      </c>
      <c r="E3" s="20" t="s">
        <v>26</v>
      </c>
      <c r="F3" s="6" t="s">
        <v>2</v>
      </c>
      <c r="G3" s="6" t="s">
        <v>27</v>
      </c>
      <c r="H3" s="6" t="s">
        <v>3</v>
      </c>
      <c r="I3" s="32" t="s">
        <v>103</v>
      </c>
    </row>
    <row r="4" spans="2:9" x14ac:dyDescent="0.25">
      <c r="B4" s="8" t="s">
        <v>28</v>
      </c>
      <c r="C4" s="15" t="s">
        <v>96</v>
      </c>
      <c r="D4" s="30" t="s">
        <v>34</v>
      </c>
      <c r="E4" s="23" t="s">
        <v>123</v>
      </c>
      <c r="F4" s="17">
        <v>4.3600000000000003</v>
      </c>
      <c r="G4" s="19">
        <f>(E4*F4)</f>
        <v>239.8</v>
      </c>
      <c r="H4" s="19">
        <v>5.32</v>
      </c>
      <c r="I4" s="33">
        <f>(G4*1.22)</f>
        <v>292.55599999999998</v>
      </c>
    </row>
    <row r="5" spans="2:9" x14ac:dyDescent="0.25">
      <c r="B5" s="8" t="s">
        <v>30</v>
      </c>
      <c r="C5" s="15" t="s">
        <v>112</v>
      </c>
      <c r="D5" s="9" t="s">
        <v>29</v>
      </c>
      <c r="E5" s="22" t="s">
        <v>72</v>
      </c>
      <c r="F5" s="17">
        <v>19.57</v>
      </c>
      <c r="G5" s="19">
        <f t="shared" ref="G5:G18" si="0">(E5*F5)</f>
        <v>195.7</v>
      </c>
      <c r="H5" s="19">
        <v>23.88</v>
      </c>
      <c r="I5" s="33">
        <f t="shared" ref="I5:I7" si="1">(G5*1.22)</f>
        <v>238.75399999999999</v>
      </c>
    </row>
    <row r="6" spans="2:9" x14ac:dyDescent="0.25">
      <c r="B6" s="25" t="s">
        <v>53</v>
      </c>
      <c r="C6" s="10" t="s">
        <v>16</v>
      </c>
      <c r="D6" s="11" t="s">
        <v>34</v>
      </c>
      <c r="E6" s="23" t="s">
        <v>73</v>
      </c>
      <c r="F6" s="18">
        <v>7.8</v>
      </c>
      <c r="G6" s="19">
        <f t="shared" si="0"/>
        <v>39</v>
      </c>
      <c r="H6" s="19">
        <v>9.52</v>
      </c>
      <c r="I6" s="33">
        <f t="shared" si="1"/>
        <v>47.58</v>
      </c>
    </row>
    <row r="7" spans="2:9" x14ac:dyDescent="0.25">
      <c r="B7" s="25" t="s">
        <v>54</v>
      </c>
      <c r="C7" s="8" t="s">
        <v>109</v>
      </c>
      <c r="D7" s="11" t="s">
        <v>34</v>
      </c>
      <c r="E7" s="23" t="s">
        <v>73</v>
      </c>
      <c r="F7" s="17">
        <v>0.83</v>
      </c>
      <c r="G7" s="19">
        <f t="shared" si="0"/>
        <v>4.1499999999999995</v>
      </c>
      <c r="H7" s="19">
        <v>1.01</v>
      </c>
      <c r="I7" s="33">
        <f t="shared" si="1"/>
        <v>5.0629999999999988</v>
      </c>
    </row>
    <row r="8" spans="2:9" x14ac:dyDescent="0.25">
      <c r="B8" s="12" t="s">
        <v>38</v>
      </c>
      <c r="C8" s="10" t="s">
        <v>19</v>
      </c>
      <c r="D8" s="11" t="s">
        <v>34</v>
      </c>
      <c r="E8" s="22" t="s">
        <v>75</v>
      </c>
      <c r="F8" s="17">
        <v>1.6</v>
      </c>
      <c r="G8" s="19">
        <f t="shared" si="0"/>
        <v>1.6</v>
      </c>
      <c r="H8" s="19">
        <v>1.95</v>
      </c>
      <c r="I8" s="33">
        <f t="shared" ref="I8:I16" si="2">(G8*1.22)</f>
        <v>1.952</v>
      </c>
    </row>
    <row r="9" spans="2:9" x14ac:dyDescent="0.25">
      <c r="B9" s="8" t="s">
        <v>117</v>
      </c>
      <c r="C9" s="10" t="s">
        <v>23</v>
      </c>
      <c r="D9" s="13" t="s">
        <v>36</v>
      </c>
      <c r="E9" s="24">
        <v>2</v>
      </c>
      <c r="F9" s="17">
        <v>4.4800000000000004</v>
      </c>
      <c r="G9" s="19">
        <f t="shared" si="0"/>
        <v>8.9600000000000009</v>
      </c>
      <c r="H9" s="19">
        <v>4.47</v>
      </c>
      <c r="I9" s="33">
        <f t="shared" si="2"/>
        <v>10.9312</v>
      </c>
    </row>
    <row r="10" spans="2:9" x14ac:dyDescent="0.25">
      <c r="B10" s="12" t="s">
        <v>6</v>
      </c>
      <c r="C10" s="10" t="s">
        <v>21</v>
      </c>
      <c r="D10" s="11" t="s">
        <v>36</v>
      </c>
      <c r="E10" s="24">
        <v>3</v>
      </c>
      <c r="F10" s="17">
        <v>1.1399999999999999</v>
      </c>
      <c r="G10" s="19">
        <f t="shared" si="0"/>
        <v>3.42</v>
      </c>
      <c r="H10" s="19">
        <v>1.39</v>
      </c>
      <c r="I10" s="33">
        <f t="shared" si="2"/>
        <v>4.1723999999999997</v>
      </c>
    </row>
    <row r="11" spans="2:9" ht="16.5" customHeight="1" x14ac:dyDescent="0.25">
      <c r="B11" s="34" t="s">
        <v>115</v>
      </c>
      <c r="C11" s="10" t="s">
        <v>22</v>
      </c>
      <c r="D11" s="11" t="s">
        <v>36</v>
      </c>
      <c r="E11" s="22" t="s">
        <v>73</v>
      </c>
      <c r="F11" s="17">
        <v>3.07</v>
      </c>
      <c r="G11" s="19">
        <f t="shared" si="0"/>
        <v>15.35</v>
      </c>
      <c r="H11" s="19">
        <v>3.75</v>
      </c>
      <c r="I11" s="33">
        <f t="shared" si="2"/>
        <v>18.727</v>
      </c>
    </row>
    <row r="12" spans="2:9" x14ac:dyDescent="0.25">
      <c r="B12" s="25" t="s">
        <v>58</v>
      </c>
      <c r="C12" s="10" t="s">
        <v>23</v>
      </c>
      <c r="D12" s="13" t="s">
        <v>36</v>
      </c>
      <c r="E12" s="24">
        <v>1</v>
      </c>
      <c r="F12" s="17">
        <v>4.8</v>
      </c>
      <c r="G12" s="19">
        <f t="shared" si="0"/>
        <v>4.8</v>
      </c>
      <c r="H12" s="19">
        <v>5.86</v>
      </c>
      <c r="I12" s="33">
        <f t="shared" si="2"/>
        <v>5.8559999999999999</v>
      </c>
    </row>
    <row r="13" spans="2:9" x14ac:dyDescent="0.25">
      <c r="B13" s="10" t="s">
        <v>7</v>
      </c>
      <c r="C13" s="10" t="s">
        <v>15</v>
      </c>
      <c r="D13" s="13" t="s">
        <v>36</v>
      </c>
      <c r="E13" s="23" t="s">
        <v>74</v>
      </c>
      <c r="F13" s="17">
        <v>1.44</v>
      </c>
      <c r="G13" s="19">
        <f t="shared" si="0"/>
        <v>2.88</v>
      </c>
      <c r="H13" s="19">
        <v>1.76</v>
      </c>
      <c r="I13" s="33">
        <f t="shared" si="2"/>
        <v>3.5135999999999998</v>
      </c>
    </row>
    <row r="14" spans="2:9" x14ac:dyDescent="0.25">
      <c r="B14" s="10" t="s">
        <v>8</v>
      </c>
      <c r="C14" s="10" t="s">
        <v>15</v>
      </c>
      <c r="D14" s="13" t="s">
        <v>36</v>
      </c>
      <c r="E14" s="23" t="s">
        <v>75</v>
      </c>
      <c r="F14" s="17">
        <v>1.6</v>
      </c>
      <c r="G14" s="19">
        <f t="shared" si="0"/>
        <v>1.6</v>
      </c>
      <c r="H14" s="19">
        <v>1.95</v>
      </c>
      <c r="I14" s="33">
        <f t="shared" si="2"/>
        <v>1.952</v>
      </c>
    </row>
    <row r="15" spans="2:9" x14ac:dyDescent="0.25">
      <c r="B15" s="8" t="s">
        <v>46</v>
      </c>
      <c r="C15" s="25" t="s">
        <v>64</v>
      </c>
      <c r="D15" s="9" t="s">
        <v>29</v>
      </c>
      <c r="E15" s="23" t="s">
        <v>75</v>
      </c>
      <c r="F15" s="17">
        <v>33.799999999999997</v>
      </c>
      <c r="G15" s="19">
        <f t="shared" si="0"/>
        <v>33.799999999999997</v>
      </c>
      <c r="H15" s="19">
        <v>41.24</v>
      </c>
      <c r="I15" s="33">
        <f t="shared" si="2"/>
        <v>41.235999999999997</v>
      </c>
    </row>
    <row r="16" spans="2:9" x14ac:dyDescent="0.25">
      <c r="B16" s="8" t="s">
        <v>48</v>
      </c>
      <c r="C16" s="8" t="s">
        <v>60</v>
      </c>
      <c r="D16" s="9" t="s">
        <v>29</v>
      </c>
      <c r="E16" s="23" t="s">
        <v>75</v>
      </c>
      <c r="F16" s="17">
        <v>30.9</v>
      </c>
      <c r="G16" s="19">
        <f t="shared" si="0"/>
        <v>30.9</v>
      </c>
      <c r="H16" s="19">
        <v>37.700000000000003</v>
      </c>
      <c r="I16" s="33">
        <f t="shared" si="2"/>
        <v>37.698</v>
      </c>
    </row>
    <row r="17" spans="2:9" x14ac:dyDescent="0.25">
      <c r="B17" s="8" t="s">
        <v>87</v>
      </c>
      <c r="C17" s="10" t="s">
        <v>25</v>
      </c>
      <c r="D17" s="9" t="s">
        <v>34</v>
      </c>
      <c r="E17" s="22" t="s">
        <v>79</v>
      </c>
      <c r="F17" s="17">
        <v>2.16</v>
      </c>
      <c r="G17" s="19">
        <f t="shared" si="0"/>
        <v>6.48</v>
      </c>
      <c r="H17" s="19">
        <v>2.27</v>
      </c>
      <c r="I17" s="33">
        <f>(G17*1.05)</f>
        <v>6.8040000000000012</v>
      </c>
    </row>
    <row r="18" spans="2:9" x14ac:dyDescent="0.25">
      <c r="B18" s="10" t="s">
        <v>12</v>
      </c>
      <c r="C18" s="10" t="s">
        <v>24</v>
      </c>
      <c r="D18" s="9" t="s">
        <v>36</v>
      </c>
      <c r="E18" s="23" t="s">
        <v>73</v>
      </c>
      <c r="F18" s="17">
        <v>0.66</v>
      </c>
      <c r="G18" s="19">
        <f t="shared" si="0"/>
        <v>3.3000000000000003</v>
      </c>
      <c r="H18" s="19">
        <v>0.81</v>
      </c>
      <c r="I18" s="33">
        <f t="shared" ref="I18:I19" si="3">(G18*1.22)</f>
        <v>4.0259999999999998</v>
      </c>
    </row>
    <row r="19" spans="2:9" x14ac:dyDescent="0.25">
      <c r="B19" s="16" t="s">
        <v>50</v>
      </c>
      <c r="C19" s="8" t="s">
        <v>65</v>
      </c>
      <c r="D19" s="9" t="s">
        <v>36</v>
      </c>
      <c r="E19" s="23" t="s">
        <v>79</v>
      </c>
      <c r="F19" s="17">
        <v>2.16</v>
      </c>
      <c r="G19" s="19">
        <f t="shared" ref="G19" si="4">(E19*F19)</f>
        <v>6.48</v>
      </c>
      <c r="H19" s="19">
        <v>2.64</v>
      </c>
      <c r="I19" s="33">
        <f t="shared" si="3"/>
        <v>7.9056000000000006</v>
      </c>
    </row>
    <row r="20" spans="2:9" x14ac:dyDescent="0.25">
      <c r="B20" s="28" t="s">
        <v>70</v>
      </c>
      <c r="C20" s="7"/>
      <c r="D20" s="7"/>
      <c r="E20" s="23"/>
      <c r="F20" s="35"/>
      <c r="G20" s="35">
        <f>SUM(G4:G19)</f>
        <v>598.21999999999991</v>
      </c>
      <c r="H20" s="21"/>
      <c r="I20" s="33">
        <f>SUM(I4:I19)</f>
        <v>728.72679999999991</v>
      </c>
    </row>
  </sheetData>
  <mergeCells count="1">
    <mergeCell ref="B1:I2"/>
  </mergeCells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32"/>
  <sheetViews>
    <sheetView workbookViewId="0">
      <selection activeCell="D36" sqref="D36"/>
    </sheetView>
  </sheetViews>
  <sheetFormatPr defaultRowHeight="15" x14ac:dyDescent="0.25"/>
  <cols>
    <col min="2" max="2" width="43.42578125" bestFit="1" customWidth="1"/>
    <col min="3" max="3" width="13.28515625" bestFit="1" customWidth="1"/>
    <col min="7" max="7" width="25.28515625" customWidth="1"/>
    <col min="9" max="9" width="13.42578125" customWidth="1"/>
  </cols>
  <sheetData>
    <row r="1" spans="2:9" ht="24.75" customHeight="1" x14ac:dyDescent="0.25">
      <c r="B1" s="44" t="s">
        <v>105</v>
      </c>
      <c r="C1" s="45"/>
      <c r="D1" s="45"/>
      <c r="E1" s="45"/>
      <c r="F1" s="45"/>
      <c r="G1" s="45"/>
      <c r="H1" s="45"/>
      <c r="I1" s="46"/>
    </row>
    <row r="2" spans="2:9" x14ac:dyDescent="0.25">
      <c r="B2" s="47"/>
      <c r="C2" s="48"/>
      <c r="D2" s="48"/>
      <c r="E2" s="48"/>
      <c r="F2" s="48"/>
      <c r="G2" s="48"/>
      <c r="H2" s="48"/>
      <c r="I2" s="49"/>
    </row>
    <row r="3" spans="2:9" x14ac:dyDescent="0.25">
      <c r="B3" s="6" t="s">
        <v>0</v>
      </c>
      <c r="C3" s="6" t="s">
        <v>1</v>
      </c>
      <c r="D3" s="20" t="s">
        <v>51</v>
      </c>
      <c r="E3" s="20" t="s">
        <v>26</v>
      </c>
      <c r="F3" s="6" t="s">
        <v>2</v>
      </c>
      <c r="G3" s="6" t="s">
        <v>27</v>
      </c>
      <c r="H3" s="6" t="s">
        <v>3</v>
      </c>
      <c r="I3" s="32" t="s">
        <v>103</v>
      </c>
    </row>
    <row r="4" spans="2:9" x14ac:dyDescent="0.25">
      <c r="B4" s="8" t="s">
        <v>28</v>
      </c>
      <c r="C4" s="15" t="s">
        <v>96</v>
      </c>
      <c r="D4" s="30" t="s">
        <v>34</v>
      </c>
      <c r="E4" s="23" t="s">
        <v>71</v>
      </c>
      <c r="F4" s="17">
        <v>4.3600000000000003</v>
      </c>
      <c r="G4" s="19">
        <f>(E4*F4)</f>
        <v>218.00000000000003</v>
      </c>
      <c r="H4" s="19">
        <v>5.32</v>
      </c>
      <c r="I4" s="33">
        <f>(G4*1.22)</f>
        <v>265.96000000000004</v>
      </c>
    </row>
    <row r="5" spans="2:9" x14ac:dyDescent="0.25">
      <c r="B5" s="8" t="s">
        <v>30</v>
      </c>
      <c r="C5" s="15" t="s">
        <v>112</v>
      </c>
      <c r="D5" s="9" t="s">
        <v>29</v>
      </c>
      <c r="E5" s="23" t="s">
        <v>73</v>
      </c>
      <c r="F5" s="17">
        <v>19.57</v>
      </c>
      <c r="G5" s="19">
        <f t="shared" ref="G5:G28" si="0">(E5*F5)</f>
        <v>97.85</v>
      </c>
      <c r="H5" s="19">
        <v>23.88</v>
      </c>
      <c r="I5" s="33">
        <f t="shared" ref="I5:I28" si="1">(G5*1.22)</f>
        <v>119.377</v>
      </c>
    </row>
    <row r="6" spans="2:9" x14ac:dyDescent="0.25">
      <c r="B6" s="25" t="s">
        <v>53</v>
      </c>
      <c r="C6" s="10" t="s">
        <v>16</v>
      </c>
      <c r="D6" s="11" t="s">
        <v>34</v>
      </c>
      <c r="E6" s="23" t="s">
        <v>73</v>
      </c>
      <c r="F6" s="18">
        <v>7.8</v>
      </c>
      <c r="G6" s="19">
        <f t="shared" si="0"/>
        <v>39</v>
      </c>
      <c r="H6" s="19">
        <v>9.52</v>
      </c>
      <c r="I6" s="33">
        <f t="shared" si="1"/>
        <v>47.58</v>
      </c>
    </row>
    <row r="7" spans="2:9" x14ac:dyDescent="0.25">
      <c r="B7" s="25" t="s">
        <v>54</v>
      </c>
      <c r="C7" s="8" t="s">
        <v>109</v>
      </c>
      <c r="D7" s="11" t="s">
        <v>34</v>
      </c>
      <c r="E7" s="23" t="s">
        <v>72</v>
      </c>
      <c r="F7" s="17">
        <v>0.83</v>
      </c>
      <c r="G7" s="19">
        <f t="shared" si="0"/>
        <v>8.2999999999999989</v>
      </c>
      <c r="H7" s="19">
        <v>1.01</v>
      </c>
      <c r="I7" s="33">
        <f t="shared" si="1"/>
        <v>10.125999999999998</v>
      </c>
    </row>
    <row r="8" spans="2:9" x14ac:dyDescent="0.25">
      <c r="B8" s="10" t="s">
        <v>4</v>
      </c>
      <c r="C8" s="10" t="s">
        <v>25</v>
      </c>
      <c r="D8" s="11" t="s">
        <v>34</v>
      </c>
      <c r="E8" s="22" t="s">
        <v>73</v>
      </c>
      <c r="F8" s="17">
        <v>2.4500000000000002</v>
      </c>
      <c r="G8" s="19">
        <f t="shared" si="0"/>
        <v>12.25</v>
      </c>
      <c r="H8" s="19">
        <v>2.57</v>
      </c>
      <c r="I8" s="33">
        <f>(G8*1.05)</f>
        <v>12.862500000000001</v>
      </c>
    </row>
    <row r="9" spans="2:9" x14ac:dyDescent="0.25">
      <c r="B9" s="12" t="s">
        <v>38</v>
      </c>
      <c r="C9" s="10" t="s">
        <v>19</v>
      </c>
      <c r="D9" s="11" t="s">
        <v>34</v>
      </c>
      <c r="E9" s="22" t="s">
        <v>75</v>
      </c>
      <c r="F9" s="17">
        <v>1.6</v>
      </c>
      <c r="G9" s="19">
        <f t="shared" si="0"/>
        <v>1.6</v>
      </c>
      <c r="H9" s="19">
        <v>1.95</v>
      </c>
      <c r="I9" s="33">
        <f t="shared" si="1"/>
        <v>1.952</v>
      </c>
    </row>
    <row r="10" spans="2:9" x14ac:dyDescent="0.25">
      <c r="B10" s="8" t="s">
        <v>39</v>
      </c>
      <c r="C10" s="10" t="s">
        <v>15</v>
      </c>
      <c r="D10" s="9" t="s">
        <v>36</v>
      </c>
      <c r="E10" s="23" t="s">
        <v>74</v>
      </c>
      <c r="F10" s="17">
        <v>0.81</v>
      </c>
      <c r="G10" s="19">
        <f t="shared" si="0"/>
        <v>1.62</v>
      </c>
      <c r="H10" s="19">
        <v>0.99</v>
      </c>
      <c r="I10" s="33">
        <f t="shared" si="1"/>
        <v>1.9764000000000002</v>
      </c>
    </row>
    <row r="11" spans="2:9" x14ac:dyDescent="0.25">
      <c r="B11" s="8" t="s">
        <v>110</v>
      </c>
      <c r="C11" s="10" t="s">
        <v>23</v>
      </c>
      <c r="D11" s="13" t="s">
        <v>36</v>
      </c>
      <c r="E11" s="24">
        <v>4</v>
      </c>
      <c r="F11" s="17">
        <v>4.4800000000000004</v>
      </c>
      <c r="G11" s="19">
        <f t="shared" si="0"/>
        <v>17.920000000000002</v>
      </c>
      <c r="H11" s="19">
        <v>4.47</v>
      </c>
      <c r="I11" s="33">
        <f t="shared" si="1"/>
        <v>21.862400000000001</v>
      </c>
    </row>
    <row r="12" spans="2:9" x14ac:dyDescent="0.25">
      <c r="B12" s="10" t="s">
        <v>40</v>
      </c>
      <c r="C12" s="10" t="s">
        <v>15</v>
      </c>
      <c r="D12" s="13" t="s">
        <v>36</v>
      </c>
      <c r="E12" s="23" t="s">
        <v>74</v>
      </c>
      <c r="F12" s="17">
        <v>1.28</v>
      </c>
      <c r="G12" s="19">
        <f t="shared" si="0"/>
        <v>2.56</v>
      </c>
      <c r="H12" s="19">
        <v>1.56</v>
      </c>
      <c r="I12" s="33">
        <f t="shared" si="1"/>
        <v>3.1232000000000002</v>
      </c>
    </row>
    <row r="13" spans="2:9" x14ac:dyDescent="0.25">
      <c r="B13" s="12" t="s">
        <v>5</v>
      </c>
      <c r="C13" s="15" t="s">
        <v>98</v>
      </c>
      <c r="D13" s="13" t="s">
        <v>36</v>
      </c>
      <c r="E13" s="23" t="s">
        <v>76</v>
      </c>
      <c r="F13" s="17">
        <v>3.04</v>
      </c>
      <c r="G13" s="19">
        <f t="shared" si="0"/>
        <v>12.16</v>
      </c>
      <c r="H13" s="19">
        <v>3.71</v>
      </c>
      <c r="I13" s="33">
        <f t="shared" si="1"/>
        <v>14.8352</v>
      </c>
    </row>
    <row r="14" spans="2:9" x14ac:dyDescent="0.25">
      <c r="B14" s="10" t="s">
        <v>41</v>
      </c>
      <c r="C14" s="15" t="s">
        <v>99</v>
      </c>
      <c r="D14" s="9" t="s">
        <v>36</v>
      </c>
      <c r="E14" s="23" t="s">
        <v>85</v>
      </c>
      <c r="F14" s="17">
        <v>1.32</v>
      </c>
      <c r="G14" s="19">
        <f t="shared" si="0"/>
        <v>15.84</v>
      </c>
      <c r="H14" s="19">
        <v>1.61</v>
      </c>
      <c r="I14" s="33">
        <f t="shared" si="1"/>
        <v>19.3248</v>
      </c>
    </row>
    <row r="15" spans="2:9" x14ac:dyDescent="0.25">
      <c r="B15" s="12" t="s">
        <v>6</v>
      </c>
      <c r="C15" s="10" t="s">
        <v>21</v>
      </c>
      <c r="D15" s="11" t="s">
        <v>36</v>
      </c>
      <c r="E15" s="24">
        <v>4</v>
      </c>
      <c r="F15" s="17">
        <v>1.1399999999999999</v>
      </c>
      <c r="G15" s="19">
        <f t="shared" si="0"/>
        <v>4.5599999999999996</v>
      </c>
      <c r="H15" s="19">
        <v>1.39</v>
      </c>
      <c r="I15" s="33">
        <f t="shared" si="1"/>
        <v>5.5631999999999993</v>
      </c>
    </row>
    <row r="16" spans="2:9" ht="15.75" customHeight="1" x14ac:dyDescent="0.25">
      <c r="B16" s="34" t="s">
        <v>115</v>
      </c>
      <c r="C16" s="10" t="s">
        <v>22</v>
      </c>
      <c r="D16" s="11" t="s">
        <v>36</v>
      </c>
      <c r="E16" s="23" t="s">
        <v>72</v>
      </c>
      <c r="F16" s="17">
        <v>3.07</v>
      </c>
      <c r="G16" s="19">
        <f t="shared" si="0"/>
        <v>30.7</v>
      </c>
      <c r="H16" s="19">
        <v>3.75</v>
      </c>
      <c r="I16" s="33">
        <f t="shared" si="1"/>
        <v>37.454000000000001</v>
      </c>
    </row>
    <row r="17" spans="1:242" x14ac:dyDescent="0.25">
      <c r="B17" s="25" t="s">
        <v>58</v>
      </c>
      <c r="C17" s="10" t="s">
        <v>23</v>
      </c>
      <c r="D17" s="13" t="s">
        <v>36</v>
      </c>
      <c r="E17" s="24">
        <v>4</v>
      </c>
      <c r="F17" s="17">
        <v>4.8</v>
      </c>
      <c r="G17" s="19">
        <f t="shared" si="0"/>
        <v>19.2</v>
      </c>
      <c r="H17" s="19">
        <v>5.86</v>
      </c>
      <c r="I17" s="33">
        <f t="shared" si="1"/>
        <v>23.423999999999999</v>
      </c>
    </row>
    <row r="18" spans="1:242" x14ac:dyDescent="0.25">
      <c r="B18" s="10" t="s">
        <v>43</v>
      </c>
      <c r="C18" s="10" t="s">
        <v>15</v>
      </c>
      <c r="D18" s="13" t="s">
        <v>36</v>
      </c>
      <c r="E18" s="24">
        <v>5</v>
      </c>
      <c r="F18" s="17">
        <v>0.64</v>
      </c>
      <c r="G18" s="19">
        <f t="shared" si="0"/>
        <v>3.2</v>
      </c>
      <c r="H18" s="19">
        <v>0.78</v>
      </c>
      <c r="I18" s="33">
        <f t="shared" si="1"/>
        <v>3.9039999999999999</v>
      </c>
    </row>
    <row r="19" spans="1:242" x14ac:dyDescent="0.25">
      <c r="B19" s="15" t="s">
        <v>116</v>
      </c>
      <c r="C19" s="10" t="s">
        <v>15</v>
      </c>
      <c r="D19" s="13" t="s">
        <v>36</v>
      </c>
      <c r="E19" s="24">
        <v>2</v>
      </c>
      <c r="F19" s="17">
        <v>2.0299999999999998</v>
      </c>
      <c r="G19" s="19">
        <f t="shared" si="0"/>
        <v>4.0599999999999996</v>
      </c>
      <c r="H19" s="19">
        <v>2.48</v>
      </c>
      <c r="I19" s="33">
        <f t="shared" si="1"/>
        <v>4.9531999999999998</v>
      </c>
    </row>
    <row r="20" spans="1:242" x14ac:dyDescent="0.25">
      <c r="B20" s="26" t="s">
        <v>62</v>
      </c>
      <c r="C20" s="10" t="s">
        <v>15</v>
      </c>
      <c r="D20" s="13" t="s">
        <v>36</v>
      </c>
      <c r="E20" s="23" t="s">
        <v>74</v>
      </c>
      <c r="F20" s="17">
        <v>4.93</v>
      </c>
      <c r="G20" s="19">
        <f t="shared" si="0"/>
        <v>9.86</v>
      </c>
      <c r="H20" s="19">
        <v>6.01</v>
      </c>
      <c r="I20" s="33">
        <f t="shared" si="1"/>
        <v>12.029199999999999</v>
      </c>
    </row>
    <row r="21" spans="1:242" ht="15" customHeight="1" x14ac:dyDescent="0.25">
      <c r="A21" s="2"/>
      <c r="B21" s="25" t="s">
        <v>63</v>
      </c>
      <c r="C21" s="10" t="s">
        <v>15</v>
      </c>
      <c r="D21" s="13" t="s">
        <v>36</v>
      </c>
      <c r="E21" s="23" t="s">
        <v>74</v>
      </c>
      <c r="F21" s="17">
        <v>4.32</v>
      </c>
      <c r="G21" s="19">
        <f t="shared" si="0"/>
        <v>8.64</v>
      </c>
      <c r="H21" s="19">
        <v>5.27</v>
      </c>
      <c r="I21" s="33">
        <f t="shared" si="1"/>
        <v>10.540800000000001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</row>
    <row r="22" spans="1:242" x14ac:dyDescent="0.25">
      <c r="B22" s="25" t="s">
        <v>59</v>
      </c>
      <c r="C22" s="10" t="s">
        <v>15</v>
      </c>
      <c r="D22" s="13" t="s">
        <v>36</v>
      </c>
      <c r="E22" s="23" t="s">
        <v>75</v>
      </c>
      <c r="F22" s="17">
        <v>0.56000000000000005</v>
      </c>
      <c r="G22" s="19">
        <f t="shared" si="0"/>
        <v>0.56000000000000005</v>
      </c>
      <c r="H22" s="19">
        <v>0.68</v>
      </c>
      <c r="I22" s="33">
        <f t="shared" si="1"/>
        <v>0.68320000000000003</v>
      </c>
    </row>
    <row r="23" spans="1:242" x14ac:dyDescent="0.25">
      <c r="B23" s="10" t="s">
        <v>9</v>
      </c>
      <c r="C23" s="10" t="s">
        <v>15</v>
      </c>
      <c r="D23" s="13" t="s">
        <v>36</v>
      </c>
      <c r="E23" s="23" t="s">
        <v>74</v>
      </c>
      <c r="F23" s="17">
        <v>1.87</v>
      </c>
      <c r="G23" s="19">
        <f t="shared" si="0"/>
        <v>3.74</v>
      </c>
      <c r="H23" s="19">
        <v>2.2799999999999998</v>
      </c>
      <c r="I23" s="33">
        <f t="shared" si="1"/>
        <v>4.5628000000000002</v>
      </c>
    </row>
    <row r="24" spans="1:242" x14ac:dyDescent="0.25">
      <c r="B24" s="10" t="s">
        <v>10</v>
      </c>
      <c r="C24" s="15" t="s">
        <v>100</v>
      </c>
      <c r="D24" s="11" t="s">
        <v>34</v>
      </c>
      <c r="E24" s="23" t="s">
        <v>79</v>
      </c>
      <c r="F24" s="17">
        <v>1.36</v>
      </c>
      <c r="G24" s="19">
        <f t="shared" si="0"/>
        <v>4.08</v>
      </c>
      <c r="H24" s="19">
        <v>1.66</v>
      </c>
      <c r="I24" s="33">
        <f t="shared" si="1"/>
        <v>4.9775999999999998</v>
      </c>
    </row>
    <row r="25" spans="1:242" x14ac:dyDescent="0.25">
      <c r="B25" s="8" t="s">
        <v>45</v>
      </c>
      <c r="C25" s="10" t="s">
        <v>15</v>
      </c>
      <c r="D25" s="13" t="s">
        <v>36</v>
      </c>
      <c r="E25" s="23" t="s">
        <v>75</v>
      </c>
      <c r="F25" s="17">
        <v>0.96</v>
      </c>
      <c r="G25" s="19">
        <f t="shared" si="0"/>
        <v>0.96</v>
      </c>
      <c r="H25" s="19">
        <v>1.17</v>
      </c>
      <c r="I25" s="33">
        <f t="shared" si="1"/>
        <v>1.1712</v>
      </c>
    </row>
    <row r="26" spans="1:242" x14ac:dyDescent="0.25">
      <c r="B26" s="8" t="s">
        <v>46</v>
      </c>
      <c r="C26" s="25" t="s">
        <v>64</v>
      </c>
      <c r="D26" s="9" t="s">
        <v>29</v>
      </c>
      <c r="E26" s="23" t="s">
        <v>74</v>
      </c>
      <c r="F26" s="17">
        <v>33.799999999999997</v>
      </c>
      <c r="G26" s="19">
        <f t="shared" si="0"/>
        <v>67.599999999999994</v>
      </c>
      <c r="H26" s="19">
        <v>41.24</v>
      </c>
      <c r="I26" s="33">
        <f t="shared" si="1"/>
        <v>82.471999999999994</v>
      </c>
    </row>
    <row r="27" spans="1:242" x14ac:dyDescent="0.25">
      <c r="B27" s="8" t="s">
        <v>47</v>
      </c>
      <c r="C27" s="10" t="s">
        <v>20</v>
      </c>
      <c r="D27" s="13" t="s">
        <v>36</v>
      </c>
      <c r="E27" s="23" t="s">
        <v>83</v>
      </c>
      <c r="F27" s="17">
        <v>6.09</v>
      </c>
      <c r="G27" s="19">
        <f t="shared" si="0"/>
        <v>48.72</v>
      </c>
      <c r="H27" s="19">
        <v>7.43</v>
      </c>
      <c r="I27" s="33">
        <f t="shared" si="1"/>
        <v>59.438399999999994</v>
      </c>
    </row>
    <row r="28" spans="1:242" x14ac:dyDescent="0.25">
      <c r="B28" s="10" t="s">
        <v>12</v>
      </c>
      <c r="C28" s="10" t="s">
        <v>24</v>
      </c>
      <c r="D28" s="9" t="s">
        <v>36</v>
      </c>
      <c r="E28" s="23" t="s">
        <v>72</v>
      </c>
      <c r="F28" s="17">
        <v>0.66</v>
      </c>
      <c r="G28" s="19">
        <f t="shared" si="0"/>
        <v>6.6000000000000005</v>
      </c>
      <c r="H28" s="19">
        <v>0.81</v>
      </c>
      <c r="I28" s="33">
        <f t="shared" si="1"/>
        <v>8.0519999999999996</v>
      </c>
    </row>
    <row r="29" spans="1:242" x14ac:dyDescent="0.25">
      <c r="B29" s="15" t="s">
        <v>101</v>
      </c>
      <c r="C29" s="10" t="s">
        <v>15</v>
      </c>
      <c r="D29" s="9" t="s">
        <v>36</v>
      </c>
      <c r="E29" s="23" t="s">
        <v>89</v>
      </c>
      <c r="F29" s="17">
        <v>1.28</v>
      </c>
      <c r="G29" s="19">
        <f t="shared" ref="G29:G31" si="2">(E29*F29)</f>
        <v>8.9600000000000009</v>
      </c>
      <c r="H29" s="19">
        <v>1.56</v>
      </c>
      <c r="I29" s="33">
        <f t="shared" ref="I29:I30" si="3">(G29*1.22)</f>
        <v>10.9312</v>
      </c>
    </row>
    <row r="30" spans="1:242" x14ac:dyDescent="0.25">
      <c r="B30" s="16" t="s">
        <v>50</v>
      </c>
      <c r="C30" s="8" t="s">
        <v>65</v>
      </c>
      <c r="D30" s="9" t="s">
        <v>36</v>
      </c>
      <c r="E30" s="23" t="s">
        <v>72</v>
      </c>
      <c r="F30" s="17">
        <v>2.16</v>
      </c>
      <c r="G30" s="19">
        <f t="shared" si="2"/>
        <v>21.6</v>
      </c>
      <c r="H30" s="19">
        <v>2.64</v>
      </c>
      <c r="I30" s="33">
        <f t="shared" si="3"/>
        <v>26.352</v>
      </c>
    </row>
    <row r="31" spans="1:242" x14ac:dyDescent="0.25">
      <c r="B31" s="28" t="s">
        <v>70</v>
      </c>
      <c r="C31" s="7"/>
      <c r="D31" s="7"/>
      <c r="E31" s="23"/>
      <c r="F31" s="7"/>
      <c r="G31" s="19">
        <f t="shared" si="2"/>
        <v>0</v>
      </c>
      <c r="H31" s="21"/>
      <c r="I31" s="33">
        <f>SUM(I4:I30)</f>
        <v>815.48830000000009</v>
      </c>
    </row>
    <row r="32" spans="1:242" x14ac:dyDescent="0.25">
      <c r="G32" s="36">
        <f>SUM(G4:G31)</f>
        <v>670.14000000000021</v>
      </c>
    </row>
  </sheetData>
  <mergeCells count="1">
    <mergeCell ref="B1:I2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topLeftCell="A19" workbookViewId="0">
      <selection activeCell="E49" sqref="E49"/>
    </sheetView>
  </sheetViews>
  <sheetFormatPr defaultRowHeight="15" x14ac:dyDescent="0.25"/>
  <cols>
    <col min="2" max="2" width="43.42578125" bestFit="1" customWidth="1"/>
    <col min="3" max="3" width="13.28515625" bestFit="1" customWidth="1"/>
    <col min="7" max="7" width="20.85546875" bestFit="1" customWidth="1"/>
    <col min="8" max="8" width="13.28515625" bestFit="1" customWidth="1"/>
    <col min="9" max="9" width="11.140625" customWidth="1"/>
  </cols>
  <sheetData>
    <row r="1" spans="2:9" ht="27.75" customHeight="1" x14ac:dyDescent="0.25">
      <c r="B1" s="50" t="s">
        <v>69</v>
      </c>
      <c r="C1" s="51"/>
      <c r="D1" s="51"/>
      <c r="E1" s="51"/>
      <c r="F1" s="51"/>
      <c r="G1" s="51"/>
      <c r="H1" s="51"/>
      <c r="I1" s="52"/>
    </row>
    <row r="2" spans="2:9" x14ac:dyDescent="0.25">
      <c r="B2" s="4"/>
      <c r="C2" s="5"/>
      <c r="D2" s="5"/>
      <c r="E2" s="29"/>
      <c r="F2" s="5"/>
      <c r="G2" s="5"/>
      <c r="H2" s="5"/>
      <c r="I2" s="31"/>
    </row>
    <row r="3" spans="2:9" ht="24.75" x14ac:dyDescent="0.25">
      <c r="B3" s="6" t="s">
        <v>0</v>
      </c>
      <c r="C3" s="6" t="s">
        <v>1</v>
      </c>
      <c r="D3" s="20" t="s">
        <v>51</v>
      </c>
      <c r="E3" s="20" t="s">
        <v>26</v>
      </c>
      <c r="F3" s="6" t="s">
        <v>2</v>
      </c>
      <c r="G3" s="6" t="s">
        <v>27</v>
      </c>
      <c r="H3" s="6" t="s">
        <v>3</v>
      </c>
      <c r="I3" s="32" t="s">
        <v>103</v>
      </c>
    </row>
    <row r="4" spans="2:9" x14ac:dyDescent="0.25">
      <c r="B4" s="8" t="s">
        <v>28</v>
      </c>
      <c r="C4" s="15" t="s">
        <v>96</v>
      </c>
      <c r="D4" s="30" t="s">
        <v>34</v>
      </c>
      <c r="E4" s="23" t="s">
        <v>102</v>
      </c>
      <c r="F4" s="17">
        <v>4.3600000000000003</v>
      </c>
      <c r="G4" s="19">
        <f>(E4*F4)</f>
        <v>165.68</v>
      </c>
      <c r="H4" s="19">
        <v>5.32</v>
      </c>
      <c r="I4" s="33">
        <f>(G4*1.22)</f>
        <v>202.12960000000001</v>
      </c>
    </row>
    <row r="5" spans="2:9" x14ac:dyDescent="0.25">
      <c r="B5" s="8" t="s">
        <v>30</v>
      </c>
      <c r="C5" s="15" t="s">
        <v>112</v>
      </c>
      <c r="D5" s="9" t="s">
        <v>29</v>
      </c>
      <c r="E5" s="23" t="s">
        <v>77</v>
      </c>
      <c r="F5" s="17">
        <v>19.57</v>
      </c>
      <c r="G5" s="19">
        <f t="shared" ref="G5:G35" si="0">(E5*F5)</f>
        <v>391.4</v>
      </c>
      <c r="H5" s="19">
        <v>23.88</v>
      </c>
      <c r="I5" s="33">
        <f t="shared" ref="I5:I10" si="1">(G5*1.22)</f>
        <v>477.50799999999998</v>
      </c>
    </row>
    <row r="6" spans="2:9" x14ac:dyDescent="0.25">
      <c r="B6" s="10" t="s">
        <v>32</v>
      </c>
      <c r="C6" s="10" t="s">
        <v>33</v>
      </c>
      <c r="D6" s="11" t="s">
        <v>29</v>
      </c>
      <c r="E6" s="23" t="s">
        <v>75</v>
      </c>
      <c r="F6" s="17">
        <v>23.46</v>
      </c>
      <c r="G6" s="19">
        <f t="shared" si="0"/>
        <v>23.46</v>
      </c>
      <c r="H6" s="19">
        <v>28.62</v>
      </c>
      <c r="I6" s="33">
        <f t="shared" si="1"/>
        <v>28.621200000000002</v>
      </c>
    </row>
    <row r="7" spans="2:9" x14ac:dyDescent="0.25">
      <c r="B7" s="25" t="s">
        <v>53</v>
      </c>
      <c r="C7" s="10" t="s">
        <v>16</v>
      </c>
      <c r="D7" s="11" t="s">
        <v>34</v>
      </c>
      <c r="E7" s="23" t="s">
        <v>78</v>
      </c>
      <c r="F7" s="18">
        <v>7.8</v>
      </c>
      <c r="G7" s="19">
        <f t="shared" si="0"/>
        <v>195</v>
      </c>
      <c r="H7" s="19">
        <v>9.52</v>
      </c>
      <c r="I7" s="33">
        <f t="shared" si="1"/>
        <v>237.9</v>
      </c>
    </row>
    <row r="8" spans="2:9" x14ac:dyDescent="0.25">
      <c r="B8" s="25" t="s">
        <v>54</v>
      </c>
      <c r="C8" s="8" t="s">
        <v>109</v>
      </c>
      <c r="D8" s="11" t="s">
        <v>34</v>
      </c>
      <c r="E8" s="23" t="s">
        <v>77</v>
      </c>
      <c r="F8" s="17">
        <v>0.83</v>
      </c>
      <c r="G8" s="19">
        <f t="shared" si="0"/>
        <v>16.599999999999998</v>
      </c>
      <c r="H8" s="19">
        <v>1.01</v>
      </c>
      <c r="I8" s="33">
        <f t="shared" si="1"/>
        <v>20.251999999999995</v>
      </c>
    </row>
    <row r="9" spans="2:9" x14ac:dyDescent="0.25">
      <c r="B9" s="25" t="s">
        <v>55</v>
      </c>
      <c r="C9" s="10" t="s">
        <v>35</v>
      </c>
      <c r="D9" s="11" t="s">
        <v>34</v>
      </c>
      <c r="E9" s="23" t="s">
        <v>104</v>
      </c>
      <c r="F9" s="17">
        <v>1.03</v>
      </c>
      <c r="G9" s="19">
        <f t="shared" si="0"/>
        <v>41.2</v>
      </c>
      <c r="H9" s="19">
        <v>1.26</v>
      </c>
      <c r="I9" s="33">
        <f t="shared" si="1"/>
        <v>50.264000000000003</v>
      </c>
    </row>
    <row r="10" spans="2:9" s="27" customFormat="1" x14ac:dyDescent="0.25">
      <c r="B10" s="10" t="s">
        <v>37</v>
      </c>
      <c r="C10" s="10" t="s">
        <v>17</v>
      </c>
      <c r="D10" s="11" t="s">
        <v>36</v>
      </c>
      <c r="E10" s="23" t="s">
        <v>79</v>
      </c>
      <c r="F10" s="17">
        <v>0.75</v>
      </c>
      <c r="G10" s="19">
        <f t="shared" si="0"/>
        <v>2.25</v>
      </c>
      <c r="H10" s="19">
        <v>0.92</v>
      </c>
      <c r="I10" s="33">
        <f t="shared" si="1"/>
        <v>2.7450000000000001</v>
      </c>
    </row>
    <row r="11" spans="2:9" x14ac:dyDescent="0.25">
      <c r="B11" s="10" t="s">
        <v>4</v>
      </c>
      <c r="C11" s="10" t="s">
        <v>25</v>
      </c>
      <c r="D11" s="11" t="s">
        <v>34</v>
      </c>
      <c r="E11" s="23" t="s">
        <v>80</v>
      </c>
      <c r="F11" s="17">
        <v>2.4500000000000002</v>
      </c>
      <c r="G11" s="19">
        <f t="shared" si="0"/>
        <v>34.300000000000004</v>
      </c>
      <c r="H11" s="19">
        <v>2.57</v>
      </c>
      <c r="I11" s="33">
        <f>(G11*1.05)</f>
        <v>36.015000000000008</v>
      </c>
    </row>
    <row r="12" spans="2:9" x14ac:dyDescent="0.25">
      <c r="B12" s="25" t="s">
        <v>56</v>
      </c>
      <c r="C12" s="10" t="s">
        <v>18</v>
      </c>
      <c r="D12" s="11" t="s">
        <v>34</v>
      </c>
      <c r="E12" s="23" t="s">
        <v>74</v>
      </c>
      <c r="F12" s="17">
        <v>0.45</v>
      </c>
      <c r="G12" s="19">
        <f t="shared" si="0"/>
        <v>0.9</v>
      </c>
      <c r="H12" s="19">
        <v>0.55000000000000004</v>
      </c>
      <c r="I12" s="33">
        <f t="shared" ref="I12:I32" si="2">(G12*1.22)</f>
        <v>1.0980000000000001</v>
      </c>
    </row>
    <row r="13" spans="2:9" x14ac:dyDescent="0.25">
      <c r="B13" s="8" t="s">
        <v>39</v>
      </c>
      <c r="C13" s="10" t="s">
        <v>15</v>
      </c>
      <c r="D13" s="9" t="s">
        <v>36</v>
      </c>
      <c r="E13" s="23" t="s">
        <v>78</v>
      </c>
      <c r="F13" s="17">
        <v>0.81</v>
      </c>
      <c r="G13" s="19">
        <f t="shared" si="0"/>
        <v>20.25</v>
      </c>
      <c r="H13" s="19">
        <v>0.99</v>
      </c>
      <c r="I13" s="33">
        <f t="shared" si="2"/>
        <v>24.704999999999998</v>
      </c>
    </row>
    <row r="14" spans="2:9" x14ac:dyDescent="0.25">
      <c r="B14" s="14" t="s">
        <v>14</v>
      </c>
      <c r="C14" s="15" t="s">
        <v>97</v>
      </c>
      <c r="D14" s="13" t="s">
        <v>36</v>
      </c>
      <c r="E14" s="23" t="s">
        <v>73</v>
      </c>
      <c r="F14" s="17">
        <v>3.84</v>
      </c>
      <c r="G14" s="19">
        <f t="shared" si="0"/>
        <v>19.2</v>
      </c>
      <c r="H14" s="19">
        <v>4.68</v>
      </c>
      <c r="I14" s="33">
        <f t="shared" si="2"/>
        <v>23.423999999999999</v>
      </c>
    </row>
    <row r="15" spans="2:9" x14ac:dyDescent="0.25">
      <c r="B15" s="8" t="s">
        <v>117</v>
      </c>
      <c r="C15" s="10" t="s">
        <v>23</v>
      </c>
      <c r="D15" s="13" t="s">
        <v>36</v>
      </c>
      <c r="E15" s="24">
        <v>6</v>
      </c>
      <c r="F15" s="17">
        <v>4.4800000000000004</v>
      </c>
      <c r="G15" s="19">
        <f t="shared" si="0"/>
        <v>26.880000000000003</v>
      </c>
      <c r="H15" s="19">
        <v>4.47</v>
      </c>
      <c r="I15" s="33">
        <f t="shared" si="2"/>
        <v>32.793600000000005</v>
      </c>
    </row>
    <row r="16" spans="2:9" x14ac:dyDescent="0.25">
      <c r="B16" s="12" t="s">
        <v>5</v>
      </c>
      <c r="C16" s="15" t="s">
        <v>98</v>
      </c>
      <c r="D16" s="13" t="s">
        <v>36</v>
      </c>
      <c r="E16" s="23" t="s">
        <v>82</v>
      </c>
      <c r="F16" s="17">
        <v>3.04</v>
      </c>
      <c r="G16" s="19">
        <f t="shared" si="0"/>
        <v>54.72</v>
      </c>
      <c r="H16" s="19">
        <v>3.71</v>
      </c>
      <c r="I16" s="33">
        <f t="shared" si="2"/>
        <v>66.758399999999995</v>
      </c>
    </row>
    <row r="17" spans="2:9" ht="17.25" customHeight="1" x14ac:dyDescent="0.25">
      <c r="B17" s="34" t="s">
        <v>114</v>
      </c>
      <c r="C17" s="10" t="s">
        <v>22</v>
      </c>
      <c r="D17" s="11" t="s">
        <v>36</v>
      </c>
      <c r="E17" s="23" t="s">
        <v>84</v>
      </c>
      <c r="F17" s="17">
        <v>3.07</v>
      </c>
      <c r="G17" s="19">
        <f t="shared" si="0"/>
        <v>46.05</v>
      </c>
      <c r="H17" s="19">
        <v>3.75</v>
      </c>
      <c r="I17" s="33">
        <f t="shared" si="2"/>
        <v>56.180999999999997</v>
      </c>
    </row>
    <row r="18" spans="2:9" x14ac:dyDescent="0.25">
      <c r="B18" s="12" t="s">
        <v>42</v>
      </c>
      <c r="C18" s="10" t="s">
        <v>20</v>
      </c>
      <c r="D18" s="13" t="s">
        <v>36</v>
      </c>
      <c r="E18" s="24">
        <v>20</v>
      </c>
      <c r="F18" s="17">
        <v>1.07</v>
      </c>
      <c r="G18" s="19">
        <f t="shared" si="0"/>
        <v>21.400000000000002</v>
      </c>
      <c r="H18" s="19">
        <v>1.31</v>
      </c>
      <c r="I18" s="33">
        <f t="shared" si="2"/>
        <v>26.108000000000001</v>
      </c>
    </row>
    <row r="19" spans="2:9" x14ac:dyDescent="0.25">
      <c r="B19" s="25" t="s">
        <v>58</v>
      </c>
      <c r="C19" s="10" t="s">
        <v>23</v>
      </c>
      <c r="D19" s="13" t="s">
        <v>36</v>
      </c>
      <c r="E19" s="23" t="s">
        <v>72</v>
      </c>
      <c r="F19" s="17">
        <v>4.8</v>
      </c>
      <c r="G19" s="19">
        <f t="shared" si="0"/>
        <v>48</v>
      </c>
      <c r="H19" s="19">
        <v>5.86</v>
      </c>
      <c r="I19" s="33">
        <f t="shared" si="2"/>
        <v>58.56</v>
      </c>
    </row>
    <row r="20" spans="2:9" x14ac:dyDescent="0.25">
      <c r="B20" s="25" t="s">
        <v>61</v>
      </c>
      <c r="C20" s="12" t="s">
        <v>15</v>
      </c>
      <c r="D20" s="13" t="s">
        <v>36</v>
      </c>
      <c r="E20" s="23" t="s">
        <v>81</v>
      </c>
      <c r="F20" s="17">
        <v>2.19</v>
      </c>
      <c r="G20" s="19">
        <f t="shared" si="0"/>
        <v>13.14</v>
      </c>
      <c r="H20" s="19">
        <v>2.67</v>
      </c>
      <c r="I20" s="33">
        <f t="shared" si="2"/>
        <v>16.030799999999999</v>
      </c>
    </row>
    <row r="21" spans="2:9" x14ac:dyDescent="0.25">
      <c r="B21" s="10" t="s">
        <v>7</v>
      </c>
      <c r="C21" s="10" t="s">
        <v>15</v>
      </c>
      <c r="D21" s="13" t="s">
        <v>36</v>
      </c>
      <c r="E21" s="23" t="s">
        <v>83</v>
      </c>
      <c r="F21" s="17">
        <v>1.44</v>
      </c>
      <c r="G21" s="19">
        <f t="shared" si="0"/>
        <v>11.52</v>
      </c>
      <c r="H21" s="19">
        <v>1.76</v>
      </c>
      <c r="I21" s="33">
        <f t="shared" si="2"/>
        <v>14.054399999999999</v>
      </c>
    </row>
    <row r="22" spans="2:9" x14ac:dyDescent="0.25">
      <c r="B22" s="10" t="s">
        <v>8</v>
      </c>
      <c r="C22" s="10" t="s">
        <v>15</v>
      </c>
      <c r="D22" s="13" t="s">
        <v>36</v>
      </c>
      <c r="E22" s="23" t="s">
        <v>73</v>
      </c>
      <c r="F22" s="17">
        <v>1.6</v>
      </c>
      <c r="G22" s="19">
        <f t="shared" si="0"/>
        <v>8</v>
      </c>
      <c r="H22" s="19">
        <v>1.95</v>
      </c>
      <c r="I22" s="33">
        <f t="shared" si="2"/>
        <v>9.76</v>
      </c>
    </row>
    <row r="23" spans="2:9" x14ac:dyDescent="0.25">
      <c r="B23" s="15" t="s">
        <v>118</v>
      </c>
      <c r="C23" s="10" t="s">
        <v>15</v>
      </c>
      <c r="D23" s="13" t="s">
        <v>36</v>
      </c>
      <c r="E23" s="23" t="s">
        <v>83</v>
      </c>
      <c r="F23" s="17">
        <v>2.0299999999999998</v>
      </c>
      <c r="G23" s="19">
        <f t="shared" si="0"/>
        <v>16.239999999999998</v>
      </c>
      <c r="H23" s="19">
        <v>2.48</v>
      </c>
      <c r="I23" s="33">
        <f t="shared" si="2"/>
        <v>19.812799999999999</v>
      </c>
    </row>
    <row r="24" spans="2:9" x14ac:dyDescent="0.25">
      <c r="B24" s="25" t="s">
        <v>59</v>
      </c>
      <c r="C24" s="10" t="s">
        <v>15</v>
      </c>
      <c r="D24" s="13" t="s">
        <v>36</v>
      </c>
      <c r="E24" s="23" t="s">
        <v>74</v>
      </c>
      <c r="F24" s="17">
        <v>0.56000000000000005</v>
      </c>
      <c r="G24" s="19">
        <f t="shared" si="0"/>
        <v>1.1200000000000001</v>
      </c>
      <c r="H24" s="19">
        <v>0.68</v>
      </c>
      <c r="I24" s="33">
        <f t="shared" si="2"/>
        <v>1.3664000000000001</v>
      </c>
    </row>
    <row r="25" spans="2:9" x14ac:dyDescent="0.25">
      <c r="B25" s="8" t="s">
        <v>44</v>
      </c>
      <c r="C25" s="10" t="s">
        <v>15</v>
      </c>
      <c r="D25" s="13" t="s">
        <v>36</v>
      </c>
      <c r="E25" s="23" t="s">
        <v>79</v>
      </c>
      <c r="F25" s="17">
        <v>7.25</v>
      </c>
      <c r="G25" s="19">
        <f t="shared" si="0"/>
        <v>21.75</v>
      </c>
      <c r="H25" s="19">
        <v>8.85</v>
      </c>
      <c r="I25" s="33">
        <f t="shared" si="2"/>
        <v>26.535</v>
      </c>
    </row>
    <row r="26" spans="2:9" x14ac:dyDescent="0.25">
      <c r="B26" s="8" t="s">
        <v>90</v>
      </c>
      <c r="C26" s="8" t="s">
        <v>91</v>
      </c>
      <c r="D26" s="9" t="s">
        <v>36</v>
      </c>
      <c r="E26" s="22" t="s">
        <v>75</v>
      </c>
      <c r="F26" s="17">
        <v>3.43</v>
      </c>
      <c r="G26" s="19">
        <f t="shared" si="0"/>
        <v>3.43</v>
      </c>
      <c r="H26" s="19">
        <v>4.18</v>
      </c>
      <c r="I26" s="33">
        <f t="shared" si="2"/>
        <v>4.1846000000000005</v>
      </c>
    </row>
    <row r="27" spans="2:9" x14ac:dyDescent="0.25">
      <c r="B27" s="10" t="s">
        <v>10</v>
      </c>
      <c r="C27" s="15" t="s">
        <v>100</v>
      </c>
      <c r="D27" s="11" t="s">
        <v>34</v>
      </c>
      <c r="E27" s="23" t="s">
        <v>84</v>
      </c>
      <c r="F27" s="17">
        <v>1.36</v>
      </c>
      <c r="G27" s="19">
        <f t="shared" si="0"/>
        <v>20.400000000000002</v>
      </c>
      <c r="H27" s="19">
        <v>1.66</v>
      </c>
      <c r="I27" s="33">
        <f t="shared" si="2"/>
        <v>24.888000000000002</v>
      </c>
    </row>
    <row r="28" spans="2:9" x14ac:dyDescent="0.25">
      <c r="B28" s="8" t="s">
        <v>46</v>
      </c>
      <c r="C28" s="25" t="s">
        <v>64</v>
      </c>
      <c r="D28" s="9" t="s">
        <v>29</v>
      </c>
      <c r="E28" s="23" t="s">
        <v>76</v>
      </c>
      <c r="F28" s="17">
        <v>33.799999999999997</v>
      </c>
      <c r="G28" s="19">
        <f t="shared" si="0"/>
        <v>135.19999999999999</v>
      </c>
      <c r="H28" s="19">
        <v>41.24</v>
      </c>
      <c r="I28" s="33">
        <f t="shared" si="2"/>
        <v>164.94399999999999</v>
      </c>
    </row>
    <row r="29" spans="2:9" x14ac:dyDescent="0.25">
      <c r="B29" s="8" t="s">
        <v>119</v>
      </c>
      <c r="C29" s="8" t="s">
        <v>120</v>
      </c>
      <c r="D29" s="9" t="s">
        <v>36</v>
      </c>
      <c r="E29" s="23" t="s">
        <v>81</v>
      </c>
      <c r="F29" s="17">
        <v>4.17</v>
      </c>
      <c r="G29" s="19">
        <f t="shared" si="0"/>
        <v>25.02</v>
      </c>
      <c r="H29" s="19">
        <v>5.09</v>
      </c>
      <c r="I29" s="33">
        <f t="shared" si="2"/>
        <v>30.5244</v>
      </c>
    </row>
    <row r="30" spans="2:9" x14ac:dyDescent="0.25">
      <c r="B30" s="15" t="s">
        <v>52</v>
      </c>
      <c r="C30" s="10" t="s">
        <v>15</v>
      </c>
      <c r="D30" s="9" t="s">
        <v>36</v>
      </c>
      <c r="E30" s="23" t="s">
        <v>83</v>
      </c>
      <c r="F30" s="17">
        <v>1.6</v>
      </c>
      <c r="G30" s="19">
        <f t="shared" si="0"/>
        <v>12.8</v>
      </c>
      <c r="H30" s="19">
        <v>1.95</v>
      </c>
      <c r="I30" s="33">
        <f t="shared" si="2"/>
        <v>15.616</v>
      </c>
    </row>
    <row r="31" spans="2:9" x14ac:dyDescent="0.25">
      <c r="B31" s="10" t="s">
        <v>11</v>
      </c>
      <c r="C31" s="10" t="s">
        <v>15</v>
      </c>
      <c r="D31" s="9" t="s">
        <v>36</v>
      </c>
      <c r="E31" s="23" t="s">
        <v>76</v>
      </c>
      <c r="F31" s="17">
        <v>1.84</v>
      </c>
      <c r="G31" s="19">
        <f t="shared" si="0"/>
        <v>7.36</v>
      </c>
      <c r="H31" s="19">
        <v>2.2400000000000002</v>
      </c>
      <c r="I31" s="33">
        <f t="shared" si="2"/>
        <v>8.9792000000000005</v>
      </c>
    </row>
    <row r="32" spans="2:9" x14ac:dyDescent="0.25">
      <c r="B32" s="8" t="s">
        <v>48</v>
      </c>
      <c r="C32" s="8" t="s">
        <v>60</v>
      </c>
      <c r="D32" s="9" t="s">
        <v>29</v>
      </c>
      <c r="E32" s="23" t="s">
        <v>75</v>
      </c>
      <c r="F32" s="17">
        <v>30.9</v>
      </c>
      <c r="G32" s="19">
        <f t="shared" si="0"/>
        <v>30.9</v>
      </c>
      <c r="H32" s="19">
        <v>37.700000000000003</v>
      </c>
      <c r="I32" s="33">
        <f t="shared" si="2"/>
        <v>37.698</v>
      </c>
    </row>
    <row r="33" spans="2:9" x14ac:dyDescent="0.25">
      <c r="B33" s="8" t="s">
        <v>86</v>
      </c>
      <c r="C33" s="10" t="s">
        <v>25</v>
      </c>
      <c r="D33" s="9" t="s">
        <v>34</v>
      </c>
      <c r="E33" s="23" t="s">
        <v>81</v>
      </c>
      <c r="F33" s="17">
        <v>2.16</v>
      </c>
      <c r="G33" s="19">
        <f t="shared" si="0"/>
        <v>12.96</v>
      </c>
      <c r="H33" s="19">
        <v>2.27</v>
      </c>
      <c r="I33" s="33">
        <f>(G33*1.05)</f>
        <v>13.608000000000002</v>
      </c>
    </row>
    <row r="34" spans="2:9" x14ac:dyDescent="0.25">
      <c r="B34" s="10" t="s">
        <v>12</v>
      </c>
      <c r="C34" s="10" t="s">
        <v>24</v>
      </c>
      <c r="D34" s="9" t="s">
        <v>36</v>
      </c>
      <c r="E34" s="23" t="s">
        <v>104</v>
      </c>
      <c r="F34" s="17">
        <v>0.66</v>
      </c>
      <c r="G34" s="19">
        <f t="shared" si="0"/>
        <v>26.400000000000002</v>
      </c>
      <c r="H34" s="19">
        <v>0.81</v>
      </c>
      <c r="I34" s="33">
        <f t="shared" ref="I34:I40" si="3">(G34*1.22)</f>
        <v>32.207999999999998</v>
      </c>
    </row>
    <row r="35" spans="2:9" x14ac:dyDescent="0.25">
      <c r="B35" s="15" t="s">
        <v>101</v>
      </c>
      <c r="C35" s="10" t="s">
        <v>15</v>
      </c>
      <c r="D35" s="9" t="s">
        <v>36</v>
      </c>
      <c r="E35" s="23" t="s">
        <v>82</v>
      </c>
      <c r="F35" s="17">
        <v>1.28</v>
      </c>
      <c r="G35" s="19">
        <f t="shared" si="0"/>
        <v>23.04</v>
      </c>
      <c r="H35" s="19">
        <v>1.56</v>
      </c>
      <c r="I35" s="33">
        <f t="shared" si="3"/>
        <v>28.108799999999999</v>
      </c>
    </row>
    <row r="36" spans="2:9" s="27" customFormat="1" x14ac:dyDescent="0.25">
      <c r="B36" s="8" t="s">
        <v>49</v>
      </c>
      <c r="C36" s="8" t="s">
        <v>121</v>
      </c>
      <c r="D36" s="9" t="s">
        <v>29</v>
      </c>
      <c r="E36" s="37" t="s">
        <v>72</v>
      </c>
      <c r="F36" s="17">
        <v>24.03</v>
      </c>
      <c r="G36" s="19">
        <f t="shared" ref="G36:G40" si="4">(E36*F36)</f>
        <v>240.3</v>
      </c>
      <c r="H36" s="19">
        <v>29.32</v>
      </c>
      <c r="I36" s="33">
        <f t="shared" si="3"/>
        <v>293.166</v>
      </c>
    </row>
    <row r="37" spans="2:9" x14ac:dyDescent="0.25">
      <c r="B37" s="16" t="s">
        <v>50</v>
      </c>
      <c r="C37" s="8" t="s">
        <v>65</v>
      </c>
      <c r="D37" s="9" t="s">
        <v>36</v>
      </c>
      <c r="E37" s="23" t="s">
        <v>88</v>
      </c>
      <c r="F37" s="17">
        <v>2.16</v>
      </c>
      <c r="G37" s="19">
        <f t="shared" si="4"/>
        <v>77.760000000000005</v>
      </c>
      <c r="H37" s="19">
        <v>2.64</v>
      </c>
      <c r="I37" s="33">
        <f t="shared" si="3"/>
        <v>94.867200000000011</v>
      </c>
    </row>
    <row r="38" spans="2:9" x14ac:dyDescent="0.25">
      <c r="B38" s="16" t="s">
        <v>92</v>
      </c>
      <c r="C38" s="8" t="s">
        <v>93</v>
      </c>
      <c r="D38" s="9" t="s">
        <v>36</v>
      </c>
      <c r="E38" s="23" t="s">
        <v>79</v>
      </c>
      <c r="F38" s="17">
        <v>2.64</v>
      </c>
      <c r="G38" s="19">
        <f t="shared" si="4"/>
        <v>7.92</v>
      </c>
      <c r="H38" s="19">
        <v>3.22</v>
      </c>
      <c r="I38" s="33">
        <f t="shared" si="3"/>
        <v>9.6623999999999999</v>
      </c>
    </row>
    <row r="39" spans="2:9" x14ac:dyDescent="0.25">
      <c r="B39" s="16" t="s">
        <v>94</v>
      </c>
      <c r="C39" s="8"/>
      <c r="D39" s="9" t="s">
        <v>36</v>
      </c>
      <c r="E39" s="23" t="s">
        <v>75</v>
      </c>
      <c r="F39" s="17">
        <v>4.66</v>
      </c>
      <c r="G39" s="19">
        <f t="shared" si="4"/>
        <v>4.66</v>
      </c>
      <c r="H39" s="19">
        <v>5.69</v>
      </c>
      <c r="I39" s="33">
        <f>(G39*1.05)</f>
        <v>4.8930000000000007</v>
      </c>
    </row>
    <row r="40" spans="2:9" x14ac:dyDescent="0.25">
      <c r="B40" s="16" t="s">
        <v>95</v>
      </c>
      <c r="C40" s="8"/>
      <c r="D40" s="9" t="s">
        <v>34</v>
      </c>
      <c r="E40" s="23" t="s">
        <v>79</v>
      </c>
      <c r="F40" s="17">
        <v>0.4</v>
      </c>
      <c r="G40" s="19">
        <f t="shared" si="4"/>
        <v>1.2000000000000002</v>
      </c>
      <c r="H40" s="19">
        <v>0.49</v>
      </c>
      <c r="I40" s="33">
        <f t="shared" si="3"/>
        <v>1.4640000000000002</v>
      </c>
    </row>
    <row r="41" spans="2:9" x14ac:dyDescent="0.25">
      <c r="B41" s="28" t="s">
        <v>70</v>
      </c>
      <c r="C41" s="7"/>
      <c r="D41" s="7"/>
      <c r="E41" s="24"/>
      <c r="F41" s="7"/>
      <c r="G41" s="3">
        <f>SUM(G4:G40)</f>
        <v>1808.4100000000005</v>
      </c>
      <c r="H41" s="21"/>
      <c r="I41" s="33">
        <f>SUM(I4:I40)</f>
        <v>2197.4338000000002</v>
      </c>
    </row>
    <row r="42" spans="2:9" x14ac:dyDescent="0.25">
      <c r="G42" s="36"/>
    </row>
  </sheetData>
  <mergeCells count="1">
    <mergeCell ref="B1:I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PRIMARIA XX GIUGNO</vt:lpstr>
      <vt:lpstr>PRIMARIA FABRETTI</vt:lpstr>
      <vt:lpstr>SAN PAOLO SUCC.LE</vt:lpstr>
      <vt:lpstr>INFANZIA XX GIUGNO</vt:lpstr>
      <vt:lpstr>SAN PAOLO CENT.LE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cp:lastPrinted>2023-10-03T08:32:58Z</cp:lastPrinted>
  <dcterms:created xsi:type="dcterms:W3CDTF">2019-09-24T10:18:21Z</dcterms:created>
  <dcterms:modified xsi:type="dcterms:W3CDTF">2024-02-06T20:22:39Z</dcterms:modified>
</cp:coreProperties>
</file>