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24226"/>
  <xr:revisionPtr revIDLastSave="0" documentId="8_{B446F83F-F7EB-4DDB-9408-C3A0841CF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H39" i="3"/>
  <c r="G39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33" i="2"/>
  <c r="H7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<sst xmlns="http://schemas.openxmlformats.org/spreadsheetml/2006/main" count="227" uniqueCount="202">
  <si>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</si>
  <si>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</si>
  <si>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</si>
  <si>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</si>
  <si>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</si>
  <si>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</si>
  <si>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</si>
  <si>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</si>
  <si>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</si>
  <si>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</si>
  <si>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</si>
  <si>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</si>
  <si>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</si>
  <si>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</si>
  <si>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</si>
  <si>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</si>
  <si>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</si>
  <si>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</si>
  <si>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</si>
  <si>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</si>
  <si>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STATALE "PARMIGIANINO" DI PARMA</t>
  </si>
  <si>
    <t>43125 PARMA (PR) Piazzale Rondani, 1 C.F. 80010870345 C.M. PRIC83600P</t>
  </si>
  <si>
    <t>2103004551 del 20/12/2021</t>
  </si>
  <si>
    <t>V3-1490 del 12/01/2022</t>
  </si>
  <si>
    <t>V3-1489 del 12/01/2022</t>
  </si>
  <si>
    <t>2/2 del 12/01/2022</t>
  </si>
  <si>
    <t>2/1 del 12/01/2022</t>
  </si>
  <si>
    <t>37/FE del 13/01/2022</t>
  </si>
  <si>
    <t>1022002570 del 19/01/2022</t>
  </si>
  <si>
    <t>220221/E del 18/01/2022</t>
  </si>
  <si>
    <t>P0019218 del 20/01/2022</t>
  </si>
  <si>
    <t>P0019220 del 20/01/2022</t>
  </si>
  <si>
    <t>P0019217 del 20/01/2022</t>
  </si>
  <si>
    <t>P0019219 del 20/01/2022</t>
  </si>
  <si>
    <t>8H00016622 del 12/01/2022</t>
  </si>
  <si>
    <t>8H00017440 del 12/01/2022</t>
  </si>
  <si>
    <t>8H00012742 del 12/01/2022</t>
  </si>
  <si>
    <t>8H00014755 del 12/01/2022</t>
  </si>
  <si>
    <t>8H00015876 del 12/01/2022</t>
  </si>
  <si>
    <t>FPA 1/22 del 21/01/2022</t>
  </si>
  <si>
    <t>2 del 30/12/2021</t>
  </si>
  <si>
    <t>1/344 del 31/01/2022</t>
  </si>
  <si>
    <t>1/338 del 31/01/2022</t>
  </si>
  <si>
    <t>11/FA del 27/01/2022</t>
  </si>
  <si>
    <t>1/10 del 02/02/2022</t>
  </si>
  <si>
    <t>1022041066 del 18/02/2022</t>
  </si>
  <si>
    <t>2350/FVISE del 01/02/2022</t>
  </si>
  <si>
    <t>2203000185 del 31/01/2022</t>
  </si>
  <si>
    <t>2203000184 del 31/01/2022</t>
  </si>
  <si>
    <t>000009-0C1 PA del 04/02/2022</t>
  </si>
  <si>
    <t>G2022-656 del 14/01/2022</t>
  </si>
  <si>
    <t>G2021-28148 del 15/11/2021</t>
  </si>
  <si>
    <t>3478/FVISE del 16/02/2022</t>
  </si>
  <si>
    <t>694/2022-3 del 18/02/2022</t>
  </si>
  <si>
    <t>153PA del 22/02/2022</t>
  </si>
  <si>
    <t>000010-2022-FE del 24/02/2022</t>
  </si>
  <si>
    <t>6/03 del 25/02/2022</t>
  </si>
  <si>
    <t>1010746651 del 24/02/2022</t>
  </si>
  <si>
    <t>1010746419 del 22/02/2022</t>
  </si>
  <si>
    <t>1010748653 del 28/02/2022</t>
  </si>
  <si>
    <t>5/PA del 28/02/2022</t>
  </si>
  <si>
    <t>1/457 del 28/02/2022</t>
  </si>
  <si>
    <t>1022055049 del 02/03/2022</t>
  </si>
  <si>
    <t>000016-2022-FE del 08/03/2022</t>
  </si>
  <si>
    <t>P0020186 del 09/03/2022</t>
  </si>
  <si>
    <t>P0020187 del 09/03/2022</t>
  </si>
  <si>
    <t>8H00157818 del 10/03/2022</t>
  </si>
  <si>
    <t>8H00157348 del 10/03/2022</t>
  </si>
  <si>
    <t>8H00157350 del 10/03/2022</t>
  </si>
  <si>
    <t>8H00157476 del 10/03/2022</t>
  </si>
  <si>
    <t>8H00156349 del 10/03/2022</t>
  </si>
  <si>
    <t>8H00156091 del 10/03/2022</t>
  </si>
  <si>
    <t>8H00157820 del 10/03/2022</t>
  </si>
  <si>
    <t>8H00155256 del 10/03/2022</t>
  </si>
  <si>
    <t>FATTPA 9_22 del 02/04/2022</t>
  </si>
  <si>
    <t>87/04 del 14/03/2022</t>
  </si>
  <si>
    <t>10 del 18/03/2022</t>
  </si>
  <si>
    <t>V3-9763 del 24/03/2022</t>
  </si>
  <si>
    <t>2445/P del 31/03/2022</t>
  </si>
  <si>
    <t>5351/FVISE del 24/03/2022</t>
  </si>
  <si>
    <t>1/850 del 31/03/2022</t>
  </si>
  <si>
    <t>1/53 del 07/04/2022</t>
  </si>
  <si>
    <t>V3-10944 del 31/03/2022</t>
  </si>
  <si>
    <t>1008 del 31/03/2022</t>
  </si>
  <si>
    <t>01240/22 del 07/04/2022</t>
  </si>
  <si>
    <t>245/FE del 07/04/2022</t>
  </si>
  <si>
    <t>1022093614 del 12/04/2022</t>
  </si>
  <si>
    <t>125 del 15/04/2022</t>
  </si>
  <si>
    <t>FED 000113 del 19/04/2022</t>
  </si>
  <si>
    <t>1/PA del 14/03/2022</t>
  </si>
  <si>
    <t>V3-13144 del 27/04/2022</t>
  </si>
  <si>
    <t>1022120687 del 02/05/2022</t>
  </si>
  <si>
    <t>2203001232 del 30/04/2022</t>
  </si>
  <si>
    <t>3063/P del 30/04/2022</t>
  </si>
  <si>
    <t>3008/P del 30/04/2022</t>
  </si>
  <si>
    <t>FAT-00051-74T del 10/05/2022</t>
  </si>
  <si>
    <t>FAT-00017-ORD del 20/05/2022</t>
  </si>
  <si>
    <t>51 del 10/05/2022</t>
  </si>
  <si>
    <t>4885/FVIAC del 10/05/2022</t>
  </si>
  <si>
    <t>2022-FA-0000645 del 18/05/2022</t>
  </si>
  <si>
    <t>2022SPF00097 del 23/05/2022</t>
  </si>
  <si>
    <t>2022SPF00095 del 23/05/2022</t>
  </si>
  <si>
    <t>2022SPF00091 del 23/05/2022</t>
  </si>
  <si>
    <t>2022SPF00104 del 23/05/2022</t>
  </si>
  <si>
    <t>2022SPF00109 del 23/05/2022</t>
  </si>
  <si>
    <t>2022SPF00110 del 23/05/2022</t>
  </si>
  <si>
    <t>8H00281181 del 12/05/2022</t>
  </si>
  <si>
    <t>8H00285136 del 12/05/2022</t>
  </si>
  <si>
    <t>V3-14956 del 09/05/2022</t>
  </si>
  <si>
    <t>8H00284876 del 12/05/2022</t>
  </si>
  <si>
    <t>8H00285369 del 12/05/2022</t>
  </si>
  <si>
    <t>8H00284792 del 12/05/2022</t>
  </si>
  <si>
    <t>8H00281989 del 12/05/2022</t>
  </si>
  <si>
    <t>8H00285485 del 12/05/2022</t>
  </si>
  <si>
    <t>8H00277892 del 12/05/2022</t>
  </si>
  <si>
    <t>41 del 19/05/2022</t>
  </si>
  <si>
    <t>2022-FA-0000646 del 18/05/2022</t>
  </si>
  <si>
    <t>75/29 del 01/06/2022</t>
  </si>
  <si>
    <t>1022151967 del 30/05/2022</t>
  </si>
  <si>
    <t>1010767633 del 30/05/2022</t>
  </si>
  <si>
    <t>2040/220014796 del 31/05/2022</t>
  </si>
  <si>
    <t>2040/220014795 del 31/05/2022</t>
  </si>
  <si>
    <t>110/FA del 31/05/2022</t>
  </si>
  <si>
    <t>1/PA del 03/06/2022</t>
  </si>
  <si>
    <t>41 del 13/06/2022</t>
  </si>
  <si>
    <t>70/PA del 13/06/2022</t>
  </si>
  <si>
    <t>V3-18228 del 07/06/2022</t>
  </si>
  <si>
    <t>2077 del 31/05/2022</t>
  </si>
  <si>
    <t>2022SPF00200 del 15/06/2022</t>
  </si>
  <si>
    <t>2022SPF00192 del 15/06/2022</t>
  </si>
  <si>
    <t>2022SPF00174 del 15/06/2022</t>
  </si>
  <si>
    <t>2022SPF00160 del 15/06/2022</t>
  </si>
  <si>
    <t>2022SPF00159 del 15/06/2022</t>
  </si>
  <si>
    <t>2022SPF00223 del 16/06/2022</t>
  </si>
  <si>
    <t>2022SPF00208 del 16/06/2022</t>
  </si>
  <si>
    <t>2022SPF00201 del 16/06/2022</t>
  </si>
  <si>
    <t>FATTPA 36_22 del 17/06/2022</t>
  </si>
  <si>
    <t>83/PA del 21/06/2022</t>
  </si>
  <si>
    <t>31 del 23/06/2022</t>
  </si>
  <si>
    <t>000036-0C1 PA del 21/06/2022</t>
  </si>
  <si>
    <t>1232 /PA del 30/06/2022</t>
  </si>
  <si>
    <t>1231 /PA del 30/06/2022</t>
  </si>
  <si>
    <t>8H00500346 del 11/07/2022</t>
  </si>
  <si>
    <t>1010785307 del 29/08/2022</t>
  </si>
  <si>
    <t>9 del 08/02/2022</t>
  </si>
  <si>
    <t>1022219952 del 01/09/2022</t>
  </si>
  <si>
    <t>8H00499490 del 11/07/2022</t>
  </si>
  <si>
    <t>8H00502363 del 11/07/2022</t>
  </si>
  <si>
    <t>8H00500565 del 11/07/2022</t>
  </si>
  <si>
    <t>8H00499999 del 11/07/2022</t>
  </si>
  <si>
    <t>8H00500593 del 11/07/2022</t>
  </si>
  <si>
    <t>8H00501710 del 11/07/2022</t>
  </si>
  <si>
    <t>8H00502735 del 11/07/2022</t>
  </si>
  <si>
    <t>8H00707832 del 10/09/2022</t>
  </si>
  <si>
    <t>8H00704817 del 10/09/2022</t>
  </si>
  <si>
    <t>8H00707612 del 10/09/2022</t>
  </si>
  <si>
    <t>8H00704319 del 10/09/2022</t>
  </si>
  <si>
    <t>8H00703681 del 10/09/2022</t>
  </si>
  <si>
    <t>8H00703776 del 10/09/2022</t>
  </si>
  <si>
    <t>8H00705127 del 10/09/2022</t>
  </si>
  <si>
    <t>8H00704933 del 10/09/2022</t>
  </si>
  <si>
    <t>2022-FA-0001035 del 08/09/2022</t>
  </si>
  <si>
    <t>445/PA del 30/09/2022</t>
  </si>
  <si>
    <t>20 del 26/09/2022</t>
  </si>
  <si>
    <t>RIMS_2022_0005029 del 08/10/2022</t>
  </si>
  <si>
    <t>2022PA000078 del 29/09/2022</t>
  </si>
  <si>
    <t>25/03 del 24/09/2022</t>
  </si>
  <si>
    <t>168/FA del 26/09/2022</t>
  </si>
  <si>
    <t>98/PA del 28/09/2022</t>
  </si>
  <si>
    <t>2032 /PA del 30/09/2022</t>
  </si>
  <si>
    <t>5644 del 15/09/2022</t>
  </si>
  <si>
    <t>1522002392 del 17/06/2022</t>
  </si>
  <si>
    <t>1010786477 del 19/09/2022</t>
  </si>
  <si>
    <t>1010786486 del 19/09/2022</t>
  </si>
  <si>
    <t>1/2735 del 30/09/2022</t>
  </si>
  <si>
    <t>1/168 del 18/10/2022</t>
  </si>
  <si>
    <t>119/PA del 26/10/2022</t>
  </si>
  <si>
    <t>120/PA del 26/10/2022</t>
  </si>
  <si>
    <t>PA_358/2022 del 31/10/2022</t>
  </si>
  <si>
    <t>1022285963 del 08/11/2022</t>
  </si>
  <si>
    <t>2022SPF00308 del 08/11/2022</t>
  </si>
  <si>
    <t>FED 000355 del 30/11/2022</t>
  </si>
  <si>
    <t>471/F del 22/11/2022</t>
  </si>
  <si>
    <t>449 del 31/10/2022</t>
  </si>
  <si>
    <t>1010801936 del 25/11/2022</t>
  </si>
  <si>
    <t>8H00890044 del 10/11/2022</t>
  </si>
  <si>
    <t>8H00890037 del 10/11/2022</t>
  </si>
  <si>
    <t>1010803546 del 28/11/2022</t>
  </si>
  <si>
    <t>8H00889669 del 10/11/2022</t>
  </si>
  <si>
    <t>8H00888299 del 10/11/2022</t>
  </si>
  <si>
    <t>8H00892292 del 10/11/2022</t>
  </si>
  <si>
    <t>8H00890168 del 10/11/2022</t>
  </si>
  <si>
    <t>8H00891199 del 10/11/2022</t>
  </si>
  <si>
    <t>8H00885472 del 10/11/2022</t>
  </si>
  <si>
    <t>1/3529 del 30/11/2022</t>
  </si>
  <si>
    <t>V3-34933 del 07/12/2022</t>
  </si>
  <si>
    <t>2022SPF00339 del 14/12/2022</t>
  </si>
  <si>
    <t>00095PA del 13/12/2022</t>
  </si>
  <si>
    <t>2671 /PA del 15/12/2022</t>
  </si>
  <si>
    <t>7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</si>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</sst>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" sqref="B1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178</v>
      </c>
      <c r="B9" s="33"/>
      <c r="C9" s="32">
        <f>SUM(C13:C16)</f>
        <v>150264.33000000002</v>
      </c>
      <c r="D9" s="33"/>
      <c r="E9" s="38">
        <f>('Trimestre 1'!H1+'Trimestre 2'!H1+'Trimestre 3'!H1+'Trimestre 4'!H1)/C9</f>
        <v>-9.1969818119842532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52</v>
      </c>
      <c r="C13" s="27">
        <f>'Trimestre 1'!B1</f>
        <v>25040.45</v>
      </c>
      <c r="D13" s="27">
        <f>'Trimestre 1'!G1</f>
        <v>9.0637536465998014</v>
      </c>
      <c r="E13" s="27">
        <v>15525.31</v>
      </c>
      <c r="F13" s="31" t="s">
        <v>199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67</v>
      </c>
      <c r="C14" s="27">
        <f>'Trimestre 2'!B1</f>
        <v>48381.58</v>
      </c>
      <c r="D14" s="27">
        <f>'Trimestre 2'!G1</f>
        <v>-24.577635331462925</v>
      </c>
      <c r="E14" s="27">
        <v>6616.09</v>
      </c>
      <c r="F14" s="31" t="s">
        <v>200</v>
      </c>
    </row>
    <row r="15" spans="1:9" ht="22.5" customHeight="1" x14ac:dyDescent="0.25">
      <c r="A15" s="26" t="s">
        <v>15</v>
      </c>
      <c r="B15" s="15">
        <f>'Trimestre 3'!C1</f>
        <v>22</v>
      </c>
      <c r="C15" s="27">
        <f>'Trimestre 3'!B1</f>
        <v>5658.6</v>
      </c>
      <c r="D15" s="27">
        <f>'Trimestre 3'!G1</f>
        <v>110.38911921676738</v>
      </c>
      <c r="E15" s="27">
        <v>66996.09</v>
      </c>
      <c r="F15" s="31" t="s">
        <v>201</v>
      </c>
    </row>
    <row r="16" spans="1:9" ht="21.75" customHeight="1" x14ac:dyDescent="0.25">
      <c r="A16" s="26" t="s">
        <v>16</v>
      </c>
      <c r="B16" s="15">
        <f>'Trimestre 4'!C1</f>
        <v>37</v>
      </c>
      <c r="C16" s="27">
        <f>'Trimestre 4'!B1</f>
        <v>71183.700000000012</v>
      </c>
      <c r="D16" s="27">
        <f>'Trimestre 4'!G1</f>
        <v>-14.673047621857247</v>
      </c>
      <c r="E16" s="27"/>
      <c r="F16" s="31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25040.45</v>
      </c>
      <c r="C1">
        <f>COUNTA(A4:A353)</f>
        <v>52</v>
      </c>
      <c r="G1" s="14">
        <f>IF(B1&lt;&gt;0,H1/B1,0)</f>
        <v>9.0637536465998014</v>
      </c>
      <c r="H1" s="13">
        <f>SUM(H4:H353)</f>
        <v>226960.47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870.49</v>
      </c>
      <c r="C4" s="11">
        <v>44582</v>
      </c>
      <c r="D4" s="11">
        <v>44573</v>
      </c>
      <c r="E4" s="11"/>
      <c r="F4" s="11"/>
      <c r="G4" s="1">
        <f>D4-C4-(F4-E4)</f>
        <v>-9</v>
      </c>
      <c r="H4" s="10">
        <f>B4*G4</f>
        <v>-7834.41</v>
      </c>
    </row>
    <row r="5" spans="1:8" x14ac:dyDescent="0.25">
      <c r="A5" s="17" t="s">
        <v>23</v>
      </c>
      <c r="B5" s="10">
        <v>5.31</v>
      </c>
      <c r="C5" s="11">
        <v>44608</v>
      </c>
      <c r="D5" s="11">
        <v>44587</v>
      </c>
      <c r="E5" s="11"/>
      <c r="F5" s="11"/>
      <c r="G5" s="1">
        <f t="shared" ref="G5:G68" si="0">D5-C5-(F5-E5)</f>
        <v>-21</v>
      </c>
      <c r="H5" s="10">
        <f t="shared" ref="H5:H68" si="1">B5*G5</f>
        <v>-111.50999999999999</v>
      </c>
    </row>
    <row r="6" spans="1:8" x14ac:dyDescent="0.25">
      <c r="A6" s="17" t="s">
        <v>24</v>
      </c>
      <c r="B6" s="10">
        <v>44.54</v>
      </c>
      <c r="C6" s="11">
        <v>44608</v>
      </c>
      <c r="D6" s="11">
        <v>44587</v>
      </c>
      <c r="E6" s="11"/>
      <c r="F6" s="11"/>
      <c r="G6" s="1">
        <f t="shared" si="0"/>
        <v>-21</v>
      </c>
      <c r="H6" s="10">
        <f t="shared" si="1"/>
        <v>-935.34</v>
      </c>
    </row>
    <row r="7" spans="1:8" x14ac:dyDescent="0.25">
      <c r="A7" s="17" t="s">
        <v>25</v>
      </c>
      <c r="B7" s="10">
        <v>199.7</v>
      </c>
      <c r="C7" s="11">
        <v>44608</v>
      </c>
      <c r="D7" s="11">
        <v>44587</v>
      </c>
      <c r="E7" s="11"/>
      <c r="F7" s="11"/>
      <c r="G7" s="1">
        <f t="shared" si="0"/>
        <v>-21</v>
      </c>
      <c r="H7" s="10">
        <f t="shared" si="1"/>
        <v>-4193.7</v>
      </c>
    </row>
    <row r="8" spans="1:8" x14ac:dyDescent="0.25">
      <c r="A8" s="17" t="s">
        <v>26</v>
      </c>
      <c r="B8" s="10">
        <v>96.3</v>
      </c>
      <c r="C8" s="11">
        <v>44608</v>
      </c>
      <c r="D8" s="11">
        <v>44587</v>
      </c>
      <c r="E8" s="11"/>
      <c r="F8" s="11"/>
      <c r="G8" s="1">
        <f t="shared" si="0"/>
        <v>-21</v>
      </c>
      <c r="H8" s="10">
        <f t="shared" si="1"/>
        <v>-2022.3</v>
      </c>
    </row>
    <row r="9" spans="1:8" x14ac:dyDescent="0.25">
      <c r="A9" s="17" t="s">
        <v>27</v>
      </c>
      <c r="B9" s="10">
        <v>508.3</v>
      </c>
      <c r="C9" s="11">
        <v>44608</v>
      </c>
      <c r="D9" s="11">
        <v>44587</v>
      </c>
      <c r="E9" s="11"/>
      <c r="F9" s="11"/>
      <c r="G9" s="1">
        <f t="shared" si="0"/>
        <v>-21</v>
      </c>
      <c r="H9" s="10">
        <f t="shared" si="1"/>
        <v>-10674.300000000001</v>
      </c>
    </row>
    <row r="10" spans="1:8" x14ac:dyDescent="0.25">
      <c r="A10" s="17" t="s">
        <v>28</v>
      </c>
      <c r="B10" s="10">
        <v>8.92</v>
      </c>
      <c r="C10" s="11">
        <v>44611</v>
      </c>
      <c r="D10" s="11">
        <v>44587</v>
      </c>
      <c r="E10" s="11"/>
      <c r="F10" s="11"/>
      <c r="G10" s="1">
        <f t="shared" si="0"/>
        <v>-24</v>
      </c>
      <c r="H10" s="10">
        <f t="shared" si="1"/>
        <v>-214.07999999999998</v>
      </c>
    </row>
    <row r="11" spans="1:8" x14ac:dyDescent="0.25">
      <c r="A11" s="17" t="s">
        <v>29</v>
      </c>
      <c r="B11" s="10">
        <v>755</v>
      </c>
      <c r="C11" s="11">
        <v>44610</v>
      </c>
      <c r="D11" s="11">
        <v>44587</v>
      </c>
      <c r="E11" s="11"/>
      <c r="F11" s="11"/>
      <c r="G11" s="1">
        <f t="shared" si="0"/>
        <v>-23</v>
      </c>
      <c r="H11" s="10">
        <f t="shared" si="1"/>
        <v>-17365</v>
      </c>
    </row>
    <row r="12" spans="1:8" x14ac:dyDescent="0.25">
      <c r="A12" s="17" t="s">
        <v>30</v>
      </c>
      <c r="B12" s="10">
        <v>249.25</v>
      </c>
      <c r="C12" s="11">
        <v>44616</v>
      </c>
      <c r="D12" s="11">
        <v>44587</v>
      </c>
      <c r="E12" s="11"/>
      <c r="F12" s="11"/>
      <c r="G12" s="1">
        <f t="shared" si="0"/>
        <v>-29</v>
      </c>
      <c r="H12" s="10">
        <f t="shared" si="1"/>
        <v>-7228.25</v>
      </c>
    </row>
    <row r="13" spans="1:8" x14ac:dyDescent="0.25">
      <c r="A13" s="17" t="s">
        <v>31</v>
      </c>
      <c r="B13" s="10">
        <v>124.5</v>
      </c>
      <c r="C13" s="11">
        <v>44616</v>
      </c>
      <c r="D13" s="11">
        <v>44587</v>
      </c>
      <c r="E13" s="11"/>
      <c r="F13" s="11"/>
      <c r="G13" s="1">
        <f t="shared" si="0"/>
        <v>-29</v>
      </c>
      <c r="H13" s="10">
        <f t="shared" si="1"/>
        <v>-3610.5</v>
      </c>
    </row>
    <row r="14" spans="1:8" x14ac:dyDescent="0.25">
      <c r="A14" s="17" t="s">
        <v>32</v>
      </c>
      <c r="B14" s="10">
        <v>199.35</v>
      </c>
      <c r="C14" s="11">
        <v>44616</v>
      </c>
      <c r="D14" s="11">
        <v>44587</v>
      </c>
      <c r="E14" s="11"/>
      <c r="F14" s="11"/>
      <c r="G14" s="1">
        <f t="shared" si="0"/>
        <v>-29</v>
      </c>
      <c r="H14" s="10">
        <f t="shared" si="1"/>
        <v>-5781.15</v>
      </c>
    </row>
    <row r="15" spans="1:8" x14ac:dyDescent="0.25">
      <c r="A15" s="17" t="s">
        <v>33</v>
      </c>
      <c r="B15" s="10">
        <v>249.25</v>
      </c>
      <c r="C15" s="11">
        <v>44616</v>
      </c>
      <c r="D15" s="11">
        <v>44587</v>
      </c>
      <c r="E15" s="11"/>
      <c r="F15" s="11"/>
      <c r="G15" s="1">
        <f t="shared" si="0"/>
        <v>-29</v>
      </c>
      <c r="H15" s="10">
        <f t="shared" si="1"/>
        <v>-7228.25</v>
      </c>
    </row>
    <row r="16" spans="1:8" x14ac:dyDescent="0.25">
      <c r="A16" s="17" t="s">
        <v>34</v>
      </c>
      <c r="B16" s="10">
        <v>394.65</v>
      </c>
      <c r="C16" s="11">
        <v>44616</v>
      </c>
      <c r="D16" s="11">
        <v>44587</v>
      </c>
      <c r="E16" s="11"/>
      <c r="F16" s="11"/>
      <c r="G16" s="1">
        <f t="shared" si="0"/>
        <v>-29</v>
      </c>
      <c r="H16" s="10">
        <f t="shared" si="1"/>
        <v>-11444.849999999999</v>
      </c>
    </row>
    <row r="17" spans="1:8" x14ac:dyDescent="0.25">
      <c r="A17" s="17" t="s">
        <v>35</v>
      </c>
      <c r="B17" s="10">
        <v>387.04</v>
      </c>
      <c r="C17" s="11">
        <v>44616</v>
      </c>
      <c r="D17" s="11">
        <v>44587</v>
      </c>
      <c r="E17" s="11"/>
      <c r="F17" s="11"/>
      <c r="G17" s="1">
        <f t="shared" si="0"/>
        <v>-29</v>
      </c>
      <c r="H17" s="10">
        <f t="shared" si="1"/>
        <v>-11224.16</v>
      </c>
    </row>
    <row r="18" spans="1:8" x14ac:dyDescent="0.25">
      <c r="A18" s="17" t="s">
        <v>36</v>
      </c>
      <c r="B18" s="10">
        <v>116</v>
      </c>
      <c r="C18" s="11">
        <v>44616</v>
      </c>
      <c r="D18" s="11">
        <v>44587</v>
      </c>
      <c r="E18" s="11"/>
      <c r="F18" s="11"/>
      <c r="G18" s="1">
        <f t="shared" si="0"/>
        <v>-29</v>
      </c>
      <c r="H18" s="10">
        <f t="shared" si="1"/>
        <v>-3364</v>
      </c>
    </row>
    <row r="19" spans="1:8" x14ac:dyDescent="0.25">
      <c r="A19" s="17" t="s">
        <v>37</v>
      </c>
      <c r="B19" s="10">
        <v>71</v>
      </c>
      <c r="C19" s="11">
        <v>44616</v>
      </c>
      <c r="D19" s="11">
        <v>44587</v>
      </c>
      <c r="E19" s="11"/>
      <c r="F19" s="11"/>
      <c r="G19" s="1">
        <f t="shared" si="0"/>
        <v>-29</v>
      </c>
      <c r="H19" s="10">
        <f t="shared" si="1"/>
        <v>-2059</v>
      </c>
    </row>
    <row r="20" spans="1:8" x14ac:dyDescent="0.25">
      <c r="A20" s="17" t="s">
        <v>38</v>
      </c>
      <c r="B20" s="10">
        <v>419.32</v>
      </c>
      <c r="C20" s="11">
        <v>44616</v>
      </c>
      <c r="D20" s="11">
        <v>44587</v>
      </c>
      <c r="E20" s="11"/>
      <c r="F20" s="11"/>
      <c r="G20" s="1">
        <f t="shared" si="0"/>
        <v>-29</v>
      </c>
      <c r="H20" s="10">
        <f t="shared" si="1"/>
        <v>-12160.28</v>
      </c>
    </row>
    <row r="21" spans="1:8" x14ac:dyDescent="0.25">
      <c r="A21" s="17" t="s">
        <v>39</v>
      </c>
      <c r="B21" s="10">
        <v>430</v>
      </c>
      <c r="C21" s="11">
        <v>44616</v>
      </c>
      <c r="D21" s="11">
        <v>44587</v>
      </c>
      <c r="E21" s="11"/>
      <c r="F21" s="11"/>
      <c r="G21" s="1">
        <f t="shared" si="0"/>
        <v>-29</v>
      </c>
      <c r="H21" s="10">
        <f t="shared" si="1"/>
        <v>-12470</v>
      </c>
    </row>
    <row r="22" spans="1:8" x14ac:dyDescent="0.25">
      <c r="A22" s="17" t="s">
        <v>40</v>
      </c>
      <c r="B22" s="10">
        <v>1785</v>
      </c>
      <c r="C22" s="11">
        <v>44603</v>
      </c>
      <c r="D22" s="11">
        <v>44587</v>
      </c>
      <c r="E22" s="11"/>
      <c r="F22" s="11"/>
      <c r="G22" s="1">
        <f t="shared" si="0"/>
        <v>-16</v>
      </c>
      <c r="H22" s="10">
        <f t="shared" si="1"/>
        <v>-28560</v>
      </c>
    </row>
    <row r="23" spans="1:8" x14ac:dyDescent="0.25">
      <c r="A23" s="17" t="s">
        <v>41</v>
      </c>
      <c r="B23" s="10">
        <v>197.55</v>
      </c>
      <c r="C23" s="11">
        <v>44629</v>
      </c>
      <c r="D23" s="11">
        <v>44603</v>
      </c>
      <c r="E23" s="11"/>
      <c r="F23" s="11"/>
      <c r="G23" s="1">
        <f t="shared" si="0"/>
        <v>-26</v>
      </c>
      <c r="H23" s="10">
        <f t="shared" si="1"/>
        <v>-5136.3</v>
      </c>
    </row>
    <row r="24" spans="1:8" x14ac:dyDescent="0.25">
      <c r="A24" s="17" t="s">
        <v>42</v>
      </c>
      <c r="B24" s="10">
        <v>250.1</v>
      </c>
      <c r="C24" s="11">
        <v>44629</v>
      </c>
      <c r="D24" s="11">
        <v>44603</v>
      </c>
      <c r="E24" s="11"/>
      <c r="F24" s="11"/>
      <c r="G24" s="1">
        <f t="shared" si="0"/>
        <v>-26</v>
      </c>
      <c r="H24" s="10">
        <f t="shared" si="1"/>
        <v>-6502.5999999999995</v>
      </c>
    </row>
    <row r="25" spans="1:8" x14ac:dyDescent="0.25">
      <c r="A25" s="17" t="s">
        <v>43</v>
      </c>
      <c r="B25" s="10">
        <v>87.06</v>
      </c>
      <c r="C25" s="11">
        <v>44619</v>
      </c>
      <c r="D25" s="11">
        <v>44603</v>
      </c>
      <c r="E25" s="11"/>
      <c r="F25" s="11"/>
      <c r="G25" s="1">
        <f t="shared" si="0"/>
        <v>-16</v>
      </c>
      <c r="H25" s="10">
        <f t="shared" si="1"/>
        <v>-1392.96</v>
      </c>
    </row>
    <row r="26" spans="1:8" x14ac:dyDescent="0.25">
      <c r="A26" s="17" t="s">
        <v>44</v>
      </c>
      <c r="B26" s="10">
        <v>90.9</v>
      </c>
      <c r="C26" s="11">
        <v>44629</v>
      </c>
      <c r="D26" s="11">
        <v>44603</v>
      </c>
      <c r="E26" s="11"/>
      <c r="F26" s="11"/>
      <c r="G26" s="1">
        <f t="shared" si="0"/>
        <v>-26</v>
      </c>
      <c r="H26" s="10">
        <f t="shared" si="1"/>
        <v>-2363.4</v>
      </c>
    </row>
    <row r="27" spans="1:8" x14ac:dyDescent="0.25">
      <c r="A27" s="17" t="s">
        <v>45</v>
      </c>
      <c r="B27" s="10">
        <v>84.77</v>
      </c>
      <c r="C27" s="11">
        <v>44641</v>
      </c>
      <c r="D27" s="11">
        <v>44706</v>
      </c>
      <c r="E27" s="11"/>
      <c r="F27" s="11"/>
      <c r="G27" s="1">
        <f t="shared" si="0"/>
        <v>65</v>
      </c>
      <c r="H27" s="10">
        <f t="shared" si="1"/>
        <v>5510.05</v>
      </c>
    </row>
    <row r="28" spans="1:8" x14ac:dyDescent="0.25">
      <c r="A28" s="17" t="s">
        <v>46</v>
      </c>
      <c r="B28" s="10">
        <v>505</v>
      </c>
      <c r="C28" s="11">
        <v>44641</v>
      </c>
      <c r="D28" s="11">
        <v>44706</v>
      </c>
      <c r="E28" s="11"/>
      <c r="F28" s="11"/>
      <c r="G28" s="1">
        <f t="shared" si="0"/>
        <v>65</v>
      </c>
      <c r="H28" s="10">
        <f t="shared" si="1"/>
        <v>32825</v>
      </c>
    </row>
    <row r="29" spans="1:8" x14ac:dyDescent="0.25">
      <c r="A29" s="17" t="s">
        <v>47</v>
      </c>
      <c r="B29" s="10">
        <v>1342.37</v>
      </c>
      <c r="C29" s="11">
        <v>44641</v>
      </c>
      <c r="D29" s="11">
        <v>44706</v>
      </c>
      <c r="E29" s="11"/>
      <c r="F29" s="11"/>
      <c r="G29" s="1">
        <f t="shared" si="0"/>
        <v>65</v>
      </c>
      <c r="H29" s="10">
        <f t="shared" si="1"/>
        <v>87254.049999999988</v>
      </c>
    </row>
    <row r="30" spans="1:8" x14ac:dyDescent="0.25">
      <c r="A30" s="17" t="s">
        <v>48</v>
      </c>
      <c r="B30" s="10">
        <v>183</v>
      </c>
      <c r="C30" s="11">
        <v>44641</v>
      </c>
      <c r="D30" s="11">
        <v>44706</v>
      </c>
      <c r="E30" s="11"/>
      <c r="F30" s="11"/>
      <c r="G30" s="1">
        <f t="shared" si="0"/>
        <v>65</v>
      </c>
      <c r="H30" s="10">
        <f t="shared" si="1"/>
        <v>11895</v>
      </c>
    </row>
    <row r="31" spans="1:8" x14ac:dyDescent="0.25">
      <c r="A31" s="17" t="s">
        <v>49</v>
      </c>
      <c r="B31" s="10">
        <v>6188</v>
      </c>
      <c r="C31" s="11">
        <v>44641</v>
      </c>
      <c r="D31" s="11">
        <v>44706</v>
      </c>
      <c r="E31" s="11"/>
      <c r="F31" s="11"/>
      <c r="G31" s="1">
        <f t="shared" si="0"/>
        <v>65</v>
      </c>
      <c r="H31" s="10">
        <f t="shared" si="1"/>
        <v>402220</v>
      </c>
    </row>
    <row r="32" spans="1:8" x14ac:dyDescent="0.25">
      <c r="A32" s="17" t="s">
        <v>50</v>
      </c>
      <c r="B32" s="10">
        <v>222.69</v>
      </c>
      <c r="C32" s="11">
        <v>44650</v>
      </c>
      <c r="D32" s="11">
        <v>44634</v>
      </c>
      <c r="E32" s="11"/>
      <c r="F32" s="11"/>
      <c r="G32" s="1">
        <f t="shared" si="0"/>
        <v>-16</v>
      </c>
      <c r="H32" s="10">
        <f t="shared" si="1"/>
        <v>-3563.04</v>
      </c>
    </row>
    <row r="33" spans="1:8" x14ac:dyDescent="0.25">
      <c r="A33" s="17" t="s">
        <v>51</v>
      </c>
      <c r="B33" s="10">
        <v>222.69</v>
      </c>
      <c r="C33" s="11">
        <v>44650</v>
      </c>
      <c r="D33" s="11">
        <v>44634</v>
      </c>
      <c r="E33" s="11"/>
      <c r="F33" s="11"/>
      <c r="G33" s="1">
        <f t="shared" si="0"/>
        <v>-16</v>
      </c>
      <c r="H33" s="10">
        <f t="shared" si="1"/>
        <v>-3563.04</v>
      </c>
    </row>
    <row r="34" spans="1:8" x14ac:dyDescent="0.25">
      <c r="A34" s="17" t="s">
        <v>52</v>
      </c>
      <c r="B34" s="10">
        <v>2748.05</v>
      </c>
      <c r="C34" s="11">
        <v>44647</v>
      </c>
      <c r="D34" s="11">
        <v>44634</v>
      </c>
      <c r="E34" s="11"/>
      <c r="F34" s="11"/>
      <c r="G34" s="1">
        <f t="shared" si="0"/>
        <v>-13</v>
      </c>
      <c r="H34" s="10">
        <f t="shared" si="1"/>
        <v>-35724.65</v>
      </c>
    </row>
    <row r="35" spans="1:8" x14ac:dyDescent="0.25">
      <c r="A35" s="17" t="s">
        <v>53</v>
      </c>
      <c r="B35" s="10">
        <v>180</v>
      </c>
      <c r="C35" s="11">
        <v>44647</v>
      </c>
      <c r="D35" s="11">
        <v>44634</v>
      </c>
      <c r="E35" s="11"/>
      <c r="F35" s="11"/>
      <c r="G35" s="1">
        <f t="shared" si="0"/>
        <v>-13</v>
      </c>
      <c r="H35" s="10">
        <f t="shared" si="1"/>
        <v>-2340</v>
      </c>
    </row>
    <row r="36" spans="1:8" x14ac:dyDescent="0.25">
      <c r="A36" s="17" t="s">
        <v>54</v>
      </c>
      <c r="B36" s="10">
        <v>1045</v>
      </c>
      <c r="C36" s="11">
        <v>44647</v>
      </c>
      <c r="D36" s="11">
        <v>44634</v>
      </c>
      <c r="E36" s="11"/>
      <c r="F36" s="11"/>
      <c r="G36" s="1">
        <f t="shared" si="0"/>
        <v>-13</v>
      </c>
      <c r="H36" s="10">
        <f t="shared" si="1"/>
        <v>-13585</v>
      </c>
    </row>
    <row r="37" spans="1:8" x14ac:dyDescent="0.25">
      <c r="A37" s="17" t="s">
        <v>55</v>
      </c>
      <c r="B37" s="10">
        <v>40.98</v>
      </c>
      <c r="C37" s="11">
        <v>44647</v>
      </c>
      <c r="D37" s="11">
        <v>44634</v>
      </c>
      <c r="E37" s="11"/>
      <c r="F37" s="11"/>
      <c r="G37" s="1">
        <f t="shared" si="0"/>
        <v>-13</v>
      </c>
      <c r="H37" s="10">
        <f t="shared" si="1"/>
        <v>-532.74</v>
      </c>
    </row>
    <row r="38" spans="1:8" x14ac:dyDescent="0.25">
      <c r="A38" s="17" t="s">
        <v>56</v>
      </c>
      <c r="B38" s="10">
        <v>184.36</v>
      </c>
      <c r="C38" s="11">
        <v>44650</v>
      </c>
      <c r="D38" s="11">
        <v>44634</v>
      </c>
      <c r="E38" s="11"/>
      <c r="F38" s="11"/>
      <c r="G38" s="1">
        <f t="shared" si="0"/>
        <v>-16</v>
      </c>
      <c r="H38" s="10">
        <f t="shared" si="1"/>
        <v>-2949.76</v>
      </c>
    </row>
    <row r="39" spans="1:8" x14ac:dyDescent="0.25">
      <c r="A39" s="17" t="s">
        <v>57</v>
      </c>
      <c r="B39" s="10">
        <v>1918.36</v>
      </c>
      <c r="C39" s="11">
        <v>44647</v>
      </c>
      <c r="D39" s="11">
        <v>44634</v>
      </c>
      <c r="E39" s="11"/>
      <c r="F39" s="11"/>
      <c r="G39" s="1">
        <f t="shared" si="0"/>
        <v>-13</v>
      </c>
      <c r="H39" s="10">
        <f t="shared" si="1"/>
        <v>-24938.68</v>
      </c>
    </row>
    <row r="40" spans="1:8" x14ac:dyDescent="0.25">
      <c r="A40" s="17" t="s">
        <v>58</v>
      </c>
      <c r="B40" s="10">
        <v>408</v>
      </c>
      <c r="C40" s="11">
        <v>44647</v>
      </c>
      <c r="D40" s="11">
        <v>44634</v>
      </c>
      <c r="E40" s="11"/>
      <c r="F40" s="11"/>
      <c r="G40" s="1">
        <f t="shared" si="0"/>
        <v>-13</v>
      </c>
      <c r="H40" s="10">
        <f t="shared" si="1"/>
        <v>-5304</v>
      </c>
    </row>
    <row r="41" spans="1:8" x14ac:dyDescent="0.25">
      <c r="A41" s="17" t="s">
        <v>59</v>
      </c>
      <c r="B41" s="10">
        <v>151.12</v>
      </c>
      <c r="C41" s="11">
        <v>44657</v>
      </c>
      <c r="D41" s="11">
        <v>44634</v>
      </c>
      <c r="E41" s="11"/>
      <c r="F41" s="11"/>
      <c r="G41" s="1">
        <f t="shared" si="0"/>
        <v>-23</v>
      </c>
      <c r="H41" s="10">
        <f t="shared" si="1"/>
        <v>-3475.76</v>
      </c>
    </row>
    <row r="42" spans="1:8" x14ac:dyDescent="0.25">
      <c r="A42" s="17" t="s">
        <v>60</v>
      </c>
      <c r="B42" s="10">
        <v>918</v>
      </c>
      <c r="C42" s="11">
        <v>44657</v>
      </c>
      <c r="D42" s="11">
        <v>44634</v>
      </c>
      <c r="E42" s="11"/>
      <c r="F42" s="11"/>
      <c r="G42" s="1">
        <f t="shared" si="0"/>
        <v>-23</v>
      </c>
      <c r="H42" s="10">
        <f t="shared" si="1"/>
        <v>-21114</v>
      </c>
    </row>
    <row r="43" spans="1:8" x14ac:dyDescent="0.25">
      <c r="A43" s="17" t="s">
        <v>61</v>
      </c>
      <c r="B43" s="10">
        <v>261.41000000000003</v>
      </c>
      <c r="C43" s="11">
        <v>44657</v>
      </c>
      <c r="D43" s="11">
        <v>44634</v>
      </c>
      <c r="E43" s="11"/>
      <c r="F43" s="11"/>
      <c r="G43" s="1">
        <f t="shared" si="0"/>
        <v>-23</v>
      </c>
      <c r="H43" s="10">
        <f t="shared" si="1"/>
        <v>-6012.43</v>
      </c>
    </row>
    <row r="44" spans="1:8" x14ac:dyDescent="0.25">
      <c r="A44" s="17" t="s">
        <v>62</v>
      </c>
      <c r="B44" s="10">
        <v>4.95</v>
      </c>
      <c r="C44" s="11">
        <v>44657</v>
      </c>
      <c r="D44" s="11">
        <v>44634</v>
      </c>
      <c r="E44" s="11"/>
      <c r="F44" s="11"/>
      <c r="G44" s="1">
        <f t="shared" si="0"/>
        <v>-23</v>
      </c>
      <c r="H44" s="10">
        <f t="shared" si="1"/>
        <v>-113.85000000000001</v>
      </c>
    </row>
    <row r="45" spans="1:8" x14ac:dyDescent="0.25">
      <c r="A45" s="17" t="s">
        <v>63</v>
      </c>
      <c r="B45" s="10">
        <v>278.69</v>
      </c>
      <c r="C45" s="11">
        <v>44660</v>
      </c>
      <c r="D45" s="11">
        <v>44634</v>
      </c>
      <c r="E45" s="11"/>
      <c r="F45" s="11"/>
      <c r="G45" s="1">
        <f t="shared" si="0"/>
        <v>-26</v>
      </c>
      <c r="H45" s="10">
        <f t="shared" si="1"/>
        <v>-7245.94</v>
      </c>
    </row>
    <row r="46" spans="1:8" x14ac:dyDescent="0.25">
      <c r="A46" s="17" t="s">
        <v>64</v>
      </c>
      <c r="B46" s="10">
        <v>74.75</v>
      </c>
      <c r="C46" s="11">
        <v>44664</v>
      </c>
      <c r="D46" s="11">
        <v>44634</v>
      </c>
      <c r="E46" s="11"/>
      <c r="F46" s="11"/>
      <c r="G46" s="1">
        <f t="shared" si="0"/>
        <v>-30</v>
      </c>
      <c r="H46" s="10">
        <f t="shared" si="1"/>
        <v>-2242.5</v>
      </c>
    </row>
    <row r="47" spans="1:8" x14ac:dyDescent="0.25">
      <c r="A47" s="17" t="s">
        <v>65</v>
      </c>
      <c r="B47" s="10">
        <v>253.37</v>
      </c>
      <c r="C47" s="11">
        <v>44664</v>
      </c>
      <c r="D47" s="11">
        <v>44634</v>
      </c>
      <c r="E47" s="11"/>
      <c r="F47" s="11"/>
      <c r="G47" s="1">
        <f t="shared" si="0"/>
        <v>-30</v>
      </c>
      <c r="H47" s="10">
        <f t="shared" si="1"/>
        <v>-7601.1</v>
      </c>
    </row>
    <row r="48" spans="1:8" x14ac:dyDescent="0.25">
      <c r="A48" s="17" t="s">
        <v>66</v>
      </c>
      <c r="B48" s="10">
        <v>8</v>
      </c>
      <c r="C48" s="11">
        <v>44664</v>
      </c>
      <c r="D48" s="11">
        <v>44634</v>
      </c>
      <c r="E48" s="11"/>
      <c r="F48" s="11"/>
      <c r="G48" s="1">
        <f t="shared" si="0"/>
        <v>-30</v>
      </c>
      <c r="H48" s="10">
        <f t="shared" si="1"/>
        <v>-240</v>
      </c>
    </row>
    <row r="49" spans="1:8" x14ac:dyDescent="0.25">
      <c r="A49" s="17" t="s">
        <v>67</v>
      </c>
      <c r="B49" s="10">
        <v>8</v>
      </c>
      <c r="C49" s="11">
        <v>44664</v>
      </c>
      <c r="D49" s="11">
        <v>44634</v>
      </c>
      <c r="E49" s="11"/>
      <c r="F49" s="11"/>
      <c r="G49" s="1">
        <f t="shared" si="0"/>
        <v>-30</v>
      </c>
      <c r="H49" s="10">
        <f t="shared" si="1"/>
        <v>-240</v>
      </c>
    </row>
    <row r="50" spans="1:8" x14ac:dyDescent="0.25">
      <c r="A50" s="17" t="s">
        <v>68</v>
      </c>
      <c r="B50" s="10">
        <v>24.33</v>
      </c>
      <c r="C50" s="11">
        <v>44664</v>
      </c>
      <c r="D50" s="11">
        <v>44634</v>
      </c>
      <c r="E50" s="11"/>
      <c r="F50" s="11"/>
      <c r="G50" s="1">
        <f t="shared" si="0"/>
        <v>-30</v>
      </c>
      <c r="H50" s="10">
        <f t="shared" si="1"/>
        <v>-729.9</v>
      </c>
    </row>
    <row r="51" spans="1:8" x14ac:dyDescent="0.25">
      <c r="A51" s="17" t="s">
        <v>69</v>
      </c>
      <c r="B51" s="10">
        <v>27.29</v>
      </c>
      <c r="C51" s="11">
        <v>44664</v>
      </c>
      <c r="D51" s="11">
        <v>44634</v>
      </c>
      <c r="E51" s="11"/>
      <c r="F51" s="11"/>
      <c r="G51" s="1">
        <f t="shared" si="0"/>
        <v>-30</v>
      </c>
      <c r="H51" s="10">
        <f t="shared" si="1"/>
        <v>-818.69999999999993</v>
      </c>
    </row>
    <row r="52" spans="1:8" x14ac:dyDescent="0.25">
      <c r="A52" s="17" t="s">
        <v>70</v>
      </c>
      <c r="B52" s="10">
        <v>117.3</v>
      </c>
      <c r="C52" s="11">
        <v>44664</v>
      </c>
      <c r="D52" s="11">
        <v>44634</v>
      </c>
      <c r="E52" s="11"/>
      <c r="F52" s="11"/>
      <c r="G52" s="1">
        <f t="shared" si="0"/>
        <v>-30</v>
      </c>
      <c r="H52" s="10">
        <f t="shared" si="1"/>
        <v>-3519</v>
      </c>
    </row>
    <row r="53" spans="1:8" x14ac:dyDescent="0.25">
      <c r="A53" s="17" t="s">
        <v>71</v>
      </c>
      <c r="B53" s="10">
        <v>8</v>
      </c>
      <c r="C53" s="11">
        <v>44664</v>
      </c>
      <c r="D53" s="11">
        <v>44634</v>
      </c>
      <c r="E53" s="11"/>
      <c r="F53" s="11"/>
      <c r="G53" s="1">
        <f t="shared" si="0"/>
        <v>-30</v>
      </c>
      <c r="H53" s="10">
        <f t="shared" si="1"/>
        <v>-240</v>
      </c>
    </row>
    <row r="54" spans="1:8" x14ac:dyDescent="0.25">
      <c r="A54" s="17" t="s">
        <v>72</v>
      </c>
      <c r="B54" s="10">
        <v>66</v>
      </c>
      <c r="C54" s="11">
        <v>44664</v>
      </c>
      <c r="D54" s="11">
        <v>44634</v>
      </c>
      <c r="E54" s="11"/>
      <c r="F54" s="11"/>
      <c r="G54" s="1">
        <f t="shared" si="0"/>
        <v>-30</v>
      </c>
      <c r="H54" s="10">
        <f t="shared" si="1"/>
        <v>-1980</v>
      </c>
    </row>
    <row r="55" spans="1:8" x14ac:dyDescent="0.25">
      <c r="A55" s="17" t="s">
        <v>73</v>
      </c>
      <c r="B55" s="10">
        <v>26.44</v>
      </c>
      <c r="C55" s="11">
        <v>44664</v>
      </c>
      <c r="D55" s="11">
        <v>44634</v>
      </c>
      <c r="E55" s="11"/>
      <c r="F55" s="11"/>
      <c r="G55" s="1">
        <f t="shared" si="0"/>
        <v>-30</v>
      </c>
      <c r="H55" s="10">
        <f t="shared" si="1"/>
        <v>-793.2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48381.58</v>
      </c>
      <c r="C1">
        <f>COUNTA(A4:A353)</f>
        <v>67</v>
      </c>
      <c r="G1" s="14">
        <f>IF(B1&lt;&gt;0,H1/B1,0)</f>
        <v>-24.577635331462925</v>
      </c>
      <c r="H1" s="13">
        <f>SUM(H4:H353)</f>
        <v>-1189104.83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74</v>
      </c>
      <c r="B4" s="10">
        <v>25</v>
      </c>
      <c r="C4" s="11">
        <v>44701</v>
      </c>
      <c r="D4" s="11">
        <v>44673</v>
      </c>
      <c r="E4" s="11"/>
      <c r="F4" s="11"/>
      <c r="G4" s="1">
        <f>D4-C4-(F4-E4)</f>
        <v>-28</v>
      </c>
      <c r="H4" s="10">
        <f>B4*G4</f>
        <v>-700</v>
      </c>
    </row>
    <row r="5" spans="1:8" x14ac:dyDescent="0.25">
      <c r="A5" s="17" t="s">
        <v>75</v>
      </c>
      <c r="B5" s="10">
        <v>600</v>
      </c>
      <c r="C5" s="11">
        <v>44667</v>
      </c>
      <c r="D5" s="11">
        <v>44673</v>
      </c>
      <c r="E5" s="11"/>
      <c r="F5" s="11"/>
      <c r="G5" s="1">
        <f t="shared" ref="G5:G68" si="0">D5-C5-(F5-E5)</f>
        <v>6</v>
      </c>
      <c r="H5" s="10">
        <f t="shared" ref="H5:H68" si="1">B5*G5</f>
        <v>3600</v>
      </c>
    </row>
    <row r="6" spans="1:8" x14ac:dyDescent="0.25">
      <c r="A6" s="17" t="s">
        <v>76</v>
      </c>
      <c r="B6" s="10">
        <v>52.48</v>
      </c>
      <c r="C6" s="11">
        <v>44681</v>
      </c>
      <c r="D6" s="11">
        <v>44673</v>
      </c>
      <c r="E6" s="11"/>
      <c r="F6" s="11"/>
      <c r="G6" s="1">
        <f t="shared" si="0"/>
        <v>-8</v>
      </c>
      <c r="H6" s="10">
        <f t="shared" si="1"/>
        <v>-419.84</v>
      </c>
    </row>
    <row r="7" spans="1:8" x14ac:dyDescent="0.25">
      <c r="A7" s="17" t="s">
        <v>77</v>
      </c>
      <c r="B7" s="10">
        <v>501.94</v>
      </c>
      <c r="C7" s="11">
        <v>44681</v>
      </c>
      <c r="D7" s="11">
        <v>44673</v>
      </c>
      <c r="E7" s="11"/>
      <c r="F7" s="11"/>
      <c r="G7" s="1">
        <f t="shared" si="0"/>
        <v>-8</v>
      </c>
      <c r="H7" s="10">
        <f t="shared" si="1"/>
        <v>-4015.52</v>
      </c>
    </row>
    <row r="8" spans="1:8" x14ac:dyDescent="0.25">
      <c r="A8" s="17" t="s">
        <v>78</v>
      </c>
      <c r="B8" s="10">
        <v>321.06</v>
      </c>
      <c r="C8" s="11">
        <v>44686</v>
      </c>
      <c r="D8" s="11">
        <v>44673</v>
      </c>
      <c r="E8" s="11"/>
      <c r="F8" s="11"/>
      <c r="G8" s="1">
        <f t="shared" si="0"/>
        <v>-13</v>
      </c>
      <c r="H8" s="10">
        <f t="shared" si="1"/>
        <v>-4173.78</v>
      </c>
    </row>
    <row r="9" spans="1:8" x14ac:dyDescent="0.25">
      <c r="A9" s="17" t="s">
        <v>79</v>
      </c>
      <c r="B9" s="10">
        <v>1800</v>
      </c>
      <c r="C9" s="11">
        <v>44701</v>
      </c>
      <c r="D9" s="11">
        <v>44673</v>
      </c>
      <c r="E9" s="11"/>
      <c r="F9" s="11"/>
      <c r="G9" s="1">
        <f t="shared" si="0"/>
        <v>-28</v>
      </c>
      <c r="H9" s="10">
        <f t="shared" si="1"/>
        <v>-50400</v>
      </c>
    </row>
    <row r="10" spans="1:8" x14ac:dyDescent="0.25">
      <c r="A10" s="17" t="s">
        <v>80</v>
      </c>
      <c r="B10" s="10">
        <v>387.67</v>
      </c>
      <c r="C10" s="11">
        <v>44701</v>
      </c>
      <c r="D10" s="11">
        <v>44673</v>
      </c>
      <c r="E10" s="11"/>
      <c r="F10" s="11"/>
      <c r="G10" s="1">
        <f t="shared" si="0"/>
        <v>-28</v>
      </c>
      <c r="H10" s="10">
        <f t="shared" si="1"/>
        <v>-10854.76</v>
      </c>
    </row>
    <row r="11" spans="1:8" x14ac:dyDescent="0.25">
      <c r="A11" s="17" t="s">
        <v>81</v>
      </c>
      <c r="B11" s="10">
        <v>44.72</v>
      </c>
      <c r="C11" s="11">
        <v>44701</v>
      </c>
      <c r="D11" s="11">
        <v>44673</v>
      </c>
      <c r="E11" s="11"/>
      <c r="F11" s="11"/>
      <c r="G11" s="1">
        <f t="shared" si="0"/>
        <v>-28</v>
      </c>
      <c r="H11" s="10">
        <f t="shared" si="1"/>
        <v>-1252.1599999999999</v>
      </c>
    </row>
    <row r="12" spans="1:8" x14ac:dyDescent="0.25">
      <c r="A12" s="17" t="s">
        <v>82</v>
      </c>
      <c r="B12" s="10">
        <v>97.59</v>
      </c>
      <c r="C12" s="11">
        <v>44701</v>
      </c>
      <c r="D12" s="11">
        <v>44673</v>
      </c>
      <c r="E12" s="11"/>
      <c r="F12" s="11"/>
      <c r="G12" s="1">
        <f t="shared" si="0"/>
        <v>-28</v>
      </c>
      <c r="H12" s="10">
        <f t="shared" si="1"/>
        <v>-2732.52</v>
      </c>
    </row>
    <row r="13" spans="1:8" x14ac:dyDescent="0.25">
      <c r="A13" s="17" t="s">
        <v>83</v>
      </c>
      <c r="B13" s="10">
        <v>1053.25</v>
      </c>
      <c r="C13" s="11">
        <v>44701</v>
      </c>
      <c r="D13" s="11">
        <v>44673</v>
      </c>
      <c r="E13" s="11"/>
      <c r="F13" s="11"/>
      <c r="G13" s="1">
        <f t="shared" si="0"/>
        <v>-28</v>
      </c>
      <c r="H13" s="10">
        <f t="shared" si="1"/>
        <v>-29491</v>
      </c>
    </row>
    <row r="14" spans="1:8" x14ac:dyDescent="0.25">
      <c r="A14" s="17" t="s">
        <v>84</v>
      </c>
      <c r="B14" s="10">
        <v>140</v>
      </c>
      <c r="C14" s="11">
        <v>44701</v>
      </c>
      <c r="D14" s="11">
        <v>44673</v>
      </c>
      <c r="E14" s="11"/>
      <c r="F14" s="11"/>
      <c r="G14" s="1">
        <f t="shared" si="0"/>
        <v>-28</v>
      </c>
      <c r="H14" s="10">
        <f t="shared" si="1"/>
        <v>-3920</v>
      </c>
    </row>
    <row r="15" spans="1:8" x14ac:dyDescent="0.25">
      <c r="A15" s="17" t="s">
        <v>85</v>
      </c>
      <c r="B15" s="10">
        <v>450.25</v>
      </c>
      <c r="C15" s="11">
        <v>44701</v>
      </c>
      <c r="D15" s="11">
        <v>44673</v>
      </c>
      <c r="E15" s="11"/>
      <c r="F15" s="11"/>
      <c r="G15" s="1">
        <f t="shared" si="0"/>
        <v>-28</v>
      </c>
      <c r="H15" s="10">
        <f t="shared" si="1"/>
        <v>-12607</v>
      </c>
    </row>
    <row r="16" spans="1:8" x14ac:dyDescent="0.25">
      <c r="A16" s="17" t="s">
        <v>86</v>
      </c>
      <c r="B16" s="10">
        <v>4.95</v>
      </c>
      <c r="C16" s="11">
        <v>44701</v>
      </c>
      <c r="D16" s="11">
        <v>44673</v>
      </c>
      <c r="E16" s="11"/>
      <c r="F16" s="11"/>
      <c r="G16" s="1">
        <f t="shared" si="0"/>
        <v>-28</v>
      </c>
      <c r="H16" s="10">
        <f t="shared" si="1"/>
        <v>-138.6</v>
      </c>
    </row>
    <row r="17" spans="1:8" x14ac:dyDescent="0.25">
      <c r="A17" s="17" t="s">
        <v>87</v>
      </c>
      <c r="B17" s="10">
        <v>135</v>
      </c>
      <c r="C17" s="11">
        <v>44701</v>
      </c>
      <c r="D17" s="11">
        <v>44673</v>
      </c>
      <c r="E17" s="11"/>
      <c r="F17" s="11"/>
      <c r="G17" s="1">
        <f t="shared" si="0"/>
        <v>-28</v>
      </c>
      <c r="H17" s="10">
        <f t="shared" si="1"/>
        <v>-3780</v>
      </c>
    </row>
    <row r="18" spans="1:8" x14ac:dyDescent="0.25">
      <c r="A18" s="17" t="s">
        <v>88</v>
      </c>
      <c r="B18" s="10">
        <v>368.55</v>
      </c>
      <c r="C18" s="11">
        <v>44702</v>
      </c>
      <c r="D18" s="11">
        <v>44673</v>
      </c>
      <c r="E18" s="11"/>
      <c r="F18" s="11"/>
      <c r="G18" s="1">
        <f t="shared" si="0"/>
        <v>-29</v>
      </c>
      <c r="H18" s="10">
        <f t="shared" si="1"/>
        <v>-10687.95</v>
      </c>
    </row>
    <row r="19" spans="1:8" x14ac:dyDescent="0.25">
      <c r="A19" s="17" t="s">
        <v>89</v>
      </c>
      <c r="B19" s="10">
        <v>1539.2</v>
      </c>
      <c r="C19" s="11">
        <v>44667</v>
      </c>
      <c r="D19" s="11">
        <v>44673</v>
      </c>
      <c r="E19" s="11"/>
      <c r="F19" s="11"/>
      <c r="G19" s="1">
        <f t="shared" si="0"/>
        <v>6</v>
      </c>
      <c r="H19" s="10">
        <f t="shared" si="1"/>
        <v>9235.2000000000007</v>
      </c>
    </row>
    <row r="20" spans="1:8" x14ac:dyDescent="0.25">
      <c r="A20" s="17" t="s">
        <v>90</v>
      </c>
      <c r="B20" s="10">
        <v>18.989999999999998</v>
      </c>
      <c r="C20" s="11">
        <v>44710</v>
      </c>
      <c r="D20" s="11">
        <v>44693</v>
      </c>
      <c r="E20" s="11"/>
      <c r="F20" s="11"/>
      <c r="G20" s="1">
        <f t="shared" si="0"/>
        <v>-17</v>
      </c>
      <c r="H20" s="10">
        <f t="shared" si="1"/>
        <v>-322.83</v>
      </c>
    </row>
    <row r="21" spans="1:8" x14ac:dyDescent="0.25">
      <c r="A21" s="17" t="s">
        <v>91</v>
      </c>
      <c r="B21" s="10">
        <v>32.67</v>
      </c>
      <c r="C21" s="11">
        <v>44717</v>
      </c>
      <c r="D21" s="11">
        <v>44693</v>
      </c>
      <c r="E21" s="11"/>
      <c r="F21" s="11"/>
      <c r="G21" s="1">
        <f t="shared" si="0"/>
        <v>-24</v>
      </c>
      <c r="H21" s="10">
        <f t="shared" si="1"/>
        <v>-784.08</v>
      </c>
    </row>
    <row r="22" spans="1:8" x14ac:dyDescent="0.25">
      <c r="A22" s="17" t="s">
        <v>92</v>
      </c>
      <c r="B22" s="10">
        <v>535.70000000000005</v>
      </c>
      <c r="C22" s="11">
        <v>44717</v>
      </c>
      <c r="D22" s="11">
        <v>44693</v>
      </c>
      <c r="E22" s="11"/>
      <c r="F22" s="11"/>
      <c r="G22" s="1">
        <f t="shared" si="0"/>
        <v>-24</v>
      </c>
      <c r="H22" s="10">
        <f t="shared" si="1"/>
        <v>-12856.800000000001</v>
      </c>
    </row>
    <row r="23" spans="1:8" x14ac:dyDescent="0.25">
      <c r="A23" s="17" t="s">
        <v>93</v>
      </c>
      <c r="B23" s="10">
        <v>83.52</v>
      </c>
      <c r="C23" s="11">
        <v>44717</v>
      </c>
      <c r="D23" s="11">
        <v>44693</v>
      </c>
      <c r="E23" s="11"/>
      <c r="F23" s="11"/>
      <c r="G23" s="1">
        <f t="shared" si="0"/>
        <v>-24</v>
      </c>
      <c r="H23" s="10">
        <f t="shared" si="1"/>
        <v>-2004.48</v>
      </c>
    </row>
    <row r="24" spans="1:8" x14ac:dyDescent="0.25">
      <c r="A24" s="17" t="s">
        <v>94</v>
      </c>
      <c r="B24" s="10">
        <v>10.25</v>
      </c>
      <c r="C24" s="11">
        <v>44717</v>
      </c>
      <c r="D24" s="11">
        <v>44693</v>
      </c>
      <c r="E24" s="11"/>
      <c r="F24" s="11"/>
      <c r="G24" s="1">
        <f t="shared" si="0"/>
        <v>-24</v>
      </c>
      <c r="H24" s="10">
        <f t="shared" si="1"/>
        <v>-246</v>
      </c>
    </row>
    <row r="25" spans="1:8" x14ac:dyDescent="0.25">
      <c r="A25" s="17" t="s">
        <v>95</v>
      </c>
      <c r="B25" s="10">
        <v>1176</v>
      </c>
      <c r="C25" s="11">
        <v>44723</v>
      </c>
      <c r="D25" s="11">
        <v>44693</v>
      </c>
      <c r="E25" s="11"/>
      <c r="F25" s="11"/>
      <c r="G25" s="1">
        <f t="shared" si="0"/>
        <v>-30</v>
      </c>
      <c r="H25" s="10">
        <f t="shared" si="1"/>
        <v>-35280</v>
      </c>
    </row>
    <row r="26" spans="1:8" x14ac:dyDescent="0.25">
      <c r="A26" s="17" t="s">
        <v>96</v>
      </c>
      <c r="B26" s="10">
        <v>814.55</v>
      </c>
      <c r="C26" s="11">
        <v>44736</v>
      </c>
      <c r="D26" s="11">
        <v>44706</v>
      </c>
      <c r="E26" s="11"/>
      <c r="F26" s="11"/>
      <c r="G26" s="1">
        <f t="shared" si="0"/>
        <v>-30</v>
      </c>
      <c r="H26" s="10">
        <f t="shared" si="1"/>
        <v>-24436.5</v>
      </c>
    </row>
    <row r="27" spans="1:8" x14ac:dyDescent="0.25">
      <c r="A27" s="17" t="s">
        <v>97</v>
      </c>
      <c r="B27" s="10">
        <v>552</v>
      </c>
      <c r="C27" s="11">
        <v>44724</v>
      </c>
      <c r="D27" s="11">
        <v>44706</v>
      </c>
      <c r="E27" s="11"/>
      <c r="F27" s="11"/>
      <c r="G27" s="1">
        <f t="shared" si="0"/>
        <v>-18</v>
      </c>
      <c r="H27" s="10">
        <f t="shared" si="1"/>
        <v>-9936</v>
      </c>
    </row>
    <row r="28" spans="1:8" x14ac:dyDescent="0.25">
      <c r="A28" s="17" t="s">
        <v>98</v>
      </c>
      <c r="B28" s="10">
        <v>68</v>
      </c>
      <c r="C28" s="11">
        <v>44727</v>
      </c>
      <c r="D28" s="11">
        <v>44706</v>
      </c>
      <c r="E28" s="11"/>
      <c r="F28" s="11"/>
      <c r="G28" s="1">
        <f t="shared" si="0"/>
        <v>-21</v>
      </c>
      <c r="H28" s="10">
        <f t="shared" si="1"/>
        <v>-1428</v>
      </c>
    </row>
    <row r="29" spans="1:8" x14ac:dyDescent="0.25">
      <c r="A29" s="17" t="s">
        <v>99</v>
      </c>
      <c r="B29" s="10">
        <v>512.70000000000005</v>
      </c>
      <c r="C29" s="11">
        <v>44738</v>
      </c>
      <c r="D29" s="11">
        <v>44708</v>
      </c>
      <c r="E29" s="11"/>
      <c r="F29" s="11"/>
      <c r="G29" s="1">
        <f t="shared" si="0"/>
        <v>-30</v>
      </c>
      <c r="H29" s="10">
        <f t="shared" si="1"/>
        <v>-15381.000000000002</v>
      </c>
    </row>
    <row r="30" spans="1:8" x14ac:dyDescent="0.25">
      <c r="A30" s="17" t="s">
        <v>100</v>
      </c>
      <c r="B30" s="10">
        <v>272.73</v>
      </c>
      <c r="C30" s="11">
        <v>44735</v>
      </c>
      <c r="D30" s="11">
        <v>44708</v>
      </c>
      <c r="E30" s="11"/>
      <c r="F30" s="11"/>
      <c r="G30" s="1">
        <f t="shared" si="0"/>
        <v>-27</v>
      </c>
      <c r="H30" s="10">
        <f t="shared" si="1"/>
        <v>-7363.7100000000009</v>
      </c>
    </row>
    <row r="31" spans="1:8" x14ac:dyDescent="0.25">
      <c r="A31" s="17" t="s">
        <v>101</v>
      </c>
      <c r="B31" s="10">
        <v>272.73</v>
      </c>
      <c r="C31" s="11">
        <v>44735</v>
      </c>
      <c r="D31" s="11">
        <v>44708</v>
      </c>
      <c r="E31" s="11"/>
      <c r="F31" s="11"/>
      <c r="G31" s="1">
        <f t="shared" si="0"/>
        <v>-27</v>
      </c>
      <c r="H31" s="10">
        <f t="shared" si="1"/>
        <v>-7363.7100000000009</v>
      </c>
    </row>
    <row r="32" spans="1:8" x14ac:dyDescent="0.25">
      <c r="A32" s="17" t="s">
        <v>102</v>
      </c>
      <c r="B32" s="10">
        <v>47.73</v>
      </c>
      <c r="C32" s="11">
        <v>44735</v>
      </c>
      <c r="D32" s="11">
        <v>44708</v>
      </c>
      <c r="E32" s="11"/>
      <c r="F32" s="11"/>
      <c r="G32" s="1">
        <f t="shared" si="0"/>
        <v>-27</v>
      </c>
      <c r="H32" s="10">
        <f t="shared" si="1"/>
        <v>-1288.7099999999998</v>
      </c>
    </row>
    <row r="33" spans="1:8" x14ac:dyDescent="0.25">
      <c r="A33" s="17" t="s">
        <v>103</v>
      </c>
      <c r="B33" s="10">
        <v>56.82</v>
      </c>
      <c r="C33" s="11">
        <v>44735</v>
      </c>
      <c r="D33" s="11">
        <v>44708</v>
      </c>
      <c r="E33" s="11"/>
      <c r="F33" s="11"/>
      <c r="G33" s="1">
        <f t="shared" si="0"/>
        <v>-27</v>
      </c>
      <c r="H33" s="10">
        <f t="shared" si="1"/>
        <v>-1534.14</v>
      </c>
    </row>
    <row r="34" spans="1:8" x14ac:dyDescent="0.25">
      <c r="A34" s="17" t="s">
        <v>104</v>
      </c>
      <c r="B34" s="10">
        <v>50</v>
      </c>
      <c r="C34" s="11">
        <v>44735</v>
      </c>
      <c r="D34" s="11">
        <v>44708</v>
      </c>
      <c r="E34" s="11"/>
      <c r="F34" s="11"/>
      <c r="G34" s="1">
        <f t="shared" si="0"/>
        <v>-27</v>
      </c>
      <c r="H34" s="10">
        <f t="shared" si="1"/>
        <v>-1350</v>
      </c>
    </row>
    <row r="35" spans="1:8" x14ac:dyDescent="0.25">
      <c r="A35" s="17" t="s">
        <v>105</v>
      </c>
      <c r="B35" s="10">
        <v>45.45</v>
      </c>
      <c r="C35" s="11">
        <v>44735</v>
      </c>
      <c r="D35" s="11">
        <v>44708</v>
      </c>
      <c r="E35" s="11"/>
      <c r="F35" s="11"/>
      <c r="G35" s="1">
        <f t="shared" si="0"/>
        <v>-27</v>
      </c>
      <c r="H35" s="10">
        <f t="shared" si="1"/>
        <v>-1227.1500000000001</v>
      </c>
    </row>
    <row r="36" spans="1:8" x14ac:dyDescent="0.25">
      <c r="A36" s="17" t="s">
        <v>106</v>
      </c>
      <c r="B36" s="10">
        <v>24.27</v>
      </c>
      <c r="C36" s="11">
        <v>44728</v>
      </c>
      <c r="D36" s="11">
        <v>44708</v>
      </c>
      <c r="E36" s="11"/>
      <c r="F36" s="11"/>
      <c r="G36" s="1">
        <f t="shared" si="0"/>
        <v>-20</v>
      </c>
      <c r="H36" s="10">
        <f t="shared" si="1"/>
        <v>-485.4</v>
      </c>
    </row>
    <row r="37" spans="1:8" x14ac:dyDescent="0.25">
      <c r="A37" s="17" t="s">
        <v>107</v>
      </c>
      <c r="B37" s="10">
        <v>111</v>
      </c>
      <c r="C37" s="11">
        <v>44728</v>
      </c>
      <c r="D37" s="11">
        <v>44708</v>
      </c>
      <c r="E37" s="11"/>
      <c r="F37" s="11"/>
      <c r="G37" s="1">
        <f t="shared" si="0"/>
        <v>-20</v>
      </c>
      <c r="H37" s="10">
        <f t="shared" si="1"/>
        <v>-2220</v>
      </c>
    </row>
    <row r="38" spans="1:8" x14ac:dyDescent="0.25">
      <c r="A38" s="17" t="s">
        <v>108</v>
      </c>
      <c r="B38" s="10">
        <v>398.5</v>
      </c>
      <c r="C38" s="11">
        <v>44724</v>
      </c>
      <c r="D38" s="11">
        <v>44708</v>
      </c>
      <c r="E38" s="11"/>
      <c r="F38" s="11"/>
      <c r="G38" s="1">
        <f t="shared" si="0"/>
        <v>-16</v>
      </c>
      <c r="H38" s="10">
        <f t="shared" si="1"/>
        <v>-6376</v>
      </c>
    </row>
    <row r="39" spans="1:8" x14ac:dyDescent="0.25">
      <c r="A39" s="17" t="s">
        <v>109</v>
      </c>
      <c r="B39" s="10">
        <v>24.26</v>
      </c>
      <c r="C39" s="11">
        <v>44728</v>
      </c>
      <c r="D39" s="11">
        <v>44708</v>
      </c>
      <c r="E39" s="11"/>
      <c r="F39" s="11"/>
      <c r="G39" s="1">
        <f t="shared" si="0"/>
        <v>-20</v>
      </c>
      <c r="H39" s="10">
        <f t="shared" si="1"/>
        <v>-485.20000000000005</v>
      </c>
    </row>
    <row r="40" spans="1:8" x14ac:dyDescent="0.25">
      <c r="A40" s="17" t="s">
        <v>110</v>
      </c>
      <c r="B40" s="10">
        <v>8</v>
      </c>
      <c r="C40" s="11">
        <v>44728</v>
      </c>
      <c r="D40" s="11">
        <v>44708</v>
      </c>
      <c r="E40" s="11"/>
      <c r="F40" s="11"/>
      <c r="G40" s="1">
        <f t="shared" si="0"/>
        <v>-20</v>
      </c>
      <c r="H40" s="10">
        <f t="shared" si="1"/>
        <v>-160</v>
      </c>
    </row>
    <row r="41" spans="1:8" x14ac:dyDescent="0.25">
      <c r="A41" s="17" t="s">
        <v>111</v>
      </c>
      <c r="B41" s="10">
        <v>8</v>
      </c>
      <c r="C41" s="11">
        <v>44728</v>
      </c>
      <c r="D41" s="11">
        <v>44708</v>
      </c>
      <c r="E41" s="11"/>
      <c r="F41" s="11"/>
      <c r="G41" s="1">
        <f t="shared" si="0"/>
        <v>-20</v>
      </c>
      <c r="H41" s="10">
        <f t="shared" si="1"/>
        <v>-160</v>
      </c>
    </row>
    <row r="42" spans="1:8" x14ac:dyDescent="0.25">
      <c r="A42" s="17" t="s">
        <v>112</v>
      </c>
      <c r="B42" s="10">
        <v>8</v>
      </c>
      <c r="C42" s="11">
        <v>44728</v>
      </c>
      <c r="D42" s="11">
        <v>44708</v>
      </c>
      <c r="E42" s="11"/>
      <c r="F42" s="11"/>
      <c r="G42" s="1">
        <f t="shared" si="0"/>
        <v>-20</v>
      </c>
      <c r="H42" s="10">
        <f t="shared" si="1"/>
        <v>-160</v>
      </c>
    </row>
    <row r="43" spans="1:8" x14ac:dyDescent="0.25">
      <c r="A43" s="17" t="s">
        <v>113</v>
      </c>
      <c r="B43" s="10">
        <v>66</v>
      </c>
      <c r="C43" s="11">
        <v>44728</v>
      </c>
      <c r="D43" s="11">
        <v>44708</v>
      </c>
      <c r="E43" s="11"/>
      <c r="F43" s="11"/>
      <c r="G43" s="1">
        <f t="shared" si="0"/>
        <v>-20</v>
      </c>
      <c r="H43" s="10">
        <f t="shared" si="1"/>
        <v>-1320</v>
      </c>
    </row>
    <row r="44" spans="1:8" x14ac:dyDescent="0.25">
      <c r="A44" s="17" t="s">
        <v>114</v>
      </c>
      <c r="B44" s="10">
        <v>26.28</v>
      </c>
      <c r="C44" s="11">
        <v>44728</v>
      </c>
      <c r="D44" s="11">
        <v>44708</v>
      </c>
      <c r="E44" s="11"/>
      <c r="F44" s="11"/>
      <c r="G44" s="1">
        <f t="shared" si="0"/>
        <v>-20</v>
      </c>
      <c r="H44" s="10">
        <f t="shared" si="1"/>
        <v>-525.6</v>
      </c>
    </row>
    <row r="45" spans="1:8" x14ac:dyDescent="0.25">
      <c r="A45" s="17" t="s">
        <v>115</v>
      </c>
      <c r="B45" s="10">
        <v>345</v>
      </c>
      <c r="C45" s="11">
        <v>44749</v>
      </c>
      <c r="D45" s="11">
        <v>44721</v>
      </c>
      <c r="E45" s="11"/>
      <c r="F45" s="11"/>
      <c r="G45" s="1">
        <f t="shared" si="0"/>
        <v>-28</v>
      </c>
      <c r="H45" s="10">
        <f t="shared" si="1"/>
        <v>-9660</v>
      </c>
    </row>
    <row r="46" spans="1:8" x14ac:dyDescent="0.25">
      <c r="A46" s="17" t="s">
        <v>116</v>
      </c>
      <c r="B46" s="10">
        <v>257.60000000000002</v>
      </c>
      <c r="C46" s="11">
        <v>44742</v>
      </c>
      <c r="D46" s="11">
        <v>44721</v>
      </c>
      <c r="E46" s="11"/>
      <c r="F46" s="11"/>
      <c r="G46" s="1">
        <f t="shared" si="0"/>
        <v>-21</v>
      </c>
      <c r="H46" s="10">
        <f t="shared" si="1"/>
        <v>-5409.6</v>
      </c>
    </row>
    <row r="47" spans="1:8" x14ac:dyDescent="0.25">
      <c r="A47" s="17" t="s">
        <v>117</v>
      </c>
      <c r="B47" s="10">
        <v>8.9</v>
      </c>
      <c r="C47" s="11">
        <v>44745</v>
      </c>
      <c r="D47" s="11">
        <v>44721</v>
      </c>
      <c r="E47" s="11"/>
      <c r="F47" s="11"/>
      <c r="G47" s="1">
        <f t="shared" si="0"/>
        <v>-24</v>
      </c>
      <c r="H47" s="10">
        <f t="shared" si="1"/>
        <v>-213.60000000000002</v>
      </c>
    </row>
    <row r="48" spans="1:8" x14ac:dyDescent="0.25">
      <c r="A48" s="17" t="s">
        <v>118</v>
      </c>
      <c r="B48" s="10">
        <v>19.79</v>
      </c>
      <c r="C48" s="11">
        <v>44742</v>
      </c>
      <c r="D48" s="11">
        <v>44721</v>
      </c>
      <c r="E48" s="11"/>
      <c r="F48" s="11"/>
      <c r="G48" s="1">
        <f t="shared" si="0"/>
        <v>-21</v>
      </c>
      <c r="H48" s="10">
        <f t="shared" si="1"/>
        <v>-415.59</v>
      </c>
    </row>
    <row r="49" spans="1:8" x14ac:dyDescent="0.25">
      <c r="A49" s="17" t="s">
        <v>119</v>
      </c>
      <c r="B49" s="10">
        <v>151.12</v>
      </c>
      <c r="C49" s="11">
        <v>44742</v>
      </c>
      <c r="D49" s="11">
        <v>44721</v>
      </c>
      <c r="E49" s="11"/>
      <c r="F49" s="11"/>
      <c r="G49" s="1">
        <f t="shared" si="0"/>
        <v>-21</v>
      </c>
      <c r="H49" s="10">
        <f t="shared" si="1"/>
        <v>-3173.52</v>
      </c>
    </row>
    <row r="50" spans="1:8" x14ac:dyDescent="0.25">
      <c r="A50" s="17" t="s">
        <v>120</v>
      </c>
      <c r="B50" s="10">
        <v>624.14</v>
      </c>
      <c r="C50" s="11">
        <v>44749</v>
      </c>
      <c r="D50" s="11">
        <v>44721</v>
      </c>
      <c r="E50" s="11"/>
      <c r="F50" s="11"/>
      <c r="G50" s="1">
        <f t="shared" si="0"/>
        <v>-28</v>
      </c>
      <c r="H50" s="10">
        <f t="shared" si="1"/>
        <v>-17475.919999999998</v>
      </c>
    </row>
    <row r="51" spans="1:8" x14ac:dyDescent="0.25">
      <c r="A51" s="17" t="s">
        <v>121</v>
      </c>
      <c r="B51" s="10">
        <v>299</v>
      </c>
      <c r="C51" s="11">
        <v>44749</v>
      </c>
      <c r="D51" s="11">
        <v>44721</v>
      </c>
      <c r="E51" s="11"/>
      <c r="F51" s="11"/>
      <c r="G51" s="1">
        <f t="shared" si="0"/>
        <v>-28</v>
      </c>
      <c r="H51" s="10">
        <f t="shared" si="1"/>
        <v>-8372</v>
      </c>
    </row>
    <row r="52" spans="1:8" x14ac:dyDescent="0.25">
      <c r="A52" s="17" t="s">
        <v>122</v>
      </c>
      <c r="B52" s="10">
        <v>436.5</v>
      </c>
      <c r="C52" s="11">
        <v>44749</v>
      </c>
      <c r="D52" s="11">
        <v>44721</v>
      </c>
      <c r="E52" s="11"/>
      <c r="F52" s="11"/>
      <c r="G52" s="1">
        <f t="shared" si="0"/>
        <v>-28</v>
      </c>
      <c r="H52" s="10">
        <f t="shared" si="1"/>
        <v>-12222</v>
      </c>
    </row>
    <row r="53" spans="1:8" x14ac:dyDescent="0.25">
      <c r="A53" s="17" t="s">
        <v>123</v>
      </c>
      <c r="B53" s="10">
        <v>5255</v>
      </c>
      <c r="C53" s="11">
        <v>44748</v>
      </c>
      <c r="D53" s="11">
        <v>44729</v>
      </c>
      <c r="E53" s="11"/>
      <c r="F53" s="11"/>
      <c r="G53" s="1">
        <f t="shared" si="0"/>
        <v>-19</v>
      </c>
      <c r="H53" s="10">
        <f t="shared" si="1"/>
        <v>-99845</v>
      </c>
    </row>
    <row r="54" spans="1:8" x14ac:dyDescent="0.25">
      <c r="A54" s="17" t="s">
        <v>123</v>
      </c>
      <c r="B54" s="10">
        <v>-2</v>
      </c>
      <c r="C54" s="11">
        <v>44748</v>
      </c>
      <c r="D54" s="11">
        <v>44729</v>
      </c>
      <c r="E54" s="11"/>
      <c r="F54" s="11"/>
      <c r="G54" s="1">
        <f t="shared" si="0"/>
        <v>-19</v>
      </c>
      <c r="H54" s="10">
        <f t="shared" si="1"/>
        <v>38</v>
      </c>
    </row>
    <row r="55" spans="1:8" x14ac:dyDescent="0.25">
      <c r="A55" s="17" t="s">
        <v>124</v>
      </c>
      <c r="B55" s="10">
        <v>5508</v>
      </c>
      <c r="C55" s="11">
        <v>44756</v>
      </c>
      <c r="D55" s="11">
        <v>44729</v>
      </c>
      <c r="E55" s="11"/>
      <c r="F55" s="11"/>
      <c r="G55" s="1">
        <f t="shared" si="0"/>
        <v>-27</v>
      </c>
      <c r="H55" s="10">
        <f t="shared" si="1"/>
        <v>-148716</v>
      </c>
    </row>
    <row r="56" spans="1:8" x14ac:dyDescent="0.25">
      <c r="A56" s="17" t="s">
        <v>125</v>
      </c>
      <c r="B56" s="10">
        <v>533</v>
      </c>
      <c r="C56" s="11">
        <v>44756</v>
      </c>
      <c r="D56" s="11">
        <v>44729</v>
      </c>
      <c r="E56" s="11"/>
      <c r="F56" s="11"/>
      <c r="G56" s="1">
        <f t="shared" si="0"/>
        <v>-27</v>
      </c>
      <c r="H56" s="10">
        <f t="shared" si="1"/>
        <v>-14391</v>
      </c>
    </row>
    <row r="57" spans="1:8" x14ac:dyDescent="0.25">
      <c r="A57" s="17" t="s">
        <v>126</v>
      </c>
      <c r="B57" s="10">
        <v>145.33000000000001</v>
      </c>
      <c r="C57" s="11">
        <v>44752</v>
      </c>
      <c r="D57" s="11">
        <v>44729</v>
      </c>
      <c r="E57" s="11"/>
      <c r="F57" s="11"/>
      <c r="G57" s="1">
        <f t="shared" si="0"/>
        <v>-23</v>
      </c>
      <c r="H57" s="10">
        <f t="shared" si="1"/>
        <v>-3342.59</v>
      </c>
    </row>
    <row r="58" spans="1:8" x14ac:dyDescent="0.25">
      <c r="A58" s="17" t="s">
        <v>127</v>
      </c>
      <c r="B58" s="10">
        <v>648.83000000000004</v>
      </c>
      <c r="C58" s="11">
        <v>44752</v>
      </c>
      <c r="D58" s="11">
        <v>44729</v>
      </c>
      <c r="E58" s="11"/>
      <c r="F58" s="11"/>
      <c r="G58" s="1">
        <f t="shared" si="0"/>
        <v>-23</v>
      </c>
      <c r="H58" s="10">
        <f t="shared" si="1"/>
        <v>-14923.09</v>
      </c>
    </row>
    <row r="59" spans="1:8" x14ac:dyDescent="0.25">
      <c r="A59" s="17" t="s">
        <v>128</v>
      </c>
      <c r="B59" s="10">
        <v>47.73</v>
      </c>
      <c r="C59" s="11">
        <v>44759</v>
      </c>
      <c r="D59" s="11">
        <v>44729</v>
      </c>
      <c r="E59" s="11"/>
      <c r="F59" s="11"/>
      <c r="G59" s="1">
        <f t="shared" si="0"/>
        <v>-30</v>
      </c>
      <c r="H59" s="10">
        <f t="shared" si="1"/>
        <v>-1431.8999999999999</v>
      </c>
    </row>
    <row r="60" spans="1:8" x14ac:dyDescent="0.25">
      <c r="A60" s="17" t="s">
        <v>129</v>
      </c>
      <c r="B60" s="10">
        <v>768.36</v>
      </c>
      <c r="C60" s="11">
        <v>44759</v>
      </c>
      <c r="D60" s="11">
        <v>44729</v>
      </c>
      <c r="E60" s="11"/>
      <c r="F60" s="11"/>
      <c r="G60" s="1">
        <f t="shared" si="0"/>
        <v>-30</v>
      </c>
      <c r="H60" s="10">
        <f t="shared" si="1"/>
        <v>-23050.799999999999</v>
      </c>
    </row>
    <row r="61" spans="1:8" x14ac:dyDescent="0.25">
      <c r="A61" s="17" t="s">
        <v>130</v>
      </c>
      <c r="B61" s="10">
        <v>403.64</v>
      </c>
      <c r="C61" s="11">
        <v>44759</v>
      </c>
      <c r="D61" s="11">
        <v>44729</v>
      </c>
      <c r="E61" s="11"/>
      <c r="F61" s="11"/>
      <c r="G61" s="1">
        <f t="shared" si="0"/>
        <v>-30</v>
      </c>
      <c r="H61" s="10">
        <f t="shared" si="1"/>
        <v>-12109.199999999999</v>
      </c>
    </row>
    <row r="62" spans="1:8" x14ac:dyDescent="0.25">
      <c r="A62" s="17" t="s">
        <v>131</v>
      </c>
      <c r="B62" s="10">
        <v>672.73</v>
      </c>
      <c r="C62" s="11">
        <v>44759</v>
      </c>
      <c r="D62" s="11">
        <v>44729</v>
      </c>
      <c r="E62" s="11"/>
      <c r="F62" s="11"/>
      <c r="G62" s="1">
        <f t="shared" si="0"/>
        <v>-30</v>
      </c>
      <c r="H62" s="10">
        <f t="shared" si="1"/>
        <v>-20181.900000000001</v>
      </c>
    </row>
    <row r="63" spans="1:8" x14ac:dyDescent="0.25">
      <c r="A63" s="17" t="s">
        <v>132</v>
      </c>
      <c r="B63" s="10">
        <v>54.54</v>
      </c>
      <c r="C63" s="11">
        <v>44759</v>
      </c>
      <c r="D63" s="11">
        <v>44729</v>
      </c>
      <c r="E63" s="11"/>
      <c r="F63" s="11"/>
      <c r="G63" s="1">
        <f t="shared" si="0"/>
        <v>-30</v>
      </c>
      <c r="H63" s="10">
        <f t="shared" si="1"/>
        <v>-1636.2</v>
      </c>
    </row>
    <row r="64" spans="1:8" x14ac:dyDescent="0.25">
      <c r="A64" s="17" t="s">
        <v>133</v>
      </c>
      <c r="B64" s="10">
        <v>490.91</v>
      </c>
      <c r="C64" s="11">
        <v>44763</v>
      </c>
      <c r="D64" s="11">
        <v>44741</v>
      </c>
      <c r="E64" s="11"/>
      <c r="F64" s="11"/>
      <c r="G64" s="1">
        <f t="shared" si="0"/>
        <v>-22</v>
      </c>
      <c r="H64" s="10">
        <f t="shared" si="1"/>
        <v>-10800.02</v>
      </c>
    </row>
    <row r="65" spans="1:8" x14ac:dyDescent="0.25">
      <c r="A65" s="17" t="s">
        <v>134</v>
      </c>
      <c r="B65" s="10">
        <v>106.82</v>
      </c>
      <c r="C65" s="11">
        <v>44763</v>
      </c>
      <c r="D65" s="11">
        <v>44741</v>
      </c>
      <c r="E65" s="11"/>
      <c r="F65" s="11"/>
      <c r="G65" s="1">
        <f t="shared" si="0"/>
        <v>-22</v>
      </c>
      <c r="H65" s="10">
        <f t="shared" si="1"/>
        <v>-2350.04</v>
      </c>
    </row>
    <row r="66" spans="1:8" x14ac:dyDescent="0.25">
      <c r="A66" s="17" t="s">
        <v>135</v>
      </c>
      <c r="B66" s="10">
        <v>927.27</v>
      </c>
      <c r="C66" s="11">
        <v>44763</v>
      </c>
      <c r="D66" s="11">
        <v>44741</v>
      </c>
      <c r="E66" s="11"/>
      <c r="F66" s="11"/>
      <c r="G66" s="1">
        <f t="shared" si="0"/>
        <v>-22</v>
      </c>
      <c r="H66" s="10">
        <f t="shared" si="1"/>
        <v>-20399.939999999999</v>
      </c>
    </row>
    <row r="67" spans="1:8" x14ac:dyDescent="0.25">
      <c r="A67" s="17" t="s">
        <v>136</v>
      </c>
      <c r="B67" s="10">
        <v>25</v>
      </c>
      <c r="C67" s="11">
        <v>44763</v>
      </c>
      <c r="D67" s="11">
        <v>44741</v>
      </c>
      <c r="E67" s="11"/>
      <c r="F67" s="11"/>
      <c r="G67" s="1">
        <f t="shared" si="0"/>
        <v>-22</v>
      </c>
      <c r="H67" s="10">
        <f t="shared" si="1"/>
        <v>-550</v>
      </c>
    </row>
    <row r="68" spans="1:8" x14ac:dyDescent="0.25">
      <c r="A68" s="17" t="s">
        <v>137</v>
      </c>
      <c r="B68" s="10">
        <v>950</v>
      </c>
      <c r="C68" s="11">
        <v>44769</v>
      </c>
      <c r="D68" s="11">
        <v>44741</v>
      </c>
      <c r="E68" s="11"/>
      <c r="F68" s="11"/>
      <c r="G68" s="1">
        <f t="shared" si="0"/>
        <v>-28</v>
      </c>
      <c r="H68" s="10">
        <f t="shared" si="1"/>
        <v>-26600</v>
      </c>
    </row>
    <row r="69" spans="1:8" x14ac:dyDescent="0.25">
      <c r="A69" s="17" t="s">
        <v>138</v>
      </c>
      <c r="B69" s="10">
        <v>4106.5600000000004</v>
      </c>
      <c r="C69" s="11">
        <v>44769</v>
      </c>
      <c r="D69" s="11">
        <v>44741</v>
      </c>
      <c r="E69" s="11"/>
      <c r="F69" s="11"/>
      <c r="G69" s="1">
        <f t="shared" ref="G69:G132" si="2">D69-C69-(F69-E69)</f>
        <v>-28</v>
      </c>
      <c r="H69" s="10">
        <f t="shared" ref="H69:H132" si="3">B69*G69</f>
        <v>-114983.68000000001</v>
      </c>
    </row>
    <row r="70" spans="1:8" x14ac:dyDescent="0.25">
      <c r="A70" s="17" t="s">
        <v>139</v>
      </c>
      <c r="B70" s="10">
        <v>12852</v>
      </c>
      <c r="C70" s="11">
        <v>44769</v>
      </c>
      <c r="D70" s="11">
        <v>44741</v>
      </c>
      <c r="E70" s="11"/>
      <c r="F70" s="11"/>
      <c r="G70" s="1">
        <f t="shared" si="2"/>
        <v>-28</v>
      </c>
      <c r="H70" s="10">
        <f t="shared" si="3"/>
        <v>-359856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5658.6</v>
      </c>
      <c r="C1">
        <f>COUNTA(A4:A353)</f>
        <v>22</v>
      </c>
      <c r="G1" s="14">
        <f>IF(B1&lt;&gt;0,H1/B1,0)</f>
        <v>110.38911921676738</v>
      </c>
      <c r="H1" s="13">
        <f>SUM(H4:H353)</f>
        <v>624647.87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140</v>
      </c>
      <c r="B4" s="10">
        <v>526.26</v>
      </c>
      <c r="C4" s="11">
        <v>44787</v>
      </c>
      <c r="D4" s="11">
        <v>44768</v>
      </c>
      <c r="E4" s="11"/>
      <c r="F4" s="11"/>
      <c r="G4" s="1">
        <f>D4-C4-(F4-E4)</f>
        <v>-19</v>
      </c>
      <c r="H4" s="10">
        <f>B4*G4</f>
        <v>-9998.94</v>
      </c>
    </row>
    <row r="5" spans="1:8" x14ac:dyDescent="0.25">
      <c r="A5" s="17" t="s">
        <v>141</v>
      </c>
      <c r="B5" s="10">
        <v>200.01</v>
      </c>
      <c r="C5" s="11">
        <v>44791</v>
      </c>
      <c r="D5" s="11">
        <v>44768</v>
      </c>
      <c r="E5" s="11"/>
      <c r="F5" s="11"/>
      <c r="G5" s="1">
        <f t="shared" ref="G5:G68" si="0">D5-C5-(F5-E5)</f>
        <v>-23</v>
      </c>
      <c r="H5" s="10">
        <f t="shared" ref="H5:H68" si="1">B5*G5</f>
        <v>-4600.2299999999996</v>
      </c>
    </row>
    <row r="6" spans="1:8" x14ac:dyDescent="0.25">
      <c r="A6" s="17" t="s">
        <v>142</v>
      </c>
      <c r="B6" s="10">
        <v>18.04</v>
      </c>
      <c r="C6" s="11">
        <v>44791</v>
      </c>
      <c r="D6" s="11">
        <v>44823</v>
      </c>
      <c r="E6" s="11"/>
      <c r="F6" s="11"/>
      <c r="G6" s="1">
        <f t="shared" si="0"/>
        <v>32</v>
      </c>
      <c r="H6" s="10">
        <f t="shared" si="1"/>
        <v>577.28</v>
      </c>
    </row>
    <row r="7" spans="1:8" x14ac:dyDescent="0.25">
      <c r="A7" s="17" t="s">
        <v>143</v>
      </c>
      <c r="B7" s="10">
        <v>151.12</v>
      </c>
      <c r="C7" s="11">
        <v>44834</v>
      </c>
      <c r="D7" s="11">
        <v>44823</v>
      </c>
      <c r="E7" s="11"/>
      <c r="F7" s="11"/>
      <c r="G7" s="1">
        <f t="shared" si="0"/>
        <v>-11</v>
      </c>
      <c r="H7" s="10">
        <f t="shared" si="1"/>
        <v>-1662.3200000000002</v>
      </c>
    </row>
    <row r="8" spans="1:8" x14ac:dyDescent="0.25">
      <c r="A8" s="17" t="s">
        <v>144</v>
      </c>
      <c r="B8" s="10">
        <v>3600</v>
      </c>
      <c r="C8" s="11">
        <v>44641</v>
      </c>
      <c r="D8" s="11">
        <v>44823</v>
      </c>
      <c r="E8" s="11"/>
      <c r="F8" s="11"/>
      <c r="G8" s="1">
        <f t="shared" si="0"/>
        <v>182</v>
      </c>
      <c r="H8" s="10">
        <f t="shared" si="1"/>
        <v>655200</v>
      </c>
    </row>
    <row r="9" spans="1:8" x14ac:dyDescent="0.25">
      <c r="A9" s="17" t="s">
        <v>145</v>
      </c>
      <c r="B9" s="10">
        <v>79.239999999999995</v>
      </c>
      <c r="C9" s="11">
        <v>44840</v>
      </c>
      <c r="D9" s="11">
        <v>44823</v>
      </c>
      <c r="E9" s="11"/>
      <c r="F9" s="11"/>
      <c r="G9" s="1">
        <f t="shared" si="0"/>
        <v>-17</v>
      </c>
      <c r="H9" s="10">
        <f t="shared" si="1"/>
        <v>-1347.08</v>
      </c>
    </row>
    <row r="10" spans="1:8" x14ac:dyDescent="0.25">
      <c r="A10" s="17" t="s">
        <v>146</v>
      </c>
      <c r="B10" s="10">
        <v>8</v>
      </c>
      <c r="C10" s="11">
        <v>44791</v>
      </c>
      <c r="D10" s="11">
        <v>44823</v>
      </c>
      <c r="E10" s="11"/>
      <c r="F10" s="11"/>
      <c r="G10" s="1">
        <f t="shared" si="0"/>
        <v>32</v>
      </c>
      <c r="H10" s="10">
        <f t="shared" si="1"/>
        <v>256</v>
      </c>
    </row>
    <row r="11" spans="1:8" x14ac:dyDescent="0.25">
      <c r="A11" s="17" t="s">
        <v>147</v>
      </c>
      <c r="B11" s="10">
        <v>27.43</v>
      </c>
      <c r="C11" s="11">
        <v>44791</v>
      </c>
      <c r="D11" s="11">
        <v>44823</v>
      </c>
      <c r="E11" s="11"/>
      <c r="F11" s="11"/>
      <c r="G11" s="1">
        <f t="shared" si="0"/>
        <v>32</v>
      </c>
      <c r="H11" s="10">
        <f t="shared" si="1"/>
        <v>877.76</v>
      </c>
    </row>
    <row r="12" spans="1:8" x14ac:dyDescent="0.25">
      <c r="A12" s="17" t="s">
        <v>148</v>
      </c>
      <c r="B12" s="10">
        <v>8</v>
      </c>
      <c r="C12" s="11">
        <v>44791</v>
      </c>
      <c r="D12" s="11">
        <v>44823</v>
      </c>
      <c r="E12" s="11"/>
      <c r="F12" s="11"/>
      <c r="G12" s="1">
        <f t="shared" si="0"/>
        <v>32</v>
      </c>
      <c r="H12" s="10">
        <f t="shared" si="1"/>
        <v>256</v>
      </c>
    </row>
    <row r="13" spans="1:8" x14ac:dyDescent="0.25">
      <c r="A13" s="17" t="s">
        <v>149</v>
      </c>
      <c r="B13" s="10">
        <v>8</v>
      </c>
      <c r="C13" s="11">
        <v>44791</v>
      </c>
      <c r="D13" s="11">
        <v>44823</v>
      </c>
      <c r="E13" s="11"/>
      <c r="F13" s="11"/>
      <c r="G13" s="1">
        <f t="shared" si="0"/>
        <v>32</v>
      </c>
      <c r="H13" s="10">
        <f t="shared" si="1"/>
        <v>256</v>
      </c>
    </row>
    <row r="14" spans="1:8" x14ac:dyDescent="0.25">
      <c r="A14" s="17" t="s">
        <v>150</v>
      </c>
      <c r="B14" s="10">
        <v>36.1</v>
      </c>
      <c r="C14" s="11">
        <v>44791</v>
      </c>
      <c r="D14" s="11">
        <v>44823</v>
      </c>
      <c r="E14" s="11"/>
      <c r="F14" s="11"/>
      <c r="G14" s="1">
        <f t="shared" si="0"/>
        <v>32</v>
      </c>
      <c r="H14" s="10">
        <f t="shared" si="1"/>
        <v>1155.2</v>
      </c>
    </row>
    <row r="15" spans="1:8" x14ac:dyDescent="0.25">
      <c r="A15" s="17" t="s">
        <v>151</v>
      </c>
      <c r="B15" s="10">
        <v>111</v>
      </c>
      <c r="C15" s="11">
        <v>44787</v>
      </c>
      <c r="D15" s="11">
        <v>44823</v>
      </c>
      <c r="E15" s="11"/>
      <c r="F15" s="11"/>
      <c r="G15" s="1">
        <f t="shared" si="0"/>
        <v>36</v>
      </c>
      <c r="H15" s="10">
        <f t="shared" si="1"/>
        <v>3996</v>
      </c>
    </row>
    <row r="16" spans="1:8" x14ac:dyDescent="0.25">
      <c r="A16" s="17" t="s">
        <v>152</v>
      </c>
      <c r="B16" s="10">
        <v>66</v>
      </c>
      <c r="C16" s="11">
        <v>44787</v>
      </c>
      <c r="D16" s="11">
        <v>44823</v>
      </c>
      <c r="E16" s="11"/>
      <c r="F16" s="11"/>
      <c r="G16" s="1">
        <f t="shared" si="0"/>
        <v>36</v>
      </c>
      <c r="H16" s="10">
        <f t="shared" si="1"/>
        <v>2376</v>
      </c>
    </row>
    <row r="17" spans="1:8" x14ac:dyDescent="0.25">
      <c r="A17" s="17" t="s">
        <v>153</v>
      </c>
      <c r="B17" s="10">
        <v>8</v>
      </c>
      <c r="C17" s="11">
        <v>44850</v>
      </c>
      <c r="D17" s="11">
        <v>44823</v>
      </c>
      <c r="E17" s="11"/>
      <c r="F17" s="11"/>
      <c r="G17" s="1">
        <f t="shared" si="0"/>
        <v>-27</v>
      </c>
      <c r="H17" s="10">
        <f t="shared" si="1"/>
        <v>-216</v>
      </c>
    </row>
    <row r="18" spans="1:8" x14ac:dyDescent="0.25">
      <c r="A18" s="17" t="s">
        <v>154</v>
      </c>
      <c r="B18" s="10">
        <v>66</v>
      </c>
      <c r="C18" s="11">
        <v>44850</v>
      </c>
      <c r="D18" s="11">
        <v>44823</v>
      </c>
      <c r="E18" s="11"/>
      <c r="F18" s="11"/>
      <c r="G18" s="1">
        <f t="shared" si="0"/>
        <v>-27</v>
      </c>
      <c r="H18" s="10">
        <f t="shared" si="1"/>
        <v>-1782</v>
      </c>
    </row>
    <row r="19" spans="1:8" x14ac:dyDescent="0.25">
      <c r="A19" s="17" t="s">
        <v>155</v>
      </c>
      <c r="B19" s="10">
        <v>17.14</v>
      </c>
      <c r="C19" s="11">
        <v>44850</v>
      </c>
      <c r="D19" s="11">
        <v>44823</v>
      </c>
      <c r="E19" s="11"/>
      <c r="F19" s="11"/>
      <c r="G19" s="1">
        <f t="shared" si="0"/>
        <v>-27</v>
      </c>
      <c r="H19" s="10">
        <f t="shared" si="1"/>
        <v>-462.78000000000003</v>
      </c>
    </row>
    <row r="20" spans="1:8" x14ac:dyDescent="0.25">
      <c r="A20" s="17" t="s">
        <v>156</v>
      </c>
      <c r="B20" s="10">
        <v>8</v>
      </c>
      <c r="C20" s="11">
        <v>44850</v>
      </c>
      <c r="D20" s="11">
        <v>44823</v>
      </c>
      <c r="E20" s="11"/>
      <c r="F20" s="11"/>
      <c r="G20" s="1">
        <f t="shared" si="0"/>
        <v>-27</v>
      </c>
      <c r="H20" s="10">
        <f t="shared" si="1"/>
        <v>-216</v>
      </c>
    </row>
    <row r="21" spans="1:8" x14ac:dyDescent="0.25">
      <c r="A21" s="17" t="s">
        <v>157</v>
      </c>
      <c r="B21" s="10">
        <v>17.440000000000001</v>
      </c>
      <c r="C21" s="11">
        <v>44850</v>
      </c>
      <c r="D21" s="11">
        <v>44823</v>
      </c>
      <c r="E21" s="11"/>
      <c r="F21" s="11"/>
      <c r="G21" s="1">
        <f t="shared" si="0"/>
        <v>-27</v>
      </c>
      <c r="H21" s="10">
        <f t="shared" si="1"/>
        <v>-470.88000000000005</v>
      </c>
    </row>
    <row r="22" spans="1:8" x14ac:dyDescent="0.25">
      <c r="A22" s="17" t="s">
        <v>158</v>
      </c>
      <c r="B22" s="10">
        <v>13.82</v>
      </c>
      <c r="C22" s="11">
        <v>44850</v>
      </c>
      <c r="D22" s="11">
        <v>44823</v>
      </c>
      <c r="E22" s="11"/>
      <c r="F22" s="11"/>
      <c r="G22" s="1">
        <f t="shared" si="0"/>
        <v>-27</v>
      </c>
      <c r="H22" s="10">
        <f t="shared" si="1"/>
        <v>-373.14</v>
      </c>
    </row>
    <row r="23" spans="1:8" x14ac:dyDescent="0.25">
      <c r="A23" s="17" t="s">
        <v>159</v>
      </c>
      <c r="B23" s="10">
        <v>111</v>
      </c>
      <c r="C23" s="11">
        <v>44850</v>
      </c>
      <c r="D23" s="11">
        <v>44823</v>
      </c>
      <c r="E23" s="11"/>
      <c r="F23" s="11"/>
      <c r="G23" s="1">
        <f t="shared" si="0"/>
        <v>-27</v>
      </c>
      <c r="H23" s="10">
        <f t="shared" si="1"/>
        <v>-2997</v>
      </c>
    </row>
    <row r="24" spans="1:8" x14ac:dyDescent="0.25">
      <c r="A24" s="17" t="s">
        <v>160</v>
      </c>
      <c r="B24" s="10">
        <v>8</v>
      </c>
      <c r="C24" s="11">
        <v>44850</v>
      </c>
      <c r="D24" s="11">
        <v>44823</v>
      </c>
      <c r="E24" s="11"/>
      <c r="F24" s="11"/>
      <c r="G24" s="1">
        <f t="shared" si="0"/>
        <v>-27</v>
      </c>
      <c r="H24" s="10">
        <f t="shared" si="1"/>
        <v>-216</v>
      </c>
    </row>
    <row r="25" spans="1:8" x14ac:dyDescent="0.25">
      <c r="A25" s="17" t="s">
        <v>161</v>
      </c>
      <c r="B25" s="10">
        <v>570</v>
      </c>
      <c r="C25" s="11">
        <v>44851</v>
      </c>
      <c r="D25" s="11">
        <v>44823</v>
      </c>
      <c r="E25" s="11"/>
      <c r="F25" s="11"/>
      <c r="G25" s="1">
        <f t="shared" si="0"/>
        <v>-28</v>
      </c>
      <c r="H25" s="10">
        <f t="shared" si="1"/>
        <v>-15960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71183.700000000012</v>
      </c>
      <c r="C1">
        <f>COUNTA(A4:A353)</f>
        <v>37</v>
      </c>
      <c r="G1" s="14">
        <f>IF(B1&lt;&gt;0,H1/B1,0)</f>
        <v>-14.673047621857247</v>
      </c>
      <c r="H1" s="13">
        <f>SUM(H4:H353)</f>
        <v>-1044481.8199999998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162</v>
      </c>
      <c r="B4" s="10">
        <v>39.270000000000003</v>
      </c>
      <c r="C4" s="11">
        <v>44874</v>
      </c>
      <c r="D4" s="11">
        <v>44845</v>
      </c>
      <c r="E4" s="11"/>
      <c r="F4" s="11"/>
      <c r="G4" s="1">
        <f>D4-C4-(F4-E4)</f>
        <v>-29</v>
      </c>
      <c r="H4" s="10">
        <f>B4*G4</f>
        <v>-1138.8300000000002</v>
      </c>
    </row>
    <row r="5" spans="1:8" x14ac:dyDescent="0.25">
      <c r="A5" s="17" t="s">
        <v>163</v>
      </c>
      <c r="B5" s="10">
        <v>1200</v>
      </c>
      <c r="C5" s="11">
        <v>44864</v>
      </c>
      <c r="D5" s="11">
        <v>44845</v>
      </c>
      <c r="E5" s="11"/>
      <c r="F5" s="11"/>
      <c r="G5" s="1">
        <f t="shared" ref="G5:G68" si="0">D5-C5-(F5-E5)</f>
        <v>-19</v>
      </c>
      <c r="H5" s="10">
        <f t="shared" ref="H5:H68" si="1">B5*G5</f>
        <v>-22800</v>
      </c>
    </row>
    <row r="6" spans="1:8" x14ac:dyDescent="0.25">
      <c r="A6" s="17" t="s">
        <v>164</v>
      </c>
      <c r="B6" s="10">
        <v>245.08</v>
      </c>
      <c r="C6" s="11">
        <v>44874</v>
      </c>
      <c r="D6" s="11">
        <v>44845</v>
      </c>
      <c r="E6" s="11"/>
      <c r="F6" s="11"/>
      <c r="G6" s="1">
        <f t="shared" si="0"/>
        <v>-29</v>
      </c>
      <c r="H6" s="10">
        <f t="shared" si="1"/>
        <v>-7107.3200000000006</v>
      </c>
    </row>
    <row r="7" spans="1:8" x14ac:dyDescent="0.25">
      <c r="A7" s="17" t="s">
        <v>165</v>
      </c>
      <c r="B7" s="10">
        <v>102.7</v>
      </c>
      <c r="C7" s="11">
        <v>44863</v>
      </c>
      <c r="D7" s="11">
        <v>44845</v>
      </c>
      <c r="E7" s="11"/>
      <c r="F7" s="11"/>
      <c r="G7" s="1">
        <f t="shared" si="0"/>
        <v>-18</v>
      </c>
      <c r="H7" s="10">
        <f t="shared" si="1"/>
        <v>-1848.6000000000001</v>
      </c>
    </row>
    <row r="8" spans="1:8" x14ac:dyDescent="0.25">
      <c r="A8" s="17" t="s">
        <v>166</v>
      </c>
      <c r="B8" s="10">
        <v>245.91</v>
      </c>
      <c r="C8" s="11">
        <v>44860</v>
      </c>
      <c r="D8" s="11">
        <v>44845</v>
      </c>
      <c r="E8" s="11"/>
      <c r="F8" s="11"/>
      <c r="G8" s="1">
        <f t="shared" si="0"/>
        <v>-15</v>
      </c>
      <c r="H8" s="10">
        <f t="shared" si="1"/>
        <v>-3688.65</v>
      </c>
    </row>
    <row r="9" spans="1:8" x14ac:dyDescent="0.25">
      <c r="A9" s="17" t="s">
        <v>167</v>
      </c>
      <c r="B9" s="10">
        <v>986.72</v>
      </c>
      <c r="C9" s="11">
        <v>44861</v>
      </c>
      <c r="D9" s="11">
        <v>44845</v>
      </c>
      <c r="E9" s="11"/>
      <c r="F9" s="11"/>
      <c r="G9" s="1">
        <f t="shared" si="0"/>
        <v>-16</v>
      </c>
      <c r="H9" s="10">
        <f t="shared" si="1"/>
        <v>-15787.52</v>
      </c>
    </row>
    <row r="10" spans="1:8" x14ac:dyDescent="0.25">
      <c r="A10" s="17" t="s">
        <v>168</v>
      </c>
      <c r="B10" s="10">
        <v>1350</v>
      </c>
      <c r="C10" s="11">
        <v>44863</v>
      </c>
      <c r="D10" s="11">
        <v>44845</v>
      </c>
      <c r="E10" s="11"/>
      <c r="F10" s="11"/>
      <c r="G10" s="1">
        <f t="shared" si="0"/>
        <v>-18</v>
      </c>
      <c r="H10" s="10">
        <f t="shared" si="1"/>
        <v>-24300</v>
      </c>
    </row>
    <row r="11" spans="1:8" x14ac:dyDescent="0.25">
      <c r="A11" s="17" t="s">
        <v>169</v>
      </c>
      <c r="B11" s="10">
        <v>2623</v>
      </c>
      <c r="C11" s="11">
        <v>44869</v>
      </c>
      <c r="D11" s="11">
        <v>44845</v>
      </c>
      <c r="E11" s="11"/>
      <c r="F11" s="11"/>
      <c r="G11" s="1">
        <f t="shared" si="0"/>
        <v>-24</v>
      </c>
      <c r="H11" s="10">
        <f t="shared" si="1"/>
        <v>-62952</v>
      </c>
    </row>
    <row r="12" spans="1:8" x14ac:dyDescent="0.25">
      <c r="A12" s="17" t="s">
        <v>170</v>
      </c>
      <c r="B12" s="10">
        <v>49983.6</v>
      </c>
      <c r="C12" s="11">
        <v>44857</v>
      </c>
      <c r="D12" s="11">
        <v>44845</v>
      </c>
      <c r="E12" s="11"/>
      <c r="F12" s="11"/>
      <c r="G12" s="1">
        <f t="shared" si="0"/>
        <v>-12</v>
      </c>
      <c r="H12" s="10">
        <f t="shared" si="1"/>
        <v>-599803.19999999995</v>
      </c>
    </row>
    <row r="13" spans="1:8" x14ac:dyDescent="0.25">
      <c r="A13" s="17" t="s">
        <v>171</v>
      </c>
      <c r="B13" s="10">
        <v>102</v>
      </c>
      <c r="C13" s="11">
        <v>44854</v>
      </c>
      <c r="D13" s="11">
        <v>44845</v>
      </c>
      <c r="E13" s="11"/>
      <c r="F13" s="11"/>
      <c r="G13" s="1">
        <f t="shared" si="0"/>
        <v>-9</v>
      </c>
      <c r="H13" s="10">
        <f t="shared" si="1"/>
        <v>-918</v>
      </c>
    </row>
    <row r="14" spans="1:8" x14ac:dyDescent="0.25">
      <c r="A14" s="17" t="s">
        <v>172</v>
      </c>
      <c r="B14" s="10">
        <v>408</v>
      </c>
      <c r="C14" s="11">
        <v>44854</v>
      </c>
      <c r="D14" s="11">
        <v>44845</v>
      </c>
      <c r="E14" s="11"/>
      <c r="F14" s="11"/>
      <c r="G14" s="1">
        <f t="shared" si="0"/>
        <v>-9</v>
      </c>
      <c r="H14" s="10">
        <f t="shared" si="1"/>
        <v>-3672</v>
      </c>
    </row>
    <row r="15" spans="1:8" x14ac:dyDescent="0.25">
      <c r="A15" s="17" t="s">
        <v>173</v>
      </c>
      <c r="B15" s="10">
        <v>408</v>
      </c>
      <c r="C15" s="11">
        <v>44854</v>
      </c>
      <c r="D15" s="11">
        <v>44845</v>
      </c>
      <c r="E15" s="11"/>
      <c r="F15" s="11"/>
      <c r="G15" s="1">
        <f t="shared" si="0"/>
        <v>-9</v>
      </c>
      <c r="H15" s="10">
        <f t="shared" si="1"/>
        <v>-3672</v>
      </c>
    </row>
    <row r="16" spans="1:8" x14ac:dyDescent="0.25">
      <c r="A16" s="17" t="s">
        <v>174</v>
      </c>
      <c r="B16" s="10">
        <v>3331.24</v>
      </c>
      <c r="C16" s="11">
        <v>44870</v>
      </c>
      <c r="D16" s="11">
        <v>44845</v>
      </c>
      <c r="E16" s="11"/>
      <c r="F16" s="11"/>
      <c r="G16" s="1">
        <f t="shared" si="0"/>
        <v>-25</v>
      </c>
      <c r="H16" s="10">
        <f t="shared" si="1"/>
        <v>-83281</v>
      </c>
    </row>
    <row r="17" spans="1:8" x14ac:dyDescent="0.25">
      <c r="A17" s="17" t="s">
        <v>175</v>
      </c>
      <c r="B17" s="10">
        <v>196.22</v>
      </c>
      <c r="C17" s="11">
        <v>44883</v>
      </c>
      <c r="D17" s="11">
        <v>44860</v>
      </c>
      <c r="E17" s="11"/>
      <c r="F17" s="11"/>
      <c r="G17" s="1">
        <f t="shared" si="0"/>
        <v>-23</v>
      </c>
      <c r="H17" s="10">
        <f t="shared" si="1"/>
        <v>-4513.0600000000004</v>
      </c>
    </row>
    <row r="18" spans="1:8" x14ac:dyDescent="0.25">
      <c r="A18" s="17" t="s">
        <v>176</v>
      </c>
      <c r="B18" s="10">
        <v>1470</v>
      </c>
      <c r="C18" s="11">
        <v>44892</v>
      </c>
      <c r="D18" s="11">
        <v>44879</v>
      </c>
      <c r="E18" s="11"/>
      <c r="F18" s="11"/>
      <c r="G18" s="1">
        <f t="shared" si="0"/>
        <v>-13</v>
      </c>
      <c r="H18" s="10">
        <f t="shared" si="1"/>
        <v>-19110</v>
      </c>
    </row>
    <row r="19" spans="1:8" x14ac:dyDescent="0.25">
      <c r="A19" s="17" t="s">
        <v>177</v>
      </c>
      <c r="B19" s="10">
        <v>240</v>
      </c>
      <c r="C19" s="11">
        <v>44892</v>
      </c>
      <c r="D19" s="11">
        <v>44879</v>
      </c>
      <c r="E19" s="11"/>
      <c r="F19" s="11"/>
      <c r="G19" s="1">
        <f t="shared" si="0"/>
        <v>-13</v>
      </c>
      <c r="H19" s="10">
        <f t="shared" si="1"/>
        <v>-3120</v>
      </c>
    </row>
    <row r="20" spans="1:8" x14ac:dyDescent="0.25">
      <c r="A20" s="17" t="s">
        <v>178</v>
      </c>
      <c r="B20" s="10">
        <v>503.5</v>
      </c>
      <c r="C20" s="11">
        <v>44897</v>
      </c>
      <c r="D20" s="11">
        <v>44879</v>
      </c>
      <c r="E20" s="11"/>
      <c r="F20" s="11"/>
      <c r="G20" s="1">
        <f t="shared" si="0"/>
        <v>-18</v>
      </c>
      <c r="H20" s="10">
        <f t="shared" si="1"/>
        <v>-9063</v>
      </c>
    </row>
    <row r="21" spans="1:8" x14ac:dyDescent="0.25">
      <c r="A21" s="17" t="s">
        <v>179</v>
      </c>
      <c r="B21" s="10">
        <v>9.1999999999999993</v>
      </c>
      <c r="C21" s="11">
        <v>44905</v>
      </c>
      <c r="D21" s="11">
        <v>44879</v>
      </c>
      <c r="E21" s="11"/>
      <c r="F21" s="11"/>
      <c r="G21" s="1">
        <f t="shared" si="0"/>
        <v>-26</v>
      </c>
      <c r="H21" s="10">
        <f t="shared" si="1"/>
        <v>-239.2</v>
      </c>
    </row>
    <row r="22" spans="1:8" x14ac:dyDescent="0.25">
      <c r="A22" s="17" t="s">
        <v>180</v>
      </c>
      <c r="B22" s="10">
        <v>490.91</v>
      </c>
      <c r="C22" s="11">
        <v>44905</v>
      </c>
      <c r="D22" s="11">
        <v>44879</v>
      </c>
      <c r="E22" s="11"/>
      <c r="F22" s="11"/>
      <c r="G22" s="1">
        <f t="shared" si="0"/>
        <v>-26</v>
      </c>
      <c r="H22" s="10">
        <f t="shared" si="1"/>
        <v>-12763.66</v>
      </c>
    </row>
    <row r="23" spans="1:8" x14ac:dyDescent="0.25">
      <c r="A23" s="17" t="s">
        <v>181</v>
      </c>
      <c r="B23" s="10">
        <v>466.32</v>
      </c>
      <c r="C23" s="11">
        <v>44931</v>
      </c>
      <c r="D23" s="11">
        <v>44908</v>
      </c>
      <c r="E23" s="11"/>
      <c r="F23" s="11"/>
      <c r="G23" s="1">
        <f t="shared" si="0"/>
        <v>-23</v>
      </c>
      <c r="H23" s="10">
        <f t="shared" si="1"/>
        <v>-10725.36</v>
      </c>
    </row>
    <row r="24" spans="1:8" x14ac:dyDescent="0.25">
      <c r="A24" s="17" t="s">
        <v>182</v>
      </c>
      <c r="B24" s="10">
        <v>1200</v>
      </c>
      <c r="C24" s="11">
        <v>44930</v>
      </c>
      <c r="D24" s="11">
        <v>44908</v>
      </c>
      <c r="E24" s="11"/>
      <c r="F24" s="11"/>
      <c r="G24" s="1">
        <f t="shared" si="0"/>
        <v>-22</v>
      </c>
      <c r="H24" s="10">
        <f t="shared" si="1"/>
        <v>-26400</v>
      </c>
    </row>
    <row r="25" spans="1:8" x14ac:dyDescent="0.25">
      <c r="A25" s="17" t="s">
        <v>183</v>
      </c>
      <c r="B25" s="10">
        <v>810</v>
      </c>
      <c r="C25" s="11">
        <v>44910</v>
      </c>
      <c r="D25" s="11">
        <v>44908</v>
      </c>
      <c r="E25" s="11"/>
      <c r="F25" s="11"/>
      <c r="G25" s="1">
        <f t="shared" si="0"/>
        <v>-2</v>
      </c>
      <c r="H25" s="10">
        <f t="shared" si="1"/>
        <v>-1620</v>
      </c>
    </row>
    <row r="26" spans="1:8" x14ac:dyDescent="0.25">
      <c r="A26" s="17" t="s">
        <v>184</v>
      </c>
      <c r="B26" s="10">
        <v>408</v>
      </c>
      <c r="C26" s="11">
        <v>44921</v>
      </c>
      <c r="D26" s="11">
        <v>44908</v>
      </c>
      <c r="E26" s="11"/>
      <c r="F26" s="11"/>
      <c r="G26" s="1">
        <f t="shared" si="0"/>
        <v>-13</v>
      </c>
      <c r="H26" s="10">
        <f t="shared" si="1"/>
        <v>-5304</v>
      </c>
    </row>
    <row r="27" spans="1:8" x14ac:dyDescent="0.25">
      <c r="A27" s="17" t="s">
        <v>185</v>
      </c>
      <c r="B27" s="10">
        <v>8</v>
      </c>
      <c r="C27" s="11">
        <v>44910</v>
      </c>
      <c r="D27" s="11">
        <v>44908</v>
      </c>
      <c r="E27" s="11"/>
      <c r="F27" s="11"/>
      <c r="G27" s="1">
        <f t="shared" si="0"/>
        <v>-2</v>
      </c>
      <c r="H27" s="10">
        <f t="shared" si="1"/>
        <v>-16</v>
      </c>
    </row>
    <row r="28" spans="1:8" x14ac:dyDescent="0.25">
      <c r="A28" s="17" t="s">
        <v>186</v>
      </c>
      <c r="B28" s="10">
        <v>111</v>
      </c>
      <c r="C28" s="11">
        <v>44910</v>
      </c>
      <c r="D28" s="11">
        <v>44908</v>
      </c>
      <c r="E28" s="11"/>
      <c r="F28" s="11"/>
      <c r="G28" s="1">
        <f t="shared" si="0"/>
        <v>-2</v>
      </c>
      <c r="H28" s="10">
        <f t="shared" si="1"/>
        <v>-222</v>
      </c>
    </row>
    <row r="29" spans="1:8" x14ac:dyDescent="0.25">
      <c r="A29" s="17" t="s">
        <v>187</v>
      </c>
      <c r="B29" s="10">
        <v>151.12</v>
      </c>
      <c r="C29" s="11">
        <v>44924</v>
      </c>
      <c r="D29" s="11">
        <v>44908</v>
      </c>
      <c r="E29" s="11"/>
      <c r="F29" s="11"/>
      <c r="G29" s="1">
        <f t="shared" si="0"/>
        <v>-16</v>
      </c>
      <c r="H29" s="10">
        <f t="shared" si="1"/>
        <v>-2417.92</v>
      </c>
    </row>
    <row r="30" spans="1:8" x14ac:dyDescent="0.25">
      <c r="A30" s="17" t="s">
        <v>188</v>
      </c>
      <c r="B30" s="10">
        <v>36.94</v>
      </c>
      <c r="C30" s="11">
        <v>44910</v>
      </c>
      <c r="D30" s="11">
        <v>44908</v>
      </c>
      <c r="E30" s="11"/>
      <c r="F30" s="11"/>
      <c r="G30" s="1">
        <f t="shared" si="0"/>
        <v>-2</v>
      </c>
      <c r="H30" s="10">
        <f t="shared" si="1"/>
        <v>-73.88</v>
      </c>
    </row>
    <row r="31" spans="1:8" x14ac:dyDescent="0.25">
      <c r="A31" s="17" t="s">
        <v>189</v>
      </c>
      <c r="B31" s="10">
        <v>18.149999999999999</v>
      </c>
      <c r="C31" s="11">
        <v>44910</v>
      </c>
      <c r="D31" s="11">
        <v>44908</v>
      </c>
      <c r="E31" s="11"/>
      <c r="F31" s="11"/>
      <c r="G31" s="1">
        <f t="shared" si="0"/>
        <v>-2</v>
      </c>
      <c r="H31" s="10">
        <f t="shared" si="1"/>
        <v>-36.299999999999997</v>
      </c>
    </row>
    <row r="32" spans="1:8" x14ac:dyDescent="0.25">
      <c r="A32" s="17" t="s">
        <v>190</v>
      </c>
      <c r="B32" s="10">
        <v>66</v>
      </c>
      <c r="C32" s="11">
        <v>44910</v>
      </c>
      <c r="D32" s="11">
        <v>44908</v>
      </c>
      <c r="E32" s="11"/>
      <c r="F32" s="11"/>
      <c r="G32" s="1">
        <f t="shared" si="0"/>
        <v>-2</v>
      </c>
      <c r="H32" s="10">
        <f t="shared" si="1"/>
        <v>-132</v>
      </c>
    </row>
    <row r="33" spans="1:8" x14ac:dyDescent="0.25">
      <c r="A33" s="17" t="s">
        <v>191</v>
      </c>
      <c r="B33" s="10">
        <v>8</v>
      </c>
      <c r="C33" s="11">
        <v>44910</v>
      </c>
      <c r="D33" s="11">
        <v>44908</v>
      </c>
      <c r="E33" s="11"/>
      <c r="F33" s="11"/>
      <c r="G33" s="1">
        <f t="shared" si="0"/>
        <v>-2</v>
      </c>
      <c r="H33" s="10">
        <f t="shared" si="1"/>
        <v>-16</v>
      </c>
    </row>
    <row r="34" spans="1:8" x14ac:dyDescent="0.25">
      <c r="A34" s="17" t="s">
        <v>192</v>
      </c>
      <c r="B34" s="10">
        <v>34.409999999999997</v>
      </c>
      <c r="C34" s="11">
        <v>44910</v>
      </c>
      <c r="D34" s="11">
        <v>44908</v>
      </c>
      <c r="E34" s="11"/>
      <c r="F34" s="11"/>
      <c r="G34" s="1">
        <f t="shared" si="0"/>
        <v>-2</v>
      </c>
      <c r="H34" s="10">
        <f t="shared" si="1"/>
        <v>-68.819999999999993</v>
      </c>
    </row>
    <row r="35" spans="1:8" x14ac:dyDescent="0.25">
      <c r="A35" s="17" t="s">
        <v>193</v>
      </c>
      <c r="B35" s="10">
        <v>8.6</v>
      </c>
      <c r="C35" s="11">
        <v>44910</v>
      </c>
      <c r="D35" s="11">
        <v>44908</v>
      </c>
      <c r="E35" s="11"/>
      <c r="F35" s="11"/>
      <c r="G35" s="1">
        <f t="shared" si="0"/>
        <v>-2</v>
      </c>
      <c r="H35" s="10">
        <f t="shared" si="1"/>
        <v>-17.2</v>
      </c>
    </row>
    <row r="36" spans="1:8" x14ac:dyDescent="0.25">
      <c r="A36" s="17" t="s">
        <v>194</v>
      </c>
      <c r="B36" s="10">
        <v>2474.77</v>
      </c>
      <c r="C36" s="11">
        <v>44944</v>
      </c>
      <c r="D36" s="11">
        <v>44914</v>
      </c>
      <c r="E36" s="11"/>
      <c r="F36" s="11"/>
      <c r="G36" s="1">
        <f t="shared" si="0"/>
        <v>-30</v>
      </c>
      <c r="H36" s="10">
        <f t="shared" si="1"/>
        <v>-74243.100000000006</v>
      </c>
    </row>
    <row r="37" spans="1:8" x14ac:dyDescent="0.25">
      <c r="A37" s="17" t="s">
        <v>195</v>
      </c>
      <c r="B37" s="10">
        <v>133.27000000000001</v>
      </c>
      <c r="C37" s="11">
        <v>44944</v>
      </c>
      <c r="D37" s="11">
        <v>44914</v>
      </c>
      <c r="E37" s="11"/>
      <c r="F37" s="11"/>
      <c r="G37" s="1">
        <f t="shared" si="0"/>
        <v>-30</v>
      </c>
      <c r="H37" s="10">
        <f t="shared" si="1"/>
        <v>-3998.1000000000004</v>
      </c>
    </row>
    <row r="38" spans="1:8" x14ac:dyDescent="0.25">
      <c r="A38" s="17" t="s">
        <v>196</v>
      </c>
      <c r="B38" s="10">
        <v>287.27</v>
      </c>
      <c r="C38" s="11">
        <v>44944</v>
      </c>
      <c r="D38" s="11">
        <v>44914</v>
      </c>
      <c r="E38" s="11"/>
      <c r="F38" s="11"/>
      <c r="G38" s="1">
        <f t="shared" si="0"/>
        <v>-30</v>
      </c>
      <c r="H38" s="10">
        <f t="shared" si="1"/>
        <v>-8618.0999999999985</v>
      </c>
    </row>
    <row r="39" spans="1:8" x14ac:dyDescent="0.25">
      <c r="A39" s="17" t="s">
        <v>197</v>
      </c>
      <c r="B39" s="10">
        <v>950</v>
      </c>
      <c r="C39" s="11">
        <v>44944</v>
      </c>
      <c r="D39" s="11">
        <v>44914</v>
      </c>
      <c r="E39" s="11"/>
      <c r="F39" s="11"/>
      <c r="G39" s="1">
        <f t="shared" si="0"/>
        <v>-30</v>
      </c>
      <c r="H39" s="10">
        <f t="shared" si="1"/>
        <v>-28500</v>
      </c>
    </row>
    <row r="40" spans="1:8" x14ac:dyDescent="0.25">
      <c r="A40" s="17" t="s">
        <v>198</v>
      </c>
      <c r="B40" s="10">
        <v>76.5</v>
      </c>
      <c r="C40" s="11">
        <v>44944</v>
      </c>
      <c r="D40" s="11">
        <v>44914</v>
      </c>
      <c r="E40" s="11"/>
      <c r="F40" s="11"/>
      <c r="G40" s="1">
        <f t="shared" si="0"/>
        <v>-30</v>
      </c>
      <c r="H40" s="10">
        <f t="shared" si="1"/>
        <v>-2295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2022-12-23T12:04:06Z</dcterms:modified>
</cp:coreProperties>
</file>